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665" windowWidth="14805" windowHeight="6450"/>
  </bookViews>
  <sheets>
    <sheet name="Лист1" sheetId="1" r:id="rId1"/>
    <sheet name="Лист3" sheetId="3" r:id="rId2"/>
  </sheets>
  <externalReferences>
    <externalReference r:id="rId3"/>
    <externalReference r:id="rId4"/>
  </externalReferences>
  <definedNames>
    <definedName name="_xlnm._FilterDatabase" localSheetId="0" hidden="1">Лист1!$A$14:$AS$3498</definedName>
  </definedNames>
  <calcPr calcId="145621" refMode="R1C1"/>
</workbook>
</file>

<file path=xl/calcChain.xml><?xml version="1.0" encoding="utf-8"?>
<calcChain xmlns="http://schemas.openxmlformats.org/spreadsheetml/2006/main">
  <c r="W3498" i="1" l="1"/>
  <c r="W2090" i="1"/>
  <c r="X2232" i="1"/>
  <c r="W3497" i="1"/>
  <c r="W2253" i="1"/>
  <c r="G2089" i="1"/>
  <c r="E2089" i="1"/>
  <c r="G2088" i="1"/>
  <c r="E2088" i="1"/>
  <c r="G2087" i="1"/>
  <c r="E2087" i="1"/>
  <c r="G2086" i="1"/>
  <c r="E2086" i="1"/>
  <c r="G2085" i="1"/>
  <c r="E2085" i="1"/>
  <c r="G2084" i="1"/>
  <c r="E2084" i="1"/>
  <c r="G2083" i="1"/>
  <c r="E2083" i="1"/>
  <c r="G2082" i="1"/>
  <c r="E2082" i="1"/>
  <c r="G2081" i="1"/>
  <c r="E2081" i="1"/>
  <c r="G2080" i="1"/>
  <c r="E2080" i="1"/>
  <c r="G2079" i="1"/>
  <c r="E2079" i="1"/>
  <c r="G2078" i="1"/>
  <c r="E2078" i="1"/>
  <c r="G2077" i="1"/>
  <c r="E2077" i="1"/>
  <c r="G2076" i="1"/>
  <c r="E2076" i="1"/>
  <c r="G2075" i="1"/>
  <c r="E2075" i="1"/>
  <c r="G2074" i="1"/>
  <c r="E2074" i="1"/>
  <c r="G2073" i="1"/>
  <c r="E2073" i="1"/>
  <c r="G2072" i="1"/>
  <c r="E2072" i="1"/>
  <c r="G2071" i="1"/>
  <c r="E2071" i="1"/>
  <c r="G2070" i="1"/>
  <c r="E2070" i="1"/>
  <c r="G2069" i="1"/>
  <c r="E2069" i="1"/>
  <c r="G2068" i="1"/>
  <c r="E2068" i="1"/>
  <c r="G2067" i="1"/>
  <c r="E2067" i="1"/>
  <c r="G2066" i="1"/>
  <c r="E2066" i="1"/>
  <c r="G2065" i="1"/>
  <c r="E2065" i="1"/>
  <c r="G2064" i="1"/>
  <c r="E2064" i="1"/>
  <c r="G2063" i="1"/>
  <c r="E2063" i="1"/>
  <c r="G2062" i="1"/>
  <c r="E2062" i="1"/>
  <c r="G2061" i="1"/>
  <c r="E2061" i="1"/>
  <c r="G2060" i="1"/>
  <c r="E2060" i="1"/>
  <c r="G2059" i="1"/>
  <c r="E2059" i="1"/>
  <c r="G2058" i="1"/>
  <c r="E2058" i="1"/>
  <c r="G2057" i="1"/>
  <c r="E2057" i="1"/>
  <c r="G2056" i="1"/>
  <c r="E2056" i="1"/>
  <c r="G2055" i="1"/>
  <c r="E2055" i="1"/>
  <c r="G2054" i="1"/>
  <c r="E2054" i="1"/>
  <c r="G2053" i="1"/>
  <c r="E2053" i="1"/>
  <c r="G2052" i="1"/>
  <c r="E2052" i="1"/>
  <c r="G2051" i="1"/>
  <c r="E2051" i="1"/>
  <c r="G2050" i="1"/>
  <c r="E2050" i="1"/>
  <c r="G2049" i="1"/>
  <c r="E2049" i="1"/>
  <c r="G2048" i="1"/>
  <c r="E2048" i="1"/>
  <c r="G2047" i="1"/>
  <c r="E2047" i="1"/>
  <c r="G2046" i="1"/>
  <c r="E2046" i="1"/>
  <c r="G2045" i="1"/>
  <c r="E2045" i="1"/>
  <c r="G2044" i="1"/>
  <c r="E2044" i="1"/>
  <c r="G2043" i="1"/>
  <c r="E2043" i="1"/>
  <c r="G2042" i="1"/>
  <c r="E2042" i="1"/>
  <c r="G2041" i="1"/>
  <c r="E2041" i="1"/>
  <c r="G2040" i="1"/>
  <c r="E2040" i="1"/>
  <c r="G2039" i="1"/>
  <c r="E2039" i="1"/>
  <c r="G2038" i="1"/>
  <c r="E2038" i="1"/>
  <c r="G2037" i="1"/>
  <c r="E2037" i="1"/>
  <c r="G2036" i="1"/>
  <c r="E2036" i="1"/>
  <c r="G2035" i="1"/>
  <c r="E2035" i="1"/>
  <c r="G2034" i="1"/>
  <c r="E2034" i="1"/>
  <c r="G2033" i="1"/>
  <c r="E2033" i="1"/>
  <c r="G2032" i="1"/>
  <c r="E2032" i="1"/>
  <c r="G2031" i="1"/>
  <c r="E2031" i="1"/>
  <c r="G2030" i="1"/>
  <c r="E2030" i="1"/>
  <c r="G2029" i="1"/>
  <c r="E2029" i="1"/>
  <c r="G2028" i="1"/>
  <c r="E2028" i="1"/>
  <c r="G2027" i="1"/>
  <c r="E2027" i="1"/>
  <c r="G2026" i="1"/>
  <c r="E2026" i="1"/>
  <c r="G2025" i="1"/>
  <c r="E2025" i="1"/>
  <c r="G2024" i="1"/>
  <c r="E2024" i="1"/>
  <c r="G2023" i="1"/>
  <c r="E2023" i="1"/>
  <c r="G2022" i="1"/>
  <c r="E2022" i="1"/>
  <c r="G2021" i="1"/>
  <c r="E2021" i="1"/>
  <c r="G2020" i="1"/>
  <c r="E2020" i="1"/>
  <c r="G2019" i="1"/>
  <c r="E2019" i="1"/>
  <c r="G2018" i="1"/>
  <c r="E2018" i="1"/>
  <c r="G2017" i="1"/>
  <c r="E2017" i="1"/>
  <c r="G2016" i="1"/>
  <c r="E2016" i="1"/>
  <c r="G2015" i="1"/>
  <c r="E2015" i="1"/>
  <c r="G2014" i="1"/>
  <c r="E2014" i="1"/>
  <c r="G2013" i="1"/>
  <c r="E2013" i="1"/>
  <c r="G2012" i="1"/>
  <c r="E2012" i="1"/>
  <c r="G2011" i="1"/>
  <c r="E2011" i="1"/>
  <c r="G2010" i="1"/>
  <c r="E2010" i="1"/>
  <c r="G2009" i="1"/>
  <c r="E2009" i="1"/>
  <c r="G2008" i="1"/>
  <c r="E2008" i="1"/>
  <c r="G2007" i="1"/>
  <c r="E2007" i="1"/>
  <c r="G2006" i="1"/>
  <c r="E2006" i="1"/>
  <c r="G2005" i="1"/>
  <c r="E2005" i="1"/>
  <c r="G2004" i="1"/>
  <c r="E2004" i="1"/>
  <c r="G2003" i="1"/>
  <c r="E2003" i="1"/>
  <c r="G2002" i="1"/>
  <c r="E2002" i="1"/>
  <c r="G2001" i="1"/>
  <c r="E2001" i="1"/>
  <c r="G2000" i="1"/>
  <c r="E2000" i="1"/>
  <c r="G1999" i="1"/>
  <c r="E1999" i="1"/>
  <c r="G1998" i="1"/>
  <c r="E1998" i="1"/>
  <c r="G1997" i="1"/>
  <c r="E1997" i="1"/>
  <c r="G1996" i="1"/>
  <c r="E1996" i="1"/>
  <c r="G1995" i="1"/>
  <c r="E1995" i="1"/>
  <c r="G1994" i="1"/>
  <c r="E1994" i="1"/>
  <c r="G1993" i="1"/>
  <c r="E1993" i="1"/>
  <c r="G1992" i="1"/>
  <c r="E1992" i="1"/>
  <c r="G1991" i="1"/>
  <c r="E1991" i="1"/>
  <c r="G1990" i="1"/>
  <c r="E1990" i="1"/>
  <c r="G1989" i="1"/>
  <c r="E1989" i="1"/>
  <c r="G1988" i="1"/>
  <c r="E1988" i="1"/>
  <c r="G1987" i="1"/>
  <c r="E1987" i="1"/>
  <c r="G1986" i="1"/>
  <c r="E1986" i="1"/>
  <c r="G1985" i="1"/>
  <c r="E1985" i="1"/>
  <c r="G1984" i="1"/>
  <c r="E1984" i="1"/>
  <c r="G1983" i="1"/>
  <c r="E1983" i="1"/>
  <c r="G1982" i="1"/>
  <c r="E1982" i="1"/>
  <c r="G1981" i="1"/>
  <c r="E1981" i="1"/>
  <c r="G1980" i="1"/>
  <c r="E1980" i="1"/>
  <c r="G1979" i="1"/>
  <c r="E1979" i="1"/>
  <c r="G1978" i="1"/>
  <c r="E1978" i="1"/>
  <c r="G1977" i="1"/>
  <c r="E1977" i="1"/>
  <c r="G1976" i="1"/>
  <c r="E1976" i="1"/>
  <c r="G1975" i="1"/>
  <c r="E1975" i="1"/>
  <c r="G1974" i="1"/>
  <c r="E1974" i="1"/>
  <c r="G1973" i="1"/>
  <c r="E1973" i="1"/>
  <c r="G1972" i="1"/>
  <c r="E1972" i="1"/>
  <c r="G1971" i="1"/>
  <c r="E1971" i="1"/>
  <c r="G1970" i="1"/>
  <c r="E1970" i="1"/>
  <c r="G1969" i="1"/>
  <c r="E1969" i="1"/>
  <c r="G1968" i="1"/>
  <c r="E1968" i="1"/>
  <c r="G1967" i="1"/>
  <c r="E1967" i="1"/>
  <c r="G1966" i="1"/>
  <c r="E1966" i="1"/>
  <c r="G1965" i="1"/>
  <c r="E1965" i="1"/>
  <c r="G1964" i="1"/>
  <c r="E1964" i="1"/>
  <c r="G1963" i="1"/>
  <c r="E1963" i="1"/>
  <c r="G1962" i="1"/>
  <c r="E1962" i="1"/>
  <c r="G1961" i="1"/>
  <c r="E1961" i="1"/>
  <c r="G1960" i="1"/>
  <c r="E1960" i="1"/>
  <c r="G1959" i="1"/>
  <c r="E1959" i="1"/>
  <c r="G1958" i="1"/>
  <c r="E1958" i="1"/>
  <c r="G1957" i="1"/>
  <c r="E1957" i="1"/>
  <c r="X1956" i="1"/>
  <c r="G1956" i="1"/>
  <c r="E1956" i="1"/>
  <c r="G1955" i="1"/>
  <c r="E1955" i="1"/>
  <c r="G1954" i="1"/>
  <c r="E1954" i="1"/>
  <c r="G1953" i="1"/>
  <c r="E1953" i="1"/>
  <c r="G1952" i="1"/>
  <c r="E1952" i="1"/>
  <c r="G1951" i="1"/>
  <c r="E1951" i="1"/>
  <c r="G1950" i="1"/>
  <c r="E1950" i="1"/>
  <c r="G1949" i="1"/>
  <c r="E1949" i="1"/>
  <c r="G1948" i="1"/>
  <c r="E1948" i="1"/>
  <c r="G1947" i="1"/>
  <c r="E1947" i="1"/>
  <c r="G1946" i="1"/>
  <c r="E1946" i="1"/>
  <c r="G1945" i="1"/>
  <c r="E1945" i="1"/>
  <c r="G1944" i="1"/>
  <c r="E1944" i="1"/>
  <c r="G1943" i="1"/>
  <c r="E1943" i="1"/>
  <c r="G1942" i="1"/>
  <c r="E1942" i="1"/>
  <c r="G1941" i="1"/>
  <c r="E1941" i="1"/>
  <c r="G1940" i="1"/>
  <c r="E1940" i="1"/>
  <c r="G1939" i="1"/>
  <c r="E1939" i="1"/>
  <c r="G1938" i="1"/>
  <c r="E1938" i="1"/>
  <c r="G1937" i="1"/>
  <c r="E1937" i="1"/>
  <c r="G1936" i="1"/>
  <c r="E1936" i="1"/>
  <c r="G1935" i="1"/>
  <c r="E1935" i="1"/>
  <c r="G1934" i="1"/>
  <c r="E1934" i="1"/>
  <c r="G1933" i="1"/>
  <c r="E1933" i="1"/>
  <c r="G1932" i="1"/>
  <c r="E1932" i="1"/>
  <c r="G1931" i="1"/>
  <c r="E1931" i="1"/>
  <c r="G1930" i="1"/>
  <c r="E1930" i="1"/>
  <c r="G1929" i="1"/>
  <c r="E1929" i="1"/>
  <c r="G1928" i="1"/>
  <c r="E1928" i="1"/>
  <c r="G1927" i="1"/>
  <c r="E1927" i="1"/>
  <c r="G1926" i="1"/>
  <c r="E1926" i="1"/>
  <c r="G1925" i="1"/>
  <c r="E1925" i="1"/>
  <c r="G1924" i="1"/>
  <c r="E1924" i="1"/>
  <c r="G1923" i="1"/>
  <c r="E1923" i="1"/>
  <c r="G1922" i="1"/>
  <c r="E1922" i="1"/>
  <c r="G1921" i="1"/>
  <c r="E1921" i="1"/>
  <c r="G1920" i="1"/>
  <c r="E1920" i="1"/>
  <c r="G1919" i="1"/>
  <c r="E1919" i="1"/>
  <c r="G1918" i="1"/>
  <c r="E1918" i="1"/>
  <c r="G1917" i="1"/>
  <c r="E1917" i="1"/>
  <c r="G1916" i="1"/>
  <c r="E1916" i="1"/>
  <c r="G1915" i="1"/>
  <c r="E1915" i="1"/>
  <c r="G1914" i="1"/>
  <c r="E1914" i="1"/>
  <c r="G1913" i="1"/>
  <c r="E1913" i="1"/>
  <c r="G1912" i="1"/>
  <c r="E1912" i="1"/>
  <c r="G1911" i="1"/>
  <c r="E1911" i="1"/>
  <c r="G1910" i="1"/>
  <c r="E1910" i="1"/>
  <c r="G1909" i="1"/>
  <c r="E1909" i="1"/>
  <c r="G1908" i="1"/>
  <c r="E1908" i="1"/>
  <c r="G1907" i="1"/>
  <c r="E1907" i="1"/>
  <c r="G1906" i="1"/>
  <c r="E1906" i="1"/>
  <c r="G1905" i="1"/>
  <c r="E1905" i="1"/>
  <c r="G1904" i="1"/>
  <c r="E1904" i="1"/>
  <c r="G1903" i="1"/>
  <c r="E1903" i="1"/>
  <c r="G1902" i="1"/>
  <c r="E1902" i="1"/>
  <c r="G1901" i="1"/>
  <c r="E1901" i="1"/>
  <c r="G1900" i="1"/>
  <c r="E1900" i="1"/>
  <c r="G1899" i="1"/>
  <c r="E1899" i="1"/>
  <c r="G1898" i="1"/>
  <c r="E1898" i="1"/>
  <c r="G1897" i="1"/>
  <c r="E1897" i="1"/>
  <c r="G1896" i="1"/>
  <c r="E1896" i="1"/>
  <c r="G1895" i="1"/>
  <c r="E1895" i="1"/>
  <c r="G1894" i="1"/>
  <c r="E1894" i="1"/>
  <c r="G1893" i="1"/>
  <c r="E1893" i="1"/>
  <c r="G1892" i="1"/>
  <c r="E1892" i="1"/>
  <c r="G1891" i="1"/>
  <c r="E1891" i="1"/>
  <c r="G1890" i="1"/>
  <c r="E1890" i="1"/>
  <c r="G1889" i="1"/>
  <c r="E1889" i="1"/>
  <c r="G1888" i="1"/>
  <c r="E1888" i="1"/>
  <c r="G1887" i="1"/>
  <c r="E1887" i="1"/>
  <c r="G1886" i="1"/>
  <c r="E1886" i="1"/>
  <c r="G1885" i="1"/>
  <c r="E1885" i="1"/>
  <c r="G1884" i="1"/>
  <c r="E1884" i="1"/>
  <c r="G1883" i="1"/>
  <c r="E1883" i="1"/>
  <c r="G1882" i="1"/>
  <c r="E1882" i="1"/>
  <c r="G1881" i="1"/>
  <c r="E1881" i="1"/>
  <c r="G1880" i="1"/>
  <c r="E1880" i="1"/>
  <c r="G1879" i="1"/>
  <c r="E1879" i="1"/>
  <c r="G1878" i="1"/>
  <c r="E1878" i="1"/>
  <c r="G1877" i="1"/>
  <c r="E1877" i="1"/>
  <c r="G1876" i="1"/>
  <c r="E1876" i="1"/>
  <c r="G1875" i="1"/>
  <c r="E1875" i="1"/>
  <c r="G1874" i="1"/>
  <c r="E1874" i="1"/>
  <c r="G1873" i="1"/>
  <c r="E1873" i="1"/>
  <c r="G1872" i="1"/>
  <c r="E1872" i="1"/>
  <c r="G1871" i="1"/>
  <c r="E1871" i="1"/>
  <c r="G1870" i="1"/>
  <c r="E1870" i="1"/>
  <c r="G1869" i="1"/>
  <c r="E1869" i="1"/>
  <c r="G1868" i="1"/>
  <c r="E1868" i="1"/>
  <c r="G1867" i="1"/>
  <c r="E1867" i="1"/>
  <c r="G1866" i="1"/>
  <c r="E1866" i="1"/>
  <c r="G1865" i="1"/>
  <c r="E1865" i="1"/>
  <c r="G1864" i="1"/>
  <c r="E1864" i="1"/>
  <c r="G1863" i="1"/>
  <c r="E1863" i="1"/>
  <c r="G1862" i="1"/>
  <c r="E1862" i="1"/>
  <c r="G1861" i="1"/>
  <c r="E1861" i="1"/>
  <c r="G1860" i="1"/>
  <c r="E1860" i="1"/>
  <c r="G1859" i="1"/>
  <c r="E1859" i="1"/>
  <c r="G1858" i="1"/>
  <c r="E1858" i="1"/>
  <c r="G1857" i="1"/>
  <c r="E1857" i="1"/>
  <c r="G1856" i="1"/>
  <c r="E1856" i="1"/>
  <c r="G1855" i="1"/>
  <c r="E1855" i="1"/>
  <c r="G1854" i="1"/>
  <c r="E1854" i="1"/>
  <c r="G1853" i="1"/>
  <c r="E1853" i="1"/>
  <c r="G1852" i="1"/>
  <c r="E1852" i="1"/>
  <c r="G1851" i="1"/>
  <c r="E1851" i="1"/>
  <c r="G1850" i="1"/>
  <c r="E1850" i="1"/>
  <c r="G1849" i="1"/>
  <c r="E1849" i="1"/>
  <c r="G1848" i="1"/>
  <c r="E1848" i="1"/>
  <c r="G1847" i="1"/>
  <c r="E1847" i="1"/>
  <c r="G1846" i="1"/>
  <c r="E1846" i="1"/>
  <c r="G1845" i="1"/>
  <c r="E1845" i="1"/>
  <c r="G1844" i="1"/>
  <c r="E1844" i="1"/>
  <c r="G1843" i="1"/>
  <c r="E1843" i="1"/>
  <c r="G1842" i="1"/>
  <c r="E1842" i="1"/>
  <c r="G1841" i="1"/>
  <c r="E1841" i="1"/>
  <c r="G1840" i="1"/>
  <c r="E1840" i="1"/>
  <c r="G1839" i="1"/>
  <c r="E1839" i="1"/>
  <c r="G1838" i="1"/>
  <c r="E1838" i="1"/>
  <c r="G1837" i="1"/>
  <c r="E1837" i="1"/>
  <c r="G1836" i="1"/>
  <c r="E1836" i="1"/>
  <c r="G1835" i="1"/>
  <c r="E1835" i="1"/>
  <c r="G1834" i="1"/>
  <c r="E1834" i="1"/>
  <c r="G1833" i="1"/>
  <c r="E1833" i="1"/>
  <c r="G1832" i="1"/>
  <c r="E1832" i="1"/>
  <c r="G1831" i="1"/>
  <c r="E1831" i="1"/>
  <c r="G1830" i="1"/>
  <c r="E1830" i="1"/>
  <c r="G1829" i="1"/>
  <c r="E1829" i="1"/>
  <c r="G1828" i="1"/>
  <c r="E1828" i="1"/>
  <c r="G1827" i="1"/>
  <c r="E1827" i="1"/>
  <c r="G1826" i="1"/>
  <c r="E1826" i="1"/>
  <c r="G1825" i="1"/>
  <c r="E1825" i="1"/>
  <c r="G1824" i="1"/>
  <c r="E1824" i="1"/>
  <c r="G1823" i="1"/>
  <c r="E1823" i="1"/>
  <c r="G1822" i="1"/>
  <c r="E1822" i="1"/>
  <c r="G1821" i="1"/>
  <c r="E1821" i="1"/>
  <c r="G1820" i="1"/>
  <c r="E1820" i="1"/>
  <c r="G1819" i="1"/>
  <c r="E1819" i="1"/>
  <c r="G1818" i="1"/>
  <c r="E1818" i="1"/>
  <c r="G1817" i="1"/>
  <c r="E1817" i="1"/>
  <c r="G1816" i="1"/>
  <c r="E1816" i="1"/>
  <c r="G1815" i="1"/>
  <c r="E1815" i="1"/>
  <c r="G1814" i="1"/>
  <c r="E1814" i="1"/>
  <c r="G1813" i="1"/>
  <c r="E1813" i="1"/>
  <c r="G1812" i="1"/>
  <c r="E1812" i="1"/>
  <c r="G1811" i="1"/>
  <c r="E1811" i="1"/>
  <c r="G1810" i="1"/>
  <c r="E1810" i="1"/>
  <c r="G1809" i="1"/>
  <c r="E1809" i="1"/>
  <c r="G1808" i="1"/>
  <c r="E1808" i="1"/>
  <c r="G1807" i="1"/>
  <c r="E1807" i="1"/>
  <c r="G1806" i="1"/>
  <c r="E1806" i="1"/>
  <c r="G1805" i="1"/>
  <c r="E1805" i="1"/>
  <c r="G1804" i="1"/>
  <c r="E1804" i="1"/>
  <c r="G1803" i="1"/>
  <c r="E1803" i="1"/>
  <c r="G1802" i="1"/>
  <c r="E1802" i="1"/>
  <c r="G1801" i="1"/>
  <c r="E1801" i="1"/>
  <c r="G1800" i="1"/>
  <c r="E1800" i="1"/>
  <c r="X1799" i="1"/>
  <c r="G1799" i="1"/>
  <c r="E1799" i="1"/>
  <c r="X1798" i="1"/>
  <c r="G1798" i="1"/>
  <c r="E1798" i="1"/>
  <c r="X1797" i="1"/>
  <c r="G1797" i="1"/>
  <c r="E1797" i="1"/>
  <c r="G1796" i="1"/>
  <c r="E1796" i="1"/>
  <c r="G1795" i="1"/>
  <c r="E1795" i="1"/>
  <c r="G1794" i="1"/>
  <c r="E1794" i="1"/>
  <c r="G1793" i="1"/>
  <c r="E1793" i="1"/>
  <c r="G1792" i="1"/>
  <c r="E1792" i="1"/>
  <c r="G1791" i="1"/>
  <c r="E1791" i="1"/>
  <c r="G1790" i="1"/>
  <c r="E1790" i="1"/>
  <c r="G1789" i="1"/>
  <c r="E1789" i="1"/>
  <c r="G1788" i="1"/>
  <c r="E1788" i="1"/>
  <c r="G1787" i="1"/>
  <c r="E1787" i="1"/>
  <c r="G1786" i="1"/>
  <c r="E1786" i="1"/>
  <c r="G1785" i="1"/>
  <c r="E1785" i="1"/>
  <c r="G1784" i="1"/>
  <c r="E1784" i="1"/>
  <c r="G1783" i="1"/>
  <c r="E1783" i="1"/>
  <c r="G1782" i="1"/>
  <c r="E1782" i="1"/>
  <c r="G1781" i="1"/>
  <c r="E1781" i="1"/>
  <c r="G1780" i="1"/>
  <c r="E1780" i="1"/>
  <c r="G1779" i="1"/>
  <c r="E1779" i="1"/>
  <c r="G1778" i="1"/>
  <c r="E1778" i="1"/>
  <c r="G1777" i="1"/>
  <c r="E1777" i="1"/>
  <c r="G1776" i="1"/>
  <c r="E1776" i="1"/>
  <c r="G1775" i="1"/>
  <c r="E1775" i="1"/>
  <c r="G1774" i="1"/>
  <c r="E1774" i="1"/>
  <c r="G1773" i="1"/>
  <c r="E1773" i="1"/>
  <c r="G1772" i="1"/>
  <c r="E1772" i="1"/>
  <c r="G1771" i="1"/>
  <c r="E1771" i="1"/>
  <c r="X1770" i="1"/>
  <c r="G1770" i="1"/>
  <c r="E1770" i="1"/>
  <c r="X1769" i="1"/>
  <c r="G1769" i="1"/>
  <c r="E1769" i="1"/>
  <c r="G1768" i="1"/>
  <c r="E1768" i="1"/>
  <c r="X1767" i="1"/>
  <c r="G1767" i="1"/>
  <c r="E1767" i="1"/>
  <c r="X1766" i="1"/>
  <c r="G1766" i="1"/>
  <c r="E1766" i="1"/>
  <c r="X1765" i="1"/>
  <c r="G1765" i="1"/>
  <c r="E1765" i="1"/>
  <c r="X1764" i="1"/>
  <c r="G1764" i="1"/>
  <c r="E1764" i="1"/>
  <c r="X1763" i="1"/>
  <c r="G1763" i="1"/>
  <c r="E1763" i="1"/>
  <c r="G1762" i="1"/>
  <c r="E1762" i="1"/>
  <c r="G1761" i="1"/>
  <c r="E1761" i="1"/>
  <c r="G1760" i="1"/>
  <c r="E1760" i="1"/>
  <c r="G1759" i="1"/>
  <c r="E1759" i="1"/>
  <c r="G1758" i="1"/>
  <c r="E1758" i="1"/>
  <c r="G1757" i="1"/>
  <c r="E1757" i="1"/>
  <c r="G1756" i="1"/>
  <c r="E1756" i="1"/>
  <c r="G1755" i="1"/>
  <c r="E1755" i="1"/>
  <c r="G1754" i="1"/>
  <c r="E1754" i="1"/>
  <c r="G1753" i="1"/>
  <c r="E1753" i="1"/>
  <c r="G1752" i="1"/>
  <c r="E1752" i="1"/>
  <c r="G1751" i="1"/>
  <c r="E1751" i="1"/>
  <c r="G1750" i="1"/>
  <c r="E1750" i="1"/>
  <c r="G1749" i="1"/>
  <c r="E1749" i="1"/>
  <c r="G1748" i="1"/>
  <c r="E1748" i="1"/>
  <c r="X1747" i="1"/>
  <c r="X1746" i="1"/>
  <c r="X1745" i="1"/>
  <c r="G1745" i="1"/>
  <c r="X1744" i="1"/>
  <c r="G1744" i="1"/>
  <c r="X1743" i="1"/>
  <c r="G1743" i="1"/>
  <c r="X1742" i="1"/>
  <c r="G1742" i="1"/>
  <c r="X1741" i="1"/>
  <c r="G1741" i="1"/>
  <c r="X1740" i="1"/>
  <c r="G1740" i="1"/>
  <c r="X1739" i="1"/>
  <c r="G1739" i="1"/>
  <c r="X1738" i="1"/>
  <c r="G1738" i="1"/>
  <c r="X1737" i="1"/>
  <c r="G1737" i="1"/>
  <c r="X1736" i="1"/>
  <c r="G1736" i="1"/>
  <c r="X1735" i="1"/>
  <c r="G1735" i="1"/>
  <c r="X1734" i="1"/>
  <c r="G1734" i="1"/>
  <c r="X1733" i="1"/>
  <c r="G1733" i="1"/>
  <c r="X1732" i="1"/>
  <c r="G1732" i="1"/>
  <c r="X1731" i="1"/>
  <c r="G1731" i="1"/>
  <c r="X1730" i="1"/>
  <c r="G1730" i="1"/>
  <c r="X1729" i="1"/>
  <c r="G1729" i="1"/>
  <c r="X1728" i="1"/>
  <c r="G1728" i="1"/>
  <c r="X1727" i="1"/>
  <c r="G1727" i="1"/>
  <c r="X1726" i="1"/>
  <c r="G1726" i="1"/>
  <c r="X1725" i="1"/>
  <c r="G1725" i="1"/>
  <c r="X1724" i="1"/>
  <c r="G1724" i="1"/>
  <c r="X1723" i="1"/>
  <c r="G1723" i="1"/>
  <c r="X1722" i="1"/>
  <c r="G1722" i="1"/>
  <c r="X1721" i="1"/>
  <c r="G1721" i="1"/>
  <c r="X1720" i="1"/>
  <c r="G1720" i="1"/>
  <c r="X1719" i="1"/>
  <c r="G1719" i="1"/>
  <c r="X1718" i="1"/>
  <c r="G1718" i="1"/>
  <c r="X1717" i="1"/>
  <c r="G1717" i="1"/>
  <c r="X1716" i="1"/>
  <c r="G1716" i="1"/>
  <c r="X1715" i="1"/>
  <c r="G1715" i="1"/>
  <c r="X1714" i="1"/>
  <c r="G1714" i="1"/>
  <c r="X1713" i="1"/>
  <c r="G1713" i="1"/>
  <c r="X1712" i="1"/>
  <c r="G1712" i="1"/>
  <c r="X1711" i="1"/>
  <c r="G1711" i="1"/>
  <c r="X1710" i="1"/>
  <c r="G1710" i="1"/>
  <c r="X1709" i="1"/>
  <c r="G1709" i="1"/>
  <c r="X1708" i="1"/>
  <c r="G1708" i="1"/>
  <c r="X1707" i="1"/>
  <c r="G1707" i="1"/>
  <c r="X1706" i="1"/>
  <c r="G1706" i="1"/>
  <c r="X1705" i="1"/>
  <c r="G1705" i="1"/>
  <c r="X1704" i="1"/>
  <c r="G1704" i="1"/>
  <c r="X1703" i="1"/>
  <c r="G1703" i="1"/>
  <c r="X1702" i="1"/>
  <c r="G1702" i="1"/>
  <c r="X1701" i="1"/>
  <c r="G1701" i="1"/>
  <c r="X1700" i="1"/>
  <c r="G1700" i="1"/>
  <c r="X1699" i="1"/>
  <c r="G1699" i="1"/>
  <c r="X1698" i="1"/>
  <c r="G1698" i="1"/>
  <c r="X1697" i="1"/>
  <c r="G1697" i="1"/>
  <c r="X1696" i="1"/>
  <c r="G1696" i="1"/>
  <c r="X1695" i="1"/>
  <c r="G1695" i="1"/>
  <c r="X1694" i="1"/>
  <c r="G1694" i="1"/>
  <c r="X1693" i="1"/>
  <c r="G1693" i="1"/>
  <c r="X1692" i="1"/>
  <c r="G1692" i="1"/>
  <c r="X1691" i="1"/>
  <c r="G1691" i="1"/>
  <c r="X1690" i="1"/>
  <c r="G1690" i="1"/>
  <c r="X1689" i="1"/>
  <c r="G1689" i="1"/>
  <c r="X1688" i="1"/>
  <c r="G1688" i="1"/>
  <c r="X1687" i="1"/>
  <c r="G1687" i="1"/>
  <c r="X1686" i="1"/>
  <c r="G1686" i="1"/>
  <c r="X1685" i="1"/>
  <c r="G1685" i="1"/>
  <c r="X1684" i="1"/>
  <c r="G1684" i="1"/>
  <c r="X1683" i="1"/>
  <c r="G1683" i="1"/>
  <c r="X1682" i="1"/>
  <c r="G1682" i="1"/>
  <c r="X1681" i="1"/>
  <c r="G1681" i="1"/>
  <c r="X1680" i="1"/>
  <c r="G1680" i="1"/>
  <c r="X1679" i="1"/>
  <c r="G1679" i="1"/>
  <c r="X1678" i="1"/>
  <c r="G1678" i="1"/>
  <c r="X1677" i="1"/>
  <c r="G1677" i="1"/>
  <c r="X1676" i="1"/>
  <c r="G1676" i="1"/>
  <c r="X1675" i="1"/>
  <c r="G1675" i="1"/>
  <c r="X1674" i="1"/>
  <c r="G1674" i="1"/>
  <c r="X1673" i="1"/>
  <c r="G1673" i="1"/>
  <c r="X1672" i="1"/>
  <c r="G1672" i="1"/>
  <c r="X1671" i="1"/>
  <c r="G1671" i="1"/>
  <c r="X1670" i="1"/>
  <c r="G1670" i="1"/>
  <c r="X1669" i="1"/>
  <c r="G1669" i="1"/>
  <c r="X1668" i="1"/>
  <c r="G1668" i="1"/>
  <c r="X1667" i="1"/>
  <c r="G1667" i="1"/>
  <c r="X1666" i="1"/>
  <c r="G1666" i="1"/>
  <c r="X1665" i="1"/>
  <c r="G1665" i="1"/>
  <c r="X1664" i="1"/>
  <c r="G1664" i="1"/>
  <c r="X1663" i="1"/>
  <c r="G1663" i="1"/>
  <c r="X1662" i="1"/>
  <c r="G1662" i="1"/>
  <c r="X1661" i="1"/>
  <c r="G1661" i="1"/>
  <c r="X1660" i="1"/>
  <c r="G1660" i="1"/>
  <c r="X1659" i="1"/>
  <c r="G1659" i="1"/>
  <c r="X1658" i="1"/>
  <c r="G1658" i="1"/>
  <c r="X1657" i="1"/>
  <c r="G1657" i="1"/>
  <c r="X1656" i="1"/>
  <c r="G1656" i="1"/>
  <c r="X1655" i="1"/>
  <c r="G1655" i="1"/>
  <c r="X1654" i="1"/>
  <c r="G1654" i="1"/>
  <c r="X1653" i="1"/>
  <c r="G1653" i="1"/>
  <c r="X1652" i="1"/>
  <c r="G1652" i="1"/>
  <c r="X1651" i="1"/>
  <c r="G1651" i="1"/>
  <c r="X1650" i="1"/>
  <c r="X1649" i="1"/>
  <c r="X1648" i="1"/>
  <c r="X1645" i="1"/>
  <c r="X1644" i="1"/>
  <c r="X1643" i="1"/>
  <c r="G1643" i="1"/>
  <c r="X1642" i="1"/>
  <c r="G1642" i="1"/>
  <c r="X1641" i="1"/>
  <c r="G1641" i="1"/>
  <c r="X1640" i="1"/>
  <c r="G1640" i="1"/>
  <c r="X1639" i="1"/>
  <c r="G1639" i="1"/>
  <c r="X1638" i="1"/>
  <c r="G1638" i="1"/>
  <c r="X1637" i="1"/>
  <c r="G1637" i="1"/>
  <c r="X1636" i="1"/>
  <c r="G1636" i="1"/>
  <c r="X1635" i="1"/>
  <c r="G1635" i="1"/>
  <c r="X1634" i="1"/>
  <c r="G1634" i="1"/>
  <c r="X1633" i="1"/>
  <c r="G1633" i="1"/>
  <c r="X1632" i="1"/>
  <c r="G1632" i="1"/>
  <c r="X1631" i="1"/>
  <c r="G1631" i="1"/>
  <c r="X1630" i="1"/>
  <c r="G1630" i="1"/>
  <c r="X1629" i="1"/>
  <c r="G1629" i="1"/>
  <c r="X1628" i="1"/>
  <c r="G1628" i="1"/>
  <c r="X1627" i="1"/>
  <c r="G1627" i="1"/>
  <c r="X1626" i="1"/>
  <c r="G1626" i="1"/>
  <c r="X1625" i="1"/>
  <c r="G1625" i="1"/>
  <c r="X1624" i="1"/>
  <c r="G1624" i="1"/>
  <c r="X1623" i="1"/>
  <c r="G1623" i="1"/>
  <c r="X1622" i="1"/>
  <c r="G1622" i="1"/>
  <c r="X1621" i="1"/>
  <c r="G1621" i="1"/>
  <c r="X1620" i="1"/>
  <c r="G1620" i="1"/>
  <c r="X1619" i="1"/>
  <c r="G1619" i="1"/>
  <c r="X1618" i="1"/>
  <c r="G1618" i="1"/>
  <c r="X1617" i="1"/>
  <c r="G1617" i="1"/>
  <c r="X1616" i="1"/>
  <c r="G1616" i="1"/>
  <c r="X1615" i="1"/>
  <c r="G1615" i="1"/>
  <c r="X1614" i="1"/>
  <c r="G1614" i="1"/>
  <c r="X1613" i="1"/>
  <c r="G1613" i="1"/>
  <c r="X1612" i="1"/>
  <c r="X1611" i="1"/>
  <c r="G1610" i="1"/>
  <c r="E1610" i="1"/>
  <c r="G1609" i="1"/>
  <c r="E1609" i="1"/>
  <c r="G1608" i="1"/>
  <c r="E1608" i="1"/>
  <c r="G1607" i="1"/>
  <c r="E1607" i="1"/>
  <c r="G1606" i="1"/>
  <c r="E1606" i="1"/>
  <c r="G1605" i="1"/>
  <c r="E1605" i="1"/>
  <c r="G1604" i="1"/>
  <c r="E1604" i="1"/>
  <c r="G1603" i="1"/>
  <c r="E1603" i="1"/>
  <c r="G1602" i="1"/>
  <c r="E1602" i="1"/>
  <c r="G1601" i="1"/>
  <c r="E1601" i="1"/>
  <c r="G1600" i="1"/>
  <c r="E1600" i="1"/>
  <c r="G1599" i="1"/>
  <c r="E1599" i="1"/>
  <c r="G1598" i="1"/>
  <c r="E1598" i="1"/>
  <c r="G1597" i="1"/>
  <c r="E1597" i="1"/>
  <c r="G1596" i="1"/>
  <c r="E1596" i="1"/>
  <c r="G1595" i="1"/>
  <c r="E1595" i="1"/>
  <c r="G1594" i="1"/>
  <c r="E1594" i="1"/>
  <c r="G1593" i="1"/>
  <c r="E1593" i="1"/>
  <c r="G1592" i="1"/>
  <c r="E1592" i="1"/>
  <c r="G1591" i="1"/>
  <c r="E1591" i="1"/>
  <c r="G1590" i="1"/>
  <c r="E1590" i="1"/>
  <c r="G1589" i="1"/>
  <c r="E1589" i="1"/>
  <c r="G1588" i="1"/>
  <c r="E1588" i="1"/>
  <c r="G1587" i="1"/>
  <c r="E1587" i="1"/>
  <c r="G1586" i="1"/>
  <c r="E1586" i="1"/>
  <c r="G1585" i="1"/>
  <c r="E1585" i="1"/>
  <c r="G1584" i="1"/>
  <c r="E1584" i="1"/>
  <c r="G1583" i="1"/>
  <c r="E1583" i="1"/>
  <c r="G1582" i="1"/>
  <c r="E1582" i="1"/>
  <c r="G1581" i="1"/>
  <c r="E1581" i="1"/>
  <c r="G1580" i="1"/>
  <c r="E1580" i="1"/>
  <c r="G1579" i="1"/>
  <c r="E1579" i="1"/>
  <c r="G1578" i="1"/>
  <c r="E1578" i="1"/>
  <c r="G1577" i="1"/>
  <c r="E1577" i="1"/>
  <c r="G1576" i="1"/>
  <c r="E1576" i="1"/>
  <c r="G1575" i="1"/>
  <c r="E1575" i="1"/>
  <c r="G1574" i="1"/>
  <c r="E1574" i="1"/>
  <c r="G1573" i="1"/>
  <c r="E1573" i="1"/>
  <c r="G1572" i="1"/>
  <c r="E1572" i="1"/>
  <c r="G1571" i="1"/>
  <c r="E1571" i="1"/>
  <c r="G1570" i="1"/>
  <c r="E1570" i="1"/>
  <c r="G1569" i="1"/>
  <c r="E1569" i="1"/>
  <c r="G1568" i="1"/>
  <c r="E1568" i="1"/>
  <c r="G1567" i="1"/>
  <c r="E1567" i="1"/>
  <c r="G1566" i="1"/>
  <c r="E1566" i="1"/>
  <c r="G1565" i="1"/>
  <c r="E1565" i="1"/>
  <c r="G1564" i="1"/>
  <c r="E1564" i="1"/>
  <c r="G1563" i="1"/>
  <c r="E1563" i="1"/>
  <c r="G1562" i="1"/>
  <c r="E1562" i="1"/>
  <c r="G1561" i="1"/>
  <c r="E1561" i="1"/>
  <c r="G1560" i="1"/>
  <c r="E1560" i="1"/>
  <c r="G1559" i="1"/>
  <c r="E1559" i="1"/>
  <c r="G1558" i="1"/>
  <c r="E1558" i="1"/>
  <c r="G1557" i="1"/>
  <c r="E1557" i="1"/>
  <c r="G1556" i="1"/>
  <c r="E1556" i="1"/>
  <c r="G1555" i="1"/>
  <c r="E1555" i="1"/>
  <c r="G1554" i="1"/>
  <c r="E1554" i="1"/>
  <c r="G1553" i="1"/>
  <c r="E1553" i="1"/>
  <c r="G1552" i="1"/>
  <c r="E1552" i="1"/>
  <c r="G1551" i="1"/>
  <c r="E1551" i="1"/>
  <c r="G1550" i="1"/>
  <c r="E1550" i="1"/>
  <c r="G1549" i="1"/>
  <c r="E1549" i="1"/>
  <c r="G1548" i="1"/>
  <c r="E1548" i="1"/>
  <c r="G1547" i="1"/>
  <c r="E1547" i="1"/>
  <c r="G1546" i="1"/>
  <c r="E1546" i="1"/>
  <c r="G1545" i="1"/>
  <c r="E1545" i="1"/>
  <c r="G1544" i="1"/>
  <c r="E1544" i="1"/>
  <c r="G1543" i="1"/>
  <c r="E1543" i="1"/>
  <c r="G1542" i="1"/>
  <c r="E1542" i="1"/>
  <c r="G1541" i="1"/>
  <c r="E1541" i="1"/>
  <c r="G1540" i="1"/>
  <c r="E1540" i="1"/>
  <c r="G1539" i="1"/>
  <c r="E1539" i="1"/>
  <c r="G1538" i="1"/>
  <c r="E1538" i="1"/>
  <c r="G1537" i="1"/>
  <c r="E1537" i="1"/>
  <c r="X1459" i="1"/>
  <c r="X1418" i="1"/>
  <c r="X1399" i="1"/>
  <c r="X1389" i="1"/>
  <c r="X1379" i="1"/>
  <c r="G1352" i="1"/>
  <c r="E1352" i="1"/>
  <c r="G1351" i="1"/>
  <c r="E1351" i="1"/>
  <c r="G1350" i="1"/>
  <c r="E1350" i="1"/>
  <c r="G1349" i="1"/>
  <c r="E1349" i="1"/>
  <c r="G1348" i="1"/>
  <c r="E1348" i="1"/>
  <c r="G1347" i="1"/>
  <c r="E1347" i="1"/>
  <c r="G1346" i="1"/>
  <c r="E1346" i="1"/>
  <c r="G1345" i="1"/>
  <c r="E1345" i="1"/>
  <c r="G1344" i="1"/>
  <c r="E1344" i="1"/>
  <c r="G1343" i="1"/>
  <c r="E1343" i="1"/>
  <c r="G1342" i="1"/>
  <c r="E1342" i="1"/>
  <c r="G1341" i="1"/>
  <c r="E1341" i="1"/>
  <c r="G1340" i="1"/>
  <c r="E1340" i="1"/>
  <c r="G1339" i="1"/>
  <c r="E1339" i="1"/>
  <c r="G1338" i="1"/>
  <c r="E1338" i="1"/>
  <c r="G1337" i="1"/>
  <c r="E1337" i="1"/>
  <c r="G1336" i="1"/>
  <c r="E1336" i="1"/>
  <c r="G1335" i="1"/>
  <c r="E1335" i="1"/>
  <c r="G1334" i="1"/>
  <c r="E1334" i="1"/>
  <c r="G1333" i="1"/>
  <c r="E1333" i="1"/>
  <c r="G1332" i="1"/>
  <c r="E1332" i="1"/>
  <c r="G1331" i="1"/>
  <c r="E1331" i="1"/>
  <c r="G1330" i="1"/>
  <c r="E1330" i="1"/>
  <c r="G1329" i="1"/>
  <c r="E1329" i="1"/>
  <c r="G1328" i="1"/>
  <c r="E1328" i="1"/>
  <c r="G1327" i="1"/>
  <c r="E1327" i="1"/>
  <c r="G1326" i="1"/>
  <c r="E1326" i="1"/>
  <c r="G1325" i="1"/>
  <c r="E1325" i="1"/>
  <c r="G1324" i="1"/>
  <c r="E1324" i="1"/>
  <c r="G1323" i="1"/>
  <c r="E1323" i="1"/>
  <c r="G1322" i="1"/>
  <c r="E1322" i="1"/>
  <c r="G1321" i="1"/>
  <c r="E1321" i="1"/>
  <c r="G1320" i="1"/>
  <c r="E1320" i="1"/>
  <c r="G1319" i="1"/>
  <c r="E1319" i="1"/>
  <c r="G1318" i="1"/>
  <c r="E1318" i="1"/>
  <c r="G1317" i="1"/>
  <c r="E1317" i="1"/>
  <c r="G1316" i="1"/>
  <c r="E1316" i="1"/>
  <c r="G1315" i="1"/>
  <c r="E1315" i="1"/>
  <c r="G1314" i="1"/>
  <c r="E1314" i="1"/>
  <c r="G1313" i="1"/>
  <c r="E1313" i="1"/>
  <c r="G1312" i="1"/>
  <c r="E1312" i="1"/>
  <c r="G1311" i="1"/>
  <c r="E1311" i="1"/>
  <c r="G1310" i="1"/>
  <c r="E1310" i="1"/>
  <c r="G1309" i="1"/>
  <c r="E1309" i="1"/>
  <c r="G1308" i="1"/>
  <c r="E1308" i="1"/>
  <c r="G1307" i="1"/>
  <c r="E1307" i="1"/>
  <c r="G1306" i="1"/>
  <c r="E1306" i="1"/>
  <c r="G1305" i="1"/>
  <c r="E1305" i="1"/>
  <c r="G1304" i="1"/>
  <c r="E1304" i="1"/>
  <c r="G1303" i="1"/>
  <c r="E1303" i="1"/>
  <c r="G1302" i="1"/>
  <c r="E1302" i="1"/>
  <c r="G1301" i="1"/>
  <c r="E1301" i="1"/>
  <c r="G1300" i="1"/>
  <c r="E1300" i="1"/>
  <c r="G1299" i="1"/>
  <c r="E1299" i="1"/>
  <c r="G1298" i="1"/>
  <c r="E1298" i="1"/>
  <c r="G1297" i="1"/>
  <c r="E1297" i="1"/>
  <c r="G1296" i="1"/>
  <c r="E1296" i="1"/>
  <c r="G1295" i="1"/>
  <c r="E1295" i="1"/>
  <c r="G1294" i="1"/>
  <c r="E1294" i="1"/>
  <c r="G1293" i="1"/>
  <c r="E1293" i="1"/>
  <c r="G1292" i="1"/>
  <c r="E1292" i="1"/>
  <c r="G1291" i="1"/>
  <c r="E1291" i="1"/>
  <c r="G1290" i="1"/>
  <c r="E1290" i="1"/>
  <c r="G1289" i="1"/>
  <c r="E1289" i="1"/>
  <c r="G1288" i="1"/>
  <c r="E1288" i="1"/>
  <c r="G1287" i="1"/>
  <c r="E1287" i="1"/>
  <c r="G1286" i="1"/>
  <c r="E1286" i="1"/>
  <c r="G1285" i="1"/>
  <c r="E1285" i="1"/>
  <c r="G1284" i="1"/>
  <c r="E1284" i="1"/>
  <c r="G1283" i="1"/>
  <c r="E1283" i="1"/>
  <c r="G1282" i="1"/>
  <c r="E1282" i="1"/>
  <c r="G1281" i="1"/>
  <c r="E1281" i="1"/>
  <c r="G1280" i="1"/>
  <c r="E1280" i="1"/>
  <c r="G1279" i="1"/>
  <c r="E1279" i="1"/>
  <c r="G1278" i="1"/>
  <c r="E1278" i="1"/>
  <c r="G1277" i="1"/>
  <c r="E1277" i="1"/>
  <c r="G1276" i="1"/>
  <c r="E1276" i="1"/>
  <c r="G1275" i="1"/>
  <c r="E1275" i="1"/>
  <c r="G1274" i="1"/>
  <c r="E1274" i="1"/>
  <c r="G1273" i="1"/>
  <c r="E1273" i="1"/>
  <c r="G1272" i="1"/>
  <c r="E1272" i="1"/>
  <c r="G1271" i="1"/>
  <c r="E1271" i="1"/>
  <c r="G1270" i="1"/>
  <c r="E1270" i="1"/>
  <c r="G1269" i="1"/>
  <c r="E1269" i="1"/>
  <c r="G1268" i="1"/>
  <c r="E1268" i="1"/>
  <c r="G1267" i="1"/>
  <c r="E1267" i="1"/>
  <c r="G1266" i="1"/>
  <c r="E1266" i="1"/>
  <c r="G1265" i="1"/>
  <c r="E1265" i="1"/>
  <c r="G1264" i="1"/>
  <c r="E1264" i="1"/>
  <c r="G1263" i="1"/>
  <c r="E1263" i="1"/>
  <c r="G1262" i="1"/>
  <c r="E1262" i="1"/>
  <c r="G1261" i="1"/>
  <c r="E1261" i="1"/>
  <c r="G1260" i="1"/>
  <c r="E1260" i="1"/>
  <c r="G1259" i="1"/>
  <c r="E1259" i="1"/>
  <c r="G1258" i="1"/>
  <c r="E1258" i="1"/>
  <c r="G1257" i="1"/>
  <c r="E1257" i="1"/>
  <c r="G1256" i="1"/>
  <c r="E1256" i="1"/>
  <c r="G1255" i="1"/>
  <c r="E1255" i="1"/>
  <c r="G1254" i="1"/>
  <c r="E1254" i="1"/>
  <c r="G1253" i="1"/>
  <c r="E1253" i="1"/>
  <c r="G1252" i="1"/>
  <c r="E1252" i="1"/>
  <c r="G1251" i="1"/>
  <c r="E1251" i="1"/>
  <c r="G1250" i="1"/>
  <c r="E1250" i="1"/>
  <c r="G1249" i="1"/>
  <c r="E1249" i="1"/>
  <c r="G1248" i="1"/>
  <c r="E1248" i="1"/>
  <c r="G1247" i="1"/>
  <c r="E1247" i="1"/>
  <c r="G1246" i="1"/>
  <c r="E1246" i="1"/>
  <c r="G1245" i="1"/>
  <c r="E1245" i="1"/>
  <c r="G1244" i="1"/>
  <c r="E1244" i="1"/>
  <c r="G1243" i="1"/>
  <c r="E1243" i="1"/>
  <c r="G1242" i="1"/>
  <c r="E1242" i="1"/>
  <c r="G1241" i="1"/>
  <c r="E1241" i="1"/>
  <c r="G1240" i="1"/>
  <c r="E1240" i="1"/>
  <c r="G1239" i="1"/>
  <c r="E1239" i="1"/>
  <c r="G1238" i="1"/>
  <c r="E1238" i="1"/>
  <c r="G1237" i="1"/>
  <c r="E1237" i="1"/>
  <c r="G1236" i="1"/>
  <c r="E1236" i="1"/>
  <c r="G1235" i="1"/>
  <c r="E1235" i="1"/>
  <c r="G1234" i="1"/>
  <c r="E1234" i="1"/>
  <c r="G1233" i="1"/>
  <c r="E1233" i="1"/>
  <c r="G1232" i="1"/>
  <c r="E1232" i="1"/>
  <c r="G1231" i="1"/>
  <c r="E1231" i="1"/>
  <c r="G1230" i="1"/>
  <c r="E1230" i="1"/>
  <c r="G1229" i="1"/>
  <c r="E1229" i="1"/>
  <c r="G1228" i="1"/>
  <c r="E1228" i="1"/>
  <c r="G1227" i="1"/>
  <c r="E1227" i="1"/>
  <c r="G1226" i="1"/>
  <c r="E1226" i="1"/>
  <c r="G1225" i="1"/>
  <c r="E1225" i="1"/>
  <c r="G1224" i="1"/>
  <c r="E1224" i="1"/>
  <c r="G1223" i="1"/>
  <c r="E1223" i="1"/>
  <c r="G1222" i="1"/>
  <c r="E1222" i="1"/>
  <c r="G1221" i="1"/>
  <c r="E1221" i="1"/>
  <c r="G1220" i="1"/>
  <c r="E1220" i="1"/>
  <c r="G1219" i="1"/>
  <c r="E1219" i="1"/>
  <c r="G1218" i="1"/>
  <c r="E1218" i="1"/>
  <c r="G1217" i="1"/>
  <c r="E1217" i="1"/>
  <c r="G1216" i="1"/>
  <c r="E1216" i="1"/>
  <c r="G1215" i="1"/>
  <c r="E1215" i="1"/>
  <c r="G1214" i="1"/>
  <c r="E1214" i="1"/>
  <c r="G1213" i="1"/>
  <c r="E1213" i="1"/>
  <c r="G1212" i="1"/>
  <c r="E1212" i="1"/>
  <c r="G1211" i="1"/>
  <c r="E1211" i="1"/>
  <c r="G1210" i="1"/>
  <c r="E1210" i="1"/>
  <c r="G1209" i="1"/>
  <c r="E1209" i="1"/>
  <c r="G1208" i="1"/>
  <c r="E1208" i="1"/>
  <c r="G1207" i="1"/>
  <c r="E1207" i="1"/>
  <c r="G1206" i="1"/>
  <c r="E1206" i="1"/>
  <c r="G1205" i="1"/>
  <c r="E1205" i="1"/>
  <c r="G1204" i="1"/>
  <c r="E1204" i="1"/>
  <c r="G1203" i="1"/>
  <c r="E1203" i="1"/>
  <c r="G1202" i="1"/>
  <c r="E1202" i="1"/>
  <c r="G1201" i="1"/>
  <c r="E1201" i="1"/>
  <c r="G1200" i="1"/>
  <c r="E1200" i="1"/>
  <c r="G1199" i="1"/>
  <c r="E1199" i="1"/>
  <c r="G1198" i="1"/>
  <c r="E1198" i="1"/>
  <c r="G1197" i="1"/>
  <c r="E1197" i="1"/>
  <c r="G1196" i="1"/>
  <c r="E1196" i="1"/>
  <c r="G1195" i="1"/>
  <c r="E1195" i="1"/>
  <c r="G1194" i="1"/>
  <c r="E1194" i="1"/>
  <c r="G1193" i="1"/>
  <c r="E1193" i="1"/>
  <c r="G1192" i="1"/>
  <c r="E1192" i="1"/>
  <c r="G1191" i="1"/>
  <c r="E1191" i="1"/>
  <c r="G1190" i="1"/>
  <c r="E1190" i="1"/>
  <c r="G1189" i="1"/>
  <c r="E1189" i="1"/>
  <c r="G1188" i="1"/>
  <c r="E1188" i="1"/>
  <c r="G1187" i="1"/>
  <c r="E1187" i="1"/>
  <c r="G1186" i="1"/>
  <c r="E1186" i="1"/>
  <c r="G1185" i="1"/>
  <c r="E1185" i="1"/>
  <c r="G1184" i="1"/>
  <c r="E1184" i="1"/>
  <c r="G1183" i="1"/>
  <c r="E1183" i="1"/>
  <c r="G1182" i="1"/>
  <c r="E1182" i="1"/>
  <c r="G1181" i="1"/>
  <c r="E1181" i="1"/>
  <c r="G1180" i="1"/>
  <c r="E1180" i="1"/>
  <c r="G1179" i="1"/>
  <c r="E1179" i="1"/>
  <c r="G1178" i="1"/>
  <c r="E1178" i="1"/>
  <c r="G1177" i="1"/>
  <c r="E1177" i="1"/>
  <c r="G1176" i="1"/>
  <c r="E1176" i="1"/>
  <c r="G1175" i="1"/>
  <c r="E1175" i="1"/>
  <c r="G1174" i="1"/>
  <c r="E1174" i="1"/>
  <c r="G1173" i="1"/>
  <c r="E1173" i="1"/>
  <c r="G1172" i="1"/>
  <c r="E1172" i="1"/>
  <c r="G1171" i="1"/>
  <c r="E1171" i="1"/>
  <c r="G1170" i="1"/>
  <c r="E1170" i="1"/>
  <c r="G1169" i="1"/>
  <c r="E1169" i="1"/>
  <c r="G1168" i="1"/>
  <c r="E1168" i="1"/>
  <c r="G1167" i="1"/>
  <c r="E1167" i="1"/>
  <c r="G1166" i="1"/>
  <c r="E1166" i="1"/>
  <c r="G1165" i="1"/>
  <c r="E1165" i="1"/>
  <c r="G1164" i="1"/>
  <c r="E1164" i="1"/>
  <c r="G1163" i="1"/>
  <c r="E1163" i="1"/>
  <c r="G1162" i="1"/>
  <c r="E1162" i="1"/>
  <c r="G1161" i="1"/>
  <c r="E1161" i="1"/>
  <c r="G1160" i="1"/>
  <c r="E1160" i="1"/>
  <c r="G1159" i="1"/>
  <c r="E1159" i="1"/>
  <c r="G1158" i="1"/>
  <c r="E1158" i="1"/>
  <c r="G1157" i="1"/>
  <c r="E1157" i="1"/>
  <c r="G1156" i="1"/>
  <c r="E1156" i="1"/>
  <c r="G1155" i="1"/>
  <c r="E1155" i="1"/>
  <c r="G1154" i="1"/>
  <c r="E1154" i="1"/>
  <c r="G1153" i="1"/>
  <c r="E1153" i="1"/>
  <c r="G1152" i="1"/>
  <c r="E1152" i="1"/>
  <c r="G1151" i="1"/>
  <c r="E1151" i="1"/>
  <c r="G1150" i="1"/>
  <c r="E1150" i="1"/>
  <c r="G1149" i="1"/>
  <c r="E1149" i="1"/>
  <c r="G1148" i="1"/>
  <c r="E1148" i="1"/>
  <c r="G1147" i="1"/>
  <c r="E1147" i="1"/>
  <c r="G1146" i="1"/>
  <c r="E1146" i="1"/>
  <c r="G1145" i="1"/>
  <c r="E1145" i="1"/>
  <c r="G1144" i="1"/>
  <c r="E1144" i="1"/>
  <c r="G1143" i="1"/>
  <c r="E1143" i="1"/>
  <c r="G1142" i="1"/>
  <c r="E1142" i="1"/>
  <c r="G1141" i="1"/>
  <c r="E1141" i="1"/>
  <c r="G1140" i="1"/>
  <c r="E1140" i="1"/>
  <c r="G1139" i="1"/>
  <c r="E1139" i="1"/>
  <c r="G1138" i="1"/>
  <c r="E1138" i="1"/>
  <c r="G1137" i="1"/>
  <c r="E1137" i="1"/>
  <c r="G1136" i="1"/>
  <c r="E1136" i="1"/>
  <c r="G1135" i="1"/>
  <c r="E1135" i="1"/>
  <c r="G1134" i="1"/>
  <c r="E1134" i="1"/>
  <c r="G1133" i="1"/>
  <c r="E1133" i="1"/>
  <c r="G1132" i="1"/>
  <c r="E1132" i="1"/>
  <c r="G1131" i="1"/>
  <c r="E1131" i="1"/>
  <c r="G1130" i="1"/>
  <c r="E1130" i="1"/>
  <c r="G1129" i="1"/>
  <c r="E1129" i="1"/>
  <c r="G1128" i="1"/>
  <c r="E1128" i="1"/>
  <c r="G1127" i="1"/>
  <c r="E1127" i="1"/>
  <c r="G1126" i="1"/>
  <c r="E1126" i="1"/>
  <c r="G1125" i="1"/>
  <c r="E1125" i="1"/>
  <c r="G1124" i="1"/>
  <c r="E1124" i="1"/>
  <c r="G1123" i="1"/>
  <c r="E1123" i="1"/>
  <c r="G1122" i="1"/>
  <c r="E1122" i="1"/>
  <c r="G1121" i="1"/>
  <c r="E1121" i="1"/>
  <c r="G1120" i="1"/>
  <c r="E1120" i="1"/>
  <c r="G1119" i="1"/>
  <c r="E1119" i="1"/>
  <c r="G1118" i="1"/>
  <c r="E1118" i="1"/>
  <c r="G1117" i="1"/>
  <c r="E1117" i="1"/>
  <c r="G1116" i="1"/>
  <c r="E1116" i="1"/>
  <c r="G1115" i="1"/>
  <c r="E1115" i="1"/>
  <c r="G1114" i="1"/>
  <c r="E1114" i="1"/>
  <c r="G1113" i="1"/>
  <c r="E1113" i="1"/>
  <c r="G1112" i="1"/>
  <c r="E1112" i="1"/>
  <c r="G1111" i="1"/>
  <c r="E1111" i="1"/>
  <c r="G1110" i="1"/>
  <c r="E1110" i="1"/>
  <c r="G1109" i="1"/>
  <c r="E1109" i="1"/>
  <c r="G1108" i="1"/>
  <c r="E1108" i="1"/>
  <c r="G1107" i="1"/>
  <c r="E1107" i="1"/>
  <c r="G1106" i="1"/>
  <c r="E1106" i="1"/>
  <c r="G1105" i="1"/>
  <c r="E1105" i="1"/>
  <c r="G1104" i="1"/>
  <c r="E1104" i="1"/>
  <c r="G1103" i="1"/>
  <c r="E1103" i="1"/>
  <c r="G1102" i="1"/>
  <c r="E1102" i="1"/>
  <c r="G1101" i="1"/>
  <c r="E1101" i="1"/>
  <c r="G1100" i="1"/>
  <c r="E1100" i="1"/>
  <c r="G1099" i="1"/>
  <c r="E1099" i="1"/>
  <c r="G1098" i="1"/>
  <c r="E1098" i="1"/>
  <c r="G1097" i="1"/>
  <c r="E1097" i="1"/>
  <c r="G1096" i="1"/>
  <c r="E1096" i="1"/>
  <c r="G1095" i="1"/>
  <c r="E1095" i="1"/>
  <c r="G1094" i="1"/>
  <c r="E1094" i="1"/>
  <c r="G1093" i="1"/>
  <c r="E1093" i="1"/>
  <c r="G1092" i="1"/>
  <c r="E1092" i="1"/>
  <c r="G1091" i="1"/>
  <c r="E1091" i="1"/>
  <c r="G1090" i="1"/>
  <c r="E1090" i="1"/>
  <c r="G1089" i="1"/>
  <c r="E1089" i="1"/>
  <c r="G1088" i="1"/>
  <c r="E1088" i="1"/>
  <c r="G1087" i="1"/>
  <c r="E1087" i="1"/>
  <c r="G1086" i="1"/>
  <c r="E1086" i="1"/>
  <c r="G1085" i="1"/>
  <c r="E1085" i="1"/>
  <c r="G1084" i="1"/>
  <c r="E1084" i="1"/>
  <c r="G1083" i="1"/>
  <c r="E1083" i="1"/>
  <c r="G1082" i="1"/>
  <c r="E1082" i="1"/>
  <c r="G1081" i="1"/>
  <c r="E1081" i="1"/>
  <c r="G1080" i="1"/>
  <c r="E1080" i="1"/>
  <c r="G1079" i="1"/>
  <c r="E1079" i="1"/>
  <c r="G1078" i="1"/>
  <c r="E1078" i="1"/>
  <c r="G1077" i="1"/>
  <c r="E1077" i="1"/>
  <c r="G1076" i="1"/>
  <c r="E1076" i="1"/>
  <c r="G1075" i="1"/>
  <c r="E1075" i="1"/>
  <c r="G1074" i="1"/>
  <c r="E1074" i="1"/>
  <c r="G1073" i="1"/>
  <c r="E1073" i="1"/>
  <c r="G1072" i="1"/>
  <c r="E1072" i="1"/>
  <c r="G1071" i="1"/>
  <c r="E1071" i="1"/>
  <c r="G1070" i="1"/>
  <c r="E1070" i="1"/>
  <c r="G1069" i="1"/>
  <c r="E1069" i="1"/>
  <c r="G1068" i="1"/>
  <c r="E1068" i="1"/>
  <c r="G1067" i="1"/>
  <c r="E1067" i="1"/>
  <c r="G1066" i="1"/>
  <c r="E1066" i="1"/>
  <c r="G1065" i="1"/>
  <c r="E1065" i="1"/>
  <c r="G1064" i="1"/>
  <c r="E1064" i="1"/>
  <c r="G1063" i="1"/>
  <c r="E1063" i="1"/>
  <c r="G1062" i="1"/>
  <c r="E1062" i="1"/>
  <c r="G1061" i="1"/>
  <c r="E1061" i="1"/>
  <c r="G1060" i="1"/>
  <c r="E1060" i="1"/>
  <c r="G1059" i="1"/>
  <c r="E1059" i="1"/>
  <c r="G1058" i="1"/>
  <c r="E1058" i="1"/>
  <c r="G1057" i="1"/>
  <c r="E1057" i="1"/>
  <c r="G1056" i="1"/>
  <c r="E1056" i="1"/>
  <c r="G1055" i="1"/>
  <c r="E1055" i="1"/>
  <c r="G1054" i="1"/>
  <c r="E1054" i="1"/>
  <c r="G1053" i="1"/>
  <c r="E1053" i="1"/>
  <c r="G1052" i="1"/>
  <c r="E1052" i="1"/>
  <c r="G1051" i="1"/>
  <c r="E1051" i="1"/>
  <c r="G1050" i="1"/>
  <c r="E1050" i="1"/>
  <c r="G1049" i="1"/>
  <c r="E1049" i="1"/>
  <c r="G1048" i="1"/>
  <c r="E1048" i="1"/>
  <c r="G1047" i="1"/>
  <c r="E1047" i="1"/>
  <c r="G1046" i="1"/>
  <c r="E1046" i="1"/>
  <c r="G1045" i="1"/>
  <c r="E1045" i="1"/>
  <c r="G1044" i="1"/>
  <c r="E1044" i="1"/>
  <c r="G1043" i="1"/>
  <c r="E1043" i="1"/>
  <c r="G1042" i="1"/>
  <c r="E1042" i="1"/>
  <c r="G1041" i="1"/>
  <c r="E1041" i="1"/>
  <c r="G1040" i="1"/>
  <c r="E1040" i="1"/>
  <c r="G1039" i="1"/>
  <c r="E1039" i="1"/>
  <c r="G1038" i="1"/>
  <c r="E1038" i="1"/>
  <c r="G1037" i="1"/>
  <c r="E1037" i="1"/>
  <c r="G1036" i="1"/>
  <c r="E1036" i="1"/>
  <c r="G1035" i="1"/>
  <c r="E1035" i="1"/>
  <c r="G1034" i="1"/>
  <c r="E1034" i="1"/>
  <c r="G1033" i="1"/>
  <c r="E1033" i="1"/>
  <c r="G1032" i="1"/>
  <c r="E1032" i="1"/>
  <c r="G1031" i="1"/>
  <c r="E1031" i="1"/>
  <c r="G1030" i="1"/>
  <c r="E1030" i="1"/>
  <c r="G1029" i="1"/>
  <c r="E1029" i="1"/>
  <c r="G1028" i="1"/>
  <c r="E1028" i="1"/>
  <c r="G1027" i="1"/>
  <c r="E1027" i="1"/>
  <c r="G1026" i="1"/>
  <c r="E1026" i="1"/>
  <c r="G1025" i="1"/>
  <c r="E1025" i="1"/>
  <c r="G1024" i="1"/>
  <c r="E1024" i="1"/>
  <c r="G1023" i="1"/>
  <c r="E1023" i="1"/>
  <c r="G1022" i="1"/>
  <c r="E1022" i="1"/>
  <c r="G1021" i="1"/>
  <c r="E1021" i="1"/>
  <c r="G1020" i="1"/>
  <c r="E1020" i="1"/>
  <c r="G1019" i="1"/>
  <c r="E1019" i="1"/>
  <c r="G1018" i="1"/>
  <c r="E1018" i="1"/>
  <c r="G1017" i="1"/>
  <c r="E1017" i="1"/>
  <c r="G1016" i="1"/>
  <c r="E1016" i="1"/>
  <c r="G1015" i="1"/>
  <c r="E1015" i="1"/>
  <c r="G1014" i="1"/>
  <c r="E1014" i="1"/>
  <c r="G1013" i="1"/>
  <c r="E1013" i="1"/>
  <c r="G1012" i="1"/>
  <c r="E1012" i="1"/>
  <c r="G1011" i="1"/>
  <c r="E1011" i="1"/>
  <c r="G1010" i="1"/>
  <c r="E1010" i="1"/>
  <c r="G1009" i="1"/>
  <c r="E1009" i="1"/>
  <c r="G1008" i="1"/>
  <c r="E1008" i="1"/>
  <c r="G1007" i="1"/>
  <c r="E1007" i="1"/>
  <c r="G1006" i="1"/>
  <c r="E1006" i="1"/>
  <c r="G1005" i="1"/>
  <c r="E1005" i="1"/>
  <c r="G1004" i="1"/>
  <c r="E1004" i="1"/>
  <c r="G1003" i="1"/>
  <c r="E1003" i="1"/>
  <c r="G1002" i="1"/>
  <c r="E1002" i="1"/>
  <c r="G1001" i="1"/>
  <c r="E1001" i="1"/>
  <c r="G1000" i="1"/>
  <c r="E1000" i="1"/>
  <c r="G999" i="1"/>
  <c r="E999" i="1"/>
  <c r="G998" i="1"/>
  <c r="E998" i="1"/>
  <c r="G997" i="1"/>
  <c r="E997" i="1"/>
  <c r="G996" i="1"/>
  <c r="E996" i="1"/>
  <c r="G995" i="1"/>
  <c r="E995" i="1"/>
  <c r="G994" i="1"/>
  <c r="E994" i="1"/>
  <c r="G993" i="1"/>
  <c r="E993" i="1"/>
  <c r="G992" i="1"/>
  <c r="E992" i="1"/>
  <c r="G991" i="1"/>
  <c r="E991" i="1"/>
  <c r="G990" i="1"/>
  <c r="E990" i="1"/>
  <c r="G989" i="1"/>
  <c r="E989" i="1"/>
  <c r="G988" i="1"/>
  <c r="E988" i="1"/>
  <c r="G987" i="1"/>
  <c r="E987" i="1"/>
  <c r="G986" i="1"/>
  <c r="E986" i="1"/>
  <c r="G985" i="1"/>
  <c r="E985" i="1"/>
  <c r="G984" i="1"/>
  <c r="E984" i="1"/>
  <c r="G983" i="1"/>
  <c r="E983" i="1"/>
  <c r="G982" i="1"/>
  <c r="E982" i="1"/>
  <c r="G981" i="1"/>
  <c r="E981" i="1"/>
  <c r="G980" i="1"/>
  <c r="E980" i="1"/>
  <c r="G979" i="1"/>
  <c r="E979" i="1"/>
  <c r="G978" i="1"/>
  <c r="E978" i="1"/>
  <c r="G977" i="1"/>
  <c r="E977" i="1"/>
  <c r="G976" i="1"/>
  <c r="E976" i="1"/>
  <c r="G975" i="1"/>
  <c r="E975" i="1"/>
  <c r="G974" i="1"/>
  <c r="E974" i="1"/>
  <c r="G973" i="1"/>
  <c r="E973" i="1"/>
  <c r="G972" i="1"/>
  <c r="E972" i="1"/>
  <c r="G971" i="1"/>
  <c r="E971" i="1"/>
  <c r="G970" i="1"/>
  <c r="E970" i="1"/>
  <c r="G969" i="1"/>
  <c r="E969" i="1"/>
  <c r="G968" i="1"/>
  <c r="E968" i="1"/>
  <c r="G967" i="1"/>
  <c r="E967" i="1"/>
  <c r="G966" i="1"/>
  <c r="E966" i="1"/>
  <c r="G965" i="1"/>
  <c r="E965" i="1"/>
  <c r="G964" i="1"/>
  <c r="E964" i="1"/>
  <c r="G963" i="1"/>
  <c r="E963" i="1"/>
  <c r="G962" i="1"/>
  <c r="E962" i="1"/>
  <c r="G961" i="1"/>
  <c r="E961" i="1"/>
  <c r="G960" i="1"/>
  <c r="E960" i="1"/>
  <c r="G959" i="1"/>
  <c r="E959" i="1"/>
  <c r="G958" i="1"/>
  <c r="E958" i="1"/>
  <c r="G957" i="1"/>
  <c r="E957" i="1"/>
  <c r="G956" i="1"/>
  <c r="E956" i="1"/>
  <c r="G955" i="1"/>
  <c r="E955" i="1"/>
  <c r="G954" i="1"/>
  <c r="E954" i="1"/>
  <c r="G953" i="1"/>
  <c r="E953" i="1"/>
  <c r="G952" i="1"/>
  <c r="E952" i="1"/>
  <c r="G951" i="1"/>
  <c r="E951" i="1"/>
  <c r="G950" i="1"/>
  <c r="E950" i="1"/>
  <c r="G949" i="1"/>
  <c r="E949" i="1"/>
  <c r="G948" i="1"/>
  <c r="E948" i="1"/>
  <c r="G947" i="1"/>
  <c r="E947" i="1"/>
  <c r="G946" i="1"/>
  <c r="E946" i="1"/>
  <c r="G945" i="1"/>
  <c r="E945" i="1"/>
  <c r="G944" i="1"/>
  <c r="E944" i="1"/>
  <c r="G943" i="1"/>
  <c r="E943" i="1"/>
  <c r="G942" i="1"/>
  <c r="E942" i="1"/>
  <c r="G941" i="1"/>
  <c r="E941" i="1"/>
  <c r="G940" i="1"/>
  <c r="E940" i="1"/>
  <c r="G939" i="1"/>
  <c r="E939" i="1"/>
  <c r="G938" i="1"/>
  <c r="E938" i="1"/>
  <c r="G937" i="1"/>
  <c r="E937" i="1"/>
  <c r="X936" i="1"/>
  <c r="G936" i="1"/>
  <c r="X935" i="1"/>
  <c r="G935" i="1"/>
  <c r="X934" i="1"/>
  <c r="G934" i="1"/>
  <c r="X933" i="1"/>
  <c r="G933" i="1"/>
  <c r="X932" i="1"/>
  <c r="G932" i="1"/>
  <c r="X931" i="1"/>
  <c r="G931" i="1"/>
  <c r="X930" i="1"/>
  <c r="G930" i="1"/>
  <c r="X929" i="1"/>
  <c r="G929" i="1"/>
  <c r="X928" i="1"/>
  <c r="G928" i="1"/>
  <c r="X927" i="1"/>
  <c r="G927" i="1"/>
  <c r="X926" i="1"/>
  <c r="G926" i="1"/>
  <c r="X925" i="1"/>
  <c r="G925" i="1"/>
  <c r="X924" i="1"/>
  <c r="G924" i="1"/>
  <c r="X923" i="1"/>
  <c r="G923" i="1"/>
  <c r="X922" i="1"/>
  <c r="G922" i="1"/>
  <c r="X921" i="1"/>
  <c r="G921" i="1"/>
  <c r="X920" i="1"/>
  <c r="G920" i="1"/>
  <c r="X919" i="1"/>
  <c r="G919" i="1"/>
  <c r="X918" i="1"/>
  <c r="G918" i="1"/>
  <c r="X917" i="1"/>
  <c r="G917" i="1"/>
  <c r="X916" i="1"/>
  <c r="G916" i="1"/>
  <c r="X915" i="1"/>
  <c r="G915" i="1"/>
  <c r="X914" i="1"/>
  <c r="G914" i="1"/>
  <c r="X913" i="1"/>
  <c r="G913" i="1"/>
  <c r="X912" i="1"/>
  <c r="G912" i="1"/>
  <c r="X911" i="1"/>
  <c r="G911" i="1"/>
  <c r="X910" i="1"/>
  <c r="G910" i="1"/>
  <c r="X909" i="1"/>
  <c r="G909" i="1"/>
  <c r="X908" i="1"/>
  <c r="G908" i="1"/>
  <c r="X907" i="1"/>
  <c r="G907" i="1"/>
  <c r="X906" i="1"/>
  <c r="G906" i="1"/>
  <c r="X905" i="1"/>
  <c r="G905" i="1"/>
  <c r="X904" i="1"/>
  <c r="G904" i="1"/>
  <c r="X903" i="1"/>
  <c r="G903" i="1"/>
  <c r="X902" i="1"/>
  <c r="G902" i="1"/>
  <c r="X901" i="1"/>
  <c r="G901" i="1"/>
  <c r="X900" i="1"/>
  <c r="G900" i="1"/>
  <c r="X899" i="1"/>
  <c r="G899" i="1"/>
  <c r="X898" i="1"/>
  <c r="G898" i="1"/>
  <c r="X897" i="1"/>
  <c r="G897" i="1"/>
  <c r="X896" i="1"/>
  <c r="G896" i="1"/>
  <c r="X895" i="1"/>
  <c r="G895" i="1"/>
  <c r="X894" i="1"/>
  <c r="G894" i="1"/>
  <c r="X893" i="1"/>
  <c r="G893" i="1"/>
  <c r="X892" i="1"/>
  <c r="G892" i="1"/>
  <c r="X891" i="1"/>
  <c r="G891" i="1"/>
  <c r="X890" i="1"/>
  <c r="G890" i="1"/>
  <c r="X889" i="1"/>
  <c r="G889" i="1"/>
  <c r="X888" i="1"/>
  <c r="G888" i="1"/>
  <c r="X887" i="1"/>
  <c r="G887" i="1"/>
  <c r="X886" i="1"/>
  <c r="G886" i="1"/>
  <c r="X885" i="1"/>
  <c r="G885" i="1"/>
  <c r="X884" i="1"/>
  <c r="G884" i="1"/>
  <c r="X883" i="1"/>
  <c r="G883" i="1"/>
  <c r="X882" i="1"/>
  <c r="G882" i="1"/>
  <c r="X881" i="1"/>
  <c r="G881" i="1"/>
  <c r="X880" i="1"/>
  <c r="G880" i="1"/>
  <c r="X879" i="1"/>
  <c r="G879" i="1"/>
  <c r="X878" i="1"/>
  <c r="G878" i="1"/>
  <c r="X877" i="1"/>
  <c r="G877" i="1"/>
  <c r="X876" i="1"/>
  <c r="G876" i="1"/>
  <c r="X875" i="1"/>
  <c r="G875" i="1"/>
  <c r="X874" i="1"/>
  <c r="G874" i="1"/>
  <c r="X873" i="1"/>
  <c r="G873" i="1"/>
  <c r="X872" i="1"/>
  <c r="G872" i="1"/>
  <c r="X871" i="1"/>
  <c r="G871" i="1"/>
  <c r="X870" i="1"/>
  <c r="G870" i="1"/>
  <c r="X869" i="1"/>
  <c r="G869" i="1"/>
  <c r="X868" i="1"/>
  <c r="G868" i="1"/>
  <c r="X867" i="1"/>
  <c r="G867" i="1"/>
  <c r="X866" i="1"/>
  <c r="G866" i="1"/>
  <c r="X865" i="1"/>
  <c r="G865" i="1"/>
  <c r="X864" i="1"/>
  <c r="G864" i="1"/>
  <c r="U863" i="1"/>
  <c r="X863" i="1" s="1"/>
  <c r="G863" i="1"/>
  <c r="X862" i="1"/>
  <c r="G862" i="1"/>
  <c r="X861" i="1"/>
  <c r="G861" i="1"/>
  <c r="X860" i="1"/>
  <c r="G860" i="1"/>
  <c r="X859" i="1"/>
  <c r="G859" i="1"/>
  <c r="X858" i="1"/>
  <c r="G858" i="1"/>
  <c r="X857" i="1"/>
  <c r="G857" i="1"/>
  <c r="X856" i="1"/>
  <c r="G856" i="1"/>
  <c r="X855" i="1"/>
  <c r="G855" i="1"/>
  <c r="X854" i="1"/>
  <c r="G854" i="1"/>
  <c r="X853" i="1"/>
  <c r="G853" i="1"/>
  <c r="X852" i="1"/>
  <c r="G852" i="1"/>
  <c r="X851" i="1"/>
  <c r="G851" i="1"/>
  <c r="X850" i="1"/>
  <c r="G850" i="1"/>
  <c r="X849" i="1"/>
  <c r="G849" i="1"/>
  <c r="X848" i="1"/>
  <c r="G848" i="1"/>
  <c r="X847" i="1"/>
  <c r="G847" i="1"/>
  <c r="X846" i="1"/>
  <c r="G846" i="1"/>
  <c r="X845" i="1"/>
  <c r="G845" i="1"/>
  <c r="X844" i="1"/>
  <c r="G844" i="1"/>
  <c r="X843" i="1"/>
  <c r="G843" i="1"/>
  <c r="X842" i="1"/>
  <c r="G842" i="1"/>
  <c r="X841" i="1"/>
  <c r="G841" i="1"/>
  <c r="X840" i="1"/>
  <c r="G840" i="1"/>
  <c r="X839" i="1"/>
  <c r="G839" i="1"/>
  <c r="X838" i="1"/>
  <c r="G838" i="1"/>
  <c r="X837" i="1"/>
  <c r="G837" i="1"/>
  <c r="X836" i="1"/>
  <c r="G836" i="1"/>
  <c r="X835" i="1"/>
  <c r="G835" i="1"/>
  <c r="X834" i="1"/>
  <c r="G834" i="1"/>
  <c r="X833" i="1"/>
  <c r="G833" i="1"/>
  <c r="X832" i="1"/>
  <c r="G832" i="1"/>
  <c r="X831" i="1"/>
  <c r="G831" i="1"/>
  <c r="X830" i="1"/>
  <c r="G830" i="1"/>
  <c r="X829" i="1"/>
  <c r="G829" i="1"/>
  <c r="X828" i="1"/>
  <c r="G828" i="1"/>
  <c r="X827" i="1"/>
  <c r="G827" i="1"/>
  <c r="X826" i="1"/>
  <c r="G826" i="1"/>
  <c r="X825" i="1"/>
  <c r="G825" i="1"/>
  <c r="X824" i="1"/>
  <c r="G824" i="1"/>
  <c r="X823" i="1"/>
  <c r="G823" i="1"/>
  <c r="X822" i="1"/>
  <c r="G822" i="1"/>
  <c r="X821" i="1"/>
  <c r="G821" i="1"/>
  <c r="X820" i="1"/>
  <c r="G820" i="1"/>
  <c r="X819" i="1"/>
  <c r="G819" i="1"/>
  <c r="X818" i="1"/>
  <c r="G818" i="1"/>
  <c r="X817" i="1"/>
  <c r="G817" i="1"/>
  <c r="X816" i="1"/>
  <c r="G816" i="1"/>
  <c r="X815" i="1"/>
  <c r="G815" i="1"/>
  <c r="X814" i="1"/>
  <c r="G814" i="1"/>
  <c r="X813" i="1"/>
  <c r="G813" i="1"/>
  <c r="X812" i="1"/>
  <c r="G812" i="1"/>
  <c r="X811" i="1"/>
  <c r="G811" i="1"/>
  <c r="X810" i="1"/>
  <c r="G810" i="1"/>
  <c r="X809" i="1"/>
  <c r="G809" i="1"/>
  <c r="X808" i="1"/>
  <c r="G808" i="1"/>
  <c r="X807" i="1"/>
  <c r="G807" i="1"/>
  <c r="X806" i="1"/>
  <c r="G806" i="1"/>
  <c r="X805" i="1"/>
  <c r="G805" i="1"/>
  <c r="X804" i="1"/>
  <c r="G804" i="1"/>
  <c r="X803" i="1"/>
  <c r="G803" i="1"/>
  <c r="X802" i="1"/>
  <c r="G802" i="1"/>
  <c r="X801" i="1"/>
  <c r="G801" i="1"/>
  <c r="X800" i="1"/>
  <c r="G800" i="1"/>
  <c r="X799" i="1"/>
  <c r="G799" i="1"/>
  <c r="X798" i="1"/>
  <c r="G798" i="1"/>
  <c r="X797" i="1"/>
  <c r="G797" i="1"/>
  <c r="X796" i="1"/>
  <c r="G796" i="1"/>
  <c r="X795" i="1"/>
  <c r="G795" i="1"/>
  <c r="X794" i="1"/>
  <c r="G794" i="1"/>
  <c r="X793" i="1"/>
  <c r="G793" i="1"/>
  <c r="X792" i="1"/>
  <c r="G792" i="1"/>
  <c r="X791" i="1"/>
  <c r="G791" i="1"/>
  <c r="X790" i="1"/>
  <c r="G790" i="1"/>
  <c r="X789" i="1"/>
  <c r="G789" i="1"/>
  <c r="X788" i="1"/>
  <c r="G788" i="1"/>
  <c r="X787" i="1"/>
  <c r="G787" i="1"/>
  <c r="X786" i="1"/>
  <c r="G786" i="1"/>
  <c r="X785" i="1"/>
  <c r="G785" i="1"/>
  <c r="X784" i="1"/>
  <c r="G784" i="1"/>
  <c r="X783" i="1"/>
  <c r="G783" i="1"/>
  <c r="X782" i="1"/>
  <c r="G782" i="1"/>
  <c r="X781" i="1"/>
  <c r="G781" i="1"/>
  <c r="X780" i="1"/>
  <c r="G780" i="1"/>
  <c r="X779" i="1"/>
  <c r="G779" i="1"/>
  <c r="X778" i="1"/>
  <c r="G778" i="1"/>
  <c r="X777" i="1"/>
  <c r="G777" i="1"/>
  <c r="X776" i="1"/>
  <c r="G776" i="1"/>
  <c r="X775" i="1"/>
  <c r="G775" i="1"/>
  <c r="X774" i="1"/>
  <c r="G774" i="1"/>
  <c r="X773" i="1"/>
  <c r="G773" i="1"/>
  <c r="X772" i="1"/>
  <c r="G772" i="1"/>
  <c r="X771" i="1"/>
  <c r="G771" i="1"/>
  <c r="X770" i="1"/>
  <c r="G770" i="1"/>
  <c r="X769" i="1"/>
  <c r="G769" i="1"/>
  <c r="X768" i="1"/>
  <c r="G768" i="1"/>
  <c r="X767" i="1"/>
  <c r="G767" i="1"/>
  <c r="X766" i="1"/>
  <c r="G766" i="1"/>
  <c r="X765" i="1"/>
  <c r="G765" i="1"/>
  <c r="X764" i="1"/>
  <c r="G764" i="1"/>
  <c r="X763" i="1"/>
  <c r="G763" i="1"/>
  <c r="X762" i="1"/>
  <c r="G762" i="1"/>
  <c r="X761" i="1"/>
  <c r="G761" i="1"/>
  <c r="X760" i="1"/>
  <c r="G760" i="1"/>
  <c r="X759" i="1"/>
  <c r="G759" i="1"/>
  <c r="X758" i="1"/>
  <c r="G758" i="1"/>
  <c r="X757" i="1"/>
  <c r="G757" i="1"/>
  <c r="X756" i="1"/>
  <c r="G756" i="1"/>
  <c r="X755" i="1"/>
  <c r="G755" i="1"/>
  <c r="X754" i="1"/>
  <c r="G754" i="1"/>
  <c r="X753" i="1"/>
  <c r="G753" i="1"/>
  <c r="X752" i="1"/>
  <c r="G752" i="1"/>
  <c r="X751" i="1"/>
  <c r="G751" i="1"/>
  <c r="X750" i="1"/>
  <c r="G750" i="1"/>
  <c r="X749" i="1"/>
  <c r="G749" i="1"/>
  <c r="X748" i="1"/>
  <c r="G748" i="1"/>
  <c r="X747" i="1"/>
  <c r="G747" i="1"/>
  <c r="X746" i="1"/>
  <c r="G746" i="1"/>
  <c r="X745" i="1"/>
  <c r="G745" i="1"/>
  <c r="X744" i="1"/>
  <c r="G744" i="1"/>
  <c r="X743" i="1"/>
  <c r="G743" i="1"/>
  <c r="X742" i="1"/>
  <c r="G742" i="1"/>
  <c r="X741" i="1"/>
  <c r="G741" i="1"/>
  <c r="X740" i="1"/>
  <c r="G740" i="1"/>
  <c r="X739" i="1"/>
  <c r="G739" i="1"/>
  <c r="X738" i="1"/>
  <c r="G738" i="1"/>
  <c r="X737" i="1"/>
  <c r="G737" i="1"/>
  <c r="X736" i="1"/>
  <c r="G736" i="1"/>
  <c r="X735" i="1"/>
  <c r="G735" i="1"/>
  <c r="X734" i="1"/>
  <c r="G734" i="1"/>
  <c r="X733" i="1"/>
  <c r="G733" i="1"/>
  <c r="X732" i="1"/>
  <c r="G732" i="1"/>
  <c r="X731" i="1"/>
  <c r="G731" i="1"/>
  <c r="X730" i="1"/>
  <c r="G730" i="1"/>
  <c r="X729" i="1"/>
  <c r="G729" i="1"/>
  <c r="X728" i="1"/>
  <c r="G728" i="1"/>
  <c r="X727" i="1"/>
  <c r="G727" i="1"/>
  <c r="X726" i="1"/>
  <c r="G726" i="1"/>
  <c r="X725" i="1"/>
  <c r="G725" i="1"/>
  <c r="X724" i="1"/>
  <c r="G724" i="1"/>
  <c r="X723" i="1"/>
  <c r="G723" i="1"/>
  <c r="X722" i="1"/>
  <c r="G722" i="1"/>
  <c r="X721" i="1"/>
  <c r="G721" i="1"/>
  <c r="X720" i="1"/>
  <c r="G720" i="1"/>
  <c r="X719" i="1"/>
  <c r="G719" i="1"/>
  <c r="X718" i="1"/>
  <c r="G718" i="1"/>
  <c r="X717" i="1"/>
  <c r="G717" i="1"/>
  <c r="X716" i="1"/>
  <c r="G716" i="1"/>
  <c r="X715" i="1"/>
  <c r="G715" i="1"/>
  <c r="X714" i="1"/>
  <c r="G714" i="1"/>
  <c r="X713" i="1"/>
  <c r="G713" i="1"/>
  <c r="X712" i="1"/>
  <c r="G712" i="1"/>
  <c r="X711" i="1"/>
  <c r="G711" i="1"/>
  <c r="X710" i="1"/>
  <c r="G710" i="1"/>
  <c r="X709" i="1"/>
  <c r="G709" i="1"/>
  <c r="X708" i="1"/>
  <c r="G708" i="1"/>
  <c r="X707" i="1"/>
  <c r="G707" i="1"/>
  <c r="X706" i="1"/>
  <c r="G706" i="1"/>
  <c r="X705" i="1"/>
  <c r="G705" i="1"/>
  <c r="X704" i="1"/>
  <c r="G704" i="1"/>
  <c r="X703" i="1"/>
  <c r="G703" i="1"/>
  <c r="X702" i="1"/>
  <c r="G702" i="1"/>
  <c r="X701" i="1"/>
  <c r="G701" i="1"/>
  <c r="X700" i="1"/>
  <c r="G700" i="1"/>
  <c r="X699" i="1"/>
  <c r="G699" i="1"/>
  <c r="X698" i="1"/>
  <c r="G698" i="1"/>
  <c r="X697" i="1"/>
  <c r="G697" i="1"/>
  <c r="X696" i="1"/>
  <c r="G696" i="1"/>
  <c r="X695" i="1"/>
  <c r="G695" i="1"/>
  <c r="X694" i="1"/>
  <c r="G694" i="1"/>
  <c r="X693" i="1"/>
  <c r="G693" i="1"/>
  <c r="X692" i="1"/>
  <c r="G692" i="1"/>
  <c r="X691" i="1"/>
  <c r="G691" i="1"/>
  <c r="X690" i="1"/>
  <c r="G690" i="1"/>
  <c r="X689" i="1"/>
  <c r="G689" i="1"/>
  <c r="X688" i="1"/>
  <c r="G688" i="1"/>
  <c r="X687" i="1"/>
  <c r="G687" i="1"/>
  <c r="X686" i="1"/>
  <c r="G686" i="1"/>
  <c r="X685" i="1"/>
  <c r="G685" i="1"/>
  <c r="X684" i="1"/>
  <c r="G684" i="1"/>
  <c r="X683" i="1"/>
  <c r="G683" i="1"/>
  <c r="X682" i="1"/>
  <c r="G682" i="1"/>
  <c r="X681" i="1"/>
  <c r="G681" i="1"/>
  <c r="X680" i="1"/>
  <c r="G680" i="1"/>
  <c r="X679" i="1"/>
  <c r="G679" i="1"/>
  <c r="X678" i="1"/>
  <c r="G678" i="1"/>
  <c r="X677" i="1"/>
  <c r="G677" i="1"/>
  <c r="X676" i="1"/>
  <c r="G676" i="1"/>
  <c r="X675" i="1"/>
  <c r="G675" i="1"/>
  <c r="X674" i="1"/>
  <c r="G674" i="1"/>
  <c r="X673" i="1"/>
  <c r="G673" i="1"/>
  <c r="X672" i="1"/>
  <c r="G672" i="1"/>
  <c r="X671" i="1"/>
  <c r="G671" i="1"/>
  <c r="X670" i="1"/>
  <c r="G670" i="1"/>
  <c r="X669" i="1"/>
  <c r="G669" i="1"/>
  <c r="X668" i="1"/>
  <c r="G668" i="1"/>
  <c r="X667" i="1"/>
  <c r="G667" i="1"/>
  <c r="X666" i="1"/>
  <c r="G666" i="1"/>
  <c r="X665" i="1"/>
  <c r="G665" i="1"/>
  <c r="X664" i="1"/>
  <c r="G664" i="1"/>
  <c r="X663" i="1"/>
  <c r="G663" i="1"/>
  <c r="X662" i="1"/>
  <c r="G662" i="1"/>
  <c r="X661" i="1"/>
  <c r="G661" i="1"/>
  <c r="X660" i="1"/>
  <c r="G660" i="1"/>
  <c r="X659" i="1"/>
  <c r="G659" i="1"/>
  <c r="X658" i="1"/>
  <c r="G658" i="1"/>
  <c r="X657" i="1"/>
  <c r="G657" i="1"/>
  <c r="X656" i="1"/>
  <c r="G656" i="1"/>
  <c r="X399" i="1"/>
  <c r="X3496" i="1"/>
  <c r="X2252" i="1"/>
  <c r="V2252" i="1"/>
  <c r="X3426" i="1"/>
  <c r="X3399" i="1" l="1"/>
  <c r="X3445" i="1"/>
  <c r="X3440" i="1"/>
  <c r="X3438" i="1"/>
  <c r="X3447" i="1"/>
  <c r="X3432" i="1"/>
  <c r="X3430" i="1"/>
  <c r="X3428" i="1"/>
  <c r="X2618" i="1"/>
  <c r="X2112" i="1"/>
  <c r="X2110" i="1"/>
  <c r="X2108" i="1"/>
  <c r="X2106" i="1"/>
  <c r="X2104" i="1"/>
  <c r="X2102" i="1"/>
  <c r="X2100" i="1"/>
  <c r="X2098" i="1"/>
  <c r="X2096" i="1"/>
  <c r="X2229" i="1"/>
  <c r="X2226" i="1"/>
  <c r="X2223" i="1"/>
  <c r="X2218" i="1"/>
  <c r="X2214" i="1" l="1"/>
  <c r="X2158" i="1"/>
  <c r="X2208" i="1"/>
  <c r="X2195" i="1"/>
  <c r="X2191" i="1"/>
  <c r="X360" i="1"/>
  <c r="X22" i="1"/>
  <c r="X26" i="1"/>
  <c r="X30" i="1"/>
  <c r="X34" i="1"/>
  <c r="X38" i="1"/>
  <c r="X42" i="1"/>
  <c r="X54" i="1"/>
  <c r="X104" i="1"/>
  <c r="X96" i="1"/>
  <c r="X89" i="1"/>
  <c r="X50" i="1"/>
  <c r="X46" i="1"/>
  <c r="X3291" i="1" l="1"/>
  <c r="X3288" i="1"/>
  <c r="X2773" i="1"/>
  <c r="X2771" i="1"/>
  <c r="X2220" i="1"/>
  <c r="X99" i="1"/>
  <c r="X84" i="1"/>
  <c r="X2587" i="1"/>
  <c r="X2590" i="1"/>
  <c r="X2496" i="1"/>
  <c r="X2494" i="1"/>
  <c r="X2201" i="1" l="1"/>
  <c r="X2199" i="1"/>
  <c r="X75" i="1"/>
  <c r="X3477" i="1"/>
  <c r="X2251" i="1"/>
  <c r="X2250" i="1"/>
  <c r="X2249" i="1"/>
  <c r="X2248" i="1"/>
  <c r="X2247" i="1"/>
  <c r="X2246" i="1"/>
  <c r="X2245" i="1"/>
  <c r="X2244" i="1"/>
  <c r="X2243"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187" i="1" l="1"/>
  <c r="X3449" i="1" l="1"/>
  <c r="X2848" i="1" l="1"/>
  <c r="X190" i="1"/>
  <c r="X183" i="1"/>
  <c r="X180" i="1"/>
  <c r="X177" i="1"/>
  <c r="X174" i="1"/>
  <c r="X171" i="1"/>
  <c r="X168" i="1"/>
  <c r="X165" i="1"/>
  <c r="X162" i="1"/>
  <c r="X3476" i="1" l="1"/>
  <c r="X358" i="1" l="1"/>
  <c r="X356" i="1"/>
  <c r="X354" i="1"/>
  <c r="X352" i="1"/>
  <c r="X350" i="1"/>
  <c r="X348" i="1"/>
  <c r="X346" i="1"/>
  <c r="X344" i="1"/>
  <c r="X342" i="1"/>
  <c r="X340" i="1"/>
  <c r="X2189" i="1" l="1"/>
  <c r="X3358" i="1" l="1"/>
  <c r="X3356" i="1"/>
  <c r="X3354" i="1"/>
  <c r="X3352" i="1"/>
  <c r="X3350" i="1"/>
  <c r="X3348" i="1"/>
  <c r="X2886" i="1"/>
  <c r="X336" i="1" l="1"/>
  <c r="X3475" i="1"/>
  <c r="X3474" i="1"/>
  <c r="X331" i="1" l="1"/>
  <c r="X2090" i="1"/>
  <c r="X3393" i="1"/>
  <c r="X3497" i="1"/>
  <c r="X2127" i="1"/>
  <c r="X3473" i="1"/>
  <c r="X3472" i="1"/>
  <c r="X3471" i="1"/>
  <c r="X2966" i="1" l="1"/>
  <c r="X2960" i="1"/>
  <c r="X3466" i="1"/>
  <c r="X3253" i="1" l="1"/>
  <c r="X2782" i="1"/>
  <c r="X2780" i="1"/>
  <c r="X2241" i="1"/>
  <c r="X2239" i="1"/>
  <c r="X3341" i="1"/>
  <c r="X2962" i="1"/>
  <c r="X3372" i="1"/>
  <c r="X3370" i="1"/>
  <c r="X3307" i="1"/>
  <c r="X3305" i="1"/>
  <c r="X3303" i="1"/>
  <c r="X3293" i="1"/>
  <c r="X3286" i="1"/>
  <c r="X3284" i="1"/>
  <c r="X3367" i="1"/>
  <c r="X3365" i="1"/>
  <c r="X3363" i="1"/>
  <c r="X3361" i="1"/>
  <c r="X3280" i="1"/>
  <c r="X3278" i="1"/>
  <c r="X3274" i="1"/>
  <c r="X3309" i="1"/>
  <c r="X3282" i="1"/>
  <c r="X3276" i="1"/>
  <c r="X3343" i="1"/>
  <c r="X3339" i="1"/>
  <c r="X3337" i="1"/>
  <c r="X3335" i="1"/>
  <c r="X3333" i="1"/>
  <c r="X3331" i="1"/>
  <c r="X3046" i="1"/>
  <c r="X3044" i="1"/>
  <c r="X3042" i="1"/>
  <c r="X3040" i="1"/>
  <c r="X3038" i="1"/>
  <c r="X3036" i="1"/>
  <c r="X2947" i="1"/>
  <c r="X2945" i="1"/>
  <c r="X2964" i="1"/>
  <c r="X2958" i="1"/>
  <c r="X3470" i="1"/>
  <c r="X3469" i="1"/>
  <c r="X3468" i="1"/>
  <c r="X2242" i="1"/>
  <c r="X2819" i="1" l="1"/>
  <c r="X2817" i="1"/>
  <c r="X2815" i="1"/>
  <c r="X2813" i="1"/>
  <c r="X2811" i="1"/>
  <c r="X2809" i="1"/>
  <c r="X2807" i="1"/>
  <c r="X2805" i="1"/>
  <c r="X2803" i="1"/>
  <c r="X2801" i="1"/>
  <c r="X2799" i="1"/>
  <c r="X2797" i="1"/>
  <c r="X3301" i="1" l="1"/>
  <c r="X3299" i="1"/>
  <c r="X3297" i="1"/>
  <c r="X3295" i="1"/>
  <c r="X2130" i="1"/>
  <c r="X3255" i="1"/>
  <c r="X3257" i="1"/>
  <c r="X3259" i="1"/>
  <c r="X3261" i="1"/>
  <c r="X3263" i="1"/>
  <c r="X3265" i="1"/>
  <c r="X2900" i="1"/>
  <c r="X2898" i="1"/>
  <c r="X2692" i="1" l="1"/>
  <c r="X286" i="1" l="1"/>
  <c r="X284" i="1"/>
  <c r="X282" i="1"/>
  <c r="X214" i="1"/>
  <c r="X150" i="1"/>
  <c r="X148" i="1"/>
  <c r="X145" i="1"/>
  <c r="X114" i="1" l="1"/>
  <c r="X3250" i="1" l="1"/>
  <c r="X3248" i="1"/>
  <c r="X3246" i="1"/>
  <c r="X3244" i="1"/>
  <c r="X3242" i="1"/>
  <c r="X3240" i="1"/>
  <c r="X3238" i="1"/>
  <c r="X3236" i="1"/>
  <c r="X3234" i="1"/>
  <c r="X3232" i="1"/>
  <c r="X3230" i="1"/>
  <c r="X3228" i="1"/>
  <c r="X3226" i="1"/>
  <c r="X3224" i="1"/>
  <c r="X3222" i="1"/>
  <c r="X3220" i="1"/>
  <c r="X3218" i="1"/>
  <c r="X3216" i="1"/>
  <c r="X3214" i="1"/>
  <c r="X3212" i="1"/>
  <c r="X3210" i="1"/>
  <c r="X3208" i="1"/>
  <c r="X3206" i="1"/>
  <c r="X3204" i="1"/>
  <c r="X3202" i="1"/>
  <c r="X3200" i="1"/>
  <c r="X3198" i="1"/>
  <c r="X3196" i="1"/>
  <c r="X3194" i="1"/>
  <c r="X3192" i="1"/>
  <c r="X3190" i="1"/>
  <c r="X3188" i="1"/>
  <c r="X3186" i="1"/>
  <c r="X3184" i="1"/>
  <c r="X3182" i="1"/>
  <c r="X3180" i="1"/>
  <c r="X3178" i="1"/>
  <c r="X3176" i="1"/>
  <c r="X3174" i="1"/>
  <c r="X3172" i="1"/>
  <c r="X3170" i="1"/>
  <c r="X3168" i="1"/>
  <c r="X3166" i="1"/>
  <c r="X3164" i="1"/>
  <c r="X3162" i="1"/>
  <c r="X3160" i="1"/>
  <c r="X3158" i="1"/>
  <c r="X3156" i="1"/>
  <c r="X3154" i="1"/>
  <c r="X3152" i="1"/>
  <c r="X3150" i="1"/>
  <c r="X3148" i="1"/>
  <c r="X3146" i="1"/>
  <c r="X3144" i="1"/>
  <c r="X3142" i="1"/>
  <c r="X3140" i="1"/>
  <c r="X3138" i="1"/>
  <c r="X3136" i="1"/>
  <c r="X3134" i="1"/>
  <c r="X3132" i="1"/>
  <c r="X3130" i="1"/>
  <c r="X3128" i="1"/>
  <c r="X3126" i="1"/>
  <c r="X3124" i="1"/>
  <c r="X3122" i="1"/>
  <c r="X3120" i="1"/>
  <c r="X3118" i="1"/>
  <c r="X3116" i="1"/>
  <c r="X3114" i="1"/>
  <c r="X3112" i="1"/>
  <c r="X3110" i="1"/>
  <c r="X3108" i="1"/>
  <c r="X3106" i="1"/>
  <c r="X3104" i="1"/>
  <c r="X3102" i="1"/>
  <c r="X3100" i="1"/>
  <c r="X3098" i="1"/>
  <c r="X3096" i="1"/>
  <c r="X3094" i="1"/>
  <c r="X3092" i="1"/>
  <c r="X3090" i="1"/>
  <c r="X3088" i="1"/>
  <c r="X3086" i="1"/>
  <c r="X3084" i="1"/>
  <c r="X3082" i="1"/>
  <c r="X3080" i="1"/>
  <c r="X3078" i="1"/>
  <c r="X3076" i="1"/>
  <c r="X3074" i="1"/>
  <c r="X2477" i="1"/>
  <c r="X2616" i="1"/>
  <c r="X2268" i="1"/>
  <c r="X2259" i="1"/>
  <c r="X3378" i="1"/>
  <c r="X3376" i="1"/>
  <c r="X2664" i="1"/>
  <c r="X2882" i="1"/>
  <c r="X2880" i="1"/>
  <c r="X2878" i="1"/>
  <c r="X2704" i="1"/>
  <c r="X2702" i="1"/>
  <c r="X2700" i="1"/>
  <c r="X2698" i="1"/>
  <c r="X2696" i="1"/>
  <c r="X2094" i="1"/>
  <c r="X3455" i="1"/>
  <c r="X3454" i="1"/>
  <c r="X3453" i="1"/>
  <c r="X3452" i="1"/>
  <c r="X3451" i="1"/>
  <c r="X3450" i="1"/>
  <c r="X3434" i="1"/>
  <c r="X3433" i="1"/>
  <c r="X2238" i="1"/>
  <c r="X2237" i="1"/>
  <c r="X2236" i="1"/>
  <c r="X2235" i="1"/>
  <c r="X2234" i="1"/>
  <c r="X2233" i="1"/>
  <c r="X2210" i="1"/>
  <c r="X2209" i="1"/>
  <c r="X2204" i="1"/>
  <c r="X2203" i="1"/>
  <c r="X2202" i="1"/>
  <c r="X2197" i="1"/>
  <c r="X2196" i="1"/>
  <c r="X2192" i="1"/>
  <c r="X2187" i="1"/>
  <c r="X2186" i="1"/>
  <c r="X2185" i="1"/>
  <c r="X2184" i="1"/>
  <c r="X2183" i="1"/>
  <c r="X2182" i="1"/>
  <c r="X2181" i="1"/>
  <c r="X2180" i="1"/>
  <c r="X2177" i="1"/>
  <c r="X2176" i="1"/>
  <c r="X2175" i="1"/>
  <c r="X2174" i="1"/>
  <c r="X2173" i="1"/>
  <c r="X2172" i="1"/>
  <c r="X2171" i="1"/>
  <c r="X2170" i="1"/>
  <c r="X2169" i="1"/>
  <c r="X2168" i="1"/>
  <c r="X2167" i="1"/>
  <c r="X2166" i="1"/>
  <c r="X2165" i="1"/>
  <c r="X2164" i="1"/>
  <c r="X2163" i="1"/>
  <c r="X2162" i="1"/>
  <c r="X2161" i="1"/>
  <c r="X2160" i="1"/>
  <c r="X215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156" i="1" l="1"/>
  <c r="X287" i="1" l="1"/>
  <c r="X2592" i="1" l="1"/>
  <c r="X2584" i="1"/>
  <c r="X2487" i="1"/>
  <c r="X2667" i="1"/>
  <c r="X2707" i="1"/>
  <c r="X108" i="1"/>
  <c r="X106" i="1"/>
  <c r="X101" i="1"/>
  <c r="X93" i="1"/>
  <c r="X91" i="1"/>
  <c r="X86" i="1"/>
  <c r="X81" i="1"/>
  <c r="X3424" i="1"/>
  <c r="X3423" i="1"/>
  <c r="X3422" i="1"/>
  <c r="X3421" i="1"/>
  <c r="X3420" i="1"/>
  <c r="X3417" i="1"/>
  <c r="X3416" i="1"/>
  <c r="X3415" i="1"/>
  <c r="X3414" i="1"/>
  <c r="X3413" i="1"/>
  <c r="X3412" i="1"/>
  <c r="X3411" i="1"/>
  <c r="X3410" i="1"/>
  <c r="X3409" i="1"/>
  <c r="X3408" i="1"/>
  <c r="X3407" i="1"/>
  <c r="X3406" i="1"/>
  <c r="X3405" i="1"/>
  <c r="X3404" i="1"/>
  <c r="X3403" i="1"/>
  <c r="X3402" i="1"/>
  <c r="X3401" i="1"/>
  <c r="X3400" i="1"/>
  <c r="X3397" i="1"/>
  <c r="X3396" i="1"/>
  <c r="X3395" i="1"/>
  <c r="X3394" i="1"/>
  <c r="X3391" i="1"/>
  <c r="X3390" i="1"/>
  <c r="X3389" i="1"/>
  <c r="X3388" i="1"/>
  <c r="X3387" i="1"/>
  <c r="X3386" i="1"/>
  <c r="X3385" i="1"/>
  <c r="X3384" i="1"/>
  <c r="X3383" i="1"/>
  <c r="X3382" i="1"/>
  <c r="X3379" i="1"/>
  <c r="X3374" i="1" l="1"/>
  <c r="X3373" i="1"/>
  <c r="X3368" i="1"/>
  <c r="X3359" i="1"/>
  <c r="X3346" i="1"/>
  <c r="X3345" i="1"/>
  <c r="X3344" i="1"/>
  <c r="X3327" i="1"/>
  <c r="X3326" i="1"/>
  <c r="X3325" i="1"/>
  <c r="X3320" i="1"/>
  <c r="X3319" i="1"/>
  <c r="X3318" i="1"/>
  <c r="X3317" i="1"/>
  <c r="X3316" i="1"/>
  <c r="X3315" i="1"/>
  <c r="X3314" i="1"/>
  <c r="X3313" i="1"/>
  <c r="X3312" i="1"/>
  <c r="X3311" i="1"/>
  <c r="X3310" i="1"/>
  <c r="X3272" i="1"/>
  <c r="X3271" i="1"/>
  <c r="X3270" i="1"/>
  <c r="X3269" i="1"/>
  <c r="X3268" i="1"/>
  <c r="X3267" i="1"/>
  <c r="X3266" i="1"/>
  <c r="X3068" i="1"/>
  <c r="X3067" i="1"/>
  <c r="X3066" i="1"/>
  <c r="X3065" i="1"/>
  <c r="X3064" i="1"/>
  <c r="X3063" i="1"/>
  <c r="X3062" i="1"/>
  <c r="X3061" i="1"/>
  <c r="X3060" i="1"/>
  <c r="X3059" i="1"/>
  <c r="X3058" i="1"/>
  <c r="X3057" i="1"/>
  <c r="X3056" i="1"/>
  <c r="X3055" i="1"/>
  <c r="X3054" i="1"/>
  <c r="X3053" i="1"/>
  <c r="X3052" i="1"/>
  <c r="X3051" i="1"/>
  <c r="X3050" i="1"/>
  <c r="X3049" i="1"/>
  <c r="X3048" i="1"/>
  <c r="X3047"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1" i="1"/>
  <c r="X3010" i="1"/>
  <c r="X3009" i="1"/>
  <c r="X3008" i="1"/>
  <c r="X3007" i="1"/>
  <c r="X3006" i="1"/>
  <c r="X3005" i="1"/>
  <c r="X3004" i="1"/>
  <c r="X3003" i="1"/>
  <c r="X2986" i="1"/>
  <c r="X2985" i="1"/>
  <c r="X2984" i="1"/>
  <c r="X2983" i="1"/>
  <c r="X2155" i="1"/>
  <c r="X2154" i="1"/>
  <c r="X2153" i="1"/>
  <c r="X2152" i="1"/>
  <c r="X2151" i="1"/>
  <c r="X2150" i="1"/>
  <c r="X2149" i="1"/>
  <c r="X2148" i="1"/>
  <c r="X2147" i="1"/>
  <c r="X2146" i="1"/>
  <c r="X2145" i="1"/>
  <c r="X2142" i="1"/>
  <c r="X2141" i="1"/>
  <c r="X2138" i="1"/>
  <c r="X2137" i="1"/>
  <c r="X2136" i="1"/>
  <c r="X2131" i="1"/>
  <c r="X212" i="1" l="1"/>
  <c r="X2907" i="1"/>
  <c r="X2906" i="1"/>
  <c r="X2128" i="1" l="1"/>
  <c r="X2943" i="1" l="1"/>
  <c r="X2942" i="1"/>
  <c r="X2941" i="1"/>
  <c r="X2940" i="1"/>
  <c r="X2939" i="1"/>
  <c r="X2938" i="1"/>
  <c r="X2937" i="1"/>
  <c r="X2936" i="1"/>
  <c r="X2935" i="1"/>
  <c r="X2934" i="1"/>
  <c r="X2933" i="1"/>
  <c r="X2932" i="1"/>
  <c r="X2931" i="1"/>
  <c r="X2930" i="1"/>
  <c r="X2929" i="1"/>
  <c r="X2928" i="1"/>
  <c r="X2927" i="1"/>
  <c r="X2926" i="1"/>
  <c r="X2925" i="1"/>
  <c r="X2924" i="1"/>
  <c r="X2923" i="1"/>
  <c r="X2922" i="1"/>
  <c r="X2921" i="1"/>
  <c r="X2920" i="1"/>
  <c r="X2919" i="1"/>
  <c r="X2918" i="1"/>
  <c r="X2917" i="1"/>
  <c r="X2916" i="1"/>
  <c r="X2915" i="1"/>
  <c r="X2914" i="1"/>
  <c r="X2913" i="1"/>
  <c r="X2912" i="1"/>
  <c r="X2911" i="1"/>
  <c r="X2910" i="1"/>
  <c r="X2909" i="1"/>
  <c r="X2908" i="1"/>
  <c r="X2905" i="1"/>
  <c r="X2904" i="1"/>
  <c r="X2903" i="1"/>
  <c r="X2902" i="1"/>
  <c r="X2901" i="1"/>
  <c r="X2896" i="1"/>
  <c r="X2895" i="1"/>
  <c r="X2894" i="1"/>
  <c r="X2887" i="1"/>
  <c r="X2884" i="1"/>
  <c r="X2883" i="1"/>
  <c r="X2874" i="1"/>
  <c r="X2873" i="1"/>
  <c r="X2872" i="1"/>
  <c r="X2871" i="1"/>
  <c r="X2870" i="1"/>
  <c r="X2869" i="1"/>
  <c r="X2868" i="1"/>
  <c r="X2867" i="1"/>
  <c r="X2866" i="1"/>
  <c r="X2865" i="1"/>
  <c r="X2864" i="1"/>
  <c r="X2855" i="1"/>
  <c r="X2854" i="1"/>
  <c r="X2853" i="1"/>
  <c r="X2850" i="1"/>
  <c r="X2849" i="1"/>
  <c r="X2846" i="1"/>
  <c r="X2845" i="1" l="1"/>
  <c r="X2844" i="1"/>
  <c r="X2677" i="1" l="1"/>
  <c r="X151" i="1" l="1"/>
  <c r="X211" i="1"/>
  <c r="X206" i="1"/>
  <c r="X205" i="1"/>
  <c r="X204" i="1"/>
  <c r="X203" i="1"/>
  <c r="X202" i="1"/>
  <c r="X201" i="1"/>
  <c r="X2795" i="1" l="1"/>
  <c r="X2794" i="1"/>
  <c r="X2793" i="1"/>
  <c r="X2792" i="1"/>
  <c r="X2791" i="1"/>
  <c r="X2790" i="1"/>
  <c r="X2789" i="1"/>
  <c r="X2788" i="1"/>
  <c r="X2787" i="1"/>
  <c r="X2778" i="1"/>
  <c r="X2777" i="1"/>
  <c r="X2776" i="1"/>
  <c r="X2775" i="1"/>
  <c r="X2774" i="1"/>
  <c r="X2769" i="1"/>
  <c r="X2768" i="1"/>
  <c r="X2767" i="1"/>
  <c r="X2766" i="1"/>
  <c r="X2765" i="1"/>
  <c r="X2764" i="1"/>
  <c r="X2763" i="1"/>
  <c r="X2762" i="1"/>
  <c r="X2761" i="1"/>
  <c r="X2760" i="1"/>
  <c r="X2759" i="1"/>
  <c r="X2758" i="1"/>
  <c r="X2757" i="1"/>
  <c r="X2756" i="1"/>
  <c r="X2755" i="1"/>
  <c r="X2754" i="1"/>
  <c r="X2753" i="1"/>
  <c r="X2752" i="1"/>
  <c r="X2751" i="1"/>
  <c r="X2750" i="1"/>
  <c r="X2749" i="1"/>
  <c r="X2748" i="1"/>
  <c r="X2747" i="1"/>
  <c r="X2746" i="1"/>
  <c r="X2745" i="1"/>
  <c r="X2744" i="1"/>
  <c r="X2743" i="1"/>
  <c r="X2742" i="1"/>
  <c r="X2741" i="1"/>
  <c r="X2740" i="1"/>
  <c r="X2739" i="1"/>
  <c r="X2738" i="1"/>
  <c r="X2737" i="1"/>
  <c r="X2736" i="1"/>
  <c r="X2735" i="1"/>
  <c r="X2734" i="1"/>
  <c r="X2733" i="1"/>
  <c r="X2732" i="1"/>
  <c r="X2731" i="1"/>
  <c r="X2730" i="1"/>
  <c r="X2729" i="1"/>
  <c r="X2728" i="1"/>
  <c r="X2727" i="1"/>
  <c r="X2726" i="1"/>
  <c r="X2725" i="1"/>
  <c r="X2724" i="1"/>
  <c r="X2723" i="1"/>
  <c r="V2722" i="1"/>
  <c r="X2722" i="1" s="1"/>
  <c r="V2721" i="1"/>
  <c r="X2721" i="1" s="1"/>
  <c r="X2720" i="1"/>
  <c r="X2719" i="1"/>
  <c r="X2718" i="1"/>
  <c r="X2717" i="1"/>
  <c r="X2716" i="1"/>
  <c r="X2715" i="1"/>
  <c r="X2714" i="1"/>
  <c r="X2713" i="1"/>
  <c r="X2712" i="1"/>
  <c r="X2711" i="1"/>
  <c r="X2710" i="1"/>
  <c r="X2709" i="1"/>
  <c r="X2708" i="1"/>
  <c r="X2705" i="1"/>
  <c r="X2694" i="1"/>
  <c r="X2693" i="1"/>
  <c r="V2690" i="1"/>
  <c r="X2688" i="1"/>
  <c r="X2687" i="1"/>
  <c r="X2686" i="1"/>
  <c r="X2685" i="1"/>
  <c r="X2684" i="1"/>
  <c r="X2683" i="1"/>
  <c r="X2682" i="1"/>
  <c r="X2681" i="1"/>
  <c r="X2680" i="1"/>
  <c r="X2679" i="1"/>
  <c r="X2678" i="1"/>
  <c r="X2676" i="1"/>
  <c r="X2675" i="1"/>
  <c r="X2672" i="1"/>
  <c r="X2671" i="1"/>
  <c r="X2670" i="1"/>
  <c r="X2669" i="1"/>
  <c r="X2668" i="1"/>
  <c r="X2665"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4" i="1"/>
  <c r="X2613" i="1"/>
  <c r="X2612" i="1"/>
  <c r="X2609" i="1"/>
  <c r="X2608" i="1"/>
  <c r="X2607" i="1"/>
  <c r="X2606" i="1"/>
  <c r="X2605" i="1"/>
  <c r="X2604" i="1"/>
  <c r="X2603" i="1"/>
  <c r="X2602" i="1"/>
  <c r="X2601" i="1"/>
  <c r="X2600" i="1"/>
  <c r="X2599" i="1"/>
  <c r="X2598" i="1"/>
  <c r="X2597" i="1"/>
  <c r="X2596" i="1"/>
  <c r="X2595" i="1"/>
  <c r="X2594" i="1"/>
  <c r="X2593" i="1"/>
  <c r="X2582" i="1"/>
  <c r="X2581" i="1"/>
  <c r="X2580" i="1"/>
  <c r="X2579" i="1"/>
  <c r="X2578" i="1"/>
  <c r="X2577" i="1"/>
  <c r="X2576" i="1"/>
  <c r="V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528"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124" i="1"/>
  <c r="X2123" i="1"/>
  <c r="X2122" i="1"/>
  <c r="X159" i="1"/>
  <c r="X158" i="1"/>
  <c r="X157" i="1"/>
  <c r="X156" i="1"/>
  <c r="U155" i="1"/>
  <c r="X155" i="1" s="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2" i="1"/>
  <c r="X109" i="1"/>
  <c r="X79" i="1"/>
  <c r="X78" i="1"/>
  <c r="X77" i="1"/>
  <c r="X76" i="1"/>
  <c r="X72" i="1"/>
  <c r="X71" i="1"/>
  <c r="X70" i="1"/>
  <c r="X69" i="1"/>
  <c r="X68" i="1"/>
  <c r="X65" i="1"/>
  <c r="X64" i="1"/>
  <c r="X63" i="1"/>
  <c r="X2253" i="1" l="1"/>
  <c r="X2689" i="1"/>
  <c r="X2092" i="1"/>
  <c r="X2492" i="1" l="1"/>
  <c r="X2489" i="1" l="1"/>
  <c r="X2488" i="1" l="1"/>
  <c r="U51" i="1" l="1"/>
  <c r="U47" i="1"/>
  <c r="U39" i="1"/>
  <c r="U35" i="1"/>
  <c r="U31" i="1"/>
  <c r="U27" i="1"/>
  <c r="U19" i="1"/>
  <c r="X18" i="1" l="1"/>
  <c r="X2484" i="1" l="1"/>
  <c r="X2483" i="1"/>
  <c r="X2482" i="1"/>
  <c r="X2481" i="1" l="1"/>
  <c r="X2480" i="1"/>
  <c r="X2479" i="1"/>
  <c r="X2478" i="1"/>
  <c r="X2475" i="1" l="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381" i="1"/>
  <c r="X2380" i="1"/>
  <c r="X2379" i="1"/>
  <c r="X2378" i="1"/>
  <c r="X2377" i="1"/>
  <c r="X2376" i="1"/>
  <c r="X2375" i="1"/>
  <c r="X2374" i="1"/>
  <c r="X2373" i="1"/>
  <c r="X2372" i="1"/>
  <c r="X2371" i="1"/>
  <c r="X2370" i="1"/>
  <c r="X2369" i="1"/>
  <c r="X2368" i="1"/>
  <c r="X2367" i="1"/>
  <c r="X2366" i="1"/>
  <c r="X2365" i="1" l="1"/>
  <c r="X2364" i="1" l="1"/>
  <c r="X2363" i="1"/>
  <c r="X2362" i="1"/>
  <c r="X16" i="1" l="1"/>
  <c r="X2328" i="1"/>
  <c r="X2327" i="1" l="1"/>
  <c r="X2326" i="1" l="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1" i="1" l="1"/>
  <c r="X2282" i="1"/>
  <c r="X2283" i="1"/>
  <c r="X2284" i="1"/>
  <c r="X2285" i="1"/>
  <c r="X2286" i="1"/>
  <c r="X2287" i="1"/>
  <c r="X2288" i="1"/>
  <c r="X2280" i="1"/>
  <c r="F2288" i="1"/>
  <c r="F2287" i="1"/>
  <c r="F2286" i="1"/>
  <c r="F2285" i="1"/>
  <c r="F2284" i="1"/>
  <c r="F2283" i="1"/>
  <c r="F2282" i="1"/>
  <c r="F2281" i="1"/>
  <c r="F2280" i="1"/>
  <c r="X2279" i="1" l="1"/>
  <c r="X2278" i="1"/>
  <c r="X2277" i="1"/>
  <c r="X2276" i="1"/>
  <c r="X2275" i="1"/>
  <c r="X2274" i="1"/>
  <c r="X2273" i="1"/>
  <c r="X2272" i="1"/>
  <c r="X2271" i="1"/>
  <c r="X2270" i="1"/>
  <c r="X2269" i="1"/>
  <c r="X2261" i="1" l="1"/>
  <c r="X2264" i="1"/>
  <c r="X2266" i="1"/>
  <c r="X2265" i="1"/>
  <c r="X2262" i="1"/>
  <c r="X2257" i="1"/>
  <c r="X2256" i="1"/>
  <c r="X2263" i="1"/>
  <c r="X2260" i="1"/>
  <c r="X2255" i="1" l="1"/>
  <c r="X3498" i="1" l="1"/>
</calcChain>
</file>

<file path=xl/comments1.xml><?xml version="1.0" encoding="utf-8"?>
<comments xmlns="http://schemas.openxmlformats.org/spreadsheetml/2006/main">
  <authors>
    <author>Автор</author>
  </authors>
  <commentList>
    <comment ref="A2662" authorId="0">
      <text>
        <r>
          <rPr>
            <b/>
            <sz val="14"/>
            <color indexed="81"/>
            <rFont val="Tahoma"/>
            <family val="2"/>
            <charset val="204"/>
          </rPr>
          <t>Автор:</t>
        </r>
        <r>
          <rPr>
            <sz val="14"/>
            <color indexed="81"/>
            <rFont val="Tahoma"/>
            <family val="2"/>
            <charset val="204"/>
          </rPr>
          <t xml:space="preserve">
Пример, даты изменены.
</t>
        </r>
      </text>
    </comment>
    <comment ref="A2663" authorId="0">
      <text>
        <r>
          <rPr>
            <b/>
            <sz val="14"/>
            <color indexed="81"/>
            <rFont val="Tahoma"/>
            <family val="2"/>
            <charset val="204"/>
          </rPr>
          <t>Автор:</t>
        </r>
        <r>
          <rPr>
            <sz val="14"/>
            <color indexed="81"/>
            <rFont val="Tahoma"/>
            <family val="2"/>
            <charset val="204"/>
          </rPr>
          <t xml:space="preserve">
Пример, даты изменены.
</t>
        </r>
      </text>
    </comment>
    <comment ref="A2664" authorId="0">
      <text>
        <r>
          <rPr>
            <b/>
            <sz val="14"/>
            <color indexed="81"/>
            <rFont val="Tahoma"/>
            <family val="2"/>
            <charset val="204"/>
          </rPr>
          <t>Автор:</t>
        </r>
        <r>
          <rPr>
            <sz val="14"/>
            <color indexed="81"/>
            <rFont val="Tahoma"/>
            <family val="2"/>
            <charset val="204"/>
          </rPr>
          <t xml:space="preserve">
Пример, даты изменены.
</t>
        </r>
      </text>
    </comment>
    <comment ref="A2665" authorId="0">
      <text>
        <r>
          <rPr>
            <b/>
            <sz val="14"/>
            <color indexed="81"/>
            <rFont val="Tahoma"/>
            <family val="2"/>
            <charset val="204"/>
          </rPr>
          <t>Автор:</t>
        </r>
        <r>
          <rPr>
            <sz val="14"/>
            <color indexed="81"/>
            <rFont val="Tahoma"/>
            <family val="2"/>
            <charset val="204"/>
          </rPr>
          <t xml:space="preserve">
Пример, даты изменены.
</t>
        </r>
      </text>
    </comment>
    <comment ref="O2670" authorId="0">
      <text>
        <r>
          <rPr>
            <b/>
            <sz val="9"/>
            <color indexed="81"/>
            <rFont val="Tahoma"/>
            <family val="2"/>
            <charset val="204"/>
          </rPr>
          <t>Автор:</t>
        </r>
        <r>
          <rPr>
            <sz val="9"/>
            <color indexed="81"/>
            <rFont val="Tahoma"/>
            <family val="2"/>
            <charset val="204"/>
          </rPr>
          <t xml:space="preserve">
необходимо разделить закупку по лотам по месту оказания услуг </t>
        </r>
      </text>
    </comment>
    <comment ref="A3448" authorId="0">
      <text>
        <r>
          <rPr>
            <b/>
            <sz val="14"/>
            <color indexed="81"/>
            <rFont val="Tahoma"/>
            <family val="2"/>
            <charset val="204"/>
          </rPr>
          <t>Автор:</t>
        </r>
        <r>
          <rPr>
            <sz val="14"/>
            <color indexed="81"/>
            <rFont val="Tahoma"/>
            <family val="2"/>
            <charset val="204"/>
          </rPr>
          <t xml:space="preserve">
Пример, даты изменены.
</t>
        </r>
      </text>
    </comment>
    <comment ref="A3449" authorId="0">
      <text>
        <r>
          <rPr>
            <b/>
            <sz val="14"/>
            <color indexed="81"/>
            <rFont val="Tahoma"/>
            <family val="2"/>
            <charset val="204"/>
          </rPr>
          <t>Автор:</t>
        </r>
        <r>
          <rPr>
            <sz val="14"/>
            <color indexed="81"/>
            <rFont val="Tahoma"/>
            <family val="2"/>
            <charset val="204"/>
          </rPr>
          <t xml:space="preserve">
Пример, даты изменены.
</t>
        </r>
      </text>
    </comment>
  </commentList>
</comments>
</file>

<file path=xl/sharedStrings.xml><?xml version="1.0" encoding="utf-8"?>
<sst xmlns="http://schemas.openxmlformats.org/spreadsheetml/2006/main" count="67587" uniqueCount="8970">
  <si>
    <t xml:space="preserve">№ </t>
  </si>
  <si>
    <t>Наименование организации</t>
  </si>
  <si>
    <t>Код  ТРУ</t>
  </si>
  <si>
    <t xml:space="preserve">Наименование закупаемых товаров, работ и услуг </t>
  </si>
  <si>
    <t>Сатып алынатын тауарлардың, жұмыстардың және қызметтердің атауы</t>
  </si>
  <si>
    <t>Краткая характеристика (описание) товаров, работ и услуг</t>
  </si>
  <si>
    <t>Тауарлардың, жұмыстардың және қызметтердің қысқаша сипаттамасы (сипаты)</t>
  </si>
  <si>
    <t>Дополнительная характеристика</t>
  </si>
  <si>
    <t>Қосымша сипаттама</t>
  </si>
  <si>
    <t>Способ закупок</t>
  </si>
  <si>
    <t>Прогноз местного содержания, %</t>
  </si>
  <si>
    <t>Код КАТО места осуществления закупки</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</si>
  <si>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</si>
  <si>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</si>
  <si>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</si>
  <si>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</si>
  <si>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</si>
  <si>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</si>
  <si>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</si>
  <si>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</si>
  <si>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</si>
  <si>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</si>
  <si>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</si>
  <si>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</si>
  <si>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</si>
  <si>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</si>
  <si>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</si>
  <si>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4 қ</t>
  </si>
  <si>
    <t>5 қ</t>
  </si>
  <si>
    <t>6 қ</t>
  </si>
  <si>
    <t>Приложение №1</t>
  </si>
  <si>
    <t>Департамент инициатор</t>
  </si>
  <si>
    <t>Пункт-подпункт ОИ</t>
  </si>
  <si>
    <t>АО "Интергаз Центральная Азия"</t>
  </si>
  <si>
    <t>Услуги по аренде специальной техники</t>
  </si>
  <si>
    <t>Аренда специальной техники</t>
  </si>
  <si>
    <t>Арнайы техниканы жалдау жөніндегі қызметтер</t>
  </si>
  <si>
    <t>Арнайы техниканы жалдау</t>
  </si>
  <si>
    <t>ОИ</t>
  </si>
  <si>
    <t>Западно-Казахстанская область, г.Уральск, ул.Дины Нурпеисовой, 17/6, УМГ «Уральск»</t>
  </si>
  <si>
    <t>ОВХ</t>
  </si>
  <si>
    <t>77.39.19.900.000.00.0777.000000000000</t>
  </si>
  <si>
    <t>Атырауская область, г.Атырау, ул.З.Гумарова, 94, УМГ «Атырау»</t>
  </si>
  <si>
    <t>Актюбинская область, г.Актобе, ул.Есет батыра, 39, УМГ «Актобе»</t>
  </si>
  <si>
    <t>Алматинская область, г.Алматы, ул.Байтурсынова, 46, УМГ «Алматы»</t>
  </si>
  <si>
    <t>Западно-Казахстанская область, г.Уральск, п.Желаево, промзона, ИТЦ</t>
  </si>
  <si>
    <t>Кызылординская область, г.Кызылорда, ул.Бейбарыс Султан, 1, УМГ "Кызылорда"</t>
  </si>
  <si>
    <t>Жамбылская область, г.Тараз, ул.Койгельды, 177, УМГ "Тараз"</t>
  </si>
  <si>
    <t>Южно-Казахскатская область, г.Шымкент, Абайский район, ул.Толеметова, 22, УКК</t>
  </si>
  <si>
    <t>Костанайская область, г.Костанай, ул.Алтынсарина, 130, УМГ "Костанай"</t>
  </si>
  <si>
    <t>Южно-Казахскатская область, г.Шымкент, Абайский район, Тамерлановское шоссе, 20/2, УМГ "Шымкент"</t>
  </si>
  <si>
    <t>Услуга</t>
  </si>
  <si>
    <t>1 У</t>
  </si>
  <si>
    <t>2 У</t>
  </si>
  <si>
    <t>3 У</t>
  </si>
  <si>
    <t>4 У</t>
  </si>
  <si>
    <t>5 У</t>
  </si>
  <si>
    <t>6 У</t>
  </si>
  <si>
    <t>7 У</t>
  </si>
  <si>
    <t>8 У</t>
  </si>
  <si>
    <t>9 У</t>
  </si>
  <si>
    <t>10 У</t>
  </si>
  <si>
    <t>11 У</t>
  </si>
  <si>
    <t>12 У</t>
  </si>
  <si>
    <t>Декабрь 2015г.</t>
  </si>
  <si>
    <t>Авансовый платеж - 30%, оставшаяся часть в течении 30 рабочих дней с момента подписания акта оказанных услуг</t>
  </si>
  <si>
    <t>Мангистауская область, г.Актау, 22 микрорайон, промплощадка, УМГ "Актау"</t>
  </si>
  <si>
    <t>137-4</t>
  </si>
  <si>
    <t>80.10.12.000.000.00.0777.000000000000</t>
  </si>
  <si>
    <t>Услуги охраны</t>
  </si>
  <si>
    <t>Услуги охраны (патрулирование/охрана объектов/помещений/имущества/людей и аналогичное)</t>
  </si>
  <si>
    <t>Услуги по организации  охраны имущества и работников юридического лица</t>
  </si>
  <si>
    <t xml:space="preserve">Заңды тұлғаның мүліктерін және қызметкерлерін күзетуді ұйымдастыру туралы қызметтер </t>
  </si>
  <si>
    <t>Центральный аппарат, г.Астана, ул.№36, зд.№11 БЦ "Болашак"</t>
  </si>
  <si>
    <t>УМГ "Уральск" Западно-Казахстанская область, г. Уральск, ул.Д.Нурпеисовой, д.17/6</t>
  </si>
  <si>
    <t>С 01.01.2016г. по 31.01.2016г. включительно</t>
  </si>
  <si>
    <t xml:space="preserve">Авансовый платеж - 0%, оставшаяся часть в течении 30 рабочих дней с момента подписания акта приема-передачи оказанных услуг </t>
  </si>
  <si>
    <t>ОПРУ</t>
  </si>
  <si>
    <t>ДВК</t>
  </si>
  <si>
    <t>137-3</t>
  </si>
  <si>
    <t>УМГ "Атырау" Атырауская область, г.Атырау, ул.З.Гумарова, д.</t>
  </si>
  <si>
    <t/>
  </si>
  <si>
    <t>УМГ "Актобе" Актюбинская область, г.Актобе, ул.Есет-батыра, д.39</t>
  </si>
  <si>
    <t>УМГ "Алматы" г.Алматы, ул.Байтурсынова, д.46-А</t>
  </si>
  <si>
    <t>ИТЦ Западно-Казахстанская область, г.Уральск, п.Желаево, Промзона №1</t>
  </si>
  <si>
    <t xml:space="preserve">УМГ "Кызылорда" Кызылординская область, г.Кызылорда, ул.Бейбарыс Султан, № 1 </t>
  </si>
  <si>
    <t>УМГ "Тараз" Жамбылская область, г.Тараз, ул.Койгельды, д.177</t>
  </si>
  <si>
    <t>Учебно-курсовой комбинат Южно-Казахстанская область, г.Шымкент, ул.К.Толеметова, 22</t>
  </si>
  <si>
    <t xml:space="preserve">УМГ "Шымкент" Южно-Казахстанская область, г.Шымкент, ул.Темирлановское шоссе, 20/2 </t>
  </si>
  <si>
    <t xml:space="preserve">УМГ "Костанай" Костанайская область, г.Костанай, ул.Алтынсарина, 30 </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</si>
  <si>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</si>
  <si>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</si>
  <si>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</si>
  <si>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</si>
  <si>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</si>
  <si>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</si>
  <si>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</si>
  <si>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</si>
  <si>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</si>
  <si>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</si>
  <si>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</si>
  <si>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</si>
  <si>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</si>
  <si>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</si>
  <si>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</si>
  <si>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</si>
  <si>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</si>
  <si>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</si>
  <si>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</si>
  <si>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</si>
  <si>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Авансовый платеж 0%, оплата по факту - в течении 30 рабочих дней после подписания Акта оказанных услуг.</t>
  </si>
  <si>
    <t>Оказание транспортных услуг по работам "ТОРО"</t>
  </si>
  <si>
    <t>Көлікпен қамтамасыз ету ("ТОРО")</t>
  </si>
  <si>
    <t>Оказание транспортных услуг (КВиРР)</t>
  </si>
  <si>
    <t>Көлікпен қамтамасыз ету (КВиРР)</t>
  </si>
  <si>
    <t>78.10.11.000.003.00.0777.000000000000</t>
  </si>
  <si>
    <t>Услуги по аутсорсингу персонала</t>
  </si>
  <si>
    <t>Персонал аутсорсингі жөніндегі қызметтер</t>
  </si>
  <si>
    <t>ФОТ с налогами и отчислениями, обязательное страхование ГПО работодателя за причинение вреда жизни и здоровью работника при исполнении им трудовых обязанностей</t>
  </si>
  <si>
    <t xml:space="preserve">Салықтар мен шегерімдермен ЕАҚ, еңбек міндеттерін орындаған кезде қызметкердің өмірі мен денсаулығына зиян келтіргені үшін жұмыс берушінің АҚЖ міндетті сақтандыру
</t>
  </si>
  <si>
    <t>Начало с 01.01.2016г., завершение по 29.02.2016г.</t>
  </si>
  <si>
    <t>Авансовый платеж - 0%, оставшаяся часть в течении 10 рабочих дней с момента подписания акта приема-передачи оказанных услуг</t>
  </si>
  <si>
    <t>ДАСО</t>
  </si>
  <si>
    <t>ОиАР</t>
  </si>
  <si>
    <t>ФОТ с налогами и отчислениями,  обязательное страхование ГПО работодателя
за причинение вреда жизни и здоровью работника при исполнении им трудовых обязанностей</t>
  </si>
  <si>
    <t>УМГ "Актау" Мангистауская область, г.Актау, мкр.№22 Промплощадка</t>
  </si>
  <si>
    <t>АХД</t>
  </si>
  <si>
    <t>УМГ "Уральск" Западно-Казахстанская область, г.Уральск, ул.Д.Нурпеисовой, д.17/6</t>
  </si>
  <si>
    <t>УМГ "Атырау" Атырауская область, г.Атырау, ул.З.Гумарова, д.94</t>
  </si>
  <si>
    <t>УМГ "Кызылорда" Кызылординская область, г.Кызылорда, ул.Бейбарыс Султан, №1</t>
  </si>
  <si>
    <t>УМГ "Костанай" Костанайская область г.Костанай, ул.Абая, 1-А</t>
  </si>
  <si>
    <t>УМГ "Шымкент" Южно-Казахстанская область, г.Шымкент, ул.Темирлановское шоссе, 20/2</t>
  </si>
  <si>
    <t>42.11.20.335.019.00.0777.000000000000</t>
  </si>
  <si>
    <t>Услуги по содержанию зданий</t>
  </si>
  <si>
    <t>Услуги по содержанию зданий  и прилегающей территории (Уход и обслуживание комнатных растений,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Организация проживания в общежитиях (обслуживание проживающих в общежитие персонала, смена и стирка постельного белья, обеспечение средствами личной гигиены, моющими средствами и хоз.инвентарем)</t>
  </si>
  <si>
    <t>Услуги по содержанию зданий  и прилегающей территории  (Үй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Жатақханаларда тұруды ұйымдастыру (жатақханада тұратын қызметкерлерге қызмет көрсету, төсек-орнын ауыстыру және жуу, жеке гигиена құралдарымен, жуу құралдарымен және шар.сайманымен қамтамасыз ету)</t>
  </si>
  <si>
    <t xml:space="preserve">Мангистауская обл.,  Бейнеуский район, с.Бейнеу, Бейнеуское ЛПУ                                           
</t>
  </si>
  <si>
    <t>Мангистауская обл.,  Бейнеуский район, пос. Боранкул, Опорненское ЛПУ</t>
  </si>
  <si>
    <t>Мангистауская обл.,  город Жанаозен, промзона, Жанаозенское ЛПУ</t>
  </si>
  <si>
    <t>Услуги по содержанию зданий (общая уборка интерьера, вывоз мусора, обеспечение охраны и безопасности, услуги почты, прачечной)</t>
  </si>
  <si>
    <t>Атырауская обл,  г. Атырау, АУП УМГ Атырау, ул.Гумарова,   д. 94</t>
  </si>
  <si>
    <t>Атырауская область, Макатский р-н., пос.Макат, Макатское ЛПУ</t>
  </si>
  <si>
    <t>Атырауская область, Исатайский р-н. пос.Нарын,  п/п Тайман</t>
  </si>
  <si>
    <t>Атырауская область, Махамбетский   р-н. пос.Талдыкуль, Редутское ЛПУ</t>
  </si>
  <si>
    <t xml:space="preserve">Атырауская область, Индерский р-н, пос. Индер, Индерское ЛПУ </t>
  </si>
  <si>
    <t>Западно-Казахстанская область, г.Уральск, ул.Д.Нурпеисовой, 17/6,  филиал УМГ «Уральск»</t>
  </si>
  <si>
    <t>Западно-Казахстанская область, Таскалинский р/н, п. Чижа, Чижинское ЛПУ</t>
  </si>
  <si>
    <t>Западно-Казахстанская область, Джангалинский р/н, п.Джангала, ул. Бирлик,  Джангалинское ЛПУ</t>
  </si>
  <si>
    <t>Западно-Казахстанская область, Зеленовский район, п. Новенький, Уральское ЛПУ</t>
  </si>
  <si>
    <t>г.Актобе, ул.Есет-батыра, 39, филиал УМГ «Актобе»</t>
  </si>
  <si>
    <t xml:space="preserve">Актюбинская область, Шалкарский район, п. Бозой, ул. Абая  дом 33 кв. 2, Аральское ЛПУ п.Бозой  </t>
  </si>
  <si>
    <t xml:space="preserve">Актюбинская область, Шалкарский район, п. Бозой, ул. Мөнкеби дом 10, Аральское ЛПУ п.Бозой  </t>
  </si>
  <si>
    <t>Актюбинская область, г.Кандыагаш, промзона, промплощадка Жанажолского ЛПУ</t>
  </si>
  <si>
    <t>Костанайская область, г. Костанай, ул. Энергетиков 35, кв.1, Костанайское ЛПУ г.Костанай</t>
  </si>
  <si>
    <t>Костанайская область, г. Рудный, промплощадка АРП г. Рудный, район станции Железорудная, Костанайское ЛПУ г.Рудный</t>
  </si>
  <si>
    <t xml:space="preserve">Актюбинская область, Хромтауский район, п. Тамды, ул. Молдагуловой дом 5 кв. 2, Краснооктябрьское ЛПУ  </t>
  </si>
  <si>
    <t>Актюбинская область, Шалкарский район, п. Кауылжыр,  промплощадка КС-12 (новая) Шалкарского ЛПУ</t>
  </si>
  <si>
    <t>Актюбинская область, Мугалжарский район, п. Кайынды, промплощадка КС-13 Шалкарского ЛПУ</t>
  </si>
  <si>
    <t xml:space="preserve">Актюбинская область, Шалкарский район, г.Шалкар, пос.Газопровод, промзона, ул.Ондирис, здание 20, </t>
  </si>
  <si>
    <t>Западно-Казахстанская область, г.Уральск, п.Желаево, Промзона д.1, филиал ИТЦ</t>
  </si>
  <si>
    <t>Южно-Казахстанская обл.
г.Шымкент, ул.К.Толеметова, 22
Учебно-курсовой комбинат АО "Интергаз Центральная Азия"</t>
  </si>
  <si>
    <t xml:space="preserve">Жамбылская область, Турар Рыскуловский район, с. Акыртобе,  ПХГ Акыртобе </t>
  </si>
  <si>
    <t>Кызылординская область, г. Кызылорда, ул.   Бейбарыс Султан 1,  филиал УМГ "Кызылорда"</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</si>
  <si>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</si>
  <si>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</si>
  <si>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</si>
  <si>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</si>
  <si>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</si>
  <si>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</si>
  <si>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</si>
  <si>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</si>
  <si>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</si>
  <si>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</si>
  <si>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</si>
  <si>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</si>
  <si>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</si>
  <si>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</si>
  <si>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</si>
  <si>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</si>
  <si>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</si>
  <si>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</si>
  <si>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</si>
  <si>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</si>
  <si>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</si>
  <si>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</si>
  <si>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</si>
  <si>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</si>
  <si>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</si>
  <si>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</si>
  <si>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</si>
  <si>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</si>
  <si>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</si>
  <si>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</si>
  <si>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</si>
  <si>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</si>
  <si>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</si>
  <si>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</si>
  <si>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</si>
  <si>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</si>
  <si>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</si>
  <si>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</si>
  <si>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СЗ АХД № 42/41 от 19.01.2016г.</t>
  </si>
  <si>
    <t>71 У</t>
  </si>
  <si>
    <t>93.19.19.900.001.00.0777.000000000000</t>
  </si>
  <si>
    <t>Услуги по размещению информационных материалов в средствах массовой информации</t>
  </si>
  <si>
    <t>Басылымды бұқаралық ақпарат құралдарында ақпараттық материалдарды дайындау және орналастыру бойынша қызметтер</t>
  </si>
  <si>
    <t>Подготовка и размещение рекламно -информационных и аналитических материалов о текущей деятельности: рекламные модули, интервью и статьи в газетах</t>
  </si>
  <si>
    <t>Ағымдағы қызмет туралы жарнамалық-ақпараттық және аналитикалық материалдарды дайындау мен орналастыру: жарнамалық модульдер, газеттерде сұқпаттар мен мақалалар.</t>
  </si>
  <si>
    <t>Начало: с даты подписания Договора и до 31.12.2016г.</t>
  </si>
  <si>
    <t>137-2</t>
  </si>
  <si>
    <t>СЗ АХД № 44/41 от 21.01.2016г.</t>
  </si>
  <si>
    <t>72 У</t>
  </si>
  <si>
    <t>70.22.12.000.000.00.0777.000000000000</t>
  </si>
  <si>
    <t>Услуги консультационные, связанные с финансовой деятельностью и управлением финансами</t>
  </si>
  <si>
    <t>Қаржылық қызметке және қаржыны басқаруға байланысты консультациялық қызметтер</t>
  </si>
  <si>
    <t>Услуги финансового консультанта для сопровождения сделки с ценными бумагами</t>
  </si>
  <si>
    <t xml:space="preserve"> Құнды қағаздармен мәмілелерді қолдау үшін қаржылық кеңесшінің қызметтері </t>
  </si>
  <si>
    <t>Услуги финансового консультанта и андеррайтера по выпуску и размещению ценных бумаг на АО "Казахстанская фондовая биржа"</t>
  </si>
  <si>
    <t xml:space="preserve">"Қазақстан қор биржасы" АҚ құнды қағаздарды шығару және орналастыру жөніндегі қаржылық кеңесшінің және  андеррайтердің қызметтері </t>
  </si>
  <si>
    <t>Начало - со дня подписания договора, окончание - по 31 декабря 2016 г.</t>
  </si>
  <si>
    <t>Авансовый платеж - 0%, оплата в течение 30 рабочих дней с момента подписания акта оказанных услуг.</t>
  </si>
  <si>
    <t>ДК</t>
  </si>
  <si>
    <t>СЗ АХД № 22/50 от 21.01.2016г.</t>
  </si>
  <si>
    <t>Корректор объема газа</t>
  </si>
  <si>
    <t>Газ көлемін түзеткіш</t>
  </si>
  <si>
    <t>для установки на счетчик газа, для вычисления приведенного к нормальным условиям расхода и объема газа</t>
  </si>
  <si>
    <t>газ есептеуішіне орнатуға арналған, қалыпты жағдайларға келтірілген газ шығысы мен көлемін есептеуге арналған</t>
  </si>
  <si>
    <t>ЭОТТ</t>
  </si>
  <si>
    <t>Атырауская область, Махамбетский район, пос.Талдыкул Редутское ЛПУ Центральный склад УМГ "Атырау"</t>
  </si>
  <si>
    <t>DDP</t>
  </si>
  <si>
    <t>В течение 60 дней со дня подписания Договора</t>
  </si>
  <si>
    <t>авансовый  платеж-0%, оставшаяся часть в течении 30 рабочих дней с момента подписания акта приема-передачи, при закупке товара ОТП - в соответствии с п. 127 Правил закупок АО "ФНБ "Самрук-Казына</t>
  </si>
  <si>
    <t>Штука</t>
  </si>
  <si>
    <t>ДМТС</t>
  </si>
  <si>
    <t>G2015VDAAI</t>
  </si>
  <si>
    <t>Корректор объема газа ЕК-270</t>
  </si>
  <si>
    <t>Мангистауская область, село Бейнеу, склад «Бейнеуского ЛПУ»  УМГ "Актау"</t>
  </si>
  <si>
    <t>G7015VDAAI</t>
  </si>
  <si>
    <t>1 Т</t>
  </si>
  <si>
    <t>2 Т</t>
  </si>
  <si>
    <t>26.51.63.300.000.00.0796.000000000000</t>
  </si>
  <si>
    <t>для счетчика газа</t>
  </si>
  <si>
    <t>73 У</t>
  </si>
  <si>
    <t xml:space="preserve"> АО "Интергаз Центральная Азия"  </t>
  </si>
  <si>
    <t>Услуги по предсменному медицинскому осмотру персонала</t>
  </si>
  <si>
    <t>Ауысым алды медициналық куәландыру бойынша қызметтер</t>
  </si>
  <si>
    <t>Ауысым алды медициналық куәландыру</t>
  </si>
  <si>
    <t>Жұмыскерлер денсаулығының жағдайын ауысым алды медициналық куәландыру</t>
  </si>
  <si>
    <t>Январь-февраль</t>
  </si>
  <si>
    <t>УМГ "Актау",  г. Актау,   Промзона, ГРС (РГХ)</t>
  </si>
  <si>
    <t>С даты подписания договора по 29.02.2016 г.</t>
  </si>
  <si>
    <t xml:space="preserve">авансовый платеж - 0%,оплата в течении 30 рабочих дней с момента  подписания акта оказанных услуг. </t>
  </si>
  <si>
    <t>86.90.19.335.006.00.0777.000000000000</t>
  </si>
  <si>
    <t xml:space="preserve">УМГ "Уральск", г. Уральск, ул.Д.Нурпеисовой, д.17/6 
(РГХ) </t>
  </si>
  <si>
    <t>УМГ "Атырау"
г. Атырау, ул. З.Гумарова 94 (РГХ)</t>
  </si>
  <si>
    <t xml:space="preserve">УМГ "Костанай" г.Костанай, ул.Алтынсарина д. 130 (РГХ)
</t>
  </si>
  <si>
    <t xml:space="preserve">УМГ «Актобе», г.Актобе, ул.Есет-батыра,39 (РГХ)
</t>
  </si>
  <si>
    <t xml:space="preserve">УМГ «Актобе», г.Актобе, Жанажолское ЛПУ ГС
</t>
  </si>
  <si>
    <t>УМГ «Актобе»,Аральское ЛПУ КС-11, Шалкарское ЛПУ КС-13</t>
  </si>
  <si>
    <t>УМГ "Тараз", Жамбылская область, г. Тараз, ул. К.Койгельды, д. 177  (РГХ)</t>
  </si>
  <si>
    <t>УМГ "Шымкент",г. Шымкент,ул. Темирлановское шоссе, 20/2 (РГХ)</t>
  </si>
  <si>
    <t>Персонал аутсорсингі бойынша қызметтер</t>
  </si>
  <si>
    <t xml:space="preserve">Медицинские услуги </t>
  </si>
  <si>
    <t>Медициналық қызметтер</t>
  </si>
  <si>
    <t>УМГ "Уральск", г. Уральск, ул.Д.Нурпеисовой, д.17/6</t>
  </si>
  <si>
    <t xml:space="preserve">УМГ "Атырау"
г. Атырау, ул. З.Гумарова 94 </t>
  </si>
  <si>
    <t xml:space="preserve">УМГ "Актобе", г.Актобе, ул.Есет-батыра,39 </t>
  </si>
  <si>
    <t xml:space="preserve">УМГ "Алматы" Аппарат г.Алматы, Байтурсынова 46а. </t>
  </si>
  <si>
    <t>ИТЦ - Западно-Казахстанская обл. г.Уральск.</t>
  </si>
  <si>
    <t xml:space="preserve">УМГ Кызылорда, Кызылординская обл: г.Кызылорда ул. Бейбарыс Султан №1 </t>
  </si>
  <si>
    <t>ББШ УМГ  Кызылорда, Кызылординская обл:г.Кызылорда ул. Бейбарыс Султан №1, РЭУ Саксаульск, РЭУ Караозек, РЭУ Аксуат</t>
  </si>
  <si>
    <t>УМГ "Актау",  г. Актау,   Промзона, ГРС</t>
  </si>
  <si>
    <t xml:space="preserve">Учебно-курсовой комбинат Южно-Казахстанская обл.
г.Шымкент, ул.К.Толеметова, 22
</t>
  </si>
  <si>
    <t>УМГ "Костанай"г.Костанай, ул.Алтынсарина д. 130</t>
  </si>
  <si>
    <t>УМГ "Шымкент",г. Шымкент,ул. Темирлановское шоссе, 20/2</t>
  </si>
  <si>
    <t xml:space="preserve">УМГ "Тараз", Жамбылская область, г. Тараз, ул. К.Койгельды, д. 177 </t>
  </si>
  <si>
    <t>ББШ УМГ "Шымкент",г. Шымкент,ул. Темирлановское шоссе, 20/2, РЭУ "Шорнак"</t>
  </si>
  <si>
    <t>137-9</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</si>
  <si>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</si>
  <si>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</si>
  <si>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</si>
  <si>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</si>
  <si>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</si>
  <si>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</si>
  <si>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</si>
  <si>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</si>
  <si>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</si>
  <si>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</si>
  <si>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</si>
  <si>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</si>
  <si>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</si>
  <si>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</si>
  <si>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</si>
  <si>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</si>
  <si>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</si>
  <si>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</si>
  <si>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</si>
  <si>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</si>
  <si>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</si>
  <si>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</si>
  <si>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ДпСД</t>
  </si>
  <si>
    <t>СЗ ДпСД І 10/16 от 27.01.2016г.</t>
  </si>
  <si>
    <t>Услуги по пользованию информационной системой электронных закупок</t>
  </si>
  <si>
    <t>Информационные системы электронных закупок предназначена для осуществления процесса участия в электронных закупках в качестве поставщика на сайте reestr.com.kz</t>
  </si>
  <si>
    <t xml:space="preserve">Электронды сатып алу ақпараттық жүйесі жеткізуші ретінде электронды сатып алуға қатысу процессін жүзеге асыру үшін арналған reestr.com.kz
</t>
  </si>
  <si>
    <t>Авансовый платёж - 100% (ежемесячно) в течение 15 рабочих дней с момента получения счёта на оказание услуги</t>
  </si>
  <si>
    <t>Начало с 01.02.2016г., завершение по 31.12.2016г.</t>
  </si>
  <si>
    <t>62.09.20.000.005.00.0777.000000000000</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</si>
  <si>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</si>
  <si>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</si>
  <si>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Азаматтық-құқықтық    жауапкершілікті сақтандыру бойынша қызметтер (автомобиль, әуе, су көлігі иелерінің азаматтық-құқықтық жауапкершілігін сақтандырудан басқа) </t>
  </si>
  <si>
    <t>Обязательное экологическое страхование гражданско-правовой ответственности за причинение вреда окружающей среде</t>
  </si>
  <si>
    <t xml:space="preserve">Қоршаған ортаға зиян келтіргені үшін азаматтық-құқықтық жауапкершілікті міндетті экологиялық сақтандыру </t>
  </si>
  <si>
    <t xml:space="preserve">Авансовый платеж - 0%, оплата после заключения договора 30%, после предоставления страхового полюса 70%. </t>
  </si>
  <si>
    <t>г. Атырау пос. Аксай,г. Атырау, 5 км.  Северная промзона, трасса Атырау-Уральск, Атырауская область, Махамбетский р-н, с. Редут, Атырауская область, Исатайский р-н, с. Нарын, Атырауская область, Исатайский р-н, с. Тущыкудук ,Атырауская область, Макатский р-н, пос. Макат,Атырауская область, Курмангазинский р-н, с. Акколь,Атырауская область, Кызылкугинский р-н,с. Карабау,Атырауская область, Кызылкугинский р-н, Карабатан</t>
  </si>
  <si>
    <t>Актюбинское ГХ, Мартукское ГХ, Каргалинское ГХ, Алгинское ГХ, Шалкарское ГХ, Мугалжарское ГХ, Темирское ГХ, Хромтауское ГХ</t>
  </si>
  <si>
    <t>Бейнеуское РГХ, Тупкараганское РГХ, Мангистауское РГХ, Жанаозенское РГХ, Каракиянское РГХ, Мунайлинское РГХ, Актауское РГХ</t>
  </si>
  <si>
    <t>Срок оказания услуг с 30.11.2016г. по 30.11.2017г.</t>
  </si>
  <si>
    <t>Распределительное газовое хозяйство Филиала УМГ "Тараз"</t>
  </si>
  <si>
    <t>Костанайское ГХ, Затабольское ГХ, Рудненское ГХ, Лисаковское ГХ, Житикаринское ГХ, Карабалыкское ГХ</t>
  </si>
  <si>
    <t>Сайрамскй РГХ, Тюлькубаский РГХ, Толебиский РГХ, Сарыагашский РГХ, Жетысайский РГХ, Атакентский РГХ, Шардаринский РГХ, Туркестанский РГХ, Казыгуртский РГХ</t>
  </si>
  <si>
    <t>Срок оказания услуг с 01.10.2016г. по 01.10.2017г.</t>
  </si>
  <si>
    <t>АО "Интергаз Центральная Азия"(ЦА г.Астана.,УМГ "Атырау",УМГ "Актау",УМГ "Актобе",УМГ "Уральск",ИТЦ,УМГ "Алматы",УМГ "Кызылорда",УМГ "Тараз",УКК, УМГ "Костанай" ,УМГ "Шымкент"</t>
  </si>
  <si>
    <t>Срок оказания услуг с 26.03.2016г. по 26.03.2017г.</t>
  </si>
  <si>
    <t>г.Алматы РГХ</t>
  </si>
  <si>
    <t>Февраль</t>
  </si>
  <si>
    <t xml:space="preserve">Август </t>
  </si>
  <si>
    <t>Сентябрь</t>
  </si>
  <si>
    <t>96 У</t>
  </si>
  <si>
    <t>97 У</t>
  </si>
  <si>
    <t>98 У</t>
  </si>
  <si>
    <t>99 У</t>
  </si>
  <si>
    <t>100 У</t>
  </si>
  <si>
    <t>101 У</t>
  </si>
  <si>
    <t>102 У</t>
  </si>
  <si>
    <t>103 У</t>
  </si>
  <si>
    <t>104 У</t>
  </si>
  <si>
    <t>105 У</t>
  </si>
  <si>
    <t>УМГ "Уральск" , ЗКО:  г. Уральск, ул. Гагарина, 29; ул. Шубина, 4.  РГХ: Зеленовский район (Зеленовское ГХ, Приуральное ГХ), Казталовский район (Казталовское ГХ, Жалпакталское ГХ), Акжаикский район (Акжаикское ГХ), Таскалинский район (Таскалинское ГХ), Жанибекский район (Жанибекское ГХ), Бокейординский район (Жанибекское ГХ), Жангалинский район (Жангалинское ГХ), Чингирлауский район (Чингирлауское ГХ), Бурлинский район (Бурлинское ГХ),  Теректинский район (Теректинское ГХ), Сырымский район (Сырымское ГХ. п.Жымпита, п.Каратобе)</t>
  </si>
  <si>
    <t>СЗ ДПБОТиОС № 43/14 от 26.01.2016г.</t>
  </si>
  <si>
    <t>140-11</t>
  </si>
  <si>
    <t xml:space="preserve">УМГ "Костанай" Костанайская область, г.Костанай, ул.Алтынсарина, 130 </t>
  </si>
  <si>
    <t xml:space="preserve">УМГ "Тараз" Жамбылская область, г.Тараз, ул.Койгельды, д.177
</t>
  </si>
  <si>
    <t>Начало со дня подписания договора, завершение по 29.02.2016г. включительно</t>
  </si>
  <si>
    <t xml:space="preserve">СЗ АХД № 42/41 от 19.01.2016г., СЗ АХД № 60/41 от 28.01.2016г. </t>
  </si>
  <si>
    <t xml:space="preserve">АО "Интергаз Центральная Азия" </t>
  </si>
  <si>
    <t>Услуги по содержанию зданий (Общая уборка интерьера, вывоз мусора, услуги прачечной, обслуживание систем коммуникаций (тепло-, водо-, энергоснабжения, системы кондиционирования и вентиляции)</t>
  </si>
  <si>
    <t xml:space="preserve">Авансовый платеж 0%, оплата по факту в течении 30 рабочих дней с момента подписания акта приема - передачи оказанных услуг </t>
  </si>
  <si>
    <t>77.11.10.100.000.00.0777.000000000000</t>
  </si>
  <si>
    <t>Услуги по аренде легковых автомобилей без водителя</t>
  </si>
  <si>
    <t>Жеңіл автомобильдерді жүргізушісіз жалға беру бойынша қызметтер</t>
  </si>
  <si>
    <t>Услуги по аренде легковых автомобилей без водителя в кол-ве 2 едениц</t>
  </si>
  <si>
    <t>Авансовый  платеж-0%, оставшаяся часть в течении 30 рабочих дней с момента подписания акта приема - передачи оказанных услуг</t>
  </si>
  <si>
    <t>Услуги по аренде складских помещений</t>
  </si>
  <si>
    <t>Қоймалық үй-жайларды жалға алу бойынша қызметтер</t>
  </si>
  <si>
    <t xml:space="preserve">аренда складского помещения для хранения  мебели </t>
  </si>
  <si>
    <t xml:space="preserve"> жиһазды сақтау үшін қойма жайын жалдау</t>
  </si>
  <si>
    <t>авансовый  платеж-0%, оставшаяся часть в течении 30 рабочих дней с момента подписания акта приема-передачи оказанных услуг</t>
  </si>
  <si>
    <t>68.20.12.950.000.00.0777.000000000000</t>
  </si>
  <si>
    <t>СЗ АХД № 58/41 от 28.01.2016г.</t>
  </si>
  <si>
    <t>106 У</t>
  </si>
  <si>
    <t>107 У</t>
  </si>
  <si>
    <t>108 У</t>
  </si>
  <si>
    <t>109 У</t>
  </si>
  <si>
    <t>62.09.20.000.000.00.0777.000000000000</t>
  </si>
  <si>
    <t>Услуги по администрированию и техническому обслуживанию программного обеспечения</t>
  </si>
  <si>
    <t>ДИТиС</t>
  </si>
  <si>
    <t>СЗ ДИТиС № 75/70 от 25.01.2016г.</t>
  </si>
  <si>
    <t>Начало: с даты подписания  договора по 31.01.2016г. включительно</t>
  </si>
  <si>
    <t> Сервистік бағдарламалық қамтамасыз етуді техникалық қызмет көрсетуі мен әкімшілендіру бойынша қызметтер</t>
  </si>
  <si>
    <t>Сопровождение внедренной функциональности информационной системы SAP и техническая поддержка программного обеспечения SAP</t>
  </si>
  <si>
    <t>SAP ақпараттық жүйесінің енгізілген функционалдығын қолдау және  SAP бағдарламалық жабдықтамасын техникалық қолдау</t>
  </si>
  <si>
    <t>61.30.10.000.000.00.0777.000000000000</t>
  </si>
  <si>
    <t>Услуги спутниковой связи</t>
  </si>
  <si>
    <t>Спутниктік байланыс қызметтері</t>
  </si>
  <si>
    <t>Услуги по построению производственно - технологической сети передачи данных и голоса для подразделений АО «Интергаз Центральная Азия»</t>
  </si>
  <si>
    <t>"Интергаз Орталық Азия" АҚ бөлімшелері үшін деректерді және дауысты берудің корпоративтік жерсеріктік желісін құру жөніндегі қызметтер</t>
  </si>
  <si>
    <t>Западно-Казахстанская область,УМГ "Уральск"</t>
  </si>
  <si>
    <t>Начало: С даты подписания договора по 29.02.2016 года включительно</t>
  </si>
  <si>
    <t>Авансовый платеж - 0%, оставшаяся часть в течении 30 рабочих дней с момента подписания акта приема оказанных услуг</t>
  </si>
  <si>
    <t>Себестоимость</t>
  </si>
  <si>
    <t>Западно-Казахстанская область, Филиал "ИТЦ", г. Уральск</t>
  </si>
  <si>
    <t>Атырауская область,УМГ "Атырау",г.Атырау</t>
  </si>
  <si>
    <t>Актюбинская область, УМГ "Актобе", г. Актобе</t>
  </si>
  <si>
    <t xml:space="preserve"> Алматинская область, г. Алматы,УМГ "Алматы" </t>
  </si>
  <si>
    <t>Жамбылская область,УМГ "Тараз"</t>
  </si>
  <si>
    <t>Кызылординская область, г. Кызылорда,  филиал УМГ "Кызылорда"</t>
  </si>
  <si>
    <t>Мангистауская область, г. Актау, УМГ "Актау"</t>
  </si>
  <si>
    <t>Костанайская область, г. Костанай, УМГ "Костанай"</t>
  </si>
  <si>
    <t xml:space="preserve"> Южно-Казахстанская область, г. Шымкент, УМГ "Шымкент" </t>
  </si>
  <si>
    <t>Услуги по построению производственно - технологической сети передачи данных и голоса для подразделений ТОО "ГБШ"</t>
  </si>
  <si>
    <t>"ГБШ" ЖШС бөлімшелері үшін деректерді және дауысты берудің корпоративтік жерсеріктік желісін құру жөніндегі қызметтер</t>
  </si>
  <si>
    <t>Кызылординская область ,УМГ "Кызылорда",для  ТОО "ГБШ"</t>
  </si>
  <si>
    <t>Южно-Казахстанская область, УМГ "Шымкент" для ТОО "ГБШ"</t>
  </si>
  <si>
    <t>Актюбинская область, УМГ "Актобе" для ТОО "ГБШ"</t>
  </si>
  <si>
    <t>61.10.11.200.000.00.0777.000000000000</t>
  </si>
  <si>
    <t>Услуги телефонной связи</t>
  </si>
  <si>
    <t>Телефон байланысының қызметтері</t>
  </si>
  <si>
    <t>Услуги фиксированной местной, междугородней, международной телефонной связи  - доступ и пользование</t>
  </si>
  <si>
    <t>Нақты жергілікті, қалааралық, халықаралық телефон байланысы қызметтері – қатынау және пайдалану</t>
  </si>
  <si>
    <t>Услуги сторонних операторов связи</t>
  </si>
  <si>
    <t>Басқа байланыс операторларының қызметтері</t>
  </si>
  <si>
    <t>Актюбинская область, г. Актобе, УМГ "Актобе"</t>
  </si>
  <si>
    <t>Себестоимость   Расходы периода</t>
  </si>
  <si>
    <t>Жамбылская область, г. Тараз, УМГ "Тараз"</t>
  </si>
  <si>
    <t xml:space="preserve">Южно-Казахстанская область, г. Шымкент,УМГ "Шымкент" </t>
  </si>
  <si>
    <t>61.90.10.900.001.00.0777.000000000000</t>
  </si>
  <si>
    <t>Услуги телекоммуникационные</t>
  </si>
  <si>
    <t>Телекоммуникациялық қызметтер</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</si>
  <si>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</si>
  <si>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Бейнеконференц байланыс, Интернет желісіне, деректерді беру арналарына, халықаралық және қалааралық байланысқа және SIP телефонияға қол жеткізу қызметтерін көрсету</t>
  </si>
  <si>
    <t>Услуги телекоммуникаций</t>
  </si>
  <si>
    <t>Расходы периода</t>
  </si>
  <si>
    <t>Услуги телефонии (городские телефоны), междугородних и международных переговоров.</t>
  </si>
  <si>
    <t xml:space="preserve">Халықаралық және халықаралық келіссөздер  (қалалық телефондар) телефония қызметтері
</t>
  </si>
  <si>
    <t>Алматинская обл., г.Алматы, УМГ "Алматы</t>
  </si>
  <si>
    <t>Южно-Казахстанская область, г. Шымкент, Учебно-Курсовой комбинат (УКК)</t>
  </si>
  <si>
    <t>61.10.43.100.000.00.0777.000000000000</t>
  </si>
  <si>
    <t xml:space="preserve">Услуги по доступу к Интернету </t>
  </si>
  <si>
    <t>Интернетке қатынау жөніндегі қызметтер</t>
  </si>
  <si>
    <t>Услуги, направленные на предоставление доступа к Интернету широкополосному по сетям проводным</t>
  </si>
  <si>
    <t>Сымды желілер бойынша кең жолақты Интернетке қатынауды ұсынуға бағытталған қызметтер</t>
  </si>
  <si>
    <t>Услуги доступа рабочих мест  к ресурсам глобальной сети Интернет с организацией всех видов сервисов, включая передачу и приём данных, голоса, видеоизображений, электронной почты</t>
  </si>
  <si>
    <t>Деректерді, дауысты бейнесуреттерді, электрондық поштаны тапсыруды және қабылдауды қоса алғанда, барлық сервис түрлерін ұйымдастырып, жұмыс орындарының Интернет ғаламдық желі ресурстарына қатынау қызметтері</t>
  </si>
  <si>
    <t>Южно-Казахстанская область.  г. Шымкент, Учебно-курсовой комбинат (УКК)</t>
  </si>
  <si>
    <t>Кызылординская область, г. Кызылорда,    УМГ "Кызылорда"</t>
  </si>
  <si>
    <t>Алматинская обл., г.Алматы, УМГ "Алматы"</t>
  </si>
  <si>
    <t>Актюбинская обл., г.Актобе, УМГ "Актобе"</t>
  </si>
  <si>
    <t>Мангистауская обл.,   г. Актау,   ГРС, Промзона, УМГ "Актау"</t>
  </si>
  <si>
    <t>Западно-Казахстанская область, Филиал "ИТЦ", г. Уральск,п. Желаево промзона , № 1</t>
  </si>
  <si>
    <t>Жамбылская область Жамбылский район. с.Акбулым, УМГ "Тараз"</t>
  </si>
  <si>
    <t>Западно-Казахстанская область, г. Уральск, УМГ "Уральск"</t>
  </si>
  <si>
    <t>Костанайская обл., г.Костанай, УМГ "Костанай"</t>
  </si>
  <si>
    <t>Южно-Казахстанская область, г. Шымкент,Абайский р-н, УМГ "Шымкент"</t>
  </si>
  <si>
    <t>61.90.10.451.001.00.0777.000000000000</t>
  </si>
  <si>
    <t>Услуги по аренде каналов связи</t>
  </si>
  <si>
    <t>Услуги по организации высокоскоростных наземных каналов передачи данных</t>
  </si>
  <si>
    <t>Жылдамдығы жоғары жер үсті деректерді беру арналарын ұйымдастыру қызметтері</t>
  </si>
  <si>
    <t>Кызылординская область, г. Кызылорда,   филиал УМГ "Кызылорда"</t>
  </si>
  <si>
    <t>Атырауская область, г.Атырау, УМГ "Атырау"</t>
  </si>
  <si>
    <t>Актюбинская обл.,  г.Актобе,УМГ "Актобе</t>
  </si>
  <si>
    <t xml:space="preserve">Костанайская обл., г.Костанай, УМГ "Костанай </t>
  </si>
  <si>
    <t>Услуги по организации высокоскоростных выделенных каналов передачи данных</t>
  </si>
  <si>
    <t>Актюбинская обл.,УМГ "Актобе", г.Актобе</t>
  </si>
  <si>
    <t>УМГ "Актау",  г. Актау,   ГРС, Промзона</t>
  </si>
  <si>
    <t xml:space="preserve">Предоставление услуг мобильной спутниковой связи Thuraya </t>
  </si>
  <si>
    <t>Thuraya ұялы спутниктік қызметтерін көрсету</t>
  </si>
  <si>
    <t>Кызылординская область, г. Кызылорда,  УМГ "Кызылорда"</t>
  </si>
  <si>
    <t>Атырауская область,г.Атырау. УМГ "Атырау"</t>
  </si>
  <si>
    <t>Актюбинская область,УМГ "Актобе"</t>
  </si>
  <si>
    <t>Мангистауская область, г.Актау, УМГ "Актау"</t>
  </si>
  <si>
    <t>Западно-Казахстанская область, г.Уральск, УМГ "Уральск"</t>
  </si>
  <si>
    <t>61.20.11.100.000.00.0777.000000000000</t>
  </si>
  <si>
    <t xml:space="preserve">Услуги сотовой связи </t>
  </si>
  <si>
    <t>Ұялы байланыс қызметтері</t>
  </si>
  <si>
    <t>Ұялы байланыс қызметтер</t>
  </si>
  <si>
    <t>Предоставление  услуг сотовой связи на базе технологии PBX (Private Branch Exchange)</t>
  </si>
  <si>
    <t>PBX (Private Branch Exchange) технологиясы негізінде ұялы байланыс қызметтерін көрсету</t>
  </si>
  <si>
    <t>Атырауская область,г.Атырау, УМГ "Атырау"</t>
  </si>
  <si>
    <t xml:space="preserve"> Предоставление услуг сотовой связи на базе GSM  (Global System for Mobile Communications) шлюза</t>
  </si>
  <si>
    <t>GSM  (Global System for Mobile Communications) шлюз негізінде ұялы байланыс қызметтерін көрсету</t>
  </si>
  <si>
    <t xml:space="preserve">Предоставление услуг мобильной спутниковой связи Thuraya на МГ Казахстан-Китай </t>
  </si>
  <si>
    <t>Қазақстан Қытай МГҚ-да Thuraya мобильді жерсеріктік байланыс қызметтерін көрсету</t>
  </si>
  <si>
    <t>Алматинская область, г. Алматы, УМГ "Алматы",  для ТОО АГП</t>
  </si>
  <si>
    <t>Жамбылская область,УМГ "Тараз",для ТОО АГП</t>
  </si>
  <si>
    <t xml:space="preserve"> Южно-Казахстанская область, г. Шымкент, УМГ "Шымкент", для ТОО АГП</t>
  </si>
  <si>
    <t xml:space="preserve">Предоставление услуг мобильной спутниковой связи Iridium на МГ Бейнеу-Базой-Шымкент </t>
  </si>
  <si>
    <t>Бейнеу-Бозой-Шымкент МГҚ-да Iridium ұялы спутниктік қызметтерін көрсету</t>
  </si>
  <si>
    <t>Актюбинская область, УМГ "Актобе", для ТОО ГБШ</t>
  </si>
  <si>
    <t>Кызылординская область, УМГ "Кызылорда", для ТОО ГБШ</t>
  </si>
  <si>
    <t xml:space="preserve"> Южно-Казахстанская область,  УМГ "Шымкент", для ТОО ГБШ</t>
  </si>
  <si>
    <t xml:space="preserve"> Мангистауская область,  УМГ "Актау", для ТОО ГБШ</t>
  </si>
  <si>
    <t>Услуги сотовой связи</t>
  </si>
  <si>
    <t>Предоставление услуг по системе безопасности и видеонаблюдению</t>
  </si>
  <si>
    <t>Қауіпсіздік және бейнебақылау жүйелері қызметтерін көрсету</t>
  </si>
  <si>
    <t xml:space="preserve"> Актюбинская область, г. Актобе, УМГ "Актобе"</t>
  </si>
  <si>
    <t xml:space="preserve">Алматинская область, г. Алматы, УМГ "Алматы"  </t>
  </si>
  <si>
    <t>Бағдарламалық қамтамасыз етуді техникалық қызмет көрсетуі мен әкімшілендіру бойынша қызметтер</t>
  </si>
  <si>
    <t>Бағдарламалық қамтамасыз етудің техникалық қызмет көрсетуі мен әкімшілендіру</t>
  </si>
  <si>
    <t>Техническое сопровождение информационных систем</t>
  </si>
  <si>
    <t>Ақпараттық жүйелерді техникалық сүйемелдеу</t>
  </si>
  <si>
    <t>АО "Интеграз Центральная Азия"</t>
  </si>
  <si>
    <t>62.02.30.000.002.00.0777.000000000000</t>
  </si>
  <si>
    <t>Услуги по техническому обслуживанию серверного оборудования</t>
  </si>
  <si>
    <t>Серверлік құрал-жабдықтардың техникалық қызмет көрсетуі бойынша қызметтер</t>
  </si>
  <si>
    <t>Қолдау және ағымдағы қызмет көрсету, жөнге келтірмен қоса, серверлік құрал-жабдықтарды техникалық қолдау</t>
  </si>
  <si>
    <t>Техническое сопровождение инфраструктуры информационных технологий и ее централизованное управление в едином технологически связанном комплексе</t>
  </si>
  <si>
    <t>Ақпараттық технологиялар инфрақұрылымын техникалық сүйемелдеу және оны бәрыңғай технологиялы байланыстағы кешен ретінде орталықтандырылған басқару жүргізу</t>
  </si>
  <si>
    <t>УМГ "Уральск", г. Уральск</t>
  </si>
  <si>
    <t>УМГ "Атырау", г. Атырау</t>
  </si>
  <si>
    <t>УМГ "Актобе", г.Актобе</t>
  </si>
  <si>
    <t xml:space="preserve">УМГ "Костанай", г.Костанай
</t>
  </si>
  <si>
    <t>УМГ "Алматы", г.Алматы</t>
  </si>
  <si>
    <t>УМГ "Шымкент",  г. Шымкент</t>
  </si>
  <si>
    <t>Филиал "ИТЦ", г. Уральск</t>
  </si>
  <si>
    <t>УМГ "Кызылорда" г.Кызылорда</t>
  </si>
  <si>
    <t>УМГ "Актау",  г. Актау</t>
  </si>
  <si>
    <t>УМГ "Тараз", Жамбылская область Жамбылский район. с.Акбулым</t>
  </si>
  <si>
    <t>УКК г.Шымкент</t>
  </si>
  <si>
    <t xml:space="preserve">95.11.10.000.003.00.0777.000000000000
</t>
  </si>
  <si>
    <t>Услуги по техническому обслуживанию компьютерной/периферийной оргтехники/оборудования и их частей</t>
  </si>
  <si>
    <t>Техническое обслуживание компьютерной техники АО "Интергаз Центральная Азия" и ее централизованное управление в едином технологически связанном комплексе</t>
  </si>
  <si>
    <t>«Интергаз Орталық Азия» АҚ компьютерлік жабдықтарға техникалық қызмет көрсету және біртұтас технологиялық күрделі кешенде оның орталықтан басқару</t>
  </si>
  <si>
    <t>Общие административные расходы</t>
  </si>
  <si>
    <t>33.13.19.100.003.00.0777.000000000000</t>
  </si>
  <si>
    <t>Услуги по техническому обслуживанию сетей и оборудования связи</t>
  </si>
  <si>
    <t>Коммутациялық-тасымалдаушы жабдықты пайдалану және техникалық қызмет көрсету бойынша қызметтері</t>
  </si>
  <si>
    <t>Желілер мен байланыс жабдығына техникалық қызмет көрсету бойынша қызметтер</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</si>
  <si>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САЦ</t>
  </si>
  <si>
    <t>ОАО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</si>
  <si>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"САЦ"</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</si>
  <si>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Союз</t>
  </si>
  <si>
    <t>Союз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</si>
  <si>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"Союз"</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</si>
  <si>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Бухара-Урал</t>
  </si>
  <si>
    <t>Бұқара - Орал МГҚ жедел-өндірістік ультрақысқа толқынды радиобайланыс пен радиорелелік желінің инфрақұрылымына техникалық қызмет көрсету қызметтері</t>
  </si>
  <si>
    <t>Магистральный газопровод "Бухара-Урал"</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</si>
  <si>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Акшабулак-Кызылорда</t>
  </si>
  <si>
    <t>Ақшабұлақ - Қызылорда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</si>
  <si>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"Акшабулак-Кызылорда"</t>
  </si>
  <si>
    <t xml:space="preserve">Услуги технического обслуживания магистральных, внутриплощадочных кабельных линий связи, систем уплотнения и автоматических телефонных станций МГ БГР-ТБА    </t>
  </si>
  <si>
    <t>БГР - ТБА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</si>
  <si>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"БГР-ТБА"</t>
  </si>
  <si>
    <t>Услуги технического обслуживания магистральных, внутриплощадочных кабельных линий связи, систем уплотнения и автоматических телефонных станций Центральный аппарат</t>
  </si>
  <si>
    <t>Орталық аппаратта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</si>
  <si>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СЗ ДИТиС № 81/70 от 27.01.2016г.</t>
  </si>
  <si>
    <t>140-15</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</si>
  <si>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</si>
  <si>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</si>
  <si>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</si>
  <si>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</si>
  <si>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</si>
  <si>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</si>
  <si>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</si>
  <si>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</si>
  <si>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</si>
  <si>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</si>
  <si>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</si>
  <si>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</si>
  <si>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</si>
  <si>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</si>
  <si>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</si>
  <si>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</si>
  <si>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</si>
  <si>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</si>
  <si>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</si>
  <si>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</si>
  <si>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</si>
  <si>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</si>
  <si>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</si>
  <si>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</si>
  <si>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</si>
  <si>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</si>
  <si>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</si>
  <si>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</si>
  <si>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</si>
  <si>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</si>
  <si>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</si>
  <si>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</si>
  <si>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</si>
  <si>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</si>
  <si>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</si>
  <si>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</si>
  <si>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</si>
  <si>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</si>
  <si>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</si>
  <si>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</si>
  <si>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</si>
  <si>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</si>
  <si>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</si>
  <si>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</si>
  <si>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</si>
  <si>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</si>
  <si>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</si>
  <si>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</si>
  <si>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</si>
  <si>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</si>
  <si>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</si>
  <si>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</si>
  <si>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</si>
  <si>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</si>
  <si>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</si>
  <si>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</si>
  <si>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</si>
  <si>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</si>
  <si>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</si>
  <si>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</si>
  <si>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</si>
  <si>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</si>
  <si>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</si>
  <si>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</si>
  <si>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</si>
  <si>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</si>
  <si>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</si>
  <si>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</si>
  <si>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</si>
  <si>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</si>
  <si>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</si>
  <si>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</si>
  <si>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</si>
  <si>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</si>
  <si>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</si>
  <si>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</si>
  <si>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</si>
  <si>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</si>
  <si>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</si>
  <si>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</si>
  <si>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</si>
  <si>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</si>
  <si>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</si>
  <si>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</si>
  <si>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</si>
  <si>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</si>
  <si>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</si>
  <si>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</si>
  <si>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</si>
  <si>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</si>
  <si>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</si>
  <si>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</si>
  <si>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</si>
  <si>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</si>
  <si>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</si>
  <si>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</si>
  <si>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</si>
  <si>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</si>
  <si>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</si>
  <si>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</si>
  <si>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</si>
  <si>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</si>
  <si>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</si>
  <si>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213 У</t>
  </si>
  <si>
    <t>214 У</t>
  </si>
  <si>
    <t>215 У</t>
  </si>
  <si>
    <t>216 У</t>
  </si>
  <si>
    <t>217 У</t>
  </si>
  <si>
    <t>218 У</t>
  </si>
  <si>
    <t>219 У</t>
  </si>
  <si>
    <t xml:space="preserve">АГРС «Аральск» в Аральском районе с газораспределительными сетями; АГРС «Айтеке-би» в Казалинском районе с газораспределительными сетями; АГРС «Байконыр» в Кармакшинском районе с газораспределительными сетями; АГРС-2 «Кызылорда», УРГ, газораспределительные сети по г. Кызылорда; АРГС «Шиели» в Шиелийском районе с газораспределительными сетями; АГРС «Жанакорган»  в Жанакорганском районе с газораспределительными сетями. </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</si>
  <si>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</si>
  <si>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</si>
  <si>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</si>
  <si>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Услуги по уходу за растениями (высадка/пересадка/обработка/оздоровление/уход за внешним видом, полив и аналогичные)</t>
  </si>
  <si>
    <t>Начало с даты подписания договора, завершение по 31.12.2016г.</t>
  </si>
  <si>
    <t xml:space="preserve">Авансовый платеж - 0%, оплата по факту в течении 30 рабочих дней с момента подписания акта приема - передачи оказанных услуг </t>
  </si>
  <si>
    <t>68.20.12.960.000.00.0777.000000000000</t>
  </si>
  <si>
    <t>Услуги по аренде административных/производственных помещений</t>
  </si>
  <si>
    <t>Начало с даты подписания договора, завершение по 29.02.2016г.</t>
  </si>
  <si>
    <t>137-25</t>
  </si>
  <si>
    <t>220 У</t>
  </si>
  <si>
    <t>221 У</t>
  </si>
  <si>
    <t>222 У</t>
  </si>
  <si>
    <t>223 У</t>
  </si>
  <si>
    <t>224 У</t>
  </si>
  <si>
    <t>СЗ АХД № 64/41 от 01.02.2016г.</t>
  </si>
  <si>
    <t>Итого по товарам</t>
  </si>
  <si>
    <t>Итого по услугам</t>
  </si>
  <si>
    <t>Всего:</t>
  </si>
  <si>
    <t>1.Товары</t>
  </si>
  <si>
    <t>3.Услуги</t>
  </si>
  <si>
    <t>Главный менеджер ДОЗ,МД,МТС Джанасов О.М. тел. +7 717 2 97 72 69</t>
  </si>
  <si>
    <t>Утвержден 15 января 2016г. (приказ № 7)</t>
  </si>
  <si>
    <t>к Инструкции о порядке составления и представления отчетности по вопросам закупок</t>
  </si>
  <si>
    <t>начало с даты подписания договора, завершение по 29.02.2016г.</t>
  </si>
  <si>
    <t>35.13.10.100.000.00.0777.000000000000</t>
  </si>
  <si>
    <t>Услуги по передаче/распределению электроэнергии</t>
  </si>
  <si>
    <t>Электр энергиясын тапсыру/тарату қызметтері</t>
  </si>
  <si>
    <t>Электроснабжение объектов магистрального газопровода ТОО "ГБШ" (РЭУ Караозек).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t>
  </si>
  <si>
    <t>«БШГҚ» ЖШС магистральдық газ құбырлары объектілерін электрмен жабдықтау (Қараөзек ЖБжТҚКБ).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</si>
  <si>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Кызылординская обл.,
г.Кызылорда,
Кызылозекский с.о.,
МГ "ББШ" РЭУ "Караозек"</t>
  </si>
  <si>
    <t>Начало со дня подписания договора, завершение по 31.12.2016г.</t>
  </si>
  <si>
    <t>авансовый платеж - 0%, оставшаяся часть в течение 10 рабочих дней с момента подписания акта приема - передачи  оказанных услуг. Предоплата 100% за объем последующего месяца, ежемесячно в течение года</t>
  </si>
  <si>
    <t>68.20.11.900.000.00.0777.000000000000</t>
  </si>
  <si>
    <t>Услуги по аренде жилых помещений</t>
  </si>
  <si>
    <t>Тұрғын үй-жайларды жалға алу бойынша қызметтер</t>
  </si>
  <si>
    <t>Проживание производственного персонала, обслуживающего МГ ББШ</t>
  </si>
  <si>
    <t>ББШ МГ қызмет көрсететін өндірістік персоналдың тұруы</t>
  </si>
  <si>
    <t>Кызылординская область,
Аральский район,
Саксаульский с.о.,
МГ "ББШ" РЭУ "Саксаульск"</t>
  </si>
  <si>
    <t>авансовый платеж - 0%, оставшаяся часть в течение 10 рабочих дней с момента подписания акта приема - передачи  оказанных услуг</t>
  </si>
  <si>
    <t>Кызылординская область,
Казалинский район,
Майлыбас с.о.,
с.Аксуат,
МГ "ББШ" РЭУ "Аксуат"</t>
  </si>
  <si>
    <t>225 У</t>
  </si>
  <si>
    <t>226 У</t>
  </si>
  <si>
    <t>227 У</t>
  </si>
  <si>
    <t>ДЭМГ,КСиПХГ</t>
  </si>
  <si>
    <t>G6016UA127</t>
  </si>
  <si>
    <t>2.1.4.</t>
  </si>
  <si>
    <t>G6016U0176</t>
  </si>
  <si>
    <t>2.1.6.20.9</t>
  </si>
  <si>
    <t>G6016UA176</t>
  </si>
  <si>
    <t>СЗ ДЭМГ,КСиПХГ № 2744/60 от 11.12.2015г.</t>
  </si>
  <si>
    <t>137-21</t>
  </si>
  <si>
    <t>Начало с момента подписания  договора, окончание в течении февраля 2017г.</t>
  </si>
  <si>
    <t>Начало с даты подписания договора, завершение по 29.02.2016г. включительно</t>
  </si>
  <si>
    <t>Предсменное медицинское освидетельствование состояния здоровья работников</t>
  </si>
  <si>
    <t>3 Т</t>
  </si>
  <si>
    <t>20.14.63.300.000.00.0168.000000000000</t>
  </si>
  <si>
    <t>2,2'-оксидиэтанол</t>
  </si>
  <si>
    <t>жидкость, ГОСТ 10136-77</t>
  </si>
  <si>
    <t>В течение 45 дней со дня подписания Договора</t>
  </si>
  <si>
    <t>Тонна (метрическая)</t>
  </si>
  <si>
    <t>Диэтиленгликоль марка А, ГОСТ 10136-77</t>
  </si>
  <si>
    <t>Южно-Казахстанская обл., Сарыагашский р-он, село Жибек-жолы, склад "Полторацкого ЛПУ" УМГ "Шымкент"</t>
  </si>
  <si>
    <t>228 У</t>
  </si>
  <si>
    <t>65.12.11.335.000.00.0777.000000000000</t>
  </si>
  <si>
    <t>Услуги по страхованию от несчастных случаев</t>
  </si>
  <si>
    <t>Жазатайым оқиғалардан сақтандыру қызметтері</t>
  </si>
  <si>
    <t>Обязательное страхование работника от несчастных случаев при исполнении им (ими) трудовых (служебных) обязанностей.</t>
  </si>
  <si>
    <t xml:space="preserve">Қызметкер еңбек (қызмет) міндеттерін атқарған кезде оны жазатайым жағдайлардан мiндеттi сақтандыру </t>
  </si>
  <si>
    <t>Февраль-март</t>
  </si>
  <si>
    <t>СЗ ДПБОТиОС № 76/14 от 10.02.2016г.</t>
  </si>
  <si>
    <t>4 Т</t>
  </si>
  <si>
    <t>5 Т</t>
  </si>
  <si>
    <t>6 Т</t>
  </si>
  <si>
    <t>7 Т</t>
  </si>
  <si>
    <t>8 Т</t>
  </si>
  <si>
    <t>9 Т</t>
  </si>
  <si>
    <t>10 Т</t>
  </si>
  <si>
    <t>11 Т</t>
  </si>
  <si>
    <t>12 Т</t>
  </si>
  <si>
    <t>C даты подписания договора и по 29.02.2016г. включительно</t>
  </si>
  <si>
    <t>Авансовый  платеж-0%, оплата по факту в течении 30 рабочих дней с момента подписания акта приема-передачи поставленных товаров</t>
  </si>
  <si>
    <t>ДДиТГ</t>
  </si>
  <si>
    <t>СЗ ДДиТГ № 114/34 от 15.02.2016г.</t>
  </si>
  <si>
    <t>140-7</t>
  </si>
  <si>
    <t>06.20.10.100.000.00.0114.000000000000</t>
  </si>
  <si>
    <t>Газ</t>
  </si>
  <si>
    <t>природный, сжиженный</t>
  </si>
  <si>
    <t>Тысяча метров кубических</t>
  </si>
  <si>
    <t xml:space="preserve">табиғи, сығылған 
</t>
  </si>
  <si>
    <t>Газ на собственные нужды и потери  для "БГР-ТБА", соответствующий требованиям СТ Республики Казахстан 1 666 2007</t>
  </si>
  <si>
    <t>Өзіндік қажеттіліктер мен шығындарға газ, "БГА-ТБА" газ құбырларына Қазақстан Республикасы 1 666 2007 СТ талаптарына сәйкес келетін газ</t>
  </si>
  <si>
    <t>Газ на восполнение технических потерь в пластах при хранении в подземном хранилище газа "Полторацкое", соответствующий требованиям СТ Республики Казахстан 1 666 2007</t>
  </si>
  <si>
    <t>"Полторацкое" Жер асты қоймаларында сақтаған кезде қабаттардағы техникалық шығындарды толтыру Қазақстан Республикасы 1 666 2007 СТ талаптарына сәйкес келетін газ</t>
  </si>
  <si>
    <t>Газ на восполнение технических потерь в пластах при хранении в подземном хранилище газа "Акыр-Тобе", соответствующий требованиям СТ Республики Казахстан 1 666 2007</t>
  </si>
  <si>
    <t>"Ақыр-Төбе" жер асты қоймаларында сақтаған кезде қабаттардағы техникалық шығындарды толтыру Қазақстан Республикасы 1 666 2007 СТ талаптарына сәйкес келетін газ</t>
  </si>
  <si>
    <t xml:space="preserve"> Газ на собственные нужды и потери  для Газопровода "Средняя Азия-Центр" газ, соответствующий требованиям СТ Республики Казахстан 1 666 2007</t>
  </si>
  <si>
    <t>Өзіндік қажеттіліктер мен шығындарға газ, "Орталық Азия-Орталық" газ құбырына Қазақстан Республикасы 1 666 2007 СТ талаптарына сәйкес келетін газ</t>
  </si>
  <si>
    <t xml:space="preserve"> Газ на собственные нужды и потери для газопровода "Союз"-"Оренбург-Новопсков" газ, соответствующий требованиям СТ Республики Казахстан 1 666 2007</t>
  </si>
  <si>
    <t>Өзіндік қажеттіліктер мен шығындарға газ, "Союз"-"Орынбор-Новопсков" газ құбырларына  Қазақстан Республикасы 1 666 2007 СТ талаптарына сәйкес келетін газ</t>
  </si>
  <si>
    <t xml:space="preserve"> Газ на собственные нужды и потери для газопровода "Карталы - Рудный - Костанай" газ, соответствующий требованиям СТ Республики Казахстан 1 666 2007</t>
  </si>
  <si>
    <t>Өзіндік қажеттіліктер мен шығындарға газ, "Қарталы-Рудный-Қостанай" газ құбырына  Қазақстан Республикасы 1 666 2007 СТ талаптарына сәйкес келетін газ</t>
  </si>
  <si>
    <t xml:space="preserve">  Газ на собственные нужды и потери для газопровода "Бухара-Урал", соответствующий требованиям СТ Республики Казахстан 1 666 2007</t>
  </si>
  <si>
    <t>Өзіндік қажеттіліктер мен шығындарға газ, "Бухара-Орал" газ құбырларына Қазақстан Республикасы 1 666 2007 СТ талаптарына сәйкес келетін газ</t>
  </si>
  <si>
    <t>Газ на восполнение технических потерь в пластах при хранении в подземном хранилище газа "Бозой", соответствующий требованиям СТ Республики Казахстан 1 666 2007</t>
  </si>
  <si>
    <t>"Бозой" жер асты қоймаларында сақтаған кезде қабаттардағы техникалық шығындарды толтыру Қазақстан Республикасы 1 666 2007 СТ талаптарына сәйкес келетін газ</t>
  </si>
  <si>
    <t xml:space="preserve">  Газ на собственные нужды и потери  для газопровода "Акшабулак-Кызылорда" газ, соответствующий требованиям СТ Республики Казахстан 1 666 2007</t>
  </si>
  <si>
    <t>Өзіндік қажеттіліктер мен шығындарға газ, "Ақшабұлақ-Қызылорда" газ құбырларына  Қазақстан Республикасы 1 666 2007 СТ талаптарына сәйкес келетін газ</t>
  </si>
  <si>
    <t>"БГР-ТБА" Алматинская область, Южно-Казахстанская область, Жамбылская область</t>
  </si>
  <si>
    <t>ПХГ "Акыр-Тобе", Жамбылская область</t>
  </si>
  <si>
    <t>"Средняя Азия-Центр" Атырауская область,  Мангистауская область</t>
  </si>
  <si>
    <t>"Союз"-"Оренбург-Новопсков" Западно-Казахстанская область</t>
  </si>
  <si>
    <t>"Карталы - Рудный - Костанай" Костанайская область</t>
  </si>
  <si>
    <t>"Акшабулак-Кызылорда" Кызылординская область</t>
  </si>
  <si>
    <t>ПХГ "Полторацкое", Южно-Казахстанская область</t>
  </si>
  <si>
    <t>229 У</t>
  </si>
  <si>
    <t>66.12.12.335.000.00.0777.000000000000</t>
  </si>
  <si>
    <t>Услуги по брокерским операциям с товарами</t>
  </si>
  <si>
    <t>Тауарлармен жасалатын брокерлік операциялар бойынша қызметтер</t>
  </si>
  <si>
    <t>Услуги по брокерским операциям по купле/ продаже квот на выбросы париковых газов»</t>
  </si>
  <si>
    <t>Парникті газдардың шығарындыларына квоталарды сатып алу/сату бойынша брокерлік операциялар жөніндегі қызметтер</t>
  </si>
  <si>
    <t>Начало с момента подписания  договора, окончание до 31 мая 2016г.</t>
  </si>
  <si>
    <t>СЗ ДПБОТиОС № 77/14 от 11.02.2016г.</t>
  </si>
  <si>
    <t>Март-апрель</t>
  </si>
  <si>
    <t>ОТП</t>
  </si>
  <si>
    <t>230 У</t>
  </si>
  <si>
    <t>53.10.11.100.000.00.0777.000000000000</t>
  </si>
  <si>
    <t>Услуги по подписке на печатные периодические издания</t>
  </si>
  <si>
    <t>Мерзімді басылымдарға жазылу бойынша қызметтер</t>
  </si>
  <si>
    <t>Услуги по подписке на газеты и журналы</t>
  </si>
  <si>
    <t>Газеттер мен журналдарға жазылу бойынша қызметтер</t>
  </si>
  <si>
    <t>Начало с даты подписания Договора и до 31.12.2016г.</t>
  </si>
  <si>
    <t>231 У</t>
  </si>
  <si>
    <t>Сопровождение внедренной функциональности информационной системы SAP</t>
  </si>
  <si>
    <t>SAP ақпараттық жүйесінің енгізілген функционалдығын қолдау</t>
  </si>
  <si>
    <t>СЗ ДИТиС № 161/70 от 19.02.2016г.</t>
  </si>
  <si>
    <t>Начало - с 7 марта 2016г., окончание - по 6 марта 2017г.</t>
  </si>
  <si>
    <t>Авансовый платеж - 100% оплата</t>
  </si>
  <si>
    <t>начало с даты подписания, завершение по 29.02.2016г.</t>
  </si>
  <si>
    <t>ЦА АО "ИЦА" г.Астана; УМГ "Атырау", РГХ, РГС Атырау - Атырауская обл. г.Атырау; УМГ "Актау, РГХ, РГС Актау" - Мангистауская обл., г. Актау; УМГ "Актобе, РГХ, РГС Актобе" - Актюбинская обл. г. Актобе; УМГ "Костанай", РГХ, РГС Костанай – Костанайская обл., г. Костанай;  УМГ "Уральск", РГХ, РГС Уральск  Западно-Казахстанская обл. г.Уральск; ИТЦ - Западно-Казахстанская обл. г. Уральск., УМГ "Алматы", РГХ, РГС Алматы -  Алматинская обл., г.Алматы; УМГ "Кызылорда", РГХ, РГС Кызылорда - Кызылординская обл., г. Кызылорда; УМГ "Шымкент, РГХ, РГС Шымкент" – Шымкентская обл., г. Шымкент; УМГ "Тараз"-Жамбыльская обл., г. Тараз; УКК-г. Шымкент,  АГП-Алматинская обл.,  Южно-Казахстанская обл., Жамбылская обл.; ББШ – Актюбинская обл.,  Кызылординская обл., Мангистауская обл., Южно-Казахстанская обл., Алматинская обл.</t>
  </si>
  <si>
    <t>оплата в течении года тремя равными долями согласно договора</t>
  </si>
  <si>
    <t>13 Т</t>
  </si>
  <si>
    <t>14 Т</t>
  </si>
  <si>
    <t>15 Т</t>
  </si>
  <si>
    <t>16 Т</t>
  </si>
  <si>
    <t>17 Т</t>
  </si>
  <si>
    <t>18 Т</t>
  </si>
  <si>
    <t>19 Т</t>
  </si>
  <si>
    <t>20 Т</t>
  </si>
  <si>
    <t>26.60.11.100.000.00.0796.000000000000</t>
  </si>
  <si>
    <t>Аппарат рентгеновский</t>
  </si>
  <si>
    <t>диагностический, передвижной, пленочный</t>
  </si>
  <si>
    <t>г.Уральск, ул. Ружейникова 1/4,склад «Инженерно-технического центра» АО "Интергаз Центральная Азия".</t>
  </si>
  <si>
    <t>В течение 70 дней со дня подписания Договора</t>
  </si>
  <si>
    <t>ДОЗМД,МТС</t>
  </si>
  <si>
    <t>G5016D0037</t>
  </si>
  <si>
    <t>Товары</t>
  </si>
  <si>
    <t>Рентгенаппарат ERESCO 42 MF4</t>
  </si>
  <si>
    <t>G5016D0038</t>
  </si>
  <si>
    <t>Рентген аппарат МАРТ-200;пост.потенциал</t>
  </si>
  <si>
    <t>20.59.11.300.002.00.0778.000000000007</t>
  </si>
  <si>
    <t>Пленка</t>
  </si>
  <si>
    <t>рентгеновская, размер 30*40 см</t>
  </si>
  <si>
    <t>Рентгенпленка РТК; Размеры - 300х400 мм</t>
  </si>
  <si>
    <t>г.Уральск, ул. Ружейникова 1/4, склад БМТО УМГ "Уральск"</t>
  </si>
  <si>
    <t>Упаковка</t>
  </si>
  <si>
    <t>G1016D0006</t>
  </si>
  <si>
    <t>г. Актобе,  ул. Есет -Батыра 39, Центральный склад УМГ "Актобе"</t>
  </si>
  <si>
    <t>G3016D0006</t>
  </si>
  <si>
    <t>G7016D0006</t>
  </si>
  <si>
    <t>Жамбылская область, Жамбылский район, село Акбулым, поселок Газовиков, склад "Таразского ЛПУ"   УМГ "Тараз"</t>
  </si>
  <si>
    <t>G8016D0006</t>
  </si>
  <si>
    <t>GS016D0006</t>
  </si>
  <si>
    <t>Интергаз Центральная Азия</t>
  </si>
  <si>
    <t>26.51.65.000.011.00.0796.000000000027</t>
  </si>
  <si>
    <t>Регулятор</t>
  </si>
  <si>
    <t>давления газа, условный проход 250 мм, максимальное входное давление 8 МПа</t>
  </si>
  <si>
    <t>Регулятор давл.пилот.DN250мм PN0,05÷8МПа</t>
  </si>
  <si>
    <t>G3016D0036</t>
  </si>
  <si>
    <t>Начало с даты подписания  договора по 31.03.2016г. включительно</t>
  </si>
  <si>
    <t>СЗ ДИТиС № 209/70 от 04.03.2016г.</t>
  </si>
  <si>
    <t xml:space="preserve">АО "Интергаз Центральная Азия"  </t>
  </si>
  <si>
    <t>74.90.13.000.000.00.0777.000000000000</t>
  </si>
  <si>
    <t>Услуги консультационные по вопросам охраны окружающей среды и экологии</t>
  </si>
  <si>
    <t>Экология саласындағы кеңес беру қызметтері</t>
  </si>
  <si>
    <t xml:space="preserve">Бу газдарының үлестерін сату жүйесіне қатысу және үлестерді алу үшін құжаттар дестелерін дайындау бойынша қызметтер  </t>
  </si>
  <si>
    <t>Услуги по подготовке пакета документов для получения квот и участия в Системе торговли квотами парниковых газов</t>
  </si>
  <si>
    <t>Центральный аппарат г. Астана, район Есиль, ул. 36, д. 11</t>
  </si>
  <si>
    <t xml:space="preserve">Начало с даты заключения договора, завершение до 1 марта 2016г.
</t>
  </si>
  <si>
    <t>Прочие услуги по охране окружающей среды</t>
  </si>
  <si>
    <t>СЗ ДПБОТиОС № 751/14 от 16.11.2015г.</t>
  </si>
  <si>
    <t>Квоталар алу және жылымық гадар квоталарына сауда-саттық жасау жүйесіне қатысу үшін құжаттарды верификациялау қызметтері</t>
  </si>
  <si>
    <t>Услуги по верификации документов для получения квот и участия в Системе торговли квотами парниковых газов</t>
  </si>
  <si>
    <t>232 У</t>
  </si>
  <si>
    <t>233 У</t>
  </si>
  <si>
    <t>234 У</t>
  </si>
  <si>
    <t>235 У</t>
  </si>
  <si>
    <t>236 У</t>
  </si>
  <si>
    <t>74.90.15.000.001.00.0777.000000000000</t>
  </si>
  <si>
    <t>Услуги по проведению экспертизы промышленной безопасности</t>
  </si>
  <si>
    <t>Өнеркәсіп қауіпсіздігінің сараптамасын жүргізу жөніндегі қызметтер</t>
  </si>
  <si>
    <t>Выдача экспертного заключения на соответствие требованиям промышленной безопасности  при подготовке, переподготовке специалистов, работников в области промышленной безопасности</t>
  </si>
  <si>
    <t xml:space="preserve">Қызметкерлерді өнеркәсіптік қауыпсыздыгы бойынша дайындау және қайта дайырлаудың, олардың  өнеркәуіпсіздік талаптарына сәйкестігі  жайлы сараптамалық қорытынды беру </t>
  </si>
  <si>
    <t>Апрель</t>
  </si>
  <si>
    <t>Начало со дня подписания договора, завершение до 31.12.2016г.</t>
  </si>
  <si>
    <t>Авансовый платеж - 0%,оплата в течении 30 рабочих дней с момента  подписания акта оказанных услуг</t>
  </si>
  <si>
    <t>ДСД</t>
  </si>
  <si>
    <t>G9016U0376</t>
  </si>
  <si>
    <t>СЗ ДСД № 86/16 от 16.03.2016г.</t>
  </si>
  <si>
    <t>74.30.11.000.001.00.0777.000000000000</t>
  </si>
  <si>
    <t>Услуги по письменному переводу</t>
  </si>
  <si>
    <t>Жазбаша аудару қызметтері</t>
  </si>
  <si>
    <t>Услуги по письменному переводу документации на казахский язык</t>
  </si>
  <si>
    <t>Құжаттаманы жазбаша қазақ тіліне аудару қызметтері</t>
  </si>
  <si>
    <t>Услуги по письменному переводу документации на английский язык</t>
  </si>
  <si>
    <t>Құжаттаманы жазбаша ағылшын тіліне аудару қызметтері</t>
  </si>
  <si>
    <t>авансовый платеж - 30%, оставшаяся часть в течение 15 рабочих дней с момента подписания акта приема - передачи оказанных услуг</t>
  </si>
  <si>
    <t>г.Алматы, ул.Байтурсынова, 46-А, филиал УМГ "Алматы" АУП</t>
  </si>
  <si>
    <t>СЗ ДЭМГ,КСиПХГ №</t>
  </si>
  <si>
    <t>"Бухара-Урал" УМГ "Актобе" Актюбинская область</t>
  </si>
  <si>
    <t xml:space="preserve"> ПХГ "Бозой" УМГ "Актобе" Актюбинская область</t>
  </si>
  <si>
    <t>C даты подписания договора и по 31.03.2016г. включительно</t>
  </si>
  <si>
    <t>Начало со дня подписания договора, завершение в течении 10 календарных дней</t>
  </si>
  <si>
    <t>Изменен, дополнен 31 марта 2016г. (приказ №130)</t>
  </si>
  <si>
    <t>№ бухгалского счета</t>
  </si>
  <si>
    <t>Наименование статьи бюджета</t>
  </si>
  <si>
    <t>Код строки</t>
  </si>
  <si>
    <t>Нумерация заявки в SAP</t>
  </si>
  <si>
    <t>Cебестоимость/расходы на реализацию продукции и оказание услуг/ОиАР/прочие расходы/КВЛ</t>
  </si>
  <si>
    <t>Системный номер материала</t>
  </si>
  <si>
    <t>Наименование материала</t>
  </si>
  <si>
    <t xml:space="preserve">Инициатор и № СЗ </t>
  </si>
  <si>
    <t>21 Т</t>
  </si>
  <si>
    <t>22.29.22.300.000.00.0168.000000000004</t>
  </si>
  <si>
    <t>Лента</t>
  </si>
  <si>
    <t>изоляционная, для обмотки трубопроводов, ширина 450 мм, полимерно-асмольная, липкая, летняя</t>
  </si>
  <si>
    <t>Пленка изоляц. асмольная летняя 450мм</t>
  </si>
  <si>
    <t>В течении  60 календарных дней со дня подписания договора</t>
  </si>
  <si>
    <t>ДОЗ,МД,МТС</t>
  </si>
  <si>
    <t>G3016D0026</t>
  </si>
  <si>
    <t>22 Т</t>
  </si>
  <si>
    <t>22.29.22.300.000.00.0168.000000000002</t>
  </si>
  <si>
    <t>изоляционная, для обмотки трубопроводов, ширина 450 мм, полимерно-асмольная, липкая, зимняя</t>
  </si>
  <si>
    <t>Пленка изоляц. асмольная зимняя 450мм</t>
  </si>
  <si>
    <t>G7016D0027</t>
  </si>
  <si>
    <t>23 Т</t>
  </si>
  <si>
    <t>22.29.29.900.042.00.0168.000000000003</t>
  </si>
  <si>
    <t>оберточная, для защиты изоляционных покрытий, термоусаживающаяся</t>
  </si>
  <si>
    <t>Пленка изоляц. асмольная термост. 450мм</t>
  </si>
  <si>
    <t>G8016D0025</t>
  </si>
  <si>
    <t>24 Т</t>
  </si>
  <si>
    <t>G8016D0026</t>
  </si>
  <si>
    <t>25 Т</t>
  </si>
  <si>
    <t>24.20.13.900.000.02.0168.000000001215</t>
  </si>
  <si>
    <t>Труба</t>
  </si>
  <si>
    <t>горячедеформированная, из углеродистой и легированной стали, бесшовная, наружный диаметр 426 мм, толщина стенки 40 мм, ГОСТ 8731-74</t>
  </si>
  <si>
    <t>Труба d426 tст40 Рраб=15.0МПа б/ш ст20 </t>
  </si>
  <si>
    <t>GS016D0031</t>
  </si>
  <si>
    <t>26 Т</t>
  </si>
  <si>
    <t>23.99.11.990.005.00.0166.000000000010</t>
  </si>
  <si>
    <t>Набивка</t>
  </si>
  <si>
    <t>асбестовая, марка-АгИ, плетеная, сальниковая, ингибированнная, приклеенная, с графитом, ГОСТ 5152-84</t>
  </si>
  <si>
    <t>Набивка сальн.АГИ 5мм ГОСТ 5152-84</t>
  </si>
  <si>
    <t>Авансовый  платеж - 30%, оставшаяся часть в течении 30 рабочих дней с момента подписания акта приема-передачи товара</t>
  </si>
  <si>
    <t>Килограмм</t>
  </si>
  <si>
    <t>137-31</t>
  </si>
  <si>
    <t>GS016D0014</t>
  </si>
  <si>
    <t>27 Т</t>
  </si>
  <si>
    <t>Набивка сальн.АГИ 8мм ГОСТ 5152-84</t>
  </si>
  <si>
    <t>GS016D0015</t>
  </si>
  <si>
    <t>28 Т</t>
  </si>
  <si>
    <t>Набивка сальн.АГИ 10мм ГОСТ 5152-84</t>
  </si>
  <si>
    <t>GS016D0016</t>
  </si>
  <si>
    <t>29 Т</t>
  </si>
  <si>
    <t>Набивка сальн.АГИ 16мм ГОСТ 5152-84</t>
  </si>
  <si>
    <t>GS016D0017</t>
  </si>
  <si>
    <t>30 Т</t>
  </si>
  <si>
    <t>28.29.82.550.011.00.0796.000000000000</t>
  </si>
  <si>
    <t>Картридж</t>
  </si>
  <si>
    <t>фильтирующий</t>
  </si>
  <si>
    <t>Фильтр кассетный(картридж)130х80х1200мм</t>
  </si>
  <si>
    <t>GS016D0020</t>
  </si>
  <si>
    <t>31 Т</t>
  </si>
  <si>
    <t>28.13.32.000.055.00.0796.000000000000</t>
  </si>
  <si>
    <t>Крышка цилиндра</t>
  </si>
  <si>
    <t>для компрессора</t>
  </si>
  <si>
    <t>Крышка цил.четная ч.№9610-1400 10ГКНА (для доукомлектования и дооснащения оборудования)</t>
  </si>
  <si>
    <t>GS016D0010</t>
  </si>
  <si>
    <t>Крышка цил.четная ч.№9610-1400 10ГКНА</t>
  </si>
  <si>
    <t>32 Т</t>
  </si>
  <si>
    <t xml:space="preserve">Крышка цил.нечет.ч.№9610-1400-01 10ГКНА (для доукомлектования и дооснащения оборудования)
</t>
  </si>
  <si>
    <t>GS016D0011</t>
  </si>
  <si>
    <t>Крышка цил.нечет.ч.№9610-1400-01 10ГКНА</t>
  </si>
  <si>
    <t>33 Т</t>
  </si>
  <si>
    <t>28.13.32.000.193.00.0796.000000000000</t>
  </si>
  <si>
    <t>Шатун</t>
  </si>
  <si>
    <t>компрессора</t>
  </si>
  <si>
    <t>Силовой шатун №610-2200 (для доукомлектования и дооснащения оборудования)</t>
  </si>
  <si>
    <t>G8016D0018</t>
  </si>
  <si>
    <t>Силовой шатун №610-2200</t>
  </si>
  <si>
    <t>34 Т</t>
  </si>
  <si>
    <t>Шатун силовой №610-220001, ГД-220001 (для доукомлектования и дооснащения оборудования)</t>
  </si>
  <si>
    <t>GS016D0009</t>
  </si>
  <si>
    <t>Шатун силовой №610-220001, ГД-220001</t>
  </si>
  <si>
    <t>35 Т</t>
  </si>
  <si>
    <t>27.90.13.900.001.00.0166.000000000106</t>
  </si>
  <si>
    <t>Электрод</t>
  </si>
  <si>
    <t>тип LB 52U, диаметр 3,2 мм</t>
  </si>
  <si>
    <t>Электрод LB-52U d3,2мм</t>
  </si>
  <si>
    <t>G8016D0024</t>
  </si>
  <si>
    <t>36 Т</t>
  </si>
  <si>
    <t>27.90.13.900.000.00.0166.000000000004</t>
  </si>
  <si>
    <t>Электрод сварочный</t>
  </si>
  <si>
    <t>марка ОК 53.70, тип Э50А, диаметр 3,2 мм, ГОСТ 9467-75</t>
  </si>
  <si>
    <t>Электрод ОК 53.70 d3,2 мм</t>
  </si>
  <si>
    <t>G1016D0021</t>
  </si>
  <si>
    <t>37 Т</t>
  </si>
  <si>
    <t>G3016D0021</t>
  </si>
  <si>
    <t>38 Т</t>
  </si>
  <si>
    <t>G7016D0021</t>
  </si>
  <si>
    <t>39 Т</t>
  </si>
  <si>
    <t>G8016D0021</t>
  </si>
  <si>
    <t>40 Т</t>
  </si>
  <si>
    <t>GS016D0021</t>
  </si>
  <si>
    <t>41 Т</t>
  </si>
  <si>
    <t>27.90.13.900.001.00.0166.000000000076</t>
  </si>
  <si>
    <t>марка ОК, диаметр 4 мм, ГОСТ 9466-75</t>
  </si>
  <si>
    <t>Электрод ОК 53.70 d4мм</t>
  </si>
  <si>
    <t>G7016D0022</t>
  </si>
  <si>
    <t>42 Т</t>
  </si>
  <si>
    <t>27.90.13.900.001.00.0166.000000000084</t>
  </si>
  <si>
    <t>марка ОК 74.70, диаметр 4 мм, ГОСТ 9466-75</t>
  </si>
  <si>
    <t>Электрод ОК 74.70 d4мм</t>
  </si>
  <si>
    <t>G1016D0023</t>
  </si>
  <si>
    <t>43 Т</t>
  </si>
  <si>
    <t>G3016D0023</t>
  </si>
  <si>
    <t>44 Т</t>
  </si>
  <si>
    <t>G7016D0023</t>
  </si>
  <si>
    <t>45 Т</t>
  </si>
  <si>
    <t>G8016D0023</t>
  </si>
  <si>
    <t>46 Т</t>
  </si>
  <si>
    <t>GS016D0023</t>
  </si>
  <si>
    <t>47 Т</t>
  </si>
  <si>
    <t>24.44.24.100.002.01.0166.000000000000</t>
  </si>
  <si>
    <t>Лист</t>
  </si>
  <si>
    <t>медный, ширина 600-1000 мм, ГОСТ 1173-2006</t>
  </si>
  <si>
    <t>Лист медный t=2мм</t>
  </si>
  <si>
    <t>GS016D0012</t>
  </si>
  <si>
    <t>48 Т</t>
  </si>
  <si>
    <t>24.44.24.100.001.00.0166.000000000000</t>
  </si>
  <si>
    <t>Полоса</t>
  </si>
  <si>
    <t>медная, ширина 10-600 мм, толщина 0,4-6 мм, ГОСТ 1173-2006</t>
  </si>
  <si>
    <t>Полоса медная Т=4мм, ширина 50мм</t>
  </si>
  <si>
    <t>GS016D0013</t>
  </si>
  <si>
    <t>49 Т</t>
  </si>
  <si>
    <t>26.51.66.990.008.00.0839.000000000000</t>
  </si>
  <si>
    <t>Система измерительная</t>
  </si>
  <si>
    <t>для определения параметров катодной защиты, в комплекте многофункциональный преобразователь, встроенный компьютер, автономное питание, кабеля, программное обеспечение</t>
  </si>
  <si>
    <t>Cистема MoData2 KKS контр.изол.покрытия</t>
  </si>
  <si>
    <t>Комплект</t>
  </si>
  <si>
    <t>G5016D0032</t>
  </si>
  <si>
    <t>50 Т</t>
  </si>
  <si>
    <t>26.51.51.390.000.00.0796.000000000000</t>
  </si>
  <si>
    <t>Анализатор точки росы природного газа</t>
  </si>
  <si>
    <t>погрешность ±0.1°С выше 0°С, ±0.5°С в диапазоне 0…-100°С, рабочее давление 0...200 атм</t>
  </si>
  <si>
    <t>Анализатор точки росы Hygrovision-BL</t>
  </si>
  <si>
    <t>GS016D0002</t>
  </si>
  <si>
    <t>51 Т</t>
  </si>
  <si>
    <t>26.51.52.790.016.00.0796.000000000001</t>
  </si>
  <si>
    <t>Калибратор давления</t>
  </si>
  <si>
    <t>цифровой</t>
  </si>
  <si>
    <t>G8016D0001</t>
  </si>
  <si>
    <t>Многофункц.калибратор и коммун.BeamexMC6</t>
  </si>
  <si>
    <t>52 Т</t>
  </si>
  <si>
    <t>GS016D0001</t>
  </si>
  <si>
    <t>53 Т</t>
  </si>
  <si>
    <t>26.51.45.200.005.00.0796.000000000000</t>
  </si>
  <si>
    <t>Измеритель сопротивления заземления</t>
  </si>
  <si>
    <t>для измерения сопротивления заземляющих устройств</t>
  </si>
  <si>
    <t>Измеритель сопротивления заземлений ИС10</t>
  </si>
  <si>
    <t>авансовый  платеж - 30%, оставшаяся часть в течении 30 рабочих дней с момента подписания акта приема-передачи товара</t>
  </si>
  <si>
    <t>G5016D0008</t>
  </si>
  <si>
    <t>54 Т</t>
  </si>
  <si>
    <t>Измеритель сопротивл.заземления Ф4103</t>
  </si>
  <si>
    <t>G5016D0007</t>
  </si>
  <si>
    <t>55 Т</t>
  </si>
  <si>
    <t>26.60.12.900.025.00.0796.000000000004</t>
  </si>
  <si>
    <t>Динамометр</t>
  </si>
  <si>
    <t>для поверки испытательных рабочих средств измерений, переносной</t>
  </si>
  <si>
    <t>Динамометр механический ДПУ-10-1</t>
  </si>
  <si>
    <t>G5016D0003</t>
  </si>
  <si>
    <t>56 Т</t>
  </si>
  <si>
    <t>26.51.66.990.009.00.0839.000000000000</t>
  </si>
  <si>
    <t>Комплект для техобслуживания расцепителей</t>
  </si>
  <si>
    <t>для тестирования и техобслуживания расцепителей, в комплекте модуль конфигурирования, источник питания, кабеля</t>
  </si>
  <si>
    <t>Комплект для техобслуж. катал.№TRV00910</t>
  </si>
  <si>
    <t>G5016D0035</t>
  </si>
  <si>
    <t>57 Т</t>
  </si>
  <si>
    <t>26.51.20.800.004.00.0796.000000000000</t>
  </si>
  <si>
    <t>Устройство дистанционного контроля управления</t>
  </si>
  <si>
    <t>для диагностики параметров активного молниеотвода</t>
  </si>
  <si>
    <t>Устр.дист.контр.молниеотв.Teletester-S 3</t>
  </si>
  <si>
    <t>G5016D0033</t>
  </si>
  <si>
    <t>58 Т</t>
  </si>
  <si>
    <t>26.51.43.300.007.00.0796.000000000000</t>
  </si>
  <si>
    <t>Прибор для проверки автоматических выключателей</t>
  </si>
  <si>
    <t>для тестирования и настройки автоматических выключателей</t>
  </si>
  <si>
    <t>Прибор для тестирования и настр. PR010/T</t>
  </si>
  <si>
    <t>G5016D0034</t>
  </si>
  <si>
    <t>59 Т</t>
  </si>
  <si>
    <t>28.13.32.000.164.00.0796.000000000000</t>
  </si>
  <si>
    <t>Свеча зажигания</t>
  </si>
  <si>
    <t>для газомотокомпрессора</t>
  </si>
  <si>
    <t>Свеча зажигание;СН-424М;для ДМ-8, 10ГКН.</t>
  </si>
  <si>
    <t>GS016D0000</t>
  </si>
  <si>
    <t>60 Т</t>
  </si>
  <si>
    <t>20.59.12.000.005.00.0112.000000000000</t>
  </si>
  <si>
    <t>Закрепитель</t>
  </si>
  <si>
    <t>фотоматериал</t>
  </si>
  <si>
    <t>Фиксаж G-328</t>
  </si>
  <si>
    <t>Литр</t>
  </si>
  <si>
    <t>G1016D0005</t>
  </si>
  <si>
    <t>61 Т</t>
  </si>
  <si>
    <t>G3016D0005</t>
  </si>
  <si>
    <t>62 Т</t>
  </si>
  <si>
    <t>G7016D0005</t>
  </si>
  <si>
    <t>63 Т</t>
  </si>
  <si>
    <t>G8016D0005</t>
  </si>
  <si>
    <t>64 Т</t>
  </si>
  <si>
    <t>GS016D0005</t>
  </si>
  <si>
    <t>65 Т</t>
  </si>
  <si>
    <t>20.59.12.000.003.01.0112.000000000000</t>
  </si>
  <si>
    <t>Проявитель</t>
  </si>
  <si>
    <t>для обработки пленок</t>
  </si>
  <si>
    <t>Проявитель G-128</t>
  </si>
  <si>
    <t>G1016D0004</t>
  </si>
  <si>
    <t>66 Т</t>
  </si>
  <si>
    <t>G3016D0004</t>
  </si>
  <si>
    <t>67 Т</t>
  </si>
  <si>
    <t>G7016D0004</t>
  </si>
  <si>
    <t>68 Т</t>
  </si>
  <si>
    <t>G8016D0004</t>
  </si>
  <si>
    <t>69 Т</t>
  </si>
  <si>
    <t>GS016D0004</t>
  </si>
  <si>
    <t>70 Т</t>
  </si>
  <si>
    <t>28.13.28.000.000.00.0796.000000000001</t>
  </si>
  <si>
    <t>Компрессор</t>
  </si>
  <si>
    <t>автономный, переносной, высокого давления</t>
  </si>
  <si>
    <t>Алматинская обл., Карасайский р-н, г. Каскелен, ул. Бауыржана Момышулы, №14 "Алматинское ЛПУМГ" УМГ "Алматы"</t>
  </si>
  <si>
    <t>В течении  70 календарных дней со дня подписания договора</t>
  </si>
  <si>
    <t>G4016D0040</t>
  </si>
  <si>
    <t>Заправочная станция SMC 402-1</t>
  </si>
  <si>
    <t>71 Т</t>
  </si>
  <si>
    <t>G8016D0040</t>
  </si>
  <si>
    <t>72 Т</t>
  </si>
  <si>
    <t>GS016D0040</t>
  </si>
  <si>
    <t>73 Т</t>
  </si>
  <si>
    <t>28.13.32.000.175.00.0796.000000000001</t>
  </si>
  <si>
    <t>Клапан впуска</t>
  </si>
  <si>
    <t>G8016D0044</t>
  </si>
  <si>
    <t>Клапан газовпускной 610-4201</t>
  </si>
  <si>
    <t>74 Т</t>
  </si>
  <si>
    <t>GS016D0044</t>
  </si>
  <si>
    <t>75 Т</t>
  </si>
  <si>
    <t>28.13.32.000.112.03.0796.000000000000</t>
  </si>
  <si>
    <t>Поршень</t>
  </si>
  <si>
    <t>для газомотокомпрессора, силовой</t>
  </si>
  <si>
    <t>G8016D0043</t>
  </si>
  <si>
    <t>Поршень силовой 400-2102-2</t>
  </si>
  <si>
    <t>76 Т</t>
  </si>
  <si>
    <t>GS016D0043</t>
  </si>
  <si>
    <t>77 Т</t>
  </si>
  <si>
    <t>28.13.32.000.066.01.0796.000000000000</t>
  </si>
  <si>
    <t>Шпилька</t>
  </si>
  <si>
    <t>крепления крышки силового цилиндра, для газомотокомпрессора</t>
  </si>
  <si>
    <t>GS016D0045</t>
  </si>
  <si>
    <t>Шпилька №200-130006</t>
  </si>
  <si>
    <t>78 Т</t>
  </si>
  <si>
    <t>GS016D0046</t>
  </si>
  <si>
    <t>Шпилька №200-130007</t>
  </si>
  <si>
    <t>79 Т</t>
  </si>
  <si>
    <t>62.01.29.000.001.00.0796.000000000000</t>
  </si>
  <si>
    <t>Лицензия</t>
  </si>
  <si>
    <t>на программный продукт (кроме услуг по предоставлению лицензии)</t>
  </si>
  <si>
    <t>бағдарламалық өнімге арналған (лицензия беру бойынша көрсетілетін қызметтерден басқа)</t>
  </si>
  <si>
    <t>Приобретение права пользования базой РСНБ (ресурсная сметно-нормативная база) для полноценной работы программы АВС-4 (Система автоматизации выпуска смет)</t>
  </si>
  <si>
    <t xml:space="preserve">АВС-4 (Сметаларды шығаруды автоматтандыру жүйесі) бағдарламаның толық  жұмысы үшін РСНБ (ресурсты сметалық-нормативтік база) базасын  пайдалану құқығын сатып алу </t>
  </si>
  <si>
    <t xml:space="preserve"> Начало со дня подписания Договора, завершение в течении 60 календарных дней.</t>
  </si>
  <si>
    <t>«Авансовый платеж-30%, оставшаяся часть в течение 30 рабочих дней с момента подписания акта приема-передачи</t>
  </si>
  <si>
    <t>СЗ ДИТиС № 263/70 от 29.03.2016г.</t>
  </si>
  <si>
    <t>80 Т</t>
  </si>
  <si>
    <t>26.20.13.000.008.00.0796.000000000000</t>
  </si>
  <si>
    <t>Компьютер</t>
  </si>
  <si>
    <t>персональный стандартный</t>
  </si>
  <si>
    <t>дербес стандартты</t>
  </si>
  <si>
    <t>Приобретение планшетов с 64-битными процессорами A8X и A9X</t>
  </si>
  <si>
    <t>А8Х және А9Х 64-бит процессор планшетті компьютерлерін сатып алу</t>
  </si>
  <si>
    <t>ЭЦПП</t>
  </si>
  <si>
    <t xml:space="preserve"> Начало со дня подписания Договора, завершение в течении 30 календарных дней.</t>
  </si>
  <si>
    <t>«Авансовый платеж-0%, оставшаяся часть в течение 30 рабочих дней с момента подписания акта приема-передачи</t>
  </si>
  <si>
    <t>81 Т</t>
  </si>
  <si>
    <t>27.11.31.730.000.00.0796.000000000000</t>
  </si>
  <si>
    <t>Установка электрогенераторная</t>
  </si>
  <si>
    <t xml:space="preserve">Электр генераторлы қондырғы </t>
  </si>
  <si>
    <t>передвижная, с поршневым двигателем внутреннего сгорания, мощность 1400 кВт, напряжение 400 В, двигатель 1500 об/мин</t>
  </si>
  <si>
    <t>Қозғалтқышы 1500 айн/мин,  керенуі 400 В, күші 1400 кВт, жылжымалы, ішкі жанатын піспекті қозғалтқышы бар</t>
  </si>
  <si>
    <t>Поставка, монтаж и пусконаладка дизельного генератора контейнерного исполнения</t>
  </si>
  <si>
    <t>Контейнерлі орындалатын дизельді генераторды беру, монтаждау және іске қосу қалпына келтіру</t>
  </si>
  <si>
    <t>Авансовый платеж - 0%, оставшаяся часть в течении 30 рабочих дней с момента подписания акта приема выполненных работ</t>
  </si>
  <si>
    <t>82 Т</t>
  </si>
  <si>
    <t>62.01.29.000.000.00.0796.000000000000</t>
  </si>
  <si>
    <t>Программное обеспечение</t>
  </si>
  <si>
    <t xml:space="preserve">Бағдарламалық қамтамасыз ету </t>
  </si>
  <si>
    <t>Оригинал программного обеспечения (кроме услуг по разработке программных обеспечении по заказу)</t>
  </si>
  <si>
    <t xml:space="preserve">Бағдарламалық қамтамасыз етудің түпнұсқасы (тапсырыс бойынша бағдарламалық қамтамасыз етуді әзірлеу жөнінде қызметтерден басқа) </t>
  </si>
  <si>
    <t>83 Т</t>
  </si>
  <si>
    <t>84 Т</t>
  </si>
  <si>
    <t>24.42.25.200.001.00.0796.000000000000</t>
  </si>
  <si>
    <t>Шина</t>
  </si>
  <si>
    <t>медная, электротехнический материал, ГОСТ 434-78</t>
  </si>
  <si>
    <t>85 Т</t>
  </si>
  <si>
    <t>G1016D0025</t>
  </si>
  <si>
    <t>86 Т</t>
  </si>
  <si>
    <t>Обертка термоусаж. 450х1,2мм 60ºС</t>
  </si>
  <si>
    <t>G1016D0028</t>
  </si>
  <si>
    <t>87 Т</t>
  </si>
  <si>
    <t>Обертка термоусаж. 150х0,8мм 60ºС</t>
  </si>
  <si>
    <t>G1016D0029</t>
  </si>
  <si>
    <t>88 Т</t>
  </si>
  <si>
    <t>G3016D0028</t>
  </si>
  <si>
    <t>89 Т</t>
  </si>
  <si>
    <t>G7016D0028</t>
  </si>
  <si>
    <t>2.Работы</t>
  </si>
  <si>
    <t>Итого по работам</t>
  </si>
  <si>
    <t>1 Р</t>
  </si>
  <si>
    <t>33.20.39.900.002.00.0999.000000000000</t>
  </si>
  <si>
    <t>Работы по установке, монтажу и пуско-наладке программно-аппаратного комплекса</t>
  </si>
  <si>
    <t>Бағдарламалық-аппараттық кешенді орнату, монтаждау және іске қосу бойынша жұмыстар</t>
  </si>
  <si>
    <t xml:space="preserve">Оснащение конференц-зала системой видео и аудио конференцсвязи </t>
  </si>
  <si>
    <t>Конференц-залды жабдықтауға арналған бейне және аудио қондырғылар.</t>
  </si>
  <si>
    <t xml:space="preserve"> Начало со дня подписания Договора, завершение в течении 50 календарных дней.</t>
  </si>
  <si>
    <t>Авансовый платеж-0%, оставшаяся часть в течение 30 рабочих дней с момента подписания акта приема-передачи  выполненных работ</t>
  </si>
  <si>
    <t>Работа</t>
  </si>
  <si>
    <t>AAO-91-08-555</t>
  </si>
  <si>
    <t>СЗ ДИТиС №263/70 от 29.03.2016г.</t>
  </si>
  <si>
    <t>2 Р</t>
  </si>
  <si>
    <t>09.10.12.900.031.00.0999.000000000000</t>
  </si>
  <si>
    <t>Работы по продлению срока безопасной эксплуатации скважин</t>
  </si>
  <si>
    <t xml:space="preserve"> Ұңғымаларын қауіпсіз пайдалану мерзімін ұзарту жөніндегі жұмыстар</t>
  </si>
  <si>
    <t>Комплекс работ по продлению срока безопасной эксплуатации скважин подземного хранилища газа "Полторацкое"</t>
  </si>
  <si>
    <t xml:space="preserve">"Полторацк" жер асты газды қоймасын қауіпсіз пайдалану мерзімін созу үшін ұңғыманың жұмысын сараптама-диагностикалық сүйемелдеу бойынша жұмыстар кешені </t>
  </si>
  <si>
    <t>Южно-Казахстанская область,г.Шымкент,Сарыагашский район,Мактааральский с.о.,село Жибек-жолы,ул.Ахбердиева, б/н,филиал УМГ "Шымкент",Полторацкое ЛПУ</t>
  </si>
  <si>
    <t>Начало со дня подписания договора, завершение до 31.12.16г.</t>
  </si>
  <si>
    <t>SНP-93-09-606</t>
  </si>
  <si>
    <t>СЗ ДЭМГ,КСиПХГ №470/60 от 01.04.2016г.</t>
  </si>
  <si>
    <t>3 Р</t>
  </si>
  <si>
    <t>71.12.35.900.000.00.0999.000000000000</t>
  </si>
  <si>
    <t>Землеустроительные и земельно-кадастровые работы</t>
  </si>
  <si>
    <t xml:space="preserve"> Жерге орналастыру жер-кадастрлық жұмыстар </t>
  </si>
  <si>
    <t>Закуп работ  у специализированного предприятия, выполняющего землеустроительные и земельно-кадастровые работы,  а также выполняющего сопровождение и согласование в получении правоустанавливающих и идентификационных документов.</t>
  </si>
  <si>
    <t>Жерге орналастыру және жер-кадастрлық жұмыстарды орындайтын, сондай-ақ құқық белгілейтін және сәйкестендіру құжаттарын алуда қолдау көрсететін және келісім алатын мамандандырылған кәсіпорыннан жұмыстарды сатып алу</t>
  </si>
  <si>
    <t>Июнь</t>
  </si>
  <si>
    <t>УМГ "Уральск" Западно-Казахстанская область</t>
  </si>
  <si>
    <t>Начало со дня подписания договора, завершение до 25.12.2016г.</t>
  </si>
  <si>
    <t>ДУА</t>
  </si>
  <si>
    <t>СЗ ДУА №104/52 от 04.04.2016г.</t>
  </si>
  <si>
    <t>4 Р</t>
  </si>
  <si>
    <t>ИТЦ 
Западно-Казахстанская область</t>
  </si>
  <si>
    <t>5 Р</t>
  </si>
  <si>
    <t xml:space="preserve">УМГ "Актобе" Актюбинская область 
 </t>
  </si>
  <si>
    <t>6 Р</t>
  </si>
  <si>
    <t xml:space="preserve">УМГ "Костанай" Костанайская область 
 </t>
  </si>
  <si>
    <t>7 Р</t>
  </si>
  <si>
    <t xml:space="preserve">УМГ "Атырау" Атырауская область
 </t>
  </si>
  <si>
    <t>8 Р</t>
  </si>
  <si>
    <t xml:space="preserve">УМГ "Актау" Мангыстауская область 
 </t>
  </si>
  <si>
    <t>9 Р</t>
  </si>
  <si>
    <t xml:space="preserve">УМГ "Алматы" Алматинская область
 </t>
  </si>
  <si>
    <t>10 Р</t>
  </si>
  <si>
    <t xml:space="preserve">УМГ "Тараз" Жамбылская область
 </t>
  </si>
  <si>
    <t>11 Р</t>
  </si>
  <si>
    <t xml:space="preserve">УМГ "Шымкент" Южно-Казахстанская область
 </t>
  </si>
  <si>
    <t>12 Р</t>
  </si>
  <si>
    <t>Жерге орналастыру және жер-кадастрлық жұмыстар</t>
  </si>
  <si>
    <t>Работы по изготовлению государственного акта на земельный участок и присвоение кадастрового номера  у специализированного органа "НПЦзем Западно-Казахстанский филилал"</t>
  </si>
  <si>
    <t>"Батыс Қазақстан филиалының НПЦзем" мамандырылған органында жер учаскесіне арналған мемлекеттік актіні дайындау және кадастрлық нөмірін беру жөніндегі қызметтер   </t>
  </si>
  <si>
    <t xml:space="preserve">УМГ 
"Уральск" Западно-Казахстанская область,
г.Уральск 
 </t>
  </si>
  <si>
    <t>140-6</t>
  </si>
  <si>
    <t>13 Р</t>
  </si>
  <si>
    <t>14 Р</t>
  </si>
  <si>
    <t>71.20.19.000.008.00.0999.000000000000</t>
  </si>
  <si>
    <t>Работы по государственному техническому обследованию объектов недвижимого имущества</t>
  </si>
  <si>
    <t>Техникалық түгендеу, үйлерге (құрылыстарға, ғимараттарға) және олардың жер учаскелеріне құқықтарды тіркеу бойынша қызметтер.</t>
  </si>
  <si>
    <t>Закуп работ у РГКП "Центр по недвижимости Комитета по регистрационной службы и оказания правовой помощи МЮ РК по Западно-Казахстанской области +++</t>
  </si>
  <si>
    <t xml:space="preserve">ҚР ӘМ "Тіркеу қызметі және құқықтық көмек көрсету комитетінің Батыс-Казахстан облысы бойынша жылжымайтын мүлік жөніндегі орталығы" РМКК-дан жұмыстарды сатып алу   
</t>
  </si>
  <si>
    <t>Май</t>
  </si>
  <si>
    <t>15 Р</t>
  </si>
  <si>
    <t>Закуп работ у РГКП "Центр по недвижимости Комитета по регистрационной службы и оказания правовой помощи МЮ РК по Южно-Казахстанской области +++</t>
  </si>
  <si>
    <t xml:space="preserve">ҚР ӘМ "Тіркеу қызметі және құқықтық көмек көрсету комитетінің Оңтүстік-Казахстан облысы бойынша жылжымайтын мүлік жөніндегі орталығы" РМКК-дан жұмыстарды сатып алу   
</t>
  </si>
  <si>
    <t xml:space="preserve">УКК 
 Южно-Казахстанская область,
г. Шымкент 
 </t>
  </si>
  <si>
    <t>16 Р</t>
  </si>
  <si>
    <t>Закуп работ  у специализированного предприятия, выполняющего изготовление тех паспорта и инструкции по подъезным путям ЖД +++</t>
  </si>
  <si>
    <t>ТЖ кіреберіс жолдары бойынша тех.паспортты және нұсқаулықты жасайтын мамандандырылған кәсіпорыннан жұмыстарды сатып алу</t>
  </si>
  <si>
    <t>УМГ "Актобе",
 г. Актобе, ул. Есет батыра, 39а.</t>
  </si>
  <si>
    <t>17 Р</t>
  </si>
  <si>
    <t>237 У</t>
  </si>
  <si>
    <t xml:space="preserve">     АО "Интергаз Центральная Азия" </t>
  </si>
  <si>
    <t>начало с даты подписания договора, завершение по 31.12.2016г.</t>
  </si>
  <si>
    <t>238 У</t>
  </si>
  <si>
    <t>239 У</t>
  </si>
  <si>
    <t>240 У</t>
  </si>
  <si>
    <t>241 У</t>
  </si>
  <si>
    <t>242 У</t>
  </si>
  <si>
    <t>243 У</t>
  </si>
  <si>
    <t>244 У</t>
  </si>
  <si>
    <t>245 У</t>
  </si>
  <si>
    <t>246 У</t>
  </si>
  <si>
    <t>247 У</t>
  </si>
  <si>
    <t>248 У</t>
  </si>
  <si>
    <t>249 У</t>
  </si>
  <si>
    <t>250 У</t>
  </si>
  <si>
    <t>251 У</t>
  </si>
  <si>
    <t>252 У</t>
  </si>
  <si>
    <t>253 У</t>
  </si>
  <si>
    <t>254 У</t>
  </si>
  <si>
    <t>255 У</t>
  </si>
  <si>
    <t>256 У</t>
  </si>
  <si>
    <t>257 У</t>
  </si>
  <si>
    <t>258 У</t>
  </si>
  <si>
    <t>259 У</t>
  </si>
  <si>
    <t>260 У</t>
  </si>
  <si>
    <t>Начало с даты подписания договора, завершение по 30.04.2016г.</t>
  </si>
  <si>
    <t>261 У</t>
  </si>
  <si>
    <t>262 У</t>
  </si>
  <si>
    <t>263 У</t>
  </si>
  <si>
    <t>264 У</t>
  </si>
  <si>
    <t>80.20.10.000.005.00.0777.000000000000</t>
  </si>
  <si>
    <t>Услуги по 
обеспечению контрольно-пропускного режима на объекте/территории</t>
  </si>
  <si>
    <t>Объектке/аумаққа
 арналған бақылау-өткізу режімін қамтамасыз ету жөніндегі қызметтер </t>
  </si>
  <si>
    <t>С 01.04.2016г. по 31.12.2016г. включительно</t>
  </si>
  <si>
    <t>Авансовый платеж-0%, оставшаяся часть в течении 30 рабочих дней с момента подписания акта выполненных услуг</t>
  </si>
  <si>
    <t>ДВКиУР</t>
  </si>
  <si>
    <t>СЗ ДВКиУР №56/18 от 28.03.2016г.</t>
  </si>
  <si>
    <t>265 У</t>
  </si>
  <si>
    <t>Начало: С даты подписания договора по 31.12.2016 года</t>
  </si>
  <si>
    <t>СЗ ДИТиС №259/70 от 28.03.2016г.</t>
  </si>
  <si>
    <t>266 У</t>
  </si>
  <si>
    <t>267 У</t>
  </si>
  <si>
    <t>268 У</t>
  </si>
  <si>
    <t>269 У</t>
  </si>
  <si>
    <t>270 У</t>
  </si>
  <si>
    <t>271 У</t>
  </si>
  <si>
    <t>272 У</t>
  </si>
  <si>
    <t>273 У</t>
  </si>
  <si>
    <t>274 У</t>
  </si>
  <si>
    <t>275 У</t>
  </si>
  <si>
    <t>276 У</t>
  </si>
  <si>
    <t>277 У</t>
  </si>
  <si>
    <t>278 У</t>
  </si>
  <si>
    <t>279 У</t>
  </si>
  <si>
    <t>280 У</t>
  </si>
  <si>
    <t>281 У</t>
  </si>
  <si>
    <t>282 У</t>
  </si>
  <si>
    <t>283 У</t>
  </si>
  <si>
    <t>284 У</t>
  </si>
  <si>
    <t>285 У</t>
  </si>
  <si>
    <t>286 У</t>
  </si>
  <si>
    <t>287 У</t>
  </si>
  <si>
    <t>288 У</t>
  </si>
  <si>
    <t>289 У</t>
  </si>
  <si>
    <t>290 У</t>
  </si>
  <si>
    <t>291 У</t>
  </si>
  <si>
    <t>292 У</t>
  </si>
  <si>
    <t>293 У</t>
  </si>
  <si>
    <t>294 У</t>
  </si>
  <si>
    <t>295 У</t>
  </si>
  <si>
    <t>296 У</t>
  </si>
  <si>
    <t>297 У</t>
  </si>
  <si>
    <t>298 У</t>
  </si>
  <si>
    <t>299 У</t>
  </si>
  <si>
    <t>300 У</t>
  </si>
  <si>
    <t>301 У</t>
  </si>
  <si>
    <t>302 У</t>
  </si>
  <si>
    <t>303 У</t>
  </si>
  <si>
    <t>304 У</t>
  </si>
  <si>
    <t>ІР арналарын пайдалану қызметтері</t>
  </si>
  <si>
    <t>Байланыс арналарын жалдау бойынша қызметтер</t>
  </si>
  <si>
    <t>305 У</t>
  </si>
  <si>
    <t>306 У</t>
  </si>
  <si>
    <t>307 У</t>
  </si>
  <si>
    <t>308 У</t>
  </si>
  <si>
    <t>309 У</t>
  </si>
  <si>
    <t>310 У</t>
  </si>
  <si>
    <t>311 У</t>
  </si>
  <si>
    <t>312 У</t>
  </si>
  <si>
    <t>313 У</t>
  </si>
  <si>
    <t>314 У</t>
  </si>
  <si>
    <t>315 У</t>
  </si>
  <si>
    <t>Жылдамдығы жоғары бөлінген деректерді беру арналарын ұйымдастыру қызметтері</t>
  </si>
  <si>
    <t>316 У</t>
  </si>
  <si>
    <t>317 У</t>
  </si>
  <si>
    <t>318 У</t>
  </si>
  <si>
    <t>319 У</t>
  </si>
  <si>
    <t>320 У</t>
  </si>
  <si>
    <t>321 У</t>
  </si>
  <si>
    <t>322 У</t>
  </si>
  <si>
    <t>323 У</t>
  </si>
  <si>
    <t>324 У</t>
  </si>
  <si>
    <t>325 У</t>
  </si>
  <si>
    <t>326 У</t>
  </si>
  <si>
    <t>327 У</t>
  </si>
  <si>
    <t>328 У</t>
  </si>
  <si>
    <t>329 У</t>
  </si>
  <si>
    <t>330 У</t>
  </si>
  <si>
    <t>331 У</t>
  </si>
  <si>
    <t>332 У</t>
  </si>
  <si>
    <t>333 У</t>
  </si>
  <si>
    <t>334 У</t>
  </si>
  <si>
    <t>335 У</t>
  </si>
  <si>
    <t>336 У</t>
  </si>
  <si>
    <t>337 У</t>
  </si>
  <si>
    <t>338 У</t>
  </si>
  <si>
    <t>Предоставление услуг по системе безопасности и видеонаблюдению по технологии 3G</t>
  </si>
  <si>
    <t>Қауіпсіздік және бейнебақылау жүйелері қызметтерін көрсету 3G технология</t>
  </si>
  <si>
    <t>339 У</t>
  </si>
  <si>
    <t>340 У</t>
  </si>
  <si>
    <t>341 У</t>
  </si>
  <si>
    <t>342 У</t>
  </si>
  <si>
    <t>343 У</t>
  </si>
  <si>
    <t>344 У</t>
  </si>
  <si>
    <t>Предоставление услуг по системе безопасности и видеонаблюдению по технологии 4G</t>
  </si>
  <si>
    <t>Қауіпсіздік және бейнебақылау жүйелері қызметтерін көрсету 4G технология</t>
  </si>
  <si>
    <t>345 У</t>
  </si>
  <si>
    <t>58.19.15.300.000.00.0777.000000000000</t>
  </si>
  <si>
    <t>Услуги по размещению рекламных/информационных материалов в печатных материалах (кроме книг и периодических изданий)</t>
  </si>
  <si>
    <t>Размещение объявления о проведении закупок способом открытого тендера на веб-сайте Заказчика и организатора закупок и на веб-сайте,определенном Фондом,и публикация в переодическом печатном издании, распространяемом на всей территории Республики Казахстан, с переодичностью издания не менее 3 (трех) раз в неделю</t>
  </si>
  <si>
    <t>Ашық тендер тәсілімен сатып алуды жүргізу туралы хабарландыруды Тапсырыс берушінің және сатып алуды ұйымдастырушының веб-сайтында және Қор белгілеген веб-сайтта орналастыру және аптасына кемінде 3 (үш) рет шығатын, Қазақстан Республикасының бүкіл аумағында таратылатын мерзімді баспа басылымында жариялау</t>
  </si>
  <si>
    <t>С даты подписания договора по 31.12.2016г. включительно</t>
  </si>
  <si>
    <t>Рекламно-информационные услуги (Публикация объявлений в СМИ касательно тендеров)</t>
  </si>
  <si>
    <t xml:space="preserve">2.2.2.9. </t>
  </si>
  <si>
    <t>346 У</t>
  </si>
  <si>
    <t>Оказание услуги по предоставлению права пользования Информационной системой электронных закупок АО «ФНБ «Самрук-Қазына»</t>
  </si>
  <si>
    <t>«Самұрық-Қазына» ҰӘҚ» АҚ Электрондық сатып алудың ақпараттық жүйесін пайдалану құқығын беру қызметтерін көрсету</t>
  </si>
  <si>
    <t>Авансовый платеж - 25% ежеквартально</t>
  </si>
  <si>
    <t xml:space="preserve">Прочие информационно-вычислительные услуги </t>
  </si>
  <si>
    <t>2.2.1.12.4.6.</t>
  </si>
  <si>
    <t>347 У</t>
  </si>
  <si>
    <t>74.90.20.000.040.00.0777.000000000000</t>
  </si>
  <si>
    <t>Услуги по мониторингу местного содержания в закупках товаров, работ, услуг</t>
  </si>
  <si>
    <t>Услуги, оказываемые в соответствии с Концепцией развития Карты мониторинга местного содержания. Услуги по техсопровождению Карты мониторинга местного содержания</t>
  </si>
  <si>
    <t>Жергілікті қамту мониторингі картасын дамыту тұжырымдамасына сәйкес көрсетілетін қызметтер</t>
  </si>
  <si>
    <t>348 У</t>
  </si>
  <si>
    <t xml:space="preserve">74.90.20.000.051.00.0777.000000000000  
</t>
  </si>
  <si>
    <t xml:space="preserve">Услуги по научно-технической обработке документов  
</t>
  </si>
  <si>
    <t xml:space="preserve">Услуги по научно-технической обработке документов (обеспечение учета/сохранности/упорядочивания документов)
</t>
  </si>
  <si>
    <t>Комплекс работ по приведению в порядок завершенных делопроизводством дел постоянного, временного сроков хранения и документов по личному составу.</t>
  </si>
  <si>
    <t>Прочие услуги сторонних организации, не учтенных на других счетах</t>
  </si>
  <si>
    <t xml:space="preserve">2.2.1.12.13. </t>
  </si>
  <si>
    <t>349 У</t>
  </si>
  <si>
    <t>73.20.11.000.000.00.0777.000000000000</t>
  </si>
  <si>
    <t>Услуги по изучению/исследованию/мониторингу/анализу рынка/деятельности</t>
  </si>
  <si>
    <t>Услуги по предоставлению ценовых маркетинговых заключений (товары по долгосрочному плану)</t>
  </si>
  <si>
    <t>Бағалы маркетингті қорытындыны беру бойынша қызметтер</t>
  </si>
  <si>
    <t xml:space="preserve">8401260408 
</t>
  </si>
  <si>
    <t xml:space="preserve">Прочие услуги (Прочие услуги сторонних организаций) 
</t>
  </si>
  <si>
    <t>350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</si>
  <si>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</si>
  <si>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</si>
  <si>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актуализации Единого номенклатурного справочника товаров, работ и услуг</t>
  </si>
  <si>
    <t>Тауарлар, жұмыстар және қызметтердің Бірыңғай номенклатуралық анықтамалығын өзектендіру бойынша қызметтер</t>
  </si>
  <si>
    <t>7211260004</t>
  </si>
  <si>
    <t>Разработка НТД</t>
  </si>
  <si>
    <t>351 У</t>
  </si>
  <si>
    <t>Услуги по определению ценовых диапазонов планируемых к закупу товаров по лотам, стоимость которых составляет 75 и более миллионов тенге</t>
  </si>
  <si>
    <t>Тауарларды лот бойынша сатып алу жоспарланған құны 75 және одан астам миллион теңгені құрайтын бағалы диапазондарды анықтау бойынша қызметтер</t>
  </si>
  <si>
    <t>352 У</t>
  </si>
  <si>
    <t>74.90.12.000.005.00.0777.000000000000</t>
  </si>
  <si>
    <t>Услуги по оценке стоимости товарно-материальных ценностей</t>
  </si>
  <si>
    <t>Услуги по оценке стоимости неликвидных товарно-материальных ценностей</t>
  </si>
  <si>
    <t>Западно-Казахстанская область,УМГ "Уральск", г. Уральск</t>
  </si>
  <si>
    <t>со дня подписания договора по 30.04.2016г.</t>
  </si>
  <si>
    <t>8401260408</t>
  </si>
  <si>
    <t>Прочие услуги</t>
  </si>
  <si>
    <t>353 У</t>
  </si>
  <si>
    <t>УМГ "Атырау", 
г. Атырау, Атырауская обл.</t>
  </si>
  <si>
    <t>354 У</t>
  </si>
  <si>
    <t>Актюбинская область УМГ "Актобе" г.Актобе</t>
  </si>
  <si>
    <t>355 У</t>
  </si>
  <si>
    <t>УМГ "Актау"г. Актау,  Мангистауская обл.,</t>
  </si>
  <si>
    <t>356 У</t>
  </si>
  <si>
    <t>УМГ Тараз Таразкое ЛПУ Жамбылская область, г.Тараз</t>
  </si>
  <si>
    <t>357 У</t>
  </si>
  <si>
    <t>358 У</t>
  </si>
  <si>
    <t>УМГ "Алматы", 
г. Алматы, Алматинская область</t>
  </si>
  <si>
    <t>359 У</t>
  </si>
  <si>
    <t xml:space="preserve">Костанайская область, г.Костанай, улица Алтынсарина 130, филиал УМГ Костанай </t>
  </si>
  <si>
    <t>360 У</t>
  </si>
  <si>
    <t>361 У</t>
  </si>
  <si>
    <t>Январь-Февраль</t>
  </si>
  <si>
    <t>Начало: с 01.03.2016 года по 31.12.2016 года</t>
  </si>
  <si>
    <t>СЗ ДИТиС №261/70 от 29.03.2016г.</t>
  </si>
  <si>
    <t>362 У</t>
  </si>
  <si>
    <t>363 У</t>
  </si>
  <si>
    <t>364 У</t>
  </si>
  <si>
    <t>365 У</t>
  </si>
  <si>
    <t>366 У</t>
  </si>
  <si>
    <t>367 У</t>
  </si>
  <si>
    <t>368 У</t>
  </si>
  <si>
    <t>369 У</t>
  </si>
  <si>
    <t>370 У</t>
  </si>
  <si>
    <t>371 У</t>
  </si>
  <si>
    <t>372 У</t>
  </si>
  <si>
    <t>373 У</t>
  </si>
  <si>
    <t>374 У</t>
  </si>
  <si>
    <t>375 У</t>
  </si>
  <si>
    <t>376 У</t>
  </si>
  <si>
    <t>377 У</t>
  </si>
  <si>
    <t>378 У</t>
  </si>
  <si>
    <t>379 У</t>
  </si>
  <si>
    <t>380 У</t>
  </si>
  <si>
    <t>381 У</t>
  </si>
  <si>
    <t>382 У</t>
  </si>
  <si>
    <t>383 У</t>
  </si>
  <si>
    <t>384 У</t>
  </si>
  <si>
    <t>385 У</t>
  </si>
  <si>
    <t>386 У</t>
  </si>
  <si>
    <t>387 У</t>
  </si>
  <si>
    <t>388 У</t>
  </si>
  <si>
    <t>389 У</t>
  </si>
  <si>
    <t>390 У</t>
  </si>
  <si>
    <t>391 У</t>
  </si>
  <si>
    <t>392 У</t>
  </si>
  <si>
    <t>Январь</t>
  </si>
  <si>
    <t>Начало: С даты подписания договора по 31.01.2016 года</t>
  </si>
  <si>
    <t>393 У</t>
  </si>
  <si>
    <t>Начало: С даты подписания договора по 31.03.2016 года</t>
  </si>
  <si>
    <t>394 У</t>
  </si>
  <si>
    <t xml:space="preserve">SAP ақпараттық жүйесінің енгізілген функционалдығын қолдау </t>
  </si>
  <si>
    <t>Март</t>
  </si>
  <si>
    <t>395 У</t>
  </si>
  <si>
    <t>Услуги по  технической поддержке программного обеспечения SAP</t>
  </si>
  <si>
    <t>SAP бағдарламалық жабдықтамасын техникалық қолдау  қызметтері</t>
  </si>
  <si>
    <t>396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</si>
  <si>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</si>
  <si>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</si>
  <si>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</si>
  <si>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Организация обучения производственного персонала АО "Интергаз Центральная Азия" </t>
  </si>
  <si>
    <t>"Интергаз Орталық Азия" АҚ өндірістік персоналын оқытуды ұйымдастыру</t>
  </si>
  <si>
    <t>По факту. Начало: со дня подписания Договора. Окончание: 31.12.2016 г.</t>
  </si>
  <si>
    <t>ДУПиОТ</t>
  </si>
  <si>
    <t>140-3</t>
  </si>
  <si>
    <t>8401170101, 
8401170201</t>
  </si>
  <si>
    <t>Обучение и подготовка производственного персонала</t>
  </si>
  <si>
    <t>2.1.11.1.1.
2.1.11.2.1.</t>
  </si>
  <si>
    <t>СЗ ДУПиОТ №128/13 от 29.03.2016г.</t>
  </si>
  <si>
    <t>397 У</t>
  </si>
  <si>
    <t xml:space="preserve">Организация обучения Административно-управленческого персонала АО "Интергаз Центральная Азия", организация  образовательных программ технического, профессионального и послевузовского образования, организации оценки знаний работников  </t>
  </si>
  <si>
    <t>"Интергаз Орталық Азия" АҚ әкімшілік-басқару персоналын оқытуды ұйымдастыру, техникалық, кәсіптік және жоғарғы білімнен кейінгі оқыту бағдардамаларын ұйымдастыру, қызметкерлердің білімін бағалау</t>
  </si>
  <si>
    <t>7211170101, 
7211170201</t>
  </si>
  <si>
    <t>Обучение АУП</t>
  </si>
  <si>
    <t>2.2.1.10.2.1.1.
2.2.1.10.2.2.1.</t>
  </si>
  <si>
    <t>398 У</t>
  </si>
  <si>
    <t xml:space="preserve">Организация и проведение лекций согласно заявкам структурных подразделений  АО "Интергаз Центральная Азия" </t>
  </si>
  <si>
    <t>"Интергаз Орталық Азия" АҚ құрылымдық бөлімшелері сұранысы бойынша лекциялар өткізу</t>
  </si>
  <si>
    <t xml:space="preserve">Начало: с момента подписания договора. Завершение: 31 декабря 2016 г.
</t>
  </si>
  <si>
    <t>7211170301</t>
  </si>
  <si>
    <t>Проведение семинаров лекций</t>
  </si>
  <si>
    <t>2.2.1.10.1.</t>
  </si>
  <si>
    <t xml:space="preserve">G9916U0252
</t>
  </si>
  <si>
    <t>399 У</t>
  </si>
  <si>
    <t>65.12.12.335.000.00.0777.000000000000</t>
  </si>
  <si>
    <t>Услуги по медицинскому страхованию на случай болезни</t>
  </si>
  <si>
    <t>Добровольное коллективное страхование работников АО "Интергаз Центральная Азия" и членов их семей на случай болезни</t>
  </si>
  <si>
    <t>Интергаз Орталық Азия АҚ қызметкерлері және отбасы мүшелері ауырған жағдайда ерікті ұжымдық сақтандыру</t>
  </si>
  <si>
    <t>города: Астана, Уральск, Актау, Атырау, Актобе, Костанай, Алматы, Кызылорда, Тараз, Шымкент</t>
  </si>
  <si>
    <t>12 месяцев с даты подписания договора</t>
  </si>
  <si>
    <t>100% единовременная выплата, по окончанию срока договора предоставляется Акт сверки</t>
  </si>
  <si>
    <t>7211370100</t>
  </si>
  <si>
    <t>Медицинское обслуживание</t>
  </si>
  <si>
    <t>2.2.2.15.5.</t>
  </si>
  <si>
    <t xml:space="preserve">G1016U0238
G2016U0238
G3016U0238
G3016UA238
G4016U0238
G4016UA238
G4016UB238
G5016U0238
G6016U0238
G6016UA238
G7016U0238
G7016UA238
G8016U0238
G8016UA238
G8016UA238
G9016U0238
G9916U0238
GA016U0238
GA016UA238
GA016UB238
GQ016U0238,GS016U0238
</t>
  </si>
  <si>
    <t>400 У</t>
  </si>
  <si>
    <t xml:space="preserve">Персоналдың аутсорсингі жөніндегі қызметтер
</t>
  </si>
  <si>
    <t xml:space="preserve">Предоставление услуг квалифицированных специалистов для центрального аппарата, в том числе ФОТ с налогами и отчислениями, мобильная связь, командировочные расходы, социальный пакет, обязательное страхование ГПО работодателя
за причинение вреда жизни и здоровью работника при исполнении им трудовых обязанностей
</t>
  </si>
  <si>
    <t>орталық аппарат үшін білікті мамандардың қызметтерін көрсету, соның ішінде салықтармен және шегерімдермен бірге ЕАТҚ, мобильді байланыс, іссапар шығындары, әлеуметтік пакет, жұмыс берушінің жұмыскер өз еңбек міндеттерін орындау кезінде олардың өміріне және денсаулығына зиян келтіру үшін АҚЖ міндетті сақтандыру</t>
  </si>
  <si>
    <t>Начало: с 1 апреля, окончание: по 31 декабря 2016г. включительно</t>
  </si>
  <si>
    <t>7211380000</t>
  </si>
  <si>
    <t>Услуги специалистов</t>
  </si>
  <si>
    <t>2.2.2.5.</t>
  </si>
  <si>
    <t>G9915UF240</t>
  </si>
  <si>
    <t>401 У</t>
  </si>
  <si>
    <t>Организация семинара по теме "Подготовка к сдаче level 1 CFA axam"</t>
  </si>
  <si>
    <t xml:space="preserve">Начало: с момента подписания договора, завершение: до 30 июня 2016 г.
</t>
  </si>
  <si>
    <t>402 У</t>
  </si>
  <si>
    <t>начало с даты подписания договора , завершение по 31.12.2016г.</t>
  </si>
  <si>
    <t>403 У</t>
  </si>
  <si>
    <t>404 У</t>
  </si>
  <si>
    <t xml:space="preserve">68.20.12.950.000.00.0777.000000000000
</t>
  </si>
  <si>
    <t>Март-Апрель</t>
  </si>
  <si>
    <t>начало с даты подписания договора ., завершение по 30.06.2016г.</t>
  </si>
  <si>
    <t>405 У</t>
  </si>
  <si>
    <t>406 У</t>
  </si>
  <si>
    <t>407 У</t>
  </si>
  <si>
    <t>УМГ "Актау" Мангистауская область, г.Актау, Промплощадка ГРС</t>
  </si>
  <si>
    <t>408 У</t>
  </si>
  <si>
    <t>409 У</t>
  </si>
  <si>
    <t>410 У</t>
  </si>
  <si>
    <t>411 У</t>
  </si>
  <si>
    <t>412 У</t>
  </si>
  <si>
    <t>413 У</t>
  </si>
  <si>
    <t>414 У</t>
  </si>
  <si>
    <t>415 У</t>
  </si>
  <si>
    <t>416 У</t>
  </si>
  <si>
    <t>417 У</t>
  </si>
  <si>
    <t>49.50.19.000.002.00.0777.000000000000</t>
  </si>
  <si>
    <t>Услуги по транспортировке газа</t>
  </si>
  <si>
    <t>Газды тасымалдау бойынша қызметтер</t>
  </si>
  <si>
    <t>Транспортировка газа по территории Кыргызской Республики по магистральному газопроводу «БГР-ТБА»</t>
  </si>
  <si>
    <t>БГА-ТБА магистральдық газ құбырымен Қырғыз Республикасы аумағы бойынша газды тасымалдау</t>
  </si>
  <si>
    <t>Кыргызская Республика</t>
  </si>
  <si>
    <t>Начало с 01 января 2016 г.  и до 31 декабря 2016 г.</t>
  </si>
  <si>
    <t>СЗ ДДиТГ №209/34 от 01.04.2016г.</t>
  </si>
  <si>
    <t>418 У</t>
  </si>
  <si>
    <t>Услуги транспортирования по трубопроводам газа горючего природного</t>
  </si>
  <si>
    <t>Транспортировка газа по территории Российской Федерации по магистральному газопроводу "Союз" - "Оренбург-Новопсков"</t>
  </si>
  <si>
    <t>"Союз" - "Орынбор-Новопсков" магистральдық газ құбырымен Ресей Федерациясы бойынш агазды тасымалдау</t>
  </si>
  <si>
    <t>Российская Федерация</t>
  </si>
  <si>
    <t>Начало с 01.05.2016г. по 31.12.2016г.</t>
  </si>
  <si>
    <t>419 У</t>
  </si>
  <si>
    <t>71.20.19.000.010.00.0777.000000000000</t>
  </si>
  <si>
    <t>Услуги по диагностированию/экспертизе/анализу/испытаниям/тестированию/осмотру</t>
  </si>
  <si>
    <t xml:space="preserve">Диагностикалау/сараптау/сынау/ тестілеу/қарау қызметтері  </t>
  </si>
  <si>
    <t>Комплекс услуг включающие тарировку, испытание, техническое обслуживание и освидетельствование гидравлического индикатора веса согласно  инструкции по эксплуатации</t>
  </si>
  <si>
    <t>Пайдалану жөніндегі нұсқаулыққа сәйкес, гидравликалық салмақ индикаторын калибрлеуді, сынауды және техникалық қызмет көрсетуді және куәландыруды қамтитын қызметтер кешені</t>
  </si>
  <si>
    <t>SHP-93-09-605</t>
  </si>
  <si>
    <t>420 У</t>
  </si>
  <si>
    <t>71.20.19.000.011.00.0777.000000000000</t>
  </si>
  <si>
    <t>Услуги по проведению лабораторных/лабораторно-инструментальных исследований/анализов</t>
  </si>
  <si>
    <t xml:space="preserve">Лабораториялық/лабораториялық-аспаптық зерттеулерді/талдауларды жүргізу қызметтері </t>
  </si>
  <si>
    <t>Комплекс услуг по химическому анализу газа и пластовых вод для контроля за эксплуатацией  подземного хранилища газа "Полторацкое"</t>
  </si>
  <si>
    <t>"Полторацк" жер асты газ қоймасының пайдаланылуын бақылау үшін газды және қабатты суларды химиялық талдау бойынша қызметтер кешені</t>
  </si>
  <si>
    <t>SHP-93-09-604</t>
  </si>
  <si>
    <t>421 У</t>
  </si>
  <si>
    <t>СЗ АХД №99/41 от 29.03.2016г.</t>
  </si>
  <si>
    <t>422 У</t>
  </si>
  <si>
    <t>Подготовка и размещение рекламно -информационных и аналитических материалов о текущей деятельности: рекламные модули, интервью и статьи в журналах</t>
  </si>
  <si>
    <t>Ағымдағы қызмет туралы жарнамалық-ақпараттық және аналитикалық материалдарды дайындау мен орналастыру: жарнамалық модульдер, журналдарда сұқпаттар мен мақалалар</t>
  </si>
  <si>
    <t>423 У</t>
  </si>
  <si>
    <t>Услуги по подготовке и размещению сюжетов о текущей деятельности: новостные сюжеты, аналитические программы, интервью, прокат ролика</t>
  </si>
  <si>
    <t>Ағымдағы қызмет туралы сюжеттерді дайындау мен орналастыру бойынша қызметтер: жаңалықтар сюжеттері, аналитикалық бағдарламалар, сұқпаттар, роликті жалдау</t>
  </si>
  <si>
    <t>424 У</t>
  </si>
  <si>
    <t>74.20.23.000.000.00.0777.000000000000</t>
  </si>
  <si>
    <t>Услуги по фото/видеосъемке</t>
  </si>
  <si>
    <t>Фотоға түсіру және бейнетүсірілім бойынша қызметтер</t>
  </si>
  <si>
    <t>425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</si>
  <si>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</si>
  <si>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</si>
  <si>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 xml:space="preserve">Конференцияларды/семинарларды/форумдарды/конкурстарды/корпоративтік/спорттық/мәдени/мерекелік және аналогтық іс-шараларды ұйымдастыру/өткізу бойынша қызметтер 
</t>
  </si>
  <si>
    <t xml:space="preserve">Участие в конференции/форуме/ выставке </t>
  </si>
  <si>
    <t xml:space="preserve">Конференцияға/форумға/ көрмеге қатысу 
</t>
  </si>
  <si>
    <t>426 У</t>
  </si>
  <si>
    <t>55.10.10.335.000.00.0777.000000000000</t>
  </si>
  <si>
    <t>Услуги гостиниц и аналогичных мест для временного проживания</t>
  </si>
  <si>
    <t>Уақытша өмір сүруге қонақүйлер мен ұқсас жерлер қызметтері</t>
  </si>
  <si>
    <t>Проживание производственного персонала, для обслуживания магистрального газопровода Жанажол-КС13.</t>
  </si>
  <si>
    <t>Жаңажол-КС13 магистральдық газ құбырына қызмет көрсету үшін өндірістік персоналдың тұруы.</t>
  </si>
  <si>
    <t>Актюбинская область,
г.Актобе,
ул.Есет-батыра, 39,
филиал УМГ "Актобе"</t>
  </si>
  <si>
    <t>2.1.6.20.9.</t>
  </si>
  <si>
    <t>G3016U0176</t>
  </si>
  <si>
    <t>СЗ ДЭМГ,КСиПХГ №469/60 от 01.04.2016г.</t>
  </si>
  <si>
    <t>427 У</t>
  </si>
  <si>
    <t>42.12.20.335.001.00.0777.000000000000</t>
  </si>
  <si>
    <t>Услуги по техническому обслуживанию/содержанию железнодорожных путей</t>
  </si>
  <si>
    <t>Кіреберіс жолдарға техникалық қызмет көрсету/оларды күту қызметтері</t>
  </si>
  <si>
    <t>Техническое обслуживание железнодорожного тупика в п.Боранкул, для разгрузки трубной продукции на станции Опорная.</t>
  </si>
  <si>
    <t>Опорная станциясында құбырлық өнімді түсіріп алу үшін Боранқұл к. теміржол тұйығына техникалық қызмет көрсету.</t>
  </si>
  <si>
    <t>Мангистауская область,
Бейнеуский район,
Бейнеуский с.о.,
с.Боранкул,
филиал УМГ "Актау",
Опорненское ЛПУ</t>
  </si>
  <si>
    <t>G7016U0178</t>
  </si>
  <si>
    <t>428 У</t>
  </si>
  <si>
    <t>Электроснабжение объектов магистрального газопровода АО "ИЦА" филиала УМГ "Тараз" по Жамбылской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t>
  </si>
  <si>
    <t>Жамбыл облысы  бойынша «ИОА» АҚ "Тараз"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</si>
  <si>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Жамбылская область,
Жамбылский район,
Акбулымский с.о.,
с.Акбулым,
филиал УМГ "Тараз" Таразское ЛПУ</t>
  </si>
  <si>
    <t>Начало с 01.01.2016г., окончание по 31.12.2016г.</t>
  </si>
  <si>
    <t>Предоплата 100% за объем последующего месяца, ежемесячно в течение года.</t>
  </si>
  <si>
    <t>G8016UA127</t>
  </si>
  <si>
    <t>429 У</t>
  </si>
  <si>
    <t>35.12.10.120.000.00.0777.000000000000</t>
  </si>
  <si>
    <t>Услуги по регулированию/резервированию электрической мощности</t>
  </si>
  <si>
    <t>Электр қуатын реттеу/резервтеу бойынша қызметтер</t>
  </si>
  <si>
    <t>G8016UB127</t>
  </si>
  <si>
    <t>430 У</t>
  </si>
  <si>
    <t xml:space="preserve"> Транспортировка электрической энергии по сетям Жамбылской области энергопередающих организаций,  для  производственных объектов</t>
  </si>
  <si>
    <t xml:space="preserve"> Өндірістік объектілер үшін энергия беретін ұйымдардың Жамбыл облысының желілерімен электр энергиясын тасымалдау</t>
  </si>
  <si>
    <t>G8016U0128</t>
  </si>
  <si>
    <t>431 У</t>
  </si>
  <si>
    <t xml:space="preserve">Электроснабжение объектов магистрального газопровода АО "ИЦА" филиала УМГ "Костанай" по г. Житикара.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</si>
  <si>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Жетіқара қ.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</si>
  <si>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Костанайская область,
г.Костанай,
пр.Абая, 1 а,
филиал УМГ "Костанай", Костанайское ЛПУ</t>
  </si>
  <si>
    <t>GQ016UG127</t>
  </si>
  <si>
    <t>432 У</t>
  </si>
  <si>
    <t xml:space="preserve">Электроснабжение объектов магистрального газопровода АО "ИЦА" филиала УМГ "Костанай" по г. Лисаковск.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</si>
  <si>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Лисаковск қ.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</si>
  <si>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GQ016UH127</t>
  </si>
  <si>
    <t>433 У</t>
  </si>
  <si>
    <t xml:space="preserve">Электроснабжение объектов магистрального газопровода АО "ИЦА" филиала УМГ "Костанай" по г. Рудный.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</si>
  <si>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Рудный қ.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</si>
  <si>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GQ016UF127</t>
  </si>
  <si>
    <t>434 У</t>
  </si>
  <si>
    <t xml:space="preserve">Электроснабжение объектов магистрального газопровода АО "ИЦА" филиала УМГ "Костанай" по Костанайской  области (Горсеть).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</si>
  <si>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(Горсеть)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</si>
  <si>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GQ016UD127</t>
  </si>
  <si>
    <t>435 У</t>
  </si>
  <si>
    <t xml:space="preserve">Электроснабжение объектов магистрального газопровода АО "ИЦА" филиала УМГ "Костанай" по Костанайской  области (Костанайский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</si>
  <si>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(Қостанай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</si>
  <si>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GQ016UB127</t>
  </si>
  <si>
    <t>436 У</t>
  </si>
  <si>
    <t xml:space="preserve">Электроснабжение объектов магистрального газопровода АО "ИЦА" филиала УМГ "Костанай" по Костанайской  области (Денисовский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</si>
  <si>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(Денисовский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</si>
  <si>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GQ016U0127</t>
  </si>
  <si>
    <t>437 У</t>
  </si>
  <si>
    <t>Электроснабжение объектов магистрального газопровода АО "ИЦА" филиала УМГ "Костанай" по Костанайской  области (Тарановский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t>
  </si>
  <si>
    <t>Қостанай облысы (Тарановский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</si>
  <si>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GQ016UA127</t>
  </si>
  <si>
    <t>438 У</t>
  </si>
  <si>
    <t xml:space="preserve">Электроснабжение объектов магистрального газопровода АО "ИЦА" филиала УМГ "Костанай" по Костанайской  области (Карабалыкский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</si>
  <si>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(Қарабалық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</si>
  <si>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GQ016UC127</t>
  </si>
  <si>
    <t>439 У</t>
  </si>
  <si>
    <t xml:space="preserve">Электроснабжение объектов магистрального газопровода АО "ИЦА" филиала УМГ "Костанай" по Костанайской  области (Житикаринский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</si>
  <si>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(Жетіқара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</si>
  <si>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GQ016UE127</t>
  </si>
  <si>
    <t>440 У</t>
  </si>
  <si>
    <t xml:space="preserve">Электроснабжение объектов магистрального газопровода АО "ИЦА" филиала УМГ "Костанай" по Костанайской  области (Камыстинская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</si>
  <si>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(Қамысты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</si>
  <si>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GQ016UI127</t>
  </si>
  <si>
    <t>441 У</t>
  </si>
  <si>
    <t xml:space="preserve">Электроснабжение объектов магистрального газопровода АО "ИЦА" филиала УМГ "Шымкент" по Южно-Казахстанской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</si>
  <si>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Оңтүстік Қазақстан облысы бойынша «ИОА» АҚ "Шымкент"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</si>
  <si>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Южно-Казахстанская область,
г.Шымкент,
Сарыагашский район,
Мактааральский с.о.,
село Жибек-жолы,
ул.Ахбердиева, б/н,
филиал УМГ "Шымкент",
Полторацкое ЛПУ</t>
  </si>
  <si>
    <t>8401110000;
7479000200</t>
  </si>
  <si>
    <t>2.1.4.;
2.4.14.</t>
  </si>
  <si>
    <t>GS016UB127</t>
  </si>
  <si>
    <t>442 У</t>
  </si>
  <si>
    <t>Южно-Казахстанская область,
г.Шымкент,
Сайрамский район,
Акбулакский, с.о.,
село Акбулак,
Карамуртское шоссе, б/н,
филиал УМГ "Шымкент",
Акбулакское ЛПУ</t>
  </si>
  <si>
    <t>443 У</t>
  </si>
  <si>
    <t>36.00.20.400.000.00.0777.000000000000</t>
  </si>
  <si>
    <t>Услуги по распределению воды</t>
  </si>
  <si>
    <t>Су тарату қызметтері</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</si>
  <si>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промышленной площадки.</t>
  </si>
  <si>
    <t>Сумен жабдықтау. Өнеркәсіп алаңының шаруашылық-ауызсу (тұрмыстық) мұқтаждықтарына шығындалатын, санитарлық-гигиеналық талаптарға сәйкес келетін суық суды іркіліссіз беру.</t>
  </si>
  <si>
    <t>Костанайская область,
г.Костанай,
пр.Абая, 1 а,
филиал УМГ "Костанай", Костанайское ЛПУ,
промышленная площадка в г.Костанай</t>
  </si>
  <si>
    <t>2.1.6.7.2.</t>
  </si>
  <si>
    <t>GQ016UC157</t>
  </si>
  <si>
    <t>444 У</t>
  </si>
  <si>
    <t>37.00.11.900.000.00.0777.000000000000</t>
  </si>
  <si>
    <t>Услуги по удалению сточных вод</t>
  </si>
  <si>
    <t>Ағынды суларды жою қызметтері</t>
  </si>
  <si>
    <t>Услуги по удалению сточных вод (отведение)</t>
  </si>
  <si>
    <t>Ағынды суларды жою қызметтері (бұру)</t>
  </si>
  <si>
    <t>Отведение сточных вод в канализацию предприятий от промышленной площадки.</t>
  </si>
  <si>
    <t>Өнеркәсіп алаңынан ағынды суларды кәсіпорындардың кәрізіне бұру.</t>
  </si>
  <si>
    <t>GQ016UC151</t>
  </si>
  <si>
    <t>445 У</t>
  </si>
  <si>
    <t>Костанайская область,
г.Костанай,
пр.Абая, 1 а,
филиал УМГ "Костанай", Костанайское ЛПУ,
промышленная площадка в г.Рудный</t>
  </si>
  <si>
    <t>GQ016UB157</t>
  </si>
  <si>
    <t>446 У</t>
  </si>
  <si>
    <t>GQ016UB151</t>
  </si>
  <si>
    <t>447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</si>
  <si>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газораспределительной станции.</t>
  </si>
  <si>
    <t>Сумен жабдықтау. Газ тарату станциясының шаруашылық-ауызсу (тұрмыстық) мұқтаждықтарына шығындалатын, санитарлық-гигиеналық талаптарға сәйкес келетін суық суды іркіліссіз беру.</t>
  </si>
  <si>
    <t>Костанайская область,
г.Костанай,
пр.Абая, 1 а,
филиал УМГ "Костанай", Костанайское ЛПУ,
дом операторов г.Лисаковск</t>
  </si>
  <si>
    <t>GQ016U0157</t>
  </si>
  <si>
    <t>448 У</t>
  </si>
  <si>
    <t>Отведение сточных вод в канализацию предприятий от газораспределительной станции.</t>
  </si>
  <si>
    <t>Газ тарату станциясынан ағынды суларды кәсіпорындардың кәрізіне бұру.</t>
  </si>
  <si>
    <t>GQ016U0151</t>
  </si>
  <si>
    <t>449 У</t>
  </si>
  <si>
    <t>Костанайская область,
г.Костанай,
пр.Абая, 1 а,
филиал УМГ "Костанай", Костанайское ЛПУ,
дом операторов г.Житикара</t>
  </si>
  <si>
    <t>GQ016UA157</t>
  </si>
  <si>
    <t>450 У</t>
  </si>
  <si>
    <t>GQ016UA151</t>
  </si>
  <si>
    <t>451 У</t>
  </si>
  <si>
    <t>Водоснабжение. Бесперебойная подача холодной  воды, для расхода  на технические нужды компрессорной станции.</t>
  </si>
  <si>
    <t>Сумен жабдықтау. Компрессорлық станцияның техникалық қажеттіктеріне шығындалатын, суық суды іркіліссіз беру.</t>
  </si>
  <si>
    <t>GS016U0157</t>
  </si>
  <si>
    <t>452 У</t>
  </si>
  <si>
    <t>GS016U0311</t>
  </si>
  <si>
    <t>453 У</t>
  </si>
  <si>
    <t>Отведение сточных вод в канализацию предприятий от компрессорной станции.</t>
  </si>
  <si>
    <t>Компрессорлық станциядан ағынды суларды кәсіпорындардың кәрізіне бұру.</t>
  </si>
  <si>
    <t>Южно-Казахстанская область,
г.Шымкент,
Сайрамский район,
Акбулакский, с.о.,
село Акбулак,
Карамуртское шоссе, б/н,
филиал УМГ "Шымкент",
Акбулакское ЛПУ,
ТОО "ГБШ" МГ "ББШ" ГИС "Акбулак"</t>
  </si>
  <si>
    <t>GS016UA265</t>
  </si>
  <si>
    <t>454 У</t>
  </si>
  <si>
    <t>71.20.19.000.000.00.0777.000000000000</t>
  </si>
  <si>
    <t>Услуги по поверке средств измерений</t>
  </si>
  <si>
    <t>Өлшем құралдарын салыстырып тексеру қызметтері</t>
  </si>
  <si>
    <t>Поверка газоанализаторов и приборов типа "Алкотест". Выполнение поверки СИ согласно закону "Об обеспечении единства измерений".</t>
  </si>
  <si>
    <t>Газоанализаторларды және "Алкотест" түріндегі аспаптарды салыстырып тексеру. "Өлшем бірлігін қамтамасыз ету туралы" Заңға сәйкес ӨҚ салыстырып тексеруді орындау.</t>
  </si>
  <si>
    <t>2.1.6.4.1.</t>
  </si>
  <si>
    <t>GQ016U0132</t>
  </si>
  <si>
    <t>455 У</t>
  </si>
  <si>
    <t>Поверка калибраторов, дозиметров. Выполнение поверки СИ согласно закону "Об обеспечении единства измерений".</t>
  </si>
  <si>
    <t>Калибраторларды, дозиметрлерді салыстырып тексеру. "Өлшем бірлігін қамтамасыз ету туралы" Заңға сәйкес ӨҚ салыстырып тексеруді орындау.</t>
  </si>
  <si>
    <t>GQ016U0137</t>
  </si>
  <si>
    <t>456 У</t>
  </si>
  <si>
    <t>Поверка счетчиков газа. Выполнение поверки СИ согласно закону "Об обеспечении единства измерений".</t>
  </si>
  <si>
    <t>Газ санауыштарды салыстырып тексеру. "Өлшем бірлігін қамтамасыз ету туралы" Заңға сәйкес ӨҚ салыстырып тексеруді орындау.</t>
  </si>
  <si>
    <t>GQ016U0131</t>
  </si>
  <si>
    <t>457 У</t>
  </si>
  <si>
    <t>Выполнение поверки СИ согласно закону "Об обеспечении единства измерений".</t>
  </si>
  <si>
    <t>"Өлшем бірлігін қамтамасыз ету туралы" Заңға сәйкес ӨҚ салыстырып тексеруді орындау.</t>
  </si>
  <si>
    <t>GQ016U0136</t>
  </si>
  <si>
    <t>458 У</t>
  </si>
  <si>
    <t>Поверка эталонных средств измерений. Выполнение поверки СИ согласно закону "Об обеспечении единства измерений".</t>
  </si>
  <si>
    <t>Эталондық өлшем құралдарын салыстырып тексеру. "Өлшем бірлігін қамтамасыз ету туралы" Заңға сәйкес ӨҚ салыстырып тексеруді орындау.</t>
  </si>
  <si>
    <t>GS016U0132</t>
  </si>
  <si>
    <t>459 У</t>
  </si>
  <si>
    <t>460 У</t>
  </si>
  <si>
    <t>Выполнение поверки СИ МГ "Казахстан-Китай" ТОО "АГП" согласно закону "Об обеспечении единства измерений"</t>
  </si>
  <si>
    <t>"Өлшем бірлігін қамтамасыз ету туралы" Заңға сәйкес "АГҚ" ЖШС "Қазақстан-Қытай" МГҚ ӨҚ салыстырып тексеруді орындау.</t>
  </si>
  <si>
    <t>Южно-Казахстанская область,
г.Шымкент,
Сарыагашский район,
Мактааральский с.о.,
село Жибек-жолы,
ул.Ахбердиева, б/н,
филиал УМГ "Шымкент",
Полторацкое ЛПУ,
МГ "Казахстан-Китай"
ТОО "АГП"</t>
  </si>
  <si>
    <t>GS016UB132</t>
  </si>
  <si>
    <t>461 У</t>
  </si>
  <si>
    <t>Южно-Казахстанская область,
г.Шымкент,
Сайрамский район,
Акбулакский, с.о.,
село Акбулак,
Карамуртское шоссе, б/н,
филиал УМГ "Шымкент",
Акбулакское ЛПУ
МГ "Казахстан-Китай"
ТОО "АГП"</t>
  </si>
  <si>
    <t>462 У</t>
  </si>
  <si>
    <t>Өзектендіру/ нормативті қамтамасыз ету/ анықтама/ техникалық ақпарат/құжаттамалар бойынша қызметтер (әзірлеу/түзету/құрудан басқа)</t>
  </si>
  <si>
    <t>Информационное обслуживание. Предусматривается в целях соблюдения законодательства в области обеспечения единства измерений Республики Казахстан. Наличие постоянно актуализируемого фонда нормативных документов  для нормального функционирования химических лабораторий и газоизмерительных станций.</t>
  </si>
  <si>
    <t>Ақпараттық қызмет көрсету Қазақстан Республикасының өлшем бірлігін қамтамасыз ету саласындағы заңнамасын сақтау мақсатында көзделеді. Химиялық зертханалардың және газ өлшеу станцияларының қалыпты жұмыс жасауы үшін нормативтік құжаттардың тұрақты өзектендірілетін қорының болуы.</t>
  </si>
  <si>
    <t>Южно-Казахстанская область,
г.Шымкент,
Абайский район,
Тамерлановское шоссе, 20/2
УМГ "Шымкент" АУП</t>
  </si>
  <si>
    <t>авансовый платёж - 100% в течение 15 рабочих дней с момента получения счёта на оказание услуги</t>
  </si>
  <si>
    <t>2.1.6.4.4.</t>
  </si>
  <si>
    <t>GS016U0145</t>
  </si>
  <si>
    <t>463 У</t>
  </si>
  <si>
    <t>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t>
  </si>
  <si>
    <t>Батыс Қазақстан облысы  бойынша «ИОА» АҚ "Орал"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</si>
  <si>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Западно-Казахстанская область,
г.Уральск,
ул.Ружейникова, 1/4,
филиал УМГ "Уральск"
База материально-технического снабжения</t>
  </si>
  <si>
    <t>G1016UB127</t>
  </si>
  <si>
    <t>464 У</t>
  </si>
  <si>
    <t>Западно-Казахстанская область,
Зеленовский район,
Трекинский с.о.,
с.Новенькое,
филиал УМГ "Уральск"
Уральское ЛПУ</t>
  </si>
  <si>
    <t>465 У</t>
  </si>
  <si>
    <t>Западно-Казахстанская область,
Таскалинский район,
Амангельдинский с.о.,
с.Чижа 1,
филиал УМГ "Уральск"
Чижинское ЛПУ</t>
  </si>
  <si>
    <t>466 У</t>
  </si>
  <si>
    <t>Западно-Казахстанская область,
Жангалинский район,
Жанакалинский с.о.,
с.Жангала,
ул.Бирлик, стр.34,
филиал УМГ "Уральск"
Джангалинское ЛПУ</t>
  </si>
  <si>
    <t>467 У</t>
  </si>
  <si>
    <t xml:space="preserve"> Транспортировка электрической энергии по сетям Западно-Казахстанской области энергопередающих организаций,  для  производственных объектов</t>
  </si>
  <si>
    <t xml:space="preserve"> Өндірістік объектілер үшін энергия беретін ұйымдардың Батыс Қазақстан облысының желілерімен электр энергиясын тасымалдау</t>
  </si>
  <si>
    <t>G1016UC127</t>
  </si>
  <si>
    <t>468 У</t>
  </si>
  <si>
    <t>469 У</t>
  </si>
  <si>
    <t>G1016UD127</t>
  </si>
  <si>
    <t>470 У</t>
  </si>
  <si>
    <t>471 У</t>
  </si>
  <si>
    <t>472 У</t>
  </si>
  <si>
    <t>Южно-Казахстанская область,
Сарыагашский район,
Мактааральский с.о.,
с.Жибек-жолы,
улица Ахбердиева, б/н,
филиал УМГ "Шымкент"
Полторацкое ЛПУ</t>
  </si>
  <si>
    <t>473 У</t>
  </si>
  <si>
    <t>Южно-Казахстанская область,
Сайрамский район,
Акбулакский с.о.,
с.Акбулак,
Карамуртское шоссе, б/н,
филиал УМГ "Шымкент"
Акбулакское ЛПУ</t>
  </si>
  <si>
    <t>474 У</t>
  </si>
  <si>
    <t>GS016U0131</t>
  </si>
  <si>
    <t>475 У</t>
  </si>
  <si>
    <t>476 У</t>
  </si>
  <si>
    <t>Выполнение поверки СИ МГ "ББШ" согласно закону "Об обеспечении единства измерений".</t>
  </si>
  <si>
    <t>"Өлшем бірлігін қамтамасыз ету туралы" Заңға сәйкес "ББШ" МГҚ ӨҚ салыстырып тексеруді орындау.</t>
  </si>
  <si>
    <t>Южно-Казахстанская область,
Сайрамский район,
Акбулакский с.о.,
с.Акбулак,
Карамуртское шоссе, б/н,
филиал УМГ "Шымкент"
Акбулакское ЛПУ
МГ "ББШ"</t>
  </si>
  <si>
    <t>GS016UC132</t>
  </si>
  <si>
    <t>477 У</t>
  </si>
  <si>
    <t>Южно-Казахстанская область,
Туркестанский район,
пос.Шорнак,
филиал УМГ "Шымкент"
МГ "ББШ" РЭУ "Шорнак"</t>
  </si>
  <si>
    <t>478 У</t>
  </si>
  <si>
    <t>43.22.12.335.006.00.0777.000000000000</t>
  </si>
  <si>
    <t>Услуги по техническому обслуживанию магистральных теплопроводных сетей/отопительных сетей и оборудования</t>
  </si>
  <si>
    <t>Техническое обслуживание котельной.</t>
  </si>
  <si>
    <t>Қазандыққа техникалық қызмет көрсету.</t>
  </si>
  <si>
    <t>Южно-Казахстанская область, г.Шымкент, Абайский район, ул.К.Толеметова, 22, филиал "Учебно-курсовой комбинат"</t>
  </si>
  <si>
    <t>G9016U0249</t>
  </si>
  <si>
    <t>479 У</t>
  </si>
  <si>
    <t>33.14.11.120.000.00.0777.000000000000</t>
  </si>
  <si>
    <t>Услуги по техническому обслуживанию генераторных установок и аналогичного электрогенерирующего оборудования</t>
  </si>
  <si>
    <t>Техническое обслуживание дизельного генератора. Профилактическая работа системы управления двигателя  дизельного генератора.</t>
  </si>
  <si>
    <t>Дизельдік генераторға техникалық қызмет көрсету. Дизельдік генератордың қозғалтқышын басқару жүйесінің профилактикалық жұмысы.</t>
  </si>
  <si>
    <t>G9016U0247</t>
  </si>
  <si>
    <t>480 У</t>
  </si>
  <si>
    <t>Әкімшілік/өндірістік ғимаратты жалға алу қызметтер</t>
  </si>
  <si>
    <t>Услуги по аренде производственных помещений</t>
  </si>
  <si>
    <t>Өндірістік ғимаратты жалға алу қызметтер</t>
  </si>
  <si>
    <t xml:space="preserve">УМГ "Алматы" г.Алматы, ул.Байтурсынова, д.46-А </t>
  </si>
  <si>
    <t>Алматинская область, г.Талгар, ул.Бокина, 38, Алматинское ГХ, Служба эксплуатации областных газопроводов</t>
  </si>
  <si>
    <t>авансовый платеж - 0%, оставшаяся часть в течение 30 рабочих дней с момента подписания акта приема - передачи оказанных услуг</t>
  </si>
  <si>
    <t>2.1.6.12.3.</t>
  </si>
  <si>
    <t>G4016U0372</t>
  </si>
  <si>
    <t>481 У</t>
  </si>
  <si>
    <t>Бұқаралық ақпарат құралдарында ақпараттық материалдарды орналастыру бойынша қызметтер</t>
  </si>
  <si>
    <t>Ежеквартальная публикация объявлений в СМИ о прохождении МГ.</t>
  </si>
  <si>
    <t>БАҚ-да МГҚ өтуі туралы хабарландыруларды тоқсан сайын жариялау.</t>
  </si>
  <si>
    <t>Западно-Казахстанская область,
Зеленовский район,
Трекинский с.о.,
с.Новенькое,
филиал УМГ "Уральск", Уральское ЛПУ</t>
  </si>
  <si>
    <t>2.1.6.20.7.</t>
  </si>
  <si>
    <t>G1016U0172</t>
  </si>
  <si>
    <t>482 У</t>
  </si>
  <si>
    <t>Западно-Казахстанская область,
Таскалинский район,
Амангельдинский с.о.,
с.Чижа 1,
филиал УМГ "Уральск", Чижинское ЛПУ</t>
  </si>
  <si>
    <t>483 У</t>
  </si>
  <si>
    <t>Западно-Казахстанская область,
Жангалинский район,
Жанакалинский с.о.,
с.Жангала,
ул.Бирлик, строение 34,
филиал УМГ "Уральск", Джангалинское ЛПУ</t>
  </si>
  <si>
    <t>484 У</t>
  </si>
  <si>
    <t>Атырауская область,
г.Кульсары,
филиал УМГ "Атырау", Кульсаринское ЛПУ</t>
  </si>
  <si>
    <t>G2016U0172</t>
  </si>
  <si>
    <t>485 У</t>
  </si>
  <si>
    <t>Атырауская область,
Макатский район,
п.Макат,
филиал УМГ "Атырау", Макатское ЛПУ</t>
  </si>
  <si>
    <t>486 У</t>
  </si>
  <si>
    <t>Атырауская область,
Махамбетский район,
с.Талдыколь,
филиал УМГ "Атырау", Редутское ЛПУ</t>
  </si>
  <si>
    <t>487 У</t>
  </si>
  <si>
    <t>Атырауская область,
Курмангазинский район,
с.Акколь,
филиал УМГ "Атырау", Аккольское ЛПУ</t>
  </si>
  <si>
    <t>488 У</t>
  </si>
  <si>
    <t>Атырауская область,
Индерский район,
п.Индерборский,
филиал УМГ "Атырау", Индерское ЛПУ</t>
  </si>
  <si>
    <t>489 У</t>
  </si>
  <si>
    <t>Актюбинская область,
Хромтауский район,
Копинский с.о.,
с.Тамды,
филиал УМГ "Актобе",
Краснооктябрьское ЛПУ</t>
  </si>
  <si>
    <t>G3016U0172</t>
  </si>
  <si>
    <t>490 У</t>
  </si>
  <si>
    <t>Алматинская область,
г.Каскелен,
Карасайский район,
ул.Б.Момышулы, 14,
филиал УМГ "Алматы",
Алматинское ЛПУ</t>
  </si>
  <si>
    <t>G4016U0172</t>
  </si>
  <si>
    <t>491 У</t>
  </si>
  <si>
    <t>Алматинская область,
г.Каскелен,
Карасайский район,
ул.Б.Момышулы, 14,
филиал УМГ "Алматы",
Алматинское ЛПУ МГ "Казахстан-Китай" (ТОО "АГП")</t>
  </si>
  <si>
    <t>G4016UA172</t>
  </si>
  <si>
    <t>492 У</t>
  </si>
  <si>
    <t>Кызылординская область,
г.Кызылорда,
ул.Бейбарыс Султан, 1,
филиал УМГ "Кызылорда" АУП</t>
  </si>
  <si>
    <t>G6016U0172</t>
  </si>
  <si>
    <t>493 У</t>
  </si>
  <si>
    <t>Мангистауская область,
Бейнеуский район,
Бейнеуский с.о.,
с.Бейнеу,
филиал УМГ "Актау",
Бейнеуское ЛПУ</t>
  </si>
  <si>
    <t>G7016U0172</t>
  </si>
  <si>
    <t>494 У</t>
  </si>
  <si>
    <t>G8016U0172</t>
  </si>
  <si>
    <t>495 У</t>
  </si>
  <si>
    <t>Жамбылская область,
Жамбылский район,
Акбулымский с.о.,
с.Акбулым,
филиал УМГ "Тараз", Таразское ЛПУ, МГ "Казахстан-Китай"
(ТОО "АГП")</t>
  </si>
  <si>
    <t>G8016UA172</t>
  </si>
  <si>
    <t>496 У</t>
  </si>
  <si>
    <t>GQ016U0172</t>
  </si>
  <si>
    <t>497 У</t>
  </si>
  <si>
    <t>Южно-Казахстанская область,
г.Шымкент,
Сарыагашский район,
Мактааральский с.о.,
с.Жибек-жолы,
ул.Ахбердиева, б/н,
филиал УМГ "Шымкент",
Полторацкое ЛПУ</t>
  </si>
  <si>
    <t>GS016UB172</t>
  </si>
  <si>
    <t>498 У</t>
  </si>
  <si>
    <t>Южно-Казахстанская область,
г.Шымкент,
Сайрамский район,
Акбулакский с.о.,
с.Акбулак,
Карамуртское шоссе, б/н,
филиал УМГ "Шымкент",
Акбулакское ЛПУ</t>
  </si>
  <si>
    <t>499 У</t>
  </si>
  <si>
    <t>Южно-Казахстанская область,
г.Шымкент,
Сарыагашский район,
Мактааральский с.о.,
с.Жибек-жолы,
ул.Ахбердиева, б/н,
филиал УМГ "Шымкент",
Полторацкое ЛПУ,
МГ "Казахстан-Китай" (ТОО "АГП")</t>
  </si>
  <si>
    <t>GS016UA172</t>
  </si>
  <si>
    <t>500 У</t>
  </si>
  <si>
    <t>Южно-Казахстанская область,
г.Шымкент,
Сайрамский район,
Акбулакский с.о.,
с.Акбулак,
Карамуртское шоссе, б/н,
филиал УМГ "Шымкент",
Акбулакское ЛПУ,
МГ "Казахстан-Китай" (ТОО "АГП")</t>
  </si>
  <si>
    <t>501 У</t>
  </si>
  <si>
    <r>
      <t>Азаматты</t>
    </r>
    <r>
      <rPr>
        <sz val="11"/>
        <rFont val="Times New Roman"/>
        <family val="1"/>
        <charset val="204"/>
      </rPr>
      <t>қ-құқықтық жауапкершілікті сақтандыру қызметтері (автомобиль, әуе, су көлігі иелерінің азаматтық-құқықтық жауапкершілігін сақтандырудан басқа)</t>
    </r>
  </si>
  <si>
    <t xml:space="preserve">Закуп услуг по обязательному страхованию гражданско-правовой ответственности владельца объектов, деятельность которых связана с опасностью причинения вреда третьим лицам   в соответствии с Законом РК "Об обязательном страховании ГПО владельцев объектов, деят-ть которых связанан с опасностью причинения вреда третьим лицам" </t>
  </si>
  <si>
    <t>"Қызметi үшiншi тұлғаларға зиян келтiру қаупiмен байланысты объектiлер иелерiнiң азаматтық-құқықтық жауапкершiлiгiн міндетті сақтандыру туралы" ҚР Заңына   сәйкес қызметi үшiншi тұлғаларға зиян келтiру қаупiмен байланысты объектiлер иелерiнiң азаматтық-құқықтық жауапкершiлiгiн міндетті сақтандыру қызметтерін сатып алу</t>
  </si>
  <si>
    <t>УМГ "Атырау" Атырауская область, г.Атырау</t>
  </si>
  <si>
    <t>Начало с 1 января, завершение по 31 декабря 2016 г.</t>
  </si>
  <si>
    <t>Авансовый платеж - 100%</t>
  </si>
  <si>
    <t>502 У</t>
  </si>
  <si>
    <t xml:space="preserve">УМГ "Алматы" Алматинская область, г. Алматы 
</t>
  </si>
  <si>
    <t>503 У</t>
  </si>
  <si>
    <t>УМГ "Тараз", Жамбылская область, г. Тараз</t>
  </si>
  <si>
    <t>504 У</t>
  </si>
  <si>
    <t xml:space="preserve">УМГ "Актобе" Акюбинская область, г. Актобе </t>
  </si>
  <si>
    <t>505 У</t>
  </si>
  <si>
    <t>506 У</t>
  </si>
  <si>
    <t>УМГ "Актау" Мангистауская область, г.Актау</t>
  </si>
  <si>
    <t>507 У</t>
  </si>
  <si>
    <t>УМГ "Кызылорда" Кызылординская область, г. Кызылорда</t>
  </si>
  <si>
    <t>508 У</t>
  </si>
  <si>
    <t>УМГ "Костанай" Костанайская область, г. Костанай</t>
  </si>
  <si>
    <t>509 У</t>
  </si>
  <si>
    <t>УМГ "Шымкент Южно-Казахстанская область, г. Шымкент</t>
  </si>
  <si>
    <t>510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</si>
  <si>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</si>
  <si>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</si>
  <si>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Мүлікті залалдан сақтандыру қызметтері (автомобиль, темір жол, әуе, су Көлігін, жүктердісақтандырудан басқа)</t>
  </si>
  <si>
    <t>Закуп услуг по добровольному страхованию имущества от риска случайной утраты или повреждения в результате наступления страхового случая, руководствуясь Законом "О страховой деятельности"</t>
  </si>
  <si>
    <t xml:space="preserve"> "Сақтандыру қызметі туралы" Заңды басшылыққа алып, сақтандыру жағдайының басталуы нәтижесінде мүлiктiң кездейсоқ жойылу немесе кездейсоқ бүлiну қаупiнен мүлікті өз еркімен сақтандыру қызметтерін сатып алу</t>
  </si>
  <si>
    <t>711000000</t>
  </si>
  <si>
    <t>511 У</t>
  </si>
  <si>
    <t>512 У</t>
  </si>
  <si>
    <t>513 У</t>
  </si>
  <si>
    <t>514 У</t>
  </si>
  <si>
    <t>515 У</t>
  </si>
  <si>
    <t>516 У</t>
  </si>
  <si>
    <t>517 У</t>
  </si>
  <si>
    <t>518 У</t>
  </si>
  <si>
    <t>519 У</t>
  </si>
  <si>
    <t>520 У</t>
  </si>
  <si>
    <t>УКК г. Шымкент</t>
  </si>
  <si>
    <t>521 У</t>
  </si>
  <si>
    <t>ИТЦ Западно-Казахстанская область, г. Уральск</t>
  </si>
  <si>
    <t>522 У</t>
  </si>
  <si>
    <t>68.31.16.200.000.00.0777.000000000000</t>
  </si>
  <si>
    <t>Услуги по оценке имущества</t>
  </si>
  <si>
    <t>Мүлікті  бағалау қызметтері</t>
  </si>
  <si>
    <t>Комплекс услуг по оценке имущества</t>
  </si>
  <si>
    <t xml:space="preserve">Закуп услуг у независимой оценочной компании </t>
  </si>
  <si>
    <t>Тәуелсіз бағалау компаниясынан қызметтерді сатып алу</t>
  </si>
  <si>
    <t>Начало со дня подписания договора и по 25.12.2016г.</t>
  </si>
  <si>
    <t>Авансовый платеж - 0%, оставшаяся часть в течении 30 рабочих дней с момента подписания акта приема-передачи оказанных услуг</t>
  </si>
  <si>
    <t>523 У</t>
  </si>
  <si>
    <t>524 У</t>
  </si>
  <si>
    <t>525 У</t>
  </si>
  <si>
    <t xml:space="preserve">Услуги по оценке стоимости товарно-материальных ценностей </t>
  </si>
  <si>
    <t>Тауарлық-материалдық құндылықтардың құнын  бағалау қызметтері</t>
  </si>
  <si>
    <t>526 У</t>
  </si>
  <si>
    <t>527 У</t>
  </si>
  <si>
    <t>528 У</t>
  </si>
  <si>
    <t>529 У</t>
  </si>
  <si>
    <t>90 Т</t>
  </si>
  <si>
    <t>10.83.13.400.000.00.5111.000000000000</t>
  </si>
  <si>
    <t>Чай</t>
  </si>
  <si>
    <t>Шай</t>
  </si>
  <si>
    <t>композиционный, пакетированный</t>
  </si>
  <si>
    <t>композициялық, пакеттелген</t>
  </si>
  <si>
    <t>Специализированный пищевой продукт диетического профилактического питания при вредных условиях труда для замены молока в виде напитка в форме сухой (порошкообразной или гранулированной) смеси в виде чая черного.
Порционный пакет – не менее 12 гр. продукта
Срок хранения не менее 24 мес.  с даты производства. Остаточный срок годности на момент поставки не менее 20 мес. 
Требования к маркировке: ТР ТС 022/2011
Состав чая черного: витамины не менее 6 наименований, аминокислоты (L-цистин, Таурин, Янтарная кислота), специи, минералы, экстракты лекарственных трав.
Продукт должен сопровождаться свидетельством о государственной регистрации, выданным органом, уполномоченным по защите прав потребителей, расположенным на территории одной из стран-участниц таможенного союза.
Обязательное условие: 
отсутствие в составе продукта подсластителей, искусственных ароматизаторов;
наличие нормы замены 0,5 молока специализированным продуктом диетического профилактического питания при вредных условиях труда в свидетельстве о государственной регистрации.</t>
  </si>
  <si>
    <t xml:space="preserve">Зиянды еңбек жағдайларында сүттің орнына құрғақ (ұнтақ тәрізді немесе түйіршіктелген) қоспа нысанындағы сусын түріндегі, қара шай түріндегі емдәмдік профилактикалық тағамның мамандандырылған тамақ өнімі.
Үлестік пакет – кемінде 12 гр. өнім. Сақталу мерзімі шыққан күннен бастап кемінде 24 ай. Жеткізу сәтіне жарамдылықтың қалған мерзімі кемінде 20 ай. Таңбалануына қойылатын талаптар: ТР ТС 022/2011. Қара шайдың құрамы: кемінде 6 атаудан тұратын дәрумендер, аминқышқылдары (L-цистин, Таурин, Янтарь қышқылы), дәмдеуіштер, минералдар, дәрілік шөптер сығындысы. Өнім кеден одағына қатысушы елдердің бірінің аумағында орналасқан тұтынушылардың құқықтарын қорғау жөніндегі уәкілетті орган берген мемлекеттік тіркеу туралы куәлікпен қоса берілуге тиіс.
Міндетті шарт: өнімнің құрамында тәттілендіргіштердің, жасанды хош иістендіргіштердің болмауы; мемлекеттік тіркеу туралы куәлікте зиянды еңбек жағдайларында 0,5 сүтті емдәмдік профилактикалық тағамның мамандандырылған тамақ өнімімен алмастыру нормасының болуы. 
</t>
  </si>
  <si>
    <t>Одна пачка</t>
  </si>
  <si>
    <t>G1016D0048</t>
  </si>
  <si>
    <t>Чай черный композиционный,пакетированный</t>
  </si>
  <si>
    <t>91 Т</t>
  </si>
  <si>
    <t>G2016D0048</t>
  </si>
  <si>
    <t>92 Т</t>
  </si>
  <si>
    <t>G3016D0048</t>
  </si>
  <si>
    <t>93 Т</t>
  </si>
  <si>
    <t>G4016D0048</t>
  </si>
  <si>
    <t>94 Т</t>
  </si>
  <si>
    <t>G5016D0048</t>
  </si>
  <si>
    <t>95 Т</t>
  </si>
  <si>
    <t>УМГ "Кызылорда", г.Кызылорда, 120018, ул.Бейбарыс Султан № 1.</t>
  </si>
  <si>
    <t>G6016D0048</t>
  </si>
  <si>
    <t>96 Т</t>
  </si>
  <si>
    <t>G7016D0048</t>
  </si>
  <si>
    <t>97 Т</t>
  </si>
  <si>
    <t>G8016D0048</t>
  </si>
  <si>
    <t>98 Т</t>
  </si>
  <si>
    <t>«Костанайская область, г. Костанай, ул. Абая,1а, центральный склад УМГ «Костанай»»</t>
  </si>
  <si>
    <t>GQ016D0048</t>
  </si>
  <si>
    <t>99 Т</t>
  </si>
  <si>
    <t>GS016D0048</t>
  </si>
  <si>
    <t>100 Т</t>
  </si>
  <si>
    <t>В течении 30 календарных дней со дня подписания договора</t>
  </si>
  <si>
    <t>101 Т</t>
  </si>
  <si>
    <t>102 Т</t>
  </si>
  <si>
    <t>103 Т</t>
  </si>
  <si>
    <t>104 Т</t>
  </si>
  <si>
    <t>105 Т</t>
  </si>
  <si>
    <t>106 Т</t>
  </si>
  <si>
    <t>107 Т</t>
  </si>
  <si>
    <t>108 Т</t>
  </si>
  <si>
    <t>109 Т</t>
  </si>
  <si>
    <t>110 Т</t>
  </si>
  <si>
    <t>с даты подписания и по 31.12.2016г. Включительно</t>
  </si>
  <si>
    <t>Авансовый платеж 0%, оплата по факту в течении 30 рабочих дней с момента подписания акта приема - передачи поставленных товаров</t>
  </si>
  <si>
    <t>СЗ ДДиТГ №---/34 от 06.04.2016г.</t>
  </si>
  <si>
    <t>111 Т</t>
  </si>
  <si>
    <t xml:space="preserve"> ПХГ "Полторацкое", Южно-Казахстанская область</t>
  </si>
  <si>
    <t>112 Т</t>
  </si>
  <si>
    <t>113 Т</t>
  </si>
  <si>
    <t>114 Т</t>
  </si>
  <si>
    <t>115 Т</t>
  </si>
  <si>
    <t>116 Т</t>
  </si>
  <si>
    <t>"Бухара-Урал" Актюбинская область</t>
  </si>
  <si>
    <t>с даты подписания и по 30.04.2016г. Включительно</t>
  </si>
  <si>
    <t>117 Т</t>
  </si>
  <si>
    <t xml:space="preserve"> ПХГ "Бозой", Актюбинская область</t>
  </si>
  <si>
    <t>118 Т</t>
  </si>
  <si>
    <t>Кадровый учет (Зарплата и управление персоналом)</t>
  </si>
  <si>
    <t>140-2</t>
  </si>
  <si>
    <t>СЗ ДИТиС № 289/70 от 06.04.2016г.</t>
  </si>
  <si>
    <t>Кадрлық есеп (Жалақы және қызметкерлердi басқару)</t>
  </si>
  <si>
    <t>18 Р</t>
  </si>
  <si>
    <t>42.22.21.335.002.00.0999.000000000000</t>
  </si>
  <si>
    <t>Работы по строительству и прокладке линий связи</t>
  </si>
  <si>
    <t>Байланыс желісін төсеу және салу жөніндегі жұмыстар</t>
  </si>
  <si>
    <t xml:space="preserve">Байланыс желісін төсеу және салу жөніндегі жұмыстар </t>
  </si>
  <si>
    <t>Строительство ВОЛС от УКК до АТС-321 с разработкой проектно-сметной документации.</t>
  </si>
  <si>
    <t>ОКК-нан бастап АТС-321-ке дейін жобалау-сметалық құжаттамасын әзірлеумен БТОЖ құрылысы</t>
  </si>
  <si>
    <t>ЭОТ</t>
  </si>
  <si>
    <t>Южно-Казахстанская область, г. Шымкент Учебно-курсовой комбинат</t>
  </si>
  <si>
    <t>Начало с даты подписания договора и до 31.03.2017 года</t>
  </si>
  <si>
    <t>Авансовый платеж - 0%, оставшаяся часть в течении 30 рабочих дней с момента подписания акта выполненных работ</t>
  </si>
  <si>
    <t>Всего: 15 500 000; 2016 г.- 5 500 000, 2017 г. - 10 000 000</t>
  </si>
  <si>
    <t>YKK-91-08-555</t>
  </si>
  <si>
    <t>СЗ ДИТиС №289/70 от 06.04.2016г.</t>
  </si>
  <si>
    <t>Начало: с момента подписания договора , окончание: до 31 декабря 2016 года</t>
  </si>
  <si>
    <t>530 У</t>
  </si>
  <si>
    <t>531 У</t>
  </si>
  <si>
    <t>ДРиСМ</t>
  </si>
  <si>
    <t>СЗ ДРиСМ №50/15 от 06.04.2016г.</t>
  </si>
  <si>
    <t>Авансовый платеж - 0%, оставшаяся часть в течении 30 рабочих дней с момента подписания акта приема поставки товара</t>
  </si>
  <si>
    <t>Авансовый  платеж-30%, оставшаяся часть в течении 30 рабочих дней с момента подписания акта приема - передачи оказанных услуг</t>
  </si>
  <si>
    <t>СЗ АХД №109/16 от 07.04.2016г.</t>
  </si>
  <si>
    <t>74.90.20.000.007.00.0777.000000000000</t>
  </si>
  <si>
    <t>Услуги по проведению аудита систем менеджмента</t>
  </si>
  <si>
    <t>Сертификационный аудит на соответствие требованиям стандартов СТ РК ИСО 9001-2009 (ISO 9001:2008), СТ РК OHSAS 18001-2008 (OHSAS 18001:2007), СТ РК ИСО 14001-2006 (ISO 14001:2004), СТ РК ISO 50001:2012, интегрированных с Европейской моделью делового совершенства на уровне "Стремление к совершенству"</t>
  </si>
  <si>
    <t xml:space="preserve">Кемелдікке ұмтылу деңгейіндегі іскерлік кемелдіктің Еуропалық моделімен интеграцияланған, СТ РК ИСО 9001-2009 (ISO 9001:2008), СТ РК OHSAS 18001-2008 (OHSAS 18001:2007), СТ РК ИСО 14001-2006 (ISO 14001:2004), СТ РК ISO 50001:2012 ҚР СТ стандарт талаптарына сәйкестікке арналған сертификат аудиті </t>
  </si>
  <si>
    <t>Подготовка и размещение рекламно -информационных и аналитических материалов о текущей деятельности: рекламные модули, интервью и статьи в газетах, интернет</t>
  </si>
  <si>
    <t>Ағымдағы қызмет туралы жарнамалық-ақпараттық және аналитикалық материалдарды дайындау мен орналастыру: жарнамалық модульдер, газеттерде сұқпаттар мен мақалалар, интернет</t>
  </si>
  <si>
    <t>Анализатор точки росы</t>
  </si>
  <si>
    <t>532 У</t>
  </si>
  <si>
    <t>Рынокты/қызметті зерттеу/қарау/мониторингтеу/талдау бойынша қызметтер</t>
  </si>
  <si>
    <t>Оценка состояния измерений в лабораториях. Официальное удостоверение наличия в лаборатории условий для выполнения измерений в соответствии с заявленной областью деятельности.</t>
  </si>
  <si>
    <t>Зертханаларда өлшемдердің жағдайын бағалау. Зертханада мәлімделген қызмет саласына сәйкес өлшемдерді орындау үшін жағдайлардың бар болуын ресми түрде куәландыру.</t>
  </si>
  <si>
    <t>Август</t>
  </si>
  <si>
    <t>Южно-Казахстанская область,
г.Шымкент,
Сарыагашский район,
Мактааральский с.о.,
село Жибек-жолы,
ул.Ахбердиева, б/н,
филиал УМГ "Шымкент",
Полторацкое ЛПУ, ПХГ</t>
  </si>
  <si>
    <t>Авансовый платеж - 0%, оставшаяся часть в течение 30 рабочих дней с момента подписания акта приема - передачи  оказанных услуг</t>
  </si>
  <si>
    <t>GS016U0155</t>
  </si>
  <si>
    <t>СЗ ДЭМГ,КСиПХГ №505/60 от 07.04.2016г.</t>
  </si>
  <si>
    <t>533 У</t>
  </si>
  <si>
    <t>85.60.10.335.002.00.0777.000000000000</t>
  </si>
  <si>
    <t>Услуги по аттестации/оценке и проверке знаний/уровня подготовки (кроме в области начального, среднего, высшего образования)</t>
  </si>
  <si>
    <t>Аттестаттау/бағалау және білімдерін/дайындалу деңгейін тексеру бойынша қызметтер (бастауыш, орташа, жоғары білім саласынан басқа)</t>
  </si>
  <si>
    <t>Аттестация сварщиков и специалистов сварочного производства в соответствии с требованиями промышленной безопасности ("Требованиям промышленной безопасности. Аттестация сварщиков и специалистов сварочного производства", утвержденные приказом Министра по чрезвычайным ситуациям РК от 16.09.2010г. №309)</t>
  </si>
  <si>
    <t>Дәнекерлеушілерді және дәнекерлеу өндірісіндегі мамандарды өнеркәсіптік қауіпсіздік талаптарына сәйкес аттестаттау (ҚР Төтенше жағдайлар министрінің 16.09.2010ж. №309 бұйрығымен бекітілген «Өнеркәсіптік қауіпсіздік талаптары. Дәнекерлеушілерді және дәнекерлеу өндірісіндегі мамандарды аттестаттау»)</t>
  </si>
  <si>
    <t>Западно-Казахстанская область,
г.Уральск,
ул.Д.Нурпеисовой, д.17/6,
УМГ "Уральск",
РГ "Уральск"</t>
  </si>
  <si>
    <t>2.1.6.20.5.</t>
  </si>
  <si>
    <t>G1016U0373</t>
  </si>
  <si>
    <t>534 У</t>
  </si>
  <si>
    <t>Атырауская область,
г.Атырау,
ул.З.Гумарова, д.94,
УМГ "Атырау",
РГ "Атырау"</t>
  </si>
  <si>
    <t>G2016U0373</t>
  </si>
  <si>
    <t>535 У</t>
  </si>
  <si>
    <t>Актюбинская область,
г.Актобе,
ул.Есет-батыра, д.39,
УМГ "Актобе",
РГ "Актобе"</t>
  </si>
  <si>
    <t>G3016U0373</t>
  </si>
  <si>
    <t>536 У</t>
  </si>
  <si>
    <t>Жамбылская область,
г.Тараз,
ул.Койгельды, д.177,
УМГ "Тараз",
РГ "Тараз"</t>
  </si>
  <si>
    <t>G8016UA373</t>
  </si>
  <si>
    <t>537 У</t>
  </si>
  <si>
    <t>391010000 </t>
  </si>
  <si>
    <t>Костанайская область,
г.Костанай,
УМГ "Костанай",
Костанайское ГХ</t>
  </si>
  <si>
    <t>GQ016UA373</t>
  </si>
  <si>
    <t>538 У</t>
  </si>
  <si>
    <t>Южно-Казахстанская область,
г.Шымкент,
ул.Темирлановское шоссе, 20/2,
УМГ "Шымкент",
РГ "Шымкент"</t>
  </si>
  <si>
    <t>GS016U0373</t>
  </si>
  <si>
    <t>539 У</t>
  </si>
  <si>
    <t>18.12.19.900.002.00.0777.000000000000</t>
  </si>
  <si>
    <t>Услуги полиграфические по изготовлению/печатанию полиграфической продукции (кроме книг, фото, периодических изданий)</t>
  </si>
  <si>
    <t>Полиграфиялық өнімді жасау/басып шығару бойынша полиграфиялық қызметтер (кітаптардан, фото, мерзімдік басылымдардан басқа)</t>
  </si>
  <si>
    <t>Полиграфическая продукция для производственно-эксплуатационных служб (бланки удостоверения, бланки по учету газа)</t>
  </si>
  <si>
    <t>Өндірістік-пайдалану қызметтері үшін полиграфиялық өнімдер (куәлік бланктері, газды есепке алу бланктері)</t>
  </si>
  <si>
    <t>Авансовый платеж - 30%, оставшаяся часть в течение 30 рабочих дней с момента подписания акта приема - передачи  оказанных услуг</t>
  </si>
  <si>
    <t>ОИН</t>
  </si>
  <si>
    <t>G3016UA221</t>
  </si>
  <si>
    <t>540 У</t>
  </si>
  <si>
    <t>Диагностика жасау/сараптау/талдау/сынау/тестілеу/байқау қызметтеры</t>
  </si>
  <si>
    <t>Экспертное обследование системы энергоснабжения объектов РГ</t>
  </si>
  <si>
    <t>РГ объектілерін энергиямен жабдықтау жүйесін сараптамалық тексеру</t>
  </si>
  <si>
    <t>G8016UA158</t>
  </si>
  <si>
    <t>541 У</t>
  </si>
  <si>
    <t>Полиграфическая продукция для производственно-эксплуатационных служб (журналы для производственно-эксплуатационных служб, бланки удостоверения, бланки по учету газа)</t>
  </si>
  <si>
    <t>Өндірістік-пайдалану қызметтері үшін полиграфиялық өнімдер (өндірістік-пайдалану қызметтері үшін журналдар, куәлік бланктері, газды есепке алу бланктері)</t>
  </si>
  <si>
    <t>G8016UB221</t>
  </si>
  <si>
    <t>542 У</t>
  </si>
  <si>
    <t>82.19.13.000.001.00.0777.000000000000</t>
  </si>
  <si>
    <t>Услуги по оформлению</t>
  </si>
  <si>
    <t>Ресімдеу жөніндегі қызметтер</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</si>
  <si>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</si>
  <si>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Техникалық/құқық белгілеуші/ рұқсат берілген және өзге құжаттамаларды алу /ресімдеу жөніндегі қызметтер 
(тиісті/ тізімілде және ұқсас органдарда ресімдеу/қайта ресімдеу/ дайындау/ тіркеу/ қайта тіркеу/)</t>
  </si>
  <si>
    <t>Услуги по подготовке технической документации на производство земляных работ</t>
  </si>
  <si>
    <t>Жер жұмыстары туралы өнідірістікке арналған техникалық құжаттаманы дайындау жөніндегі қызметтер</t>
  </si>
  <si>
    <t>G8016U0158</t>
  </si>
  <si>
    <t>543 У</t>
  </si>
  <si>
    <t>52.21.22.000.000.00.0777.000000000000</t>
  </si>
  <si>
    <t>Услуги по эксплуатации автомагистралей/автомобильных дорог/улиц/мощеных дорог</t>
  </si>
  <si>
    <t>Автомагитсральдерді/ автокөлік жолдарды/ көшелерді/ тас төселген жолдарды пайдалану жөніндегі қызметтер</t>
  </si>
  <si>
    <t>Асфальтирование дорог и тротуаров</t>
  </si>
  <si>
    <t>Жолдарды және жаяу жолдарды асфальттау</t>
  </si>
  <si>
    <t>G8016U0363</t>
  </si>
  <si>
    <t>544 У</t>
  </si>
  <si>
    <t>Аттестация поверителей СИ. Присвоение квалификации для осуществления поверочной деятельности лаборатории, аккредитованной на право поверки СИ (Приказ №348 от 28.09.2012г. «Об утверждении Правил проведения аттестации и переаттестации технических экспертов в области обеспечения единства измерений и поверителей средств измерений, а также квалификационных требований к ним»)</t>
  </si>
  <si>
    <t>ӨЖ тексергіштерін аттестациялау. ӨЖ тексеру құқығына тіркелген зертхананың тексеру қызметін жүзеге асыру үшін біліктілік беру (28.09.2012 жылғы «Өлшем бірліктерін және өлшем бірліктерін тексергіштерді қамтамасыз ету саласындағы техникалық сарапшыларға аттестаттау және қайта аттестаттау өткізу қағидаларын, сондай-ақ оларға қойылатын талаптарды бекіту туралы» №348 бұйрық)</t>
  </si>
  <si>
    <t>Западно-Казахстанская область,
г.Уральск,
Желаевская п.а.,
п.Желаево,
промзона, 1,
филиал "ИТЦ"</t>
  </si>
  <si>
    <t>G5016U0154</t>
  </si>
  <si>
    <t>2.1.6.4.3.</t>
  </si>
  <si>
    <t>545 У</t>
  </si>
  <si>
    <t>Проведение межлабораторных сравнительных испытаний (МЛСИ) и межлабораторных сличений (МЛС). СТ РК ИСО/МЭК 17043 -2012 «Оценка соответствия.Общие требования к проверке квалификации».</t>
  </si>
  <si>
    <t>Зертханааралық салыстыру сынақтарын (ЗАСС) және зертханааралық салыстыру (ЗАС) өткізу. ҚР СТ ИСО/МЭК 17043 -2012 «Сәйкестікті бағалау.ОБіліктілікті тексеруге қойылатын жалпы талаптар».</t>
  </si>
  <si>
    <t>G5016UD139</t>
  </si>
  <si>
    <t>546 У</t>
  </si>
  <si>
    <t>74.90.20.000.032.00.0777.000000000000</t>
  </si>
  <si>
    <t>Услуги по техническому освидетельствованию сосудов, работающих под давлением</t>
  </si>
  <si>
    <t>Қысыммен жұмыс істейтін ыдыстарды техникалық куәландыру бойынша қызметтер</t>
  </si>
  <si>
    <t>Техническое освидетельствование пропановых баллонов - обязательная регулярная процедура, предусмотренная «Правилами устройства и безопасной эксплуатации сосудов, работающих под давлением».</t>
  </si>
  <si>
    <t>Пропан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</si>
  <si>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Июль</t>
  </si>
  <si>
    <t>Западно-Казахстанская область,
г.Уральск,
ул.Д.Нурпеисовой, д.17/6,
филиал УМГ "Уральск", АУП</t>
  </si>
  <si>
    <t>G1016U0169</t>
  </si>
  <si>
    <t>2.1.6.20.6.</t>
  </si>
  <si>
    <t>547 У</t>
  </si>
  <si>
    <t>Техническое освидетельствование кислородных баллонов - обязательная регулярная процедура, предусмотренная «Правилами устройства и безопасной эксплуатации сосудов, работающих под давлением».</t>
  </si>
  <si>
    <t>Оттегі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</si>
  <si>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Актюбинская область,
Шалкарский район,
Бозойский с.о.,
с.Бозой,
филиал УМГ "Актобе",
Аральское ЛПУ (КС-10)</t>
  </si>
  <si>
    <t>G3016U0169</t>
  </si>
  <si>
    <t>548 У</t>
  </si>
  <si>
    <t>549 У</t>
  </si>
  <si>
    <t>Актюбинская область,
г.Кандыагаш,
Мугалжарский район,
промзона,
филиал УМГ "Актобе",
Жанажолское ЛПУ</t>
  </si>
  <si>
    <t>550 У</t>
  </si>
  <si>
    <t>G3016UA169</t>
  </si>
  <si>
    <t>551 У</t>
  </si>
  <si>
    <t>552 У</t>
  </si>
  <si>
    <t>Техническое освидетельствование кислородных и пропановых баллонов - обязательная регулярная процедура, предусмотренная «Правилами устройства и безопасной эксплуатации сосудов, работающих под давлением».</t>
  </si>
  <si>
    <t>Оттегі және пропан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</si>
  <si>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Мангистауская область,
г.Жанаозен,
филиал УМГ "Актау",
Жанаозенское ЛПУ</t>
  </si>
  <si>
    <t>G7016U0169</t>
  </si>
  <si>
    <t>553 У</t>
  </si>
  <si>
    <t>554 У</t>
  </si>
  <si>
    <t>555 У</t>
  </si>
  <si>
    <t>GQ016U0169</t>
  </si>
  <si>
    <t>556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</si>
  <si>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</si>
  <si>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</si>
  <si>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Өрт сөндіру/күзет сигнализациясына/сөндіру/бейнебақылау жүйелеріне және ұқсас жабдыққа техникалық қызмет көрсету бойынша қызметтер</t>
  </si>
  <si>
    <t>Сервисное обслуживание, дозарядка и взвешивание баллонов для системы автоматического пожаротушения, для газовой системы пожаротушения ежеквартально вып-ся работа по взвешиванию и дозаправке газом баллонов.</t>
  </si>
  <si>
    <t>Автоматты өрт сөндіру жүйесі үшін баллондарға сервистік қызмет көрсету, толықтырғы зарядтау және салмағын өлшеу, газбен өрт сөндіру жүйесі үшін баллондардың салмағын өлшеу және газбен толтыру жөніндегі жұмыс тоқсан сайын орындалады.</t>
  </si>
  <si>
    <t>Западно-Казахстанская область,
г.Уральск,
ул.Ружейникова, 1/4,
филиал УМГ "Уральск",
База материально-технического снабжения</t>
  </si>
  <si>
    <t>G1016UD173</t>
  </si>
  <si>
    <t>557 У</t>
  </si>
  <si>
    <t xml:space="preserve">Сервисное обслуживание, дозарядка и взвешивание баллонов для системы автоматического пожаротушения, для газовой системы пожаротушения ежеквартально вып-ся работа по взвешиванию и дозаправке газом баллонов. </t>
  </si>
  <si>
    <t>Автоматты өрт сөндіру жүйесі үшін баллондарға сервистік қызмет көрсету, толықтырғы зарядтау және салмағын өлшеу, газбен өрт сөндіру жүйесі үшін баллондардың салмағын өлшеу және газбен толтыру жөніндегі жұмыс тоқсан сайын орындалады</t>
  </si>
  <si>
    <t>558 У</t>
  </si>
  <si>
    <t>559 У</t>
  </si>
  <si>
    <t>33.19.10.800.000.00.0777.000000000000</t>
  </si>
  <si>
    <t>Услуги по промывке и опрессовке системы отопления</t>
  </si>
  <si>
    <t>Жылыту жүйесін жуу және сығымдау қызметтері</t>
  </si>
  <si>
    <t>Проведение опрессовки теплотрассы.</t>
  </si>
  <si>
    <t>Жылу трассасын сығымдау.</t>
  </si>
  <si>
    <t>G1016U0177</t>
  </si>
  <si>
    <t>560 У</t>
  </si>
  <si>
    <t>Өнеркәсіптік қауіпсіздікке сараптама өткізу бойынша қызметтер</t>
  </si>
  <si>
    <t>Проведение экспертизы промышленной безопасности для экспертного заключения, необходимого для получения разрешения на применение дополнительно приобретенного оборудования для нефтегазовой отрасли РК.</t>
  </si>
  <si>
    <t>ҚР мұнай-газ саласы үшін қосымша сатып алынған жабдықты қолдануға рұқсатты алу үшін қажетті сараптамалық қорытынды үшін өнеркәсіптік қауіпсіздік сараптамасын жүргізу.</t>
  </si>
  <si>
    <t>G5016U0179</t>
  </si>
  <si>
    <t>561 У</t>
  </si>
  <si>
    <t>Журналы для производственно-эксплуатационных служб.</t>
  </si>
  <si>
    <t>Өндірістік-пайдалану қызметтері үшін журналдар.</t>
  </si>
  <si>
    <t>Авансовый платеж -30%, оставшаяся часть в течение 30 рабочих дней с момента подписания акта приема - передачи  оказанных услуг</t>
  </si>
  <si>
    <t>G4016U0221</t>
  </si>
  <si>
    <t>562 У</t>
  </si>
  <si>
    <t>Мангистауская область,
г.Актау,
Промзона, ГРС,
филиал УМГ "Актау"</t>
  </si>
  <si>
    <t>G7016U0221</t>
  </si>
  <si>
    <t>563 У</t>
  </si>
  <si>
    <t>Бланк удостоверения для производственно-эксплуатационных служб.</t>
  </si>
  <si>
    <t>Өндірістік-пайдалану қызметтері үшін куәлік бланктері.</t>
  </si>
  <si>
    <t>Жамбылская область,
Жамбылский район,
Акбулымский с.о.,
с.Акбулым,
филиал УМГ "Тараз" Таразское ЛПУ, п.п. Тараз</t>
  </si>
  <si>
    <t>G8016U0221</t>
  </si>
  <si>
    <t>564 У</t>
  </si>
  <si>
    <t>565 У</t>
  </si>
  <si>
    <t>G8016UA221</t>
  </si>
  <si>
    <t>566 У</t>
  </si>
  <si>
    <t>GS016U0221</t>
  </si>
  <si>
    <t>567 У</t>
  </si>
  <si>
    <t>568 У</t>
  </si>
  <si>
    <t>Южно-Казахстанская область,
г.Шымкент,
Абайский район,
Тамерлановское шоссе, 20/2,
филиал УМГ "Шымкент",
МГ "ББШ" РЭУ "Шорнак"</t>
  </si>
  <si>
    <t>GS016UA221</t>
  </si>
  <si>
    <t>569 У</t>
  </si>
  <si>
    <t>96.01.19.000.000.00.0777.000000000000</t>
  </si>
  <si>
    <t>Услуги по чистке одежды/ковровых и аналогичных изделий (кроме прачечных услуг)</t>
  </si>
  <si>
    <t xml:space="preserve">Құрғақ тазалау / кілем және ұқсас бойынша қызметтер ( Кір қызмет қоспағанда)  </t>
  </si>
  <si>
    <t>Сухая (химическая) чистка зимней и летней спецодежды</t>
  </si>
  <si>
    <t>Қысқы және жазғы арнайы киімді құрғақтай (химиялық) тазарту</t>
  </si>
  <si>
    <t>УМГ «Костанай» Костанайская область: Костанайское ЛПУ г. Костанай.</t>
  </si>
  <si>
    <t>С даты подписания договора по 31.12.2016 г.</t>
  </si>
  <si>
    <t>ДПБ,ОТиОС</t>
  </si>
  <si>
    <t>СЗ ДПБОТиОС №182/14 от 01.04.2016г.</t>
  </si>
  <si>
    <t>570 У</t>
  </si>
  <si>
    <t>УМГ "Костанай" г.Костанай, ул.Алтынсарина, дом 130 РГ Костанай</t>
  </si>
  <si>
    <t>571 У</t>
  </si>
  <si>
    <t>УМГ Кызылорда, Кызылординская обл: г.Кызылорда ул. Бейбарыс Султан №1  РГ Кызылорда</t>
  </si>
  <si>
    <t>572 У</t>
  </si>
  <si>
    <t>УМГ Кызылорда, Кызылординская обл: г.Кызылорда ул. Бейбарыс Султан №1 ББШ Кызылорда</t>
  </si>
  <si>
    <t>573 У</t>
  </si>
  <si>
    <t>УМГ "Тараз", Жамбылская область, г. Тараз, ул. К.Койгельды, д. 177 РГ "Тараз"</t>
  </si>
  <si>
    <t>574 У</t>
  </si>
  <si>
    <t xml:space="preserve">УМГ "Тараз", Таразское ЛПУ: Жамбылская обл, Жамбылский район, с.Акбулым; </t>
  </si>
  <si>
    <t>575 У</t>
  </si>
  <si>
    <t xml:space="preserve">УМГ "Алматы" Алматинское ЛПУМГ г.Каскелен Карасайский р-он, ул. Б.Мамышулы, 14   </t>
  </si>
  <si>
    <t>576 У</t>
  </si>
  <si>
    <t>УМГ "Шымкент", г.Шымкент, ул.Тамерлановское шоссе, 20/2</t>
  </si>
  <si>
    <t>577 У</t>
  </si>
  <si>
    <t>УМГ "Шымкент", г.Шымкент, ул.Тамерлановское шоссе, 20/2 РГ "Шымкент"</t>
  </si>
  <si>
    <t>578 У</t>
  </si>
  <si>
    <t>г.Актобе п.Заречный-4 ул.Тихая дом 1
Актюбинское ГХ</t>
  </si>
  <si>
    <t>579 У</t>
  </si>
  <si>
    <t>Актюбинская обл. Алгинский 
р-он г.Алга ул.Сейфуллина, 23
'Алгинское ГХ</t>
  </si>
  <si>
    <t>580 У</t>
  </si>
  <si>
    <t>Актюбинская обл. Каргалинский 
р-он, п.Бадамша ул.Постышева, 10
'Каргалинское ГХ</t>
  </si>
  <si>
    <t>581 У</t>
  </si>
  <si>
    <t>Актюбинская обл. Мартукский 
р-он п.Мартук ул.Байганина
'Мартукское ГХ</t>
  </si>
  <si>
    <t>582 У</t>
  </si>
  <si>
    <t>Актюбинская обл. Мугалжарский 
р-он г.Кандыагаш ул. Новая, 4
'Мугалжарское ГХ</t>
  </si>
  <si>
    <t>583 У</t>
  </si>
  <si>
    <t>Актюбинская обл. Темирский 
р-он п.Шубаркудук ул.Кереева
Темирское ГХ</t>
  </si>
  <si>
    <t>584 У</t>
  </si>
  <si>
    <t>Актюбинская обл. Хромтауский
 р-он г.Хромтау ул.Жамбыла, 2
'Хромтауское ГХ</t>
  </si>
  <si>
    <t>585 У</t>
  </si>
  <si>
    <t>г.Актобе  Проспект. 312 Стрелковой дивизии 22
'РГ Актобе</t>
  </si>
  <si>
    <t>586 У</t>
  </si>
  <si>
    <t>Актюбинская обл. Шалкарский 
р-он г.Шалкар ул.Ургенишбаева, 37
'Шалкарское ГХ</t>
  </si>
  <si>
    <t>587 У</t>
  </si>
  <si>
    <t>УМГ «Актобе», Актюбинская область: Аральское ЛПУ Шалкарский район;</t>
  </si>
  <si>
    <t>588 У</t>
  </si>
  <si>
    <t xml:space="preserve">УМГ «Актобе», Актюбинская область:Шалкарское ЛПУ Шалкарский район, Мугалжарский район; </t>
  </si>
  <si>
    <t>589 У</t>
  </si>
  <si>
    <t xml:space="preserve">УМГ «Актобе», Актюбинская область: Краснооктябрьское ЛПУ Хромтауский район; </t>
  </si>
  <si>
    <t>590 У</t>
  </si>
  <si>
    <t>г.Шалкар Актюбинская область пос.Газовиков. промплощадка АРУ</t>
  </si>
  <si>
    <t>591 У</t>
  </si>
  <si>
    <t>УМГ «Актобе», Актюбинская область: Жанажолское ЛПУ г.Кандыагаш;</t>
  </si>
  <si>
    <t>592 У</t>
  </si>
  <si>
    <t xml:space="preserve"> УМГ "Уральск", Уральское ЛПУ  -  ЗКО Зелёновский район пос. Достык.</t>
  </si>
  <si>
    <t>593 У</t>
  </si>
  <si>
    <t>УМГ "Уральск" ЗКО:  Джангалинское ЛПУ – Жангалинский район пос. Жангала.</t>
  </si>
  <si>
    <t>594 У</t>
  </si>
  <si>
    <t>УМГ "Уральск":  Чижинское ЛПУ – ЗКО, Таскалинский р-он пос. Амангельды.</t>
  </si>
  <si>
    <t>595 У</t>
  </si>
  <si>
    <t>УМГ "Уральск":  г.Уральск ул.Гагарина 29 РГ "Уральск"</t>
  </si>
  <si>
    <t>596 У</t>
  </si>
  <si>
    <t>Атырауская обл:УМГ Атырау г.Атырау; Аккольское ЛПУ – Курмангазинский район; п. Акколь</t>
  </si>
  <si>
    <t>597 У</t>
  </si>
  <si>
    <t>Атырауская обл:УМГ Атырау г.Атырау; Редутское ЛПУ, Махамбетский район; с. Талдыколь</t>
  </si>
  <si>
    <t>598 У</t>
  </si>
  <si>
    <t>Атырауская обл:УМГ Атырау г.Атырау;  Индерское ЛПУ – Индерский район; п. Индер</t>
  </si>
  <si>
    <t>599 У</t>
  </si>
  <si>
    <t>Атырауская обл:УМГ Атырау г.Атырау;  Макатское ЛПУ – Макатский район; п. Макат</t>
  </si>
  <si>
    <t>600 У</t>
  </si>
  <si>
    <t>Атырауская обл:УМГ Атырау г.Атырау; Кульсаринское ЛПУ – Жылыойский район. Г. Кульсары</t>
  </si>
  <si>
    <t>601 У</t>
  </si>
  <si>
    <t xml:space="preserve"> УМГ "Атырау", Атырауская обл: п/п Тайман – Исатайский район; </t>
  </si>
  <si>
    <t>602 У</t>
  </si>
  <si>
    <t xml:space="preserve"> УМГ "Атырау", Атырауская обл: АВР – Махамбетсикй район; Редутское ЛПУ </t>
  </si>
  <si>
    <t>603 У</t>
  </si>
  <si>
    <t xml:space="preserve">Атырауская обл   Исатайский район  Исатайское ГХ </t>
  </si>
  <si>
    <t>604 У</t>
  </si>
  <si>
    <t>Атырауская область , Курамангазинский район,Курмангазинское ГХ</t>
  </si>
  <si>
    <t>605 У</t>
  </si>
  <si>
    <t>Атырауская область, Кызылкугинский район, Кызылкугинское ГХ</t>
  </si>
  <si>
    <t>606 У</t>
  </si>
  <si>
    <t>Атырауская область, Макатский район,Макатское ГХ</t>
  </si>
  <si>
    <t>607 У</t>
  </si>
  <si>
    <t>Атырауская область ,Индерский район, Индерское ГХ</t>
  </si>
  <si>
    <t>608 У</t>
  </si>
  <si>
    <t>УМГ "Атырау"
г. Атырау
Городские газовые сети</t>
  </si>
  <si>
    <t>609 У</t>
  </si>
  <si>
    <t>Филиал "ИТЦ",
 г. Уральск, 
п. Желаево промзона , № 1</t>
  </si>
  <si>
    <t>610 У</t>
  </si>
  <si>
    <t>УМГ "Актау" Мангистауская область, г.Актау, Промзона, ГРС, РГ "Актау"</t>
  </si>
  <si>
    <t>611 У</t>
  </si>
  <si>
    <t xml:space="preserve"> УМГ "Актау", Мангистауская обл:  Жанаозенское ЛПУ г.Жанаозен;</t>
  </si>
  <si>
    <t>612 У</t>
  </si>
  <si>
    <t xml:space="preserve"> УМГ "Актау", Мангистауская обл:;Бейнеуское ЛПУ, Бейнеуский р-н.</t>
  </si>
  <si>
    <t>613 У</t>
  </si>
  <si>
    <t xml:space="preserve"> УМГ "Актау", Мангистауская обл:  Опорненское ЛПУ Бейнеуский р-н.</t>
  </si>
  <si>
    <t>19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</si>
  <si>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</si>
  <si>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</si>
  <si>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Приобретение поверительных клейм. Изготовление, поставка и гашение поверительных клейм в ассортименте и количестве согласно заявки Заказчика в соответствии с Правилами изготовления, хранения и применения поверительных клейм, утв.Приказом Заместителя Премьер-Министра РК – Министра индустрии и новых технологий  РК от 13.06.2014г. №215.</t>
  </si>
  <si>
    <t>Тексеру таңбаларын сатып алу. ҚР Премьер-Министрі - ҚР Индустрия және жаңа технологиялар министрінің 13.06.2014 жылғы №215 бұйрығымен бекітілген, Тексеру таңбаларын жасау, сақтау мен қолдану қағидаларына сәйкес Тапсырыс берушінің тапсырысына сай ассортиментте және көлемде тексеру таңбаларын жасау, жеткізу және сөндіру</t>
  </si>
  <si>
    <t>G5016U0140</t>
  </si>
  <si>
    <t>20 Р</t>
  </si>
  <si>
    <t>G8016U0140</t>
  </si>
  <si>
    <t xml:space="preserve">Апрель </t>
  </si>
  <si>
    <t>СЗ ДПБОТиОС №206/14 от 14.04.2016г.</t>
  </si>
  <si>
    <t>614 У</t>
  </si>
  <si>
    <t>81.29.13.000.001.00.0777.000000000000</t>
  </si>
  <si>
    <t>Услуги санитарные (дезинфекция, дезинсекция, дератизация и аналогичные)</t>
  </si>
  <si>
    <t>Санитарлық (дезинфекция, дезинсекция, зиянкестерді құрту қызметтер және ұқсас)</t>
  </si>
  <si>
    <t>Услуги санитарные (дезинсекция)</t>
  </si>
  <si>
    <t>Санитарлық қызметтер (дезинсекция)</t>
  </si>
  <si>
    <t>УМГ "Шымкент" г.Шымкент,  Акбулакское  ЛПУ: Южно-казахстанская обл, Сайрамский район, с.Акбулак</t>
  </si>
  <si>
    <t>615 У</t>
  </si>
  <si>
    <t>Услуги санитарные (дератизация )</t>
  </si>
  <si>
    <t>Санитарлық қызметтер (дератизациялау)</t>
  </si>
  <si>
    <t>119 Т</t>
  </si>
  <si>
    <t>28.13.32.000.002.00.0796.000000000000</t>
  </si>
  <si>
    <t>Провод</t>
  </si>
  <si>
    <t>для свечи зажигания газоперекачивающих агрегатов</t>
  </si>
  <si>
    <t>GS016D0052</t>
  </si>
  <si>
    <t>210019759</t>
  </si>
  <si>
    <t>Провод высоковольтный ВН2041.000-02</t>
  </si>
  <si>
    <t>Жамбылская область, г.Тараз, ул.Койгельды, д.177, УМГ "Тараз", РГ "Тараз"</t>
  </si>
  <si>
    <t>21 Р</t>
  </si>
  <si>
    <t>71.12.19.900.001.00.0999.000000000000</t>
  </si>
  <si>
    <t>Работы инженерные по проектированию</t>
  </si>
  <si>
    <t>Жобалау бойынша инженерлік жұмыстар</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</si>
  <si>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</si>
  <si>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Жобалау бойынша инженерлік жұмыстар және соған байланысты жұмыстар (көшелерді/авто және темір жолдарды /жолақтарды, байланыс желілерін жобалауға / кәсіпорындарды /технологиялық процестерді, су/ кәріз/дренаждық жүйелерді, үйлерді/құрылыстарды/аумақтарды/объектілерді, электр станцияларын, қалдықтарды/ тастандыларды өңдеу қондырғыларын трансляциялауға байланыстыдан басқа)</t>
  </si>
  <si>
    <t>Разработка проектов нормативов предельно допустимых выбросов и сбросов</t>
  </si>
  <si>
    <t>Шекті жол берілетін шығарындылар және тастандылар нормативтері жобаларын әзірлеу,Қалдықтармен жұмыс істеу жобасын және қалдықтарды басқару бағдарламасын  әзірлеу</t>
  </si>
  <si>
    <t>Начало с момента подписания  договора, окончание до 30 сентября 2016г.</t>
  </si>
  <si>
    <t>Авансовый платеж - 0%, оплата в течении 30 рабочих дней с момента подписания акта выполненных работ</t>
  </si>
  <si>
    <t>22 Р</t>
  </si>
  <si>
    <t>УМГ "Тараз" Таразское ЛПУ: Жамбылская обл, Жамбылский район, с.Акбулым</t>
  </si>
  <si>
    <t>Начало с момента подписания  договора, окончание до 31 декабря 2016г.</t>
  </si>
  <si>
    <t>23 Р</t>
  </si>
  <si>
    <t>24 Р</t>
  </si>
  <si>
    <t>Разработка проекта обращения с отходами и программы управления отходами</t>
  </si>
  <si>
    <t>Қалдықтармен жұмыс істеу жобасын және қалдықтарды басқару бағдарламасын  әзірлеу</t>
  </si>
  <si>
    <t>УМГ "Костанай"г.Костанай, ул.Алтынсарина ,  дом 130</t>
  </si>
  <si>
    <t>25 Р</t>
  </si>
  <si>
    <t>УМГ "Актобе", Актюбинская обл:. г. Шалкар Управление аварийных работ</t>
  </si>
  <si>
    <t>26 Р</t>
  </si>
  <si>
    <t>Шекті рұқсат етілетін жобаны әзірлеу</t>
  </si>
  <si>
    <t>27 Р</t>
  </si>
  <si>
    <t>УМГ "Тараз", ПХГ Акыр- Тобе Жамбылская обл., Т.Рыскуловский р-он, с. Акыр-Тобе</t>
  </si>
  <si>
    <t>28 Р</t>
  </si>
  <si>
    <t>УМГ "Шымкент" РГ ,г. Шымкент,ул. Темирлановское шоссе, 20/2</t>
  </si>
  <si>
    <t>29 Р</t>
  </si>
  <si>
    <t>30 Р</t>
  </si>
  <si>
    <t>31 Р</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</si>
  <si>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</si>
  <si>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</si>
  <si>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Көгалдандыру және оларға қосымша жұмыстар (жасыл екпе ағаштарды бұзу және отырғызуға дайындау, отырғызу, қайта отырғызу)</t>
  </si>
  <si>
    <t>Озеленение территорий</t>
  </si>
  <si>
    <t>Аумақтарды көгалдандыру</t>
  </si>
  <si>
    <t xml:space="preserve">УМГ "Актобе", Актюбинская обл: пос. Кауылжир- Шалкарское ЛПУ, </t>
  </si>
  <si>
    <t>32 Р</t>
  </si>
  <si>
    <t>УМГ "Актобе", Актюбинская обл: пос. Тамды Краснооктябрьское ЛПУ</t>
  </si>
  <si>
    <t>33 Р</t>
  </si>
  <si>
    <t xml:space="preserve">УМГ "Актобе", Актюбинская обл:. г. Кандыагаш Жанажолское ЛПУ, </t>
  </si>
  <si>
    <t>34 Р</t>
  </si>
  <si>
    <t xml:space="preserve">УМГ "Актобе", пос. Бозой Аральское ЛПУ, </t>
  </si>
  <si>
    <t>35 Р</t>
  </si>
  <si>
    <t>УМГ "Актау" Мангистауская обл: Жанаозенское ЛПУ г.Жанаозен;</t>
  </si>
  <si>
    <t>36 Р</t>
  </si>
  <si>
    <t>УМГ "Актау"Мангистауская обл: Опорненское ЛПУ Бейнеуский р-н.</t>
  </si>
  <si>
    <t>37 Р</t>
  </si>
  <si>
    <t>УМГ "Актау" Мангистауская обл: Бейнеуское ЛПУ, Бейнеуский р-н.</t>
  </si>
  <si>
    <t>38 Р</t>
  </si>
  <si>
    <t>УМГ "Костанай" ЛПУ "Костанайское"г.Костанай, ул.Алтынсарина ,  дом 130</t>
  </si>
  <si>
    <t>39 Р</t>
  </si>
  <si>
    <t>25.61.12.900.001.00.0999.000000000000</t>
  </si>
  <si>
    <t>Работы по нанесению огнезащитных покрытий</t>
  </si>
  <si>
    <t>Оттан қорғайтын қабаттарды жағу бойынша жұмыстар</t>
  </si>
  <si>
    <t>Огнезащитная пропитка деревянных конструкций складских помещений</t>
  </si>
  <si>
    <t>Қойма жайлардың ағаш конструкцияларын оттан қорғап сіңдіру</t>
  </si>
  <si>
    <t>УМГ "Актау"г Актау: Мангистауская обл:  Бейнеуский р-н. Бейнеуское ЛПУ.</t>
  </si>
  <si>
    <t>40 Р</t>
  </si>
  <si>
    <t>УМГ "Актау"г Актау: Мангистауская обл:  Бейнеуский р-н. Опорненское  ЛПУ.</t>
  </si>
  <si>
    <t>41 Р</t>
  </si>
  <si>
    <t>УМГ "Актау"г Актау: г. Жанаозен , Жанаозенское ЛПУ.</t>
  </si>
  <si>
    <t>СЗ ДПБ,ОТиОС №182/14 от 01.04.2016г.</t>
  </si>
  <si>
    <t>616 У</t>
  </si>
  <si>
    <t>38.12.30.000.000.00.0777.000000000000</t>
  </si>
  <si>
    <t>Услуги по вывозу (сбору) опасных отходов/имущества/материалов</t>
  </si>
  <si>
    <t>Қауіпті қалдықтарды/мүлікті/материалдарды шығару (жинау) бойынша қызметтер</t>
  </si>
  <si>
    <t xml:space="preserve">УМГ "Костанай" Костанайская область г. Костанай </t>
  </si>
  <si>
    <t>Авансовый платеж - 0%,оплата в течении 30 рабочих дней с момента подписания акта оказанных услуг</t>
  </si>
  <si>
    <t>617 У</t>
  </si>
  <si>
    <t>УМГ "Тараз", Таразское ЛПУ: Жамбылская обл, Жамбылский район, с.Акбулым</t>
  </si>
  <si>
    <t>618 У</t>
  </si>
  <si>
    <t xml:space="preserve">38.11.29.000.000.00.0777.000000000000
</t>
  </si>
  <si>
    <t>Услуги по вывозу (сбору) неопасных отходов/имущества/материалов</t>
  </si>
  <si>
    <t>Қауіпті емес қалдықтарды/мүлікті/материалдарды шығару (жинау) бойынша қызметтер</t>
  </si>
  <si>
    <t>619 У</t>
  </si>
  <si>
    <t>УМГ "Костанай" Костанайская область   г. Рудный</t>
  </si>
  <si>
    <t>620 У</t>
  </si>
  <si>
    <t>621 У</t>
  </si>
  <si>
    <t>ББШ УМГ "Актау" Мангистауская обл: Бейнеуское ЛПУ, Бейнеуский р-н.</t>
  </si>
  <si>
    <t>622 У</t>
  </si>
  <si>
    <t>УМГ "Актобе", Актюбинская обл: г. Шалкар Управление аварийных работ</t>
  </si>
  <si>
    <t>623 У</t>
  </si>
  <si>
    <t xml:space="preserve">УМГ "Шымкент",  Южно-Казахстанская Область, Сарфыагашский район, с.Жибек-Жолы, Полторацкое ЛПУ
</t>
  </si>
  <si>
    <t>624 У</t>
  </si>
  <si>
    <t xml:space="preserve">УМГ "Шымкент" ББШ,  Южно-Казахстанская Область, Сайрамский район, с.Акбулак, ГИС "Акбулак"
</t>
  </si>
  <si>
    <t>625 У</t>
  </si>
  <si>
    <t>УМГ "Шымкент" ББШ , Южно-казахстанская область, г.Туркестан, с.Шорнак</t>
  </si>
  <si>
    <t>626 У</t>
  </si>
  <si>
    <t xml:space="preserve">УМГ "Шымкент": ЮКО,Сайрам-ский район, с.Акбулак, Акбулакское  ЛПУ, </t>
  </si>
  <si>
    <t>627 У</t>
  </si>
  <si>
    <t xml:space="preserve"> УМГ "Шымкент"АГП Асбулакское ЛПУ,ЮКО  Сайрамский район, с.Акбулак</t>
  </si>
  <si>
    <t>628 У</t>
  </si>
  <si>
    <t>ББШ УМГ "Актобе" г.Актобе ул. Есет батыра 39А.</t>
  </si>
  <si>
    <t>Начало с момента подписания  договора, окончание до 31.12.2016 г.</t>
  </si>
  <si>
    <t>Авансовый платеж - 0%, оплата в течении 30 рабочих дней с момента подписания акта оказанных услуг</t>
  </si>
  <si>
    <t>629 У</t>
  </si>
  <si>
    <t>ББШ УМГ "Шымкент",г. Шымкент,ул. Темирлановское шоссе, 20/2</t>
  </si>
  <si>
    <t>630 У</t>
  </si>
  <si>
    <t>УМГ ББШ "Актау",  г. Актау,   Промзона, ГРС</t>
  </si>
  <si>
    <t>631 У</t>
  </si>
  <si>
    <t>ББШ  Кызылорда, Кызылординская обл: г.Кызылорда ул. Бейбарыс Султан №1</t>
  </si>
  <si>
    <t>632 У</t>
  </si>
  <si>
    <t>633 У</t>
  </si>
  <si>
    <t>634 У</t>
  </si>
  <si>
    <t>635 У</t>
  </si>
  <si>
    <t>УМГ ББШ  Кызылорда, Кызылординская обл: г.Кызылорда ул. Бейбарыс Султан №1</t>
  </si>
  <si>
    <t>636 У</t>
  </si>
  <si>
    <t>Ресімдеу бойынша қызметтер</t>
  </si>
  <si>
    <t>Техникалық/құқық белгілейтін/рұқсат беретін және өзге де құжаттаманы рәсімдеу/ алу бойынша қызметтер (тиісті органдарда/тізбелерде ресімдеу/қайта ресімдеу/дайындау/тіркеу/қайта тіркеу және ұқсас)</t>
  </si>
  <si>
    <t>Услуги по подготовке и получению разрешения на эмиссию в окружающую среду</t>
  </si>
  <si>
    <t>Қоршаған ортаға эмиссияға рұқсатты дайындау және алу жөніндегі қызметтер</t>
  </si>
  <si>
    <t>637 У</t>
  </si>
  <si>
    <t>638 У</t>
  </si>
  <si>
    <t>639 У</t>
  </si>
  <si>
    <t>640 У</t>
  </si>
  <si>
    <t>Бұхаралық ақпараттар құралдарында ақпараттық материалдарды орналастыру бойынша қызметтер</t>
  </si>
  <si>
    <t xml:space="preserve">услуга по размещению объявлений в печатных изданий </t>
  </si>
  <si>
    <t>Баспа басылымдарында хабарландыруларды орналастыру бойынша қызметтер</t>
  </si>
  <si>
    <t>Западно-Казахстанская область,
УМГ "Уральск", г. Уральск, ул.Д.Нурпеисовой, д.17/6</t>
  </si>
  <si>
    <t>Начало с момента подписания  договора, окончание до 31 июля 2016г.</t>
  </si>
  <si>
    <t>641 У</t>
  </si>
  <si>
    <t>УМГ "Атырау"
г. Атырау, ул. З.Гумарова 94</t>
  </si>
  <si>
    <t>642 У</t>
  </si>
  <si>
    <t xml:space="preserve">УМГ "Актобе", г.Актобе, ул.Есет-батыра,39. </t>
  </si>
  <si>
    <t>643 У</t>
  </si>
  <si>
    <t>УМГ  "Актау",  г. Актау,   Промзона, ГРС</t>
  </si>
  <si>
    <t>644 У</t>
  </si>
  <si>
    <t>645 У</t>
  </si>
  <si>
    <t>646 У</t>
  </si>
  <si>
    <t>647 У</t>
  </si>
  <si>
    <t>74.90.13.000.002.00.0777.000000000000</t>
  </si>
  <si>
    <t>Услуги по проведению экологического мониторинга</t>
  </si>
  <si>
    <t>экологиялық мониторинг өткізу бойынша қызметтер</t>
  </si>
  <si>
    <t>Мониторинг состояния сточных вод</t>
  </si>
  <si>
    <t>Ағын судың мониторингтік жағдайы</t>
  </si>
  <si>
    <t>РГ ИТЦ,  ЗКО, г.Уральск, п.Желаево, Промзона №1</t>
  </si>
  <si>
    <t>648 У</t>
  </si>
  <si>
    <t>Иследование и анализ степени загрязнения почв</t>
  </si>
  <si>
    <t>  Топырақтың ластану дәрежесін тексеру және талдау</t>
  </si>
  <si>
    <t>ИТЦ,  ЗКО, г.Уральск, п.Желаево, Промзона №1</t>
  </si>
  <si>
    <t>649 У</t>
  </si>
  <si>
    <t>38.22.29.000.001.00.0777.000000000000</t>
  </si>
  <si>
    <t>Услуги по демеркуризации</t>
  </si>
  <si>
    <t>Құрамында сынап бар шамдарды демеркуризациялау жөніндегі қызметтер</t>
  </si>
  <si>
    <t>Құрамында сынап бар шамдардағы сынапты және/немесе оның қосылыстарын шығарып, шамдарды зарарсыздандыру қызметтері</t>
  </si>
  <si>
    <t>Сдача ртутных ламп</t>
  </si>
  <si>
    <t>Сынапты шамдарды тапсыру</t>
  </si>
  <si>
    <t>ИТЦ,  г.Уральскп. Желаево промзона , № 1</t>
  </si>
  <si>
    <t>650 У</t>
  </si>
  <si>
    <t>ИТЦ,   г.Уральскп. Желаево промзона , № 1</t>
  </si>
  <si>
    <t>651 У</t>
  </si>
  <si>
    <t xml:space="preserve">УМГ Атырау, Атырауская обл: Аккольское ЛПУ – Курмангазинский район, п. Акколь; </t>
  </si>
  <si>
    <t>652 У</t>
  </si>
  <si>
    <t xml:space="preserve">Атырауская обл: УМГ Атырау г.Атырау;п/п тТайман – Истайский р-н, п. Нарын; </t>
  </si>
  <si>
    <t>653 У</t>
  </si>
  <si>
    <t xml:space="preserve">Атырауская обл: УМГ Атырау г.Атырау; Редутское ЛПУ – Махамбетский  район, п.Редут; </t>
  </si>
  <si>
    <t>654 У</t>
  </si>
  <si>
    <t xml:space="preserve">УМГ Атырау, Атырауская обл:  Индерское  ЛПУ – Индерский район, п. Индер; </t>
  </si>
  <si>
    <t>655 У</t>
  </si>
  <si>
    <t xml:space="preserve">УМГ Атырау, Атырауская обл: Макатское ЛПУ – Макатский район, п. Макат; </t>
  </si>
  <si>
    <t>656 У</t>
  </si>
  <si>
    <t xml:space="preserve"> УМГ Атырау, Атырауская обл: Кульсаринское ЛПУ – Жылыойский район, г. Кульсары ; </t>
  </si>
  <si>
    <t>657 У</t>
  </si>
  <si>
    <t>Актюбинская область УМГ "Актобе" г.Актобе ул. Есет батыра 39А.</t>
  </si>
  <si>
    <t>658 У</t>
  </si>
  <si>
    <t xml:space="preserve">УМГ "Актобе" Актюбинская обл: пос. Бозой Аральское ЛПУ, </t>
  </si>
  <si>
    <t>659 У</t>
  </si>
  <si>
    <t xml:space="preserve">УМГ "Актобе", Актюбинская обл:. пос. Кауылжир- Шалкарское ЛПУ, </t>
  </si>
  <si>
    <t>660 У</t>
  </si>
  <si>
    <t xml:space="preserve">УМГ "Актобе", Актюбинская обл:.УМГ "Актобе" пос. Тамды Краснооктябрьское ЛПУ, </t>
  </si>
  <si>
    <t>661 У</t>
  </si>
  <si>
    <t xml:space="preserve">УМГ "Актобе": Актюбинская обл: г. Кандыагаш Жанажолское ЛПУ, </t>
  </si>
  <si>
    <t>662 У</t>
  </si>
  <si>
    <t>663 У</t>
  </si>
  <si>
    <t>ББШ УМГ "Актобе" Актюбинская обл: пос. Бозой Аральское ЛПУ</t>
  </si>
  <si>
    <t>664 У</t>
  </si>
  <si>
    <t xml:space="preserve">УМГ "Алматы", Алматинское ЛПУ г.Алматы, ул. Байтурсынова 46а. </t>
  </si>
  <si>
    <t>665 У</t>
  </si>
  <si>
    <t xml:space="preserve">  УМГ "Кызылорда", Кызылординская обл:г.Кызылорда ул. Бейбарыс Султан №1, Аксуат</t>
  </si>
  <si>
    <t>666 У</t>
  </si>
  <si>
    <t>667 У</t>
  </si>
  <si>
    <t>668 У</t>
  </si>
  <si>
    <t>669 У</t>
  </si>
  <si>
    <t>УМГ "Актау" Мангистауская обл:  Опорненское ЛПУ Бейнеуский р-н.</t>
  </si>
  <si>
    <t>670 У</t>
  </si>
  <si>
    <t>671 У</t>
  </si>
  <si>
    <t xml:space="preserve">УМГ "Тараз", ПХГ Акыр - Тобе  Жамбылская область. Т. Рыскуловский район. с. 
</t>
  </si>
  <si>
    <t>672 У</t>
  </si>
  <si>
    <t>УМГ "Костанай" ЛПУ "Костанай"г.Костанай, ул.Алтынсарина ,  дом 130</t>
  </si>
  <si>
    <t>673 У</t>
  </si>
  <si>
    <t>УМГ "Шымкент",г. Шымкент, Полторац-кое ЛПУ:Южно-казахстанская обл, Сарыагашский район, с.Жибек-жолы;</t>
  </si>
  <si>
    <t>674 У</t>
  </si>
  <si>
    <t>УМГ "Шымкент",г. Шымкент, Акбулакское  ЛПУ: Южно-казахстанская обл, Сайрамский район, с.Акбулак</t>
  </si>
  <si>
    <t>675 У</t>
  </si>
  <si>
    <t>676 У</t>
  </si>
  <si>
    <t xml:space="preserve">УМГ "Уральск" , ЗКО: Уральское ЛПУ –  Зеленовский р-он пос. Достык </t>
  </si>
  <si>
    <t>677 У</t>
  </si>
  <si>
    <t xml:space="preserve">УМГ "Уральск" , ЗКО: Чижинское ЛПУ – ЗКО Таскалинский р-он пос. Амангельды; </t>
  </si>
  <si>
    <t>678 У</t>
  </si>
  <si>
    <t>УМГ "Уральск" , ЗКО:  Джангалинское ЛПУ – ЗКО Жангалинский район пос. Жангала; .</t>
  </si>
  <si>
    <t>679 У</t>
  </si>
  <si>
    <t>Услуги санитарные (дезинфекция )</t>
  </si>
  <si>
    <t>Санитарлық қызметтер (дезинфекция)</t>
  </si>
  <si>
    <t>680 У</t>
  </si>
  <si>
    <t>681 У</t>
  </si>
  <si>
    <t>ББШ Шымкент  УМГ "Шымкент": г.Шымкент, РЭУ "Шорнак"</t>
  </si>
  <si>
    <t>682 У</t>
  </si>
  <si>
    <t>683 У</t>
  </si>
  <si>
    <t>ББШ Шымкент  УМГ "Шымкент": г.Шымкент, Акбулакское ЛПУ ББШ</t>
  </si>
  <si>
    <t>684 У</t>
  </si>
  <si>
    <t>685 У</t>
  </si>
  <si>
    <t>УМГ "Шымкент" г.Шымкент Полторацкое ЛПУ:Южно-казахстанская обл, Сарыагашский район, с.Жибек-жолы</t>
  </si>
  <si>
    <t>686 У</t>
  </si>
  <si>
    <t>687 У</t>
  </si>
  <si>
    <t>Предсменное медицинское освидетельствования состояния здоровья работников</t>
  </si>
  <si>
    <t>С даты подписания договора и по 31.12.2016г.</t>
  </si>
  <si>
    <t>688 У</t>
  </si>
  <si>
    <t>689 У</t>
  </si>
  <si>
    <t>690 У</t>
  </si>
  <si>
    <t>691 У</t>
  </si>
  <si>
    <t>692 У</t>
  </si>
  <si>
    <t>УМГ Кызылорда, Кызылординская обл: г.Кызылорда ул. Бейбарыс Султан №1</t>
  </si>
  <si>
    <t>693 У</t>
  </si>
  <si>
    <t>694 У</t>
  </si>
  <si>
    <t>695 У</t>
  </si>
  <si>
    <t>696 У</t>
  </si>
  <si>
    <t>697 У</t>
  </si>
  <si>
    <t>698 У</t>
  </si>
  <si>
    <t>699 У</t>
  </si>
  <si>
    <t>700 У</t>
  </si>
  <si>
    <t>701 У</t>
  </si>
  <si>
    <t>702 У</t>
  </si>
  <si>
    <t>703 У</t>
  </si>
  <si>
    <t>704 У</t>
  </si>
  <si>
    <t>705 У</t>
  </si>
  <si>
    <t>706 У</t>
  </si>
  <si>
    <t>707 У</t>
  </si>
  <si>
    <t>708 У</t>
  </si>
  <si>
    <t>709 У</t>
  </si>
  <si>
    <t>Полиграфиялық өнімді (кітаптарды, фото, мерзімді басылымдарды қоспағанда) жасау/басып шығару бойынша полиграфиялық қызметтер</t>
  </si>
  <si>
    <t>Услуги по изготовлению и печатанию информационных материалов по охране труда</t>
  </si>
  <si>
    <t>Еңбекті қорғау жөнінде ақпараттық материалдарды жасау және бастырып шығару жөніндегі қызметтер</t>
  </si>
  <si>
    <t>УМГ "Шымкент", г.Шымкент, ул.Тамерлановское шоссе, 20/2 РГ Шымкент</t>
  </si>
  <si>
    <t>Авансовый платеж-30%, оплата в течении 30 рабочих дней с момента  подписания акта оказанных услуг</t>
  </si>
  <si>
    <t>710 У</t>
  </si>
  <si>
    <t>Инженерно-технический центр, 
 г.Уральск, п. Желаево промзона , № 1</t>
  </si>
  <si>
    <t>711 У</t>
  </si>
  <si>
    <t>86.90.19.335.005.00.0777.000000000000</t>
  </si>
  <si>
    <t>Услуги по медицинскому осмотру персонала, включая предварительные, периодические и внеочередные (внеплановые) осмотры</t>
  </si>
  <si>
    <t>Қызметкерлерді медициналық тексеру қызметтері, оның ішінде алдын ала, мерзімдік және кезектен тыс (жоспардан тыс) тексеру</t>
  </si>
  <si>
    <t>Медицинский осмотр работников связанных с вредными условиями труда</t>
  </si>
  <si>
    <t>Зиян еңбек жағдайларымен байланысты жұмыскерлерді медициналық қарау</t>
  </si>
  <si>
    <t>УМГ "Уральск" ЗКО: Чингирлауский р-н п.Чингирлау Чингурлауское ГХ</t>
  </si>
  <si>
    <t>712 У</t>
  </si>
  <si>
    <t>УМГ "Уральск" ЗКО: Теректинский р-н п.Федоровка Теректинское ГХ</t>
  </si>
  <si>
    <t>713 У</t>
  </si>
  <si>
    <t>УМГ "Уральск" ЗКО: Таскалинский р-н п.Таскала Таскалинское ГХ</t>
  </si>
  <si>
    <t>714 У</t>
  </si>
  <si>
    <t>''УМГ "Уральск" ЗКО: Сырымский р-н п.Жымпита Сырымское ГХ</t>
  </si>
  <si>
    <t>715 У</t>
  </si>
  <si>
    <t>'УМГ "Уральск" ЗКО: Казталовский р-н. п.Казталовка Казталовское ГХ</t>
  </si>
  <si>
    <t>716 У</t>
  </si>
  <si>
    <t>УМГ "Уральск" ЗКО: Казталовский р-н п.'Жалпакталское ГХ</t>
  </si>
  <si>
    <t>717 У</t>
  </si>
  <si>
    <t>УМГ "Уральск" ЗКО: Зеленовский р-н п.Переметное Зеленовское ГХ</t>
  </si>
  <si>
    <t>718 У</t>
  </si>
  <si>
    <t>УМГ "Уральск" ЗКО: Зеленовский р-н п.Даринск 'Приуральное ГХ</t>
  </si>
  <si>
    <t>719 У</t>
  </si>
  <si>
    <t>УМГ "Уральск" ЗКО: Жанибекский р-н. п.Жанибек Жанибекское ГХ</t>
  </si>
  <si>
    <t>720 У</t>
  </si>
  <si>
    <t>УМГ "Уральск" ЗКО: Жангалиский р-н. п. Жангала Жангалинское ГХ</t>
  </si>
  <si>
    <t>721 У</t>
  </si>
  <si>
    <t>УМГ "Уральск" ЗКО: Бурлинский р-н п.Бурлин Бурлинское ГХ</t>
  </si>
  <si>
    <t>722 У</t>
  </si>
  <si>
    <t>УМГ "Уральск" ЗКО:  Акжайкский р-н. п.Акжайк Акжайкское ГХ</t>
  </si>
  <si>
    <t>723 У</t>
  </si>
  <si>
    <t>УМГ "Уральск" ЗКО: г.Уральск ул.Гагарина 29             РГ "Уральск"</t>
  </si>
  <si>
    <t>724 У</t>
  </si>
  <si>
    <t>725 У</t>
  </si>
  <si>
    <t>726 У</t>
  </si>
  <si>
    <t>727 У</t>
  </si>
  <si>
    <t>728 У</t>
  </si>
  <si>
    <t>УМГ "Атырау"
г.Атырау РГ Атырау</t>
  </si>
  <si>
    <t>729 У</t>
  </si>
  <si>
    <t>УМГ "Атырау"
Атырауская область, Махамбетский район, Махамбетское ГХ</t>
  </si>
  <si>
    <t>730 У</t>
  </si>
  <si>
    <t>УМГ "Атырау"
Атырауская область, Макатский район,Макатское ГХ</t>
  </si>
  <si>
    <t>731 У</t>
  </si>
  <si>
    <t>УМГ "Атырау"
Атырауская область, Кызылкугинский район, Кызылкугинское ГХ</t>
  </si>
  <si>
    <t>732 У</t>
  </si>
  <si>
    <t>УМГ "Атырау"
Атырауская область ,Индерский район, Индерское ГХ</t>
  </si>
  <si>
    <t>733 У</t>
  </si>
  <si>
    <t>УМГ "Атырау"
Атырауская область , Курамангазинский район,Курмангазинское ГХ</t>
  </si>
  <si>
    <t>734 У</t>
  </si>
  <si>
    <t xml:space="preserve">УМГ "Атырау"
Атырауская обл   Исатайский район  Исатайское ГХ </t>
  </si>
  <si>
    <t>735 У</t>
  </si>
  <si>
    <t>УМГ "Атырау"
Атырауская обл: г.Атырау; Редутское ЛПУ, Махамбетский район;  
                с. Талдыколь</t>
  </si>
  <si>
    <t>736 У</t>
  </si>
  <si>
    <t xml:space="preserve">УМГ "Атырау"
Атырауская обл:г.Атырау; Аккольское ЛПУ, </t>
  </si>
  <si>
    <t>737 У</t>
  </si>
  <si>
    <t>УМГ "Атырау"
Атырауская обл:г.Атырау; п. Тайман</t>
  </si>
  <si>
    <t>738 У</t>
  </si>
  <si>
    <t>УМГ "Атырау"
Атырауская обл:.Атырау;  Индерское ЛПУ – Индерский район; п. Индер</t>
  </si>
  <si>
    <t>739 У</t>
  </si>
  <si>
    <t>УМГ "Атырау"
Атырауская обл: г.Атырау;  Макатское ЛПУ – Макатский район; п. Макат</t>
  </si>
  <si>
    <t>740 У</t>
  </si>
  <si>
    <t>УМГ "Атырау"
Атырауская обл:г.Атырау; Кульсаринское ЛПУ – Жылыойский район. Г. Кульсары</t>
  </si>
  <si>
    <t>741 У</t>
  </si>
  <si>
    <t>УМГ "Атырау"
Атырауская область, Махамбетский район, пос.Талдыколь,УАР</t>
  </si>
  <si>
    <t>742 У</t>
  </si>
  <si>
    <t>УМГ "Актобе"
'г.Актобе п.Заречный-4 ул.Тихая дом 1
Актюбинское ГХ</t>
  </si>
  <si>
    <t>743 У</t>
  </si>
  <si>
    <t>УМГ "Актобе"
г.Актобе  Проспект. 312 Стрелковой дивизии 22
'РГ Актобе</t>
  </si>
  <si>
    <t>744 У</t>
  </si>
  <si>
    <t>УМГ "Актобе" Актюбинская обл. Шалкарский 
р-он г.Шалкар ул.Ургенишбаева, 37
'Шалкарское ГХ</t>
  </si>
  <si>
    <t>745 У</t>
  </si>
  <si>
    <t>УМГ "Актобе" Актюбинская обл. Хромтауский
 р-он г.Хромтау ул.Жамбыла, 2
'Хромтауское ГХ</t>
  </si>
  <si>
    <t>746 У</t>
  </si>
  <si>
    <t>УМГ "Актобе" Актюбинская обл. Темирский 
р-он п.Шубаркудук ул.Кереева
Темирское ГХ</t>
  </si>
  <si>
    <t>747 У</t>
  </si>
  <si>
    <t>УМГ "Актобе" Актюбинская обл. Мугалжарский 
р-он г.Кандыагаш ул. Новая, 4
'Мугалжарское ГХ</t>
  </si>
  <si>
    <t>748 У</t>
  </si>
  <si>
    <t>УМГ "Актобе" Актюбинская обл. Мартукский 
р-он п.Мартук ул.Байганина
'Мартукское ГХ</t>
  </si>
  <si>
    <t>749 У</t>
  </si>
  <si>
    <t>УМГ "Актобе" 
Актюбинская обл. Каргалинский 
р-он, п.Бадамша ул.Постышева, 10
'Каргалинское ГХ</t>
  </si>
  <si>
    <t>750 У</t>
  </si>
  <si>
    <t>УМГ "Актобе" 
Актюбинская обл. Алгинский 
р-он г.Алга ул.Сейфуллина, 23
'Алгинское ГХ</t>
  </si>
  <si>
    <t>751 У</t>
  </si>
  <si>
    <t>752 У</t>
  </si>
  <si>
    <t>ББШ УМГ «Актобе», Актюбинская область: Аральское ЛПУ Шалкарский район</t>
  </si>
  <si>
    <t>753 У</t>
  </si>
  <si>
    <t>754 У</t>
  </si>
  <si>
    <t>755 У</t>
  </si>
  <si>
    <t>756 У</t>
  </si>
  <si>
    <t>УМГ "Актобе"
г.Актобе  ул. Есет Батыра 39 УАР</t>
  </si>
  <si>
    <t>757 У</t>
  </si>
  <si>
    <t xml:space="preserve">УМГ "Костанай", п.Затобольск, ул. Микрорайон «Строитель», 20/10
Затобольское ГХ </t>
  </si>
  <si>
    <t>758 У</t>
  </si>
  <si>
    <t xml:space="preserve">УМГ "Костанай", п. Карабалык, ул. Тупик-2 Карабалыкское ГХ </t>
  </si>
  <si>
    <t>759 У</t>
  </si>
  <si>
    <t xml:space="preserve">УМГ "Костанай", г. Рудный, ул. Топоркова, 23
Рудненское ГХ </t>
  </si>
  <si>
    <t>760 У</t>
  </si>
  <si>
    <t xml:space="preserve">УМГ "Костанай", г. Лисаковск, ул. 1 микрорайон, 32
Лисаковское ГХ </t>
  </si>
  <si>
    <t>761 У</t>
  </si>
  <si>
    <t xml:space="preserve">УМГ "Костанай", г. Костанай, ул. Карбышева 10
Костанайское ГХ </t>
  </si>
  <si>
    <t>762 У</t>
  </si>
  <si>
    <t xml:space="preserve">УМГ "Костанай", г. Житикара, ул. Жибек Жолы,19а
Житикаринское ГХ </t>
  </si>
  <si>
    <t>763 У</t>
  </si>
  <si>
    <t>764 У</t>
  </si>
  <si>
    <t>г.Алматы ул.Рыскулова 99 Алматинское ГХ</t>
  </si>
  <si>
    <t>765 У</t>
  </si>
  <si>
    <t>Алматинская обл. г.Зайсан ул.Богенбай батыра 78 , Зайсанское ГХ</t>
  </si>
  <si>
    <t>766 У</t>
  </si>
  <si>
    <t xml:space="preserve">УМГ "Алматы" Алматинское ЛПУ г.Каскелен Карасайский р-он, ул. Б.Мамышулы, 14   </t>
  </si>
  <si>
    <t>767 У</t>
  </si>
  <si>
    <t>768 У</t>
  </si>
  <si>
    <t xml:space="preserve">УМГ "Шымкент" г.Шымкент Полторацкое ЛПУ:Южно-казахстанская обл, Сарыагашский район, с.Жибек-жолы </t>
  </si>
  <si>
    <t>769 У</t>
  </si>
  <si>
    <t>УМГ "Шымкент" г.Шымкент Полторацкое ПХГ, Южно-казахстанская обл, Сарыагашский район, с.Жибек-жолы;.</t>
  </si>
  <si>
    <t>770 У</t>
  </si>
  <si>
    <t>771 У</t>
  </si>
  <si>
    <t>УМГ "Шымкент" г.Шымкент  Служба КРС Южно-казахстанская обл, Сарыагашский район, с.Жибек-жолы;</t>
  </si>
  <si>
    <t>772 У</t>
  </si>
  <si>
    <t>ББШ Шымкент  УМГ "Шымкент": г.Шымкент, Акбулакское ЛПУ</t>
  </si>
  <si>
    <t>773 У</t>
  </si>
  <si>
    <t>774 У</t>
  </si>
  <si>
    <t>УМГ «Тараз» г.Тараз  Жамбылская обл. с. Мерке ул. Сарымолдаево №164. Меркенское ГХ</t>
  </si>
  <si>
    <t>775 У</t>
  </si>
  <si>
    <t>УМГ «Тараз» г.Тараз  Жамбылская обл. с. Кулан ул. Первомайская №93. Т. Рыскуловское ГХ.</t>
  </si>
  <si>
    <t>776 У</t>
  </si>
  <si>
    <t>УМГ «Тараз» г.Тараз  Жамбылская обл. с. Жуалы ул. Дорожная №1. Жуалинское ГХ.</t>
  </si>
  <si>
    <t>777 У</t>
  </si>
  <si>
    <t>УМГ «Тараз» г.Тараз  Жамбылская обл. Кордай ул. Толе би №19. Кордайское ГХ</t>
  </si>
  <si>
    <t>778 У</t>
  </si>
  <si>
    <t>УМГ "Тараз", Жамбылская область, г. Тараз,
'Байзакское ГХ</t>
  </si>
  <si>
    <t>779 У</t>
  </si>
  <si>
    <t>УМГ "Тараз", Жамбылская область, г. Тараз, ул. К.Койгельды, д. 177 
РГ Тараз</t>
  </si>
  <si>
    <t>780 У</t>
  </si>
  <si>
    <t>УМГ "Тараз" г. Каратау, Санакырак батыр № 34.  Таласское ГХ.</t>
  </si>
  <si>
    <t>781 У</t>
  </si>
  <si>
    <t>УМГ "Тараз"  г. Шу, ул Сейффулина б/н . Шуское ГХ.</t>
  </si>
  <si>
    <t>782 У</t>
  </si>
  <si>
    <t xml:space="preserve"> УМГ «Тараз» г.Тараз  Жамбылская обл. с. Жалпак тобе  ул. Юнчи №3 «а» Жамбылское ГХ</t>
  </si>
  <si>
    <t>783 У</t>
  </si>
  <si>
    <t>УМГ "Тараз", Жамбылская обл. 
Т. Рыскулова 
ПХГ Акыр-Тобе</t>
  </si>
  <si>
    <t>784 У</t>
  </si>
  <si>
    <t>785 У</t>
  </si>
  <si>
    <t>АГП Тараз
УМГ "Тараз" Таразское ЛПУ: Жамбылская обл, Жамбылский район, с.Акбулым</t>
  </si>
  <si>
    <t>786 У</t>
  </si>
  <si>
    <t>Инженерно-технический центр, Атырауская  обл:Макатский р/н, п. Макат, УГЭР</t>
  </si>
  <si>
    <t>787 У</t>
  </si>
  <si>
    <t>788 У</t>
  </si>
  <si>
    <t>789 У</t>
  </si>
  <si>
    <t>УМГ Кызылорда, Кызылординская обл: г.Кызылорда ул. Бейбарыс Султан №1 РГ</t>
  </si>
  <si>
    <t>790 У</t>
  </si>
  <si>
    <t>791 У</t>
  </si>
  <si>
    <t>792 У</t>
  </si>
  <si>
    <t>УМГ "Актау" Мангистауская область, г.Актау, 22мкр, Промплощадка.
РГ Актау</t>
  </si>
  <si>
    <t>793 У</t>
  </si>
  <si>
    <t>УМГ "Актау" Мангистауская область, г.Актау, Промзона, ГРС.</t>
  </si>
  <si>
    <t>794 У</t>
  </si>
  <si>
    <t>795 У</t>
  </si>
  <si>
    <t>796 У</t>
  </si>
  <si>
    <t>797 У</t>
  </si>
  <si>
    <t xml:space="preserve">АГП,  УМГ "Алматы" Алматинское ЛПУ г.Каскелен Карасайский р-он, ул. Б.Мамышулы, 14   </t>
  </si>
  <si>
    <t>798 У</t>
  </si>
  <si>
    <t>АГП, УМГ "Шымкент" г.Шымкент  Полторацкое ЛПУ:Южно-казахстанская обл, Сарыагашский район, с.Жибек-жолы</t>
  </si>
  <si>
    <t>799 У</t>
  </si>
  <si>
    <t>АГП, УМГ "шымкент" г.Алматы  Акбулакское  ЛПУ: Южно-казахстанская обл, Сайрамский район, с.Акбулак</t>
  </si>
  <si>
    <t>800 У</t>
  </si>
  <si>
    <t>801 У</t>
  </si>
  <si>
    <t xml:space="preserve"> Зертханалық/зертханалық-саймандық зерттеулер/талдаулар жасау бойынша қызметтер</t>
  </si>
  <si>
    <t>Санитарно-химическое и санитарно-бактериалогическое исследование воды</t>
  </si>
  <si>
    <t>Суды санитарлық-химиялық және санитарлық-бактериологиялық зерттеу</t>
  </si>
  <si>
    <t xml:space="preserve"> УМГ "Атырау", Атырауская обл: Аккольское ЛПУ Курмангазинский район; </t>
  </si>
  <si>
    <t>802 У</t>
  </si>
  <si>
    <t xml:space="preserve"> УМГ "Атырау", Атырауская обл: п/п Тайман – Исатайский район;</t>
  </si>
  <si>
    <t>803 У</t>
  </si>
  <si>
    <t xml:space="preserve"> УМГ "Атырау", Атырауская обл:  Редутское ЛПУ Махамбетский район;</t>
  </si>
  <si>
    <t>804 У</t>
  </si>
  <si>
    <t xml:space="preserve"> УМГ "Атырау", Атырауская обл: Индерское ЛПУ Индерский район;</t>
  </si>
  <si>
    <t>805 У</t>
  </si>
  <si>
    <t xml:space="preserve"> УМГ "Атырау", Атырауская обл: Макатское ЛПУ Макатский район; </t>
  </si>
  <si>
    <t>806 У</t>
  </si>
  <si>
    <t xml:space="preserve"> УМГ "Атырау", Атырауская обл:  Кульсаринское ЛПУ жылыойский район..</t>
  </si>
  <si>
    <t>807 У</t>
  </si>
  <si>
    <t xml:space="preserve">УМГ "Актобе", Актюбинская обл: Аральское ЛПУ  (КС-10), п. Бозой. п. Бегимбет (КС-11). </t>
  </si>
  <si>
    <t>808 У</t>
  </si>
  <si>
    <t>74.90.13.000.003.00.0777.000000000000</t>
  </si>
  <si>
    <t>Услуги по проведению радиологического мониторинга/обследования/контроля</t>
  </si>
  <si>
    <t>Проведение радиологического обследования с выявлением мощности излучения</t>
  </si>
  <si>
    <t>Сәулелендіру қуатын анықтаумен радиологиялық тексеру жүргізу</t>
  </si>
  <si>
    <t>809 У</t>
  </si>
  <si>
    <t xml:space="preserve">УМГ "Актобе", Актюбинская обл:  Шалкарское ЛПУ (КС-12) п. Кауылжыр. (КС-13) Мугалжарский р-н, п. Кайынды. </t>
  </si>
  <si>
    <t>810 У</t>
  </si>
  <si>
    <t>УМГ "Актобе", Актюбинская обл: Краснооктябрьское ЛПУ пос. Тамды.</t>
  </si>
  <si>
    <t>811 У</t>
  </si>
  <si>
    <t>812 У</t>
  </si>
  <si>
    <t xml:space="preserve">УМГ "Актобе", Актюбинская обл: Жанажолское ЛПУ г.Кандыагаш. </t>
  </si>
  <si>
    <t>813 У</t>
  </si>
  <si>
    <t>814 У</t>
  </si>
  <si>
    <t>815 У</t>
  </si>
  <si>
    <t>816 У</t>
  </si>
  <si>
    <t>817 У</t>
  </si>
  <si>
    <t>818 У</t>
  </si>
  <si>
    <t>819 У</t>
  </si>
  <si>
    <t>820 У</t>
  </si>
  <si>
    <t>821 У</t>
  </si>
  <si>
    <t>822 У</t>
  </si>
  <si>
    <t>823 У</t>
  </si>
  <si>
    <t>824 У</t>
  </si>
  <si>
    <t>825 У</t>
  </si>
  <si>
    <t>826 У</t>
  </si>
  <si>
    <t>827 У</t>
  </si>
  <si>
    <t>828 У</t>
  </si>
  <si>
    <t>829 У</t>
  </si>
  <si>
    <t>830 У</t>
  </si>
  <si>
    <t>УМГ "Актау" г.Актау. Мангистауская обл:  Опорненское ЛПУ Бейнеуский р-н.</t>
  </si>
  <si>
    <t>831 У</t>
  </si>
  <si>
    <t>832 У</t>
  </si>
  <si>
    <t>33.19.10.900.008.00.0777.000000000000</t>
  </si>
  <si>
    <t>Услуги по техническому обслуживанию противопожарного инвентаря</t>
  </si>
  <si>
    <t xml:space="preserve"> Өртке қарсы  құрал-саймандарға техникалық қызмет көрсету бойынша қызметтер</t>
  </si>
  <si>
    <t>Перезарядка огнетушителей</t>
  </si>
  <si>
    <t>Өрт сөндіргіштерді қайта зарядтау</t>
  </si>
  <si>
    <t xml:space="preserve"> УМГ "Атырау", Атырауская обл:  Кульсаринское ЛПУ – Жылыойский район, г. Кульсары </t>
  </si>
  <si>
    <t>833 У</t>
  </si>
  <si>
    <t xml:space="preserve"> УМГ "Атырау", г.Атырау, Атырауская обл:  Макатское ЛПУ – Макатский район</t>
  </si>
  <si>
    <t>834 У</t>
  </si>
  <si>
    <t xml:space="preserve"> УМГ "Атырау" г.Атырау, Атырауская обл:  п/п Тайман Исатайский район</t>
  </si>
  <si>
    <t>835 У</t>
  </si>
  <si>
    <t>Атырауская область, Махамбетский район, пос.Талдыколь,УАР</t>
  </si>
  <si>
    <t>836 У</t>
  </si>
  <si>
    <t xml:space="preserve"> УМГ "Атырау" г.Атырау, Атырауская обл:Индерское ЛПУ – Индерский район</t>
  </si>
  <si>
    <t>837 У</t>
  </si>
  <si>
    <t>838 У</t>
  </si>
  <si>
    <t>839 У</t>
  </si>
  <si>
    <t xml:space="preserve">УМГ "Актобе", Актюбинская обл: пос. Тамды Краснооктябрьское ЛПУ, </t>
  </si>
  <si>
    <t>840 У</t>
  </si>
  <si>
    <t>УМГ "Актобе", Актюбинская обл:. "Актобе": г.Кадыагаш      Жанажолское ЛПУ</t>
  </si>
  <si>
    <t>841 У</t>
  </si>
  <si>
    <t xml:space="preserve">УМГ «Актобе», Актюбинская область:Шалкарское ЛПУ Шалкарский район, ( КС-13 п. Кайынды) Мугалжарский район; </t>
  </si>
  <si>
    <t>842 У</t>
  </si>
  <si>
    <t>УМГ "Кызылорда" г.Кызылорда ул. Бейбарыс Султан №1, РГ</t>
  </si>
  <si>
    <t>843 У</t>
  </si>
  <si>
    <t>УМГ "Алматы", г.Алматы, ул. Байтурсынова 46а, РГ</t>
  </si>
  <si>
    <t>844 У</t>
  </si>
  <si>
    <t>845 У</t>
  </si>
  <si>
    <t>846 У</t>
  </si>
  <si>
    <t>847 У</t>
  </si>
  <si>
    <t>848 У</t>
  </si>
  <si>
    <t xml:space="preserve">АГП УМГ "Алматы" Алматинское ЛПУ г.Каскелен Карасайский р-он, ул. Б.Мамышулы, 14   </t>
  </si>
  <si>
    <t>849 У</t>
  </si>
  <si>
    <t>850 У</t>
  </si>
  <si>
    <t>851 У</t>
  </si>
  <si>
    <t>УМГ "Шымкент", г.Шымкент, ул.Тамерлановское шоссе, 20/2, РГ</t>
  </si>
  <si>
    <t>852 У</t>
  </si>
  <si>
    <t>АГП, УМГ "Шымкент" г.Шымкент Полторацкое ЛПУ:Южно-казахстанская обл, Сарыагашский район, с.Жибек-жолы</t>
  </si>
  <si>
    <t>853 У</t>
  </si>
  <si>
    <t>АГП, УМГ "Шымкент" г.Шымкент Акбулакское  ЛПУ: Южно-казахстанская обл, Сайрамский район, с.Акбулак</t>
  </si>
  <si>
    <t>854 У</t>
  </si>
  <si>
    <t>855 У</t>
  </si>
  <si>
    <t>856 У</t>
  </si>
  <si>
    <t>74.90.20.000.057.00.0777.000000000000</t>
  </si>
  <si>
    <t>Услуги по аттестации производственных объектов</t>
  </si>
  <si>
    <t>Өндірістік объектілерді аттестаттау жөніндегі қызметтер</t>
  </si>
  <si>
    <t>аттестация производственных объектов</t>
  </si>
  <si>
    <t xml:space="preserve">өндірістік объектілерді аттестаттау </t>
  </si>
  <si>
    <t>өндірістік объектілерді аттестаттау</t>
  </si>
  <si>
    <t>857 У</t>
  </si>
  <si>
    <t>858 У</t>
  </si>
  <si>
    <t>859 У</t>
  </si>
  <si>
    <t>860 У</t>
  </si>
  <si>
    <t>Атырауская обл:УМГ Атырау г.Атырау; п/п Тайман – Исатайский район; п. Нарын</t>
  </si>
  <si>
    <t>861 У</t>
  </si>
  <si>
    <t>Атырауская обл:УМГ Атырау г.Атырау; Редутское ЛПУ, Махамбетский район;                  с. Талдыколь</t>
  </si>
  <si>
    <t>862 У</t>
  </si>
  <si>
    <t>863 У</t>
  </si>
  <si>
    <t>864 У</t>
  </si>
  <si>
    <t>865 У</t>
  </si>
  <si>
    <t>866 У</t>
  </si>
  <si>
    <t>867 У</t>
  </si>
  <si>
    <t>868 У</t>
  </si>
  <si>
    <t>869 У</t>
  </si>
  <si>
    <t>870 У</t>
  </si>
  <si>
    <t>ББШ УМГ Кызылорда, Кызылординская обл: г.Кызылорда ул. Бейбарыс Султан №1, РЭУ Караозек, Саксаульск, Аксуат</t>
  </si>
  <si>
    <t>871 У</t>
  </si>
  <si>
    <t>УМГ "Актау" Мангистауская область, г.Актау, Промзона, РГ</t>
  </si>
  <si>
    <t>872 У</t>
  </si>
  <si>
    <t>873 У</t>
  </si>
  <si>
    <t>УМГ "Атырау" Атырауская область, Махамбетский район, пос.Талдыколь,УАР</t>
  </si>
  <si>
    <t>874 У</t>
  </si>
  <si>
    <t>875 У</t>
  </si>
  <si>
    <t>УМГ "Уральск", г. Уральск, ул.Гагарина 29 РГ "Уральск"</t>
  </si>
  <si>
    <t>876 У</t>
  </si>
  <si>
    <t>Изменен, дополнен 25 апреля 2016г. (приказ №177)</t>
  </si>
  <si>
    <t>120 Т</t>
  </si>
  <si>
    <t>Приобретение планшетов с 64-битными процессорами A9X</t>
  </si>
  <si>
    <t>А9Х 64-бит процессор планшетті компьютерлерін сатып алу</t>
  </si>
  <si>
    <t>СЗ ДИТиС №328/70 от 20.04.2016г.</t>
  </si>
  <si>
    <t>121 Т</t>
  </si>
  <si>
    <t>31.00.12.500.002.00.0796.000000000014</t>
  </si>
  <si>
    <t>Диван</t>
  </si>
  <si>
    <t>офисный, не угловой, не раскладной, из кожезаменителя</t>
  </si>
  <si>
    <t>Диван трехместный для приемной руководителя, H950 x P950 xL 2100 , цвет коричневый, с 2-мя журнальными столиками В450  x Г700  x Ш1200</t>
  </si>
  <si>
    <t>С даты подписания договора, в течении 90 дней</t>
  </si>
  <si>
    <t>Авансовый платеж - 0%, оставшаяся часть в течении 30 рабочих дней с момента подписания акта приема-передачи товара</t>
  </si>
  <si>
    <t>СЗ ДпСД №135/16 от 25.04.2016г.</t>
  </si>
  <si>
    <t>122 Т</t>
  </si>
  <si>
    <t>31.00.12.500.002.00.0796.000000000020</t>
  </si>
  <si>
    <t>офисный, неугловой, нераскладной, из кожи</t>
  </si>
  <si>
    <t xml:space="preserve">Диван трехместный  H 700 x P900 x L 2200, цвет коричневый </t>
  </si>
  <si>
    <t>123 Т</t>
  </si>
  <si>
    <t>31.00.12.550.001.00.0796.000000000004</t>
  </si>
  <si>
    <t>Стул</t>
  </si>
  <si>
    <t>деревянный, сиденье  из ткани</t>
  </si>
  <si>
    <t>Стул-кресло к конференц столу, В940 x Г580 x Ш610</t>
  </si>
  <si>
    <t>124 Т</t>
  </si>
  <si>
    <t>31.00.13.500.001.00.0796.000000000009</t>
  </si>
  <si>
    <t xml:space="preserve"> Кресло</t>
  </si>
  <si>
    <t>с отделочным материалом из кожи, на роликах</t>
  </si>
  <si>
    <t>Кресло для посетителей кабинет первого руководителя.  В1050 x Г680 x Ш 630</t>
  </si>
  <si>
    <t>125 Т</t>
  </si>
  <si>
    <t>31.00.13.500.001.00.0796.000000000032</t>
  </si>
  <si>
    <t>кожаное, с поворотно подъемным механизмом, спинка,ножки и подлокотники деревянные</t>
  </si>
  <si>
    <t xml:space="preserve"> Кресло для первого руководителя  В. 1200 x Г. 800 x Ш. 700</t>
  </si>
  <si>
    <t>126 Т</t>
  </si>
  <si>
    <t>31.00.13.500.001.00.0796.000000000050</t>
  </si>
  <si>
    <t>из кожезаменителя, с деревянными ножками</t>
  </si>
  <si>
    <t xml:space="preserve"> Кресло мягкое для приемной руководителя,H950 x P950 x L1100, цвет коричневый</t>
  </si>
  <si>
    <t>127 Т</t>
  </si>
  <si>
    <t>31.00.13.500.001.00.0796.000000000052</t>
  </si>
  <si>
    <t>кожаное, на колесиках</t>
  </si>
  <si>
    <t xml:space="preserve">Кресло для приемной руководителя,В 1200 x Г 800 x Ш700   </t>
  </si>
  <si>
    <t>128 Т</t>
  </si>
  <si>
    <t>31.00.13.500.001.00.0796.000000000054</t>
  </si>
  <si>
    <t>кожаное, с деревянными ножками</t>
  </si>
  <si>
    <t>Кресло мягкое кабинет первого руководителя, H700 x P900 x L1100, коричневого цвета.</t>
  </si>
  <si>
    <t>129 Т</t>
  </si>
  <si>
    <t>31.01.12.900.001.02.0796.000000000011</t>
  </si>
  <si>
    <t>Тумба</t>
  </si>
  <si>
    <t>мобильная, из МДФ и ЛДСП, на ножках</t>
  </si>
  <si>
    <t>Тумба сервисная кабинет первого руководителя,  В780 x Г 600 x Ш1300</t>
  </si>
  <si>
    <t>130 Т</t>
  </si>
  <si>
    <t>31.01.12.900.001.02.0796.000000000012</t>
  </si>
  <si>
    <t>мобильная, из МДФ и ДСП, на ножках</t>
  </si>
  <si>
    <t>Тумба-стол приставная кабинет первого руководителя, В 780 x Г 800 x Ш 1200</t>
  </si>
  <si>
    <t>131 Т</t>
  </si>
  <si>
    <t>31.01.12.900.001.02.0796.000000000015</t>
  </si>
  <si>
    <t>мобильная, из ДСП, на ножках</t>
  </si>
  <si>
    <t>Тумба мобильная под ТВ кабинет руководителя, В730 x Г500 x Ш 1860</t>
  </si>
  <si>
    <t>132 Т</t>
  </si>
  <si>
    <t>Тумба- стол приставная для приемной руководителя,  В780 x Г640 x Ш 950</t>
  </si>
  <si>
    <t>133 Т</t>
  </si>
  <si>
    <t>31.01.12.900.005.00.0796.000000000003</t>
  </si>
  <si>
    <t>Шкаф</t>
  </si>
  <si>
    <t>ламинированного ДСП, для документов, с замком</t>
  </si>
  <si>
    <t>Шкаф для документов- креденза кабинет руководителя 2 шт. размер В 970 x Г450 x Ш1210, 1 шт размер В970 x Г500 x Ш 2310.</t>
  </si>
  <si>
    <t>134 Т</t>
  </si>
  <si>
    <t>31.01.12.900.005.00.0796.000000000005</t>
  </si>
  <si>
    <t>МДФ, для документов, с замком</t>
  </si>
  <si>
    <t>Шкаф для документов- креденза кабинет первого руководителя 1 шт. размер В860  x Г450  x Ш2040, 1 шт размер В860  x Г450  x Ш1610.</t>
  </si>
  <si>
    <t>135 Т</t>
  </si>
  <si>
    <t>31.01.12.900.005.00.0796.000000000007</t>
  </si>
  <si>
    <t>ДСП, для документов, с замком</t>
  </si>
  <si>
    <t>Шкаф витрина тип 2 кабинет первого руководителя, В2150  x Г500  x Ш1450.</t>
  </si>
  <si>
    <t>136 Т</t>
  </si>
  <si>
    <t>Шкаф стеллаж кабинет первого руководителя, .2150  x Г500  x Ш1400</t>
  </si>
  <si>
    <t>137 Т</t>
  </si>
  <si>
    <t>31.01.12.900.005.00.0796.000000000008</t>
  </si>
  <si>
    <t xml:space="preserve"> ЛДСП, для документов, без замка</t>
  </si>
  <si>
    <t>Шкаф витрина тип 1 кабинет первого руководителя,  В2150  x Г500  x Ш1450</t>
  </si>
  <si>
    <t>138 Т</t>
  </si>
  <si>
    <t>31.01.12.900.005.00.0796.000000000010</t>
  </si>
  <si>
    <t>ЛДСП, для одежды, с замком</t>
  </si>
  <si>
    <t>Шкаф для одежды кабинет руководителя, В2170  x Г470  x Ш1240</t>
  </si>
  <si>
    <t>139 Т</t>
  </si>
  <si>
    <t>31.01.12.900.006.00.0796.000000000000</t>
  </si>
  <si>
    <t>Стол</t>
  </si>
  <si>
    <t xml:space="preserve">письменный, ЛДСП, однотумбовый </t>
  </si>
  <si>
    <t xml:space="preserve">Стол рабочий для приемной руководителя  с конажнной вставкой, размер В790 x Г720 x Д1862      </t>
  </si>
  <si>
    <t>140 Т</t>
  </si>
  <si>
    <t>31.01.12.900.006.00.0796.000000000001</t>
  </si>
  <si>
    <t>письменный, ДСП, двухтумбовый</t>
  </si>
  <si>
    <t xml:space="preserve">Стол оабочий кабинет первого руководителя, В770 x Г910 x Ш2100 </t>
  </si>
  <si>
    <t>141 Т</t>
  </si>
  <si>
    <t>31.01.12.900.006.00.0796.000000000005</t>
  </si>
  <si>
    <t>для совещания,  ЛДСП</t>
  </si>
  <si>
    <t>Стол для совещяния кабинет первого руководителя,  круглый, Диаметр: 1800 В 770.</t>
  </si>
  <si>
    <t>142 Т</t>
  </si>
  <si>
    <t>Стол для совещяния кабинет первого руководителя, круглый Диаметр: 900 В. 750</t>
  </si>
  <si>
    <t>143 Т</t>
  </si>
  <si>
    <t>01.30.10.200.000.00.0796.000000000000</t>
  </si>
  <si>
    <t>Растение</t>
  </si>
  <si>
    <t>живое, комнатное, в горшке</t>
  </si>
  <si>
    <t xml:space="preserve">Живое растение (сансевиерия / замиокулькос / Жинериум), высота 80 см, в горшке диаметром 19-21см, декоративное кашпо высотой 56 см, декорировано белой галькой </t>
  </si>
  <si>
    <t>С даты подписания договора, в течении 30 дней</t>
  </si>
  <si>
    <t>144 Т</t>
  </si>
  <si>
    <t>13.92.15.500.004.00.0796.000000000041</t>
  </si>
  <si>
    <t>Шторы</t>
  </si>
  <si>
    <t>из смешанной ткани, классические на завязках</t>
  </si>
  <si>
    <t>Состав катон 66%,полиэстер 34%, высота 3м., тюль цвет айвери, 100% полиэстер, высота три метра</t>
  </si>
  <si>
    <t>С даты подписания договора, в течении 60 дней</t>
  </si>
  <si>
    <t>145 Т</t>
  </si>
  <si>
    <t>13.92.15.500.004.00.0796.000000000046</t>
  </si>
  <si>
    <t>из смешанной ткани, рулонные</t>
  </si>
  <si>
    <t>Блекаут, цвет белый</t>
  </si>
  <si>
    <t>877 У</t>
  </si>
  <si>
    <t>Транспортировка газа по территории Республики Узбекистан по магистральному газопроводу  «БГР-ТБА»</t>
  </si>
  <si>
    <t>БГА-ТБА магистральдық газ құбырымен Өзбекiстан  Республикасы аумағы бойынша газды тасымалдау</t>
  </si>
  <si>
    <t>Республика Узбекистан</t>
  </si>
  <si>
    <t>С даты подписания  и по 31 декабря 2016 г. включительно</t>
  </si>
  <si>
    <t xml:space="preserve">Авансовый платеж 100%, оставшаяся часть в течении 30 рабочих дней с момента подписания акта приема - передачи оказанных услуг </t>
  </si>
  <si>
    <t>СЗ ДДиТГ №269/34 от 25.04.2016г.</t>
  </si>
  <si>
    <t>878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</si>
  <si>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</si>
  <si>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</si>
  <si>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Услуги автомобильного транспорта по перевозкам грузов (кроме перевозки почты и грузов в контейнерах)</t>
  </si>
  <si>
    <t>Услуги автомобильного транспорта по перевозкам грузов (услуги по погрузке-разгрузке, разборке-сборке офисного имущества, включая упаковку (с целью предохранения во время перевозки))</t>
  </si>
  <si>
    <t xml:space="preserve">офис мүлігін жүктеу-түсіру, бөлшектеу-құрастыру   және буып-түюді қоса алғанда (тасымалдау уақытында сақтау мақсатымен) қызметтер  корсету  </t>
  </si>
  <si>
    <t>ДпоСД</t>
  </si>
  <si>
    <t xml:space="preserve">СЗ ДпоСД №135/16 от 25.04.2016г. </t>
  </si>
  <si>
    <t>879 У</t>
  </si>
  <si>
    <t>95.11.10.000.003.00.0777.000000000000</t>
  </si>
  <si>
    <t>диагностика бытовой техники на предмет неисправностей,  устранение данных неисправностей</t>
  </si>
  <si>
    <t xml:space="preserve">ақаулы деректерді түзету, ақаулы затқа тұрмыстық техниканы диагностикалау </t>
  </si>
  <si>
    <t>880 У</t>
  </si>
  <si>
    <t>Западно-Казахстанская обл.,  г. Уральск, ул.Д.Нурпеисовой, д.17/6 АУП УМГ Уральск</t>
  </si>
  <si>
    <t>881 У</t>
  </si>
  <si>
    <t>Атырауская обл, г. Атырау, ул.Гумарова, д. 94 АУП УМГ Атырау</t>
  </si>
  <si>
    <t>882 У</t>
  </si>
  <si>
    <t xml:space="preserve">Актюбинская обл.,  г.Актобе, АУП УМГ Актобе, ул. Есет батыра, д. 39А </t>
  </si>
  <si>
    <t>883 У</t>
  </si>
  <si>
    <t>Западно-Казахстанская обл.,  г. Уральск , пос.Желаево, промзона 1 АУП филиал ИТЦ</t>
  </si>
  <si>
    <t>884 У</t>
  </si>
  <si>
    <t>885 У</t>
  </si>
  <si>
    <t>Южно-Казахстанская обл., г. Шымкент, ул. К.Толеметова, 22, филиал УКК</t>
  </si>
  <si>
    <t>886 У</t>
  </si>
  <si>
    <t>68.20.12.970.001.00.0777.000000000000</t>
  </si>
  <si>
    <t>Услуги по аренде парковочных мест в автомобильном паркинге</t>
  </si>
  <si>
    <t>Услуги по аренде парковочных мест в автомобильном паркинге, на 6 автотранспортных средств</t>
  </si>
  <si>
    <t xml:space="preserve">6 автокөлік құралына арналған автокөлік  тұрағындағы тұрақ көлігін жалға алу жөніндегі қызметтер </t>
  </si>
  <si>
    <t>137-24 (новые Правила)</t>
  </si>
  <si>
    <t>887 У</t>
  </si>
  <si>
    <t>әкімшілік/өндірістік үй-жайларды жалға алу бойынша қызметтер</t>
  </si>
  <si>
    <t>Услуги по аренде административных помещений</t>
  </si>
  <si>
    <t>әкімшілік  үй-жайларды жалға алу бойынша қызметтер</t>
  </si>
  <si>
    <t>888 У</t>
  </si>
  <si>
    <t>889 У</t>
  </si>
  <si>
    <t>890 У</t>
  </si>
  <si>
    <t>891 У</t>
  </si>
  <si>
    <t>892 У</t>
  </si>
  <si>
    <t>893 У</t>
  </si>
  <si>
    <t>894 У</t>
  </si>
  <si>
    <t>полиграфичекая продукция в ассортименте</t>
  </si>
  <si>
    <t xml:space="preserve">ассортименттегі полиграфиялық өнім
</t>
  </si>
  <si>
    <t>895 У</t>
  </si>
  <si>
    <t>896 У</t>
  </si>
  <si>
    <t>897 У</t>
  </si>
  <si>
    <t>898 У</t>
  </si>
  <si>
    <t>УМГ "Актобе" Актюбинская область, г.Актобе, ул.Есет-батыра, д.39, ББШ</t>
  </si>
  <si>
    <t>899 У</t>
  </si>
  <si>
    <t>900 У</t>
  </si>
  <si>
    <t>УМГ "Алматы" г.Алматы, ул.Байтурсынова, д.46-А, для АГП</t>
  </si>
  <si>
    <t>901 У</t>
  </si>
  <si>
    <t>УМГ "Алматы" г.Алматы, ул.Байтурсынова, д.46-А, для Алматы-Аймак</t>
  </si>
  <si>
    <t>902 У</t>
  </si>
  <si>
    <t>903 У</t>
  </si>
  <si>
    <t xml:space="preserve"> Кызылординская область, г. Кызылорда, ул.   Бейбарыс Султан 1, АУП УМГ Кызылорда</t>
  </si>
  <si>
    <t>904 У</t>
  </si>
  <si>
    <t xml:space="preserve"> Кызылординская область, г. Кызылорда, ул.   Бейбарыс Султан 1, АУП УМГ Кызылорда, для ББШ</t>
  </si>
  <si>
    <t>905 У</t>
  </si>
  <si>
    <t>УМГ "Актау" Мангистауская область, г.Актау,  Промплощадка ГРС</t>
  </si>
  <si>
    <t>906 У</t>
  </si>
  <si>
    <t>907 У</t>
  </si>
  <si>
    <t>Южно-Казахстанская обл., г. Шымкент, ул. К.Толеметова, 22 филиал УКК</t>
  </si>
  <si>
    <t>908 У</t>
  </si>
  <si>
    <t>УМГ "Костанай" Костанайская область, г.Костанай, ул. Абая, 1-А</t>
  </si>
  <si>
    <t>909 У</t>
  </si>
  <si>
    <t>910 У</t>
  </si>
  <si>
    <t>УМГ "Шымкент" Южно-Казахстанская область, г.Шымкент, ул.Темирлановское шоссе, 20/2,для АГП</t>
  </si>
  <si>
    <t>911 У</t>
  </si>
  <si>
    <t>УМГ "Шымкент" Южно-Казахстанская область, г.Шымкент, ул.Темирлановское шоссе, 20/2, для ББШ</t>
  </si>
  <si>
    <t>912 У</t>
  </si>
  <si>
    <t>Начало с 1 мая 2016 года, завершение по 30.06.2016г.</t>
  </si>
  <si>
    <t xml:space="preserve">СЗ ДпоСД №---/16 от 27.04.2016г. </t>
  </si>
  <si>
    <t>913 У</t>
  </si>
  <si>
    <t>Транспортировка газа по территории Республики Узбекистан по магистральному газопроводу «БГР-ТБА»</t>
  </si>
  <si>
    <t>БГА-ТБА магистральдық газ құбырымен Өзбекістан Республикасы аумағы бойынша газды тасымалдау</t>
  </si>
  <si>
    <t>С даты подписания и до 31 декабря 2016 г. включительно</t>
  </si>
  <si>
    <t>914 У</t>
  </si>
  <si>
    <t>Получение заключения о продлении срока эксплуатации  по результатам диагностического обследования оборудования  Чижинского ЛПУ УМГ "Уральск".</t>
  </si>
  <si>
    <t>Западно-Казахстанская область, УМГ Уральск Чижинского ЛПУ</t>
  </si>
  <si>
    <t>ДКСиР</t>
  </si>
  <si>
    <t xml:space="preserve">UC2-93-01-634, UC2-93-01-635, UC2-93-01-636, UC2-93-01-637,
UC2-93-01-638, UC2-93-01-639, UC2-93-01-640, UD6-93-01-610, 
UD6-93-01-611, UD6-93-01-612, UD6-93-01-613, UD6-93-01-614, 
UD6-93-02-615, UD6-93-02-616, UD6-93-02-617, UD6-93-02-618, UU1-93-01-627,
 UU1-93-01-628, UU1-93-01-630, UU1-93-01-631, UU1-93-01-632, UU1-93-01-633   </t>
  </si>
  <si>
    <t>СЗ ДКСиР №   /64 от 29.04.2016г.</t>
  </si>
  <si>
    <t>915 У</t>
  </si>
  <si>
    <t>Экспертиза промышленной безопасности по результатам обследования грузоподъемных механизмов и сосудов высокого давления  Джангалинского ЛПУ УМГ "Уральск"</t>
  </si>
  <si>
    <t>Западно-Казахстанская область, УМГ Уральск Джангалинского ЛПУ</t>
  </si>
  <si>
    <t>916 У</t>
  </si>
  <si>
    <t xml:space="preserve">Диагностическое обследование с целью продления срока эксплуатации оборудования ГРС Уральского ЛПУ УМГ "Уральск" </t>
  </si>
  <si>
    <t>Западно-Казахстанская область, УМГ Уральск Уральского ЛПУ</t>
  </si>
  <si>
    <t>917 У</t>
  </si>
  <si>
    <t>74.90.20.000.069.00.0777.000000000000</t>
  </si>
  <si>
    <t>Услуги по экспертизе/анализу/проверке документации</t>
  </si>
  <si>
    <t>Услуги по экспертизе проектов РГП Госэкспертиза на выдачу заключения по проекту ""Разработка ПСД на строительство очистных сооружении на ПХГ "Акыртобе""</t>
  </si>
  <si>
    <t>«Ақыртөбе» ЖАГҚ арналған тазартқыш ғимараттарды салу үшін ЖСҚ әзірлеу» жобасы жөнінде қорытындыны беруге арналған Мемсараптаманың РМК жобаларды сараптау қызметтері</t>
  </si>
  <si>
    <t>УМГ "Тараз" Таразское ЛПУ Жамбылская область, г. Тараз</t>
  </si>
  <si>
    <t>В течении 60 дней со дня подписания договора</t>
  </si>
  <si>
    <t>Предоплата 100%</t>
  </si>
  <si>
    <t>КВЛ</t>
  </si>
  <si>
    <t>TPA-95-05-501</t>
  </si>
  <si>
    <t>918 У</t>
  </si>
  <si>
    <t>919 У</t>
  </si>
  <si>
    <t>69.20.10.000.001.00.0777.000000000000</t>
  </si>
  <si>
    <t>Услуги по проведению аудита по налогам</t>
  </si>
  <si>
    <t>Начало - со дня подписания  договора, окончание - по 31 декабря 2016г.</t>
  </si>
  <si>
    <t>ЦБ</t>
  </si>
  <si>
    <t>СЗ ЦБ №258/53 от 04.05.2016г.</t>
  </si>
  <si>
    <t>79-1 Т</t>
  </si>
  <si>
    <t>ТП</t>
  </si>
  <si>
    <t>19, 20, 21, 22</t>
  </si>
  <si>
    <t>80-1 Т</t>
  </si>
  <si>
    <t>Приобретение планшетов с 64-битными процессорами A8X</t>
  </si>
  <si>
    <t>А8Х 64-бит процессор планшетті компьютерлерін сатып алу</t>
  </si>
  <si>
    <t>6, 11, 18, 19, 20, 21</t>
  </si>
  <si>
    <t>35-1 Т</t>
  </si>
  <si>
    <t>В течении 45 календарных дней со дня подписания договора</t>
  </si>
  <si>
    <t>7, 9, 10, 11, 14</t>
  </si>
  <si>
    <t>36-1 Т</t>
  </si>
  <si>
    <t>37-1 Т</t>
  </si>
  <si>
    <t>38-1 Т</t>
  </si>
  <si>
    <t>39-1 Т</t>
  </si>
  <si>
    <t>40-1 Т</t>
  </si>
  <si>
    <t>41-1 Т</t>
  </si>
  <si>
    <t>42-1 Т</t>
  </si>
  <si>
    <t>43-1 Т</t>
  </si>
  <si>
    <t>44-1 Т</t>
  </si>
  <si>
    <t>45-1 Т</t>
  </si>
  <si>
    <t>46-1 Т</t>
  </si>
  <si>
    <t>4-1 Т</t>
  </si>
  <si>
    <t>C даты подписания договора и по 31.12.2016г. включительно</t>
  </si>
  <si>
    <t>11, 14, 18, 20, 21</t>
  </si>
  <si>
    <t>СЗ ДДиТГ №246/34 от 15.04.2016г.</t>
  </si>
  <si>
    <t>5-1 Т</t>
  </si>
  <si>
    <t>6-1 Т</t>
  </si>
  <si>
    <t>7-1 Т</t>
  </si>
  <si>
    <t>8-1 Т</t>
  </si>
  <si>
    <t>9-1 Т</t>
  </si>
  <si>
    <t>10-1 Т</t>
  </si>
  <si>
    <t>C даты подписания договора и по 30.04.2016г. включительно</t>
  </si>
  <si>
    <t>11-1 Т</t>
  </si>
  <si>
    <t>12-1 Т</t>
  </si>
  <si>
    <t>427-1 У</t>
  </si>
  <si>
    <t>Мангистауская область, Бейнеуский район, Бейнеуский с.о., с.Боранкул, филиал УМГ "Актау" Опорненское ЛПУ</t>
  </si>
  <si>
    <t>11, 19, 20, 21</t>
  </si>
  <si>
    <t>СЗ ДЭМГ,КСиПХГ №561/60 от 18.04.2016г.</t>
  </si>
  <si>
    <t>418-1 У</t>
  </si>
  <si>
    <t>Начало с 01.05.2016г. по 31.12.2016г. включительно</t>
  </si>
  <si>
    <t>9, 10, 14, 19, 20, 21</t>
  </si>
  <si>
    <t>396-1 У</t>
  </si>
  <si>
    <t>СЗ ДУПиОТ №   /13 от 26.04.2016г.</t>
  </si>
  <si>
    <t>522-1 У</t>
  </si>
  <si>
    <t>30 календарных дней с момента подписания договора</t>
  </si>
  <si>
    <t>СЗ ДУА №131/52 от 27.04.2016г.</t>
  </si>
  <si>
    <t>523-1 У</t>
  </si>
  <si>
    <t>524-1 У</t>
  </si>
  <si>
    <t>525-1 У</t>
  </si>
  <si>
    <t>45 календарных дней с момента подписания договора</t>
  </si>
  <si>
    <t>526-1 У</t>
  </si>
  <si>
    <t>527-1 У</t>
  </si>
  <si>
    <t>528-1 У</t>
  </si>
  <si>
    <t>12, 14</t>
  </si>
  <si>
    <t>529-1 У</t>
  </si>
  <si>
    <t>229-1 У</t>
  </si>
  <si>
    <t>СЗ ДПБОТиОС №230/14 от 29.04.2016г.</t>
  </si>
  <si>
    <t>323-1 У</t>
  </si>
  <si>
    <t>СЗ ДИТиС №348/70 от 03.05.2016г.</t>
  </si>
  <si>
    <t>324-1 У</t>
  </si>
  <si>
    <t>325-1 У</t>
  </si>
  <si>
    <t>326-1 У</t>
  </si>
  <si>
    <t>Уточненный Годовой план закупок товаров, работ и услуг АО "Интергаз Центральная Азия" на 2016г.</t>
  </si>
  <si>
    <t>48-1 Т</t>
  </si>
  <si>
    <t>исключен</t>
  </si>
  <si>
    <t>344-1 У</t>
  </si>
  <si>
    <t>555-1 У</t>
  </si>
  <si>
    <t>83-1 Т</t>
  </si>
  <si>
    <t>646-1 У</t>
  </si>
  <si>
    <t>645-1 У</t>
  </si>
  <si>
    <t>644-1 У</t>
  </si>
  <si>
    <t>643-1 У</t>
  </si>
  <si>
    <t>642-1 У</t>
  </si>
  <si>
    <t>641-1 У</t>
  </si>
  <si>
    <t>640-1 У</t>
  </si>
  <si>
    <t xml:space="preserve">г.Уральск, ул. Ружейникова 1/4, склад БМТО УМГ "Уральск"
</t>
  </si>
  <si>
    <t>146 Т</t>
  </si>
  <si>
    <t>08.12.12.119.001.00.0166.000000000000</t>
  </si>
  <si>
    <t>Грунт</t>
  </si>
  <si>
    <t>универсальный, для растений</t>
  </si>
  <si>
    <t>СЗ ДпСД №   /16 от 06.05.2016г.</t>
  </si>
  <si>
    <t>42 Р</t>
  </si>
  <si>
    <t>41.00.40.000.000.00.0999.000000000000</t>
  </si>
  <si>
    <t>Комплексные работы по строительству «под ключ»</t>
  </si>
  <si>
    <t>"кілтке" құрылысы жөніндегі жұмыстар кешені</t>
  </si>
  <si>
    <t>Комплексные работы по строительству, включающие выполнение проектных и изыскательских работ,строительство «под ключ»,управление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</si>
  <si>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 xml:space="preserve">"кілтке" жобалау, зерттеу жұмыстар, құрлыстарды орындауға қосатын құрылысы бойынша жұмыстар кешені, "кілтке" құрылыс, жобалау және зерттеу жұмыстарын басқару (қажеттілік кезде), және ілеспе (лер) көрсетілген жұмыстарға тауарларды жеткізу, қызметтерді көрсету </t>
  </si>
  <si>
    <t>Разработка проекта на бурение, обустройство, строительство шлейфов 36-ти эксплуатационных скважин на подземном хранилище газа "Бозой". Бурение, обустройство, строительство шлейфов 36-ти эксплуатационных скважин на ПХГ "Бозой".</t>
  </si>
  <si>
    <t xml:space="preserve">Бозой" жер асты газ қоймасындағы 36-пайдаланатын ұңғымаға шлейфтерді салу, орналастыру, бұрғылауға жобаны әзірлеу. 
 «Бозой ЖАГҚ 36-пайдаланатын ұңғымаға шлейфтерді салу, ұйымдастыру, бұрғылау»
</t>
  </si>
  <si>
    <t>Актюбинская обл., УМГ "Актобе" Аральское ЛПУ ПХГ Бозой</t>
  </si>
  <si>
    <t xml:space="preserve"> Начало - со дня подписания договора, окончание в течение 360 дней.</t>
  </si>
  <si>
    <t xml:space="preserve">2016 (год осуществления закупки) - 2017 (год окончания срока действия договора) 
</t>
  </si>
  <si>
    <t>9 488 000 000 
из них 2016г. - 388 000 000,  2017г.
- 9 100 000 000</t>
  </si>
  <si>
    <t>BBP-91-09-710, BBP-91-09-711</t>
  </si>
  <si>
    <t>Изменен, дополнен 12 мая 2016г. (приказ №195)</t>
  </si>
  <si>
    <t>147 Т</t>
  </si>
  <si>
    <t>13.93.12.000.000.01.0055.000000000000</t>
  </si>
  <si>
    <t>Покрытие</t>
  </si>
  <si>
    <t>напольное, синтетическое</t>
  </si>
  <si>
    <t>Метр квадратный</t>
  </si>
  <si>
    <t>СЗ ДСД №178/16 от 16.05.2016г.</t>
  </si>
  <si>
    <t>148 Т</t>
  </si>
  <si>
    <t>32.99.59.900.078.00.0796.000000000002</t>
  </si>
  <si>
    <t>Настольный набор</t>
  </si>
  <si>
    <t>письменный, состоящий из не менее чем 5 предметов, из прочих материалов</t>
  </si>
  <si>
    <t>Настольный набор деревянный, письменный, не менее 5 предметов. Настольный набор и аксессуары сделаны из ценных пород дерева, кожи, и нержавеющей стали. Настольное покрытие 450x550x2мм.Часы настольные 166x128x22мм. Подарочная коробка с логотипом заказчика.</t>
  </si>
  <si>
    <t>G9916D0080</t>
  </si>
  <si>
    <t>Имидж.прод.набор настольный</t>
  </si>
  <si>
    <t>СЗ ДСД №175/16 от 13.05.2016г.</t>
  </si>
  <si>
    <t>149 Т</t>
  </si>
  <si>
    <t>26.52.14.750.000.00.0796.000000000000</t>
  </si>
  <si>
    <t>Часы</t>
  </si>
  <si>
    <t>каминные, неэлектрические, с механизмом часовым, отличным от обычного</t>
  </si>
  <si>
    <t xml:space="preserve">Часы настольные каминные, неэлектрические, с механизмом часовым для систем часовых электрических. Неэлектрические. С механизмом часовым, отличным от обычного. Материал: натуральный камень, с позолотой в подарочной упаковке. Японский часовой механизм. Нанесение логотипа: подарочная карточка. </t>
  </si>
  <si>
    <t>G9916D0081</t>
  </si>
  <si>
    <t>Имидж.прод.Часы каминные</t>
  </si>
  <si>
    <t>150 Т</t>
  </si>
  <si>
    <t>32.99.59.900.040.00.0704.000000000001</t>
  </si>
  <si>
    <t>Набор дорожный</t>
  </si>
  <si>
    <t>для пассажиров, в наборе сумка, зубная щетка, паста и другие принадлежности</t>
  </si>
  <si>
    <t>Набор дорожный для пассажиров, в наборе сумка, зубная щетка, паста и другие принадлежности.  Материал:  кожа наппа. Ручка выполнена из кожи с метталическими застежками золотистого цвета.  Цвет изделия-коричневый. Нанесение логотипа: подарочная карточка. Упаковка - коричневая подарочная картонная коробка с логотипом.</t>
  </si>
  <si>
    <t>Набор</t>
  </si>
  <si>
    <t>G9916D0082</t>
  </si>
  <si>
    <t>Имидж.прод. Дорожный нессер</t>
  </si>
  <si>
    <t>151 Т</t>
  </si>
  <si>
    <t>15.12.12.900.013.00.0796.000000000002</t>
  </si>
  <si>
    <t>Портплед</t>
  </si>
  <si>
    <t>из текстильных материалов</t>
  </si>
  <si>
    <t>Портплед из текстильных материаловс лицевой поверхностью из текстильных материалов. Дорожная кофра на молнии. Материал микро нейлон. Цвет черный. Высота не менее 140см. Крючок для вешания. Нанесение логотипа- шильд, гравировка</t>
  </si>
  <si>
    <t>G9916D0083</t>
  </si>
  <si>
    <t>Имидж.прод.Портплед</t>
  </si>
  <si>
    <t>152 Т</t>
  </si>
  <si>
    <t>13.92.11.900.001.00.0796.000000000003</t>
  </si>
  <si>
    <t>Плед</t>
  </si>
  <si>
    <t>шерстяной, размер 130*170 см</t>
  </si>
  <si>
    <t xml:space="preserve">Плед из хлопка, размер 130*170 см. Дорожный плед, размером 130*170 см. Цвет  серый. Нанесение  логотипа-шелкотрафарет. </t>
  </si>
  <si>
    <t>G9916D0084</t>
  </si>
  <si>
    <t>Имидж.прод. Плед  шерстяной</t>
  </si>
  <si>
    <t>153 Т</t>
  </si>
  <si>
    <t>26.20.40.000.116.00.0796.000000000002</t>
  </si>
  <si>
    <t>Док-станция</t>
  </si>
  <si>
    <t>для смартфонов</t>
  </si>
  <si>
    <t xml:space="preserve">Док-станция для смартфоновдля смартфонов, с динамиком. С функцией времени. Цвет серебро. Подарочный бокс с логотипом </t>
  </si>
  <si>
    <t>G9916D0085</t>
  </si>
  <si>
    <t>Имидж.прод.Док-станция</t>
  </si>
  <si>
    <t>154 Т</t>
  </si>
  <si>
    <t>26.30.30.900.101.00.0796.000000000000</t>
  </si>
  <si>
    <t>Устройство зарядное</t>
  </si>
  <si>
    <t>для сотового телефона</t>
  </si>
  <si>
    <t>Устройство зарядное для сотового телефонаДля сотовых телефонов. Портативное зарядное устройство для Смартфонов. Емкость 20000 mAh, полный набор переходников для наиболее популярных устройств. Ширина 102 мм. Высота 23 мм. Толщина 23 мм. Вес 195 грамм. Подачроный бокс с логотипом Заказчика.</t>
  </si>
  <si>
    <t>G9916D0086</t>
  </si>
  <si>
    <t>Имидж.прод.Зарядное устройство</t>
  </si>
  <si>
    <t>155 Т</t>
  </si>
  <si>
    <t>наручные, электрические (со встроенным секундомером), корпус из недрагоценного металла, с механической индикацией, со встроенным хронографом</t>
  </si>
  <si>
    <t xml:space="preserve">Часы наручные, электрические (со встроенным секундомером), корпус из недрагоценного металла, с механической индикацией, со встроенным хронографом. Электрические (в т.ч. со встроенным секундомером). Корпус из металла недрагоценного или плакированные металлом недрагоценным  только с механической индикацией. Со встроенным хронографом. Цвет серебро. Водонепроницаемость: 5 атм (40 м). Диаметр безеля: 42 мм. Кожаный ремень. Стекло с антибликовым покрытием. Застёжка «бабочка». Функционал: часы, минуты, секунды, дата. Подарочная коробка.Тип нанесения логотипа: тампопечать, шильд  </t>
  </si>
  <si>
    <t>G9916D0087</t>
  </si>
  <si>
    <t>Имидж.прод.часы наручные</t>
  </si>
  <si>
    <t>156 Т</t>
  </si>
  <si>
    <t>26.51.12.350.006.00.0839.000000000000</t>
  </si>
  <si>
    <t>Метеорлогическая станция</t>
  </si>
  <si>
    <t>персональная, ручная</t>
  </si>
  <si>
    <t xml:space="preserve">Метеорлогическая станция персональная, ручнаяПерсональная, ручная. Настольный набор погодная станция. В наборе: часы, термометр, гигрометр. На передней части изображенны газопроводы. Размеры изображения 10х15 см.Материал  пластик. Цвет  серебристый(матовый). Нанесение логотипа тампопечать. </t>
  </si>
  <si>
    <t>G9916D0088</t>
  </si>
  <si>
    <t>Имидж.прод.Метеорлогическая станция</t>
  </si>
  <si>
    <t>157 Т</t>
  </si>
  <si>
    <t>17.23.12.700.010.00.0796.000000000001</t>
  </si>
  <si>
    <t>Календарь</t>
  </si>
  <si>
    <t>настенный</t>
  </si>
  <si>
    <t>Календарь настенный. Календарь квартальный, основа картон мелованный, односторонний, печать офсетная 4+0, ламинация. 3 блока по 12 листов, бумага мелованная 105 гр, печать 3+0, сборка на пружинку, люаверс, бегунок.</t>
  </si>
  <si>
    <t>G9916D0089</t>
  </si>
  <si>
    <t>Имидж.прод.Настенный календарь</t>
  </si>
  <si>
    <t>158 Т</t>
  </si>
  <si>
    <t>17.23.12.700.010.00.0796.000000000000</t>
  </si>
  <si>
    <t>настольный</t>
  </si>
  <si>
    <t>Календарь настольный. Календарь настольный, формат А5, основа картон обтянут переплётным материалом, на основе печать методом шелкотрафаретной печати в 1 цвет. Блок бумага мелованная 170 гр, печать офсетная 4+4, сборка на пружинку.</t>
  </si>
  <si>
    <t>G9916D0090</t>
  </si>
  <si>
    <t>Имидж.прод.Настольный календарь</t>
  </si>
  <si>
    <t>159 Т</t>
  </si>
  <si>
    <t>5.12.12.900.000.13.0796.000000000002</t>
  </si>
  <si>
    <t>с лицевой поверхностью из текстильных материалов</t>
  </si>
  <si>
    <t>Сумка для ноутбука, из текстильных материалов.Сумка для ноутбука и документов 15,6".  Передний карман-органайзер для небольших повседневных принадлежностей. В переднем кармане предусмотрено широкое основание для объемных предметов, включая зарядные устройства. Съменый плечеовй ремень. Впереди шильда с брендом производителя. Цвет черный
Материал полиэстер 600D
Размер товара 439 х 78 х 350 мм. Способ нанесения логотипа шелкография.</t>
  </si>
  <si>
    <t>G9916D0091</t>
  </si>
  <si>
    <t>Имиджевая продукция сумка для ноутбука</t>
  </si>
  <si>
    <t>160 Т</t>
  </si>
  <si>
    <t>32.99.21.300.000.00.0796.000000000002</t>
  </si>
  <si>
    <t>Зонты прочие, имеющие раздвижной стержень</t>
  </si>
  <si>
    <t>Зонт от дождя и солнца, имеющие раздвижной стержень. Стильный зонт-трость с прочным металлическим корпусом и и прочной  ручкой с покрытием из натуральной кожи.  Цвет черный
Материал полиэстер/металл/кожзам
Вес 443 г. Размер товара d1040 х 860 мм. Способ нанесения логотипа термотрансфер</t>
  </si>
  <si>
    <t>G9916D0092</t>
  </si>
  <si>
    <t>Имидж.прод.Зонт - автомат</t>
  </si>
  <si>
    <t>161 Т</t>
  </si>
  <si>
    <t>17.23.12.700.005.00.0796.000000000002</t>
  </si>
  <si>
    <t>формат А5, датированный</t>
  </si>
  <si>
    <t>Ежедневник формат А5, недатированный. Ежедневник корпоративный формата А5 на резинке. Размер 23*18*3 cm，кол-во 288 страниц. Материал: бумага Айвори, печать офсет 2+2. Цвет обложки  PU 295С, резинка синяя, в конце карман, плотность листов внутреннего блока 70 гр.Материал обложки Куагуле. Способ нанесения логотипа тиснение.</t>
  </si>
  <si>
    <t>G9916D0093</t>
  </si>
  <si>
    <t>Имидж.прод.Ежедневник</t>
  </si>
  <si>
    <t>162 Т</t>
  </si>
  <si>
    <t>14.13.21.250.000.00.0796.000000000000</t>
  </si>
  <si>
    <t>Ветровки  мужские  из тканей , выработанных из химических нитей , ГОСТ 25295-2003</t>
  </si>
  <si>
    <t>Ветровка мужская, из тканей, выработанных из химических нитей, ГОСТ 25295-2003Ветровка спортивная. Капюшон складывается в воротник. Боковые карманы. Эластичные манжеты. Шнур с фиксаторами по низу изделия. Подкладка на молнии для удобства печати и вышивки.Цвет тёмно-синий
Материал 100% полиэстер с PU пропиткой. Подкладка 100% полиэстер, тафта.
Вес 320 г. Способ нанесения логотипа шелкография.</t>
  </si>
  <si>
    <t>G9916D0094</t>
  </si>
  <si>
    <t>Имидж.прод.Ветровка</t>
  </si>
  <si>
    <t>163 Т</t>
  </si>
  <si>
    <t>14.19.22.110.000.00.0796.000000000000</t>
  </si>
  <si>
    <t>Футболка</t>
  </si>
  <si>
    <t>с короткими рукавами</t>
  </si>
  <si>
    <t>Футболка мужская, спортивная, из хлопчатобумажной ткани, СТ РК 1964-2010Футболка белая. На воротнике двойной шов. На рукавах резинки. Цвет белый
Материал 100% хлопок, джерси
Вес 160 г. Плотность материала 150 г/м2. Способ нанесения логотипа шелкография.</t>
  </si>
  <si>
    <t>G9916D0095</t>
  </si>
  <si>
    <t>Имидж.прод.Футболка</t>
  </si>
  <si>
    <t>164 Т</t>
  </si>
  <si>
    <t>14.19.42.700.000.00.0796.000000000000</t>
  </si>
  <si>
    <t>Бейсболка</t>
  </si>
  <si>
    <t>спортивный головной убор</t>
  </si>
  <si>
    <t>Бейсболка спортивная, из хлопчатобумажной тканиБейсболка 5-ти панельная с логотипом. Застежка-липучка позволит регулировать посадку бейсболки на голове.Цвет белый
Материал 100% полиэстер
Вес 50 г.
Плотность материала 150 г/м2.  Способ нанесения шеклография.</t>
  </si>
  <si>
    <t>G9916D0096</t>
  </si>
  <si>
    <t>Имидж.прод.Бейсболка</t>
  </si>
  <si>
    <t>165 Т</t>
  </si>
  <si>
    <t>3.41.11.300.015.00.0796.000000000000</t>
  </si>
  <si>
    <t>Кружка</t>
  </si>
  <si>
    <t>кружка из каменной керамики  вместимостью менее 500см3</t>
  </si>
  <si>
    <t>Кружка фарфоровая, вместимость менее 500 см3, ГОСТ 28390-89Кружка объемом на 320 мл с ивидуальным дизайном. Ручка кржуки выполнена в корпоративном синем цвете пантона 295С. Цвет синий/белый.
Материал керамика
Вес 361 г.
Размер товара d45 х d75 х 105 мм.
Объем 320 мл.Способ нансения логотипа деколь.</t>
  </si>
  <si>
    <t>G9916D0097</t>
  </si>
  <si>
    <t>Имидж.прод.Кружка</t>
  </si>
  <si>
    <t>166 Т</t>
  </si>
  <si>
    <t>2.99.12.100.001.01.0796.000000000000</t>
  </si>
  <si>
    <t>Ручка шариковая в металлическом корпусе</t>
  </si>
  <si>
    <t>Ручка шариковая, в металлическом корпусеРучка шариковая металличеcкая.Металлический корпус, с золистыми вставками. Клип золотистого цвета.Цвет серебристый.Материал металл
Вес 18 г. Размер товара d7 х 131 мм. Способ нанесения логотипа гравировка.</t>
  </si>
  <si>
    <t>G9916D0098</t>
  </si>
  <si>
    <t>Имидж.прод.ручка шарик. в метал.корпусе</t>
  </si>
  <si>
    <t>167 Т</t>
  </si>
  <si>
    <t>32.99.12.190.000.01.0796.000000000000</t>
  </si>
  <si>
    <t>Ручкашариковая, с логотипом. Ручка шариковая с логотипом. Алюминий. Диаметр: 1 см. Высота: 13 см.</t>
  </si>
  <si>
    <t>G9916D0099</t>
  </si>
  <si>
    <t>Имидж.прод.ручка шариковая с логотипом</t>
  </si>
  <si>
    <t>168 Т</t>
  </si>
  <si>
    <t>26.20.21.900.000.00.0796.000000000025</t>
  </si>
  <si>
    <t>Флеш-накопитель</t>
  </si>
  <si>
    <t>USB-флеш-накопитель, Интерфейс - USB 2.0, емкость - 8 Гб</t>
  </si>
  <si>
    <t>Флеш-накопитель интерфейс Mini PCI Express, емкость 16 Гб, SSD, твердотельный USB Hub на 4 порта обладает оригинальным внешним видом. По краям хромированные вставки. Длина шнура 60 см. Цвет белый Материал пластик. Вес 70 г.
Размер товара 105 х 105 х 15 мм. Способ нансения логотипа тампопечать.</t>
  </si>
  <si>
    <t>G9916D0100</t>
  </si>
  <si>
    <t>Имидж.прод.флеш-накопитель</t>
  </si>
  <si>
    <t>169 Т</t>
  </si>
  <si>
    <t>26.52.14.130.000.00.0796.000000000000</t>
  </si>
  <si>
    <t>Электрический. Не предназначенные для ношения на себе или с собой, с часовым механизмом, отличным от обычных.</t>
  </si>
  <si>
    <t xml:space="preserve">Часы электрические -будильник, не предназначенные для ношения на себе или с собой, с обычными часовыми механизмами. Электрический. Не предназначенные для ношения на себе или с собой, с часовым механизмом, отличным от обычных. Дорожные часы с в чехле на молнии. Размеры изделия, не более d52x13 мм. Материал кожзам/металл. Цвет черный/серебристый. 
Нанесение  логотипа- гравировка. </t>
  </si>
  <si>
    <t>G9916D0101</t>
  </si>
  <si>
    <t>Имидж.прод.Будильник</t>
  </si>
  <si>
    <t>170 Т</t>
  </si>
  <si>
    <t>58.11.12.000.000.00.0796.000000000005</t>
  </si>
  <si>
    <t>Книга</t>
  </si>
  <si>
    <t>Кітап</t>
  </si>
  <si>
    <t>Печатная, научно -технические и академические</t>
  </si>
  <si>
    <t>Методолгоия Адизеса. Реал.опыт внедрения</t>
  </si>
  <si>
    <t>Начало - со дня подписания договора, завершение  в течении 60 календарных дней</t>
  </si>
  <si>
    <t xml:space="preserve">Авансовый платеж - 0%, оставшаяся часть в течении 30 рабочих дней с момента подписания акта приема - передачи оказанных услуг. </t>
  </si>
  <si>
    <t>ПТД</t>
  </si>
  <si>
    <t>СЗ ПТД №269/62 от 17.05.2016г.</t>
  </si>
  <si>
    <t>171 Т</t>
  </si>
  <si>
    <t>Управление в эпоху кризиса</t>
  </si>
  <si>
    <t>172 Т</t>
  </si>
  <si>
    <t>Диагностика и решение управл.проблем</t>
  </si>
  <si>
    <t>173 Т</t>
  </si>
  <si>
    <t>Междунар.стандарты финансовой отчетности</t>
  </si>
  <si>
    <t>174 Т</t>
  </si>
  <si>
    <t>Справочник. Проектирование электросетей</t>
  </si>
  <si>
    <t>175 Т</t>
  </si>
  <si>
    <t>Справочник. Ремонтно-строительные работы</t>
  </si>
  <si>
    <t>176 Т</t>
  </si>
  <si>
    <t>Справочник. ЭХЗ трубопроводов</t>
  </si>
  <si>
    <t>177 Т</t>
  </si>
  <si>
    <t>Справочник технического надзора</t>
  </si>
  <si>
    <t>178 Т</t>
  </si>
  <si>
    <t>Справочник.Трубопроводы нефти и газа</t>
  </si>
  <si>
    <t>179 Т</t>
  </si>
  <si>
    <t>Справочник.Проектир.произ.зданий сооруж.</t>
  </si>
  <si>
    <t>180 Т</t>
  </si>
  <si>
    <t>Справочник.Строительство трубопроводов</t>
  </si>
  <si>
    <t>181 Т</t>
  </si>
  <si>
    <t>Строит. Инжиниринг.Справ-к застроищика-2</t>
  </si>
  <si>
    <t>182 Т</t>
  </si>
  <si>
    <t>Справочник строителя</t>
  </si>
  <si>
    <t>183 Т</t>
  </si>
  <si>
    <t>Справочник.Экспертиза проектов, изд.3</t>
  </si>
  <si>
    <t>184 Т</t>
  </si>
  <si>
    <t>Справочн.Исп-я док-ция в строительстве 2</t>
  </si>
  <si>
    <t>185 Т</t>
  </si>
  <si>
    <t>Справочная книга сметчика</t>
  </si>
  <si>
    <t>186 Т</t>
  </si>
  <si>
    <t>Справочник.Проектно-сметная документация</t>
  </si>
  <si>
    <t>187 Т</t>
  </si>
  <si>
    <t>Справочник. Трубопроводная арматура</t>
  </si>
  <si>
    <t>43 Р</t>
  </si>
  <si>
    <t>33.12.11.100.001.00.0999.000000000000</t>
  </si>
  <si>
    <t>Работы по ремонту/модернизации турбин (кроме двигателей авиационных, автомобильных и мотоциклетных)</t>
  </si>
  <si>
    <t>Турбиндарды жөндеу/қайта жаңарту жөніндегі жұмыстар (авиациялық, автокөлік, мотоциклді қозғалтқыштан басқа)</t>
  </si>
  <si>
    <t>Ремонтные работы на газоперекачивающих агрегатах ТКЦ-4 КС "Опорная" и их вспомогательных системах.</t>
  </si>
  <si>
    <t>"Опорный" КС ТКЦ-4 газайдаушы агрегаттарға және олардың қосалқы жүйелеріне арналған жөндеу жұмыстар</t>
  </si>
  <si>
    <t>Мангистауская область, Бейнеуский район, 
село Боранкул, 
КС "Опорная",
 УМГ "Актау"</t>
  </si>
  <si>
    <t>Начало со дня подписания договора, завершение до 15.12.16г.</t>
  </si>
  <si>
    <t>MO2-22-02-602</t>
  </si>
  <si>
    <t>СЗ ДКСиР №264/64 от 29.04.2016г.</t>
  </si>
  <si>
    <t>44 Р</t>
  </si>
  <si>
    <t>Текущий ремонт электроприводного газоперекачивающего агрегата типа ЭГПА-Ц- 6,3 станционный №2,3 КС-5 "Тараз"</t>
  </si>
  <si>
    <t>"Тараз" КС-5 №2,3 станционды ЭГПА-Ц-6,3 түрдегі электр жетекті газ айдаушы агрегаттарды ағымды жөндеу</t>
  </si>
  <si>
    <t>Жамбылская обл, Жамбыльский район, с.Акбулым УМГ "Тараз"</t>
  </si>
  <si>
    <t>TT4-22-02-601</t>
  </si>
  <si>
    <t>45 Р</t>
  </si>
  <si>
    <t>33.11.19.100.001.00.0999.000000000000</t>
  </si>
  <si>
    <t>Работы по ремонту/модернизации энергетических котлов/котельного оборудования и аналогичного энергетического оборудования и систем</t>
  </si>
  <si>
    <t xml:space="preserve">Энергетикалық қазандарды/қазандық жабдықтарды және ұқсас энергетикалық жабыдқтар мен жүйелерді жөндеу/жаңғарту жөніндегі жұмыстар </t>
  </si>
  <si>
    <t>Регламентные работы и ремонт котельных котлов по УМГ "Костанай"</t>
  </si>
  <si>
    <t xml:space="preserve">"Қостанай" МГҚБ регламенттік жұмыстар және қазандық қазандарды жөндеу </t>
  </si>
  <si>
    <t xml:space="preserve">Костанайская  область,
г.Костанай,
 Костанайское ЛПУ ,
УМГ "Костанай" </t>
  </si>
  <si>
    <t>QKS-22-06-601</t>
  </si>
  <si>
    <t>46 Р</t>
  </si>
  <si>
    <t>Регламентные работы и ремонткотельных котлов по УМГ "Актобе"</t>
  </si>
  <si>
    <t xml:space="preserve">"Ақтөбе" МГҚБ регламенттік жұмыстар және қазандық қазандарды жөндеу </t>
  </si>
  <si>
    <t xml:space="preserve">Актюбинская область,
УМГ "Актобе" </t>
  </si>
  <si>
    <t>BAA-22-06-601</t>
  </si>
  <si>
    <t>47 Р</t>
  </si>
  <si>
    <t>Регламентные работы и ремонткотельных котлов по УМГ "Алматы"</t>
  </si>
  <si>
    <t xml:space="preserve">"Алматы" МГҚБ регламенттік жұмыстар және қазандық қазандарды жөндеу </t>
  </si>
  <si>
    <t>Алматинская область. УМГ "Алматы", Алматинское ЛПУ</t>
  </si>
  <si>
    <t>SA5-22-06-602</t>
  </si>
  <si>
    <t>48 Р</t>
  </si>
  <si>
    <t>71.20.19.000.014.00.0999.000000000000</t>
  </si>
  <si>
    <t>Работы по техническому обследованию объектов недвижимого имущества</t>
  </si>
  <si>
    <t>Жылжымайтын мүліктің объектілерге техникалық тексеру жөніндегі жұмыстар</t>
  </si>
  <si>
    <t>Техническое обследование здания ТКЦ-4б ЛПУ "Индер".</t>
  </si>
  <si>
    <t>"Індер" ЖӨБ ТКЦ-4б ғимаратты техникалық тексеру</t>
  </si>
  <si>
    <t>Атырауская область, Индерское ЛПУ УМГ Атырау</t>
  </si>
  <si>
    <t>WI5-93-07-501</t>
  </si>
  <si>
    <t>49 Р</t>
  </si>
  <si>
    <t>Техническое обследование здания ТКЦ-4б ЛПУ "Кульсары".</t>
  </si>
  <si>
    <t>"Құлсары" ЖӨБ ТКЦ-4б ғимаратты техникалық тексеру</t>
  </si>
  <si>
    <t>Атырауская область, Жылыойский район, 
КС "Кульсары" 
УМГ "Атырау"</t>
  </si>
  <si>
    <t>WK3-93-07-501</t>
  </si>
  <si>
    <t>50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</si>
  <si>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</si>
  <si>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</si>
  <si>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 xml:space="preserve">Электрлі, электаратушы/реттеуші жабдықтарды және ұқсас аппаратураны жөндеу/құру жөніндегі жұмыстар </t>
  </si>
  <si>
    <t>Ремонт, замена обмоток и сушка электрических машин КС-5 "Тараз" Таразского ЛПУ</t>
  </si>
  <si>
    <t xml:space="preserve">"Тараз" ЖӨБ ТКЦ-5 электрлік машинаны құрғату және байлау, жөндеу  </t>
  </si>
  <si>
    <t>Жамбылская область., УМГ "Тараз", 
Таразское ЛПУ</t>
  </si>
  <si>
    <t>TT4-22-05-600</t>
  </si>
  <si>
    <t>51 Р</t>
  </si>
  <si>
    <t>Ремонт, замена обмоток и сушка электрических машин ПХГ "Акыртобе"</t>
  </si>
  <si>
    <t xml:space="preserve">"Ақыртөбе" ЖАГҚ электрлік машинаны құрғату және байлау, жөндеу  </t>
  </si>
  <si>
    <t>Жамбылская область., УМГ "Тараз", 
ПХГ "Акыртобе"</t>
  </si>
  <si>
    <t>TPA-22-05-601</t>
  </si>
  <si>
    <t>52 Р</t>
  </si>
  <si>
    <t xml:space="preserve"> Текущий ремонт электродвигателей и трансформаторов Полторацкого ЛПУ</t>
  </si>
  <si>
    <t xml:space="preserve">"Полторацкое" ЖӨБ электрлік машинаны құрғату және байлау, жөндеу  </t>
  </si>
  <si>
    <t>Южно-Казахстанская область, Сарыагашский район, Полторацкое ЛПУ УМГ "Шымкент"</t>
  </si>
  <si>
    <t>SH2-22-05-601</t>
  </si>
  <si>
    <t>53 Р</t>
  </si>
  <si>
    <t>Текущий ремонт электродвигателей и трансформаторов Акбулакского ЛПУ</t>
  </si>
  <si>
    <t xml:space="preserve">"Ақбұлақ" ЖӨБ электр қозғалтқыштарды және трансформаторларды ағымды жөндеу  </t>
  </si>
  <si>
    <t>Южно-Казахстанская область, Сайрамский район, Акбулакское ЛПУ УМГ "Шымкент"</t>
  </si>
  <si>
    <t>SH3-22-05-601</t>
  </si>
  <si>
    <t>54 Р</t>
  </si>
  <si>
    <t>41.00.40.000.005.00.0999.000000000000</t>
  </si>
  <si>
    <t>Работы по ремонту нежилых зданий/сооружений/помещений (кроме оборудования, инженерных систем и коммуникаций)</t>
  </si>
  <si>
    <t xml:space="preserve">Тұрғын емес ғимарат/құрылысты/үй-жайлар (жабдықтар,инженерлік жүйені және коммуникациялардан басқа) жөндеу жөніндегі жұмыстар </t>
  </si>
  <si>
    <t>Ремонт кровли учебного полигона УКК</t>
  </si>
  <si>
    <t xml:space="preserve">ОКК оқу полигонының жабынын жөндеу </t>
  </si>
  <si>
    <t>г.Шымкент
УКК</t>
  </si>
  <si>
    <t>YKK-22-07-601</t>
  </si>
  <si>
    <t>55 Р</t>
  </si>
  <si>
    <t xml:space="preserve">Тұрғын емес ғимаратты/құрылысты/үй-жайларды (жабдықтар,инженерлік жүйені және коммуникациялардан басқа) жөндеу жөніндегі жұмыстар </t>
  </si>
  <si>
    <t>Текущий ремонт помещений в  здании ТКЦ-3,4а. КС "Макат"</t>
  </si>
  <si>
    <t xml:space="preserve">"Мақат" КС ТКЦ-3,4 ғимаратының үй-жайларын ағымды жөндеу </t>
  </si>
  <si>
    <t>Атырауская область, Макатский район, 
п. Макат, Макатское ЛПУ,
 УМГ "Атырау"</t>
  </si>
  <si>
    <t>WM4-22-07-601
WM4-22-07-602
WM4-22-07-604</t>
  </si>
  <si>
    <t>56 Р</t>
  </si>
  <si>
    <t>Текущий ремонт кабинетов  здания СЭБ.</t>
  </si>
  <si>
    <t xml:space="preserve">ҚПБ ғимарат кабинетін ағымды жөндеу </t>
  </si>
  <si>
    <t>Атырауская область, 
Курмангазинский район, 
п. Акколь, 
КС "Акколь" 
УМГ "Атырау"</t>
  </si>
  <si>
    <t>WW3-22-07-601</t>
  </si>
  <si>
    <t>57 Р</t>
  </si>
  <si>
    <t>Ремонт здания ГСМ ТКЦ-3,4 КС "Индер"</t>
  </si>
  <si>
    <t>"Індер" КС ТКЦ-3,4 ЖЖМ ғимарты жөндеу</t>
  </si>
  <si>
    <t>Атырауская область,  ЛПУ "Индер", УМГ "Атырау".</t>
  </si>
  <si>
    <t>WI5-22-07-601</t>
  </si>
  <si>
    <t>58 Р</t>
  </si>
  <si>
    <t>Текущий ремонт помещений здания общежитие на 30 мест со столовой п/п "Тайман".</t>
  </si>
  <si>
    <t xml:space="preserve">"Тайман" д/т 30 адамдық асханасы бар жатақхана ғимаратының үй-жайларын ағымды жөндеу </t>
  </si>
  <si>
    <t>Атырауская область, 
Исатайский район, 
КС "Тайман" 
УМГ "Атырау"</t>
  </si>
  <si>
    <t>WT2-22-07-601</t>
  </si>
  <si>
    <t>59 Р</t>
  </si>
  <si>
    <t>Текущий ремонт помещений узла связи в здании СЭБ Кульсаринского ЛПУ.</t>
  </si>
  <si>
    <t>Құлсары ЖӨБ ҚПБ ғимаратында тораптың үй-жайларын ағымды жөндеу</t>
  </si>
  <si>
    <t>WK3-22-07-601</t>
  </si>
  <si>
    <t>60 Р</t>
  </si>
  <si>
    <t>Текущий ремонт здания АБК КС "Редут"</t>
  </si>
  <si>
    <t>"Редут" КС АБК ғимаратын ағымды жөндеу</t>
  </si>
  <si>
    <t xml:space="preserve">Атырауская область, Махамбетский район, село Талдыколь,  Редутское ЛПУ </t>
  </si>
  <si>
    <t>WR1-22-07-602</t>
  </si>
  <si>
    <t>61 Р</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</si>
  <si>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</si>
  <si>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</si>
  <si>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 xml:space="preserve">Бақылау-өлшеуіш аспаптарды және автоматиканы және ұқсас өлшеуіш құралдар мен жабдықтарды жөндеу/жаңғарту жөніндегі жұмыстар </t>
  </si>
  <si>
    <t>Текущий ремонт приборов и оборудования</t>
  </si>
  <si>
    <t>Аспаптарды және жабдықты ағымды жөндеу</t>
  </si>
  <si>
    <t>UGD-22-03-601
UGD-22-03-603
UGD-22-03-604
UGD-22-03-605
UGD-22-03-606
UGD-22-03-607
UGD-22-03-608
UGD-22-03-609
UGD-22-03-611
UGD-22-03-612
UGD-22-03-613
UGD-22-03-614
UGD-22-03-615
UGD-22-03-616</t>
  </si>
  <si>
    <t>62 Р</t>
  </si>
  <si>
    <t>Ремонт контроллера САУ ГПА №3 ТКЦ-4 Опорненского ЛПУ</t>
  </si>
  <si>
    <t>Опорный ЖӨБ ТКЦ-4 №3 ГАА БАЖ бақылаушыны жөндеу</t>
  </si>
  <si>
    <t>MO2-22-03-601</t>
  </si>
  <si>
    <t>63 Р</t>
  </si>
  <si>
    <t xml:space="preserve">Жобалау жөніндегі инженерлік жұмыстар </t>
  </si>
  <si>
    <t>Мынадай жұмыстарға байланысты және жобалау жөніндегі инженерлік жұмыстар (көше/авто/ және темір жол/байланыс жолағы, желісі, кәсіпорындар/ технологиялық үдерістердің, сулы/кәріздер/ сусіңгіш жүйелер/ ғимарат/ құрылыс/ аймақ/ объектілерінің/ электрстанцялары/ қалдықтарды/ шығындарды өңдеу қондырғыны жобалауға байланыстыдан басқа)</t>
  </si>
  <si>
    <t>Рабочий проект на установку линейного (отсекающего) крана Ду1000мм №929-1 МГ "Бухара- Урал" с обводной линией Ду150мм</t>
  </si>
  <si>
    <t xml:space="preserve"> Ду150мм  айналма желісі бар  "Бұқара-Орал" МГҚ №929-1  Ду1000мм желілік (кесілген) кранды орнатуға арналған жұмыс жоба</t>
  </si>
  <si>
    <t>г. Актобе, ул. Есет-батыра, 39, УМГ Актобе, Аральское ЛПУ</t>
  </si>
  <si>
    <t>90 дней со дня подписания договора</t>
  </si>
  <si>
    <t>BA1-94-01-601</t>
  </si>
  <si>
    <t>64 Р</t>
  </si>
  <si>
    <t>Рабочий проект на установку линейного (отсекающего) крана Ду1000мм №929-2 МГ "Бухара- Урал" с обводной линией Ду150мм</t>
  </si>
  <si>
    <t xml:space="preserve"> Ду150мм  айналма желісі бар  "Бұқара-Орал" МГҚ №929-2  Ду1000мм желілік (кесілген) кранды орнатуға арналған жұмыс жоба</t>
  </si>
  <si>
    <t>BA1-94-01-602</t>
  </si>
  <si>
    <t>65 Р</t>
  </si>
  <si>
    <t>33.11.12.000.002.00.0999.000000000000</t>
  </si>
  <si>
    <t>Работы по техническому обслуживанию резервуаров/цистерн и аналогичного емкостного оборудования</t>
  </si>
  <si>
    <t>Өрт сөндіру/күзету сигнализациясына/ сөндіру жүйесіне/бейнебақылау және ұқсас жабдықтарға техникалық қызмет көрсету жөніндегі жумыстар</t>
  </si>
  <si>
    <t>Техническое обслуживание оборудования АГПТ ТКЦ-4 КС "Опорная"</t>
  </si>
  <si>
    <t xml:space="preserve">Опорный КС ТКЦ-4 АГПТ жабдыққа техникалық қызмет көрсету  </t>
  </si>
  <si>
    <t>MO2-22-02-601</t>
  </si>
  <si>
    <t>66 Р</t>
  </si>
  <si>
    <t>Техническое обслуживание оборудования АГПТ  КС "Акколь"</t>
  </si>
  <si>
    <t>"Ақкөл" КС АГПТ жабдыққа техникалық қызмет көрсету</t>
  </si>
  <si>
    <t>WW3-93-02-613</t>
  </si>
  <si>
    <t>67 Р</t>
  </si>
  <si>
    <t>Техническое обслуживание оборудования АГПТ ТКЦ-5 КС "Индер"</t>
  </si>
  <si>
    <t>"Індер" КС АГПТ ТКЦ-5 жабдыққа техникалық қызмет көрсету</t>
  </si>
  <si>
    <t>WI5-93-02-623</t>
  </si>
  <si>
    <t>68 Р</t>
  </si>
  <si>
    <t>Техническое обслуживание оборудования АГПТ п/п "Тайман"</t>
  </si>
  <si>
    <t>"Тайман" п/п  АГПТ  жабдыққа техникалық қызмет көрсету</t>
  </si>
  <si>
    <t>WT2-93-02-611</t>
  </si>
  <si>
    <t>69 Р</t>
  </si>
  <si>
    <t>Техническое обслуживание оборудования АГПТ КЦ-А КС "Уральск"</t>
  </si>
  <si>
    <t>"Орал" КС КЦ-А  АГПТ  жабдыққа техникалық қызмет көрсету</t>
  </si>
  <si>
    <t xml:space="preserve">Западно-Казахстанская область,
г.Уральск, 
УМГ "Уральск" </t>
  </si>
  <si>
    <t>UU1-93-02-605</t>
  </si>
  <si>
    <t>70 Р</t>
  </si>
  <si>
    <t>Техническое обслуживание оборудования АГПТ Таразского ЛПУ</t>
  </si>
  <si>
    <t>Тараз ЖӨБ АГПТ  жабдыққа техникалық қызмет көрсету</t>
  </si>
  <si>
    <t>TT4-93-02-601</t>
  </si>
  <si>
    <t>71 Р</t>
  </si>
  <si>
    <t>Оснащение газоперекачивающих агрегатов типа ГТК-10-4 компрессорного цеха -4 компрессоной станции "Бейнеу" системами промывки осевого компрессора</t>
  </si>
  <si>
    <t>"Бейнеу" компрессорлық станциясының  4-компрессорлық цехының ГТК-10-4 түріндегі газ айдаушы агрегаттарын осьтік компрессорды жуу жүйелерімен жабдықтау</t>
  </si>
  <si>
    <t>Мангистауская область, 
Бейнеуский район, 
Бейнеуское ЛПУ, 
УМГ "Актау"</t>
  </si>
  <si>
    <r>
      <rPr>
        <b/>
        <i/>
        <sz val="10"/>
        <rFont val="Times New Roman"/>
        <family val="1"/>
        <charset val="204"/>
      </rPr>
      <t xml:space="preserve">Всего 
</t>
    </r>
    <r>
      <rPr>
        <i/>
        <sz val="10"/>
        <rFont val="Times New Roman"/>
        <family val="1"/>
        <charset val="204"/>
      </rPr>
      <t xml:space="preserve">170 302 000
</t>
    </r>
    <r>
      <rPr>
        <b/>
        <i/>
        <sz val="10"/>
        <rFont val="Times New Roman"/>
        <family val="1"/>
        <charset val="204"/>
      </rPr>
      <t xml:space="preserve">2016г. - </t>
    </r>
    <r>
      <rPr>
        <i/>
        <sz val="10"/>
        <rFont val="Times New Roman"/>
        <family val="1"/>
        <charset val="204"/>
      </rPr>
      <t xml:space="preserve">
6 343 000
</t>
    </r>
    <r>
      <rPr>
        <b/>
        <i/>
        <sz val="10"/>
        <rFont val="Times New Roman"/>
        <family val="1"/>
        <charset val="204"/>
      </rPr>
      <t xml:space="preserve">2017г. - </t>
    </r>
    <r>
      <rPr>
        <i/>
        <sz val="10"/>
        <rFont val="Times New Roman"/>
        <family val="1"/>
        <charset val="204"/>
      </rPr>
      <t xml:space="preserve">
163 959 000</t>
    </r>
  </si>
  <si>
    <t>MB1-21-02-666</t>
  </si>
  <si>
    <t>СЗ ДКСиР №272/64 от 05.05.2016г.</t>
  </si>
  <si>
    <t>72 Р</t>
  </si>
  <si>
    <t>Разработка ПСД  на подключение резервной нитки экспортного газопровода в САЦ-4 на 694 км"</t>
  </si>
  <si>
    <t xml:space="preserve">ОАО-4 694 км-де экспортты газқұбырлардың резервті желілерін қосуға арналған ЖСҚ әзірлеу </t>
  </si>
  <si>
    <t>Атырауская область, Макатский район, п. Макат, Макатское ЛПУ, УМГ "Атырау"</t>
  </si>
  <si>
    <t>WM4-95-01-670</t>
  </si>
  <si>
    <t>73 Р</t>
  </si>
  <si>
    <t xml:space="preserve">Разработка ПСД  на строительство перемычки для резервного газснабжения г. Уральска между МГ "Оренбург-Новопсков" и МГ "Карачаганак-Уральск" </t>
  </si>
  <si>
    <t xml:space="preserve">"Оренбург-Новопсков"МГҚ  және "Қарашығанақ-Орал" МГҚ мен Орал қ. Арасында резервті газбен жабдықтау үшін ЖСҚ әзірлеу   </t>
  </si>
  <si>
    <t>UC2-95-01-510</t>
  </si>
  <si>
    <t>74 Р</t>
  </si>
  <si>
    <t>33.12.19.100.005.00.0999.000000000000</t>
  </si>
  <si>
    <t>Работы по ремонту магистральных трубопроводов и аналогичных сетей/систем</t>
  </si>
  <si>
    <t>Магистральдық құбарларды және ұқсас желілерді/жүйелерді  жөндеу бойынша жұмыстар</t>
  </si>
  <si>
    <t>Замена трубы водовода между КС-11 и КС-10 на участке 932-1036 км</t>
  </si>
  <si>
    <t xml:space="preserve">932-1036 км учаскеде КС-11 және КС-10 арасында судың құбырларды ауыстыру  </t>
  </si>
  <si>
    <t>Актюбинская область, Шалкарский район, п.Бозой, КС-10 Аральского ЛПУ УМГ «Актобе»</t>
  </si>
  <si>
    <t>BA1-21-06-602</t>
  </si>
  <si>
    <t>75 Р</t>
  </si>
  <si>
    <t>Капитальный ремонт на участке 0- 134км газопровода-отвода на г.Актобе 1 нитка с разработкой ПСД</t>
  </si>
  <si>
    <t xml:space="preserve">ЖСҚ әзірлеп  Ақтөбе қ. 1 желіде газқұбыр-бұрымдарды 0-134км учаскеге арналған күрделі жөндеу </t>
  </si>
  <si>
    <t>Актюбинская область, Хромтауский район, КС-14 Краснооктябрьского ЛПУ УМГ «Актобе»</t>
  </si>
  <si>
    <r>
      <rPr>
        <b/>
        <i/>
        <sz val="10"/>
        <rFont val="Times New Roman"/>
        <family val="1"/>
        <charset val="204"/>
      </rPr>
      <t xml:space="preserve">Всего 
</t>
    </r>
    <r>
      <rPr>
        <i/>
        <sz val="10"/>
        <rFont val="Times New Roman"/>
        <family val="1"/>
        <charset val="204"/>
      </rPr>
      <t xml:space="preserve">86 073 000
</t>
    </r>
    <r>
      <rPr>
        <b/>
        <i/>
        <sz val="10"/>
        <rFont val="Times New Roman"/>
        <family val="1"/>
        <charset val="204"/>
      </rPr>
      <t xml:space="preserve">2016г. - </t>
    </r>
    <r>
      <rPr>
        <i/>
        <sz val="10"/>
        <rFont val="Times New Roman"/>
        <family val="1"/>
        <charset val="204"/>
      </rPr>
      <t xml:space="preserve">
10 000 000
</t>
    </r>
    <r>
      <rPr>
        <b/>
        <i/>
        <sz val="10"/>
        <rFont val="Times New Roman"/>
        <family val="1"/>
        <charset val="204"/>
      </rPr>
      <t xml:space="preserve">2017г. - </t>
    </r>
    <r>
      <rPr>
        <i/>
        <sz val="10"/>
        <rFont val="Times New Roman"/>
        <family val="1"/>
        <charset val="204"/>
      </rPr>
      <t xml:space="preserve">
76 073 000</t>
    </r>
  </si>
  <si>
    <t>BK5-21-01-605</t>
  </si>
  <si>
    <t>76 Р</t>
  </si>
  <si>
    <t>Благоустройство территории  ПХГ Акыртобе с разработкой проекта.</t>
  </si>
  <si>
    <t xml:space="preserve">Жобаны әзірлеп Ақыртөбе ЖАГҚ аумағын жайғастыру </t>
  </si>
  <si>
    <t xml:space="preserve">Жамбылская обл., УМГ "Тараз"  ПХГ "Акыртобе" </t>
  </si>
  <si>
    <r>
      <rPr>
        <b/>
        <i/>
        <sz val="10"/>
        <rFont val="Times New Roman"/>
        <family val="1"/>
        <charset val="204"/>
      </rPr>
      <t xml:space="preserve">Всего 
</t>
    </r>
    <r>
      <rPr>
        <i/>
        <sz val="10"/>
        <rFont val="Times New Roman"/>
        <family val="1"/>
        <charset val="204"/>
      </rPr>
      <t xml:space="preserve">33 186 000
</t>
    </r>
    <r>
      <rPr>
        <b/>
        <i/>
        <sz val="10"/>
        <rFont val="Times New Roman"/>
        <family val="1"/>
        <charset val="204"/>
      </rPr>
      <t xml:space="preserve">2016г. - </t>
    </r>
    <r>
      <rPr>
        <i/>
        <sz val="10"/>
        <rFont val="Times New Roman"/>
        <family val="1"/>
        <charset val="204"/>
      </rPr>
      <t xml:space="preserve">
5 000 000
</t>
    </r>
    <r>
      <rPr>
        <b/>
        <i/>
        <sz val="10"/>
        <rFont val="Times New Roman"/>
        <family val="1"/>
        <charset val="204"/>
      </rPr>
      <t xml:space="preserve">2017г. - </t>
    </r>
    <r>
      <rPr>
        <i/>
        <sz val="10"/>
        <rFont val="Times New Roman"/>
        <family val="1"/>
        <charset val="204"/>
      </rPr>
      <t xml:space="preserve">
28 186 000</t>
    </r>
  </si>
  <si>
    <t>TPA-21-07-602</t>
  </si>
  <si>
    <t>77 Р</t>
  </si>
  <si>
    <t>Благоустройство территории перемычки TIP-02 Акыртобе с разработкой ПСД</t>
  </si>
  <si>
    <t>ЖСҚ әзірлеп Ақыртөбе TIP-02 жалғастырғыштың аумағын жайғастыру</t>
  </si>
  <si>
    <t>УМГ "Тараз" Жамбылс-кая обл, Жамбыльский район, с.Акбулым</t>
  </si>
  <si>
    <r>
      <rPr>
        <b/>
        <i/>
        <sz val="10"/>
        <rFont val="Times New Roman"/>
        <family val="1"/>
        <charset val="204"/>
      </rPr>
      <t xml:space="preserve">Всего 
</t>
    </r>
    <r>
      <rPr>
        <i/>
        <sz val="10"/>
        <rFont val="Times New Roman"/>
        <family val="1"/>
        <charset val="204"/>
      </rPr>
      <t xml:space="preserve">15 520 000
</t>
    </r>
    <r>
      <rPr>
        <b/>
        <i/>
        <sz val="10"/>
        <rFont val="Times New Roman"/>
        <family val="1"/>
        <charset val="204"/>
      </rPr>
      <t xml:space="preserve">2016г. - </t>
    </r>
    <r>
      <rPr>
        <i/>
        <sz val="10"/>
        <rFont val="Times New Roman"/>
        <family val="1"/>
        <charset val="204"/>
      </rPr>
      <t xml:space="preserve">
5 000 000
</t>
    </r>
    <r>
      <rPr>
        <b/>
        <i/>
        <sz val="10"/>
        <rFont val="Times New Roman"/>
        <family val="1"/>
        <charset val="204"/>
      </rPr>
      <t xml:space="preserve">2017г. - </t>
    </r>
    <r>
      <rPr>
        <i/>
        <sz val="10"/>
        <rFont val="Times New Roman"/>
        <family val="1"/>
        <charset val="204"/>
      </rPr>
      <t xml:space="preserve">
10 520 000</t>
    </r>
  </si>
  <si>
    <t>TT4-21-07-601</t>
  </si>
  <si>
    <t>78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</si>
  <si>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</si>
  <si>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</si>
  <si>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Крандарды және өзге көтергіш жабдықтарды/ жүк түсіретін/жүк артатын жабдықтарды жөндеу/қайта жаңарту жөніндегі жұмыстар (тасымалдау құралдар базасына арналған көтергіш-тасымалдау техникалардан, лифтерден басқа)</t>
  </si>
  <si>
    <t>Ремонт мостового крана в КЦ ДКС "Полторацкое"</t>
  </si>
  <si>
    <t>"Полторацкое" ҚҚС КЦ көпір кранын жөндеу</t>
  </si>
  <si>
    <t xml:space="preserve">
Южно-Казахстанская область, Сарыагашский район с.Жибек-Жолы Полторацкое ЛПУ УМГ "Шымкент" </t>
  </si>
  <si>
    <t>SHD-21-02-601</t>
  </si>
  <si>
    <t>79 Р</t>
  </si>
  <si>
    <t>Бақылау-өлшегіш құралдарды және автоматикаларды және ұқсас өлшегіш құралдарды және жабдықтарды жөндеу/жаңғырту жөніндегі жұмыстар</t>
  </si>
  <si>
    <t xml:space="preserve"> Восстановление работоспособности дублирующей системы на базе СУ ЗУ на 649 км. МГ БГР-ТБА 1 нитка</t>
  </si>
  <si>
    <t xml:space="preserve">БГР-ТБА 1 желінің 649 км ӨТ СУ базасында қосарланушы жүйенің жұмыс қабелеттілігін қалпына келтіру  </t>
  </si>
  <si>
    <t xml:space="preserve">
Южно-Казахстанская область, Акбулакское ЛПУ УМГ "Шымкент" </t>
  </si>
  <si>
    <t>SH3-21-03-601</t>
  </si>
  <si>
    <t>80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</si>
  <si>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</si>
  <si>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</si>
  <si>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Электр қозғалтқыштарды/генераторларды және ұқсас жабдықтарды жөндеу/жаңғырты жөніндегі жұмыстар (көлікке қолданылатыннан басқа)</t>
  </si>
  <si>
    <t xml:space="preserve"> Капитальный ремонт ЭГПА №5</t>
  </si>
  <si>
    <t>№5 ГААП күрделі жөндеу</t>
  </si>
  <si>
    <t>SH3-21-05-601</t>
  </si>
  <si>
    <t>81 Р</t>
  </si>
  <si>
    <t>42.22.21.335.005.00.0999.000000000000</t>
  </si>
  <si>
    <t>Работы по ремонту/реконструкции линий электропередач и аналогичного линейного оборудования/объектов</t>
  </si>
  <si>
    <t xml:space="preserve">Электр беретін желілерді және ұқсас желілі жабдықтарды/объектілерді жөндеу/қайта құру жөніндегі жұмыстар  </t>
  </si>
  <si>
    <t>Капитальный ремонт электрических сетей наружного освещения внешнего периметра территории ИТЦ</t>
  </si>
  <si>
    <t xml:space="preserve">ИТО аумағының сыртқы периметрінің сыртын жарықтандыруға сыртының электрлік желісін күрделі жөндеу </t>
  </si>
  <si>
    <t>ИТЦ,
г. Уральск, пос.Желаево, промзона 1</t>
  </si>
  <si>
    <t>UPN-21-05-603</t>
  </si>
  <si>
    <t>82 Р</t>
  </si>
  <si>
    <t>42.21.24.335.000.00.0999.000000000000</t>
  </si>
  <si>
    <t>Работы по бурению водяных скважин и связанные с этим работы</t>
  </si>
  <si>
    <t xml:space="preserve">Су ұңғымаларын бұрғылау және осыған байланысты жұмыстар </t>
  </si>
  <si>
    <t>Бурение и обустройство водозаборной скважины на базе филиала ИТЦ</t>
  </si>
  <si>
    <t>ИТО филиалының базаында су жинау ұңғымасын бұрғылау және жайғастыру</t>
  </si>
  <si>
    <t>UPN-91-06-604</t>
  </si>
  <si>
    <t>83 Р</t>
  </si>
  <si>
    <t>42.22.21.335.000.00.0999.000000000000</t>
  </si>
  <si>
    <t>Работы по строительству и прокладке линий электропередач</t>
  </si>
  <si>
    <t xml:space="preserve">Электр беретін желілердің құрылысы және төсеу бойынша жұмыстар </t>
  </si>
  <si>
    <t>Комплекс работ по строительству и прокладке линий электропередач</t>
  </si>
  <si>
    <t>Строительство резервной эл. линии на производственной базе "ИТЦ"</t>
  </si>
  <si>
    <t xml:space="preserve">"ИТО" өндірістік базасында резервті эл.желінің құрылысы </t>
  </si>
  <si>
    <t>UPN-91-05-602</t>
  </si>
  <si>
    <t>84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</si>
  <si>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</si>
  <si>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</si>
  <si>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Құру/автоматтандырылған басқару/бақылау/мониторингілеу/есепке алу/диспетчерлендіру жүйелерін және ұқсас жабдықты енгізу бойынша жұмыстар</t>
  </si>
  <si>
    <t xml:space="preserve">Установка автоматизированной системы управления и мониторинга параметрами средств ЭХЗ на МГ «Союз», МГ «Оренбург-Новопсков» и МГ «САЦ» </t>
  </si>
  <si>
    <t>«Орал» МГҚБ «Союз» МГҚ, «Орынбор-Новопсков» МГҚ және «ОАО» МГҚ –дағы ЭХҚ құралдарының параметрлеріне автоматтандырылған басқару және мониторингілеу жүйесін орнату</t>
  </si>
  <si>
    <t>UC2-21-04-602</t>
  </si>
  <si>
    <t>85 Р</t>
  </si>
  <si>
    <t>Установка  автоматизированной системы управления и мониторинга параметрами средств ЭХЗ на МГ «Союз», МГ «Оренбург-Новопсков».</t>
  </si>
  <si>
    <t>«Союз» МГҚ, «Орынбор-Новопсков» МГҚ –дағы ЭХҚ құралдарының параметрлеріне автоматтандырылған басқару, бақылау және мониторингілеу жүйесін орнату</t>
  </si>
  <si>
    <t>Западно-Казахстанская область, УМГ Уральск Уральское ЛПУ</t>
  </si>
  <si>
    <t>UU1-21-04-601</t>
  </si>
  <si>
    <t>86 Р</t>
  </si>
  <si>
    <t>Разработка землеустроительного проекта по дополнительным земельным участкам для размещения свечи рассеивания, противопожарного водопровода и линии промышленных стоков УОГ ПХГ "Бозой"</t>
  </si>
  <si>
    <t>"Бозой" ГҚТ ЖАГҚ бағананы ыдырату, өртке қарсы су құбырын және өнеркәсіптік науалар желісін орналастыруға арналған қосымша жер учаскелері бойынша жер орналастыру жобасын жасау</t>
  </si>
  <si>
    <t>BBP-95-09-603</t>
  </si>
  <si>
    <t>87 Р</t>
  </si>
  <si>
    <t>Модернизация центробежного нагнетателя типа 370-18-1 ТКЦ-4 КС "Бейнеу"</t>
  </si>
  <si>
    <t>"Бейнеу" КС ТКЦ 370-18-1 түрдегі ортадан тепкіш қайта жаңарту</t>
  </si>
  <si>
    <t>авансовый платеж - 0%, оставшаяся часть в течении 30 рабочих дней с момента подписания акта приема выполненных работ</t>
  </si>
  <si>
    <r>
      <rPr>
        <b/>
        <i/>
        <sz val="10"/>
        <rFont val="Times New Roman"/>
        <family val="1"/>
        <charset val="204"/>
      </rPr>
      <t xml:space="preserve">Всего 
</t>
    </r>
    <r>
      <rPr>
        <i/>
        <sz val="10"/>
        <rFont val="Times New Roman"/>
        <family val="1"/>
        <charset val="204"/>
      </rPr>
      <t xml:space="preserve">180 000 000
</t>
    </r>
    <r>
      <rPr>
        <b/>
        <i/>
        <sz val="10"/>
        <rFont val="Times New Roman"/>
        <family val="1"/>
        <charset val="204"/>
      </rPr>
      <t xml:space="preserve">2016г. - </t>
    </r>
    <r>
      <rPr>
        <i/>
        <sz val="10"/>
        <rFont val="Times New Roman"/>
        <family val="1"/>
        <charset val="204"/>
      </rPr>
      <t xml:space="preserve">
5 000 000
</t>
    </r>
    <r>
      <rPr>
        <b/>
        <i/>
        <sz val="10"/>
        <rFont val="Times New Roman"/>
        <family val="1"/>
        <charset val="204"/>
      </rPr>
      <t xml:space="preserve">2017г. - </t>
    </r>
    <r>
      <rPr>
        <i/>
        <sz val="10"/>
        <rFont val="Times New Roman"/>
        <family val="1"/>
        <charset val="204"/>
      </rPr>
      <t xml:space="preserve">
175 000 000</t>
    </r>
  </si>
  <si>
    <t>MB1-21-02-610</t>
  </si>
  <si>
    <t>88 Р</t>
  </si>
  <si>
    <t xml:space="preserve">Ремонт узлов газоперекачивающего агрегата №1 КЦ-А КС "Уральск" </t>
  </si>
  <si>
    <t xml:space="preserve"> "Орал" КС КЦ-А №1газ айдауыш агрегаттың торыбын жөндеу </t>
  </si>
  <si>
    <t xml:space="preserve">Западно-Казахстанская область,
г.Уральск, 
 ЛПУ "Уральск" ,
УМГ "Уральск" </t>
  </si>
  <si>
    <r>
      <rPr>
        <b/>
        <i/>
        <sz val="10"/>
        <rFont val="Times New Roman"/>
        <family val="1"/>
        <charset val="204"/>
      </rPr>
      <t xml:space="preserve">Всего 
</t>
    </r>
    <r>
      <rPr>
        <i/>
        <sz val="10"/>
        <rFont val="Times New Roman"/>
        <family val="1"/>
        <charset val="204"/>
      </rPr>
      <t xml:space="preserve">126 822 000
</t>
    </r>
    <r>
      <rPr>
        <b/>
        <i/>
        <sz val="10"/>
        <rFont val="Times New Roman"/>
        <family val="1"/>
        <charset val="204"/>
      </rPr>
      <t xml:space="preserve">2016г. - </t>
    </r>
    <r>
      <rPr>
        <i/>
        <sz val="10"/>
        <rFont val="Times New Roman"/>
        <family val="1"/>
        <charset val="204"/>
      </rPr>
      <t xml:space="preserve">
16 822 000
</t>
    </r>
    <r>
      <rPr>
        <b/>
        <i/>
        <sz val="10"/>
        <rFont val="Times New Roman"/>
        <family val="1"/>
        <charset val="204"/>
      </rPr>
      <t xml:space="preserve">2017г. - </t>
    </r>
    <r>
      <rPr>
        <i/>
        <sz val="10"/>
        <rFont val="Times New Roman"/>
        <family val="1"/>
        <charset val="204"/>
      </rPr>
      <t xml:space="preserve">
110 000 000</t>
    </r>
  </si>
  <si>
    <t>UU1-21-02-601</t>
  </si>
  <si>
    <t>89 Р</t>
  </si>
  <si>
    <t>Ремонт ротора ТВД-ОК ГПА №6 КЦ-А КС "Чижа" в специализированных заводских условиях.</t>
  </si>
  <si>
    <t xml:space="preserve">Мамандырылған зауыд жағдайларында "Чижа" КС КЦ-А ГАА ТВД-ОК роторды жөндеу </t>
  </si>
  <si>
    <t>Западно-Казахстанская область,
Таскалинский район, 
п.Чижа, 
КС "Чижа" 
УМГ «Уральск»</t>
  </si>
  <si>
    <r>
      <rPr>
        <b/>
        <i/>
        <sz val="10"/>
        <rFont val="Times New Roman"/>
        <family val="1"/>
        <charset val="204"/>
      </rPr>
      <t xml:space="preserve">Всего 
</t>
    </r>
    <r>
      <rPr>
        <i/>
        <sz val="10"/>
        <rFont val="Times New Roman"/>
        <family val="1"/>
        <charset val="204"/>
      </rPr>
      <t xml:space="preserve">80 548 000
</t>
    </r>
    <r>
      <rPr>
        <b/>
        <i/>
        <sz val="10"/>
        <rFont val="Times New Roman"/>
        <family val="1"/>
        <charset val="204"/>
      </rPr>
      <t xml:space="preserve">2016г. - </t>
    </r>
    <r>
      <rPr>
        <i/>
        <sz val="10"/>
        <rFont val="Times New Roman"/>
        <family val="1"/>
        <charset val="204"/>
      </rPr>
      <t xml:space="preserve">
10 548 000
</t>
    </r>
    <r>
      <rPr>
        <b/>
        <i/>
        <sz val="10"/>
        <rFont val="Times New Roman"/>
        <family val="1"/>
        <charset val="204"/>
      </rPr>
      <t xml:space="preserve">2017г. - </t>
    </r>
    <r>
      <rPr>
        <i/>
        <sz val="10"/>
        <rFont val="Times New Roman"/>
        <family val="1"/>
        <charset val="204"/>
      </rPr>
      <t xml:space="preserve">
70 000 000</t>
    </r>
  </si>
  <si>
    <t>UC2-21-02-602</t>
  </si>
  <si>
    <t>90 Р</t>
  </si>
  <si>
    <t>Разработка ПСД на капитальный ремонт узла подключения на 929 км МГ «Бухара-Урал» к МГ «Бейнеу-Шымкент»</t>
  </si>
  <si>
    <t xml:space="preserve"> «Бейнеу-Шымкент» МГҚ "Бұқара-Орал" МГҚ 929 км іске қосу торабын күрделі жөндеуге арналған ЖСҚ әзірлеу</t>
  </si>
  <si>
    <t>Актюбинская область, Шалкарский район, пос. Бозой, «Аральского ЛПУ» УМГ "Актобе"</t>
  </si>
  <si>
    <t xml:space="preserve"> Начало - со дня подписания договора, окончание в течение 150 дней.</t>
  </si>
  <si>
    <t>BA1-95-01-611</t>
  </si>
  <si>
    <t>91 Р</t>
  </si>
  <si>
    <t>Капремонт перехода МГ БГР-ТБА через реку Узун-Каргалы на 1282км 2-нитки МГ БГР-ТБА с разработкой ПСД</t>
  </si>
  <si>
    <t>БГР-ТБА МГҚ 2-желісндегі 1282 км Ұзын-Қарғалы өзені арқылы БГР-ТБА МГҚ  өтпені ЖСҚ әзірлеумен күрделі жөндеу</t>
  </si>
  <si>
    <t xml:space="preserve">Алматинская область,
УМГ "Алматы", 
 Алматинское ЛПУ </t>
  </si>
  <si>
    <r>
      <rPr>
        <b/>
        <i/>
        <sz val="10"/>
        <rFont val="Times New Roman"/>
        <family val="1"/>
        <charset val="204"/>
      </rPr>
      <t xml:space="preserve">Всего 
</t>
    </r>
    <r>
      <rPr>
        <i/>
        <sz val="10"/>
        <rFont val="Times New Roman"/>
        <family val="1"/>
        <charset val="204"/>
      </rPr>
      <t xml:space="preserve">104 284 000
</t>
    </r>
    <r>
      <rPr>
        <b/>
        <i/>
        <sz val="10"/>
        <rFont val="Times New Roman"/>
        <family val="1"/>
        <charset val="204"/>
      </rPr>
      <t xml:space="preserve">2016г. - </t>
    </r>
    <r>
      <rPr>
        <i/>
        <sz val="10"/>
        <rFont val="Times New Roman"/>
        <family val="1"/>
        <charset val="204"/>
      </rPr>
      <t xml:space="preserve">
16 000 000
</t>
    </r>
    <r>
      <rPr>
        <b/>
        <i/>
        <sz val="10"/>
        <rFont val="Times New Roman"/>
        <family val="1"/>
        <charset val="204"/>
      </rPr>
      <t xml:space="preserve">2017г. - </t>
    </r>
    <r>
      <rPr>
        <i/>
        <sz val="10"/>
        <rFont val="Times New Roman"/>
        <family val="1"/>
        <charset val="204"/>
      </rPr>
      <t xml:space="preserve">
88 284 000</t>
    </r>
  </si>
  <si>
    <t>SA5-21-01-661</t>
  </si>
  <si>
    <t>92 Р</t>
  </si>
  <si>
    <t>Капремонт перехода МГ БГР-ТБА через реку Чемолганка на 1293км 2-нитки МГ БГР-ТБА с разработкой ПСД</t>
  </si>
  <si>
    <t>БГР-ТБА МГҚ 2-желісндегі 1293 км Шамалған өзені арқылы БГР-ТБА МГҚ өтпені ЖСҚ әзірлеумен күрделі жөндеу</t>
  </si>
  <si>
    <r>
      <rPr>
        <b/>
        <i/>
        <sz val="10"/>
        <rFont val="Times New Roman"/>
        <family val="1"/>
        <charset val="204"/>
      </rPr>
      <t xml:space="preserve">Всего 
</t>
    </r>
    <r>
      <rPr>
        <i/>
        <sz val="10"/>
        <rFont val="Times New Roman"/>
        <family val="1"/>
        <charset val="204"/>
      </rPr>
      <t xml:space="preserve">64 838 000
</t>
    </r>
    <r>
      <rPr>
        <b/>
        <i/>
        <sz val="10"/>
        <rFont val="Times New Roman"/>
        <family val="1"/>
        <charset val="204"/>
      </rPr>
      <t xml:space="preserve">2016г. - </t>
    </r>
    <r>
      <rPr>
        <i/>
        <sz val="10"/>
        <rFont val="Times New Roman"/>
        <family val="1"/>
        <charset val="204"/>
      </rPr>
      <t xml:space="preserve">
10 637 000
</t>
    </r>
    <r>
      <rPr>
        <b/>
        <i/>
        <sz val="10"/>
        <rFont val="Times New Roman"/>
        <family val="1"/>
        <charset val="204"/>
      </rPr>
      <t xml:space="preserve">2017г. - </t>
    </r>
    <r>
      <rPr>
        <i/>
        <sz val="10"/>
        <rFont val="Times New Roman"/>
        <family val="1"/>
        <charset val="204"/>
      </rPr>
      <t xml:space="preserve">
54 201 000</t>
    </r>
  </si>
  <si>
    <t>SA5-21-01-662</t>
  </si>
  <si>
    <t>93 Р</t>
  </si>
  <si>
    <t>Капремонт перехода МГ БГР-ТБА через реку Каскеленка на 1303км 1-нитки МГ БГР-ТБА с разработкой ПСД</t>
  </si>
  <si>
    <t>БГР-ТБА МГҚ 1-желісндегі 1303 км Қаскелен өзені арқылы БГР-ТБА МГҚ өтпені ЖСҚ әзірлеумен  күрделі жөндеу</t>
  </si>
  <si>
    <r>
      <rPr>
        <b/>
        <i/>
        <sz val="10"/>
        <rFont val="Times New Roman"/>
        <family val="1"/>
        <charset val="204"/>
      </rPr>
      <t xml:space="preserve">Всего 
</t>
    </r>
    <r>
      <rPr>
        <i/>
        <sz val="10"/>
        <rFont val="Times New Roman"/>
        <family val="1"/>
        <charset val="204"/>
      </rPr>
      <t xml:space="preserve">44 724 000
</t>
    </r>
    <r>
      <rPr>
        <b/>
        <i/>
        <sz val="10"/>
        <rFont val="Times New Roman"/>
        <family val="1"/>
        <charset val="204"/>
      </rPr>
      <t xml:space="preserve">2016г. - </t>
    </r>
    <r>
      <rPr>
        <i/>
        <sz val="10"/>
        <rFont val="Times New Roman"/>
        <family val="1"/>
        <charset val="204"/>
      </rPr>
      <t xml:space="preserve">
14 724 000
</t>
    </r>
    <r>
      <rPr>
        <b/>
        <i/>
        <sz val="10"/>
        <rFont val="Times New Roman"/>
        <family val="1"/>
        <charset val="204"/>
      </rPr>
      <t xml:space="preserve">2017г. - </t>
    </r>
    <r>
      <rPr>
        <i/>
        <sz val="10"/>
        <rFont val="Times New Roman"/>
        <family val="1"/>
        <charset val="204"/>
      </rPr>
      <t xml:space="preserve">
30 000 000</t>
    </r>
  </si>
  <si>
    <t>SA5-21-01-663</t>
  </si>
  <si>
    <t>94 Р</t>
  </si>
  <si>
    <t>Благоустройство территории КС-10 Аральского ЛПУ с разработкой ПСД</t>
  </si>
  <si>
    <t>ЖСҚ әзірлеп Арал ЖӨБ КС-10 аумағын жайғастыру</t>
  </si>
  <si>
    <r>
      <rPr>
        <b/>
        <i/>
        <sz val="10"/>
        <rFont val="Times New Roman"/>
        <family val="1"/>
        <charset val="204"/>
      </rPr>
      <t xml:space="preserve">Всего 
</t>
    </r>
    <r>
      <rPr>
        <i/>
        <sz val="10"/>
        <rFont val="Times New Roman"/>
        <family val="1"/>
        <charset val="204"/>
      </rPr>
      <t xml:space="preserve">665 269 000
</t>
    </r>
    <r>
      <rPr>
        <b/>
        <i/>
        <sz val="10"/>
        <rFont val="Times New Roman"/>
        <family val="1"/>
        <charset val="204"/>
      </rPr>
      <t xml:space="preserve">2016г. - </t>
    </r>
    <r>
      <rPr>
        <i/>
        <sz val="10"/>
        <rFont val="Times New Roman"/>
        <family val="1"/>
        <charset val="204"/>
      </rPr>
      <t xml:space="preserve">
37 310 000
</t>
    </r>
    <r>
      <rPr>
        <b/>
        <i/>
        <sz val="10"/>
        <rFont val="Times New Roman"/>
        <family val="1"/>
        <charset val="204"/>
      </rPr>
      <t xml:space="preserve">2017г. - </t>
    </r>
    <r>
      <rPr>
        <i/>
        <sz val="10"/>
        <rFont val="Times New Roman"/>
        <family val="1"/>
        <charset val="204"/>
      </rPr>
      <t xml:space="preserve">
627 959 000</t>
    </r>
  </si>
  <si>
    <t>BA1-91-07-501</t>
  </si>
  <si>
    <t>95 Р</t>
  </si>
  <si>
    <t xml:space="preserve">Разработка землеустроительного проекта и проекта рекультивации для ремонтных работ на участке 41-104км МГ "САЦ-IV-I" по результатам отчета ВТД 2015г. </t>
  </si>
  <si>
    <t>2015 ж. ҚІД есебінің нәтижесі бойынша  "САЦ-IV-I" МГҚ 41-104км учаскеде жөндеу жұмыстар үшін жерге орналастыру жобасы және қалпына келтіру жобасын әзірлеу</t>
  </si>
  <si>
    <t>Западно-Казахстанская область,
г.Уральск ,
УМГ «Уральск»,
Чижинское ЛПУ</t>
  </si>
  <si>
    <t>Начало со дня подписания договора, завершение до 15.12.2016г.</t>
  </si>
  <si>
    <t>UC2-95-01-629</t>
  </si>
  <si>
    <t>96 Р</t>
  </si>
  <si>
    <t xml:space="preserve">Разработка землеустроительного проекта и проекта рекультивации для ремонтных работ на участке 170-245км МГ "Союз" по результатам отчета ВТД 2015г. </t>
  </si>
  <si>
    <t>2015 ж. ҚІД есебінің нәтижесі бойынша  "Союз" МГҚ 170-245км учаскеде жөндеу жұмыстар үшін жерге орналастыру жобасы және қалпына келтіру жобасын әзірлеу</t>
  </si>
  <si>
    <t>UU1-95-01-620</t>
  </si>
  <si>
    <t>97 Р</t>
  </si>
  <si>
    <t>Бақылау-өлшегіш асапаптар және автоматикалар және ұқсас  өлшегіш құралдарды және жабдықтарды жөндеу/қайта жаңарту жөніндегі жұмыстар</t>
  </si>
  <si>
    <t>Текущий ремонт телеуправляемого диагностического комплекса</t>
  </si>
  <si>
    <t>Телебасқаратын диагностикалау кешенін ағымды жөндеу</t>
  </si>
  <si>
    <t>-</t>
  </si>
  <si>
    <t>UGD-22-03-602</t>
  </si>
  <si>
    <t>98 Р</t>
  </si>
  <si>
    <t>71.12.31.100.000.00.0999.000000000000</t>
  </si>
  <si>
    <t>Работы по геофизической разведке/исследованиям</t>
  </si>
  <si>
    <t>Геофизикалық барлау/ зерттеу жөніндегі жұмыстар</t>
  </si>
  <si>
    <t>Комплекс работ проводимые на подземном хранилище газа "Бозой"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</si>
  <si>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"Бозой"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</si>
  <si>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Актюбинская обл., УМГ "Актобе" Аральское ЛПУ</t>
  </si>
  <si>
    <t>ДКСиР / ДЭМГКСиПХГ</t>
  </si>
  <si>
    <t>BBP-93-09-605</t>
  </si>
  <si>
    <t>СЗ ДЭМГКСиПХГ №692/60 от 16.05.2016г.</t>
  </si>
  <si>
    <t>99 Р</t>
  </si>
  <si>
    <t>Комплекс работ проводимые на подземном хранилище газа "Полторацкое"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</si>
  <si>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"Полторацк"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</si>
  <si>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Южно-Казахстанская обл., УМГ "Шымкент" Полторацкое ЛПУ</t>
  </si>
  <si>
    <t>SHP-93-09-602</t>
  </si>
  <si>
    <t>100 Р</t>
  </si>
  <si>
    <t>Геофизикалық барлау/ зерттеу бойынша жұмыстар</t>
  </si>
  <si>
    <t>Комплекс работ проводимые на подземном хранилище газа "Акыртобе"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</si>
  <si>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"Ақыртөбе"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</si>
  <si>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 xml:space="preserve">Жамбылская обл., УМГ "Тараз"  Таразское ЛПУ </t>
  </si>
  <si>
    <t>Начало со дня подписания договора, завершение в течении 60 дней</t>
  </si>
  <si>
    <t>TPA-93-09-602</t>
  </si>
  <si>
    <t>101 Р</t>
  </si>
  <si>
    <t>СЗ ДЭМГКСиПХГ №663/60 от 11.05.2016г.</t>
  </si>
  <si>
    <t>920 У</t>
  </si>
  <si>
    <t>33.12.12.320.001.00.0777.000000000000</t>
  </si>
  <si>
    <t>Услуги по техническому обслуживанию компрессорного оборудования</t>
  </si>
  <si>
    <t xml:space="preserve">Компрессорлық жабдықтарға техникалық қызмет көрсету жөніндегі қызметтер </t>
  </si>
  <si>
    <t>Услуги по течническому обслуживанию компрессорного и аналогичного оборудования</t>
  </si>
  <si>
    <t>Техническое обслуживание газоперекачивающих агрегатов типа ГПА 10-01 на КС "Акколь"</t>
  </si>
  <si>
    <t xml:space="preserve">"Ақкөл" КС ГАА-10-01 түрдегі газ айдаушы агрегаттарға техникалық қызмет көрсету </t>
  </si>
  <si>
    <t>Атырауская область, Курмангазинский район,
 станция Ганюшкино, село Акколь, 
КС "Акколь", Аккольское ЛПУ, 
УМГ "Атырау"</t>
  </si>
  <si>
    <t>Начало со дня подписания договора, завершение до 30.12.16г.</t>
  </si>
  <si>
    <t>WW3-93-02-621</t>
  </si>
  <si>
    <t>921 У</t>
  </si>
  <si>
    <t>Техническое обслуживание газоперекачивающих агрегатов типа ГПА 10-01 на КС "Тайман"</t>
  </si>
  <si>
    <t xml:space="preserve">"Тайман" КС ГАА-10-01 түрдегі газ айдаушы агрегаттарға техникалық қызмет көрсету </t>
  </si>
  <si>
    <t>Атырауская область, 
Исатайский район, 
КС "Тайман" ,
УМГ "Атырау"</t>
  </si>
  <si>
    <t>WT2-93-02-620</t>
  </si>
  <si>
    <t>922 У</t>
  </si>
  <si>
    <t>Техническое обслуживание двигателей НК-12СТ КС-12 Шалкарского ЛПУ</t>
  </si>
  <si>
    <t xml:space="preserve">Шалқар ЖӨБ  КС НК-12СТ қозғалтқышқа  техникалық қызмет көрсету </t>
  </si>
  <si>
    <t>Актюбинская область,  
Шалкарский район, 
г. Шалкар промзона 20, 
Шалкарское СМУ
УМГ "Актобе"</t>
  </si>
  <si>
    <t>BS3-93-02-601</t>
  </si>
  <si>
    <t>923 У</t>
  </si>
  <si>
    <t>74.90.20.000.055.00.0777.000000000000</t>
  </si>
  <si>
    <t>Услуги по паспортизации/инвентаризации</t>
  </si>
  <si>
    <t>Паспорттау/инвентарлау жөніндегі қызметтер</t>
  </si>
  <si>
    <t>Услуги по паспортизации/инвентаризации (объектов/систем/путей, дорог/мест/ТМЦ/источников/отходов и т.п.)</t>
  </si>
  <si>
    <t>Паспорттау/инвентарлау жөніндегі қызметтер (жолдың/орынның/ТМЖ/көздердің/ қалдықтардың және т.б.  объектілері/жүйелері/жолдары)</t>
  </si>
  <si>
    <t xml:space="preserve"> Восстановление технических паспортов объектов Акбулакского ЛПУ</t>
  </si>
  <si>
    <t>Ақбұлақ ЖӨБ объектілердің техникалық пайспорттын қалпына келтіру</t>
  </si>
  <si>
    <t>SH3-94-07-601</t>
  </si>
  <si>
    <t>924 У</t>
  </si>
  <si>
    <t xml:space="preserve"> Восстановление технических паспортов объектов Полторацкого ЛПУ</t>
  </si>
  <si>
    <t>Полторацкое ЖӨБ объектілердің техникалық пайспорттын қалпына келтіру</t>
  </si>
  <si>
    <t>Южно-Казахстанская область, Сары-Агашкий район, село Абай, "Полторацкое" ЛПУ ГРС Абай</t>
  </si>
  <si>
    <t>SH2-94-07-601</t>
  </si>
  <si>
    <t>925 У</t>
  </si>
  <si>
    <t xml:space="preserve">Услуги РГП Госэкспертиза на выдачу заключения по проекту "Рабочий проект на установку линейного (отсекающего) крана Ду1000мм №929-1 МГ "Бухара- Урал" с обводной линией Ду150мм" </t>
  </si>
  <si>
    <t>Ду150мм  айналма желісі бар  "Бұқара-Орал" МГҚ №929-1  Ду1000мм желілік (кесілген) кранды орнатуға арналған жұмыс  жобасы бойынша қорытындыны беруге арналған Мемсараптама РМК қызметтері</t>
  </si>
  <si>
    <t>60 дней со дня подписания договора</t>
  </si>
  <si>
    <t>BA1-94-01-603</t>
  </si>
  <si>
    <t>926 У</t>
  </si>
  <si>
    <t xml:space="preserve">Услуги РГП Госэкспертиза на выдачу заключения по проекту "Рабочий проект на установку линейного (отсекающего) крана Ду1000мм №929-2 МГ "Бухара- Урал" с обводной линией Ду150мм" </t>
  </si>
  <si>
    <t>Ду150мм  айналма желісі бар  "Бұқара-Орал" МГҚ №929-2  Ду1000мм желілік (кесілген) кранды орнатуға арналған жұмыс  жобасы бойынша қорытындыны беруге арналған Мемсараптама РМК қызметтері</t>
  </si>
  <si>
    <t>BA1-94-01-604</t>
  </si>
  <si>
    <t>927 У</t>
  </si>
  <si>
    <t>Зертханалық/зертханалы-асаптық зерттеу/талдау жүргізу жөніндегі қызметтер</t>
  </si>
  <si>
    <t>Внешнетрубное обследование  по определению технического состояния участка 965,25-966,75км МГ "САЦ-3" с применением средств для наружной диагностика.</t>
  </si>
  <si>
    <t>Сыртқы дигностикалауға арналған құралдарды пайдаланып "ОАО-3" МГҚ 965,25-966,75 км учаскесінің техникалық жағадайы бойынша құбырдың сыртын тексеру</t>
  </si>
  <si>
    <t>Западно-Казахстанская область,  
Джангалинский район, 
Джангалинское ЛПУ, 
УМГ "Уральск"</t>
  </si>
  <si>
    <t>UD6-93-01-615</t>
  </si>
  <si>
    <t>928 У</t>
  </si>
  <si>
    <t>Комплексное диагностическое обследование труб Ду1200мм с применением сканеров-дефектоскопов общей длинной 1500м.</t>
  </si>
  <si>
    <t xml:space="preserve">Жалпы ұзындығы 1500м сканерле-дефектоскопты қолданып Ду1200 мм құбырларды кешенді диагностикалап тексеру </t>
  </si>
  <si>
    <t>UD6-93-01-616</t>
  </si>
  <si>
    <t>929 У</t>
  </si>
  <si>
    <t>Экспертиза промышленной безопасности по результатам обследования грузоподъемных механизмов и сосудов высокого давления  УМГ "Атырау"</t>
  </si>
  <si>
    <t xml:space="preserve">"Атырау" МГҚБ жоғары қысымды түтіктер және жүк көтергіш механизмдерді зерттеу нәтижесі жөніндегі өнеркәсіп қауіпсіздігінің сараптамасы </t>
  </si>
  <si>
    <t xml:space="preserve">Атырауская область,
УМГ Атырау </t>
  </si>
  <si>
    <t>авансовый платеж - 0%, оставшаяся часть в течении 30 рабочих дней с момента подписания акта приема оказанных услуг</t>
  </si>
  <si>
    <t xml:space="preserve">WI5-93-02-610
WM4-93-02-605
</t>
  </si>
  <si>
    <t>930 У</t>
  </si>
  <si>
    <t>Экспертиза промышленной безопасности по результатам обследования грузоподъемных механизмов и сосудов высокого давления  УМГ "Тараз"</t>
  </si>
  <si>
    <t xml:space="preserve">"Тараз" МГҚБ жоғары қысымды түтіктер және жүк көтергіш механизмдерді зерттеу нәтижесі жөніндегі өнеркәсіп қауіпсіздігінің сараптамасы </t>
  </si>
  <si>
    <t xml:space="preserve">Жамбылская область область,
УМГ Тараз </t>
  </si>
  <si>
    <t xml:space="preserve">TDA-93-02-602, TDA-93-02-603, TDA-93-02-604, TDA-93-02-605, TDA-93-02-606, TT4-93-01-601, TT4-93-01-602,  TT4-93-01-603, TT4-93-01-604, TT4-93-01-605,  TT4-93-01-606, TT4-93-01-607, TT4-93-01-608,  TT4-93-01-670,  </t>
  </si>
  <si>
    <t>931 У</t>
  </si>
  <si>
    <t>Экспертиза промышленной безопасности по результатам обследования грузоподъемных механизмов и сосудов высокого давления  УМГ "Актау"</t>
  </si>
  <si>
    <t xml:space="preserve">"Ақтау" МГҚБ жоғары қысымды түтіктер және жүк көтергіш механизмдерді зерттеу нәтижесі жөніндегі өнеркәсіп қауіпсіздігінің сараптамасы </t>
  </si>
  <si>
    <t>Мангистауская область, 
УМГ "Актау"</t>
  </si>
  <si>
    <t>MO2-93-02-602
MGO-93-02-601</t>
  </si>
  <si>
    <t>932 У</t>
  </si>
  <si>
    <t>Техническое обслуживание основного и вспомогательного оборудования нового ТКЦ-4 КС "Макат"</t>
  </si>
  <si>
    <t xml:space="preserve">"Мақат" КС жаңа ТКЦ-4 негізгі және қосалқы жабдықтарға техникалық қызмет көрсету  </t>
  </si>
  <si>
    <t>Атырауская область, Макатский район, п. Макат, КС "Макат", УМГ "Атырау"</t>
  </si>
  <si>
    <t>WM4-93-02-607</t>
  </si>
  <si>
    <t>933 У</t>
  </si>
  <si>
    <t>Техобслуживание газоперекачивающих агрегатов типа ГПА-Ц-6,3 дожимной компрессорной станции Аральского ЛПУ в условиях компрессорной станции</t>
  </si>
  <si>
    <t xml:space="preserve">Компрессорлық станцияның жағдайларында Арал ЖӨБ қысымды компрессорлық станцияның КАА-Ц-6,3 түрдегі газ айдауыш агрегатына техникалық қызмет көрсету </t>
  </si>
  <si>
    <t>BBD-93-02-601</t>
  </si>
  <si>
    <t>934 У</t>
  </si>
  <si>
    <t>Начало: С даты подписания договора по 31.05.2016 года</t>
  </si>
  <si>
    <t>СЗ ДИТиС №369/70 от 14.05.2016г.</t>
  </si>
  <si>
    <t>935 У</t>
  </si>
  <si>
    <t>71.12.20.000.000.00.0777.000000000000</t>
  </si>
  <si>
    <t>Услуги по авторскому/техническому надзору/управлению проектами, работами</t>
  </si>
  <si>
    <t>Жұмыстарды, жобаларды, авторлық/техникалық қадағалау жөніндегі қызметтер</t>
  </si>
  <si>
    <t>Комплекс работ по авторскому надзору за реализацией технологической схемы эксплуатации ПХГ "Бозой" разработчик которой ООО "Газпром ВНИИГАЗ".</t>
  </si>
  <si>
    <t>"Газпром ВНИИГАЗ" ЖШҚ әзірлеген, "Бозой" ЖАГҚ пайдаланудың технологиялық сызбасының іске асырылуын авторлық қадағалау жөніндегі жұмыстар кешені</t>
  </si>
  <si>
    <t>137-14</t>
  </si>
  <si>
    <t>BBP-93-09-604</t>
  </si>
  <si>
    <t>936 У</t>
  </si>
  <si>
    <t>Комплекс работ по авторскому надзору за реализацией технологической схемы эксплуатации ПХГ "Полторацкое" разработчик которой ООО "Газпром ВНИИГАЗ".</t>
  </si>
  <si>
    <t>"Газпром ВНИИГАЗ" ЖШҚ әзірлеген, "Полторацк" ЖАГҚ пайдаланудың технологиялық сызбасының іске асырылуын авторлық қадағалау жөніндегі жұмыстар кешені</t>
  </si>
  <si>
    <t>SHP-93-09-601</t>
  </si>
  <si>
    <t>937 У</t>
  </si>
  <si>
    <t>Комплекс работ по авторскому надзору за реализацией технологической схемы эксплуатации ПХГ "Акыртобе" разработчик которой ООО "Газпром ВНИИГАЗ".</t>
  </si>
  <si>
    <t>"Газпром ВНИИГАЗ" ЖШҚ әзірлеген, "Ақыртөбе" ЖАГҚ пайдаланудың технологиялық сызбасының іске асырылуын авторлық қадағалау жөніндегі жұмыстар кешені</t>
  </si>
  <si>
    <t>TPA-93-09-601</t>
  </si>
  <si>
    <t>938 У</t>
  </si>
  <si>
    <t>84.25.11.000.002.00.0777.000000000000</t>
  </si>
  <si>
    <t>Услуги по предупреждению возникновения открытых газовых и нефтяных фонтанов фонда добывающих и нагнетательных скважин</t>
  </si>
  <si>
    <t>Проведение мероприятий по противофонтанной безопасности при эксплуатации подземных сооружений Бозойской группы подземных хранилищ газа.</t>
  </si>
  <si>
    <t xml:space="preserve">Бозой жер асты газ қоймалары тобын пайдалануға жер асты құрылыстарды пайдалану кезінде бұрқаққа қарсы қауіпсіздік бойынша іс-шараларды жүргізу жөніндегі жұмыстар </t>
  </si>
  <si>
    <t>BBP-93-09-607</t>
  </si>
  <si>
    <t>939 У</t>
  </si>
  <si>
    <t>Проведение мероприятий по противофонтанной безопасности при эксплуатации подземных сооружений подземного хранилища природного газа  "Полторацкое"</t>
  </si>
  <si>
    <t xml:space="preserve">"Полторацк" жер асты газ қоймалары тобын пайдалануға жер асты құрылыстарды пайдалану кезінде бұрқаққа қарсы қауіпсіздік бойынша іс-шараларды жүргізу жөніндегі жұмыстар </t>
  </si>
  <si>
    <t>SHP-93-09-603</t>
  </si>
  <si>
    <t>940 У</t>
  </si>
  <si>
    <t>Проведение мероприятий по противофонтанной безопасности при эксплуатации подземных сооружений подземного хранилища природного газа "Акыртобе"</t>
  </si>
  <si>
    <t xml:space="preserve">"Ақыртөбе" жер асты табиғи газ қоймасын пайдалануға  жер асты құрылыстарды пайдалану кезінде бұрқаққа қарсы қауіпсіздік бойынша іс-шараларды жүргізу жөніндегі жұмыстар </t>
  </si>
  <si>
    <t>TPA-93-09-603</t>
  </si>
  <si>
    <t>941 У</t>
  </si>
  <si>
    <t>Услуги по организации охраны имущества и работников юридического лица</t>
  </si>
  <si>
    <t>С 01.02.2016г. по 31.12.2016г. включительно</t>
  </si>
  <si>
    <t>СЗ ДВКиУР №98/18 от 18.05.2016г.</t>
  </si>
  <si>
    <t>942 У</t>
  </si>
  <si>
    <t>943 У</t>
  </si>
  <si>
    <t>944 У</t>
  </si>
  <si>
    <t>945 У</t>
  </si>
  <si>
    <t>946 У</t>
  </si>
  <si>
    <t>947 У</t>
  </si>
  <si>
    <t>948 У</t>
  </si>
  <si>
    <t>949 У</t>
  </si>
  <si>
    <t>950 У</t>
  </si>
  <si>
    <t>951 У</t>
  </si>
  <si>
    <t>121-1 Т</t>
  </si>
  <si>
    <t>2-1 Р</t>
  </si>
  <si>
    <t>11, 22</t>
  </si>
  <si>
    <t>18-1 Р</t>
  </si>
  <si>
    <t>СЗ ДИТиС №363/70 от 11.05.2016г.</t>
  </si>
  <si>
    <t>421-1 У</t>
  </si>
  <si>
    <t>СЗ ДпСД №134/41 от 11.05.2016г.</t>
  </si>
  <si>
    <t>422-1 У</t>
  </si>
  <si>
    <t>423-1 У</t>
  </si>
  <si>
    <t>424-1 У</t>
  </si>
  <si>
    <t>425-1 У</t>
  </si>
  <si>
    <t>556-1 У</t>
  </si>
  <si>
    <t>11, 19, 20, 21, 22</t>
  </si>
  <si>
    <t>СЗ ДЭМГ,КСиПХГ №616/60 от 26.04.2016г.</t>
  </si>
  <si>
    <t>557-1 У</t>
  </si>
  <si>
    <t>558-1 У</t>
  </si>
  <si>
    <t>394-1 У</t>
  </si>
  <si>
    <t>710-1 У</t>
  </si>
  <si>
    <t>Авансовый платеж-0%, оплата в течении 30 рабочих дней с момента  подписания акта оказанных услуг</t>
  </si>
  <si>
    <t>7, 9, 10, 15</t>
  </si>
  <si>
    <t>800-1 У</t>
  </si>
  <si>
    <t>875-1 У</t>
  </si>
  <si>
    <t>7, 15</t>
  </si>
  <si>
    <t>876-1 У</t>
  </si>
  <si>
    <t>4-1 У</t>
  </si>
  <si>
    <t>19, 20, 21</t>
  </si>
  <si>
    <t>СЗ ДЭМГ,КСиПХГ № от 16.05.2016г.</t>
  </si>
  <si>
    <t>12-1 У</t>
  </si>
  <si>
    <t>348-1 У</t>
  </si>
  <si>
    <t>220-1 У</t>
  </si>
  <si>
    <t>СЗ АХД №181/16 от 17.05.2016г.</t>
  </si>
  <si>
    <t>711-1 У</t>
  </si>
  <si>
    <t>9, 10, 11</t>
  </si>
  <si>
    <t>СЗ ДПБ,ОТиОС №251/14 от 12.05.2016г.</t>
  </si>
  <si>
    <t>712-1 У</t>
  </si>
  <si>
    <t>713-1 У</t>
  </si>
  <si>
    <t>714-1 У</t>
  </si>
  <si>
    <t>715-1 У</t>
  </si>
  <si>
    <t>716-1 У</t>
  </si>
  <si>
    <t>717-1 У</t>
  </si>
  <si>
    <t>718-1 У</t>
  </si>
  <si>
    <t>719-1 У</t>
  </si>
  <si>
    <t>720-1 У</t>
  </si>
  <si>
    <t>721-1 У</t>
  </si>
  <si>
    <t>722-1 У</t>
  </si>
  <si>
    <t>723-1 У</t>
  </si>
  <si>
    <t>724-1 У</t>
  </si>
  <si>
    <t>725-1 У</t>
  </si>
  <si>
    <t>726-1 У</t>
  </si>
  <si>
    <t>727-1 У</t>
  </si>
  <si>
    <t>728-1 У</t>
  </si>
  <si>
    <t>729-1 У</t>
  </si>
  <si>
    <t>730-1 У</t>
  </si>
  <si>
    <t>731-1 У</t>
  </si>
  <si>
    <t>732-1 У</t>
  </si>
  <si>
    <t>733-1 У</t>
  </si>
  <si>
    <t>734-1 У</t>
  </si>
  <si>
    <t>735-1 У</t>
  </si>
  <si>
    <t>736-1 У</t>
  </si>
  <si>
    <t>737-1 У</t>
  </si>
  <si>
    <t>738-1 У</t>
  </si>
  <si>
    <t>739-1 У</t>
  </si>
  <si>
    <t>740-1 У</t>
  </si>
  <si>
    <t>741-1 У</t>
  </si>
  <si>
    <t>742-1 У</t>
  </si>
  <si>
    <t>743-1 У</t>
  </si>
  <si>
    <t>744-1 У</t>
  </si>
  <si>
    <t>745-1 У</t>
  </si>
  <si>
    <t>746-1 У</t>
  </si>
  <si>
    <t>747-1 У</t>
  </si>
  <si>
    <t>748-1 У</t>
  </si>
  <si>
    <t>749-1 У</t>
  </si>
  <si>
    <t>750-1 У</t>
  </si>
  <si>
    <t>751-1 У</t>
  </si>
  <si>
    <t>752-1 У</t>
  </si>
  <si>
    <t>753-1 У</t>
  </si>
  <si>
    <t>754-1 У</t>
  </si>
  <si>
    <t>755-1 У</t>
  </si>
  <si>
    <t>756-1 У</t>
  </si>
  <si>
    <t>757-1 У</t>
  </si>
  <si>
    <t>758-1 У</t>
  </si>
  <si>
    <t>759-1 У</t>
  </si>
  <si>
    <t>760-1 У</t>
  </si>
  <si>
    <t>761-1 У</t>
  </si>
  <si>
    <t>762-1 У</t>
  </si>
  <si>
    <t>763-1 У</t>
  </si>
  <si>
    <t>764-1 У</t>
  </si>
  <si>
    <t>765-1 У</t>
  </si>
  <si>
    <t>766-1 У</t>
  </si>
  <si>
    <t>767-1 У</t>
  </si>
  <si>
    <t>768-1 У</t>
  </si>
  <si>
    <t>769-1 У</t>
  </si>
  <si>
    <t>770-1 У</t>
  </si>
  <si>
    <t>771-1 У</t>
  </si>
  <si>
    <t>772-1 У</t>
  </si>
  <si>
    <t>773-1 У</t>
  </si>
  <si>
    <t>774-1 У</t>
  </si>
  <si>
    <t>775-1 У</t>
  </si>
  <si>
    <t>776-1 У</t>
  </si>
  <si>
    <t>777-1 У</t>
  </si>
  <si>
    <t>778-1 У</t>
  </si>
  <si>
    <t>779-1 У</t>
  </si>
  <si>
    <t>780-1 У</t>
  </si>
  <si>
    <t>781-1 У</t>
  </si>
  <si>
    <t>782-1 У</t>
  </si>
  <si>
    <t>783-1 У</t>
  </si>
  <si>
    <t>784-1 У</t>
  </si>
  <si>
    <t>785-1 У</t>
  </si>
  <si>
    <t>786-1 У</t>
  </si>
  <si>
    <t>9, 10, 11, 19, 20, 21</t>
  </si>
  <si>
    <t>787-1 У</t>
  </si>
  <si>
    <t>788-1 У</t>
  </si>
  <si>
    <t>789-1 У</t>
  </si>
  <si>
    <t>790-1 У</t>
  </si>
  <si>
    <t>791-1 У</t>
  </si>
  <si>
    <t>792-1 У</t>
  </si>
  <si>
    <t>793-1 У</t>
  </si>
  <si>
    <t>794-1 У</t>
  </si>
  <si>
    <t>795-1 У</t>
  </si>
  <si>
    <t>796-1 У</t>
  </si>
  <si>
    <t>797-1 У</t>
  </si>
  <si>
    <t>798-1 У</t>
  </si>
  <si>
    <t>799-1 У</t>
  </si>
  <si>
    <t>СЗ ДпСД № 186/16 от 18.05.2016г.</t>
  </si>
  <si>
    <t>50-1 Т</t>
  </si>
  <si>
    <t>26.52.12.130.000.00.0796.000000000004</t>
  </si>
  <si>
    <t>Сумка</t>
  </si>
  <si>
    <t>Зонт</t>
  </si>
  <si>
    <t>ежедневник</t>
  </si>
  <si>
    <t>Ветровка</t>
  </si>
  <si>
    <t>Ручка</t>
  </si>
  <si>
    <t>деревянный, письменный, не менее 5 предметов</t>
  </si>
  <si>
    <t>настольные, неэлектрические, с механизмом часовым для систем часовых электрических</t>
  </si>
  <si>
    <t>из хлопка, размер 130*170 см</t>
  </si>
  <si>
    <t>для ноутбука, из текстильных материалов</t>
  </si>
  <si>
    <t>от дождя и солнца, имеющие раздвижной стержень</t>
  </si>
  <si>
    <t>формат А5, недатированный</t>
  </si>
  <si>
    <t>мужская, из тканей, выработанных из химических нитей, ГОСТ 25295-2003</t>
  </si>
  <si>
    <t>мужская, спортивная, из хлопчатобумажной ткани, СТ РК 1964-2010</t>
  </si>
  <si>
    <t>спортивная, из хлопчатобумажной ткани</t>
  </si>
  <si>
    <t>фарфоровая, вместимость менее 500 см3, ГОСТ 28390-89</t>
  </si>
  <si>
    <t>шариковая, в металлическом корпусе</t>
  </si>
  <si>
    <t>шариковая, с логотипом</t>
  </si>
  <si>
    <t>интерфейс Mini PCI Express, емкость 16 Гб, SSD, твердотельный</t>
  </si>
  <si>
    <t>электрические, не предназначенные для ношения на себе или с собой, с обычными часовыми механизмами</t>
  </si>
  <si>
    <t>79-2 Т</t>
  </si>
  <si>
    <t>80-2 Т</t>
  </si>
  <si>
    <t>81-1 Т</t>
  </si>
  <si>
    <t>120-1 Т</t>
  </si>
  <si>
    <t>13, 18, 19</t>
  </si>
  <si>
    <t>122-1 Т</t>
  </si>
  <si>
    <t>123-1 Т</t>
  </si>
  <si>
    <t>124-1 Т</t>
  </si>
  <si>
    <t>125-1 Т</t>
  </si>
  <si>
    <t>126-1 Т</t>
  </si>
  <si>
    <t>127-1 Т</t>
  </si>
  <si>
    <t>128-1 Т</t>
  </si>
  <si>
    <t>129-1 Т</t>
  </si>
  <si>
    <t>130-1 Т</t>
  </si>
  <si>
    <t>131-1 Т</t>
  </si>
  <si>
    <t>132-1 Т</t>
  </si>
  <si>
    <t>133-1 Т</t>
  </si>
  <si>
    <t>134-1 Т</t>
  </si>
  <si>
    <t>135-1 Т</t>
  </si>
  <si>
    <t>136-1 Т</t>
  </si>
  <si>
    <t>137-1 Т</t>
  </si>
  <si>
    <t>138-1 Т</t>
  </si>
  <si>
    <t>139-1 Т</t>
  </si>
  <si>
    <t>140-1 Т</t>
  </si>
  <si>
    <t>141-1 Т</t>
  </si>
  <si>
    <t>142-1 Т</t>
  </si>
  <si>
    <t>143-1 Т</t>
  </si>
  <si>
    <t>144-1 Т</t>
  </si>
  <si>
    <t>145-1 Т</t>
  </si>
  <si>
    <t>10-2 Т</t>
  </si>
  <si>
    <t>C даты подписания договора и по 30.06.2016г. включительно</t>
  </si>
  <si>
    <t>14, 18, 20, 21, 22</t>
  </si>
  <si>
    <t>11-2 Т</t>
  </si>
  <si>
    <t>418-2 У</t>
  </si>
  <si>
    <t>Начало с даты подписания и по 31.12.2016г. включительно</t>
  </si>
  <si>
    <t>11, 14</t>
  </si>
  <si>
    <t>569-1 У</t>
  </si>
  <si>
    <t>7, 11, 19, 20, 21, 22</t>
  </si>
  <si>
    <t>СЗ ДПБОТиОС №265/14 от 19.05.2016г.</t>
  </si>
  <si>
    <t>570-1 У</t>
  </si>
  <si>
    <t>806-1 У</t>
  </si>
  <si>
    <t>805-1 У</t>
  </si>
  <si>
    <t>804-1 У</t>
  </si>
  <si>
    <t>803-1 У</t>
  </si>
  <si>
    <t>802-1 У</t>
  </si>
  <si>
    <t>801-1 У</t>
  </si>
  <si>
    <t>20-1 Р</t>
  </si>
  <si>
    <t>СЗ УМГ Тараз №107/42-8 от 16.05.2016г.</t>
  </si>
  <si>
    <t>22-1 Р</t>
  </si>
  <si>
    <t>23-1 Р</t>
  </si>
  <si>
    <t>27-1 Р</t>
  </si>
  <si>
    <t>30-1 Р</t>
  </si>
  <si>
    <t>536-1 У</t>
  </si>
  <si>
    <t>540-1 У</t>
  </si>
  <si>
    <t>541-1 У</t>
  </si>
  <si>
    <t>11, 15</t>
  </si>
  <si>
    <t>542-1 У</t>
  </si>
  <si>
    <t>100% предоплата</t>
  </si>
  <si>
    <t>543-1 У</t>
  </si>
  <si>
    <t>563-1 У</t>
  </si>
  <si>
    <t>564-1 У</t>
  </si>
  <si>
    <t>565-1 У</t>
  </si>
  <si>
    <t>617-1 У</t>
  </si>
  <si>
    <t>620-1 У</t>
  </si>
  <si>
    <t>824-1 У</t>
  </si>
  <si>
    <t>825-1 У</t>
  </si>
  <si>
    <t>826-1 У</t>
  </si>
  <si>
    <t>827-1 У</t>
  </si>
  <si>
    <t>510-1 У</t>
  </si>
  <si>
    <t>Начало с даты подписания, завершение по 31 декабря 2016 г.</t>
  </si>
  <si>
    <t>11, 14, 19, 20, 21, 22</t>
  </si>
  <si>
    <t>СЗ ДУА №161/52 от 20.05.2016г.</t>
  </si>
  <si>
    <t>511-1 У</t>
  </si>
  <si>
    <t>512-1 У</t>
  </si>
  <si>
    <t>513-1 У</t>
  </si>
  <si>
    <t>514-1 У</t>
  </si>
  <si>
    <t>515-1 У</t>
  </si>
  <si>
    <t>516-1 У</t>
  </si>
  <si>
    <t>517-1 У</t>
  </si>
  <si>
    <t>518-1 У</t>
  </si>
  <si>
    <t>519-1 У</t>
  </si>
  <si>
    <t>520-1 У</t>
  </si>
  <si>
    <t>521-1 У</t>
  </si>
  <si>
    <t>117-1 Т</t>
  </si>
  <si>
    <t>116-1 Т</t>
  </si>
  <si>
    <t>402-1 У</t>
  </si>
  <si>
    <t>913-1 У</t>
  </si>
  <si>
    <t>Изменен, дополнен 24 мая 2016г. (приказ №207)</t>
  </si>
  <si>
    <t>188 Т</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</si>
  <si>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</si>
  <si>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</si>
  <si>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</si>
  <si>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Алматинская обл., Карасайский р-н, г. Каскелен, ул. Бауыржана Момышулы, №14 "Алматинское ЛПУМГ" УМГ "Южный"</t>
  </si>
  <si>
    <t>В течении  30 календарных дней со дня подписания договора</t>
  </si>
  <si>
    <t>G4016DB116</t>
  </si>
  <si>
    <t>Газ пропан</t>
  </si>
  <si>
    <t>189 Т</t>
  </si>
  <si>
    <t>G6016DB116</t>
  </si>
  <si>
    <t>190 Т</t>
  </si>
  <si>
    <t>G8016DB116</t>
  </si>
  <si>
    <t>191 Т</t>
  </si>
  <si>
    <t>GS016DB116</t>
  </si>
  <si>
    <t>192 Т</t>
  </si>
  <si>
    <t>20.11.11.700.000.01.0113.000000000002</t>
  </si>
  <si>
    <t>Кислород</t>
  </si>
  <si>
    <t>Оттегі</t>
  </si>
  <si>
    <t>технический, сорт 2, ГОСТ 5583-78</t>
  </si>
  <si>
    <t>техникалық, екішні сорт (99,5%), МСТ 5583-78</t>
  </si>
  <si>
    <t>Метр кубический</t>
  </si>
  <si>
    <t>G4016DB115</t>
  </si>
  <si>
    <t>193 Т</t>
  </si>
  <si>
    <t>G6016DB115</t>
  </si>
  <si>
    <t>194 Т</t>
  </si>
  <si>
    <t>G8016DB115</t>
  </si>
  <si>
    <t>195 Т</t>
  </si>
  <si>
    <t>GS016DB115</t>
  </si>
  <si>
    <t>196 Т</t>
  </si>
  <si>
    <t>СЗ ДПБ,ОТиОС №278/14 от 24.05.2016г.</t>
  </si>
  <si>
    <t>197 Т</t>
  </si>
  <si>
    <t>198 Т</t>
  </si>
  <si>
    <t>199 Т</t>
  </si>
  <si>
    <t>200 Т</t>
  </si>
  <si>
    <t>201 Т</t>
  </si>
  <si>
    <t>202 Т</t>
  </si>
  <si>
    <t>203 Т</t>
  </si>
  <si>
    <t>204 Т</t>
  </si>
  <si>
    <t>205 Т</t>
  </si>
  <si>
    <t>102 Р</t>
  </si>
  <si>
    <t>43.21.10.335.002.00.0999.000000000000</t>
  </si>
  <si>
    <t>Работы по устройству (монтажу) пожарной/охранной сигнализации/систем тушения/видеонаблюдения и аналогичного оборудования</t>
  </si>
  <si>
    <t>Бейнебақылауды және ұқсас жабдықтардың сөндіру жүйесін/күзет/өрт сигнализациясын (монтаждау) құру бойынша жұмыстар </t>
  </si>
  <si>
    <t>Работы по устройству системы видеонаблюдения на ГРС/АГРС УМГ "Шымкент"</t>
  </si>
  <si>
    <t xml:space="preserve"> "Шымкент" МГҚБ ГРС/АГРСөқа бейнебақылау жүйесін орнату жұмыстары</t>
  </si>
  <si>
    <t>Южно-Казахстанская область, УМГ "Шымкент"</t>
  </si>
  <si>
    <t>Начало: со дня подписания договора, завершение - в течении 60 календарных дней</t>
  </si>
  <si>
    <t>Авансовый платеж - 0%, оставшаяся часть в течении 30 рабочих дней с момента подписания акта приема-передачи</t>
  </si>
  <si>
    <t>AAO-91-08-654</t>
  </si>
  <si>
    <t>СЗ ДИТиС №389/70 от 24.05.2016г.</t>
  </si>
  <si>
    <t>952 У</t>
  </si>
  <si>
    <t>953 У</t>
  </si>
  <si>
    <t>СЗ ДПБ,ОТиОС №279/14 от 24.05.2016г.</t>
  </si>
  <si>
    <t>954 У</t>
  </si>
  <si>
    <t>709-1 У</t>
  </si>
  <si>
    <t>635-1 У</t>
  </si>
  <si>
    <t>634-1 У</t>
  </si>
  <si>
    <t>633-1 У</t>
  </si>
  <si>
    <t>632-1 У</t>
  </si>
  <si>
    <t>631-1 У</t>
  </si>
  <si>
    <t>630-1 У</t>
  </si>
  <si>
    <t>629-1 У</t>
  </si>
  <si>
    <t>628-1 У</t>
  </si>
  <si>
    <t>СЗ УМГ Шымкент №43/38-18 от 19.05.2016г.</t>
  </si>
  <si>
    <t>499-1 У</t>
  </si>
  <si>
    <t>500-1 У</t>
  </si>
  <si>
    <t>623-1 У</t>
  </si>
  <si>
    <t>626-1 У</t>
  </si>
  <si>
    <t>614-1 У</t>
  </si>
  <si>
    <t>615-1 У</t>
  </si>
  <si>
    <t>681-1 У</t>
  </si>
  <si>
    <t>682-1 У</t>
  </si>
  <si>
    <t>683-1 У</t>
  </si>
  <si>
    <t>684-1 У</t>
  </si>
  <si>
    <t>685-1 У</t>
  </si>
  <si>
    <t>686-1 У</t>
  </si>
  <si>
    <t>849-1 У</t>
  </si>
  <si>
    <t>850-1 У</t>
  </si>
  <si>
    <t>851-1 У</t>
  </si>
  <si>
    <t>852-1 У</t>
  </si>
  <si>
    <t>853-1 У</t>
  </si>
  <si>
    <t>855-1 У</t>
  </si>
  <si>
    <t>815-1 У</t>
  </si>
  <si>
    <t>818-1 У</t>
  </si>
  <si>
    <t>831-1 У</t>
  </si>
  <si>
    <t>814-1 У</t>
  </si>
  <si>
    <t>816-1 У</t>
  </si>
  <si>
    <t>817-1 У</t>
  </si>
  <si>
    <t>866-1 У</t>
  </si>
  <si>
    <t>867-1 У</t>
  </si>
  <si>
    <t>868-1 У</t>
  </si>
  <si>
    <t>869-1 У</t>
  </si>
  <si>
    <t>819-1 У</t>
  </si>
  <si>
    <t>820-1 У</t>
  </si>
  <si>
    <t>821-1 У</t>
  </si>
  <si>
    <t>822-1 У</t>
  </si>
  <si>
    <t>823-1 У</t>
  </si>
  <si>
    <t>828-1 У</t>
  </si>
  <si>
    <t>829-1 У</t>
  </si>
  <si>
    <t>830-1 У</t>
  </si>
  <si>
    <t>871-1 У</t>
  </si>
  <si>
    <t>872-1 У</t>
  </si>
  <si>
    <t>625-1 У</t>
  </si>
  <si>
    <t>854-1 У</t>
  </si>
  <si>
    <t>11, 12, 19, 20, 21, 22</t>
  </si>
  <si>
    <t>12-1 Р</t>
  </si>
  <si>
    <t>«Работы по изготовлению государственного акта на земельный участок и присвоение кадастрового номера у  некоммерческого акционерного общества «Государственная корпорация «Правительство для граждан»;</t>
  </si>
  <si>
    <t>"Азаматтарға арналған үкімет"  Мемлекеттік корпорация коммерциялық емес акционерлік қоғамда,  кадастрлік номерін беру және жер учаскесіне арналған  мемлекеттік актіні әзірлеу жөніндегі жұмыстар   </t>
  </si>
  <si>
    <t>Октябрь</t>
  </si>
  <si>
    <t>Авансовый платеж - 30%, оставшаяся часть в течении 30 рабочих дней с момента подписания акта приема выполненных работ</t>
  </si>
  <si>
    <t>6, 11, 15, 22</t>
  </si>
  <si>
    <t>СЗ ДУА №162/52 от 23.05.2016г.</t>
  </si>
  <si>
    <t>13-1 Р</t>
  </si>
  <si>
    <t>14-1 Р</t>
  </si>
  <si>
    <t>3, 4, 5, 6, 11, 15, 22</t>
  </si>
  <si>
    <t>100-1 Р</t>
  </si>
  <si>
    <t>101-1 Р</t>
  </si>
  <si>
    <t>497-1 У</t>
  </si>
  <si>
    <t>498-1 У</t>
  </si>
  <si>
    <t>800-2 У</t>
  </si>
  <si>
    <t>20, 21</t>
  </si>
  <si>
    <t>90-1 Т</t>
  </si>
  <si>
    <t>11, 18, 20, 21</t>
  </si>
  <si>
    <t>91-1 Т</t>
  </si>
  <si>
    <t>92-1 Т</t>
  </si>
  <si>
    <t>93-1 Т</t>
  </si>
  <si>
    <t>94-1 Т</t>
  </si>
  <si>
    <t>95-1 Т</t>
  </si>
  <si>
    <t>96-1 Т</t>
  </si>
  <si>
    <t>97-1 Т</t>
  </si>
  <si>
    <t>98-1 Т</t>
  </si>
  <si>
    <t>99-1 Т</t>
  </si>
  <si>
    <t>522-2 У</t>
  </si>
  <si>
    <t>СЗ ДУА № - - -/52 от 24.05.2016г.</t>
  </si>
  <si>
    <t>523-2 У</t>
  </si>
  <si>
    <t>524-2 У</t>
  </si>
  <si>
    <t>525-2 У</t>
  </si>
  <si>
    <t>526-2 У</t>
  </si>
  <si>
    <t>527-2 У</t>
  </si>
  <si>
    <t>528-2 У</t>
  </si>
  <si>
    <t>529-2 У</t>
  </si>
  <si>
    <t>121-2 Т</t>
  </si>
  <si>
    <t>Авансовый платеж -70%, оставшаяся часть в течении 30 рабочих дней с момента подписания акта приема-передачи товара</t>
  </si>
  <si>
    <t>122-2 Т</t>
  </si>
  <si>
    <t>123-2 Т</t>
  </si>
  <si>
    <t>124-2 Т</t>
  </si>
  <si>
    <t>125-2 Т</t>
  </si>
  <si>
    <t>126-2 Т</t>
  </si>
  <si>
    <t>127-2 Т</t>
  </si>
  <si>
    <t>128-2 Т</t>
  </si>
  <si>
    <t>129-2 Т</t>
  </si>
  <si>
    <t>130-2 Т</t>
  </si>
  <si>
    <t>131-2 Т</t>
  </si>
  <si>
    <t>132-2 Т</t>
  </si>
  <si>
    <t>133-2 Т</t>
  </si>
  <si>
    <t>134-2 Т</t>
  </si>
  <si>
    <t>135-2 Т</t>
  </si>
  <si>
    <t>136-2 Т</t>
  </si>
  <si>
    <t>137-2 Т</t>
  </si>
  <si>
    <t>138-2 Т</t>
  </si>
  <si>
    <t>139-2 Т</t>
  </si>
  <si>
    <t>140-2 Т</t>
  </si>
  <si>
    <t>141-2 Т</t>
  </si>
  <si>
    <t>142-2 Т</t>
  </si>
  <si>
    <r>
      <rPr>
        <b/>
        <i/>
        <sz val="10"/>
        <color rgb="FFFF0000"/>
        <rFont val="Times New Roman"/>
        <family val="1"/>
        <charset val="204"/>
      </rPr>
      <t xml:space="preserve">Всего 
</t>
    </r>
    <r>
      <rPr>
        <i/>
        <sz val="10"/>
        <color rgb="FFFF0000"/>
        <rFont val="Times New Roman"/>
        <family val="1"/>
        <charset val="204"/>
      </rPr>
      <t xml:space="preserve">33 186 000
</t>
    </r>
    <r>
      <rPr>
        <b/>
        <i/>
        <sz val="10"/>
        <color rgb="FFFF0000"/>
        <rFont val="Times New Roman"/>
        <family val="1"/>
        <charset val="204"/>
      </rPr>
      <t xml:space="preserve">2016г. - </t>
    </r>
    <r>
      <rPr>
        <i/>
        <sz val="10"/>
        <color rgb="FFFF0000"/>
        <rFont val="Times New Roman"/>
        <family val="1"/>
        <charset val="204"/>
      </rPr>
      <t xml:space="preserve">
5 000 000
</t>
    </r>
    <r>
      <rPr>
        <b/>
        <i/>
        <sz val="10"/>
        <color rgb="FFFF0000"/>
        <rFont val="Times New Roman"/>
        <family val="1"/>
        <charset val="204"/>
      </rPr>
      <t xml:space="preserve">2017г. - </t>
    </r>
    <r>
      <rPr>
        <i/>
        <sz val="10"/>
        <color rgb="FFFF0000"/>
        <rFont val="Times New Roman"/>
        <family val="1"/>
        <charset val="204"/>
      </rPr>
      <t xml:space="preserve">
28 186 000</t>
    </r>
  </si>
  <si>
    <t>76-1 Р</t>
  </si>
  <si>
    <t>950-1 У</t>
  </si>
  <si>
    <t>СЗ ДВКиУР №103/18 от 26.05.2016г.</t>
  </si>
  <si>
    <t>955 У</t>
  </si>
  <si>
    <t>52.24.19.110.000.00.0777.000000000000</t>
  </si>
  <si>
    <t>Услуги по погрузке (закачке, заполнению) грузов (кроме обработки грузов в портах и в контейнерах)</t>
  </si>
  <si>
    <t>Погрузка и разгрузка офисной мебели</t>
  </si>
  <si>
    <t>С даты подписания договора по 31.07.2016 г.</t>
  </si>
  <si>
    <t>956 У</t>
  </si>
  <si>
    <t>95.24.10.000.001.00.0777.000000000000</t>
  </si>
  <si>
    <t>Услуги по разборке/сборке мебели и аналогичных предметов</t>
  </si>
  <si>
    <t>Разборка/сборка офисной мебели</t>
  </si>
  <si>
    <t>957 У</t>
  </si>
  <si>
    <t>82.92.10.000.000.00.0777.000000000000</t>
  </si>
  <si>
    <t>Услуги упаковочные</t>
  </si>
  <si>
    <t>624-1 У</t>
  </si>
  <si>
    <t>СЗ ДПБ,ОТиОС №285/14 от 25.05.2016г.</t>
  </si>
  <si>
    <t>627-1 У</t>
  </si>
  <si>
    <t xml:space="preserve">СЗ ДпоСД №198/16 от 30.05.2016г. </t>
  </si>
  <si>
    <t>Офис жиһазды жүктеу және түсіру</t>
  </si>
  <si>
    <t xml:space="preserve">Упаковка и распаковка офисной  мебели   с использованием специальных средств и материалов для обеспечения их сохранности при перевозке, с учетом рекомендаций предприятий изготовителей, габаритов и материалов из которых они изготовлены. 
</t>
  </si>
  <si>
    <t>Габариттерді және материалдарды олардың әзірленген, әзірлеушінің кәсіпорынының ұсынысын есепке алып, тасымалдау кезде оларды сақтауды қамтамасыз ету үшін арнайы құралды және материалдарды пайдаланып офисті жиһазды буу және ашу</t>
  </si>
  <si>
    <t>18-2 Р</t>
  </si>
  <si>
    <t>878-1 У</t>
  </si>
  <si>
    <r>
      <rPr>
        <b/>
        <i/>
        <sz val="10"/>
        <color rgb="FFFF0000"/>
        <rFont val="Times New Roman"/>
        <family val="1"/>
        <charset val="204"/>
      </rPr>
      <t xml:space="preserve">Всего 
</t>
    </r>
    <r>
      <rPr>
        <i/>
        <sz val="10"/>
        <color rgb="FFFF0000"/>
        <rFont val="Times New Roman"/>
        <family val="1"/>
        <charset val="204"/>
      </rPr>
      <t xml:space="preserve">126 822 000
</t>
    </r>
    <r>
      <rPr>
        <b/>
        <i/>
        <sz val="10"/>
        <color rgb="FFFF0000"/>
        <rFont val="Times New Roman"/>
        <family val="1"/>
        <charset val="204"/>
      </rPr>
      <t xml:space="preserve">2016г. - </t>
    </r>
    <r>
      <rPr>
        <i/>
        <sz val="10"/>
        <color rgb="FFFF0000"/>
        <rFont val="Times New Roman"/>
        <family val="1"/>
        <charset val="204"/>
      </rPr>
      <t xml:space="preserve">
16 822 000
</t>
    </r>
    <r>
      <rPr>
        <b/>
        <i/>
        <sz val="10"/>
        <color rgb="FFFF0000"/>
        <rFont val="Times New Roman"/>
        <family val="1"/>
        <charset val="204"/>
      </rPr>
      <t xml:space="preserve">2017г. - </t>
    </r>
    <r>
      <rPr>
        <i/>
        <sz val="10"/>
        <color rgb="FFFF0000"/>
        <rFont val="Times New Roman"/>
        <family val="1"/>
        <charset val="204"/>
      </rPr>
      <t xml:space="preserve">
110 000 000</t>
    </r>
  </si>
  <si>
    <r>
      <rPr>
        <b/>
        <i/>
        <sz val="10"/>
        <color rgb="FFFF0000"/>
        <rFont val="Times New Roman"/>
        <family val="1"/>
        <charset val="204"/>
      </rPr>
      <t xml:space="preserve">Всего 
</t>
    </r>
    <r>
      <rPr>
        <i/>
        <sz val="10"/>
        <color rgb="FFFF0000"/>
        <rFont val="Times New Roman"/>
        <family val="1"/>
        <charset val="204"/>
      </rPr>
      <t xml:space="preserve">80 548 000
</t>
    </r>
    <r>
      <rPr>
        <b/>
        <i/>
        <sz val="10"/>
        <color rgb="FFFF0000"/>
        <rFont val="Times New Roman"/>
        <family val="1"/>
        <charset val="204"/>
      </rPr>
      <t xml:space="preserve">2016г. - </t>
    </r>
    <r>
      <rPr>
        <i/>
        <sz val="10"/>
        <color rgb="FFFF0000"/>
        <rFont val="Times New Roman"/>
        <family val="1"/>
        <charset val="204"/>
      </rPr>
      <t xml:space="preserve">
10 548 000
</t>
    </r>
    <r>
      <rPr>
        <b/>
        <i/>
        <sz val="10"/>
        <color rgb="FFFF0000"/>
        <rFont val="Times New Roman"/>
        <family val="1"/>
        <charset val="204"/>
      </rPr>
      <t xml:space="preserve">2017г. - </t>
    </r>
    <r>
      <rPr>
        <i/>
        <sz val="10"/>
        <color rgb="FFFF0000"/>
        <rFont val="Times New Roman"/>
        <family val="1"/>
        <charset val="204"/>
      </rPr>
      <t xml:space="preserve">
70 000 000</t>
    </r>
  </si>
  <si>
    <t>88-1 Р</t>
  </si>
  <si>
    <t>9, 10</t>
  </si>
  <si>
    <t>89-1 Р</t>
  </si>
  <si>
    <t>Изменен, дополнен 3 июня 2016г. (приказ №221)</t>
  </si>
  <si>
    <t>958 У</t>
  </si>
  <si>
    <t xml:space="preserve">СЗ ДУА №185/52 от 06.06.2016г.
</t>
  </si>
  <si>
    <t>959 У</t>
  </si>
  <si>
    <t>74.90.12.000.001.00.0777.000000000000</t>
  </si>
  <si>
    <t>Услуги по оценке автотранспортных средств</t>
  </si>
  <si>
    <t>Автокөлік құралдарын бағалау қызметтері</t>
  </si>
  <si>
    <t>Услуги по оценке автотранспорта и специальной техники (определение справедливой стоимости АиСТ, для дальнейшей реализации)</t>
  </si>
  <si>
    <t>Автокөлікті және арнайы техниканы бағалау қызметтері (кейіннен өткізу үшін АжАТ әділ құнын анықтау )</t>
  </si>
  <si>
    <t xml:space="preserve">УМГ "Атырау" Атырауская область , УМГ Актау Мангистауская область, УМГ "Актобе" Актюбинская область, УМГ "Алматы" Алматинская область, УМГ "Тараз" Жамбылская область, УМГ "Уральск" Западно-Казахстанская область.
 </t>
  </si>
  <si>
    <t>60 календарных дней с момента подписания договора</t>
  </si>
  <si>
    <t>г.Алматы</t>
  </si>
  <si>
    <t>СЗ ДпоСД №212/16 от 03.06.2016г.</t>
  </si>
  <si>
    <t>30-1 Т</t>
  </si>
  <si>
    <t>ТПХ</t>
  </si>
  <si>
    <t>8, 11, 18, 19, 20, 21 22</t>
  </si>
  <si>
    <t>189-1 Т</t>
  </si>
  <si>
    <t>18, 20, 21</t>
  </si>
  <si>
    <t>193-1 Т</t>
  </si>
  <si>
    <t>88-2 Р</t>
  </si>
  <si>
    <t xml:space="preserve"> "Орал" КС КЦ-А №1 газ айдауыш агрегаттың торыбын жөндеу </t>
  </si>
  <si>
    <t>89-2 Р</t>
  </si>
  <si>
    <t>12-2 Р</t>
  </si>
  <si>
    <t>СЗ ДУА № 184/52 от 03.06.2016г.</t>
  </si>
  <si>
    <t>13-2 Р</t>
  </si>
  <si>
    <t>14-2 Р</t>
  </si>
  <si>
    <t>889-1 У</t>
  </si>
  <si>
    <t>7, 12, 19, 20, 21</t>
  </si>
  <si>
    <t>561-1 У</t>
  </si>
  <si>
    <t>7, 11</t>
  </si>
  <si>
    <t>859-1 У</t>
  </si>
  <si>
    <t>СЗ УМГ Атырау №185/47-6 от 31.05.2016г.</t>
  </si>
  <si>
    <t>860-1 У</t>
  </si>
  <si>
    <t>861-1 У</t>
  </si>
  <si>
    <t>862-1 У</t>
  </si>
  <si>
    <t>863-1 У</t>
  </si>
  <si>
    <t>864-1 У</t>
  </si>
  <si>
    <t>Начало с даты подписания договора, завершение по 31.07.2016г.</t>
  </si>
  <si>
    <t>206 Т</t>
  </si>
  <si>
    <t>C даты подписания договора и по 31.12.2016г. включительно (май-декабрь)</t>
  </si>
  <si>
    <t>СЗ ДДиТГ №372/34 от 07.06.2016г.</t>
  </si>
  <si>
    <t>4-2 Т</t>
  </si>
  <si>
    <t>5-2 Т</t>
  </si>
  <si>
    <t>6-2 Т</t>
  </si>
  <si>
    <t>7-2 Т</t>
  </si>
  <si>
    <t>8-2 Т</t>
  </si>
  <si>
    <t>9-2 Т</t>
  </si>
  <si>
    <t>12-2 Т</t>
  </si>
  <si>
    <t>73-1 Р</t>
  </si>
  <si>
    <t>Разработка ПСД на капитальный ремонт МГ "Карачаганак-Уральск" по обеспечению резервного газоснабжения</t>
  </si>
  <si>
    <t>6, 12</t>
  </si>
  <si>
    <t>СЗ УМГ Уральск №292/4906 от 03.06.2016г.</t>
  </si>
  <si>
    <t>196-1 Т</t>
  </si>
  <si>
    <t>СЗ ДПБ,ОТиОС №288/14 от 27.05.2016г.</t>
  </si>
  <si>
    <t>197-1 Т</t>
  </si>
  <si>
    <t>198-1 Т</t>
  </si>
  <si>
    <t>199-1 Т</t>
  </si>
  <si>
    <t>200-1 Т</t>
  </si>
  <si>
    <t>201-1 Т</t>
  </si>
  <si>
    <t>202-1 Т</t>
  </si>
  <si>
    <t>203-1 Т</t>
  </si>
  <si>
    <t>204-1 Т</t>
  </si>
  <si>
    <t>205-1 Т</t>
  </si>
  <si>
    <t>90-2 Т</t>
  </si>
  <si>
    <t>91-2 Т</t>
  </si>
  <si>
    <t>92-2 Т</t>
  </si>
  <si>
    <t>93-2 Т</t>
  </si>
  <si>
    <t>94-2 Т</t>
  </si>
  <si>
    <t>95-2 Т</t>
  </si>
  <si>
    <t>96-2 Т</t>
  </si>
  <si>
    <t>97-2 Т</t>
  </si>
  <si>
    <t>98-2 Т</t>
  </si>
  <si>
    <t>99-2 Т</t>
  </si>
  <si>
    <t>533-1 У</t>
  </si>
  <si>
    <t>Подготовка сварщиков полиэтиленовых трубопроводов в соответствии с требованиями промышленной безопасности (Требования промышленной безопасности «Аттестация сварщиков и специалистов сварочного производства», утвержденные приказом Министра по чрезвычайным ситуациям РК от 16.09.2010 г. № 309)</t>
  </si>
  <si>
    <t>Полиэтилен құбырларды дәнекерлеушілерді өнеркәсіптік қауіпсіздік талаптарына сәйкес даярлау (ҚР Төтенше жағдайлар министрінің 16.09.2010ж. №309 бұйрығымен бекітілген «Өнеркәсіптік қауіпсіздік талаптары. Дәнекерлеушілерді және дәнекерлеу өндірісіндегі мамандарды аттестаттау»)</t>
  </si>
  <si>
    <t>6, 11, 22</t>
  </si>
  <si>
    <t>СЗ ПТД №315/62 от 07.06.2016г.</t>
  </si>
  <si>
    <t xml:space="preserve">УМГ "Актау" Мангыстауская область, РГ "Актау"
 </t>
  </si>
  <si>
    <t>960 У</t>
  </si>
  <si>
    <t>207 Т</t>
  </si>
  <si>
    <t>20.52.10.900.005.00.0166.000000000002</t>
  </si>
  <si>
    <t>Клей</t>
  </si>
  <si>
    <t>обойный, на основе высококачественной хлопковой целлюлозы, для наклеевания всех видов обоев на бумажной основе</t>
  </si>
  <si>
    <t>Авансовый  платеж-0%, оставшаяся часть в течении 30 рабочих дней с момента подписания акта приема-передачи товара</t>
  </si>
  <si>
    <t>G8016DB273</t>
  </si>
  <si>
    <t>Клей КМЦ 85/600</t>
  </si>
  <si>
    <t>208 Т</t>
  </si>
  <si>
    <t>GS016DB273</t>
  </si>
  <si>
    <t>209 Т</t>
  </si>
  <si>
    <t>20.59.59.690.002.00.0166.000000000000</t>
  </si>
  <si>
    <t>Бактерицид</t>
  </si>
  <si>
    <t>для подавления роста сульфатвосстанавливающих бактерий, вызывающих микробиологическую коррозию оборудования, композиция на основе диэтаноламина и диметилдитиокарбамата натрия</t>
  </si>
  <si>
    <t>G8016DB343</t>
  </si>
  <si>
    <t>Росфлок REMACID</t>
  </si>
  <si>
    <t>210 Т</t>
  </si>
  <si>
    <t>GS016DB343</t>
  </si>
  <si>
    <t>211 Т</t>
  </si>
  <si>
    <t>23.51.12.300.000.01.0168.000000000007</t>
  </si>
  <si>
    <t>Портландцемент</t>
  </si>
  <si>
    <t>без минеральных добавок, марка ПЦТ I-50, тампонажный, ГОСТ 1581-96</t>
  </si>
  <si>
    <t>Актюбинская область, Шалкарский район, пос. Бозой, склад «Аральского ЛПУ» УМГ "Актобе"</t>
  </si>
  <si>
    <t>G3016DB523</t>
  </si>
  <si>
    <t>Портландцемент ПЦТ I-50</t>
  </si>
  <si>
    <t>212 Т</t>
  </si>
  <si>
    <t>GS016DB523</t>
  </si>
  <si>
    <t>11, 18, 20, 21, 22</t>
  </si>
  <si>
    <t>11, 14, 18, 20, 21, 22</t>
  </si>
  <si>
    <t>Специализированный пищевой продукт лечебно- профилактического питания при вредных условиях труда в виде порционного пакета (чая черного), в форме концентрата сухого, для замены молока (далее Чай черный). 
Порционный пакет – не менее 12 гр. продукта
Срок хранения не менее 24 мес.  с даты производства. Остаточный срок годности на момент поставки не менее 20 мес. 
Требования к маркировке: ТР ТС 022/2011
Состав чая черного: витамины не менее 6 наименований, аминокислоты (L-цистин, Таурин, Янтарная кислота), специи, минералы, экстракты лекарственных трав.
Потенциальный поставщик до момента вскрытия заявок на участие в тендере, должен представить образец порционного пакета предлагаемого Чая черного, с приложением свидетельства о государственной регистрации продукта лечебно-профилактического питания при вредных условиях труда, выданного уполномоченным органом. 
Обязательное условие к поставляемому продукту (Чай черный): 
• отсутствие в составе продукта подсластителей, искусственных ароматизаторов;
• в подтверждающем документе выданного уполномоченным органом  должна быть соответствующая ссылка подтверждающая наличие нормы на возможность замены 0,5 молока специализированным продуктом лечебно-профилактического питания при вредных условиях труда.</t>
  </si>
  <si>
    <t>934-1 У</t>
  </si>
  <si>
    <t>Начало: С даты подписания договора по 30.06.2016 года</t>
  </si>
  <si>
    <t>98-3 Т</t>
  </si>
  <si>
    <t xml:space="preserve">UU1-95-01-510 
</t>
  </si>
  <si>
    <t>211-1 Т</t>
  </si>
  <si>
    <t>авансовый  платеж-0%, оставшаяся часть в течении 30 рабочих дней с момента подписания акта приема-передачи товара</t>
  </si>
  <si>
    <t>Изменен, дополнен 14 июня 2016г. (приказ №232)</t>
  </si>
  <si>
    <t>213 Т</t>
  </si>
  <si>
    <t>14.12.11.290.001.05.0839.000000000000</t>
  </si>
  <si>
    <t>Костюм (комплект)</t>
  </si>
  <si>
    <t>для защиты от производственных загрязнений, мужской, из хлопчатобумажной ткани с химическими волокнами, состоит из куртки и полукомбинезона, летний, ГОСТ 27575-87</t>
  </si>
  <si>
    <t>Согласно приложению №1, приложению №1.1</t>
  </si>
  <si>
    <t>G1016DB108</t>
  </si>
  <si>
    <t>214 Т</t>
  </si>
  <si>
    <t>215 Т</t>
  </si>
  <si>
    <t>G1016DB109</t>
  </si>
  <si>
    <t>216 Т</t>
  </si>
  <si>
    <t>217 Т</t>
  </si>
  <si>
    <t>Атырауская область, Махамбетский район, пос. Талдыкул, Редутское ЛПУ, Центральный склад УМГ "Атырау"</t>
  </si>
  <si>
    <t>G2016DB108</t>
  </si>
  <si>
    <t>218 Т</t>
  </si>
  <si>
    <t>219 Т</t>
  </si>
  <si>
    <t>G2016DB109</t>
  </si>
  <si>
    <t>220 Т</t>
  </si>
  <si>
    <t>221 Т</t>
  </si>
  <si>
    <t>г. Актобе, ул. Есет-Батыра 39, Центральный склад УМГ "Актобе"</t>
  </si>
  <si>
    <t>G3016DB108</t>
  </si>
  <si>
    <t>222 Т</t>
  </si>
  <si>
    <t>223 Т</t>
  </si>
  <si>
    <t>G3016DB109</t>
  </si>
  <si>
    <t>224 Т</t>
  </si>
  <si>
    <t>225 Т</t>
  </si>
  <si>
    <t>14.12.30.190.003.00.0796.000000000001</t>
  </si>
  <si>
    <t>Жилет</t>
  </si>
  <si>
    <t>мужской, спецодежда сигнальная, из световозвращающего материала</t>
  </si>
  <si>
    <t>Алматинская обл., Карасайский р-н, г. Каскелен, ул. Бауыржана Момышулы №14, Центральный склад "УМГ "Алматы"</t>
  </si>
  <si>
    <t>G4016DB102</t>
  </si>
  <si>
    <t>226 Т</t>
  </si>
  <si>
    <t>G4016DB108</t>
  </si>
  <si>
    <t>227 Т</t>
  </si>
  <si>
    <t>228 Т</t>
  </si>
  <si>
    <t>г.Уральск, ул. Ружейникова 1/4, склад "Инженерно-технического Центра" АО "Интергаз Центральная Азия"</t>
  </si>
  <si>
    <t>G5016DB108</t>
  </si>
  <si>
    <t>229 Т</t>
  </si>
  <si>
    <t>G5016DB109</t>
  </si>
  <si>
    <t>230 Т</t>
  </si>
  <si>
    <t>G6016DB108</t>
  </si>
  <si>
    <t>231 Т</t>
  </si>
  <si>
    <t>G6016DB109</t>
  </si>
  <si>
    <t>232 Т</t>
  </si>
  <si>
    <t>G7016DB108</t>
  </si>
  <si>
    <t>233 Т</t>
  </si>
  <si>
    <t>234 Т</t>
  </si>
  <si>
    <t>G7016DB109</t>
  </si>
  <si>
    <t>235 Т</t>
  </si>
  <si>
    <t>236 Т</t>
  </si>
  <si>
    <t>G8016DB108</t>
  </si>
  <si>
    <t>237 Т</t>
  </si>
  <si>
    <t>238 Т</t>
  </si>
  <si>
    <t>G8016DX108</t>
  </si>
  <si>
    <t>239 Т</t>
  </si>
  <si>
    <t>Костанайская область, г. Костанай, ул. Абая, 1а, Центральный склад УМГ "Костанай"</t>
  </si>
  <si>
    <t>GQ016DB108</t>
  </si>
  <si>
    <t>240 Т</t>
  </si>
  <si>
    <t>241 Т</t>
  </si>
  <si>
    <t>GQ016DB109</t>
  </si>
  <si>
    <t>242 Т</t>
  </si>
  <si>
    <t>Южно-Казахстанская обл., Сайрамский р-он, село Акбулак, Карамуртское шоссе б/н склад "Акбулакского ЛПУ" УМГ "Шымкент"</t>
  </si>
  <si>
    <t>GS016DB108</t>
  </si>
  <si>
    <t>243 Т</t>
  </si>
  <si>
    <t>GS016DX108</t>
  </si>
  <si>
    <t>103 Р</t>
  </si>
  <si>
    <t>Капитальный ремонт магистрального газопровода "Бухара-Урал"  905-1443 км 2-нитки с разработкой ПСД</t>
  </si>
  <si>
    <t>ЖСҚ әзірлеп 2-желідегі 905-1443 км "Бұқара-Орал" магистральдық газқұбырды күрделі жөндеу</t>
  </si>
  <si>
    <t>Актюбинская область УМГ "Актобе"</t>
  </si>
  <si>
    <t>Всего - 3 120 484 000:
2016г. - 2 800 000 000,
2017г. - 320 484 000</t>
  </si>
  <si>
    <t>BAA-21-01-601</t>
  </si>
  <si>
    <t>ранний Перечень (январь-февраль 2016г.)</t>
  </si>
  <si>
    <t>104 Р</t>
  </si>
  <si>
    <t>Капитальный ремонт магистрального газопровода "Бухара-Урал"  905-1443 км 1-нитки с разработкой ПСД</t>
  </si>
  <si>
    <t>ЖСҚ әзірлеп 1-желідегі 905-1443 км "Бұқара-Орал" магистральдық газқұбырды күрделі жөндеу</t>
  </si>
  <si>
    <t>Всего - 1 999 392 000:
2016г. - 1 791 000 000,
2017г. - 208 392 000</t>
  </si>
  <si>
    <t>BAA-21-01-602</t>
  </si>
  <si>
    <t>105 Р</t>
  </si>
  <si>
    <t xml:space="preserve">Строительство компрессорной станции "Караозек" магистрального газопровода "Бейнеу-Бозой-Шымкент" с разработкой ПСД </t>
  </si>
  <si>
    <t xml:space="preserve">ЖСҚ әзірлеп Бейнеу-Бозой-Шымкент" магситральдық газ құбырлардың "Қараөзек" компрессорлық станцияны салу 
</t>
  </si>
  <si>
    <t>Кызылординская область,  сырдарьинский район, УМГ "Кызылорда"</t>
  </si>
  <si>
    <t>Всего 26 093 593 800:
2016г. - 7 828 078 140,
2017г. - 18 265 515 660</t>
  </si>
  <si>
    <t>KZO-91-01-609</t>
  </si>
  <si>
    <t>106 Р</t>
  </si>
  <si>
    <t>Строительство АГРС и газопровода отвода до г.Жаркент</t>
  </si>
  <si>
    <t>ЖСҚ әзірлеп "Жаркент" АГТС және газ құбыры бұрмасы  құрылысы</t>
  </si>
  <si>
    <t>Алматинская область, Панфиловский район
Алматинское ЛПУ,
УМГ "Алматы"</t>
  </si>
  <si>
    <t>Всего 3 840 000 000:
2016г. - 100 000 000,
2017г. - 3 740 000 000</t>
  </si>
  <si>
    <t>SA5-91-01-666 </t>
  </si>
  <si>
    <t>утвержден Правлением от 12 мая 2016г. (выписка №18)</t>
  </si>
  <si>
    <t>107 Р</t>
  </si>
  <si>
    <t>Строительство АГРС и газопровода отвода до г.Есик</t>
  </si>
  <si>
    <t>ЖСҚ әзірлеп "Есік" АГТС және газ құбыры бұрмасы  құрылысы</t>
  </si>
  <si>
    <t>Алматинская область, Енбекшиказахский район, 
Алматинское ЛПУ,
УМГ "Алматы"</t>
  </si>
  <si>
    <t>Всего 3 140 000 000:
2016г. - 100 000 000,
2017г. - 3 040 000 000</t>
  </si>
  <si>
    <t>SA5-91-01-667 </t>
  </si>
  <si>
    <t>108 Р</t>
  </si>
  <si>
    <t>Капитальный ремонт  участка 1115-1207 км 1-нитки МГ "БГР-ТБА" диаметром 530 мм с разработкой ПСД</t>
  </si>
  <si>
    <t>"БГР-ТБА" МГҚ 1115-1207 км учаскесінің 1-желісіне ЖСҚ әзірлеп 530 мм диаметрімен күрделі жөндеу жүргізу</t>
  </si>
  <si>
    <t xml:space="preserve">Алматинская область УМГ "Алматы" Алматинское ЛПУ
</t>
  </si>
  <si>
    <t>Всего 312 893 500:
2016г. - 296 090 500,
2017г. - 16 803 000</t>
  </si>
  <si>
    <t xml:space="preserve">SA5-21-01-610 </t>
  </si>
  <si>
    <t>утвержден Правлением от 24 мая 2016г. (выписка №19)</t>
  </si>
  <si>
    <t>109 Р</t>
  </si>
  <si>
    <t>Капитальный ремонт участка 1115-1207 км 2-нитки МГ "БГР-ТБА"  диаметром 530 мм с разработкой ПСД</t>
  </si>
  <si>
    <t>"БГР-ТБА" МГҚ 1115-1207 км учаскесінің 2-желісіне ЖСҚ әзірлеп 530 мм диаметрімен күрделі жөндеу жүргізу</t>
  </si>
  <si>
    <t>Всего 382 746 500:
2016г. - 363 693 500,
2017г. - 19 053 000</t>
  </si>
  <si>
    <t>SA5-21-01-611</t>
  </si>
  <si>
    <t>110 Р</t>
  </si>
  <si>
    <t>33.12.19.100.006.00.0999.000000000000</t>
  </si>
  <si>
    <t>Работы по ремонту локальных (местного значения) трубопроводов и аналогичных сетей/систем</t>
  </si>
  <si>
    <t>Капитальный ремонт газопроводов-отвода ГРС-1</t>
  </si>
  <si>
    <t>Атырауская область, Махамбетский район, село Талдыколь Редутское ЛПУ УМГ "Атырау"</t>
  </si>
  <si>
    <t>Всего 348 000 000:
2016г. - 10 500 000,
2017г. - 337 500 000</t>
  </si>
  <si>
    <t>WR1-21-01-606</t>
  </si>
  <si>
    <t>утвержден Правлением от 7 июня 2016г. (ВЫПИСКА ГОТОВИТСЯ)</t>
  </si>
  <si>
    <t>111 Р</t>
  </si>
  <si>
    <t>Жерге орналастыру жер-кадастрлық жұмыстар</t>
  </si>
  <si>
    <t>Подготовка индентификационного документа о праве на земельный участок для обслуживания здания, подготовительные и камеральные работы, внесение изменения в ЗКД на земельный участок</t>
  </si>
  <si>
    <t xml:space="preserve">Ғимаратқа қызмет көрсету үшін  жер теліміне құқығыбар туралы сәйкестендірме құжатты дайындау, дайындық және ғылыми өңдеу жұмыстары, жер телімінеЖК-не өзгертулер енгізу </t>
  </si>
  <si>
    <t xml:space="preserve">Авансовый платеж - 100%, </t>
  </si>
  <si>
    <t>СЗ ДУА №202/52 от 16.06.2016г.</t>
  </si>
  <si>
    <t>961 У</t>
  </si>
  <si>
    <t xml:space="preserve">Услуги РГП "Госэкспертиза" на выдачу заключения по проекту "Разработка ПСД на капремонт газопровода отвода ГРС-1 Атырау на ТЭЦ г.Атырау"   </t>
  </si>
  <si>
    <t>Атырау қ. ЖЭО Атырау 1-ГТЖ газ құбыр бұрымына күрделі жөндеу ЖСҚ әзірлеу" жоба бойынша қорытынды беруге арналған Мемсараптама қызметі</t>
  </si>
  <si>
    <t>УМГ "Атырау" г.Атырау, ул.З.Гумарова, 94</t>
  </si>
  <si>
    <t>45 дней со дня подписания договора</t>
  </si>
  <si>
    <t>предоплата  100%</t>
  </si>
  <si>
    <t>1 343 604</t>
  </si>
  <si>
    <t>WR1-95-01-501</t>
  </si>
  <si>
    <t>30-2 Т</t>
  </si>
  <si>
    <t>авансовый  платеж-30%, оставшаяся часть в течении 30 рабочих дней с момента подписания акта приема-передачи</t>
  </si>
  <si>
    <t>79-1 Р</t>
  </si>
  <si>
    <t xml:space="preserve">Южно-Казахстанская область, Акбулакское ЛПУ УМГ "Шымкент" </t>
  </si>
  <si>
    <t>80-1 Р</t>
  </si>
  <si>
    <t>235-1 У</t>
  </si>
  <si>
    <t>По заявке Заказчика в течении 10 календарных дней и до 31.12.2016г.</t>
  </si>
  <si>
    <t>14, 19, 20, 21</t>
  </si>
  <si>
    <t>Расходы не участвующие в предпринимательской деятельности</t>
  </si>
  <si>
    <t>2.2.2.16.4.</t>
  </si>
  <si>
    <t>G4016UA379</t>
  </si>
  <si>
    <t>СЗ ДЭМГ,КСиПХГ №835/60 от 09.06.2016г. и СЗ №863/60 от 15.06.2016г.</t>
  </si>
  <si>
    <t>236-1 У</t>
  </si>
  <si>
    <t>G4016U0379</t>
  </si>
  <si>
    <t>325-2 У</t>
  </si>
  <si>
    <t>СЗ ДИТиС №438/70 от 13.06.2016г.</t>
  </si>
  <si>
    <t>324-2 У</t>
  </si>
  <si>
    <t>36-2 Т</t>
  </si>
  <si>
    <t>25.93.15.100.000.00.0166.000000000024</t>
  </si>
  <si>
    <t>марка ESAB OK 53.70, диаметр 3,2 мм</t>
  </si>
  <si>
    <t>Электрод ОК 53.70 с основным покрытием; Размер электрода - 3,2х350мм; Тип электрода по AWS А5.1 - E 7016-1;Предел текучести-440МПа; Предел прочности-530 Мпа; Предназначен для сварки корневого слоя</t>
  </si>
  <si>
    <t>В течении 5 календарных дней со дня подписания договора</t>
  </si>
  <si>
    <t>3, 4, 5, 11, 14, 18, 19, 20, 21</t>
  </si>
  <si>
    <t>СЗ УМГ "Уральск" №855/60 от 14.06.2016г.</t>
  </si>
  <si>
    <t>42-2 Т</t>
  </si>
  <si>
    <t>25.93.15.100.000.00.0166.000000000025</t>
  </si>
  <si>
    <t>марка ESAB OK 74.70, диаметр 4 мм</t>
  </si>
  <si>
    <t>Электрод ОК 74.70 с основным покрытием; Размер электрода - 4,0х450мм;Тип электрода по AWS А5.5 - E 8018 G; Предел текучести - 540МПа; Предел прочности - 630 МПа. Предназначен для сварки и ремонта заполняющих и облицовочного слоев.</t>
  </si>
  <si>
    <t>90-1 Р</t>
  </si>
  <si>
    <t>490-1 У</t>
  </si>
  <si>
    <t>Авансовый платеж - 0%, оставшаяся часть в течение 10 рабочих дней с момента подписания акта приема - передачи  оказанных услуг</t>
  </si>
  <si>
    <t>7, 11, 22</t>
  </si>
  <si>
    <t>СЗ УМГ Алматы №123/4632 от 15.06.2016г.</t>
  </si>
  <si>
    <t>491-1 У</t>
  </si>
  <si>
    <t>822-2 У</t>
  </si>
  <si>
    <t>843-1 У</t>
  </si>
  <si>
    <t>844-1 У</t>
  </si>
  <si>
    <t>848-1 У</t>
  </si>
  <si>
    <r>
      <rPr>
        <b/>
        <i/>
        <sz val="10"/>
        <color rgb="FFFF0000"/>
        <rFont val="Times New Roman"/>
        <family val="1"/>
        <charset val="204"/>
      </rPr>
      <t xml:space="preserve">Всего 
</t>
    </r>
    <r>
      <rPr>
        <i/>
        <sz val="10"/>
        <color rgb="FFFF0000"/>
        <rFont val="Times New Roman"/>
        <family val="1"/>
        <charset val="204"/>
      </rPr>
      <t xml:space="preserve">104 284 000
</t>
    </r>
    <r>
      <rPr>
        <b/>
        <i/>
        <sz val="10"/>
        <color rgb="FFFF0000"/>
        <rFont val="Times New Roman"/>
        <family val="1"/>
        <charset val="204"/>
      </rPr>
      <t xml:space="preserve">2016г. - </t>
    </r>
    <r>
      <rPr>
        <i/>
        <sz val="10"/>
        <color rgb="FFFF0000"/>
        <rFont val="Times New Roman"/>
        <family val="1"/>
        <charset val="204"/>
      </rPr>
      <t xml:space="preserve">
16 000 000
</t>
    </r>
    <r>
      <rPr>
        <b/>
        <i/>
        <sz val="10"/>
        <color rgb="FFFF0000"/>
        <rFont val="Times New Roman"/>
        <family val="1"/>
        <charset val="204"/>
      </rPr>
      <t xml:space="preserve">2017г. - </t>
    </r>
    <r>
      <rPr>
        <i/>
        <sz val="10"/>
        <color rgb="FFFF0000"/>
        <rFont val="Times New Roman"/>
        <family val="1"/>
        <charset val="204"/>
      </rPr>
      <t xml:space="preserve">
88 284 000</t>
    </r>
  </si>
  <si>
    <t>91-1 Р</t>
  </si>
  <si>
    <r>
      <rPr>
        <b/>
        <i/>
        <sz val="10"/>
        <color rgb="FFFF0000"/>
        <rFont val="Times New Roman"/>
        <family val="1"/>
        <charset val="204"/>
      </rPr>
      <t xml:space="preserve">Всего 
</t>
    </r>
    <r>
      <rPr>
        <i/>
        <sz val="10"/>
        <color rgb="FFFF0000"/>
        <rFont val="Times New Roman"/>
        <family val="1"/>
        <charset val="204"/>
      </rPr>
      <t xml:space="preserve">64 838 000
</t>
    </r>
    <r>
      <rPr>
        <b/>
        <i/>
        <sz val="10"/>
        <color rgb="FFFF0000"/>
        <rFont val="Times New Roman"/>
        <family val="1"/>
        <charset val="204"/>
      </rPr>
      <t xml:space="preserve">2016г. - </t>
    </r>
    <r>
      <rPr>
        <i/>
        <sz val="10"/>
        <color rgb="FFFF0000"/>
        <rFont val="Times New Roman"/>
        <family val="1"/>
        <charset val="204"/>
      </rPr>
      <t xml:space="preserve">
10 637 000
</t>
    </r>
    <r>
      <rPr>
        <b/>
        <i/>
        <sz val="10"/>
        <color rgb="FFFF0000"/>
        <rFont val="Times New Roman"/>
        <family val="1"/>
        <charset val="204"/>
      </rPr>
      <t xml:space="preserve">2017г. - </t>
    </r>
    <r>
      <rPr>
        <i/>
        <sz val="10"/>
        <color rgb="FFFF0000"/>
        <rFont val="Times New Roman"/>
        <family val="1"/>
        <charset val="204"/>
      </rPr>
      <t xml:space="preserve">
54 201 000</t>
    </r>
  </si>
  <si>
    <t>92-1 Р</t>
  </si>
  <si>
    <r>
      <rPr>
        <b/>
        <i/>
        <sz val="10"/>
        <color rgb="FFFF0000"/>
        <rFont val="Times New Roman"/>
        <family val="1"/>
        <charset val="204"/>
      </rPr>
      <t xml:space="preserve">Всего 
</t>
    </r>
    <r>
      <rPr>
        <i/>
        <sz val="10"/>
        <color rgb="FFFF0000"/>
        <rFont val="Times New Roman"/>
        <family val="1"/>
        <charset val="204"/>
      </rPr>
      <t xml:space="preserve">44 724 000
</t>
    </r>
    <r>
      <rPr>
        <b/>
        <i/>
        <sz val="10"/>
        <color rgb="FFFF0000"/>
        <rFont val="Times New Roman"/>
        <family val="1"/>
        <charset val="204"/>
      </rPr>
      <t xml:space="preserve">2016г. - </t>
    </r>
    <r>
      <rPr>
        <i/>
        <sz val="10"/>
        <color rgb="FFFF0000"/>
        <rFont val="Times New Roman"/>
        <family val="1"/>
        <charset val="204"/>
      </rPr>
      <t xml:space="preserve">
14 724 000
</t>
    </r>
    <r>
      <rPr>
        <b/>
        <i/>
        <sz val="10"/>
        <color rgb="FFFF0000"/>
        <rFont val="Times New Roman"/>
        <family val="1"/>
        <charset val="204"/>
      </rPr>
      <t xml:space="preserve">2017г. - </t>
    </r>
    <r>
      <rPr>
        <i/>
        <sz val="10"/>
        <color rgb="FFFF0000"/>
        <rFont val="Times New Roman"/>
        <family val="1"/>
        <charset val="204"/>
      </rPr>
      <t xml:space="preserve">
30 000 000</t>
    </r>
  </si>
  <si>
    <t>93-1 Р</t>
  </si>
  <si>
    <t>СЗ ДКСиР №372/64 от 24.06.2016г.</t>
  </si>
  <si>
    <t>Изменен, дополнен 28 июня 2016г. (приказ №245)</t>
  </si>
  <si>
    <t>24-1 Т</t>
  </si>
  <si>
    <r>
      <rPr>
        <b/>
        <i/>
        <sz val="10"/>
        <color rgb="FFFF0000"/>
        <rFont val="Times New Roman"/>
        <family val="1"/>
        <charset val="204"/>
      </rPr>
      <t xml:space="preserve">Всего 
</t>
    </r>
    <r>
      <rPr>
        <i/>
        <sz val="10"/>
        <color rgb="FFFF0000"/>
        <rFont val="Times New Roman"/>
        <family val="1"/>
        <charset val="204"/>
      </rPr>
      <t xml:space="preserve">236 217 000
</t>
    </r>
    <r>
      <rPr>
        <b/>
        <i/>
        <sz val="10"/>
        <color rgb="FFFF0000"/>
        <rFont val="Times New Roman"/>
        <family val="1"/>
        <charset val="204"/>
      </rPr>
      <t xml:space="preserve">2016г. - </t>
    </r>
    <r>
      <rPr>
        <i/>
        <sz val="10"/>
        <color rgb="FFFF0000"/>
        <rFont val="Times New Roman"/>
        <family val="1"/>
        <charset val="204"/>
      </rPr>
      <t xml:space="preserve">
5 000 000
</t>
    </r>
    <r>
      <rPr>
        <b/>
        <i/>
        <sz val="10"/>
        <color rgb="FFFF0000"/>
        <rFont val="Times New Roman"/>
        <family val="1"/>
        <charset val="204"/>
      </rPr>
      <t xml:space="preserve">2017г. - </t>
    </r>
    <r>
      <rPr>
        <i/>
        <sz val="10"/>
        <color rgb="FFFF0000"/>
        <rFont val="Times New Roman"/>
        <family val="1"/>
        <charset val="204"/>
      </rPr>
      <t xml:space="preserve">
231 217 000</t>
    </r>
  </si>
  <si>
    <t>84-1 Р</t>
  </si>
  <si>
    <t>10-3 Т</t>
  </si>
  <si>
    <t>C даты подписания договора и по 31.08.2016г. включительно</t>
  </si>
  <si>
    <t xml:space="preserve">СЗ ДДиТГ №464/34 от 04.07.2016г. </t>
  </si>
  <si>
    <t>11-3 Т</t>
  </si>
  <si>
    <t>38-2 Т</t>
  </si>
  <si>
    <t>В течение 30 дней со дня подписания Договора</t>
  </si>
  <si>
    <t>авансовый платеж-0%, оставшаяся часть в течении 30 рабочих дней с момента подписания акта приема-передачи товара</t>
  </si>
  <si>
    <t>3, 4, 5, 11, 14, 15, 18, 19, 20, 21</t>
  </si>
  <si>
    <t>41-2 Т</t>
  </si>
  <si>
    <t>11, 14, 15, 18, 19, 20, 21</t>
  </si>
  <si>
    <t>44-2 Т</t>
  </si>
  <si>
    <t>12-3 Т</t>
  </si>
  <si>
    <t>C марта по 30.06.2016г. включительно</t>
  </si>
  <si>
    <t>14, 18, 20, 21</t>
  </si>
  <si>
    <t>СЗ ДДиТГ №446/34 от 29.06.2016г.</t>
  </si>
  <si>
    <t>9-3 Т</t>
  </si>
  <si>
    <t>18, 19, 20, 21</t>
  </si>
  <si>
    <t>8-3 Т</t>
  </si>
  <si>
    <t>14, 18, 19, 20, 21</t>
  </si>
  <si>
    <t>7-3 Т</t>
  </si>
  <si>
    <t>6-3 Т</t>
  </si>
  <si>
    <t>5-3 Т</t>
  </si>
  <si>
    <t>4-3 Т</t>
  </si>
  <si>
    <t>206-1 Т</t>
  </si>
  <si>
    <t>C 01 мая по 30 июня 2016г. Включительно</t>
  </si>
  <si>
    <t>74-1 Р</t>
  </si>
  <si>
    <t>11, 14, 15</t>
  </si>
  <si>
    <t>СЗ ДКСиР №358/64 от 22.06.2016г.</t>
  </si>
  <si>
    <t>76-2 Р</t>
  </si>
  <si>
    <r>
      <rPr>
        <b/>
        <i/>
        <sz val="10"/>
        <color rgb="FFFF0000"/>
        <rFont val="Times New Roman"/>
        <family val="1"/>
        <charset val="204"/>
      </rPr>
      <t xml:space="preserve">Всего 
</t>
    </r>
    <r>
      <rPr>
        <i/>
        <sz val="10"/>
        <color rgb="FFFF0000"/>
        <rFont val="Times New Roman"/>
        <family val="1"/>
        <charset val="204"/>
      </rPr>
      <t xml:space="preserve">103 722 000
</t>
    </r>
    <r>
      <rPr>
        <b/>
        <i/>
        <sz val="10"/>
        <color rgb="FFFF0000"/>
        <rFont val="Times New Roman"/>
        <family val="1"/>
        <charset val="204"/>
      </rPr>
      <t xml:space="preserve">2016г. - </t>
    </r>
    <r>
      <rPr>
        <i/>
        <sz val="10"/>
        <color rgb="FFFF0000"/>
        <rFont val="Times New Roman"/>
        <family val="1"/>
        <charset val="204"/>
      </rPr>
      <t xml:space="preserve">
5 000 000
</t>
    </r>
    <r>
      <rPr>
        <b/>
        <i/>
        <sz val="10"/>
        <color rgb="FFFF0000"/>
        <rFont val="Times New Roman"/>
        <family val="1"/>
        <charset val="204"/>
      </rPr>
      <t xml:space="preserve">2017г. - </t>
    </r>
    <r>
      <rPr>
        <i/>
        <sz val="10"/>
        <color rgb="FFFF0000"/>
        <rFont val="Times New Roman"/>
        <family val="1"/>
        <charset val="204"/>
      </rPr>
      <t xml:space="preserve">
98 722 000</t>
    </r>
  </si>
  <si>
    <t>85-1 Р</t>
  </si>
  <si>
    <t>Установка автоматизированной системы управления и мониторинга параметрами средств ЭХЗ на МГ «Союз», МГ «Оренбург-Новопсков» и МГ «САЦ».</t>
  </si>
  <si>
    <t>«Союз» МГҚ, «Орынбор-Новопсков» МГҚ –дағы, МГҚ «САЦ» ЭХҚ құралдарының параметрлеріне автоматтандырылған басқару, бақылау және мониторингілеу жүйесін орнату</t>
  </si>
  <si>
    <t xml:space="preserve">Западно-Казахстанская область, УМГ Уральск </t>
  </si>
  <si>
    <t>6, 11, 14, 15, 20, 21</t>
  </si>
  <si>
    <r>
      <rPr>
        <b/>
        <i/>
        <sz val="10"/>
        <rFont val="Times New Roman"/>
        <family val="1"/>
        <charset val="204"/>
      </rPr>
      <t xml:space="preserve">Всего 
</t>
    </r>
    <r>
      <rPr>
        <i/>
        <sz val="10"/>
        <rFont val="Times New Roman"/>
        <family val="1"/>
        <charset val="204"/>
      </rPr>
      <t xml:space="preserve">339 939 000
</t>
    </r>
    <r>
      <rPr>
        <b/>
        <i/>
        <sz val="10"/>
        <rFont val="Times New Roman"/>
        <family val="1"/>
        <charset val="204"/>
      </rPr>
      <t xml:space="preserve">2016г. - </t>
    </r>
    <r>
      <rPr>
        <i/>
        <sz val="10"/>
        <rFont val="Times New Roman"/>
        <family val="1"/>
        <charset val="204"/>
      </rPr>
      <t xml:space="preserve">
10 000 000
</t>
    </r>
    <r>
      <rPr>
        <b/>
        <i/>
        <sz val="10"/>
        <rFont val="Times New Roman"/>
        <family val="1"/>
        <charset val="204"/>
      </rPr>
      <t xml:space="preserve">2017г. - </t>
    </r>
    <r>
      <rPr>
        <i/>
        <sz val="10"/>
        <rFont val="Times New Roman"/>
        <family val="1"/>
        <charset val="204"/>
      </rPr>
      <t xml:space="preserve">
329 939 000</t>
    </r>
  </si>
  <si>
    <t>UU1-21-04-601, UU1-21-04-602</t>
  </si>
  <si>
    <t>43-1 Р</t>
  </si>
  <si>
    <t>88-3 Р</t>
  </si>
  <si>
    <t>89-3 Р</t>
  </si>
  <si>
    <r>
      <rPr>
        <b/>
        <i/>
        <sz val="10"/>
        <color rgb="FFFF0000"/>
        <rFont val="Times New Roman"/>
        <family val="1"/>
        <charset val="204"/>
      </rPr>
      <t xml:space="preserve">Всего 
</t>
    </r>
    <r>
      <rPr>
        <i/>
        <sz val="10"/>
        <color rgb="FFFF0000"/>
        <rFont val="Times New Roman"/>
        <family val="1"/>
        <charset val="204"/>
      </rPr>
      <t xml:space="preserve">665 269 000
</t>
    </r>
    <r>
      <rPr>
        <b/>
        <i/>
        <sz val="10"/>
        <color rgb="FFFF0000"/>
        <rFont val="Times New Roman"/>
        <family val="1"/>
        <charset val="204"/>
      </rPr>
      <t xml:space="preserve">2016г. - </t>
    </r>
    <r>
      <rPr>
        <i/>
        <sz val="10"/>
        <color rgb="FFFF0000"/>
        <rFont val="Times New Roman"/>
        <family val="1"/>
        <charset val="204"/>
      </rPr>
      <t xml:space="preserve">
37 310 000
</t>
    </r>
    <r>
      <rPr>
        <b/>
        <i/>
        <sz val="10"/>
        <color rgb="FFFF0000"/>
        <rFont val="Times New Roman"/>
        <family val="1"/>
        <charset val="204"/>
      </rPr>
      <t xml:space="preserve">2017г. - </t>
    </r>
    <r>
      <rPr>
        <i/>
        <sz val="10"/>
        <color rgb="FFFF0000"/>
        <rFont val="Times New Roman"/>
        <family val="1"/>
        <charset val="204"/>
      </rPr>
      <t xml:space="preserve">
627 959 000</t>
    </r>
  </si>
  <si>
    <t>94-1 Р</t>
  </si>
  <si>
    <t>91-2 Р</t>
  </si>
  <si>
    <t>92-2 Р</t>
  </si>
  <si>
    <t>93-2 Р</t>
  </si>
  <si>
    <t>3-1 Р</t>
  </si>
  <si>
    <t>СЗ ДУА №212/52 от 29.06.2016г.</t>
  </si>
  <si>
    <t>4-1 Р</t>
  </si>
  <si>
    <t>5-1 Р</t>
  </si>
  <si>
    <t>6-1 Р</t>
  </si>
  <si>
    <t>7-1 Р</t>
  </si>
  <si>
    <t>8-1 Р</t>
  </si>
  <si>
    <t>9-1 Р</t>
  </si>
  <si>
    <t>10-1 Р</t>
  </si>
  <si>
    <t>11-1 Р</t>
  </si>
  <si>
    <t>349-1 У</t>
  </si>
  <si>
    <t>920-1 У</t>
  </si>
  <si>
    <t>921-1 У</t>
  </si>
  <si>
    <t>922-1 У</t>
  </si>
  <si>
    <t>Авансовый платеж - 30%, оставшаяся часть в течении 30 рабочих дней с момента подписания акта приема оказанных услуг</t>
  </si>
  <si>
    <t>933-1 У</t>
  </si>
  <si>
    <t>927-1 У</t>
  </si>
  <si>
    <t>928-1 У</t>
  </si>
  <si>
    <t>932-1 У</t>
  </si>
  <si>
    <t>894-1 У</t>
  </si>
  <si>
    <t>7, 11, 19, 20, 21</t>
  </si>
  <si>
    <t xml:space="preserve">СЗ ДпоСД №243/16 от 23.06.2016г. </t>
  </si>
  <si>
    <t>962 У</t>
  </si>
  <si>
    <t>Азаматтық-құқықтық жауапкершілікті сақтандыру қызметтері (автомобиль, әуе, су көлігі иелерінің азаматтық-құқықтық жауапкершілігін сақтандырудан басқа)</t>
  </si>
  <si>
    <t xml:space="preserve">Закуп услуг по обязательному страхованию гражданско-правовой ответственности владельца объектов, деятельность которых связана с опасностью причинения вреда третьим лицам в соответствии с Законом РК "Об обязательном страховании ГПО владельцев объектов, деят-ть которых связанан с опасностью причинения вреда третьим лицам" по объектам АО "КТГ Аймак", переданных в эксплуатацию АО "ИЦА"
</t>
  </si>
  <si>
    <t>Начало с 1 августа, завершение по 31 декабря 2016 г.</t>
  </si>
  <si>
    <t>СЗ ДУА №207/52 от 23.06.2016г.</t>
  </si>
  <si>
    <t>963 У</t>
  </si>
  <si>
    <t>964 У</t>
  </si>
  <si>
    <t>965 У</t>
  </si>
  <si>
    <t>966 У</t>
  </si>
  <si>
    <t>967 У</t>
  </si>
  <si>
    <t>968 У</t>
  </si>
  <si>
    <t>969 У</t>
  </si>
  <si>
    <t>970 У</t>
  </si>
  <si>
    <t>962-1 У</t>
  </si>
  <si>
    <t>963-1 У</t>
  </si>
  <si>
    <t>964-1 У</t>
  </si>
  <si>
    <t>965-1 У</t>
  </si>
  <si>
    <t>966-1 У</t>
  </si>
  <si>
    <t>967-1 У</t>
  </si>
  <si>
    <t>968-1 У</t>
  </si>
  <si>
    <t>969-1 У</t>
  </si>
  <si>
    <t>970-1 У</t>
  </si>
  <si>
    <t>919-1 У</t>
  </si>
  <si>
    <t>СЗ ЦБ №382/53 от 30.06.2016г.</t>
  </si>
  <si>
    <t>112 Р</t>
  </si>
  <si>
    <t>Подготовка индентификационного документа о праве на земельный участок для размещения и обслуживания производственного здания 1140 км, подготовительные и камеральные работы, внесение изменения в ЗКД на земельный участок</t>
  </si>
  <si>
    <t>Ғимаратқа қызмет көрсету үшін  жер теліміне құқығы бар туралы сәйкестендірме құжатты дайындау , өндірістік ғимаратқа  техникалық қызмет көрсету және орналастыру үшін, 1140 км дейін, дайындық және ғылыми өңдеу жұмыстары, жер теліміне ЖК-не  және өзгертулер  енгізу.</t>
  </si>
  <si>
    <t>971 У</t>
  </si>
  <si>
    <t>58.29.50.000.001.00.0777.000000000000</t>
  </si>
  <si>
    <t>Услуги по предоставлению лицензий на право использования программного обеспечения</t>
  </si>
  <si>
    <t>Бағдарламалық жасақтаманы қолдану лицензиясын ұсыну қызметі</t>
  </si>
  <si>
    <t>Услуги по приобретению прав пользования информационной системой по автоматизации бизнес-процесса оформления командировочных документов</t>
  </si>
  <si>
    <t>Іссапар құжаттарын ресiмдеу бизнес-процессін автоматтандыруға арналған ақпараттық жүйенi пайдалануына қызметін ұсыну</t>
  </si>
  <si>
    <t>Начало: с даты подписания договора по 30.09.2016 года</t>
  </si>
  <si>
    <t>СЗ ДИТиС №461/70 от 29.06.2016г.</t>
  </si>
  <si>
    <t>244 Т</t>
  </si>
  <si>
    <t>20.59.43.900.005.00.0112.000000000000</t>
  </si>
  <si>
    <t>Хладагент</t>
  </si>
  <si>
    <t>R-134А (фреон R-134А), смесь</t>
  </si>
  <si>
    <t>Литр (куб. дм.)</t>
  </si>
  <si>
    <t>GS016DBC25</t>
  </si>
  <si>
    <t>Хладагент, Фреон R134A</t>
  </si>
  <si>
    <t>245 Т</t>
  </si>
  <si>
    <t>17.23.14.500.000.00.5111.000000000051</t>
  </si>
  <si>
    <t>Бумага</t>
  </si>
  <si>
    <t>для офисного оборудования, формат А3, плотность 90 г/м2, ГОСТ 6656-76</t>
  </si>
  <si>
    <t>в пачке 500 листов</t>
  </si>
  <si>
    <t>В течение 90 дней со дня подписания Договора</t>
  </si>
  <si>
    <t>G1016DB485</t>
  </si>
  <si>
    <t>Бумага для ксерокса А3</t>
  </si>
  <si>
    <t>СЗ №244/16 от 23.06.2016г.</t>
  </si>
  <si>
    <t>246 Т</t>
  </si>
  <si>
    <t>Атырауская область, Махамбетский район, пос.Талдыколь Центральный склад УМГ «Атырау</t>
  </si>
  <si>
    <t>G2016DB485</t>
  </si>
  <si>
    <t>247 Т</t>
  </si>
  <si>
    <t>Актюбинская область, г.Актобе, ул.Есет -Батыра №39 Центральный склад УМГ "Актобе"</t>
  </si>
  <si>
    <t>G3016DB485</t>
  </si>
  <si>
    <t>248 Т</t>
  </si>
  <si>
    <t>Алматинская область, Карасайские район, г.Каскелен, ул.Б.Момышулы №14 Алматинское ЛПУ УМГ «Алматы»</t>
  </si>
  <si>
    <t>G4016DB485</t>
  </si>
  <si>
    <t>249 Т</t>
  </si>
  <si>
    <t>г.Кызылорда, ул.Бейбарыс Султан №1 Центральный склад УМГ "Кызылорда"</t>
  </si>
  <si>
    <t>G6016DB485</t>
  </si>
  <si>
    <t>250 Т</t>
  </si>
  <si>
    <t>G7016DB485</t>
  </si>
  <si>
    <t>251 Т</t>
  </si>
  <si>
    <t>Жамбылская область, Жамбылский район, село Акбулым, поселок Газовиков склад "Таразского ЛПУ" УМГ "Тараз"</t>
  </si>
  <si>
    <t>G8016DB485</t>
  </si>
  <si>
    <t>252 Т</t>
  </si>
  <si>
    <t>17.23.14.500.000.00.5111.000000000066</t>
  </si>
  <si>
    <t>для офисного оборудования, формат А4, плотность 80 г/м2, ГОСТ 6656-76</t>
  </si>
  <si>
    <t>G8016DB562</t>
  </si>
  <si>
    <t>Бумага для ксерокса А4</t>
  </si>
  <si>
    <t>253 Т</t>
  </si>
  <si>
    <t>G9916DB485</t>
  </si>
  <si>
    <t>254 Т</t>
  </si>
  <si>
    <t>Костанайская область, г.Костанай, ул.Абая, 1А Центральный склад УМГ «Костанай»</t>
  </si>
  <si>
    <t>GQ016DB485</t>
  </si>
  <si>
    <t>255 Т</t>
  </si>
  <si>
    <t>Южно-Казахстанская область, Сарыагашский район, с.ЖибекЖолы Полторацкое ЛПУ Центральный склад УМГ «Шымкент»</t>
  </si>
  <si>
    <t>GS016DB485</t>
  </si>
  <si>
    <t>256 Т</t>
  </si>
  <si>
    <t>G1016DB562</t>
  </si>
  <si>
    <t>257 Т</t>
  </si>
  <si>
    <t>G2016DB562</t>
  </si>
  <si>
    <t>258 Т</t>
  </si>
  <si>
    <t>G3016DB562</t>
  </si>
  <si>
    <t>259 Т</t>
  </si>
  <si>
    <t>G4016DB562</t>
  </si>
  <si>
    <t>260 Т</t>
  </si>
  <si>
    <t>г.Уральск, ул. Ружейникова 1/4,склад «Инженерно-технического центра» АО "Интергаз Центральная Азия"</t>
  </si>
  <si>
    <t>G5016DB562</t>
  </si>
  <si>
    <t>261 Т</t>
  </si>
  <si>
    <t>G6016DB562</t>
  </si>
  <si>
    <t>262 Т</t>
  </si>
  <si>
    <t>G7016DB562</t>
  </si>
  <si>
    <t>263 Т</t>
  </si>
  <si>
    <t>G9016DB562</t>
  </si>
  <si>
    <t>264 Т</t>
  </si>
  <si>
    <t>G9916DB562</t>
  </si>
  <si>
    <t>265 Т</t>
  </si>
  <si>
    <t>GQ016DB562</t>
  </si>
  <si>
    <t>266 Т</t>
  </si>
  <si>
    <t>GS016DB562</t>
  </si>
  <si>
    <t>267 Т</t>
  </si>
  <si>
    <t>20.11.11.250.000.00.0113.000000000000</t>
  </si>
  <si>
    <t>Аргон</t>
  </si>
  <si>
    <t>газообразный, сорт высший, ГОСТ 10157-79</t>
  </si>
  <si>
    <t>G5016DB192</t>
  </si>
  <si>
    <t>268 Т</t>
  </si>
  <si>
    <t>20.11.11.250.000.00.5108.000000000004</t>
  </si>
  <si>
    <t>газообразный, высокой чистоты</t>
  </si>
  <si>
    <t>Один баллон</t>
  </si>
  <si>
    <t>G1016DB289</t>
  </si>
  <si>
    <t>269 Т</t>
  </si>
  <si>
    <t>G2016DB289</t>
  </si>
  <si>
    <t>270 Т</t>
  </si>
  <si>
    <t>G3016DB289</t>
  </si>
  <si>
    <t>271 Т</t>
  </si>
  <si>
    <t>G8016DB289</t>
  </si>
  <si>
    <t>272 Т</t>
  </si>
  <si>
    <t>24.43.13.500.000.00.0166.000000000000</t>
  </si>
  <si>
    <t>Баббит</t>
  </si>
  <si>
    <t>оловянный, в чушках, ГОСТ 1320-74</t>
  </si>
  <si>
    <t>G2016DB776</t>
  </si>
  <si>
    <t>273 Т</t>
  </si>
  <si>
    <t>G3016DB776</t>
  </si>
  <si>
    <t>274 Т</t>
  </si>
  <si>
    <t>GS016DB776</t>
  </si>
  <si>
    <t>275 Т</t>
  </si>
  <si>
    <t>28.13.32.000.128.00.0796.000000000000</t>
  </si>
  <si>
    <t>Вкладыш</t>
  </si>
  <si>
    <t>опорного подшипника, для газоперекачивающих агрегатов</t>
  </si>
  <si>
    <t>GS016DB1B3</t>
  </si>
  <si>
    <t>276 Т</t>
  </si>
  <si>
    <t>28.13.32.000.128.00.0796.000000000001</t>
  </si>
  <si>
    <t>опорно-упорного подшипника, для газоперекачивающих агрегатов</t>
  </si>
  <si>
    <t>GS016DB1B4</t>
  </si>
  <si>
    <t>277 Т</t>
  </si>
  <si>
    <t>27.90.31.900.025.00.0796.000000000000</t>
  </si>
  <si>
    <t>Горелка</t>
  </si>
  <si>
    <t>сварочная, инжекторная, мощность 5-60 л/ч</t>
  </si>
  <si>
    <t>GS016DBB14</t>
  </si>
  <si>
    <t>278 Т</t>
  </si>
  <si>
    <t>27.90.31.900.025.00.0796.000000000001</t>
  </si>
  <si>
    <t>сварочная, инжекторная, мощность 25-700 л/ч</t>
  </si>
  <si>
    <t>G6016DBB15</t>
  </si>
  <si>
    <t>279 Т</t>
  </si>
  <si>
    <t>27.90.31.900.025.00.0796.000000000002</t>
  </si>
  <si>
    <t>сварочная, инжекторная, мощность 50-2500 л/ч</t>
  </si>
  <si>
    <t>G8016DBB16</t>
  </si>
  <si>
    <t>280 Т</t>
  </si>
  <si>
    <t>281 Т</t>
  </si>
  <si>
    <t>282 Т</t>
  </si>
  <si>
    <t>283 Т</t>
  </si>
  <si>
    <t>284 Т</t>
  </si>
  <si>
    <t>285 Т</t>
  </si>
  <si>
    <t>286 Т</t>
  </si>
  <si>
    <t>287 Т</t>
  </si>
  <si>
    <t>288 Т</t>
  </si>
  <si>
    <t>27.90.31.900.025.00.0796.000000000003</t>
  </si>
  <si>
    <t>сварочная, инжекторная, мощность 2500-7000 л/ч</t>
  </si>
  <si>
    <t>G3016DBB17</t>
  </si>
  <si>
    <t>289 Т</t>
  </si>
  <si>
    <t>GS016DBB17</t>
  </si>
  <si>
    <t>290 Т</t>
  </si>
  <si>
    <t>28.29.70.100.002.00.0796.000000000000</t>
  </si>
  <si>
    <t>газовая, ручная, с дутьем</t>
  </si>
  <si>
    <t>Актюбинская область, город Кандыагаш, промзона ЖЛПУ, склад «Жанажолского ЛПУ» УМГ "Актобе"</t>
  </si>
  <si>
    <t>G3016DBB8C</t>
  </si>
  <si>
    <t>291 Т</t>
  </si>
  <si>
    <t>20.13.64.510.000.00.0166.000000000002</t>
  </si>
  <si>
    <t>Карбид кальция</t>
  </si>
  <si>
    <t>сорт высший, ГОСТ 1460-81</t>
  </si>
  <si>
    <t>G1016DB222</t>
  </si>
  <si>
    <t>292 Т</t>
  </si>
  <si>
    <t>293 Т</t>
  </si>
  <si>
    <t>Актюбинская область, Шалкарский район,село Кауылжыр, склад «Шалкарского ЛПУ» УМГ "Актобе"</t>
  </si>
  <si>
    <t>G3016DB222</t>
  </si>
  <si>
    <t>294 Т</t>
  </si>
  <si>
    <t>G4016DB222</t>
  </si>
  <si>
    <t>295 Т</t>
  </si>
  <si>
    <t>G6016DB222</t>
  </si>
  <si>
    <t>296 Т</t>
  </si>
  <si>
    <t>Мангистауская область, город Жанаозен, склад «Жанаозенского ЛПУ»  УМГ "Актау"</t>
  </si>
  <si>
    <t>G7016DB222</t>
  </si>
  <si>
    <t>297 Т</t>
  </si>
  <si>
    <t>G8016DB222</t>
  </si>
  <si>
    <t>298 Т</t>
  </si>
  <si>
    <t>299 Т</t>
  </si>
  <si>
    <t>300 Т</t>
  </si>
  <si>
    <t>301 Т</t>
  </si>
  <si>
    <t>302 Т</t>
  </si>
  <si>
    <t>303 Т</t>
  </si>
  <si>
    <t>304 Т</t>
  </si>
  <si>
    <t>305 Т</t>
  </si>
  <si>
    <t>306 Т</t>
  </si>
  <si>
    <t>307 Т</t>
  </si>
  <si>
    <t>GQ016DB222</t>
  </si>
  <si>
    <t>308 Т</t>
  </si>
  <si>
    <t>GS016DB222</t>
  </si>
  <si>
    <t>309 Т</t>
  </si>
  <si>
    <t>310 Т</t>
  </si>
  <si>
    <t>311 Т</t>
  </si>
  <si>
    <t>312 Т</t>
  </si>
  <si>
    <t>313 Т</t>
  </si>
  <si>
    <t>314 Т</t>
  </si>
  <si>
    <t>315 Т</t>
  </si>
  <si>
    <t>316 Т</t>
  </si>
  <si>
    <t>317 Т</t>
  </si>
  <si>
    <t>318 Т</t>
  </si>
  <si>
    <t>319 Т</t>
  </si>
  <si>
    <t>320 Т</t>
  </si>
  <si>
    <t>28.11.33.000.004.01.0796.000000000000</t>
  </si>
  <si>
    <t>Клапан</t>
  </si>
  <si>
    <t>дыхательный, для газоперекачивающих агрегатов, условный проход 50 мм, пропускная способность 25-50 м3/ч</t>
  </si>
  <si>
    <t>G3016DBB55</t>
  </si>
  <si>
    <t>321 Т</t>
  </si>
  <si>
    <t>28.11.33.000.003.00.0796.000000000000</t>
  </si>
  <si>
    <t>Колесо</t>
  </si>
  <si>
    <t>насоса, для газоперекачивающего агрегата</t>
  </si>
  <si>
    <t>G3016DBB53</t>
  </si>
  <si>
    <t>322 Т</t>
  </si>
  <si>
    <t>28.13.32.000.157.00.0796.000000000000</t>
  </si>
  <si>
    <t>Колодка опорная</t>
  </si>
  <si>
    <t>для газоперекачивающих агрегатов (ГПА)</t>
  </si>
  <si>
    <t>GS016DB2B0</t>
  </si>
  <si>
    <t>323 Т</t>
  </si>
  <si>
    <t>GS016DB2B1</t>
  </si>
  <si>
    <t>324 Т</t>
  </si>
  <si>
    <t>G1016DB2B2</t>
  </si>
  <si>
    <t>325 Т</t>
  </si>
  <si>
    <t>22.19.73.900.007.00.0796.000000000000</t>
  </si>
  <si>
    <t>Кольцо</t>
  </si>
  <si>
    <t>резиновое, уплотнительное, ГОСТ 9833-73</t>
  </si>
  <si>
    <t>G3016DB414</t>
  </si>
  <si>
    <t>326 Т</t>
  </si>
  <si>
    <t>28.13.25.500.002.00.0796.000000000000</t>
  </si>
  <si>
    <t>к турбокомпрессору</t>
  </si>
  <si>
    <t>G3016DBB85</t>
  </si>
  <si>
    <t>327 Т</t>
  </si>
  <si>
    <t>27.90.52.300.000.00.0796.000000000000</t>
  </si>
  <si>
    <t>уплотнительное, для ГПА типа ГТК-10И</t>
  </si>
  <si>
    <t>G1016DBB42</t>
  </si>
  <si>
    <t>328 Т</t>
  </si>
  <si>
    <t>G1016DBB43</t>
  </si>
  <si>
    <t>329 Т</t>
  </si>
  <si>
    <t>G1016DBB44</t>
  </si>
  <si>
    <t>330 Т</t>
  </si>
  <si>
    <t>G2016DB415</t>
  </si>
  <si>
    <t>331 Т</t>
  </si>
  <si>
    <t>28.13.32.000.209.00.0796.000000000001</t>
  </si>
  <si>
    <t>Кольцо поршневое</t>
  </si>
  <si>
    <t>уплотнительное</t>
  </si>
  <si>
    <t>G8016DB4B2</t>
  </si>
  <si>
    <t>332 Т</t>
  </si>
  <si>
    <t>G8016DB4B3</t>
  </si>
  <si>
    <t>333 Т</t>
  </si>
  <si>
    <t>G8016DB4B4</t>
  </si>
  <si>
    <t>334 Т</t>
  </si>
  <si>
    <t>28.14.20.000.007.00.0796.000000000002</t>
  </si>
  <si>
    <t>Кольцо уплотнительное</t>
  </si>
  <si>
    <t>резиновое, сечение 2,5 мм, ГОСТ 9833-73</t>
  </si>
  <si>
    <t>G3016DB86B</t>
  </si>
  <si>
    <t>335 Т</t>
  </si>
  <si>
    <t>28.13.32.000.041.00.0796.000000000000</t>
  </si>
  <si>
    <t>для системы уплотнения масло-газ вала ротора ГПА, из стали, наружный диаметр 170 мм, внутренний диаметр 125 мм, ГОСТ 1050-2013</t>
  </si>
  <si>
    <t>G3016DB0B3</t>
  </si>
  <si>
    <t>336 Т</t>
  </si>
  <si>
    <t>28.13.32.000.041.00.0796.000000000002</t>
  </si>
  <si>
    <t>G3016DB0B4</t>
  </si>
  <si>
    <t>337 Т</t>
  </si>
  <si>
    <t>G3016DB0B6</t>
  </si>
  <si>
    <t>338 Т</t>
  </si>
  <si>
    <t>G3016DB0B7</t>
  </si>
  <si>
    <t>339 Т</t>
  </si>
  <si>
    <t>G3016DB0B8</t>
  </si>
  <si>
    <t>340 Т</t>
  </si>
  <si>
    <t>28.11.33.000.017.00.0796.000000000000</t>
  </si>
  <si>
    <t>для нагнетателя ГПА тип Ц 6-3</t>
  </si>
  <si>
    <t>G3016DBB70</t>
  </si>
  <si>
    <t>341 Т</t>
  </si>
  <si>
    <t>27.90.31.900.007.00.0796.000000000000</t>
  </si>
  <si>
    <t>Комплект газосварочный</t>
  </si>
  <si>
    <t>передвижной, рабочий газ ацетилен</t>
  </si>
  <si>
    <t>G2016DBB13</t>
  </si>
  <si>
    <t>342 Т</t>
  </si>
  <si>
    <t>343 Т</t>
  </si>
  <si>
    <t>344 Т</t>
  </si>
  <si>
    <t>345 Т</t>
  </si>
  <si>
    <t>346 Т</t>
  </si>
  <si>
    <t>347 Т</t>
  </si>
  <si>
    <t>348 Т</t>
  </si>
  <si>
    <t>28.13.32.000.168.00.0839.000000000000</t>
  </si>
  <si>
    <t>Комплект резиновых уплотнений</t>
  </si>
  <si>
    <t>к регулятору перепада давления, для газоперекачивающих агрегатов (ГПА)</t>
  </si>
  <si>
    <t>G7016DB4B1</t>
  </si>
  <si>
    <t>349 Т</t>
  </si>
  <si>
    <t>19.20.29.540.000.01.0166.000000000000</t>
  </si>
  <si>
    <t>Масло</t>
  </si>
  <si>
    <t>трансформаторное, марка Т-1500, ГОСТ 982-80</t>
  </si>
  <si>
    <t>G2016DB368</t>
  </si>
  <si>
    <t>350 Т</t>
  </si>
  <si>
    <t>G4016DB368</t>
  </si>
  <si>
    <t>351 Т</t>
  </si>
  <si>
    <t>G6016DB368</t>
  </si>
  <si>
    <t>352 Т</t>
  </si>
  <si>
    <t>G8016DB368</t>
  </si>
  <si>
    <t>353 Т</t>
  </si>
  <si>
    <t>GS016DB368</t>
  </si>
  <si>
    <t>354 Т</t>
  </si>
  <si>
    <t>19.20.29.510.000.00.0166.000000000008</t>
  </si>
  <si>
    <t>моторное, марка М-14В2, ГОСТ 12337-84</t>
  </si>
  <si>
    <t>G3016DB204</t>
  </si>
  <si>
    <t>355 Т</t>
  </si>
  <si>
    <t>356 Т</t>
  </si>
  <si>
    <t>19.20.29.520.000.00.0112.000000000007</t>
  </si>
  <si>
    <t>гидравлическое, марка МГ-15-В, ГОСТ 17479.3-85 </t>
  </si>
  <si>
    <t>G2016DB205</t>
  </si>
  <si>
    <t>357 Т</t>
  </si>
  <si>
    <t>19.20.29.590.000.02.0166.000000000002</t>
  </si>
  <si>
    <t>авиационное, марка АМГ-10, ГОСТ 6794-75</t>
  </si>
  <si>
    <t>G3016DB556</t>
  </si>
  <si>
    <t>358 Т</t>
  </si>
  <si>
    <t>G6016DB556</t>
  </si>
  <si>
    <t>359 Т</t>
  </si>
  <si>
    <t>32.50.42.900.000.00.0796.000000000008</t>
  </si>
  <si>
    <t>Очки</t>
  </si>
  <si>
    <t>защитные, пластиковые</t>
  </si>
  <si>
    <t>G4016DBB1E</t>
  </si>
  <si>
    <t>360 Т</t>
  </si>
  <si>
    <t>32.50.42.900.000.00.0796.000000000003</t>
  </si>
  <si>
    <t>защитные, из пластмассы</t>
  </si>
  <si>
    <t>G3016DBB9D</t>
  </si>
  <si>
    <t>361 Т</t>
  </si>
  <si>
    <t>GQ016DBB9D</t>
  </si>
  <si>
    <t>362 Т</t>
  </si>
  <si>
    <t>G2016DBB1E</t>
  </si>
  <si>
    <t>363 Т</t>
  </si>
  <si>
    <t>364 Т</t>
  </si>
  <si>
    <t>365 Т</t>
  </si>
  <si>
    <t>366 Т</t>
  </si>
  <si>
    <t>367 Т</t>
  </si>
  <si>
    <t>368 Т</t>
  </si>
  <si>
    <t>369 Т</t>
  </si>
  <si>
    <t>G1016DBB9D</t>
  </si>
  <si>
    <t>370 Т</t>
  </si>
  <si>
    <t>G2016DBB9D</t>
  </si>
  <si>
    <t>371 Т</t>
  </si>
  <si>
    <t>372 Т</t>
  </si>
  <si>
    <t>373 Т</t>
  </si>
  <si>
    <t>374 Т</t>
  </si>
  <si>
    <t>375 Т</t>
  </si>
  <si>
    <t>G4016DBB9D</t>
  </si>
  <si>
    <t>376 Т</t>
  </si>
  <si>
    <t>G7016DBB9D</t>
  </si>
  <si>
    <t>377 Т</t>
  </si>
  <si>
    <t>Мангистауская область, Бейнеуский район,село Боранкуль, склад «Опорненского ЛПУ»  УМГ "Актау"</t>
  </si>
  <si>
    <t>378 Т</t>
  </si>
  <si>
    <t>379 Т</t>
  </si>
  <si>
    <t>380 Т</t>
  </si>
  <si>
    <t>381 Т</t>
  </si>
  <si>
    <t>382 Т</t>
  </si>
  <si>
    <t>383 Т</t>
  </si>
  <si>
    <t>384 Т</t>
  </si>
  <si>
    <t>385 Т</t>
  </si>
  <si>
    <t>28.11.33.000.015.00.0796.000000000000</t>
  </si>
  <si>
    <t>Подшипник опорный</t>
  </si>
  <si>
    <t>тип Ц 6-3, для ротора эллектропривода ГПА</t>
  </si>
  <si>
    <t>G3016DBB67</t>
  </si>
  <si>
    <t>386 Т</t>
  </si>
  <si>
    <t>28.11.33.000.014.00.0796.000000000000</t>
  </si>
  <si>
    <t>Подшипник упорный</t>
  </si>
  <si>
    <t>тип ГТК-10И, для вала ротора турбодетандера ГПА</t>
  </si>
  <si>
    <t>G1016DBB66</t>
  </si>
  <si>
    <t>387 Т</t>
  </si>
  <si>
    <t>27.12.21.700.000.03.0796.000000000000</t>
  </si>
  <si>
    <t>Предохранитель</t>
  </si>
  <si>
    <t>кварцевый, напряжение 220 В, ток 250 А</t>
  </si>
  <si>
    <t>G1016DB53A</t>
  </si>
  <si>
    <t>388 Т</t>
  </si>
  <si>
    <t>G2016DB53A</t>
  </si>
  <si>
    <t>389 Т</t>
  </si>
  <si>
    <t>G3016DB53A</t>
  </si>
  <si>
    <t>390 Т</t>
  </si>
  <si>
    <t>G7016DB53A</t>
  </si>
  <si>
    <t>391 Т</t>
  </si>
  <si>
    <t>24.34.12.900.000.00.0168.000000000050</t>
  </si>
  <si>
    <t>Проволока</t>
  </si>
  <si>
    <t>из углеродистой стали, номинальный диаметр 2,00 мм</t>
  </si>
  <si>
    <t>G1016DB771</t>
  </si>
  <si>
    <t>392 Т</t>
  </si>
  <si>
    <t>G7016DB771</t>
  </si>
  <si>
    <t>393 Т</t>
  </si>
  <si>
    <t>24.34.12.900.000.00.0168.000000000001</t>
  </si>
  <si>
    <t>из углеродистой стали, номинальный диаметр 4 мм</t>
  </si>
  <si>
    <t>G8016DB770</t>
  </si>
  <si>
    <t>394 Т</t>
  </si>
  <si>
    <t>GS016DB770</t>
  </si>
  <si>
    <t>395 Т</t>
  </si>
  <si>
    <t>396 Т</t>
  </si>
  <si>
    <t>397 Т</t>
  </si>
  <si>
    <t>24.42.23.500.000.01.0168.000000000000</t>
  </si>
  <si>
    <t>сварочная, из алюминия и алюминиевых сплавов, диаметр 2 мм, ГОСТ 7871-75</t>
  </si>
  <si>
    <t>G2016DB774</t>
  </si>
  <si>
    <t>398 Т</t>
  </si>
  <si>
    <t>G6016DB774</t>
  </si>
  <si>
    <t>399 Т</t>
  </si>
  <si>
    <t>G7016DB774</t>
  </si>
  <si>
    <t>400 Т</t>
  </si>
  <si>
    <t>G8016DB774</t>
  </si>
  <si>
    <t>401 Т</t>
  </si>
  <si>
    <t>402 Т</t>
  </si>
  <si>
    <t>403 Т</t>
  </si>
  <si>
    <t>404 Т</t>
  </si>
  <si>
    <t>405 Т</t>
  </si>
  <si>
    <t>406 Т</t>
  </si>
  <si>
    <t>407 Т</t>
  </si>
  <si>
    <t>408 Т</t>
  </si>
  <si>
    <t>409 Т</t>
  </si>
  <si>
    <t>28.11.33.000.001.00.0796.000000000000</t>
  </si>
  <si>
    <t>контровочная, для разъёмов ГПА, стальная, диаметр 0,5 мм</t>
  </si>
  <si>
    <t>G1016DBB52</t>
  </si>
  <si>
    <t>410 Т</t>
  </si>
  <si>
    <t>G3016DBB52</t>
  </si>
  <si>
    <t>411 Т</t>
  </si>
  <si>
    <t>28.14.20.000.015.00.0796.000000000002</t>
  </si>
  <si>
    <t>Прокладка</t>
  </si>
  <si>
    <t>спирально-навитая, с наружним ограничительным кольцом</t>
  </si>
  <si>
    <t>G1016DB92B</t>
  </si>
  <si>
    <t>412 Т</t>
  </si>
  <si>
    <t>G1016DB93B</t>
  </si>
  <si>
    <t>413 Т</t>
  </si>
  <si>
    <t>G1016DB94B</t>
  </si>
  <si>
    <t>414 Т</t>
  </si>
  <si>
    <t>G1016DB95B</t>
  </si>
  <si>
    <t>415 Т</t>
  </si>
  <si>
    <t>28.14.20.000.015.00.0796.000000000001</t>
  </si>
  <si>
    <t>спирально-навитая, без ограничетиельных колец</t>
  </si>
  <si>
    <t>G1016DB89B</t>
  </si>
  <si>
    <t>416 Т</t>
  </si>
  <si>
    <t>G1016DB90B</t>
  </si>
  <si>
    <t>417 Т</t>
  </si>
  <si>
    <t>G1016DB91B</t>
  </si>
  <si>
    <t>418 Т</t>
  </si>
  <si>
    <t>28.14.20.000.015.00.0796.000000000004</t>
  </si>
  <si>
    <t>спирально-навитая, межфланцевая</t>
  </si>
  <si>
    <t>G1016DBB2A</t>
  </si>
  <si>
    <t>419 Т</t>
  </si>
  <si>
    <t>28.11.33.000.010.00.0796.000000000000</t>
  </si>
  <si>
    <t>уплотнительная, для ГПА типа ГТК-10И, ГОСТ 7338-90</t>
  </si>
  <si>
    <t>G1016DBB57</t>
  </si>
  <si>
    <t>420 Т</t>
  </si>
  <si>
    <t>G1016DBB58</t>
  </si>
  <si>
    <t>421 Т</t>
  </si>
  <si>
    <t>G1016DBB59</t>
  </si>
  <si>
    <t>422 Т</t>
  </si>
  <si>
    <t>28.14.20.000.015.00.0796.000000000003</t>
  </si>
  <si>
    <t>спирально-навитая, с наружним и внутренним ограничительным кольцом</t>
  </si>
  <si>
    <t>G1016DB96B</t>
  </si>
  <si>
    <t>423 Т</t>
  </si>
  <si>
    <t>28.11.33.000.012.03.0796.000000000000</t>
  </si>
  <si>
    <t>Пружина</t>
  </si>
  <si>
    <t>уплотнительного кольца, для ГПА типа ГТК-10И</t>
  </si>
  <si>
    <t>G1016DBB65</t>
  </si>
  <si>
    <t>424 Т</t>
  </si>
  <si>
    <t>28.11.33.000.012.01.0796.000000000000</t>
  </si>
  <si>
    <t>аварийного толкателя, для ГПА типа ГТК-10И</t>
  </si>
  <si>
    <t>G1016DBB63</t>
  </si>
  <si>
    <t>425 Т</t>
  </si>
  <si>
    <t>28.11.33.000.012.02.0796.000000000000</t>
  </si>
  <si>
    <t>груза аварийного выключателя, для ГПА типа ГТК-10И</t>
  </si>
  <si>
    <t>G1016DBB64</t>
  </si>
  <si>
    <t>426 Т</t>
  </si>
  <si>
    <t>28.13.31.000.094.00.0796.000000000000</t>
  </si>
  <si>
    <t>Пружина клапанов</t>
  </si>
  <si>
    <t>для газоперекачивающего агрегата, стальная, высота 13 мм</t>
  </si>
  <si>
    <t>G8016DBB98</t>
  </si>
  <si>
    <t>427 Т</t>
  </si>
  <si>
    <t>27.90.32.000.061.01.0796.000000000001</t>
  </si>
  <si>
    <t>Редуктор</t>
  </si>
  <si>
    <t>кислородный, кислородный, сетевой, пропускная способность 10 м3/ч, ГОСТ 13861-89</t>
  </si>
  <si>
    <t>G3016DBB27</t>
  </si>
  <si>
    <t>428 Т</t>
  </si>
  <si>
    <t>G6016DBB27</t>
  </si>
  <si>
    <t>429 Т</t>
  </si>
  <si>
    <t>27.90.32.000.061.01.0796.000000000006</t>
  </si>
  <si>
    <t>кислородный, кислородный, баллонный, пропускная способность 50 м3/ч</t>
  </si>
  <si>
    <t>G2016DBB30</t>
  </si>
  <si>
    <t>430 Т</t>
  </si>
  <si>
    <t>GS016DBB30</t>
  </si>
  <si>
    <t>431 Т</t>
  </si>
  <si>
    <t>432 Т</t>
  </si>
  <si>
    <t>27.90.32.000.061.02.0796.000000000003</t>
  </si>
  <si>
    <t>ацетиленовый, ацетиленовый, баллонный, пропускная способность 25 м3/ч</t>
  </si>
  <si>
    <t>G2016DBB31</t>
  </si>
  <si>
    <t>433 Т</t>
  </si>
  <si>
    <t>27.90.32.000.061.03.0796.000000000000</t>
  </si>
  <si>
    <t>пропановый, пропановый, баллонный, пропускная способность 5 м3/ч, ГОСТ 13861-89</t>
  </si>
  <si>
    <t>G1016DBB32</t>
  </si>
  <si>
    <t>434 Т</t>
  </si>
  <si>
    <t>G3016DBB33</t>
  </si>
  <si>
    <t>435 Т</t>
  </si>
  <si>
    <t>G2016DBB34</t>
  </si>
  <si>
    <t>436 Т</t>
  </si>
  <si>
    <t>G8016DBB34</t>
  </si>
  <si>
    <t>437 Т</t>
  </si>
  <si>
    <t>G3016DBB28</t>
  </si>
  <si>
    <t>438 Т</t>
  </si>
  <si>
    <t>439 Т</t>
  </si>
  <si>
    <t>G8016DBB28</t>
  </si>
  <si>
    <t>440 Т</t>
  </si>
  <si>
    <t>441 Т</t>
  </si>
  <si>
    <t>442 Т</t>
  </si>
  <si>
    <t>443 Т</t>
  </si>
  <si>
    <t>444 Т</t>
  </si>
  <si>
    <t>445 Т</t>
  </si>
  <si>
    <t>446 Т</t>
  </si>
  <si>
    <t>447 Т</t>
  </si>
  <si>
    <t>448 Т</t>
  </si>
  <si>
    <t>GS016DBB35</t>
  </si>
  <si>
    <t>449 Т</t>
  </si>
  <si>
    <t>450 Т</t>
  </si>
  <si>
    <t>27.90.32.000.061.01.0796.000000000003</t>
  </si>
  <si>
    <t>кислородный, кислородный, рамповый, пропускная способность 500 м3/ч, ГОСТ 13861-89</t>
  </si>
  <si>
    <t>G2016DBB29</t>
  </si>
  <si>
    <t>451 Т</t>
  </si>
  <si>
    <t>27.90.32.000.061.03.0796.000000000002</t>
  </si>
  <si>
    <t>пропановый, пропановый, рамповый, пропускная способность 25 м3/ч, ГОСТ 13861-89</t>
  </si>
  <si>
    <t>G2016DBB36</t>
  </si>
  <si>
    <t>452 Т</t>
  </si>
  <si>
    <t>27.90.32.000.057.00.0796.000000000000</t>
  </si>
  <si>
    <t>Резак</t>
  </si>
  <si>
    <t>пропановый</t>
  </si>
  <si>
    <t>G7016DBB23</t>
  </si>
  <si>
    <t>453 Т</t>
  </si>
  <si>
    <t>27.90.32.000.057.00.0796.000000000001</t>
  </si>
  <si>
    <t>ацетиленовый</t>
  </si>
  <si>
    <t>GQ016DBB24</t>
  </si>
  <si>
    <t>454 Т</t>
  </si>
  <si>
    <t>GS016DBB24</t>
  </si>
  <si>
    <t>455 Т</t>
  </si>
  <si>
    <t>G7016DBB25</t>
  </si>
  <si>
    <t>456 Т</t>
  </si>
  <si>
    <t>457 Т</t>
  </si>
  <si>
    <t>458 Т</t>
  </si>
  <si>
    <t>459 Т</t>
  </si>
  <si>
    <t>460 Т</t>
  </si>
  <si>
    <t>461 Т</t>
  </si>
  <si>
    <t>462 Т</t>
  </si>
  <si>
    <t>32.91.19.500.000.02.0796.000000000000</t>
  </si>
  <si>
    <t>Ролик</t>
  </si>
  <si>
    <t>для удаления воздушных пузырей, силиконовый, прикатывающий, термостойкий</t>
  </si>
  <si>
    <t>G1016DBB3E</t>
  </si>
  <si>
    <t>463 Т</t>
  </si>
  <si>
    <t>24.20.13.900.001.01.0006.000000000001</t>
  </si>
  <si>
    <t>Рукав</t>
  </si>
  <si>
    <t>металлический, оцинкованный, негерметичный, диаметр 15 мм</t>
  </si>
  <si>
    <t>Метр</t>
  </si>
  <si>
    <t>GS016DB647</t>
  </si>
  <si>
    <t>464 Т</t>
  </si>
  <si>
    <t>25.99.29.590.002.00.0055.000000000000</t>
  </si>
  <si>
    <t>Сетка</t>
  </si>
  <si>
    <t>латунная</t>
  </si>
  <si>
    <t>G7016DBAAA</t>
  </si>
  <si>
    <t>465 Т</t>
  </si>
  <si>
    <t>20.59.41.990.002.20.0166.000000000000</t>
  </si>
  <si>
    <t>Смазка</t>
  </si>
  <si>
    <t>графитная, марка УСсА, ГОСТ 3333-80</t>
  </si>
  <si>
    <t>G2016DB287</t>
  </si>
  <si>
    <t>466 Т</t>
  </si>
  <si>
    <t>G3016DB287</t>
  </si>
  <si>
    <t>467 Т</t>
  </si>
  <si>
    <t>G6016DB287</t>
  </si>
  <si>
    <t>468 Т</t>
  </si>
  <si>
    <t>GQ016DB287</t>
  </si>
  <si>
    <t>469 Т</t>
  </si>
  <si>
    <t>GS016DB287</t>
  </si>
  <si>
    <t>470 Т</t>
  </si>
  <si>
    <t>20.59.41.990.002.07.0166.000000000000</t>
  </si>
  <si>
    <t>низкотемпературная, марка Циатим-203</t>
  </si>
  <si>
    <t>G7016DB285</t>
  </si>
  <si>
    <t>471 Т</t>
  </si>
  <si>
    <t>GS016DB285</t>
  </si>
  <si>
    <t>472 Т</t>
  </si>
  <si>
    <t>20.59.41.990.002.04.0166.000000000000</t>
  </si>
  <si>
    <t>термостойкая, марка Циатим-221, ГОСТ 9433-80</t>
  </si>
  <si>
    <t>G2016DB282</t>
  </si>
  <si>
    <t>473 Т</t>
  </si>
  <si>
    <t>G3016DB282</t>
  </si>
  <si>
    <t>474 Т</t>
  </si>
  <si>
    <t>G6016DB282</t>
  </si>
  <si>
    <t>475 Т</t>
  </si>
  <si>
    <t>G8016DB282</t>
  </si>
  <si>
    <t>476 Т</t>
  </si>
  <si>
    <t>GS016DB282</t>
  </si>
  <si>
    <t>477 Т</t>
  </si>
  <si>
    <t>G7016DB283</t>
  </si>
  <si>
    <t>478 Т</t>
  </si>
  <si>
    <t>20.59.41.990.002.02.0166.000000000004</t>
  </si>
  <si>
    <t>уплотнительно-резьбовая, марка Арматол-238</t>
  </si>
  <si>
    <t>G8016DB281</t>
  </si>
  <si>
    <t>479 Т</t>
  </si>
  <si>
    <t>GS016DB281</t>
  </si>
  <si>
    <t>480 Т</t>
  </si>
  <si>
    <t>20.59.41.990.002.22.0166.000000000001</t>
  </si>
  <si>
    <t>консистентная, на основе кальциевого мыла, с загустителем</t>
  </si>
  <si>
    <t>G6016DB288</t>
  </si>
  <si>
    <t>481 Т</t>
  </si>
  <si>
    <t>G7016DB288</t>
  </si>
  <si>
    <t>482 Т</t>
  </si>
  <si>
    <t>GS016DB288</t>
  </si>
  <si>
    <t>483 Т</t>
  </si>
  <si>
    <t>20.59.41.990.002.05.0166.000000000000</t>
  </si>
  <si>
    <t>приборная, марка Циатим-201, ГОСТ 6267-74</t>
  </si>
  <si>
    <t>G8016DB284</t>
  </si>
  <si>
    <t>484 Т</t>
  </si>
  <si>
    <t>GS016DB284</t>
  </si>
  <si>
    <t>485 Т</t>
  </si>
  <si>
    <t>26.51.51.700.027.00.0796.000000000004</t>
  </si>
  <si>
    <t>Термокарандаш</t>
  </si>
  <si>
    <t>температура до+250⁰С</t>
  </si>
  <si>
    <t>GQ016DBA81</t>
  </si>
  <si>
    <t>486 Т</t>
  </si>
  <si>
    <t>GS016DBA81</t>
  </si>
  <si>
    <t>487 Т</t>
  </si>
  <si>
    <t>488 Т</t>
  </si>
  <si>
    <t>28.11.33.000.009.00.0796.000000000000</t>
  </si>
  <si>
    <t>Уплотнение</t>
  </si>
  <si>
    <t>для насоса, охлаждения воды</t>
  </si>
  <si>
    <t>G1016DBB56</t>
  </si>
  <si>
    <t>489 Т</t>
  </si>
  <si>
    <t>28.13.32.000.143.00.0839.000000000000</t>
  </si>
  <si>
    <t>торцевое, для турбокомпрессора</t>
  </si>
  <si>
    <t>G7016DB1B8</t>
  </si>
  <si>
    <t>490 Т</t>
  </si>
  <si>
    <t>28.15.39.990.001.00.0796.000000000000</t>
  </si>
  <si>
    <t>Уплотнение лабиринтное</t>
  </si>
  <si>
    <t>подшипника</t>
  </si>
  <si>
    <t>G1016DBB1B</t>
  </si>
  <si>
    <t>491 Т</t>
  </si>
  <si>
    <t>G1016DBB2B</t>
  </si>
  <si>
    <t>492 Т</t>
  </si>
  <si>
    <t>G1016DBB3B</t>
  </si>
  <si>
    <t>493 Т</t>
  </si>
  <si>
    <t>28.13.32.000.087.00.0796.000000000007</t>
  </si>
  <si>
    <t>Шестерня</t>
  </si>
  <si>
    <t>гайка, для газоперекачивающих агрегатов</t>
  </si>
  <si>
    <t>G3016DB0B9</t>
  </si>
  <si>
    <t>494 Т</t>
  </si>
  <si>
    <t>G3016DB1B0</t>
  </si>
  <si>
    <t>495 Т</t>
  </si>
  <si>
    <t>27.90.32.000.044.00.0796.000000000000</t>
  </si>
  <si>
    <t>Электрододержатель</t>
  </si>
  <si>
    <t>ЭД-12</t>
  </si>
  <si>
    <t>G7016DBB18</t>
  </si>
  <si>
    <t>496 Т</t>
  </si>
  <si>
    <t>G1016DBB99</t>
  </si>
  <si>
    <t>497 Т</t>
  </si>
  <si>
    <t>G3016DBB99</t>
  </si>
  <si>
    <t>498 Т</t>
  </si>
  <si>
    <t>28.13.32.000.127.00.0796.000000000001</t>
  </si>
  <si>
    <t>Шток</t>
  </si>
  <si>
    <t>для поршня компрессора</t>
  </si>
  <si>
    <t>G8016DB1B2</t>
  </si>
  <si>
    <t>499 Т</t>
  </si>
  <si>
    <t>G4016DBC25</t>
  </si>
  <si>
    <t>500 Т</t>
  </si>
  <si>
    <t>26.30.23.900.009.00.0796.000000000001</t>
  </si>
  <si>
    <t>Конвертор</t>
  </si>
  <si>
    <t>универсальный линейной поляризации</t>
  </si>
  <si>
    <t>G1016DB4CC</t>
  </si>
  <si>
    <t>Конвертер AC-DC/DC-DC 220V/24 LWN 1601-6</t>
  </si>
  <si>
    <t>501 Т</t>
  </si>
  <si>
    <t>20.11.11.600.000.00.5108.000000000004</t>
  </si>
  <si>
    <t>Азот</t>
  </si>
  <si>
    <t>газзобразный, технический, сорт 1, ГОСТ 9293-74</t>
  </si>
  <si>
    <t>G1016DB316</t>
  </si>
  <si>
    <t>Азот газообразный технический</t>
  </si>
  <si>
    <t>502 Т</t>
  </si>
  <si>
    <t>G3016DB316</t>
  </si>
  <si>
    <t>503 Т</t>
  </si>
  <si>
    <t>G5016DB316</t>
  </si>
  <si>
    <t>504 Т</t>
  </si>
  <si>
    <t>G7016DB316</t>
  </si>
  <si>
    <t>505 Т</t>
  </si>
  <si>
    <t>20.11.11.600.000.00.5108.000000000000</t>
  </si>
  <si>
    <t>газзобразный, особой чистоты, сорт 1, ГОСТ 9293-74</t>
  </si>
  <si>
    <t>G8016DB315</t>
  </si>
  <si>
    <t>Азот нулевой о.ч.</t>
  </si>
  <si>
    <t>506 Т</t>
  </si>
  <si>
    <t>GS016DB315</t>
  </si>
  <si>
    <t>507 Т</t>
  </si>
  <si>
    <t>20.15.10.770.000.00.0166.000000000001</t>
  </si>
  <si>
    <t>Аммиак</t>
  </si>
  <si>
    <t>водный, чистый для анализа, ГОСТ 3760-79</t>
  </si>
  <si>
    <t>G8016DB240</t>
  </si>
  <si>
    <t>Аммиак водный "чда"</t>
  </si>
  <si>
    <t>508 Т</t>
  </si>
  <si>
    <t>GS016DB240</t>
  </si>
  <si>
    <t>509 Т</t>
  </si>
  <si>
    <t>20.15.20.100.000.00.0166.000000000000</t>
  </si>
  <si>
    <t>Хлорид аммония (хлористый аммоний)</t>
  </si>
  <si>
    <t>химически чистый, ГОСТ 3773-72</t>
  </si>
  <si>
    <t>G8016DB241</t>
  </si>
  <si>
    <t>Аммоний хлористый ''хч''</t>
  </si>
  <si>
    <t>510 Т</t>
  </si>
  <si>
    <t>GS016DB241</t>
  </si>
  <si>
    <t>511 Т</t>
  </si>
  <si>
    <t>20.15.20.100.000.00.0166.000000000003</t>
  </si>
  <si>
    <t>технический, сорт 1, ГОСТ 2210-73</t>
  </si>
  <si>
    <t>Атырауская область, пос. Макат, ул. Бекжанова, дом 2, склад "УГЭР" Филиал "Инженерно-технический Центр" АО "Интергаз Центральная Азия"</t>
  </si>
  <si>
    <t>G5016DB242</t>
  </si>
  <si>
    <t>Аммоний хлористый, технический</t>
  </si>
  <si>
    <t>512 Т</t>
  </si>
  <si>
    <t>20.59.59.790.004.00.0166.000000000000</t>
  </si>
  <si>
    <t>Аскарит</t>
  </si>
  <si>
    <t>гранулированный</t>
  </si>
  <si>
    <t>G8016DB345</t>
  </si>
  <si>
    <t>Аскарит "чда"</t>
  </si>
  <si>
    <t>513 Т</t>
  </si>
  <si>
    <t>20.14.62.110.000.00.0166.000000000001</t>
  </si>
  <si>
    <t>Ацетон</t>
  </si>
  <si>
    <t>чистый для анализа, ГОСТ 2603-79</t>
  </si>
  <si>
    <t>G8016DB234</t>
  </si>
  <si>
    <t>Ацетон "чда"</t>
  </si>
  <si>
    <t>514 Т</t>
  </si>
  <si>
    <t>GS016DB234</t>
  </si>
  <si>
    <t>515 Т</t>
  </si>
  <si>
    <t>20.14.12.230.000.00.0166.000000000001</t>
  </si>
  <si>
    <t>Бензол</t>
  </si>
  <si>
    <t>чистый для анализа, ГОСТ 5955-75</t>
  </si>
  <si>
    <t>G7016DB224</t>
  </si>
  <si>
    <t>516 Т</t>
  </si>
  <si>
    <t>517 Т</t>
  </si>
  <si>
    <t>518 Т</t>
  </si>
  <si>
    <t>26.20.40.000.112.00.0796.000000000005</t>
  </si>
  <si>
    <t>Блок питания</t>
  </si>
  <si>
    <t>для обеспечения напряжения постоянного тока</t>
  </si>
  <si>
    <t>G5016DBA00</t>
  </si>
  <si>
    <t>Блок питания БП-06 КРАУ5.549.006</t>
  </si>
  <si>
    <t>519 Т</t>
  </si>
  <si>
    <t>36.00.12.000.000.01.0113.000000000000</t>
  </si>
  <si>
    <t>Вода</t>
  </si>
  <si>
    <t>непитьевая, для коммунальных нужд</t>
  </si>
  <si>
    <t>G1016DB9BC</t>
  </si>
  <si>
    <t>Вода хим.подготов-ая для водогр.котлов</t>
  </si>
  <si>
    <t>520 Т</t>
  </si>
  <si>
    <t>20.11.13.000.001.00.5108.000000000000</t>
  </si>
  <si>
    <t>Воздух</t>
  </si>
  <si>
    <t>сжатый, высокой чистоты</t>
  </si>
  <si>
    <t>G5016DB290</t>
  </si>
  <si>
    <t>Воздух нулевой</t>
  </si>
  <si>
    <t>521 Т</t>
  </si>
  <si>
    <t>G6016DB290</t>
  </si>
  <si>
    <t>522 Т</t>
  </si>
  <si>
    <t>20.11.11.300.001.00.5108.000000000000</t>
  </si>
  <si>
    <t>Гелий</t>
  </si>
  <si>
    <t>газообразный, очищенный, марка А</t>
  </si>
  <si>
    <t>G1016DB208</t>
  </si>
  <si>
    <t>Газ гелий</t>
  </si>
  <si>
    <t>523 Т</t>
  </si>
  <si>
    <t>G2016DB208</t>
  </si>
  <si>
    <t>524 Т</t>
  </si>
  <si>
    <t>G3016DB208</t>
  </si>
  <si>
    <t>525 Т</t>
  </si>
  <si>
    <t>G5016DB208</t>
  </si>
  <si>
    <t>526 Т</t>
  </si>
  <si>
    <t>G7016DB208</t>
  </si>
  <si>
    <t>527 Т</t>
  </si>
  <si>
    <t>G8016DB208</t>
  </si>
  <si>
    <t>528 Т</t>
  </si>
  <si>
    <t>20.59.59.600.050.00.0796.000000000000</t>
  </si>
  <si>
    <t>Гель</t>
  </si>
  <si>
    <t>контактный, для ультразвукового контроля, тюбик 250 грамм</t>
  </si>
  <si>
    <t>G1016DB339</t>
  </si>
  <si>
    <t>Гель контактный  Krautkramer ZG-FU=250гр</t>
  </si>
  <si>
    <t>529 Т</t>
  </si>
  <si>
    <t>G3016DB339</t>
  </si>
  <si>
    <t>530 Т</t>
  </si>
  <si>
    <t>Актюбинская область, Хромтауский район, пос. Тамды, склад «Краснооктябрьского ЛПУ» УМГ "Актобе"</t>
  </si>
  <si>
    <t>531 Т</t>
  </si>
  <si>
    <t>G4016DB339</t>
  </si>
  <si>
    <t>532 Т</t>
  </si>
  <si>
    <t>G7016DB339</t>
  </si>
  <si>
    <t>533 Т</t>
  </si>
  <si>
    <t>G8016DB339</t>
  </si>
  <si>
    <t>534 Т</t>
  </si>
  <si>
    <t>GS016DB339</t>
  </si>
  <si>
    <t>535 Т</t>
  </si>
  <si>
    <t>20.20.12.900.000.00.0112.000000000000</t>
  </si>
  <si>
    <t>Гербицид</t>
  </si>
  <si>
    <t>глифосат</t>
  </si>
  <si>
    <t>G3016DB246</t>
  </si>
  <si>
    <t>Гербицид сплошного действия "Ураган"</t>
  </si>
  <si>
    <t>536 Т</t>
  </si>
  <si>
    <t>G8016DB246</t>
  </si>
  <si>
    <t>537 Т</t>
  </si>
  <si>
    <t>G8016DX246</t>
  </si>
  <si>
    <t>538 Т</t>
  </si>
  <si>
    <t>GQ016DB246</t>
  </si>
  <si>
    <t>539 Т</t>
  </si>
  <si>
    <t>20.14.23.600.000.00.0166.000000000000</t>
  </si>
  <si>
    <t>Глицерин</t>
  </si>
  <si>
    <t>чистый для анализа, ГОСТ 6259-75</t>
  </si>
  <si>
    <t>G6016DB229</t>
  </si>
  <si>
    <t>540 Т</t>
  </si>
  <si>
    <t>G3016DB229</t>
  </si>
  <si>
    <t>Глицерин ''чда''</t>
  </si>
  <si>
    <t>541 Т</t>
  </si>
  <si>
    <t>GS016DB229</t>
  </si>
  <si>
    <t>542 Т</t>
  </si>
  <si>
    <t>20.59.59.100.011.00.0872.000000000023</t>
  </si>
  <si>
    <t>Государственный стандартный образец</t>
  </si>
  <si>
    <t>кинематической вязкости, диапазон 26-35 мм2/с, 20°С</t>
  </si>
  <si>
    <t>Ампула</t>
  </si>
  <si>
    <t>G1016DB324</t>
  </si>
  <si>
    <t>ГСО кинематической вязкости 29,8</t>
  </si>
  <si>
    <t>543 Т</t>
  </si>
  <si>
    <t>20.59.59.100.011.00.0870.000000000020</t>
  </si>
  <si>
    <t>кислотного числа нефтепродуктов</t>
  </si>
  <si>
    <t>G1016DB322</t>
  </si>
  <si>
    <t>ГСО КЧ-0,05-ЭК  0,045-0,055 мг КОН/г</t>
  </si>
  <si>
    <t>544 Т</t>
  </si>
  <si>
    <t>G8016DB323</t>
  </si>
  <si>
    <t>ГСО СО КЧ-0,02-ЭК 0,018-0,022 мгКОН/г</t>
  </si>
  <si>
    <t>545 Т</t>
  </si>
  <si>
    <t>20.11.12.350.000.00.0166.000000000003</t>
  </si>
  <si>
    <t>Диоксид углерода</t>
  </si>
  <si>
    <t>жидкий, сорт высший, ГОСТ 8050-85</t>
  </si>
  <si>
    <t>G1016DB199</t>
  </si>
  <si>
    <t>Двуокись углерода (углекислота)</t>
  </si>
  <si>
    <t>546 Т</t>
  </si>
  <si>
    <t>G3016DB199</t>
  </si>
  <si>
    <t>547 Т</t>
  </si>
  <si>
    <t>20.14.13.530.000.00.0112.000000000000</t>
  </si>
  <si>
    <t>Дихлорэтан-1,2</t>
  </si>
  <si>
    <t>технический, сорт высший, ГОСТ 1942-86</t>
  </si>
  <si>
    <t>G8016DB226</t>
  </si>
  <si>
    <t>Дихлорэтан ГОСТ1942-75</t>
  </si>
  <si>
    <t>548 Т</t>
  </si>
  <si>
    <t>20.13.62.400.000.00.0166.000000000000</t>
  </si>
  <si>
    <t>Силикат калия</t>
  </si>
  <si>
    <t>порошок</t>
  </si>
  <si>
    <t>G1016DB219</t>
  </si>
  <si>
    <t>Жидкое стекло (силикат калия)</t>
  </si>
  <si>
    <t>549 Т</t>
  </si>
  <si>
    <t>G3016DB219</t>
  </si>
  <si>
    <t>550 Т</t>
  </si>
  <si>
    <t>G7016DB219</t>
  </si>
  <si>
    <t>551 Т</t>
  </si>
  <si>
    <t>552 Т</t>
  </si>
  <si>
    <t>27.11.50.330.000.00.0796.000000000004</t>
  </si>
  <si>
    <t>Зарядное устройство</t>
  </si>
  <si>
    <t>для анализатора точки росы</t>
  </si>
  <si>
    <t>G5016DB22A</t>
  </si>
  <si>
    <t>Зарядн.устройство КРАУ5.122.007</t>
  </si>
  <si>
    <t>553 Т</t>
  </si>
  <si>
    <t>26.60.11.150.002.00.0704.000000000000</t>
  </si>
  <si>
    <t>Знак разметки</t>
  </si>
  <si>
    <t>для разметки радиографических снимков в процессе рентгеновского контроля, высота цифр 12 мм, ширина 7,7 мм, толщина 2,5 мм, в наборе пластиковый пенал с ячейками и с пинцетом, маркировочный №3</t>
  </si>
  <si>
    <t>G8016DB05A</t>
  </si>
  <si>
    <t>Знак маркировочный цифровой №3</t>
  </si>
  <si>
    <t>554 Т</t>
  </si>
  <si>
    <t>GS016DB05A</t>
  </si>
  <si>
    <t>555 Т</t>
  </si>
  <si>
    <t>20.59.59.600.019.00.0166.000000000000</t>
  </si>
  <si>
    <t>Хлорная известь</t>
  </si>
  <si>
    <t>марки А, сорт 1, ГОСТ 1692-85</t>
  </si>
  <si>
    <t>G1016DB337</t>
  </si>
  <si>
    <t>Известь хлорная</t>
  </si>
  <si>
    <t>556 Т</t>
  </si>
  <si>
    <t>G7016DB337</t>
  </si>
  <si>
    <t>557 Т</t>
  </si>
  <si>
    <t>GQ016DB337</t>
  </si>
  <si>
    <t>558 Т</t>
  </si>
  <si>
    <t>20.13.21.130.000.00.0778.000000000000</t>
  </si>
  <si>
    <t>Йод</t>
  </si>
  <si>
    <t>стандарт-титр</t>
  </si>
  <si>
    <t>G2016DB191</t>
  </si>
  <si>
    <t>Йод 0,1моль/дм3 (станд-титр)</t>
  </si>
  <si>
    <t>559 Т</t>
  </si>
  <si>
    <t>G3016DB191</t>
  </si>
  <si>
    <t>560 Т</t>
  </si>
  <si>
    <t>G7016DB191</t>
  </si>
  <si>
    <t>561 Т</t>
  </si>
  <si>
    <t>G8016DB191</t>
  </si>
  <si>
    <t>562 Т</t>
  </si>
  <si>
    <t>20.13.31.300.026.00.0166.000000000000</t>
  </si>
  <si>
    <t>Хлорид кадмия</t>
  </si>
  <si>
    <t>чистый для анализа, ГОСТ 4330-76</t>
  </si>
  <si>
    <t>G1016DB211</t>
  </si>
  <si>
    <t>Кадмий хлористый 2,5водн "чда"</t>
  </si>
  <si>
    <t>563 Т</t>
  </si>
  <si>
    <t>Атырауская область, Жылойский район,город Кульсары,склад  «Кульсаринского ЛПУ» УМГ "Атырау"</t>
  </si>
  <si>
    <t>G2016DB211</t>
  </si>
  <si>
    <t>564 Т</t>
  </si>
  <si>
    <t>Атырауская область, Макатский район, пос. Макат, склад  «Макатского ЛПУ» УМГ "Атырау"</t>
  </si>
  <si>
    <t>565 Т</t>
  </si>
  <si>
    <t>Атырауская область, Курмангазинский район, село Акколь, склад  «Аккольского ЛПУ»  УМГ "Атырау"</t>
  </si>
  <si>
    <t>566 Т</t>
  </si>
  <si>
    <t>Атырауская область, Индерский район, пос. Индерборский, склад  «Индерского ЛПУ» УМГ "Атырау"</t>
  </si>
  <si>
    <t>567 Т</t>
  </si>
  <si>
    <t>G3016DB211</t>
  </si>
  <si>
    <t>568 Т</t>
  </si>
  <si>
    <t>569 Т</t>
  </si>
  <si>
    <t>570 Т</t>
  </si>
  <si>
    <t>G7016DB211</t>
  </si>
  <si>
    <t>571 Т</t>
  </si>
  <si>
    <t>572 Т</t>
  </si>
  <si>
    <t>573 Т</t>
  </si>
  <si>
    <t>G8016DB211</t>
  </si>
  <si>
    <t>574 Т</t>
  </si>
  <si>
    <t>20.13.25.300.000.00.0166.000000000001</t>
  </si>
  <si>
    <t>Гидроксид калия</t>
  </si>
  <si>
    <t>чистый для анализа, ГОСТ 24363-80</t>
  </si>
  <si>
    <t>G8016DB190</t>
  </si>
  <si>
    <t>Калий гидроокись "чда"</t>
  </si>
  <si>
    <t>575 Т</t>
  </si>
  <si>
    <t>GS016DB190</t>
  </si>
  <si>
    <t>576 Т</t>
  </si>
  <si>
    <t>20.13.51.300.000.00.0166.000000000001</t>
  </si>
  <si>
    <t>Бихромат калия</t>
  </si>
  <si>
    <t>чистый для анализа, ГОСТ 4220-75</t>
  </si>
  <si>
    <t>G8016DB217</t>
  </si>
  <si>
    <t>Калий двухромовокислый,"чда"</t>
  </si>
  <si>
    <t>577 Т</t>
  </si>
  <si>
    <t>20.13.52.900.015.00.0166.000000000000</t>
  </si>
  <si>
    <t>Калий фталевокислый кислый (Калий бифталат)</t>
  </si>
  <si>
    <t>G3016DB218</t>
  </si>
  <si>
    <t>Калий фталевокислый кислый "чда"</t>
  </si>
  <si>
    <t>578 Т</t>
  </si>
  <si>
    <t>20.13.31.300.007.00.0166.000000000000</t>
  </si>
  <si>
    <t>Хлорид кальция</t>
  </si>
  <si>
    <t>порошок, ГОСТ 450-77</t>
  </si>
  <si>
    <t>G1016DB210</t>
  </si>
  <si>
    <t>Кальций хлористый безвод.гранулиров."ч"</t>
  </si>
  <si>
    <t>579 Т</t>
  </si>
  <si>
    <t>G8016DB210</t>
  </si>
  <si>
    <t>580 Т</t>
  </si>
  <si>
    <t>GS016DB210</t>
  </si>
  <si>
    <t>581 Т</t>
  </si>
  <si>
    <t>G2016DB210</t>
  </si>
  <si>
    <t>Кальций хлористый в гранулах ГОСТ4234-77</t>
  </si>
  <si>
    <t>582 Т</t>
  </si>
  <si>
    <t>583 Т</t>
  </si>
  <si>
    <t>584 Т</t>
  </si>
  <si>
    <t>585 Т</t>
  </si>
  <si>
    <t>G7016DB210</t>
  </si>
  <si>
    <t>586 Т</t>
  </si>
  <si>
    <t>587 Т</t>
  </si>
  <si>
    <t>588 Т</t>
  </si>
  <si>
    <t>26.51.82.400.002.00.0796.000000000000</t>
  </si>
  <si>
    <t>Гильза</t>
  </si>
  <si>
    <t>защитная</t>
  </si>
  <si>
    <t>G3016DB6A6</t>
  </si>
  <si>
    <t>Карман термометрР500-35L=60ммГОСТ3029-75</t>
  </si>
  <si>
    <t>589 Т</t>
  </si>
  <si>
    <t>G7016DB6A7</t>
  </si>
  <si>
    <t>Карман термометрР500-35L=70ммГОСТ3029-75</t>
  </si>
  <si>
    <t>590 Т</t>
  </si>
  <si>
    <t>26.60.11.700.002.00.0796.000000000000</t>
  </si>
  <si>
    <t>Кассета гибкая</t>
  </si>
  <si>
    <t>для радиографических пленок, ГОСТ 15843-79</t>
  </si>
  <si>
    <t>G2016DB08A</t>
  </si>
  <si>
    <t>Кассета гибкая(10*40)д/зарядки рентгенпл</t>
  </si>
  <si>
    <t>591 Т</t>
  </si>
  <si>
    <t>G4016DB08A</t>
  </si>
  <si>
    <t>592 Т</t>
  </si>
  <si>
    <t>G7016DB08A</t>
  </si>
  <si>
    <t>593 Т</t>
  </si>
  <si>
    <t>G8016DB08A</t>
  </si>
  <si>
    <t>594 Т</t>
  </si>
  <si>
    <t>GS016DB08A</t>
  </si>
  <si>
    <t>595 Т</t>
  </si>
  <si>
    <t>20.15.10.500.000.00.0166.000000000000</t>
  </si>
  <si>
    <t>Кислота азотная</t>
  </si>
  <si>
    <t>химически чистый, ГОСТ 4461-77</t>
  </si>
  <si>
    <t>G1016DB239</t>
  </si>
  <si>
    <t>Кислота азотная "хч"</t>
  </si>
  <si>
    <t>596 Т</t>
  </si>
  <si>
    <t>20.13.24.330.000.00.0166.000000000001</t>
  </si>
  <si>
    <t>Кислота серная</t>
  </si>
  <si>
    <t>химически чистый, ГОСТ 4204-77</t>
  </si>
  <si>
    <t>G1016DB041</t>
  </si>
  <si>
    <t>Кислота серная ''хч''</t>
  </si>
  <si>
    <t>597 Т</t>
  </si>
  <si>
    <t>G3016DB041</t>
  </si>
  <si>
    <t>598 Т</t>
  </si>
  <si>
    <t>G8016DB041</t>
  </si>
  <si>
    <t>599 Т</t>
  </si>
  <si>
    <t>20.13.24.100.000.00.0778.000000000000</t>
  </si>
  <si>
    <t>Водород хлорид (кислота соляная)</t>
  </si>
  <si>
    <t>G3016DB200</t>
  </si>
  <si>
    <t>Кислота соляная (станд.-титр)0,1моль/дм3</t>
  </si>
  <si>
    <t>600 Т</t>
  </si>
  <si>
    <t>601 Т</t>
  </si>
  <si>
    <t>602 Т</t>
  </si>
  <si>
    <t>20.13.24.100.000.00.0166.000000000001</t>
  </si>
  <si>
    <t>химически чистый, ГОСТ 3118-77</t>
  </si>
  <si>
    <t>G2016DB042</t>
  </si>
  <si>
    <t>Кислота соляная ''хч''</t>
  </si>
  <si>
    <t>603 Т</t>
  </si>
  <si>
    <t>G3016DB042</t>
  </si>
  <si>
    <t>604 Т</t>
  </si>
  <si>
    <t>605 Т</t>
  </si>
  <si>
    <t>606 Т</t>
  </si>
  <si>
    <t>G7016DB042</t>
  </si>
  <si>
    <t>607 Т</t>
  </si>
  <si>
    <t>G8016DB042</t>
  </si>
  <si>
    <t>608 Т</t>
  </si>
  <si>
    <t>20.14.33.800.001.00.0166.000000000001</t>
  </si>
  <si>
    <t>Кислота янтарная</t>
  </si>
  <si>
    <t>чистый для анализа, ГОСТ 6341-75</t>
  </si>
  <si>
    <t>G2016DB231</t>
  </si>
  <si>
    <t>Кислота янтарная, "чда"</t>
  </si>
  <si>
    <t>609 Т</t>
  </si>
  <si>
    <t>610 Т</t>
  </si>
  <si>
    <t>23.19.23.300.017.00.0796.000000000107</t>
  </si>
  <si>
    <t>Колба</t>
  </si>
  <si>
    <t>стеклянная, марка Кн, лабораторная</t>
  </si>
  <si>
    <t>G3016DB507</t>
  </si>
  <si>
    <t>Колба коническая Кн-2-250</t>
  </si>
  <si>
    <t>611 Т</t>
  </si>
  <si>
    <t>20.12.21.900.000.00.0796.000000000000</t>
  </si>
  <si>
    <t>Краситель</t>
  </si>
  <si>
    <t>контрастный</t>
  </si>
  <si>
    <t>G1016DB320</t>
  </si>
  <si>
    <t>Краска белая грунтовочная ARDROX890W</t>
  </si>
  <si>
    <t>612 Т</t>
  </si>
  <si>
    <t>G2016DB320</t>
  </si>
  <si>
    <t>613 Т</t>
  </si>
  <si>
    <t>G3016DB320</t>
  </si>
  <si>
    <t>614 Т</t>
  </si>
  <si>
    <t>G4016DB320</t>
  </si>
  <si>
    <t>615 Т</t>
  </si>
  <si>
    <t>G7016DB320</t>
  </si>
  <si>
    <t>616 Т</t>
  </si>
  <si>
    <t>G8016DB320</t>
  </si>
  <si>
    <t>617 Т</t>
  </si>
  <si>
    <t>GS016DB320</t>
  </si>
  <si>
    <t>618 Т</t>
  </si>
  <si>
    <t>19.20.23.300.002.00.0166.000000000000</t>
  </si>
  <si>
    <t>Ксилол</t>
  </si>
  <si>
    <t>нефтяной, марка А, плотность 0,862-0,868 г/см3 при 20 °С, массовая доля основного вещества(ароматических углеводородов C8H10) не менее 99,6%, ГОСТ 9410-78</t>
  </si>
  <si>
    <t>G8016DB194</t>
  </si>
  <si>
    <t>Ксилол нефтяной марки А</t>
  </si>
  <si>
    <t>619 Т</t>
  </si>
  <si>
    <t>24.44.21.100.001.00.0166.000000000000</t>
  </si>
  <si>
    <t>Порошок</t>
  </si>
  <si>
    <t>медный, электролитический, ГОСТ 4960-2009</t>
  </si>
  <si>
    <t>G2016DB778</t>
  </si>
  <si>
    <t>Купорос медный технический</t>
  </si>
  <si>
    <t>620 Т</t>
  </si>
  <si>
    <t>G4016DB778</t>
  </si>
  <si>
    <t>621 Т</t>
  </si>
  <si>
    <t>G8016DB778</t>
  </si>
  <si>
    <t>622 Т</t>
  </si>
  <si>
    <t>GS016DB778</t>
  </si>
  <si>
    <t>623 Т</t>
  </si>
  <si>
    <t>624 Т</t>
  </si>
  <si>
    <t>625 Т</t>
  </si>
  <si>
    <t>626 Т</t>
  </si>
  <si>
    <t>26.51.83.000.005.00.0796.000000000000</t>
  </si>
  <si>
    <t>Линза</t>
  </si>
  <si>
    <t>увеличительная</t>
  </si>
  <si>
    <t>G4016DX8A3</t>
  </si>
  <si>
    <t>Лупа измерительная 4,5 кратная ГОСТ 8309</t>
  </si>
  <si>
    <t>627 Т</t>
  </si>
  <si>
    <t>GQ016DB8A3</t>
  </si>
  <si>
    <t>628 Т</t>
  </si>
  <si>
    <t>GS016DB8A3</t>
  </si>
  <si>
    <t>629 Т</t>
  </si>
  <si>
    <t>32.99.12.300.000.01.0796.000000000000</t>
  </si>
  <si>
    <t>с наконечником из фетра, с капиллярным пишущим стержнем (фломастеры)</t>
  </si>
  <si>
    <t>G3016DB8BA</t>
  </si>
  <si>
    <t>Маркер универ.усточивый;цвет-красный</t>
  </si>
  <si>
    <t>630 Т</t>
  </si>
  <si>
    <t>631 Т</t>
  </si>
  <si>
    <t>G5016DB8BA</t>
  </si>
  <si>
    <t>632 Т</t>
  </si>
  <si>
    <t>G1016DB7BA</t>
  </si>
  <si>
    <t>Маркер устойчивый по металлу цвет белый</t>
  </si>
  <si>
    <t>633 Т</t>
  </si>
  <si>
    <t>G3016DB7BA</t>
  </si>
  <si>
    <t>634 Т</t>
  </si>
  <si>
    <t>635 Т</t>
  </si>
  <si>
    <t>G5016DB7BA</t>
  </si>
  <si>
    <t>636 Т</t>
  </si>
  <si>
    <t>GQ016DB7BA</t>
  </si>
  <si>
    <t>637 Т</t>
  </si>
  <si>
    <t>20.13.41.510.000.00.0166.000000000000</t>
  </si>
  <si>
    <t>Сульфат меди</t>
  </si>
  <si>
    <t>химически чистый, 5-водная, ГОСТ 4165-78</t>
  </si>
  <si>
    <t>G1016DB214</t>
  </si>
  <si>
    <t>Медь (II) сернокислая 5-водная "хч"</t>
  </si>
  <si>
    <t>638 Т</t>
  </si>
  <si>
    <t>G2016DB214</t>
  </si>
  <si>
    <t>639 Т</t>
  </si>
  <si>
    <t>640 Т</t>
  </si>
  <si>
    <t>641 Т</t>
  </si>
  <si>
    <t>642 Т</t>
  </si>
  <si>
    <t>G3016DB214</t>
  </si>
  <si>
    <t>643 Т</t>
  </si>
  <si>
    <t>644 Т</t>
  </si>
  <si>
    <t>645 Т</t>
  </si>
  <si>
    <t>646 Т</t>
  </si>
  <si>
    <t>G7016DB214</t>
  </si>
  <si>
    <t>647 Т</t>
  </si>
  <si>
    <t>648 Т</t>
  </si>
  <si>
    <t>649 Т</t>
  </si>
  <si>
    <t>G8016DX214</t>
  </si>
  <si>
    <t>650 Т</t>
  </si>
  <si>
    <t>GQ016DB214</t>
  </si>
  <si>
    <t>651 Т</t>
  </si>
  <si>
    <t>GS016DB214</t>
  </si>
  <si>
    <t>652 Т</t>
  </si>
  <si>
    <t>653 Т</t>
  </si>
  <si>
    <t>20.59.56.900.015.00.0166.000000000000</t>
  </si>
  <si>
    <t>Метиловый оранжевый</t>
  </si>
  <si>
    <t>G8016DB318</t>
  </si>
  <si>
    <t>Метиловый оранжевый "чда"</t>
  </si>
  <si>
    <t>654 Т</t>
  </si>
  <si>
    <t>GS016DB318</t>
  </si>
  <si>
    <t>655 Т</t>
  </si>
  <si>
    <t>20.59.59.900.017.00.0704.000000000002</t>
  </si>
  <si>
    <t>Набор для цветной капиллярной дефектоскопии</t>
  </si>
  <si>
    <t>в наборе 3 предмета</t>
  </si>
  <si>
    <t>G1016DB346</t>
  </si>
  <si>
    <t>Набор для капилярн.дефектоскопии</t>
  </si>
  <si>
    <t>656 Т</t>
  </si>
  <si>
    <t>G2016DB346</t>
  </si>
  <si>
    <t>657 Т</t>
  </si>
  <si>
    <t>G3016DB346</t>
  </si>
  <si>
    <t>658 Т</t>
  </si>
  <si>
    <t>G4016DB346</t>
  </si>
  <si>
    <t>659 Т</t>
  </si>
  <si>
    <t>G7016DB346</t>
  </si>
  <si>
    <t>660 Т</t>
  </si>
  <si>
    <t>G8016DB346</t>
  </si>
  <si>
    <t>661 Т</t>
  </si>
  <si>
    <t>26.51.52.790.019.00.0796.000000000004</t>
  </si>
  <si>
    <t>Напоромер</t>
  </si>
  <si>
    <t>НМП-52 -1000 кгс/м2</t>
  </si>
  <si>
    <t>G2016DB3A2</t>
  </si>
  <si>
    <t>НапоромерНМП-52-М2-У3 к.т2,5пр.из0-10Кпа</t>
  </si>
  <si>
    <t>662 Т</t>
  </si>
  <si>
    <t>26.51.53.900.039.00.0796.000000000000</t>
  </si>
  <si>
    <t>Вентиль</t>
  </si>
  <si>
    <t>для пробоотборника</t>
  </si>
  <si>
    <t>G7016DB3A7</t>
  </si>
  <si>
    <t>Натекатель (вентиль тонкой регулировки)</t>
  </si>
  <si>
    <t>663 Т</t>
  </si>
  <si>
    <t>20.13.41.130.002.00.0166.000000000000</t>
  </si>
  <si>
    <t>Сульфид натрия (сернистый натрий)</t>
  </si>
  <si>
    <t>чистый для анализа, 9-водный, ГОСТ 2053-77</t>
  </si>
  <si>
    <t>G1016DB212</t>
  </si>
  <si>
    <t>Натрий сернистый 9-водный,"чда"</t>
  </si>
  <si>
    <t>664 Т</t>
  </si>
  <si>
    <t>G7016DB212</t>
  </si>
  <si>
    <t>665 Т</t>
  </si>
  <si>
    <t>20.13.41.350.002.00.0778.000000000000</t>
  </si>
  <si>
    <t>Тиосульфат натрия</t>
  </si>
  <si>
    <t>G2016DB213</t>
  </si>
  <si>
    <t>Натрий серноватистокисл.0,1моль/дм3</t>
  </si>
  <si>
    <t>666 Т</t>
  </si>
  <si>
    <t>667 Т</t>
  </si>
  <si>
    <t>668 Т</t>
  </si>
  <si>
    <t>669 Т</t>
  </si>
  <si>
    <t>G3016DB213</t>
  </si>
  <si>
    <t>670 Т</t>
  </si>
  <si>
    <t>671 Т</t>
  </si>
  <si>
    <t>672 Т</t>
  </si>
  <si>
    <t>G7016DB213</t>
  </si>
  <si>
    <t>673 Т</t>
  </si>
  <si>
    <t>G8016DB213</t>
  </si>
  <si>
    <t>674 Т</t>
  </si>
  <si>
    <t>08.93.10.100.000.00.0163.000000000000</t>
  </si>
  <si>
    <t>Хлорид натрия</t>
  </si>
  <si>
    <t>химически чистый, ГОСТ 4233-77</t>
  </si>
  <si>
    <t>Грамм</t>
  </si>
  <si>
    <t>G8016DB123</t>
  </si>
  <si>
    <t>Натрий хлористый "хч"</t>
  </si>
  <si>
    <t>675 Т</t>
  </si>
  <si>
    <t>GS016DB123</t>
  </si>
  <si>
    <t>676 Т</t>
  </si>
  <si>
    <t>20.13.25.200.000.00.0778.000000000000</t>
  </si>
  <si>
    <t>Гидроксид натрия</t>
  </si>
  <si>
    <t>G2016DB103</t>
  </si>
  <si>
    <t>Натрия гидроокись</t>
  </si>
  <si>
    <t>677 Т</t>
  </si>
  <si>
    <t>G8016DB103</t>
  </si>
  <si>
    <t>678 Т</t>
  </si>
  <si>
    <t>20.13.25.200.000.00.0166.000000000002</t>
  </si>
  <si>
    <t>чистый для анализа, ГОСТ 4328-77</t>
  </si>
  <si>
    <t>G1016DB201</t>
  </si>
  <si>
    <t>Натрия гидроокись "чда"</t>
  </si>
  <si>
    <t>679 Т</t>
  </si>
  <si>
    <t>G3016DB201</t>
  </si>
  <si>
    <t>680 Т</t>
  </si>
  <si>
    <t>20.59.56.900.017.00.0166.000000000000</t>
  </si>
  <si>
    <t>Нитразиновый желтый</t>
  </si>
  <si>
    <t>G3016DB319</t>
  </si>
  <si>
    <t>Нитразиновый желтый ''чда''(индикатор)</t>
  </si>
  <si>
    <t>681 Т</t>
  </si>
  <si>
    <t>G7016DB319</t>
  </si>
  <si>
    <t>682 Т</t>
  </si>
  <si>
    <t>683 Т</t>
  </si>
  <si>
    <t>684 Т</t>
  </si>
  <si>
    <t>G8016DB319</t>
  </si>
  <si>
    <t>685 Т</t>
  </si>
  <si>
    <t>GS016DB319</t>
  </si>
  <si>
    <t>686 Т</t>
  </si>
  <si>
    <t>26.51.66.990.001.00.0796.000000000000</t>
  </si>
  <si>
    <t>Образец калибровочный</t>
  </si>
  <si>
    <t>для ультразвукового контроля</t>
  </si>
  <si>
    <t>G5016DB6A0</t>
  </si>
  <si>
    <t>Образец калибровочный Panametrix 2212В</t>
  </si>
  <si>
    <t>687 Т</t>
  </si>
  <si>
    <t>20.41.43.930.000.00.0796.000000000001</t>
  </si>
  <si>
    <t>Паста</t>
  </si>
  <si>
    <t>полировочно-шлифовальная, алмазная, для шлифовки, доводки и полировки металлических изделий, в тубе</t>
  </si>
  <si>
    <t>G2016DB268</t>
  </si>
  <si>
    <t>Паста алмаз.MagnumTop-Plus для AKKUPOL</t>
  </si>
  <si>
    <t>688 Т</t>
  </si>
  <si>
    <t>08.12.11.900.000.00.0166.000000000001</t>
  </si>
  <si>
    <t>Песок</t>
  </si>
  <si>
    <t>формовочный, кварцевый</t>
  </si>
  <si>
    <t>G7016DB119</t>
  </si>
  <si>
    <t>Песок кварцевый</t>
  </si>
  <si>
    <t>689 Т</t>
  </si>
  <si>
    <t>20.14.63.990.000.00.0166.000000000000</t>
  </si>
  <si>
    <t>Эфир петролейный</t>
  </si>
  <si>
    <t>жидкость</t>
  </si>
  <si>
    <t>G7016DB235</t>
  </si>
  <si>
    <t>Петролейный эфир 70-100</t>
  </si>
  <si>
    <t>690 Т</t>
  </si>
  <si>
    <t>691 Т</t>
  </si>
  <si>
    <t>692 Т</t>
  </si>
  <si>
    <t>23.19.23.300.001.00.0796.000000000014</t>
  </si>
  <si>
    <t>Пипетка</t>
  </si>
  <si>
    <t>градуированная, объем 10 см3</t>
  </si>
  <si>
    <t>G2016DB505</t>
  </si>
  <si>
    <t>Пипетка 2-1-2-10</t>
  </si>
  <si>
    <t>693 Т</t>
  </si>
  <si>
    <t>694 Т</t>
  </si>
  <si>
    <t>695 Т</t>
  </si>
  <si>
    <t>696 Т</t>
  </si>
  <si>
    <t>Атырауская область, Исатайский район, ст. Нарын, склад  «п/п Тайман»   УМГ "Атырау" - Промплощадка Тайман</t>
  </si>
  <si>
    <t>697 Т</t>
  </si>
  <si>
    <t>23.19.23.300.011.00.0796.000000000000</t>
  </si>
  <si>
    <t>Пипетка Мора</t>
  </si>
  <si>
    <t>неградуированная</t>
  </si>
  <si>
    <t>G3016DB506</t>
  </si>
  <si>
    <t>Пипетка Мора 25 мл /импорт/</t>
  </si>
  <si>
    <t>698 Т</t>
  </si>
  <si>
    <t>22.29.29.900.027.00.0796.000000000000</t>
  </si>
  <si>
    <t>Пробоотборник</t>
  </si>
  <si>
    <t>металлокомпозитный, для отбора газовых проб, тип БМК-300 В-1-2-1-2</t>
  </si>
  <si>
    <t>G3016DB487</t>
  </si>
  <si>
    <t>Пробоотборник газа БМК-300 В-1-2-1-2</t>
  </si>
  <si>
    <t>699 Т</t>
  </si>
  <si>
    <t>GS016DB278</t>
  </si>
  <si>
    <t>Проявитель Miтsивisнi астivатоr 1:1, 1л</t>
  </si>
  <si>
    <t>700 Т</t>
  </si>
  <si>
    <t>26.52.28.500.002.00.0796.000000000000</t>
  </si>
  <si>
    <t>Таймер-секундомер</t>
  </si>
  <si>
    <t>многофункциональный</t>
  </si>
  <si>
    <t>G2016DB04A</t>
  </si>
  <si>
    <t>Секундомер  СДСПр-1а-2, ГОСТ 5072-73</t>
  </si>
  <si>
    <t>701 Т</t>
  </si>
  <si>
    <t>23.19.23.300.043.00.0796.000000000000</t>
  </si>
  <si>
    <t>Склянка Дресселя</t>
  </si>
  <si>
    <t>стеклянная, объем 100 мл</t>
  </si>
  <si>
    <t>G1016DB508</t>
  </si>
  <si>
    <t>Склянка Дрекселя СН-1-100</t>
  </si>
  <si>
    <t>702 Т</t>
  </si>
  <si>
    <t>G7016DB508</t>
  </si>
  <si>
    <t>703 Т</t>
  </si>
  <si>
    <t>704 Т</t>
  </si>
  <si>
    <t>23.19.23.300.044.00.0796.000000000018</t>
  </si>
  <si>
    <t>Склянка</t>
  </si>
  <si>
    <t>стеклянная, тип СН-1-200, для промывки газов</t>
  </si>
  <si>
    <t>G2016DB510</t>
  </si>
  <si>
    <t>Склянка Дрекселя СН-1-200</t>
  </si>
  <si>
    <t>705 Т</t>
  </si>
  <si>
    <t>GS016DB510</t>
  </si>
  <si>
    <t>706 Т</t>
  </si>
  <si>
    <t>23.19.23.300.043.00.0796.000000000001</t>
  </si>
  <si>
    <t>стеклянная, объем 250 мл</t>
  </si>
  <si>
    <t>G3016DB509</t>
  </si>
  <si>
    <t>Склянка Дрекселя СН-1-250</t>
  </si>
  <si>
    <t>707 Т</t>
  </si>
  <si>
    <t>20.59.59.630.012.00.0872.000000000002</t>
  </si>
  <si>
    <t>вспышки в открытом тигле</t>
  </si>
  <si>
    <t>Флакон</t>
  </si>
  <si>
    <t>G1016DB341</t>
  </si>
  <si>
    <t>СО темп.всп.отк.тиг.ТВОТ-190-ЭК;185-205С</t>
  </si>
  <si>
    <t>708 Т</t>
  </si>
  <si>
    <t>20.13.43.100.001.00.0166.000000000003</t>
  </si>
  <si>
    <t>Карбонат натрия</t>
  </si>
  <si>
    <t>технический, марка А, сорт высший, ГОСТ 5100-85</t>
  </si>
  <si>
    <t>G1016DB215</t>
  </si>
  <si>
    <t>Сода кальцинированная</t>
  </si>
  <si>
    <t>709 Т</t>
  </si>
  <si>
    <t>20.13.43.100.001.00.0166.000000000000</t>
  </si>
  <si>
    <t>химически чистый, ГОСТ 83-79</t>
  </si>
  <si>
    <t>G3016DB215</t>
  </si>
  <si>
    <t>710 Т</t>
  </si>
  <si>
    <t>G4016DB215</t>
  </si>
  <si>
    <t>711 Т</t>
  </si>
  <si>
    <t>08.93.10.900.005.00.0168.000000000001</t>
  </si>
  <si>
    <t>Соль техническая</t>
  </si>
  <si>
    <t>кристаллическая, сорт 1</t>
  </si>
  <si>
    <t>G3016DB124</t>
  </si>
  <si>
    <t>712 Т</t>
  </si>
  <si>
    <t>G8016DB124</t>
  </si>
  <si>
    <t>713 Т</t>
  </si>
  <si>
    <t>20.13.24.100.000.00.0870.000000000000</t>
  </si>
  <si>
    <t>G2016DB202</t>
  </si>
  <si>
    <t>Соляная кислота станд.-титр ТУ-6-09-2540</t>
  </si>
  <si>
    <t>714 Т</t>
  </si>
  <si>
    <t>G7016DB202</t>
  </si>
  <si>
    <t>715 Т</t>
  </si>
  <si>
    <t>G8016DB202</t>
  </si>
  <si>
    <t>716 Т</t>
  </si>
  <si>
    <t>20.14.74.000.000.01.0112.000000000004</t>
  </si>
  <si>
    <t>Спирт</t>
  </si>
  <si>
    <t>этиловый, технический, ректификованный, высший сорт, ГОСТ 18300-87</t>
  </si>
  <si>
    <t>G3016DB238</t>
  </si>
  <si>
    <t>Спирт этиловый ректификованный</t>
  </si>
  <si>
    <t>717 Т</t>
  </si>
  <si>
    <t>718 Т</t>
  </si>
  <si>
    <t>G4016DX238</t>
  </si>
  <si>
    <t>719 Т</t>
  </si>
  <si>
    <t>G7016DB238</t>
  </si>
  <si>
    <t>720 Т</t>
  </si>
  <si>
    <t>721 Т</t>
  </si>
  <si>
    <t>722 Т</t>
  </si>
  <si>
    <t>G8016DB238</t>
  </si>
  <si>
    <t>723 Т</t>
  </si>
  <si>
    <t>GS016DB238</t>
  </si>
  <si>
    <t>724 Т</t>
  </si>
  <si>
    <t>725 Т</t>
  </si>
  <si>
    <t>726 Т</t>
  </si>
  <si>
    <t>19.20.23.720.000.01.0112.000000000000</t>
  </si>
  <si>
    <t>технический, марка Экстра, массовая концентрация сивушного масла в безводном спирте не более 4 мг/дм3, объемная доля этилового спирта не менее 96,2%, ГОСТ 17299-78</t>
  </si>
  <si>
    <t>G2016DB197</t>
  </si>
  <si>
    <t>Спирт этиловый-технический</t>
  </si>
  <si>
    <t>727 Т</t>
  </si>
  <si>
    <t>728 Т</t>
  </si>
  <si>
    <t>729 Т</t>
  </si>
  <si>
    <t>G3016DB197</t>
  </si>
  <si>
    <t>730 Т</t>
  </si>
  <si>
    <t>731 Т</t>
  </si>
  <si>
    <t>732 Т</t>
  </si>
  <si>
    <t>733 Т</t>
  </si>
  <si>
    <t>G4016DB197</t>
  </si>
  <si>
    <t>734 Т</t>
  </si>
  <si>
    <t>G7016DB197</t>
  </si>
  <si>
    <t>735 Т</t>
  </si>
  <si>
    <t>G8016DB197</t>
  </si>
  <si>
    <t>736 Т</t>
  </si>
  <si>
    <t>GQ016DB197</t>
  </si>
  <si>
    <t>737 Т</t>
  </si>
  <si>
    <t>20.59.59.600.017.00.0778.000000000000</t>
  </si>
  <si>
    <t>Стандарт-титр</t>
  </si>
  <si>
    <t>рН-метрии</t>
  </si>
  <si>
    <t>G1016DB335</t>
  </si>
  <si>
    <t>Станд.титр рН-метрия (сухие) Тип1РН-1,65</t>
  </si>
  <si>
    <t>738 Т</t>
  </si>
  <si>
    <t>210015967</t>
  </si>
  <si>
    <t>Станд.титр рН-метрия (сухие)Тип5 РН-9,18</t>
  </si>
  <si>
    <t>739 Т</t>
  </si>
  <si>
    <t>20.13.62.500.007.00.0168.000000000000</t>
  </si>
  <si>
    <t>Стекло</t>
  </si>
  <si>
    <t>жидкое, натриевое, для клеев, пропиток, ГОСТ 13078-81</t>
  </si>
  <si>
    <t>G3016DB221</t>
  </si>
  <si>
    <t>Стекло жидкое (натрий кремнекислый)</t>
  </si>
  <si>
    <t>740 Т</t>
  </si>
  <si>
    <t>741 Т</t>
  </si>
  <si>
    <t>20.59.51.000.000.00.0166.000000000000</t>
  </si>
  <si>
    <t>Сульфонол</t>
  </si>
  <si>
    <t>G3016DB293</t>
  </si>
  <si>
    <t>Сульфанол порошкообразн.</t>
  </si>
  <si>
    <t>742 Т</t>
  </si>
  <si>
    <t>20.16.59.200.008.00.0166.000000000000</t>
  </si>
  <si>
    <t>Сульфоуголь</t>
  </si>
  <si>
    <t>сильнокислотный катионит, марка СМ, ГОСТ 5696-74</t>
  </si>
  <si>
    <t>G8016DB245</t>
  </si>
  <si>
    <t>Сульфауголь</t>
  </si>
  <si>
    <t>743 Т</t>
  </si>
  <si>
    <t>20.59.59.630.002.00.0872.000000000000</t>
  </si>
  <si>
    <t>Суспензия люминисцентная</t>
  </si>
  <si>
    <t>для нанесения на проверяемые детали способом суспензии при магнитопорошковом контроле, магнитопорошковая суспензия на масляной основе</t>
  </si>
  <si>
    <t>G1016DB340</t>
  </si>
  <si>
    <t>Суспензия черная магнитная ARDROX800\3</t>
  </si>
  <si>
    <t>744 Т</t>
  </si>
  <si>
    <t>G2016DB340</t>
  </si>
  <si>
    <t>745 Т</t>
  </si>
  <si>
    <t>746 Т</t>
  </si>
  <si>
    <t>G3016DB340</t>
  </si>
  <si>
    <t>747 Т</t>
  </si>
  <si>
    <t>G4016DB340</t>
  </si>
  <si>
    <t>748 Т</t>
  </si>
  <si>
    <t>G7016DB340</t>
  </si>
  <si>
    <t>749 Т</t>
  </si>
  <si>
    <t>G8016DB340</t>
  </si>
  <si>
    <t>750 Т</t>
  </si>
  <si>
    <t>GS016DB340</t>
  </si>
  <si>
    <t>751 Т</t>
  </si>
  <si>
    <t>26.60.12.900.015.00.0796.000000000002</t>
  </si>
  <si>
    <t>Термометр</t>
  </si>
  <si>
    <t>медицинский, ртутный, ГОСТ 302-79</t>
  </si>
  <si>
    <t>G7016DB10A</t>
  </si>
  <si>
    <t>Термометр ртутный 0-50С цена дел.1гр.</t>
  </si>
  <si>
    <t>752 Т</t>
  </si>
  <si>
    <t>GQ016DB10A</t>
  </si>
  <si>
    <t>753 Т</t>
  </si>
  <si>
    <t>27.11.61.000.036.00.0796.000000000000</t>
  </si>
  <si>
    <t>Термопара</t>
  </si>
  <si>
    <t>для газотурбинной установки</t>
  </si>
  <si>
    <t>G3016DB28A</t>
  </si>
  <si>
    <t>Термопара ТХК 0179 (-40+600)гр.Гост 3044</t>
  </si>
  <si>
    <t>754 Т</t>
  </si>
  <si>
    <t>20.41.44.000.004.00.0796.000000000003</t>
  </si>
  <si>
    <t>Очиститель</t>
  </si>
  <si>
    <t>для очистки от пенетранта, на основе углеводорода</t>
  </si>
  <si>
    <t>G5016DB269</t>
  </si>
  <si>
    <t>Технический аэрозоль WD-40</t>
  </si>
  <si>
    <t>755 Т</t>
  </si>
  <si>
    <t>20.14.12.250.000.00.0166.000000000001</t>
  </si>
  <si>
    <t>Толуол</t>
  </si>
  <si>
    <t>чистый для анализа, ГОСТ 5789-78</t>
  </si>
  <si>
    <t>G3016DB225</t>
  </si>
  <si>
    <t>Толуол "чда"</t>
  </si>
  <si>
    <t>756 Т</t>
  </si>
  <si>
    <t>757 Т</t>
  </si>
  <si>
    <t>20.59.59.600.017.00.0778.000000000002</t>
  </si>
  <si>
    <t>трилон Б 0,1Н</t>
  </si>
  <si>
    <t>G8016DB336</t>
  </si>
  <si>
    <t>Трилон Б стандарт-титр 0,1н(фиксанал)</t>
  </si>
  <si>
    <t>758 Т</t>
  </si>
  <si>
    <t>GS016DB336</t>
  </si>
  <si>
    <t>759 Т</t>
  </si>
  <si>
    <t>23.19.23.300.000.02.0796.000000000002</t>
  </si>
  <si>
    <t>Трубка</t>
  </si>
  <si>
    <t>лабораторная, хлоркальциевая</t>
  </si>
  <si>
    <t>G1016DB503</t>
  </si>
  <si>
    <t>Трубка ТХ-U-3-100</t>
  </si>
  <si>
    <t>760 Т</t>
  </si>
  <si>
    <t>26.51.52.790.017.00.0796.000000000004</t>
  </si>
  <si>
    <t>Тягонапоромер</t>
  </si>
  <si>
    <t>ТНМП-52-М2 от -0,08 до 0,08 кПа</t>
  </si>
  <si>
    <t>G4016DB3A1</t>
  </si>
  <si>
    <t>Тягонапоромер ТНМП52-М2 ГОСТ 5-7305.014</t>
  </si>
  <si>
    <t>761 Т</t>
  </si>
  <si>
    <t>20.14.52.500.006.00.0166.000000000000</t>
  </si>
  <si>
    <t>Фенолфталеин</t>
  </si>
  <si>
    <t>G3016DB232</t>
  </si>
  <si>
    <t>Фенолфталеин "чда" (индикатор)</t>
  </si>
  <si>
    <t>762 Т</t>
  </si>
  <si>
    <t>G7016DB232</t>
  </si>
  <si>
    <t>763 Т</t>
  </si>
  <si>
    <t>764 Т</t>
  </si>
  <si>
    <t>765 Т</t>
  </si>
  <si>
    <t>GS016DB232</t>
  </si>
  <si>
    <t>766 Т</t>
  </si>
  <si>
    <t>G8016DB232</t>
  </si>
  <si>
    <t>Фенолфталеин индикатор</t>
  </si>
  <si>
    <t>767 Т</t>
  </si>
  <si>
    <t>26.51.82.500.027.00.0796.000000000001</t>
  </si>
  <si>
    <t>Фильтр</t>
  </si>
  <si>
    <t>для хроматографа</t>
  </si>
  <si>
    <t>G8016DB7A4</t>
  </si>
  <si>
    <t>Фильтр мех.примесей КРАУ6.451.015</t>
  </si>
  <si>
    <t>768 Т</t>
  </si>
  <si>
    <t>28.25.14.190.004.02.0796.000000000001</t>
  </si>
  <si>
    <t>для очистки газов, для фильтрования, с использованием каталитического процесса</t>
  </si>
  <si>
    <t>G5016DBB3C</t>
  </si>
  <si>
    <t>Фильтр очистки газа КРАУ6.451.014</t>
  </si>
  <si>
    <t>769 Т</t>
  </si>
  <si>
    <t>G8016DBB3C</t>
  </si>
  <si>
    <t>770 Т</t>
  </si>
  <si>
    <t>17.29.19.900.003.00.0778.000000000011</t>
  </si>
  <si>
    <t>обеззоленный, лабораторный, диаметр 12,5 см, среднефильтрирующий</t>
  </si>
  <si>
    <t>G8016DB187</t>
  </si>
  <si>
    <t>Фильтры "белая лента" д12,5см</t>
  </si>
  <si>
    <t>771 Т</t>
  </si>
  <si>
    <t>17.29.19.900.003.00.0778.000000000012</t>
  </si>
  <si>
    <t>обеззоленный, лабораторный, диаметр 15 см, среднефильтрирующий</t>
  </si>
  <si>
    <t>G1016DB188</t>
  </si>
  <si>
    <t>Фильтры"белая лента" 15см</t>
  </si>
  <si>
    <t>772 Т</t>
  </si>
  <si>
    <t>G7016DB188</t>
  </si>
  <si>
    <t>773 Т</t>
  </si>
  <si>
    <t>774 Т</t>
  </si>
  <si>
    <t>775 Т</t>
  </si>
  <si>
    <t>17.29.19.900.003.00.0778.000000000017</t>
  </si>
  <si>
    <t>обеззоленный, лабораторный, диаметром 12,5 см, быстрофильтрирующий</t>
  </si>
  <si>
    <t>G1016DB189</t>
  </si>
  <si>
    <t>Фильтры"красная лента"Ду12,5см</t>
  </si>
  <si>
    <t>776 Т</t>
  </si>
  <si>
    <t>20.59.59.600.010.00.0163.000000000000</t>
  </si>
  <si>
    <t>Индикатор</t>
  </si>
  <si>
    <t>эриохром черный Т</t>
  </si>
  <si>
    <t>G8016DB334</t>
  </si>
  <si>
    <t>Хромоген черный ЕТ-00</t>
  </si>
  <si>
    <t>777 Т</t>
  </si>
  <si>
    <t>GS016DB334</t>
  </si>
  <si>
    <t>778 Т</t>
  </si>
  <si>
    <t>20.14.32.790.002.00.0166.000000000001</t>
  </si>
  <si>
    <t>Уксуснокислый цинк (ацетат цинка)</t>
  </si>
  <si>
    <t>чистый для анализа, 2-водный, ГОСТ 5823-78</t>
  </si>
  <si>
    <t>G1016DB230</t>
  </si>
  <si>
    <t>Цинк уксуснокислый 2-водный "чда"</t>
  </si>
  <si>
    <t>779 Т</t>
  </si>
  <si>
    <t>20.12.21.900.002.00.0166.000000000000</t>
  </si>
  <si>
    <t>Щелочной голубой 6Б (кислый голубой 119)</t>
  </si>
  <si>
    <t>G8016DB209</t>
  </si>
  <si>
    <t>Щелочной голубой индикатор</t>
  </si>
  <si>
    <t>780 Т</t>
  </si>
  <si>
    <t>GS016DB209</t>
  </si>
  <si>
    <t>781 Т</t>
  </si>
  <si>
    <t>20.13.24.333.000.00.0112.000000000000</t>
  </si>
  <si>
    <t>Электролит</t>
  </si>
  <si>
    <t>аккумуляторный, щелочной натриево-литиевый</t>
  </si>
  <si>
    <t>G3016DB193</t>
  </si>
  <si>
    <t>Электролит, пл.1.27г/см ТУ2121-28500204</t>
  </si>
  <si>
    <t>782 Т</t>
  </si>
  <si>
    <t>32.99.11.500.002.00.0796.000000000000</t>
  </si>
  <si>
    <t>Каска</t>
  </si>
  <si>
    <t>пластмассовая</t>
  </si>
  <si>
    <t>G1016DB1BB</t>
  </si>
  <si>
    <t>Каска защитная</t>
  </si>
  <si>
    <t>783 Т</t>
  </si>
  <si>
    <t>G2016DB1BB</t>
  </si>
  <si>
    <t>784 Т</t>
  </si>
  <si>
    <t>G3016DB1BB</t>
  </si>
  <si>
    <t>785 Т</t>
  </si>
  <si>
    <t>G4016DB1BB</t>
  </si>
  <si>
    <t>786 Т</t>
  </si>
  <si>
    <t>G5016DB1BB</t>
  </si>
  <si>
    <t>787 Т</t>
  </si>
  <si>
    <t>G8016DB1BB</t>
  </si>
  <si>
    <t>788 Т</t>
  </si>
  <si>
    <t>Каска защитная "Труд" ТУ39-22-8</t>
  </si>
  <si>
    <t>789 Т</t>
  </si>
  <si>
    <t>Каска защитная белого цвета ГОСТ12.4.087</t>
  </si>
  <si>
    <t>790 Т</t>
  </si>
  <si>
    <t>791 Т</t>
  </si>
  <si>
    <t>Каска защитная Труд ГОСТ 39-124-81</t>
  </si>
  <si>
    <t>792 Т</t>
  </si>
  <si>
    <t>G7016DB1BB</t>
  </si>
  <si>
    <t>Каска защитная "Труд-У"с подшл.ГОСТ12.4.</t>
  </si>
  <si>
    <t>793 Т</t>
  </si>
  <si>
    <t>G6016DB1BB</t>
  </si>
  <si>
    <t>Каска защитная ТРУД Гост.12.4.128-83</t>
  </si>
  <si>
    <t>794 Т</t>
  </si>
  <si>
    <t>32.99.11.300.000.05.0715.000000000001</t>
  </si>
  <si>
    <t>Рукавицы</t>
  </si>
  <si>
    <t>для защиты от щелочей, из кислозащитной ткани, тип В, ГОСТ 12.4.010-75</t>
  </si>
  <si>
    <t>Пара</t>
  </si>
  <si>
    <t>G1016DBB9E</t>
  </si>
  <si>
    <t>Рукавицы комбинированные</t>
  </si>
  <si>
    <t>795 Т</t>
  </si>
  <si>
    <t>G6016DBB9E</t>
  </si>
  <si>
    <t>796 Т</t>
  </si>
  <si>
    <t>G7016DBB9E</t>
  </si>
  <si>
    <t>797 Т</t>
  </si>
  <si>
    <t>GS016DBB9E</t>
  </si>
  <si>
    <t>798 Т</t>
  </si>
  <si>
    <t>32.99.11.300.000.03.0715.000000000004</t>
  </si>
  <si>
    <t>для защиты от воды и растворов солей, из прорезиненной ткани, тип Е, ГОСТ 12.4.010-75</t>
  </si>
  <si>
    <t>G6016DBB7E</t>
  </si>
  <si>
    <t>Рукавицы с пропиткой влагозащитные</t>
  </si>
  <si>
    <t>799 Т</t>
  </si>
  <si>
    <t>14.20.10.900.011.00.0715.000000000000</t>
  </si>
  <si>
    <t>мужские, меховые, ГОСТ 20176-84</t>
  </si>
  <si>
    <t>G6016DB159</t>
  </si>
  <si>
    <t>Рукавицы меховые</t>
  </si>
  <si>
    <t>800 Т</t>
  </si>
  <si>
    <t>32.99.11.300.000.01.0715.000000000003</t>
  </si>
  <si>
    <t>для защиты от механических воздействий, из хлопкополиэфирной ткани, тип Д, ГОСТ 12.4.010-75</t>
  </si>
  <si>
    <t>G1016DBB5E</t>
  </si>
  <si>
    <t>Рукавицы х/б</t>
  </si>
  <si>
    <t>801 Т</t>
  </si>
  <si>
    <t>G2016DBB5E</t>
  </si>
  <si>
    <t>802 Т</t>
  </si>
  <si>
    <t>G3016DBB5E</t>
  </si>
  <si>
    <t>803 Т</t>
  </si>
  <si>
    <t>G4016DBB5E</t>
  </si>
  <si>
    <t>804 Т</t>
  </si>
  <si>
    <t>G5016DBB5E</t>
  </si>
  <si>
    <t>805 Т</t>
  </si>
  <si>
    <t>G7016DBB5E</t>
  </si>
  <si>
    <t>806 Т</t>
  </si>
  <si>
    <t>GQ016DBB5E</t>
  </si>
  <si>
    <t>807 Т</t>
  </si>
  <si>
    <t>32.99.11.300.000.01.0715.000000000005</t>
  </si>
  <si>
    <t>для защиты от механических воздействий, из хлопчатобумажной ткани с брезентовым наладонником, тип Б, ГОСТ 12.4.010-75</t>
  </si>
  <si>
    <t>G1016DBB6E</t>
  </si>
  <si>
    <t>Рукавицы комбинир.утепленные</t>
  </si>
  <si>
    <t>808 Т</t>
  </si>
  <si>
    <t>G2016DBB6E</t>
  </si>
  <si>
    <t>809 Т</t>
  </si>
  <si>
    <t>G3016DBB6E</t>
  </si>
  <si>
    <t>810 Т</t>
  </si>
  <si>
    <t>G4016DBB6E</t>
  </si>
  <si>
    <t>811 Т</t>
  </si>
  <si>
    <t>G7016DBB6E</t>
  </si>
  <si>
    <t>812 Т</t>
  </si>
  <si>
    <t>GQ016DBB6E</t>
  </si>
  <si>
    <t>813 Т</t>
  </si>
  <si>
    <t>GS016DBB6E</t>
  </si>
  <si>
    <t>814 Т</t>
  </si>
  <si>
    <t>32.99.11.300.000.04.0715.000000000004</t>
  </si>
  <si>
    <t>для защиты от кислот, из кислозащитной ткани, тип Е, ГОСТ 12.4.010-75</t>
  </si>
  <si>
    <t>GQ016DBB8E</t>
  </si>
  <si>
    <t>Рукавицы кислозащитные</t>
  </si>
  <si>
    <t>815 Т</t>
  </si>
  <si>
    <t>32.99.11.300.000.01.0715.000000000000</t>
  </si>
  <si>
    <t>для защиты от механических воздействий, из хлопкополиэфирной ткани, тип Б, ГОСТ 12.4.010-75</t>
  </si>
  <si>
    <t>G1016DBB4E</t>
  </si>
  <si>
    <t>Рукавицы брезентовые с кожаными наладон.</t>
  </si>
  <si>
    <t>816 Т</t>
  </si>
  <si>
    <t>G3016DBB4E</t>
  </si>
  <si>
    <t>817 Т</t>
  </si>
  <si>
    <t>G4016DBB4E</t>
  </si>
  <si>
    <t>818 Т</t>
  </si>
  <si>
    <t>G7016DBB4E</t>
  </si>
  <si>
    <t>819 Т</t>
  </si>
  <si>
    <t>G8016DBB4E</t>
  </si>
  <si>
    <t>820 Т</t>
  </si>
  <si>
    <t>GQ016DBB4E</t>
  </si>
  <si>
    <t>821 Т</t>
  </si>
  <si>
    <t>GS016DBB4E</t>
  </si>
  <si>
    <t>822 Т</t>
  </si>
  <si>
    <t>22.21.30.100.000.00.0736.000000000000</t>
  </si>
  <si>
    <t>оградительная, сигнальная, полиэтилен</t>
  </si>
  <si>
    <t>Рулон</t>
  </si>
  <si>
    <t>G1016DB462</t>
  </si>
  <si>
    <t>Лента огражд.со светоотр.полосой</t>
  </si>
  <si>
    <t>823 Т</t>
  </si>
  <si>
    <t>G2016DB462</t>
  </si>
  <si>
    <t>824 Т</t>
  </si>
  <si>
    <t>G3016DB462</t>
  </si>
  <si>
    <t>825 Т</t>
  </si>
  <si>
    <t>G4016DB462</t>
  </si>
  <si>
    <t>826 Т</t>
  </si>
  <si>
    <t>G5016DB462</t>
  </si>
  <si>
    <t>827 Т</t>
  </si>
  <si>
    <t>G7016DB462</t>
  </si>
  <si>
    <t>828 Т</t>
  </si>
  <si>
    <t>GS016DB462</t>
  </si>
  <si>
    <t>829 Т</t>
  </si>
  <si>
    <t>22.21.30.100.000.00.0006.000000000001</t>
  </si>
  <si>
    <t>оградительная, сигнальная, полиэтилен, усиленная</t>
  </si>
  <si>
    <t>G1016DB461</t>
  </si>
  <si>
    <t>Лента ограждения со светоотраж. полосой</t>
  </si>
  <si>
    <t>830 Т</t>
  </si>
  <si>
    <t>G2016DB461</t>
  </si>
  <si>
    <t>831 Т</t>
  </si>
  <si>
    <t>G3016DB461</t>
  </si>
  <si>
    <t>832 Т</t>
  </si>
  <si>
    <t>G5016DB461</t>
  </si>
  <si>
    <t>833 Т</t>
  </si>
  <si>
    <t>G7016DB461</t>
  </si>
  <si>
    <t>834 Т</t>
  </si>
  <si>
    <t>G8016DB461</t>
  </si>
  <si>
    <t>835 Т</t>
  </si>
  <si>
    <t>GQ016DB461</t>
  </si>
  <si>
    <t>836 Т</t>
  </si>
  <si>
    <t>GS016DB461</t>
  </si>
  <si>
    <t>837 Т</t>
  </si>
  <si>
    <t>G5016DB463</t>
  </si>
  <si>
    <t>Лента оградительная "Осторожно радиация"</t>
  </si>
  <si>
    <t>838 Т</t>
  </si>
  <si>
    <t>G6016DB463</t>
  </si>
  <si>
    <t>839 Т</t>
  </si>
  <si>
    <t>22.19.60.500.000.00.0715.000000000000</t>
  </si>
  <si>
    <t>Перчатки</t>
  </si>
  <si>
    <t>для защиты рук технические, пропитанные резиной (латексом), хлопчатобумажные</t>
  </si>
  <si>
    <t>G1016DB377</t>
  </si>
  <si>
    <t>Перчатки текстильные</t>
  </si>
  <si>
    <t>840 Т</t>
  </si>
  <si>
    <t>14.12.30.100.000.00.0715.000000000011</t>
  </si>
  <si>
    <t>для защиты рук технические, спилковые с хлопчатобумажной тканью, усиленные</t>
  </si>
  <si>
    <t>G1016DB148</t>
  </si>
  <si>
    <t>Перчатки спилковые комбинированные</t>
  </si>
  <si>
    <t>841 Т</t>
  </si>
  <si>
    <t>14.12.30.110.007.00.0796.000000000001</t>
  </si>
  <si>
    <t>Подшлемник</t>
  </si>
  <si>
    <t>для ношения под защитной каски, материал хлопок/акрил</t>
  </si>
  <si>
    <t>G1016DB156</t>
  </si>
  <si>
    <t>Подшлемник трикотажный</t>
  </si>
  <si>
    <t>842 Т</t>
  </si>
  <si>
    <t>32.99.11.900.007.00.0796.000000000007</t>
  </si>
  <si>
    <t>Щиток</t>
  </si>
  <si>
    <t>защитный лицевой, исполнение корпуса - светофильтрующий  (КФ), с креплением на каске</t>
  </si>
  <si>
    <t>G1016DB3BB</t>
  </si>
  <si>
    <t>Щиток защит.лицевой с прозрач.экраном</t>
  </si>
  <si>
    <t>843 Т</t>
  </si>
  <si>
    <t>32.99.11.900.009.00.0796.000000000000</t>
  </si>
  <si>
    <t>Маска</t>
  </si>
  <si>
    <t>из нетканого материала, с антимикробным фильтром</t>
  </si>
  <si>
    <t>G1016DB5BB</t>
  </si>
  <si>
    <t>Маска сетчатая противомоскитная</t>
  </si>
  <si>
    <t>844 Т</t>
  </si>
  <si>
    <t>22.19.50.900.001.01.0055.000000000000</t>
  </si>
  <si>
    <t>Ткань</t>
  </si>
  <si>
    <t>асбестовая, для изготовления теплоизоляционных материалов,  прорезиненных набивок, прокладочных колец и манжет, ГОСТ 6102-94</t>
  </si>
  <si>
    <t>G1016DB373</t>
  </si>
  <si>
    <t>Асботкань АТ-6</t>
  </si>
  <si>
    <t>845 Т</t>
  </si>
  <si>
    <t>846 Т</t>
  </si>
  <si>
    <t>27.40.24.000.002.00.0796.000000000000</t>
  </si>
  <si>
    <t>Табличка</t>
  </si>
  <si>
    <t>информационная световая</t>
  </si>
  <si>
    <t>G1016DBAE4</t>
  </si>
  <si>
    <t>Информационная табличка</t>
  </si>
  <si>
    <t>847 Т</t>
  </si>
  <si>
    <t>14.12.30.100.006.00.0796.000000000000</t>
  </si>
  <si>
    <t>Краги</t>
  </si>
  <si>
    <t>для защиты рук от повышенных температур, из термостойкого материала</t>
  </si>
  <si>
    <t>G1016DB154</t>
  </si>
  <si>
    <t>Краги сварщика</t>
  </si>
  <si>
    <t>848 Т</t>
  </si>
  <si>
    <t>13.99.13.100.000.00.0055.000000000000</t>
  </si>
  <si>
    <t>Войлок</t>
  </si>
  <si>
    <t>противопожарный, ГОСТ 16221-79</t>
  </si>
  <si>
    <t>G1016DB140</t>
  </si>
  <si>
    <t>Кошма войлочная</t>
  </si>
  <si>
    <t>849 Т</t>
  </si>
  <si>
    <t>17.23.14.300.000.00.0796.000000000002</t>
  </si>
  <si>
    <t>Плакат</t>
  </si>
  <si>
    <t>информационного/предупредительного/эвакуационного и другого назначения</t>
  </si>
  <si>
    <t>G1016DB179</t>
  </si>
  <si>
    <t>Плакат запрещающий "НЕ ЗАКРЫВАТЬ"</t>
  </si>
  <si>
    <t>850 Т</t>
  </si>
  <si>
    <t>14.12.30.100.000.00.0715.000000000012</t>
  </si>
  <si>
    <t>для защиты рук технические, спилковые с хлопчатобумажной тканью, усиленные, утепленные</t>
  </si>
  <si>
    <t>G1016DB149</t>
  </si>
  <si>
    <t>Перчатки зимние меховые</t>
  </si>
  <si>
    <t>851 Т</t>
  </si>
  <si>
    <t>23.99.11.990.005.00.0166.000000000018</t>
  </si>
  <si>
    <t>асбестовая, марка АП (АП-31), круглая, сальниковая, размер 5 мм, ГОСТ 5152-84</t>
  </si>
  <si>
    <t>G1016DB549</t>
  </si>
  <si>
    <t>Набивка сальн.асб.граф.кругл.АП-31 Ду5мм</t>
  </si>
  <si>
    <t>852 Т</t>
  </si>
  <si>
    <t>14.12.30.100.001.00.0715.000000000000</t>
  </si>
  <si>
    <t>Перчатки с крагами</t>
  </si>
  <si>
    <t>для защиты от выплесков жидкого металла, контактной теплоты, теплоты излучения, термостойкие, плотность 500 г/кв.м</t>
  </si>
  <si>
    <t>G1016DB151</t>
  </si>
  <si>
    <t>Перчатки жаростойкие</t>
  </si>
  <si>
    <t>853 Т</t>
  </si>
  <si>
    <t>Перчатки для сварщика</t>
  </si>
  <si>
    <t>854 Т</t>
  </si>
  <si>
    <t>22.21.10.900.001.01.0166.000000000018</t>
  </si>
  <si>
    <t>Стержень</t>
  </si>
  <si>
    <t>фторопластовый, диаметр 80 мм</t>
  </si>
  <si>
    <t>G1016DB418</t>
  </si>
  <si>
    <t>Фторопласт круглый ф 80мм маркаФ4</t>
  </si>
  <si>
    <t>855 Т</t>
  </si>
  <si>
    <t>27.40.24.000.004.00.0796.000000000008</t>
  </si>
  <si>
    <t>Знак указательный</t>
  </si>
  <si>
    <t>направляющая стрелка</t>
  </si>
  <si>
    <t>G1016DBAE5</t>
  </si>
  <si>
    <t>Знак "Пожарный водоем"</t>
  </si>
  <si>
    <t>856 Т</t>
  </si>
  <si>
    <t>Краги спилковые</t>
  </si>
  <si>
    <t>857 Т</t>
  </si>
  <si>
    <t>26.51.52.790.004.00.0796.000000000000</t>
  </si>
  <si>
    <t>Диафрагма</t>
  </si>
  <si>
    <t>измерительная</t>
  </si>
  <si>
    <t>G1016DB2A6</t>
  </si>
  <si>
    <t>Диафрагма 1R7499-02452</t>
  </si>
  <si>
    <t>858 Т</t>
  </si>
  <si>
    <t>14.12.30.100.000.00.0715.000000000003</t>
  </si>
  <si>
    <t>для защиты рук технические, со сплошным покрытием ПВХ, хлопчатобумажные</t>
  </si>
  <si>
    <t>G1016DB146</t>
  </si>
  <si>
    <t>Перчатки с полимерным покрытием</t>
  </si>
  <si>
    <t>859 Т</t>
  </si>
  <si>
    <t>25.91.11.000.004.00.0796.000000000000</t>
  </si>
  <si>
    <t>Бочка</t>
  </si>
  <si>
    <t>из черного металла, вместимость 50-300 л</t>
  </si>
  <si>
    <t>G1016DB944</t>
  </si>
  <si>
    <t>Бочка техническая металлическая 200л</t>
  </si>
  <si>
    <t>860 Т</t>
  </si>
  <si>
    <t>25.91.12.000.004.00.0796.000000000001</t>
  </si>
  <si>
    <t>Канистра</t>
  </si>
  <si>
    <t>из черного металла, вместимость менее 50 л</t>
  </si>
  <si>
    <t>G1016DB945</t>
  </si>
  <si>
    <t>Канистра 20л</t>
  </si>
  <si>
    <t>861 Т</t>
  </si>
  <si>
    <t>19.20.29.530.000.00.0166.000000000009</t>
  </si>
  <si>
    <t>индустриальное, марка И-40А</t>
  </si>
  <si>
    <t>G1016DB207</t>
  </si>
  <si>
    <t>Масло И-40А индустриальное</t>
  </si>
  <si>
    <t>862 Т</t>
  </si>
  <si>
    <t>G1016DB407</t>
  </si>
  <si>
    <t>К-т колец рез.упл.к регул.давл.РД40-64</t>
  </si>
  <si>
    <t>863 Т</t>
  </si>
  <si>
    <t>G1016DB409</t>
  </si>
  <si>
    <t>К-т колец рез.упл.к регул.давл.РДу-80-02</t>
  </si>
  <si>
    <t>864 Т</t>
  </si>
  <si>
    <t>23.99.11.990.000.00.0166.000000000017</t>
  </si>
  <si>
    <t>Паронит</t>
  </si>
  <si>
    <t>марка ПОН-Б, общего назначения, толщина 2,0 мм, ГОСТ 481-80</t>
  </si>
  <si>
    <t>G1016DB532</t>
  </si>
  <si>
    <t>Паронит t=2мм</t>
  </si>
  <si>
    <t>865 Т</t>
  </si>
  <si>
    <t>23.99.11.990.000.00.0166.000000000022</t>
  </si>
  <si>
    <t>марка ПОН-Б, общего назначения, толщина 6,0 мм, ГОСТ 481-80</t>
  </si>
  <si>
    <t>G1016DB539</t>
  </si>
  <si>
    <t>Паронит ПОНБ t=6мм</t>
  </si>
  <si>
    <t>866 Т</t>
  </si>
  <si>
    <t>26.51.85.100.003.00.0796.000000000003</t>
  </si>
  <si>
    <t>Мембрана</t>
  </si>
  <si>
    <t>для регулятора давления, из мембранного полотна толщина 3 мм</t>
  </si>
  <si>
    <t>G1016DB9A5</t>
  </si>
  <si>
    <t>Мембрана для РД-50-64</t>
  </si>
  <si>
    <t>867 Т</t>
  </si>
  <si>
    <t>23.99.11.990.000.00.0166.000000000070</t>
  </si>
  <si>
    <t>марка ПОН, общего назначения, толщина 2,0 мм, ГОСТ 481-80</t>
  </si>
  <si>
    <t>G1016DB544</t>
  </si>
  <si>
    <t>Паронит ПОН-б t=2мм ГОСТ481-80</t>
  </si>
  <si>
    <t>868 Т</t>
  </si>
  <si>
    <t>23.99.11.990.000.00.0166.000000000036</t>
  </si>
  <si>
    <t>марка ПМБ, маслобензостойкий, толщина 3,0 мм, ГОСТ 481-80</t>
  </si>
  <si>
    <t>G1016DB542</t>
  </si>
  <si>
    <t>Паронит ПМБ 3 мм ГОСТ 481-80</t>
  </si>
  <si>
    <t>869 Т</t>
  </si>
  <si>
    <t>G1016DB9A9</t>
  </si>
  <si>
    <t>Мембрана для РДУ-80-02</t>
  </si>
  <si>
    <t>870 Т</t>
  </si>
  <si>
    <t>22.19.73.270.008.00.0796.000000000023</t>
  </si>
  <si>
    <t>Шар</t>
  </si>
  <si>
    <t>запорный, резиновый, диаметр 1400 мм, маслобезностойкий</t>
  </si>
  <si>
    <t>G1016DB401</t>
  </si>
  <si>
    <t>Шар запорный 1400 МБС</t>
  </si>
  <si>
    <t>871 Т</t>
  </si>
  <si>
    <t>22.19.73.270.008.00.0796.000000000022</t>
  </si>
  <si>
    <t>запорный, резиновый, диаметр 1200 мм, маслобезностойкий</t>
  </si>
  <si>
    <t>G1016DB400</t>
  </si>
  <si>
    <t>Шар запорный 1200 МБС</t>
  </si>
  <si>
    <t>872 Т</t>
  </si>
  <si>
    <t>22.19.73.270.008.00.0796.000000000021</t>
  </si>
  <si>
    <t>запорный, резиновый, диаметр 1000 мм, маслобезностойкий</t>
  </si>
  <si>
    <t>G1016DB399</t>
  </si>
  <si>
    <t>Шар запорный 1000 МБС</t>
  </si>
  <si>
    <t>873 Т</t>
  </si>
  <si>
    <t>22.19.73.270.008.00.0796.000000000018</t>
  </si>
  <si>
    <t>запорный, резиновый, диаметр 700 мм, маслобезностойкий</t>
  </si>
  <si>
    <t>G1016DB398</t>
  </si>
  <si>
    <t>Шар запорный 700 МБС</t>
  </si>
  <si>
    <t>874 Т</t>
  </si>
  <si>
    <t>22.19.73.270.008.00.0796.000000000014</t>
  </si>
  <si>
    <t>запорный, резиновый, диаметр 300 мм, маслобезностойкий</t>
  </si>
  <si>
    <t>G1016DB396</t>
  </si>
  <si>
    <t>Шар запорный 300 МБС</t>
  </si>
  <si>
    <t>875 Т</t>
  </si>
  <si>
    <t>13.96.16.300.001.00.0006.000000000002</t>
  </si>
  <si>
    <t>пожарный, внутренний диаметр 51   , ГОСТ 7877-75</t>
  </si>
  <si>
    <t>G2016DB138</t>
  </si>
  <si>
    <t>Рукав пожарн.латексн.d51Мм ТУ8193-019-00</t>
  </si>
  <si>
    <t>876 Т</t>
  </si>
  <si>
    <t>14.12.30.100.003.00.0796.000000000012</t>
  </si>
  <si>
    <t>Фартук</t>
  </si>
  <si>
    <t>мужской, для защиты от растворов щелочей, из прорезиненной ткани, тип А, ГОСТ 12.4.029-76</t>
  </si>
  <si>
    <t>G2016DB153</t>
  </si>
  <si>
    <t>Фартук прорезиненый У-91</t>
  </si>
  <si>
    <t>877 Т</t>
  </si>
  <si>
    <t>14.12.30.110.007.00.0796.000000000000</t>
  </si>
  <si>
    <t>для ношения под защитной каски (сварщика с пелериной), из огнестойкой ткани</t>
  </si>
  <si>
    <t>G2016DB155</t>
  </si>
  <si>
    <t>Подшлемник брезентовый</t>
  </si>
  <si>
    <t>878 Т</t>
  </si>
  <si>
    <t>G2016DB156</t>
  </si>
  <si>
    <t>879 Т</t>
  </si>
  <si>
    <t>Подшлемник под каску "Труд"ТУ-17-867-72</t>
  </si>
  <si>
    <t>880 Т</t>
  </si>
  <si>
    <t>32.99.11.900.025.00.0796.000000000000</t>
  </si>
  <si>
    <t>Вкладыш (беруши)</t>
  </si>
  <si>
    <t>многоразовые, из монопрена, универсального размера</t>
  </si>
  <si>
    <t>G2016DB5BA</t>
  </si>
  <si>
    <t>Вкладыши противошумные(беруши) ТУ-6-16-2</t>
  </si>
  <si>
    <t>881 Т</t>
  </si>
  <si>
    <t>32.99.11.900.017.03.0796.000000000000</t>
  </si>
  <si>
    <t>Респиратор</t>
  </si>
  <si>
    <t>противоаэрозольный</t>
  </si>
  <si>
    <t>G2016DB3BA</t>
  </si>
  <si>
    <t>Респиратор противопыл.с фильтром РПГ-67</t>
  </si>
  <si>
    <t>882 Т</t>
  </si>
  <si>
    <t>32.99.11.900.009.00.0796.000000000002</t>
  </si>
  <si>
    <t>сварочная</t>
  </si>
  <si>
    <t>G2016DB4BB</t>
  </si>
  <si>
    <t>Маска защитная для сварщика ТУ5-74-02-70</t>
  </si>
  <si>
    <t>883 Т</t>
  </si>
  <si>
    <t>G2016DB374</t>
  </si>
  <si>
    <t>Асботкань АТ-7</t>
  </si>
  <si>
    <t>884 Т</t>
  </si>
  <si>
    <t>23.99.11.990.005.00.0166.000000000046</t>
  </si>
  <si>
    <t>асбестовая, марка АП (АП-31), квадратная, сальниковая, размер 10 мм, ГОСТ 5152-84</t>
  </si>
  <si>
    <t>G2016DB551</t>
  </si>
  <si>
    <t>Набивка сальниковая АП d10*10</t>
  </si>
  <si>
    <t>885 Т</t>
  </si>
  <si>
    <t>22.21.42.700.000.00.0166.000000000014</t>
  </si>
  <si>
    <t>Фторопласт</t>
  </si>
  <si>
    <t>листовой, толщина 3 мм</t>
  </si>
  <si>
    <t>G2016DB470</t>
  </si>
  <si>
    <t>Фторопласт листовой t3мм</t>
  </si>
  <si>
    <t>886 Т</t>
  </si>
  <si>
    <t>22.21.10.900.001.01.0166.000000000030</t>
  </si>
  <si>
    <t>фторопластовый, диаметр 160 мм</t>
  </si>
  <si>
    <t>G2016DB420</t>
  </si>
  <si>
    <t>Фторопласт круглый 29-165 мм</t>
  </si>
  <si>
    <t>887 Т</t>
  </si>
  <si>
    <t>13.94.11.600.002.00.0006.000000000004</t>
  </si>
  <si>
    <t>Канат</t>
  </si>
  <si>
    <t>полиамидный, диаметр 16 мм, ГОСТ 30055-93</t>
  </si>
  <si>
    <t>G2016DB134</t>
  </si>
  <si>
    <t>Канат Ду16мм (капроновая веревка)</t>
  </si>
  <si>
    <t>888 Т</t>
  </si>
  <si>
    <t>G2016DB154</t>
  </si>
  <si>
    <t>889 Т</t>
  </si>
  <si>
    <t>G2016DB157</t>
  </si>
  <si>
    <t>Подшлемник зимний  трикотажный</t>
  </si>
  <si>
    <t>890 Т</t>
  </si>
  <si>
    <t>891 Т</t>
  </si>
  <si>
    <t>26.30.60.000.012.00.0796.000000000000</t>
  </si>
  <si>
    <t>Кран пожарный</t>
  </si>
  <si>
    <t>внутренний, муфтовый</t>
  </si>
  <si>
    <t>G2016DBA14</t>
  </si>
  <si>
    <t>Кран пожарный d50 с соединительн.головк.</t>
  </si>
  <si>
    <t>892 Т</t>
  </si>
  <si>
    <t>26.30.50.900.007.00.0796.000000000000</t>
  </si>
  <si>
    <t>Гидрант</t>
  </si>
  <si>
    <t>пожарный</t>
  </si>
  <si>
    <t>G2016DBA09</t>
  </si>
  <si>
    <t>Пожарный гидрант ГП-1,5 м</t>
  </si>
  <si>
    <t>893 Т</t>
  </si>
  <si>
    <t>32.99.11.500.001.00.0796.000000000000</t>
  </si>
  <si>
    <t>Шлем</t>
  </si>
  <si>
    <t>пластмассовый</t>
  </si>
  <si>
    <t>G2016DB2BB</t>
  </si>
  <si>
    <t>Шлем сварщика</t>
  </si>
  <si>
    <t>894 Т</t>
  </si>
  <si>
    <t>26.30.50.900.011.01.0796.000000000000</t>
  </si>
  <si>
    <t>для пожарного крана, специальный</t>
  </si>
  <si>
    <t>G2016DBA10</t>
  </si>
  <si>
    <t>Пожарный шкаф для рукавов ГОСТ 51844-200</t>
  </si>
  <si>
    <t>895 Т</t>
  </si>
  <si>
    <t>G2016DB140</t>
  </si>
  <si>
    <t>Кошма 2х3м</t>
  </si>
  <si>
    <t>896 Т</t>
  </si>
  <si>
    <t>G2016DB149</t>
  </si>
  <si>
    <t>897 Т</t>
  </si>
  <si>
    <t>22.19.60.500.000.00.0715.000000000004</t>
  </si>
  <si>
    <t>для защиты рук технические, резиновые</t>
  </si>
  <si>
    <t>G2016DB378</t>
  </si>
  <si>
    <t>Перчатки резиновые</t>
  </si>
  <si>
    <t>898 Т</t>
  </si>
  <si>
    <t>22.19.20.700.010.00.0166.000000000023</t>
  </si>
  <si>
    <t>Пластина</t>
  </si>
  <si>
    <t>тип ТМКЩ, размер 5*1000*1000 мм, ГОСТ 7338-90</t>
  </si>
  <si>
    <t>G2016DB357</t>
  </si>
  <si>
    <t>Резина техническая t=5мм</t>
  </si>
  <si>
    <t>899 Т</t>
  </si>
  <si>
    <t>22.19.30.500.002.01.0006.000000000000</t>
  </si>
  <si>
    <t>Шланг</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</si>
  <si>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</si>
  <si>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G2016DB362</t>
  </si>
  <si>
    <t>Рукав нап.выс.давл.пропан.I-6,3-0,63</t>
  </si>
  <si>
    <t>900 Т</t>
  </si>
  <si>
    <t>Подшлемник для сварщика</t>
  </si>
  <si>
    <t>901 Т</t>
  </si>
  <si>
    <t>902 Т</t>
  </si>
  <si>
    <t>22.19.73.100.010.00.0839.000000000001</t>
  </si>
  <si>
    <t>Комплект резино-технических изделий</t>
  </si>
  <si>
    <t>для шарового крана</t>
  </si>
  <si>
    <t>G2016DB391</t>
  </si>
  <si>
    <t>К-т РТИприв.ш.крана Ду300произвСоДюТарн</t>
  </si>
  <si>
    <t>903 Т</t>
  </si>
  <si>
    <t>19.20.29.520.000.00.0166.000000000000</t>
  </si>
  <si>
    <t>гидравлическое, марка ВМГЗ, ГОСТ 17479.3-85 </t>
  </si>
  <si>
    <t>G2016DB206</t>
  </si>
  <si>
    <t>Масло ВМГЗ</t>
  </si>
  <si>
    <t>904 Т</t>
  </si>
  <si>
    <t>26.51.85.100.003.00.0796.000000000000</t>
  </si>
  <si>
    <t>для регулятора давления, из мембранного полотна толщина 2 мм</t>
  </si>
  <si>
    <t>G2016DB8A4</t>
  </si>
  <si>
    <t>Мембрана на рег.давл.газа РД 25-80</t>
  </si>
  <si>
    <t>905 Т</t>
  </si>
  <si>
    <t>G2016DB8A5</t>
  </si>
  <si>
    <t>Мембрана на регул.давления газа РД-25-64</t>
  </si>
  <si>
    <t>906 Т</t>
  </si>
  <si>
    <t>G2016DB8A6</t>
  </si>
  <si>
    <t>Мембрана на рег.давл.газа РД-40-64</t>
  </si>
  <si>
    <t>907 Т</t>
  </si>
  <si>
    <t>G2016DB9A4</t>
  </si>
  <si>
    <t>Мембрана на рег.давл.газа РД-80-64</t>
  </si>
  <si>
    <t>908 Т</t>
  </si>
  <si>
    <t>26.51.85.100.003.00.0796.000000000002</t>
  </si>
  <si>
    <t>для регулятора давления, из мембранного полотна толщина 6 мм</t>
  </si>
  <si>
    <t>G2016DB9A2</t>
  </si>
  <si>
    <t>Мембрана на рег.давл.газа РД-150-64</t>
  </si>
  <si>
    <t>909 Т</t>
  </si>
  <si>
    <t>23.99.11.990.000.00.0166.000000000018</t>
  </si>
  <si>
    <t>марка ПОН-Б, общего назначения, толщина 3,0 мм, ГОСТ 481-80</t>
  </si>
  <si>
    <t>G2016DB533</t>
  </si>
  <si>
    <t>Паронит t=3мм</t>
  </si>
  <si>
    <t>910 Т</t>
  </si>
  <si>
    <t>G2016DB9A5</t>
  </si>
  <si>
    <t>911 Т</t>
  </si>
  <si>
    <t>G2016DB544</t>
  </si>
  <si>
    <t>912 Т</t>
  </si>
  <si>
    <t>G2016DB9A6</t>
  </si>
  <si>
    <t>Мембр.РДБК-1 ГРПШ-400-01</t>
  </si>
  <si>
    <t>913 Т</t>
  </si>
  <si>
    <t>G2016DB9A7</t>
  </si>
  <si>
    <t>Мембр.РДУ 80-01 Ду-80 ТУ АЯД 2.573.009</t>
  </si>
  <si>
    <t>914 Т</t>
  </si>
  <si>
    <t>23.99.11.990.000.00.0166.000000000015</t>
  </si>
  <si>
    <t>марка ПОН-Б, общего назначения, толщина 1,0 мм, ГОСТ 481-80</t>
  </si>
  <si>
    <t>G2016DB531</t>
  </si>
  <si>
    <t>Паронит ПОН-б t=1мм ГОСТ481-80</t>
  </si>
  <si>
    <t>915 Т</t>
  </si>
  <si>
    <t>23.99.11.990.000.00.0166.000000000071</t>
  </si>
  <si>
    <t>марка ПОН, общего назначения, толщина 3,0 мм, ГОСТ 481-80</t>
  </si>
  <si>
    <t>G2016DB545</t>
  </si>
  <si>
    <t>Паронит ПОН 3мм ГОСТ481-80</t>
  </si>
  <si>
    <t>916 Т</t>
  </si>
  <si>
    <t>23.99.11.990.000.00.0166.000000000073</t>
  </si>
  <si>
    <t>марка ПОН, общего назначения, толщина 5,0 мм, ГОСТ 481-80</t>
  </si>
  <si>
    <t>G2016DB548</t>
  </si>
  <si>
    <t>Паронит ПОН 5мм ГОСТ481-80</t>
  </si>
  <si>
    <t>917 Т</t>
  </si>
  <si>
    <t>G2016DB8A8</t>
  </si>
  <si>
    <t>Мембрана на регулятор РДБК-1-50</t>
  </si>
  <si>
    <t>918 Т</t>
  </si>
  <si>
    <t>G2016DB9A8</t>
  </si>
  <si>
    <t>Мембрана для РДУ-80-01</t>
  </si>
  <si>
    <t>919 Т</t>
  </si>
  <si>
    <t>G2016DB413</t>
  </si>
  <si>
    <t>Кольцо резин.уплотн.Amot O-ring 837L001</t>
  </si>
  <si>
    <t>920 Т</t>
  </si>
  <si>
    <t>G2016DB3B4</t>
  </si>
  <si>
    <t>Комплект РТИ к регулятору давл.РДГК-10М</t>
  </si>
  <si>
    <t>921 Т</t>
  </si>
  <si>
    <t>G2016DB3B5</t>
  </si>
  <si>
    <t>Комплект РТИ к регулятору давл.РДНК-400</t>
  </si>
  <si>
    <t>922 Т</t>
  </si>
  <si>
    <t>G2016DB3B6</t>
  </si>
  <si>
    <t>Комплект РТИ к регулятору давл.РДНК-50</t>
  </si>
  <si>
    <t>923 Т</t>
  </si>
  <si>
    <t>G2016DB3B7</t>
  </si>
  <si>
    <t>Комплект РТИ к регулятору РД-100-100</t>
  </si>
  <si>
    <t>924 Т</t>
  </si>
  <si>
    <t>G2016DB3B8</t>
  </si>
  <si>
    <t>Комплект РТИ к регулятору РДО1-100</t>
  </si>
  <si>
    <t>925 Т</t>
  </si>
  <si>
    <t>G2016DB3B9</t>
  </si>
  <si>
    <t>Комплект РТИ к регулятору РДУ 80-50-01</t>
  </si>
  <si>
    <t>926 Т</t>
  </si>
  <si>
    <t>G2016DB4B0</t>
  </si>
  <si>
    <t>Комплект РТИ к регулятору РДУ 80-80-01</t>
  </si>
  <si>
    <t>927 Т</t>
  </si>
  <si>
    <t>28.14.20.000.008.00.0166.000000000002</t>
  </si>
  <si>
    <t>Техпластина</t>
  </si>
  <si>
    <t>маслобензостойкая , тип МБС, ГОСТ 7338-90</t>
  </si>
  <si>
    <t>G3016DB87B</t>
  </si>
  <si>
    <t>Техпластина МБС t=2мм</t>
  </si>
  <si>
    <t>928 Т</t>
  </si>
  <si>
    <t>G3016DB88B</t>
  </si>
  <si>
    <t>Техпластина МБС t=3мм</t>
  </si>
  <si>
    <t>929 Т</t>
  </si>
  <si>
    <t>13.94.11.300.000.00.0006.000000000009</t>
  </si>
  <si>
    <t>из пеньки, диаметр 8-112 мм, 4-х прядный, ГОСТ 30055-93</t>
  </si>
  <si>
    <t>G3016DB132</t>
  </si>
  <si>
    <t>Канат пеньковый</t>
  </si>
  <si>
    <t>930 Т</t>
  </si>
  <si>
    <t>32.99.11.300.001.00.0715.000000000002</t>
  </si>
  <si>
    <t>для защиты рук технические, кожаные с хлопчатобумажной тканью</t>
  </si>
  <si>
    <t>G3016DB0BB</t>
  </si>
  <si>
    <t>Перчатки из кожезаменителя</t>
  </si>
  <si>
    <t>931 Т</t>
  </si>
  <si>
    <t>G3016DB3BB</t>
  </si>
  <si>
    <t>932 Т</t>
  </si>
  <si>
    <t>G3016DB373</t>
  </si>
  <si>
    <t>933 Т</t>
  </si>
  <si>
    <t>G3016DB551</t>
  </si>
  <si>
    <t>934 Т</t>
  </si>
  <si>
    <t>23.99.11.990.005.00.0166.000000000053</t>
  </si>
  <si>
    <t>асбестовая, марка АП (АП-31), квадратная, сальниковая, размер 20 мм, ГОСТ 5152-84</t>
  </si>
  <si>
    <t>G3016DB553</t>
  </si>
  <si>
    <t>Набивка сальниковая АП d20*20</t>
  </si>
  <si>
    <t>935 Т</t>
  </si>
  <si>
    <t>23.99.11.990.006.01.0166.000000000007</t>
  </si>
  <si>
    <t>Шнур</t>
  </si>
  <si>
    <t>теплоизоляционный/уплотнительный, асбестовый, марка ШАОН, общего назначения, диаметр-5,0 мм, ГОСТ 1779-83</t>
  </si>
  <si>
    <t>G3016DB554</t>
  </si>
  <si>
    <t>Шнур асбестовый d5мм</t>
  </si>
  <si>
    <t>936 Т</t>
  </si>
  <si>
    <t>G3016DB470</t>
  </si>
  <si>
    <t>937 Т</t>
  </si>
  <si>
    <t>G3016DB420</t>
  </si>
  <si>
    <t>938 Т</t>
  </si>
  <si>
    <t>22.21.10.900.001.01.0166.000000000022</t>
  </si>
  <si>
    <t>фторопластовый, диаметр 100 мм</t>
  </si>
  <si>
    <t>G3016DB419</t>
  </si>
  <si>
    <t>Фторопласт круглый d100мм ФУМ</t>
  </si>
  <si>
    <t>939 Т</t>
  </si>
  <si>
    <t>G3016DB134</t>
  </si>
  <si>
    <t>940 Т</t>
  </si>
  <si>
    <t>G3016DB154</t>
  </si>
  <si>
    <t>941 Т</t>
  </si>
  <si>
    <t>13.92.29.990.010.00.0796.000000000003</t>
  </si>
  <si>
    <t>Пояс</t>
  </si>
  <si>
    <t>предохранительный, страховочный, лямочный</t>
  </si>
  <si>
    <t>G3016DB130</t>
  </si>
  <si>
    <t>Пояс предохранительный ПП-1А ТУ 8786-001</t>
  </si>
  <si>
    <t>942 Т</t>
  </si>
  <si>
    <t>G3016DB172</t>
  </si>
  <si>
    <t>Плакат:Газовые баллоны</t>
  </si>
  <si>
    <t>943 Т</t>
  </si>
  <si>
    <t>G3016DB173</t>
  </si>
  <si>
    <t>Плакат "Уголок ГО"</t>
  </si>
  <si>
    <t>944 Т</t>
  </si>
  <si>
    <t>G3016DB174</t>
  </si>
  <si>
    <t>Плакат"Безопасность работ на высоте"</t>
  </si>
  <si>
    <t>945 Т</t>
  </si>
  <si>
    <t>G3016DB175</t>
  </si>
  <si>
    <t>Плакат"Действ.при пожаре на предприятии"</t>
  </si>
  <si>
    <t>946 Т</t>
  </si>
  <si>
    <t>G3016DB176</t>
  </si>
  <si>
    <t>Плакат"Памятка поТБпри вып.эл.свар.работ</t>
  </si>
  <si>
    <t>947 Т</t>
  </si>
  <si>
    <t>G3016DB177</t>
  </si>
  <si>
    <t>Плакаты: Как потушить пожар</t>
  </si>
  <si>
    <t>948 Т</t>
  </si>
  <si>
    <t>17.23.13.130.000.00.0796.000000000001</t>
  </si>
  <si>
    <t>Журнал</t>
  </si>
  <si>
    <t>учета</t>
  </si>
  <si>
    <t>G3016DB170</t>
  </si>
  <si>
    <t>Журнаал контроля за состоянием.ОТ и ПБ</t>
  </si>
  <si>
    <t>949 Т</t>
  </si>
  <si>
    <t>G3016DB156</t>
  </si>
  <si>
    <t>Подшлемник летний трикотажный</t>
  </si>
  <si>
    <t>950 Т</t>
  </si>
  <si>
    <t>G3016DB3BA</t>
  </si>
  <si>
    <t>Респиратор У2К</t>
  </si>
  <si>
    <t>951 Т</t>
  </si>
  <si>
    <t>G3016DB149</t>
  </si>
  <si>
    <t>952 Т</t>
  </si>
  <si>
    <t>22.21.10.900.000.00.0166.000000000002</t>
  </si>
  <si>
    <t>Жгут</t>
  </si>
  <si>
    <t>фторопластовый, диаметр 3 мм</t>
  </si>
  <si>
    <t>G3016DB416</t>
  </si>
  <si>
    <t>Фторопласт шнуровой 3мм ГОСТ10007-80</t>
  </si>
  <si>
    <t>953 Т</t>
  </si>
  <si>
    <t>G3016DB378</t>
  </si>
  <si>
    <t>954 Т</t>
  </si>
  <si>
    <t>G3016DB357</t>
  </si>
  <si>
    <t>955 Т</t>
  </si>
  <si>
    <t>G3016DB362</t>
  </si>
  <si>
    <t>956 Т</t>
  </si>
  <si>
    <t>22.21.10.900.001.01.0166.000000000033</t>
  </si>
  <si>
    <t>фторопластовый, диаметр 250 мм</t>
  </si>
  <si>
    <t>G3016DB421</t>
  </si>
  <si>
    <t>Фторопласт круглый d250мм</t>
  </si>
  <si>
    <t>957 Т</t>
  </si>
  <si>
    <t>22.21.42.700.000.00.0166.000000000000</t>
  </si>
  <si>
    <t>шнуровой, толщина 8 мм</t>
  </si>
  <si>
    <t>G3016DB469</t>
  </si>
  <si>
    <t>Фторопласт шнуровой 8мм</t>
  </si>
  <si>
    <t>958 Т</t>
  </si>
  <si>
    <t>32.99.11.900.025.00.0715.000000000000</t>
  </si>
  <si>
    <t>G3016DB5BA</t>
  </si>
  <si>
    <t>Беруши</t>
  </si>
  <si>
    <t>959 Т</t>
  </si>
  <si>
    <t>22.21.10.900.001.01.0166.000000000014</t>
  </si>
  <si>
    <t>фторопластовый, диаметр 60 мм</t>
  </si>
  <si>
    <t>G3016DB417</t>
  </si>
  <si>
    <t>Фторопласт круглый ф 60мм маркаФ4</t>
  </si>
  <si>
    <t>960 Т</t>
  </si>
  <si>
    <t>961 Т</t>
  </si>
  <si>
    <t>32.50.42.900.000.00.0796.000000000007</t>
  </si>
  <si>
    <t>для сварочных работ</t>
  </si>
  <si>
    <t>G3016DBB0E</t>
  </si>
  <si>
    <t>Очки защитные сварщика</t>
  </si>
  <si>
    <t>962 Т</t>
  </si>
  <si>
    <t>G3016DB146</t>
  </si>
  <si>
    <t>963 Т</t>
  </si>
  <si>
    <t>19.20.29.560.000.01.0166.000000000001</t>
  </si>
  <si>
    <t>турбинное, марка Тп-22</t>
  </si>
  <si>
    <t>G3016DB367</t>
  </si>
  <si>
    <t>Масло турбинное ТП-22С</t>
  </si>
  <si>
    <t>964 Т</t>
  </si>
  <si>
    <t>G3016DB406</t>
  </si>
  <si>
    <t>К-т колец рез.упл.к регул.давл.РД25-64</t>
  </si>
  <si>
    <t>965 Т</t>
  </si>
  <si>
    <t>G3016DB408</t>
  </si>
  <si>
    <t>К-т колец рез.упл.к регул.давл.РД100-64</t>
  </si>
  <si>
    <t>966 Т</t>
  </si>
  <si>
    <t>G3016DB8A5</t>
  </si>
  <si>
    <t>967 Т</t>
  </si>
  <si>
    <t>G3016DB8A6</t>
  </si>
  <si>
    <t>968 Т</t>
  </si>
  <si>
    <t>G3016DB9A4</t>
  </si>
  <si>
    <t>969 Т</t>
  </si>
  <si>
    <t>G3016DB9A2</t>
  </si>
  <si>
    <t>970 Т</t>
  </si>
  <si>
    <t>32.99.11.900.015.00.0796.000000000000</t>
  </si>
  <si>
    <t>Противогаз</t>
  </si>
  <si>
    <t>шланговый, поставка воздушной смеси с некоторого отдаления</t>
  </si>
  <si>
    <t>G3016DB7BB</t>
  </si>
  <si>
    <t>Противогаз ПШ-2 шланговый</t>
  </si>
  <si>
    <t>971 Т</t>
  </si>
  <si>
    <t>G3016DB532</t>
  </si>
  <si>
    <t>972 Т</t>
  </si>
  <si>
    <t>G3016DB8A7</t>
  </si>
  <si>
    <t>Мембрана для РД-32М</t>
  </si>
  <si>
    <t>973 Т</t>
  </si>
  <si>
    <t>G3016DB9A5</t>
  </si>
  <si>
    <t>974 Т</t>
  </si>
  <si>
    <t>23.99.11.990.000.00.0166.000000000020</t>
  </si>
  <si>
    <t>марка ПОН-Б, общего назначения, толщина 4,0 мм, ГОСТ 481-80</t>
  </si>
  <si>
    <t>G3016DB536</t>
  </si>
  <si>
    <t>Паронит 1000ммх1000мм 4мм ГОСТ 481-80</t>
  </si>
  <si>
    <t>975 Т</t>
  </si>
  <si>
    <t>G3016DB544</t>
  </si>
  <si>
    <t>976 Т</t>
  </si>
  <si>
    <t>G3016DB542</t>
  </si>
  <si>
    <t>977 Т</t>
  </si>
  <si>
    <t>G3016DB3B2</t>
  </si>
  <si>
    <t>Ком-т колец к РДУ80-01 008-012-19-25-2-3</t>
  </si>
  <si>
    <t>978 Т</t>
  </si>
  <si>
    <t>G3016DB3B3</t>
  </si>
  <si>
    <t>Комплект колец к РДУ80-01 040-046-36-2-3</t>
  </si>
  <si>
    <t>979 Т</t>
  </si>
  <si>
    <t>G3016DB531</t>
  </si>
  <si>
    <t>980 Т</t>
  </si>
  <si>
    <t>G3016DB9A8</t>
  </si>
  <si>
    <t>981 Т</t>
  </si>
  <si>
    <t>G3016DB9A9</t>
  </si>
  <si>
    <t>982 Т</t>
  </si>
  <si>
    <t>23.99.11.990.000.00.0166.000000000033</t>
  </si>
  <si>
    <t>марка ПМБ, маслобензостойкий, толщина 1,5 мм, ГОСТ 481-80</t>
  </si>
  <si>
    <t>G3016DB541</t>
  </si>
  <si>
    <t>Паронит ПМБ t=1,5мм ГОСТ 481-80</t>
  </si>
  <si>
    <t>983 Т</t>
  </si>
  <si>
    <t>G3016DB399</t>
  </si>
  <si>
    <t>984 Т</t>
  </si>
  <si>
    <t>G3016DB398</t>
  </si>
  <si>
    <t>985 Т</t>
  </si>
  <si>
    <t>32.99.11.900.017.05.0796.000000000000</t>
  </si>
  <si>
    <t>пыле-газозащитный</t>
  </si>
  <si>
    <t>G4016DB4BA</t>
  </si>
  <si>
    <t>Респиратор фильтр газопылезащ.</t>
  </si>
  <si>
    <t>986 Т</t>
  </si>
  <si>
    <t>G4016DB374</t>
  </si>
  <si>
    <t>987 Т</t>
  </si>
  <si>
    <t>G4016DB551</t>
  </si>
  <si>
    <t>988 Т</t>
  </si>
  <si>
    <t>23.99.11.990.006.01.0166.000000000009</t>
  </si>
  <si>
    <t>теплоизоляционный/уплотнительный, асбестовый, марка ШАОН, общего назначения, диаметр-8,0 мм, ГОСТ 1779-83</t>
  </si>
  <si>
    <t>G4016DB555</t>
  </si>
  <si>
    <t>Шнур асбестовый d8мм</t>
  </si>
  <si>
    <t>989 Т</t>
  </si>
  <si>
    <t>14.12.30.100.000.00.0715.000000000016</t>
  </si>
  <si>
    <t>для защиты рук технические, из латекса</t>
  </si>
  <si>
    <t>G4016DBBC9</t>
  </si>
  <si>
    <t>Перчатки хозяйственные</t>
  </si>
  <si>
    <t>990 Т</t>
  </si>
  <si>
    <t>13.94.11.300.002.00.0166.000000000006</t>
  </si>
  <si>
    <t>Шпагат</t>
  </si>
  <si>
    <t>из полипропиленовых волокон, многониточный, тонко  крученые изделия разового применения, диаметр от 1 до 4,8 мм, ГОСТ 17308-88</t>
  </si>
  <si>
    <t>G4016DB133</t>
  </si>
  <si>
    <t>991 Т</t>
  </si>
  <si>
    <t>G4016DB3BA</t>
  </si>
  <si>
    <t>992 Т</t>
  </si>
  <si>
    <t>13.99.13.900.000.00.0055.000000000000</t>
  </si>
  <si>
    <t>Кошма</t>
  </si>
  <si>
    <t>асбестовая, противопожарная</t>
  </si>
  <si>
    <t>G4016DB142</t>
  </si>
  <si>
    <t>Кошма асбестотканевая</t>
  </si>
  <si>
    <t>993 Т</t>
  </si>
  <si>
    <t>G4016DB140</t>
  </si>
  <si>
    <t>994 Т</t>
  </si>
  <si>
    <t>G4016DB156</t>
  </si>
  <si>
    <t>995 Т</t>
  </si>
  <si>
    <t>G4016DB378</t>
  </si>
  <si>
    <t>996 Т</t>
  </si>
  <si>
    <t>G4016DB146</t>
  </si>
  <si>
    <t>997 Т</t>
  </si>
  <si>
    <t>22.19.20.700.003.00.0796.000000000418</t>
  </si>
  <si>
    <t>Манжета</t>
  </si>
  <si>
    <t>уплотнительная, тип 1, для пневматических устройств, резиновая, для уплонения целиндра диаметром 160 мм, ГОСТ 6678-72</t>
  </si>
  <si>
    <t>G4016DB354</t>
  </si>
  <si>
    <t>Манжета к РДО-1 Ду 150мм</t>
  </si>
  <si>
    <t>998 Т</t>
  </si>
  <si>
    <t>22.19.20.700.003.00.0796.000000000420</t>
  </si>
  <si>
    <t>уплотнительная, тип 1, для пневматических устройств, резиновая, для уплонения целиндра диаметром 200 мм, ГОСТ 6678-72</t>
  </si>
  <si>
    <t>G4016DB355</t>
  </si>
  <si>
    <t>Манжета к РДО-1 Ду 200мм</t>
  </si>
  <si>
    <t>999 Т</t>
  </si>
  <si>
    <t>G4016DB99B</t>
  </si>
  <si>
    <t>Прокладка спирально-навитая 12" 600SG-IR</t>
  </si>
  <si>
    <t>1000 Т</t>
  </si>
  <si>
    <t>G4016DB408</t>
  </si>
  <si>
    <t>1001 Т</t>
  </si>
  <si>
    <t>G4016DB7BB</t>
  </si>
  <si>
    <t>1002 Т</t>
  </si>
  <si>
    <t>23.99.11.990.000.00.0166.000000000012</t>
  </si>
  <si>
    <t>марка ПОН-Б, общего назначения, толщина 0,4 мм, ГОСТ 481-80</t>
  </si>
  <si>
    <t>G4016DB529</t>
  </si>
  <si>
    <t>Паронит ПОНБ t=0,4мм</t>
  </si>
  <si>
    <t>1003 Т</t>
  </si>
  <si>
    <t>G4016DB8BB</t>
  </si>
  <si>
    <t>Противогаз ПШ-1 шланговый</t>
  </si>
  <si>
    <t>1004 Т</t>
  </si>
  <si>
    <t>32.99.11.900.015.02.0839.000000000000</t>
  </si>
  <si>
    <t>фильтрующий, фильтрование окружающего воздуха</t>
  </si>
  <si>
    <t>G4016DB2BA</t>
  </si>
  <si>
    <t>Противогаз ГП-7 ГОСТ Р 12.4.220-2001</t>
  </si>
  <si>
    <t>1005 Т</t>
  </si>
  <si>
    <t>G5016DB138</t>
  </si>
  <si>
    <t>Рукав пожарный d51мм 1Б-20М №5357</t>
  </si>
  <si>
    <t>1006 Т</t>
  </si>
  <si>
    <t>G5016DB3BB</t>
  </si>
  <si>
    <t>1007 Т</t>
  </si>
  <si>
    <t>22.19.30.500.002.01.0006.000000000007</t>
  </si>
  <si>
    <t>газовый, для сварки и резки металлов класса III предназначен для подачи кислорода, III–6.3–2,0, наружный диаметр 16, ГОСТ 9356-75</t>
  </si>
  <si>
    <t>G5016DB364</t>
  </si>
  <si>
    <t>Рукав нап.выс.давл.кислор.III-6,3-2</t>
  </si>
  <si>
    <t>1008 Т</t>
  </si>
  <si>
    <t>G5016DB362</t>
  </si>
  <si>
    <t>1009 Т</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</si>
  <si>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</si>
  <si>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</si>
  <si>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G5016DB363</t>
  </si>
  <si>
    <t>Рукав I-9-0,63 пропан.ГОСТ 9356-75</t>
  </si>
  <si>
    <t>1010 Т</t>
  </si>
  <si>
    <t>G5016DB154</t>
  </si>
  <si>
    <t>1011 Т</t>
  </si>
  <si>
    <t>G6016DB153</t>
  </si>
  <si>
    <t>1012 Т</t>
  </si>
  <si>
    <t>13.92.29.990.014.00.0796.000000000000</t>
  </si>
  <si>
    <t>Веревка</t>
  </si>
  <si>
    <t>пожарная, спасательная с коушами</t>
  </si>
  <si>
    <t>G6016DB131</t>
  </si>
  <si>
    <t>Веревка спасательная термостойкая</t>
  </si>
  <si>
    <t>1013 Т</t>
  </si>
  <si>
    <t>13.92.29.990.010.00.0796.000000000002</t>
  </si>
  <si>
    <t>предохранительный, страховочный, лямочный с амортизатором</t>
  </si>
  <si>
    <t>G6016DB129</t>
  </si>
  <si>
    <t>Пояс предохранительный ГОСТ 12.4089-86</t>
  </si>
  <si>
    <t>1014 Т</t>
  </si>
  <si>
    <t>G6016DB374</t>
  </si>
  <si>
    <t>1015 Т</t>
  </si>
  <si>
    <t>23.99.11.990.005.00.0166.000000000047</t>
  </si>
  <si>
    <t>асбестовая, марка АП (АП-31), квадратная, сальниковая, размер 12 мм, ГОСТ 5152-84</t>
  </si>
  <si>
    <t>G6016DB552</t>
  </si>
  <si>
    <t>Набивка сальниковая АП d12*12</t>
  </si>
  <si>
    <t>1016 Т</t>
  </si>
  <si>
    <t>23.99.11.990.005.00.0166.000000000040</t>
  </si>
  <si>
    <t>асбестовая, марка АП (АП-31), квадратная, сальниковая, размер 3 мм, ГОСТ 5152-84</t>
  </si>
  <si>
    <t>G6016DB550</t>
  </si>
  <si>
    <t>Набивка сальн.асб.граф.квадрАП-31 d3х3мм</t>
  </si>
  <si>
    <t>1017 Т</t>
  </si>
  <si>
    <t>G6016DBBC9</t>
  </si>
  <si>
    <t>1018 Т</t>
  </si>
  <si>
    <t>22.19.20.700.010.00.0166.000000000076</t>
  </si>
  <si>
    <t>тип МБС, размер 4*1000*1000 мм, ГОСТ 7338-90</t>
  </si>
  <si>
    <t>G6016DB358</t>
  </si>
  <si>
    <t>Резина маслостойкая РШН-2 t=4мм</t>
  </si>
  <si>
    <t>1019 Т</t>
  </si>
  <si>
    <t>22.19.20.700.003.00.0796.000000000062</t>
  </si>
  <si>
    <t>армированная, однокромочная, с механической обработанной кромкой, для вала, диаметр 100 мм, ГОСТ 8752-79</t>
  </si>
  <si>
    <t>G6016DB352</t>
  </si>
  <si>
    <t>Манжета клапана КэО-01 100х100 дляРДО-1</t>
  </si>
  <si>
    <t>1020 Т</t>
  </si>
  <si>
    <t>G6016DBB0E</t>
  </si>
  <si>
    <t>1021 Т</t>
  </si>
  <si>
    <t>G6016DB530</t>
  </si>
  <si>
    <t>Паронит t=1мм</t>
  </si>
  <si>
    <t>1022 Т</t>
  </si>
  <si>
    <t>G6016DB532</t>
  </si>
  <si>
    <t>1023 Т</t>
  </si>
  <si>
    <t>G6016DB536</t>
  </si>
  <si>
    <t>1024 Т</t>
  </si>
  <si>
    <t>G6016DB01A</t>
  </si>
  <si>
    <t>Мембрана АЯД 7-04-134 к регулятору РДО-1</t>
  </si>
  <si>
    <t>1025 Т</t>
  </si>
  <si>
    <t>G6016DB9BB</t>
  </si>
  <si>
    <t>Противогаз ПШ-20</t>
  </si>
  <si>
    <t>1026 Т</t>
  </si>
  <si>
    <t>24.20.13.900.001.01.0006.000000000017</t>
  </si>
  <si>
    <t>металлический, оцинкованный, негерметичный, диаметр 38 мм</t>
  </si>
  <si>
    <t>G7016DB648</t>
  </si>
  <si>
    <t>Металлорукав РЗ-Ц-Х  Ду38 мм</t>
  </si>
  <si>
    <t>1027 Т</t>
  </si>
  <si>
    <t>G7016DB138</t>
  </si>
  <si>
    <t>1028 Т</t>
  </si>
  <si>
    <t>13.10.85.100.000.00.0796.000000000000</t>
  </si>
  <si>
    <t>Нить</t>
  </si>
  <si>
    <t>швейная, синтетическая, армированная с хлопковой оплеткой, условный номер 25 лх, результирующая номинальная линейная плотность 25,8текс, с учетом укрутки, ГОСТ 6309-93</t>
  </si>
  <si>
    <t>G7016DB125</t>
  </si>
  <si>
    <t>Нитки капроновые</t>
  </si>
  <si>
    <t>1029 Т</t>
  </si>
  <si>
    <t>G7016DB153</t>
  </si>
  <si>
    <t>1030 Т</t>
  </si>
  <si>
    <t>G7016DB377</t>
  </si>
  <si>
    <t>1031 Т</t>
  </si>
  <si>
    <t>G7016DB148</t>
  </si>
  <si>
    <t>1032 Т</t>
  </si>
  <si>
    <t>G7016DB156</t>
  </si>
  <si>
    <t>1033 Т</t>
  </si>
  <si>
    <t>G7016DB5BA</t>
  </si>
  <si>
    <t>1034 Т</t>
  </si>
  <si>
    <t>G7016DB3BA</t>
  </si>
  <si>
    <t>1035 Т</t>
  </si>
  <si>
    <t>G7016DB4BB</t>
  </si>
  <si>
    <t>Маска сварщика Хамелеон</t>
  </si>
  <si>
    <t>1036 Т</t>
  </si>
  <si>
    <t>G7016DB131</t>
  </si>
  <si>
    <t>1037 Т</t>
  </si>
  <si>
    <t>G7016DB373</t>
  </si>
  <si>
    <t>1038 Т</t>
  </si>
  <si>
    <t>G7016DB374</t>
  </si>
  <si>
    <t>1039 Т</t>
  </si>
  <si>
    <t>G7016DB551</t>
  </si>
  <si>
    <t>1040 Т</t>
  </si>
  <si>
    <t>G7016DB554</t>
  </si>
  <si>
    <t>1041 Т</t>
  </si>
  <si>
    <t>G7016DB470</t>
  </si>
  <si>
    <t>1042 Т</t>
  </si>
  <si>
    <t>G7016DBBC9</t>
  </si>
  <si>
    <t>1043 Т</t>
  </si>
  <si>
    <t>13.99.13.100.000.00.0166.000000000003</t>
  </si>
  <si>
    <t>G7016DB141</t>
  </si>
  <si>
    <t>1044 Т</t>
  </si>
  <si>
    <t>1045 Т</t>
  </si>
  <si>
    <t>G7016DB129</t>
  </si>
  <si>
    <t>Пояс монтажныйПМ-Н 13681Н.00.00.000ПС</t>
  </si>
  <si>
    <t>1046 Т</t>
  </si>
  <si>
    <t>25.73.10.400.000.00.0796.000000000002</t>
  </si>
  <si>
    <t>Топор</t>
  </si>
  <si>
    <t>G7016DB792</t>
  </si>
  <si>
    <t>Топор пожарный</t>
  </si>
  <si>
    <t>1047 Т</t>
  </si>
  <si>
    <t>26.70.22.300.000.00.0796.000000000008</t>
  </si>
  <si>
    <t>Бинокль</t>
  </si>
  <si>
    <t>призменный</t>
  </si>
  <si>
    <t>G7016DB11A</t>
  </si>
  <si>
    <t>Бинокль БПЦ-7*35</t>
  </si>
  <si>
    <t>1048 Т</t>
  </si>
  <si>
    <t>G7016DB2BB</t>
  </si>
  <si>
    <t>1049 Т</t>
  </si>
  <si>
    <t>G7016DB140</t>
  </si>
  <si>
    <t>1050 Т</t>
  </si>
  <si>
    <t>G7016DB174</t>
  </si>
  <si>
    <t>1051 Т</t>
  </si>
  <si>
    <t>G7016DB149</t>
  </si>
  <si>
    <t>1052 Т</t>
  </si>
  <si>
    <t>13.92.29.990.010.00.0796.000000000001</t>
  </si>
  <si>
    <t>предохранительный, страховочный, безлямочный</t>
  </si>
  <si>
    <t>G7016DB128</t>
  </si>
  <si>
    <t>Пояс предохр.капр.строп ГОСТ 12.4.184-95</t>
  </si>
  <si>
    <t>1053 Т</t>
  </si>
  <si>
    <t>17.29.19.700.000.00.0166.000000000000</t>
  </si>
  <si>
    <t>Картон</t>
  </si>
  <si>
    <t>прокладочный</t>
  </si>
  <si>
    <t>G7016DB186</t>
  </si>
  <si>
    <t>Картон прокладочный t-1,5 ГОСТ2824-86</t>
  </si>
  <si>
    <t>1054 Т</t>
  </si>
  <si>
    <t>G7016DB378</t>
  </si>
  <si>
    <t>1055 Т</t>
  </si>
  <si>
    <t>22.19.20.700.003.00.0796.000000000322</t>
  </si>
  <si>
    <t>армированная, однокромочная, с пыльником, с формованной кромкой, для вала, диаметр 40 мм, ГОСТ 8752-79</t>
  </si>
  <si>
    <t>G7016DB353</t>
  </si>
  <si>
    <t>Сальник резиновый 40*60 ГОСТ 8752-70</t>
  </si>
  <si>
    <t>1056 Т</t>
  </si>
  <si>
    <t>23.99.14.000.007.00.0166.000000000001</t>
  </si>
  <si>
    <t>графитовая, сальниковая, из нитей графитовых, армированных хлопчатобумажными нитями</t>
  </si>
  <si>
    <t>G7016DB560</t>
  </si>
  <si>
    <t>Набив. сальн. квадр ХБП 6х6мм</t>
  </si>
  <si>
    <t>1057 Т</t>
  </si>
  <si>
    <t>22.19.30.300.000.00.0006.000000000000</t>
  </si>
  <si>
    <t>кислотощелочестойкая, техническая, резиновая, размер 5.0*1.3, ГОСТ 5496-78</t>
  </si>
  <si>
    <t>G7016DB360</t>
  </si>
  <si>
    <t>Трубка резин.dвн.5мм tct=1,3 ГОСТ5496-78</t>
  </si>
  <si>
    <t>1058 Т</t>
  </si>
  <si>
    <t>20.42.15.500.001.00.0796.000000000001</t>
  </si>
  <si>
    <t>Крем</t>
  </si>
  <si>
    <t>для рук, защитный, восстанавливающий, СТ РК ГОСТ Р 52343-2007</t>
  </si>
  <si>
    <t>G7016DB270</t>
  </si>
  <si>
    <t>Защ.крем для рук гидрофильного деиствия</t>
  </si>
  <si>
    <t>1059 Т</t>
  </si>
  <si>
    <t>G7016DB155</t>
  </si>
  <si>
    <t>1060 Т</t>
  </si>
  <si>
    <t>G7016DB154</t>
  </si>
  <si>
    <t>1061 Т</t>
  </si>
  <si>
    <t>G7016DB390</t>
  </si>
  <si>
    <t>К-т РТИпривода ш.крана МА39183 Ду1000</t>
  </si>
  <si>
    <t>1062 Т</t>
  </si>
  <si>
    <t>G7016DB146</t>
  </si>
  <si>
    <t>1063 Т</t>
  </si>
  <si>
    <t>G7016DB206</t>
  </si>
  <si>
    <t>1064 Т</t>
  </si>
  <si>
    <t>19.20.29.560.000.00.0166.000000000000</t>
  </si>
  <si>
    <t>компрессорное, марка КС-19, ГОСТ 9243-75</t>
  </si>
  <si>
    <t>G7016DB584</t>
  </si>
  <si>
    <t>Масло компрессорное К-19</t>
  </si>
  <si>
    <t>1065 Т</t>
  </si>
  <si>
    <t>G7016DB406</t>
  </si>
  <si>
    <t>1066 Т</t>
  </si>
  <si>
    <t>G7016DB8A5</t>
  </si>
  <si>
    <t>1067 Т</t>
  </si>
  <si>
    <t>G7016DB8A6</t>
  </si>
  <si>
    <t>1068 Т</t>
  </si>
  <si>
    <t>G7016DB9A4</t>
  </si>
  <si>
    <t>1069 Т</t>
  </si>
  <si>
    <t>23.99.11.990.000.00.0166.000000000021</t>
  </si>
  <si>
    <t>марка ПОН-Б, общего назначения, толщина 5,0 мм, ГОСТ 481-80</t>
  </si>
  <si>
    <t>G7016DB538</t>
  </si>
  <si>
    <t>Паронит t=5мм</t>
  </si>
  <si>
    <t>1070 Т</t>
  </si>
  <si>
    <t>23.99.11.990.000.00.0166.000000000027</t>
  </si>
  <si>
    <t>марка ПОН-Б, общего назначения, толщина 2,5 мм, ГОСТ 481-80</t>
  </si>
  <si>
    <t>G7016DB540</t>
  </si>
  <si>
    <t>Паронит ПОНБ t=2,5мм</t>
  </si>
  <si>
    <t>1071 Т</t>
  </si>
  <si>
    <t>G7016DB8BB</t>
  </si>
  <si>
    <t>1072 Т</t>
  </si>
  <si>
    <t>G7016DB9A5</t>
  </si>
  <si>
    <t>1073 Т</t>
  </si>
  <si>
    <t>G7016DB544</t>
  </si>
  <si>
    <t>1074 Т</t>
  </si>
  <si>
    <t>G7016DB537</t>
  </si>
  <si>
    <t>Паронит ПОН-б t=4мм ГОСТ481-80</t>
  </si>
  <si>
    <t>1075 Т</t>
  </si>
  <si>
    <t>G7016DB548</t>
  </si>
  <si>
    <t>1076 Т</t>
  </si>
  <si>
    <t>G7016DB9A0</t>
  </si>
  <si>
    <t>Мембрана РДО-25-100 АЯД 2.573.072СБ</t>
  </si>
  <si>
    <t>1077 Т</t>
  </si>
  <si>
    <t>G7016DB401</t>
  </si>
  <si>
    <t>1078 Т</t>
  </si>
  <si>
    <t>G8016DB87B</t>
  </si>
  <si>
    <t>1079 Т</t>
  </si>
  <si>
    <t>G8016DB88B</t>
  </si>
  <si>
    <t>1080 Т</t>
  </si>
  <si>
    <t>G8016DB138</t>
  </si>
  <si>
    <t>1081 Т</t>
  </si>
  <si>
    <t>1082 Т</t>
  </si>
  <si>
    <t>G8016DB131</t>
  </si>
  <si>
    <t>1083 Т</t>
  </si>
  <si>
    <t>G8016DB129</t>
  </si>
  <si>
    <t>1084 Т</t>
  </si>
  <si>
    <t>G8016DB374</t>
  </si>
  <si>
    <t>1085 Т</t>
  </si>
  <si>
    <t>G8016DB551</t>
  </si>
  <si>
    <t>1086 Т</t>
  </si>
  <si>
    <t>G8016DB552</t>
  </si>
  <si>
    <t>1087 Т</t>
  </si>
  <si>
    <t>23.99.11.990.006.01.0166.000000000011</t>
  </si>
  <si>
    <t>теплоизоляционный/уплотнительный, асбестовый, марка ШАОН, общего назначения, диаметр-12,0 мм, ГОСТ 1779-83</t>
  </si>
  <si>
    <t>G8016DB557</t>
  </si>
  <si>
    <t>Шнур асбестовый d12мм</t>
  </si>
  <si>
    <t>1088 Т</t>
  </si>
  <si>
    <t>G8016DB470</t>
  </si>
  <si>
    <t>1089 Т</t>
  </si>
  <si>
    <t>G8016DBA14</t>
  </si>
  <si>
    <t>1090 Т</t>
  </si>
  <si>
    <t>22.19.30.500.002.01.0796.000000000000</t>
  </si>
  <si>
    <t>G8016DB365</t>
  </si>
  <si>
    <t>Шланги ацетиленовые К-ТУ-38-105813-75</t>
  </si>
  <si>
    <t>1091 Т</t>
  </si>
  <si>
    <t>G8016DB186</t>
  </si>
  <si>
    <t>1092 Т</t>
  </si>
  <si>
    <t>G8016DB378</t>
  </si>
  <si>
    <t>1093 Т</t>
  </si>
  <si>
    <t>G8016DB357</t>
  </si>
  <si>
    <t>1094 Т</t>
  </si>
  <si>
    <t>G8016DB364</t>
  </si>
  <si>
    <t>1095 Т</t>
  </si>
  <si>
    <t>22.19.20.700.003.00.0796.000000000054</t>
  </si>
  <si>
    <t>армированная, однокромочная, с механической обработанной кромкой, для вала, диаметр 80 мм, ГОСТ 8752-79</t>
  </si>
  <si>
    <t>G8016DB351</t>
  </si>
  <si>
    <t>Манжета полиуретан. 100-80-10 ГОСТ14896</t>
  </si>
  <si>
    <t>1096 Т</t>
  </si>
  <si>
    <t>G8016DB154</t>
  </si>
  <si>
    <t>1097 Т</t>
  </si>
  <si>
    <t>G8016DB392</t>
  </si>
  <si>
    <t>РТИ РГНd200-700ГОСТ18829-73 070-076-36</t>
  </si>
  <si>
    <t>1098 Т</t>
  </si>
  <si>
    <t>G8016DB393</t>
  </si>
  <si>
    <t>РТИ РГНd200-700ГОСТ18829-73 020-025-30</t>
  </si>
  <si>
    <t>1099 Т</t>
  </si>
  <si>
    <t>G8016DB394</t>
  </si>
  <si>
    <t>РТИ РГНd1000-1400ГОСТ18829-73 090-098-46</t>
  </si>
  <si>
    <t>1100 Т</t>
  </si>
  <si>
    <t>G8016DB395</t>
  </si>
  <si>
    <t>РТИ РГНd1000-1400ГОСТ18829-73 025-031-36</t>
  </si>
  <si>
    <t>1101 Т</t>
  </si>
  <si>
    <t>22.19.20.700.010.00.0796.000000000002</t>
  </si>
  <si>
    <t>тип МБС, размер 4*800*800 мм, ГОСТ 7338-90</t>
  </si>
  <si>
    <t>G8016DB359</t>
  </si>
  <si>
    <t>Резина бензомаслостойкая 800х800х4мм</t>
  </si>
  <si>
    <t>1102 Т</t>
  </si>
  <si>
    <t>G8016DB367</t>
  </si>
  <si>
    <t>1103 Т</t>
  </si>
  <si>
    <t>26.51.85.100.003.00.0796.000000000001</t>
  </si>
  <si>
    <t>для регулятора давления, из мембранного полотна толщина 4 мм</t>
  </si>
  <si>
    <t>G8016DB9A1</t>
  </si>
  <si>
    <t>Мембрана на рег.давл.газа РД-100-64</t>
  </si>
  <si>
    <t>1104 Т</t>
  </si>
  <si>
    <t>G8016DB530</t>
  </si>
  <si>
    <t>1105 Т</t>
  </si>
  <si>
    <t>G8016DB532</t>
  </si>
  <si>
    <t>1106 Т</t>
  </si>
  <si>
    <t>G8016DB533</t>
  </si>
  <si>
    <t>1107 Т</t>
  </si>
  <si>
    <t>G8016DB544</t>
  </si>
  <si>
    <t>1108 Т</t>
  </si>
  <si>
    <t>G8016DB531</t>
  </si>
  <si>
    <t>1109 Т</t>
  </si>
  <si>
    <t>G8016DB410</t>
  </si>
  <si>
    <t>Кольцо уплотнит. 070-080-58  ГОСТ18829</t>
  </si>
  <si>
    <t>1110 Т</t>
  </si>
  <si>
    <t>G8016DB411</t>
  </si>
  <si>
    <t>Кольцо уплотнит. 080-090-58 ГОСТ18829</t>
  </si>
  <si>
    <t>1111 Т</t>
  </si>
  <si>
    <t>G8016DB412</t>
  </si>
  <si>
    <t>Кольцо уплотнит. 090-100-58 ГОСТ18829</t>
  </si>
  <si>
    <t>1112 Т</t>
  </si>
  <si>
    <t>GQ016DB377</t>
  </si>
  <si>
    <t>1113 Т</t>
  </si>
  <si>
    <t>GQ016DB5BA</t>
  </si>
  <si>
    <t>1114 Т</t>
  </si>
  <si>
    <t>GQ016DB4BB</t>
  </si>
  <si>
    <t>1115 Т</t>
  </si>
  <si>
    <t>GQ016DB373</t>
  </si>
  <si>
    <t>1116 Т</t>
  </si>
  <si>
    <t>GQ016DB551</t>
  </si>
  <si>
    <t>1117 Т</t>
  </si>
  <si>
    <t>GQ016DB550</t>
  </si>
  <si>
    <t>1118 Т</t>
  </si>
  <si>
    <t>GQ016DB470</t>
  </si>
  <si>
    <t>1119 Т</t>
  </si>
  <si>
    <t>GQ016DB419</t>
  </si>
  <si>
    <t>1120 Т</t>
  </si>
  <si>
    <t>GQ016DB141</t>
  </si>
  <si>
    <t>1121 Т</t>
  </si>
  <si>
    <t>14.12.30.100.006.00.0715.000000000000</t>
  </si>
  <si>
    <t>GQ016DB154</t>
  </si>
  <si>
    <t>1122 Т</t>
  </si>
  <si>
    <t>GQ016DB3BA</t>
  </si>
  <si>
    <t>1123 Т</t>
  </si>
  <si>
    <t>GQ016DB130</t>
  </si>
  <si>
    <t>Пояс лямочный страховочный ПП-II А,Д</t>
  </si>
  <si>
    <t>1124 Т</t>
  </si>
  <si>
    <t>GQ016DB153</t>
  </si>
  <si>
    <t>Фартук прорезиненный р52 р4</t>
  </si>
  <si>
    <t>1125 Т</t>
  </si>
  <si>
    <t>GQ016DB365</t>
  </si>
  <si>
    <t>1126 Т</t>
  </si>
  <si>
    <t>GQ016DB149</t>
  </si>
  <si>
    <t>1127 Т</t>
  </si>
  <si>
    <t>GQ016DB378</t>
  </si>
  <si>
    <t>1128 Т</t>
  </si>
  <si>
    <t>GQ016DB421</t>
  </si>
  <si>
    <t>1129 Т</t>
  </si>
  <si>
    <t>GQ016DB417</t>
  </si>
  <si>
    <t>1130 Т</t>
  </si>
  <si>
    <t>14.12.30.100.000.00.0715.000000000005</t>
  </si>
  <si>
    <t>для защиты рук технические, с точечным покрытием ПВХ, хлопчатобумажные</t>
  </si>
  <si>
    <t>GQ016DB147</t>
  </si>
  <si>
    <t>Перчатки х/б</t>
  </si>
  <si>
    <t>1131 Т</t>
  </si>
  <si>
    <t>GQ016DBB0E</t>
  </si>
  <si>
    <t>1132 Т</t>
  </si>
  <si>
    <t>25.93.11.500.000.01.0796.000000000032</t>
  </si>
  <si>
    <t>Строп</t>
  </si>
  <si>
    <t>стальной, УСК1, грузоподъемность 2,0 т</t>
  </si>
  <si>
    <t>GQ016DB948</t>
  </si>
  <si>
    <t>Стропа(удавка) УСК1(СКП) 2т/2000мм</t>
  </si>
  <si>
    <t>1133 Т</t>
  </si>
  <si>
    <t>25.93.11.500.000.01.0796.000000000029</t>
  </si>
  <si>
    <t>стальной, УСК1, грузоподъемность 1,0 т</t>
  </si>
  <si>
    <t>GQ016DB947</t>
  </si>
  <si>
    <t>Стропа(удавка) УСК1(СКП) 1т/4000мм</t>
  </si>
  <si>
    <t>1134 Т</t>
  </si>
  <si>
    <t>GQ016DB146</t>
  </si>
  <si>
    <t>1135 Т</t>
  </si>
  <si>
    <t>13.94.11.900.002.00.0796.000000000006</t>
  </si>
  <si>
    <t>ленточный, текстильный, грузоподъемность 8 т, петлевой</t>
  </si>
  <si>
    <t>GQ016DB136</t>
  </si>
  <si>
    <t>Стропа ленточная СТП и СТК  8тн</t>
  </si>
  <si>
    <t>1136 Т</t>
  </si>
  <si>
    <t>13.94.11.900.002.00.0796.000000000003</t>
  </si>
  <si>
    <t>ленточный, текстильный, грузоподъемность 3 т, петлевой</t>
  </si>
  <si>
    <t>GQ016DB135</t>
  </si>
  <si>
    <t>Стропа ленточная СТП и СТК  3тн</t>
  </si>
  <si>
    <t>1137 Т</t>
  </si>
  <si>
    <t>GQ016DB408</t>
  </si>
  <si>
    <t>1138 Т</t>
  </si>
  <si>
    <t>GQ016DB8A5</t>
  </si>
  <si>
    <t>1139 Т</t>
  </si>
  <si>
    <t>GQ016DB8A6</t>
  </si>
  <si>
    <t>1140 Т</t>
  </si>
  <si>
    <t>GQ016DB9A4</t>
  </si>
  <si>
    <t>1141 Т</t>
  </si>
  <si>
    <t>GQ016DB9A1</t>
  </si>
  <si>
    <t>1142 Т</t>
  </si>
  <si>
    <t>GQ016DB9A2</t>
  </si>
  <si>
    <t>1143 Т</t>
  </si>
  <si>
    <t>GQ016DB542</t>
  </si>
  <si>
    <t>1144 Т</t>
  </si>
  <si>
    <t>GQ016DB534</t>
  </si>
  <si>
    <t>Паронит ПОН-б t=3мм ГОСТ481-80</t>
  </si>
  <si>
    <t>1145 Т</t>
  </si>
  <si>
    <t>23.99.11.990.000.00.0166.000000000072</t>
  </si>
  <si>
    <t>марка ПОН, общего назначения, толщина 4,0 мм, ГОСТ 481-80</t>
  </si>
  <si>
    <t>GQ016DB546</t>
  </si>
  <si>
    <t>Паронит ПОН 4мм ГОСТ481-80</t>
  </si>
  <si>
    <t>1146 Т</t>
  </si>
  <si>
    <t>GQ016DB8A8</t>
  </si>
  <si>
    <t>1147 Т</t>
  </si>
  <si>
    <t>GQ016DB9A8</t>
  </si>
  <si>
    <t>1148 Т</t>
  </si>
  <si>
    <t>GQ016DB00A</t>
  </si>
  <si>
    <t>Мембрана для РДУ-80-03</t>
  </si>
  <si>
    <t>1149 Т</t>
  </si>
  <si>
    <t>GQ016DB541</t>
  </si>
  <si>
    <t>1150 Т</t>
  </si>
  <si>
    <t>GQ016DB8A9</t>
  </si>
  <si>
    <t>Мембрана для регулятора давления РДНК</t>
  </si>
  <si>
    <t>1151 Т</t>
  </si>
  <si>
    <t>GQ016DB87B</t>
  </si>
  <si>
    <t>1152 Т</t>
  </si>
  <si>
    <t>GS016DB88B</t>
  </si>
  <si>
    <t>1153 Т</t>
  </si>
  <si>
    <t>GS016DB171</t>
  </si>
  <si>
    <t>Комп.плак.знаки безоп.по ГОСТ12.4.026-7</t>
  </si>
  <si>
    <t>1154 Т</t>
  </si>
  <si>
    <t>GS016DB3BB</t>
  </si>
  <si>
    <t>1155 Т</t>
  </si>
  <si>
    <t>GS016DB374</t>
  </si>
  <si>
    <t>1156 Т</t>
  </si>
  <si>
    <t>GS016DB551</t>
  </si>
  <si>
    <t>1157 Т</t>
  </si>
  <si>
    <t>GS016DB552</t>
  </si>
  <si>
    <t>1158 Т</t>
  </si>
  <si>
    <t>GS016DB557</t>
  </si>
  <si>
    <t>1159 Т</t>
  </si>
  <si>
    <t>GS016DB470</t>
  </si>
  <si>
    <t>1160 Т</t>
  </si>
  <si>
    <t>GS016DB420</t>
  </si>
  <si>
    <t>1161 Т</t>
  </si>
  <si>
    <t>GS016DB3BA</t>
  </si>
  <si>
    <t>1162 Т</t>
  </si>
  <si>
    <t>32.99.11.900.007.00.0796.000000000013</t>
  </si>
  <si>
    <t>защитный лицевой, для электросварщиков, ГОСТ 12.4.035-78</t>
  </si>
  <si>
    <t>GS016DB4BB</t>
  </si>
  <si>
    <t>Маска электросварщика</t>
  </si>
  <si>
    <t>1163 Т</t>
  </si>
  <si>
    <t>32.99.11.900.014.00.0796.000000000005</t>
  </si>
  <si>
    <t>ТИС С8, светофильтр</t>
  </si>
  <si>
    <t>GS016DB6BB</t>
  </si>
  <si>
    <t>Стекло ТИСС-С-8 для маски сварщика</t>
  </si>
  <si>
    <t>1164 Т</t>
  </si>
  <si>
    <t>25.99.29.430.002.00.0796.000000000000</t>
  </si>
  <si>
    <t>Ведро</t>
  </si>
  <si>
    <t>пожарное, конусообразное</t>
  </si>
  <si>
    <t>GS016DB988</t>
  </si>
  <si>
    <t>Ведро пожарное 5л</t>
  </si>
  <si>
    <t>1165 Т</t>
  </si>
  <si>
    <t>GS016DB142</t>
  </si>
  <si>
    <t>1166 Т</t>
  </si>
  <si>
    <t>GS016DB140</t>
  </si>
  <si>
    <t>1167 Т</t>
  </si>
  <si>
    <t>GS016DB177</t>
  </si>
  <si>
    <t>1168 Т</t>
  </si>
  <si>
    <t>GS016DB156</t>
  </si>
  <si>
    <t>1169 Т</t>
  </si>
  <si>
    <t>GS016DB365</t>
  </si>
  <si>
    <t>1170 Т</t>
  </si>
  <si>
    <t>GS016DB178</t>
  </si>
  <si>
    <t>Плакат запрещающий "НЕ ОТКРЫВАТЬ"</t>
  </si>
  <si>
    <t>1171 Т</t>
  </si>
  <si>
    <t>GS016DB180</t>
  </si>
  <si>
    <t>Плакат "доступ посторонним запрещен"</t>
  </si>
  <si>
    <t>1172 Т</t>
  </si>
  <si>
    <t>1173 Т</t>
  </si>
  <si>
    <t>GS016DB358</t>
  </si>
  <si>
    <t>1174 Т</t>
  </si>
  <si>
    <t>GS016DBB0E</t>
  </si>
  <si>
    <t>1175 Т</t>
  </si>
  <si>
    <t>GS016DB390</t>
  </si>
  <si>
    <t>1176 Т</t>
  </si>
  <si>
    <t>GS016DB392</t>
  </si>
  <si>
    <t>1177 Т</t>
  </si>
  <si>
    <t>GS016DB393</t>
  </si>
  <si>
    <t>1178 Т</t>
  </si>
  <si>
    <t>GS016DB394</t>
  </si>
  <si>
    <t>1179 Т</t>
  </si>
  <si>
    <t>GS016DB395</t>
  </si>
  <si>
    <t>1180 Т</t>
  </si>
  <si>
    <t>GS016DB97B</t>
  </si>
  <si>
    <t>Прокладка спирально-навитая 16" 600SG-IR</t>
  </si>
  <si>
    <t>1181 Т</t>
  </si>
  <si>
    <t>GS016DB98B</t>
  </si>
  <si>
    <t>Прокладка спирально-навитая 14" 600SG-IR</t>
  </si>
  <si>
    <t>1182 Т</t>
  </si>
  <si>
    <t>GS016DB99B</t>
  </si>
  <si>
    <t>1183 Т</t>
  </si>
  <si>
    <t>GS016DBB0A</t>
  </si>
  <si>
    <t>Прокладка спирально-навитая 10" 600SG-IR</t>
  </si>
  <si>
    <t>1184 Т</t>
  </si>
  <si>
    <t>GS016DBB1A</t>
  </si>
  <si>
    <t>Прокладка спирально-навитая 4" 600SG-IR</t>
  </si>
  <si>
    <t>1185 Т</t>
  </si>
  <si>
    <t>GS016DB945</t>
  </si>
  <si>
    <t>1186 Т</t>
  </si>
  <si>
    <t>25.92.12.300.001.00.0796.000000000003</t>
  </si>
  <si>
    <t>Фляга</t>
  </si>
  <si>
    <t>алюминиевая, вместимость 40 л, цельнотянутая</t>
  </si>
  <si>
    <t>GS016DB946</t>
  </si>
  <si>
    <t>Фляга  алюм, 40л</t>
  </si>
  <si>
    <t>1187 Т</t>
  </si>
  <si>
    <t>GS016DB367</t>
  </si>
  <si>
    <t>1188 Т</t>
  </si>
  <si>
    <t>32.99.11.900.015.02.0796.000000000000</t>
  </si>
  <si>
    <t>GS016DB1BA</t>
  </si>
  <si>
    <t>Противогаз ПШ-1 СИЗОД-ИГ-130 шланг.ТУ-6-</t>
  </si>
  <si>
    <t>1189 Т</t>
  </si>
  <si>
    <t>GS016DB530</t>
  </si>
  <si>
    <t>1190 Т</t>
  </si>
  <si>
    <t>GS016DB533</t>
  </si>
  <si>
    <t>1191 Т</t>
  </si>
  <si>
    <t>GS016DB9A5</t>
  </si>
  <si>
    <t>1192 Т</t>
  </si>
  <si>
    <t>32.99.11.900.015.01.0796.000000000000</t>
  </si>
  <si>
    <t>изолирующий, подача воздуха, генерируемого патроном</t>
  </si>
  <si>
    <t>GS016DB0BA</t>
  </si>
  <si>
    <t>Противогаз изолирующий ИП-5М</t>
  </si>
  <si>
    <t>1193 Т</t>
  </si>
  <si>
    <t>GS016DB544</t>
  </si>
  <si>
    <t>1194 Т</t>
  </si>
  <si>
    <t>GS016DB531</t>
  </si>
  <si>
    <t>1195 Т</t>
  </si>
  <si>
    <t>GS016DB534</t>
  </si>
  <si>
    <t>1196 Т</t>
  </si>
  <si>
    <t>GS016DB545</t>
  </si>
  <si>
    <t>1197 Т</t>
  </si>
  <si>
    <t>G9016DB138</t>
  </si>
  <si>
    <t>1198 Т</t>
  </si>
  <si>
    <t>15.20.11.200.004.00.0715.000000000002</t>
  </si>
  <si>
    <t>Ботики</t>
  </si>
  <si>
    <t>мужские, специальные диэлектрические, резиновые, для ношения на кожаную обувь, ГОСТ 13385-78</t>
  </si>
  <si>
    <t>G1016DB160</t>
  </si>
  <si>
    <t>Боты диэлектрические</t>
  </si>
  <si>
    <t>1199 Т</t>
  </si>
  <si>
    <t>15.20.11.200.005.02.0715.000000000000</t>
  </si>
  <si>
    <t>Сапоги</t>
  </si>
  <si>
    <t>специальные кислотощелочестойкие, мужские, резиновые, ГОСТ 5375-79</t>
  </si>
  <si>
    <t>G2016DB161</t>
  </si>
  <si>
    <t>Сапоги резиновые р-р 40</t>
  </si>
  <si>
    <t>1200 Т</t>
  </si>
  <si>
    <t>G6016DB161</t>
  </si>
  <si>
    <t>1201 Т</t>
  </si>
  <si>
    <t>G7016DB161</t>
  </si>
  <si>
    <t>1202 Т</t>
  </si>
  <si>
    <t>GQ016DB161</t>
  </si>
  <si>
    <t>1203 Т</t>
  </si>
  <si>
    <t>GS016DB161</t>
  </si>
  <si>
    <t>1204 Т</t>
  </si>
  <si>
    <t>Сапоги резиновые р-р 42</t>
  </si>
  <si>
    <t>1205 Т</t>
  </si>
  <si>
    <t>G3016DB161</t>
  </si>
  <si>
    <t>1206 Т</t>
  </si>
  <si>
    <t>1207 Т</t>
  </si>
  <si>
    <t>1208 Т</t>
  </si>
  <si>
    <t>G8016DB161</t>
  </si>
  <si>
    <t>1209 Т</t>
  </si>
  <si>
    <t>1210 Т</t>
  </si>
  <si>
    <t>1211 Т</t>
  </si>
  <si>
    <t>Сапоги резиновые р-р 43</t>
  </si>
  <si>
    <t>1212 Т</t>
  </si>
  <si>
    <t>1213 Т</t>
  </si>
  <si>
    <t>1214 Т</t>
  </si>
  <si>
    <t>Сапоги резиновые р-р 44</t>
  </si>
  <si>
    <t>1215 Т</t>
  </si>
  <si>
    <t>1216 Т</t>
  </si>
  <si>
    <t>1217 Т</t>
  </si>
  <si>
    <t>1218 Т</t>
  </si>
  <si>
    <t>1219 Т</t>
  </si>
  <si>
    <t>1220 Т</t>
  </si>
  <si>
    <t>Сапоги резиновые р-р 45</t>
  </si>
  <si>
    <t>1221 Т</t>
  </si>
  <si>
    <t>1222 Т</t>
  </si>
  <si>
    <t>Сапоги резиновые р-р 46</t>
  </si>
  <si>
    <t>1223 Т</t>
  </si>
  <si>
    <t>15.20.31.500.000.00.0715.000000000003</t>
  </si>
  <si>
    <t>Ботинки</t>
  </si>
  <si>
    <t>мужские, с верхом из хромовой кожи, на подошве полимерный материал, с подноском защитным металлическим</t>
  </si>
  <si>
    <t>G1016DB163</t>
  </si>
  <si>
    <t>Ботинки кожан.метал.подноском р41</t>
  </si>
  <si>
    <t>1224 Т</t>
  </si>
  <si>
    <t>G2016DB163</t>
  </si>
  <si>
    <t>1225 Т</t>
  </si>
  <si>
    <t>G3016DB163</t>
  </si>
  <si>
    <t>1226 Т</t>
  </si>
  <si>
    <t>G4016DB163</t>
  </si>
  <si>
    <t>1227 Т</t>
  </si>
  <si>
    <t>G5016DB163</t>
  </si>
  <si>
    <t>1228 Т</t>
  </si>
  <si>
    <t>G6016DB163</t>
  </si>
  <si>
    <t>1229 Т</t>
  </si>
  <si>
    <t>G7016DB163</t>
  </si>
  <si>
    <t>1230 Т</t>
  </si>
  <si>
    <t>G8016DB163</t>
  </si>
  <si>
    <t>1231 Т</t>
  </si>
  <si>
    <t>GQ016DB163</t>
  </si>
  <si>
    <t>1232 Т</t>
  </si>
  <si>
    <t>GS016DB163</t>
  </si>
  <si>
    <t>1233 Т</t>
  </si>
  <si>
    <t>Ботинки кожан.метал.подноском р42</t>
  </si>
  <si>
    <t>1234 Т</t>
  </si>
  <si>
    <t>1235 Т</t>
  </si>
  <si>
    <t>1236 Т</t>
  </si>
  <si>
    <t>1237 Т</t>
  </si>
  <si>
    <t>1238 Т</t>
  </si>
  <si>
    <t>1239 Т</t>
  </si>
  <si>
    <t>1240 Т</t>
  </si>
  <si>
    <t>1241 Т</t>
  </si>
  <si>
    <t>1242 Т</t>
  </si>
  <si>
    <t>1243 Т</t>
  </si>
  <si>
    <t>Ботинки кожан.метал.подноском р43</t>
  </si>
  <si>
    <t>1244 Т</t>
  </si>
  <si>
    <t>1245 Т</t>
  </si>
  <si>
    <t>1246 Т</t>
  </si>
  <si>
    <t>1247 Т</t>
  </si>
  <si>
    <t>1248 Т</t>
  </si>
  <si>
    <t>1249 Т</t>
  </si>
  <si>
    <t>1250 Т</t>
  </si>
  <si>
    <t>1251 Т</t>
  </si>
  <si>
    <t>1252 Т</t>
  </si>
  <si>
    <t>1253 Т</t>
  </si>
  <si>
    <t>Ботинки кожан.метал.подноском р44</t>
  </si>
  <si>
    <t>1254 Т</t>
  </si>
  <si>
    <t>1255 Т</t>
  </si>
  <si>
    <t>1256 Т</t>
  </si>
  <si>
    <t>1257 Т</t>
  </si>
  <si>
    <t>1258 Т</t>
  </si>
  <si>
    <t>1259 Т</t>
  </si>
  <si>
    <t>1260 Т</t>
  </si>
  <si>
    <t>1261 Т</t>
  </si>
  <si>
    <t>1262 Т</t>
  </si>
  <si>
    <t>Ботинки кожан.метал.подноском р45</t>
  </si>
  <si>
    <t>1263 Т</t>
  </si>
  <si>
    <t>1264 Т</t>
  </si>
  <si>
    <t>1265 Т</t>
  </si>
  <si>
    <t>1266 Т</t>
  </si>
  <si>
    <t>1267 Т</t>
  </si>
  <si>
    <t>1268 Т</t>
  </si>
  <si>
    <t>1269 Т</t>
  </si>
  <si>
    <t>1270 Т</t>
  </si>
  <si>
    <t>Сапоги резиновые р-р 39</t>
  </si>
  <si>
    <t>1271 Т</t>
  </si>
  <si>
    <t>1272 Т</t>
  </si>
  <si>
    <t>Сапоги резиновые р-р 41</t>
  </si>
  <si>
    <t>1273 Т</t>
  </si>
  <si>
    <t>1274 Т</t>
  </si>
  <si>
    <t>1275 Т</t>
  </si>
  <si>
    <t>1276 Т</t>
  </si>
  <si>
    <t>1277 Т</t>
  </si>
  <si>
    <t>1278 Т</t>
  </si>
  <si>
    <t>1279 Т</t>
  </si>
  <si>
    <t>Ботинки кожан.метал.подноском р36</t>
  </si>
  <si>
    <t>1280 Т</t>
  </si>
  <si>
    <t>1281 Т</t>
  </si>
  <si>
    <t>1282 Т</t>
  </si>
  <si>
    <t>1283 Т</t>
  </si>
  <si>
    <t>1284 Т</t>
  </si>
  <si>
    <t>Ботинки кожан.метал.подноском р37</t>
  </si>
  <si>
    <t>1285 Т</t>
  </si>
  <si>
    <t>1286 Т</t>
  </si>
  <si>
    <t>1287 Т</t>
  </si>
  <si>
    <t>1288 Т</t>
  </si>
  <si>
    <t>Ботинки кожан.метал.подноском р38</t>
  </si>
  <si>
    <t>1289 Т</t>
  </si>
  <si>
    <t>1290 Т</t>
  </si>
  <si>
    <t>1291 Т</t>
  </si>
  <si>
    <t>1292 Т</t>
  </si>
  <si>
    <t>1293 Т</t>
  </si>
  <si>
    <t>1294 Т</t>
  </si>
  <si>
    <t>1295 Т</t>
  </si>
  <si>
    <t>Ботинки кожан.метал.подноском р39</t>
  </si>
  <si>
    <t>1296 Т</t>
  </si>
  <si>
    <t>1297 Т</t>
  </si>
  <si>
    <t>1298 Т</t>
  </si>
  <si>
    <t>1299 Т</t>
  </si>
  <si>
    <t>1300 Т</t>
  </si>
  <si>
    <t>1301 Т</t>
  </si>
  <si>
    <t>1302 Т</t>
  </si>
  <si>
    <t>1303 Т</t>
  </si>
  <si>
    <t>Ботинки кожан.метал.подноском р40</t>
  </si>
  <si>
    <t>1304 Т</t>
  </si>
  <si>
    <t>1305 Т</t>
  </si>
  <si>
    <t>1306 Т</t>
  </si>
  <si>
    <t>1307 Т</t>
  </si>
  <si>
    <t>1308 Т</t>
  </si>
  <si>
    <t>1309 Т</t>
  </si>
  <si>
    <t>1310 Т</t>
  </si>
  <si>
    <t>1311 Т</t>
  </si>
  <si>
    <t>1312 Т</t>
  </si>
  <si>
    <t>1313 Т</t>
  </si>
  <si>
    <t>Ботинки кожан.метал.подноском р46</t>
  </si>
  <si>
    <t>1314 Т</t>
  </si>
  <si>
    <t>1315 Т</t>
  </si>
  <si>
    <t>1316 Т</t>
  </si>
  <si>
    <t>1317 Т</t>
  </si>
  <si>
    <t>1318 Т</t>
  </si>
  <si>
    <t>1319 Т</t>
  </si>
  <si>
    <t>1320 Т</t>
  </si>
  <si>
    <t>15.20.31.500.000.00.0715.000000000009</t>
  </si>
  <si>
    <t>мужские, из кирзового верха, на подошве из резины, утепленные, с подноском защитным металлическим</t>
  </si>
  <si>
    <t>G1016DB164</t>
  </si>
  <si>
    <t>Ботинки зимние с метал.подноском р-р 36</t>
  </si>
  <si>
    <t>1321 Т</t>
  </si>
  <si>
    <t>G7016DB164</t>
  </si>
  <si>
    <t>1322 Т</t>
  </si>
  <si>
    <t>Ботинки зимние с метал.подноском р-р 37</t>
  </si>
  <si>
    <t>1323 Т</t>
  </si>
  <si>
    <t>1324 Т</t>
  </si>
  <si>
    <t>Ботинки зимние с метал.подноском р-р 38</t>
  </si>
  <si>
    <t>1325 Т</t>
  </si>
  <si>
    <t>G5016DB164</t>
  </si>
  <si>
    <t>1326 Т</t>
  </si>
  <si>
    <t>1327 Т</t>
  </si>
  <si>
    <t>Ботинки зимние с метал.подноском р-р 39</t>
  </si>
  <si>
    <t>1328 Т</t>
  </si>
  <si>
    <t>GQ016DB164</t>
  </si>
  <si>
    <t>1329 Т</t>
  </si>
  <si>
    <t>Ботинки зимние с метал.подноском р-р 40</t>
  </si>
  <si>
    <t>1330 Т</t>
  </si>
  <si>
    <t>G2016DB164</t>
  </si>
  <si>
    <t>1331 Т</t>
  </si>
  <si>
    <t>1332 Т</t>
  </si>
  <si>
    <t>G6016DB164</t>
  </si>
  <si>
    <t>1333 Т</t>
  </si>
  <si>
    <t>1334 Т</t>
  </si>
  <si>
    <t>G8016DB164</t>
  </si>
  <si>
    <t>1335 Т</t>
  </si>
  <si>
    <t>GS016DB164</t>
  </si>
  <si>
    <t>1336 Т</t>
  </si>
  <si>
    <t>Ботинки зимние с метал.подноском р-р 41</t>
  </si>
  <si>
    <t>1337 Т</t>
  </si>
  <si>
    <t>1338 Т</t>
  </si>
  <si>
    <t>G3016DB164</t>
  </si>
  <si>
    <t>1339 Т</t>
  </si>
  <si>
    <t>1340 Т</t>
  </si>
  <si>
    <t>1341 Т</t>
  </si>
  <si>
    <t>1342 Т</t>
  </si>
  <si>
    <t>1343 Т</t>
  </si>
  <si>
    <t>Ботинки зимние с метал.подноском р-р 42</t>
  </si>
  <si>
    <t>1344 Т</t>
  </si>
  <si>
    <t>1345 Т</t>
  </si>
  <si>
    <t>1346 Т</t>
  </si>
  <si>
    <t>G4016DB164</t>
  </si>
  <si>
    <t>1347 Т</t>
  </si>
  <si>
    <t>1348 Т</t>
  </si>
  <si>
    <t>1349 Т</t>
  </si>
  <si>
    <t>1350 Т</t>
  </si>
  <si>
    <t>1351 Т</t>
  </si>
  <si>
    <t>1352 Т</t>
  </si>
  <si>
    <t>1353 Т</t>
  </si>
  <si>
    <t>Ботинки зимние с метал.подноском р-р 43</t>
  </si>
  <si>
    <t>1354 Т</t>
  </si>
  <si>
    <t>1355 Т</t>
  </si>
  <si>
    <t>1356 Т</t>
  </si>
  <si>
    <t>1357 Т</t>
  </si>
  <si>
    <t>1358 Т</t>
  </si>
  <si>
    <t>1359 Т</t>
  </si>
  <si>
    <t>1360 Т</t>
  </si>
  <si>
    <t>1361 Т</t>
  </si>
  <si>
    <t>1362 Т</t>
  </si>
  <si>
    <t>Ботинки зимние с метал.подноском р-р 44</t>
  </si>
  <si>
    <t>1363 Т</t>
  </si>
  <si>
    <t>1364 Т</t>
  </si>
  <si>
    <t>1365 Т</t>
  </si>
  <si>
    <t>1366 Т</t>
  </si>
  <si>
    <t>1367 Т</t>
  </si>
  <si>
    <t>1368 Т</t>
  </si>
  <si>
    <t>Ботинки зимние с метал.подноском р-р 45</t>
  </si>
  <si>
    <t>1369 Т</t>
  </si>
  <si>
    <t>1370 Т</t>
  </si>
  <si>
    <t>1371 Т</t>
  </si>
  <si>
    <t>1372 Т</t>
  </si>
  <si>
    <t>1373 Т</t>
  </si>
  <si>
    <t>1374 Т</t>
  </si>
  <si>
    <t>Ботинки зимние с метал.подноском р-р 46</t>
  </si>
  <si>
    <t>1375 Т</t>
  </si>
  <si>
    <t>1376 Т</t>
  </si>
  <si>
    <t>1377 Т</t>
  </si>
  <si>
    <t>Ботинки кожан.метал.подноском р47</t>
  </si>
  <si>
    <t>1378 Т</t>
  </si>
  <si>
    <t>15.20.13.510.001.01.0715.000000000000</t>
  </si>
  <si>
    <t>общего назначения, мужские, из юфтевой кожи, ГОСТ 26167-2005</t>
  </si>
  <si>
    <t>G1016DB162</t>
  </si>
  <si>
    <t>Сапоги кожаные летние р-р43</t>
  </si>
  <si>
    <t>1379 Т</t>
  </si>
  <si>
    <t>GS016DB162</t>
  </si>
  <si>
    <t>1380 Т</t>
  </si>
  <si>
    <t>Сапоги кожаные летние р-р42</t>
  </si>
  <si>
    <t>1381 Т</t>
  </si>
  <si>
    <t>G2016DB162</t>
  </si>
  <si>
    <t>Сапоги кожаные летние р-р41</t>
  </si>
  <si>
    <t>1382 Т</t>
  </si>
  <si>
    <t>11.07.11.310.000.01.0868.000000000000</t>
  </si>
  <si>
    <t>негазированная, минеральная, столовая, природная, обьем 0,5 л, СТ РК 1432-2005</t>
  </si>
  <si>
    <t>Бутылка</t>
  </si>
  <si>
    <t>G1016DB6A1</t>
  </si>
  <si>
    <t>1383 Т</t>
  </si>
  <si>
    <t>G2016DB6A1</t>
  </si>
  <si>
    <t>1384 Т</t>
  </si>
  <si>
    <t>G3016DB6A1</t>
  </si>
  <si>
    <t>1385 Т</t>
  </si>
  <si>
    <t>G6016DB6A1</t>
  </si>
  <si>
    <t>1386 Т</t>
  </si>
  <si>
    <t>G7016DB6A1</t>
  </si>
  <si>
    <t>1387 Т</t>
  </si>
  <si>
    <t>G9916DB6A1</t>
  </si>
  <si>
    <t>1388 Т</t>
  </si>
  <si>
    <t>28.13.31.000.090.00.0796.000000000001</t>
  </si>
  <si>
    <t>Втулка</t>
  </si>
  <si>
    <t>G1016DBB90</t>
  </si>
  <si>
    <t>1389 Т</t>
  </si>
  <si>
    <t>G3016DBB91</t>
  </si>
  <si>
    <t>1390 Т</t>
  </si>
  <si>
    <t>G3016DBB92</t>
  </si>
  <si>
    <t>1391 Т</t>
  </si>
  <si>
    <t>G3016DBB93</t>
  </si>
  <si>
    <t>1392 Т</t>
  </si>
  <si>
    <t>G3016DBB94</t>
  </si>
  <si>
    <t>1393 Т</t>
  </si>
  <si>
    <t>G1016DBB95</t>
  </si>
  <si>
    <t>1394 Т</t>
  </si>
  <si>
    <t>G1016DBB96</t>
  </si>
  <si>
    <t>1395 Т</t>
  </si>
  <si>
    <t>G1016DBB97</t>
  </si>
  <si>
    <t>1396 Т</t>
  </si>
  <si>
    <t>20.59.43.960.001.00.0112.000000000001</t>
  </si>
  <si>
    <t>Жидкость охлаждающая</t>
  </si>
  <si>
    <t>температура начала замерзания не ниже -40°С, ГОСТ 28084-89</t>
  </si>
  <si>
    <t>G1016DB291</t>
  </si>
  <si>
    <t>1397 Т</t>
  </si>
  <si>
    <t>G2016DB291</t>
  </si>
  <si>
    <t>1398 Т</t>
  </si>
  <si>
    <t>G3016DB291</t>
  </si>
  <si>
    <t>1399 Т</t>
  </si>
  <si>
    <t>G7016DB291</t>
  </si>
  <si>
    <t>1400 Т</t>
  </si>
  <si>
    <t>GQ016DB291</t>
  </si>
  <si>
    <t>1401 Т</t>
  </si>
  <si>
    <t>GS016DB291</t>
  </si>
  <si>
    <t>1402 Т</t>
  </si>
  <si>
    <t>G2016DB292</t>
  </si>
  <si>
    <t>1403 Т</t>
  </si>
  <si>
    <t>G7016DB292</t>
  </si>
  <si>
    <t>1404 Т</t>
  </si>
  <si>
    <t>G9016DB292</t>
  </si>
  <si>
    <t>1405 Т</t>
  </si>
  <si>
    <t>28.13.31.000.076.04.0796.000000000000</t>
  </si>
  <si>
    <t>прямоугольный, для газоперекачивающего агрегата</t>
  </si>
  <si>
    <t>G8016DBB87</t>
  </si>
  <si>
    <t>1406 Т</t>
  </si>
  <si>
    <t>GS016DBB87</t>
  </si>
  <si>
    <t>1407 Т</t>
  </si>
  <si>
    <t>28.13.32.000.135.00.0796.000000000000</t>
  </si>
  <si>
    <t>Кольцо компрессионное</t>
  </si>
  <si>
    <t>для газомотокомпрессора 10 ГКНА, силового поршня</t>
  </si>
  <si>
    <t>G8016DB1B7</t>
  </si>
  <si>
    <t>1408 Т</t>
  </si>
  <si>
    <t>28.13.32.000.134.00.0796.000000000000</t>
  </si>
  <si>
    <t>Кольцо маслосъемное</t>
  </si>
  <si>
    <t>G8016DB1B5</t>
  </si>
  <si>
    <t>1409 Т</t>
  </si>
  <si>
    <t>G8016DB1B6</t>
  </si>
  <si>
    <t>1410 Т</t>
  </si>
  <si>
    <t>28.13.14.900.002.04.0796.000000000000</t>
  </si>
  <si>
    <t>Насос</t>
  </si>
  <si>
    <t>гидравлический, тип ГН-500, ручной, поршневой</t>
  </si>
  <si>
    <t>G1016DBB82</t>
  </si>
  <si>
    <t>1411 Т</t>
  </si>
  <si>
    <t>28.13.32.000.126.01.0796.000000000000</t>
  </si>
  <si>
    <t>для компрессора, масляный</t>
  </si>
  <si>
    <t>G8016DB1B1</t>
  </si>
  <si>
    <t>1412 Т</t>
  </si>
  <si>
    <t>28.11.33.000.000.00.0796.000000000000</t>
  </si>
  <si>
    <t>Патрон фильтрующий</t>
  </si>
  <si>
    <t>для турбины ГПА, топливного газа</t>
  </si>
  <si>
    <t>G8016DBB50</t>
  </si>
  <si>
    <t>1413 Т</t>
  </si>
  <si>
    <t>G2016DBB51</t>
  </si>
  <si>
    <t>1414 Т</t>
  </si>
  <si>
    <t>20.59.59.600.007.00.5108.000000000001</t>
  </si>
  <si>
    <t>Смесь</t>
  </si>
  <si>
    <t>поверочная газовая, этилмеркаптан-азот 38мг/м3</t>
  </si>
  <si>
    <t>G5016DB325</t>
  </si>
  <si>
    <t>1415 Т</t>
  </si>
  <si>
    <t>20.59.52.100.011.00.5108.000000000029</t>
  </si>
  <si>
    <t>поверочная газовая, метан-воздух концентрация 1,0%</t>
  </si>
  <si>
    <t>G1016DB312</t>
  </si>
  <si>
    <t>1416 Т</t>
  </si>
  <si>
    <t>1417 Т</t>
  </si>
  <si>
    <t>G5016DB312</t>
  </si>
  <si>
    <t>1418 Т</t>
  </si>
  <si>
    <t>G8016DB312</t>
  </si>
  <si>
    <t>1419 Т</t>
  </si>
  <si>
    <t>20.59.52.100.011.00.5108.000000000031</t>
  </si>
  <si>
    <t>поверочная газовая, метан-воздух концентрация 2,5%</t>
  </si>
  <si>
    <t>G5016DB314</t>
  </si>
  <si>
    <t>1420 Т</t>
  </si>
  <si>
    <t>20.59.52.100.011.00.5108.000000000030</t>
  </si>
  <si>
    <t>поверочная газовая, метан-воздух концентрация 0,75%</t>
  </si>
  <si>
    <t>G1016DB313</t>
  </si>
  <si>
    <t>1421 Т</t>
  </si>
  <si>
    <t>1422 Т</t>
  </si>
  <si>
    <t>1423 Т</t>
  </si>
  <si>
    <t>G5016DB313</t>
  </si>
  <si>
    <t>1424 Т</t>
  </si>
  <si>
    <t>G6016DB313</t>
  </si>
  <si>
    <t>1425 Т</t>
  </si>
  <si>
    <t>20.59.52.100.011.00.5108.000000000028</t>
  </si>
  <si>
    <t>поверочная газовая, метан-воздух концентрация 1,2%</t>
  </si>
  <si>
    <t>G1016DB311</t>
  </si>
  <si>
    <t>1426 Т</t>
  </si>
  <si>
    <t>G5016DB311</t>
  </si>
  <si>
    <t>1427 Т</t>
  </si>
  <si>
    <t>G8016DB311</t>
  </si>
  <si>
    <t>1428 Т</t>
  </si>
  <si>
    <t>20.59.52.100.011.00.5108.000000000002</t>
  </si>
  <si>
    <t>поверочная газовая, метан-воздух концентрация 2,09%</t>
  </si>
  <si>
    <t>G4016DX307</t>
  </si>
  <si>
    <t>1429 Т</t>
  </si>
  <si>
    <t>GS016DB307</t>
  </si>
  <si>
    <t>1430 Т</t>
  </si>
  <si>
    <t>20.59.52.100.011.00.5108.000000000017</t>
  </si>
  <si>
    <t>поверочная газовая, кислород-азот концентрация 99,5%</t>
  </si>
  <si>
    <t>G2016DB308</t>
  </si>
  <si>
    <t>1431 Т</t>
  </si>
  <si>
    <t>20.59.59.600.007.00.5108.000000000003</t>
  </si>
  <si>
    <t>поверочная газовая, пропан-гелий С3Н 8-2,5 %</t>
  </si>
  <si>
    <t>G5016DB327</t>
  </si>
  <si>
    <t>1432 Т</t>
  </si>
  <si>
    <t>20.59.52.100.011.00.5108.000000000000</t>
  </si>
  <si>
    <t>поверочная газовая, метан-воздух концентрация 0,35%</t>
  </si>
  <si>
    <t>G8016DB306</t>
  </si>
  <si>
    <t>1433 Т</t>
  </si>
  <si>
    <t>20.59.59.600.007.00.5108.000000000101</t>
  </si>
  <si>
    <t>поверочная газовая, метан-азот 0,1-2%</t>
  </si>
  <si>
    <t>G5016DB333</t>
  </si>
  <si>
    <t>1434 Т</t>
  </si>
  <si>
    <t>20.59.59.600.007.00.5108.000000000002</t>
  </si>
  <si>
    <t>поверочная газовая, метан-азот 50%</t>
  </si>
  <si>
    <t>G5016DB326</t>
  </si>
  <si>
    <t>1435 Т</t>
  </si>
  <si>
    <t>20.59.59.600.007.00.5108.000000000004</t>
  </si>
  <si>
    <t>поверочная газовая, метан-азот 6,0%</t>
  </si>
  <si>
    <t>G5016DB328</t>
  </si>
  <si>
    <t>1436 Т</t>
  </si>
  <si>
    <t>20.59.59.600.007.00.5108.000000000005</t>
  </si>
  <si>
    <t>поверочная газовая, метан-азот 4,4%</t>
  </si>
  <si>
    <t>G5016DB329</t>
  </si>
  <si>
    <t>1437 Т</t>
  </si>
  <si>
    <t>20.59.52.100.011.00.5108.000000000026</t>
  </si>
  <si>
    <t>поверочная газовая, кислород-водород содержание основного компонента 0,25%</t>
  </si>
  <si>
    <t>G5016DB310</t>
  </si>
  <si>
    <t>1438 Т</t>
  </si>
  <si>
    <t>20.59.52.100.011.00.5108.000000000024</t>
  </si>
  <si>
    <t>поверочная газовая, кислород-азот содержание основного компонента 10%</t>
  </si>
  <si>
    <t>G5016DB309</t>
  </si>
  <si>
    <t>1439 Т</t>
  </si>
  <si>
    <t>20.59.59.600.007.00.5108.000000000008</t>
  </si>
  <si>
    <t>поверочная газовая, оксид углерода - воздух 190мг/м3</t>
  </si>
  <si>
    <t>G5016DB330</t>
  </si>
  <si>
    <t>1440 Т</t>
  </si>
  <si>
    <t>20.59.59.600.007.00.5108.000000000011</t>
  </si>
  <si>
    <t>поверочная газовая, оксид углерода - воздух 100мг/м3</t>
  </si>
  <si>
    <t>G5016DB331</t>
  </si>
  <si>
    <t>1441 Т</t>
  </si>
  <si>
    <t>20.59.59.600.007.00.5108.000000000012</t>
  </si>
  <si>
    <t>поверочная газовая, оксид углерода - воздух 1,2мг/м3</t>
  </si>
  <si>
    <t>G5016DB332</t>
  </si>
  <si>
    <t>1442 Т</t>
  </si>
  <si>
    <t>28.13.32.000.160.00.0796.000000000000</t>
  </si>
  <si>
    <t>Труба жаровая</t>
  </si>
  <si>
    <t>для газоперекачивающих агрегатов (ГПА) типа ГТК-10И</t>
  </si>
  <si>
    <t>G1016DB2B3</t>
  </si>
  <si>
    <t>1443 Т</t>
  </si>
  <si>
    <t>G1016DB2B4</t>
  </si>
  <si>
    <t>1444 Т</t>
  </si>
  <si>
    <t>G1016DB2B5</t>
  </si>
  <si>
    <t>1445 Т</t>
  </si>
  <si>
    <t>22.19.73.700.000.00.0796.000000000007</t>
  </si>
  <si>
    <t>Устройство (ВГУ)</t>
  </si>
  <si>
    <t>из эластичного, газонепроницаемого материала, замкнутая оболочка, временно герметизирующее, диаметр 300 мм</t>
  </si>
  <si>
    <t>G2016DB405</t>
  </si>
  <si>
    <t>1446 Т</t>
  </si>
  <si>
    <t>1447 Т</t>
  </si>
  <si>
    <t>GS016DB405</t>
  </si>
  <si>
    <t>1448 Т</t>
  </si>
  <si>
    <t>28.11.33.000.011.03.0796.000000000000</t>
  </si>
  <si>
    <t>полумуфты, для ГПА типа ГТК-10И</t>
  </si>
  <si>
    <t>G1016DBB61</t>
  </si>
  <si>
    <t>1449 Т</t>
  </si>
  <si>
    <t>28.11.33.000.011.04.0796.000000000000</t>
  </si>
  <si>
    <t>топливного газа, для ГПА типа ГТК-10И</t>
  </si>
  <si>
    <t>G1016DBB62</t>
  </si>
  <si>
    <t>1450 Т</t>
  </si>
  <si>
    <t>28.11.33.000.011.02.0796.000000000000</t>
  </si>
  <si>
    <t>маслянный, для ГПА типа ГТК-10И, главный</t>
  </si>
  <si>
    <t>G1016DBB60</t>
  </si>
  <si>
    <t>1451 Т</t>
  </si>
  <si>
    <t>28.13.32.000.145.00.0796.000000000001</t>
  </si>
  <si>
    <t>G3016DB1B9</t>
  </si>
  <si>
    <t>1452 Т</t>
  </si>
  <si>
    <t>27.11.61.000.005.01.0796.000000000000</t>
  </si>
  <si>
    <t>масляный, для дизель-генераторной установки</t>
  </si>
  <si>
    <t>G3016DB23A</t>
  </si>
  <si>
    <t>1453 Т</t>
  </si>
  <si>
    <t>G2016DB24A</t>
  </si>
  <si>
    <t>1454 Т</t>
  </si>
  <si>
    <t>G2016DB25A</t>
  </si>
  <si>
    <t>1455 Т</t>
  </si>
  <si>
    <t>28.11.41.900.038.02.0796.000000000001</t>
  </si>
  <si>
    <t>воздушный, для дизель-генераторов морских судов</t>
  </si>
  <si>
    <t>G2016DBB73</t>
  </si>
  <si>
    <t>1456 Т</t>
  </si>
  <si>
    <t>27.90.13.900.001.00.0166.000000000050</t>
  </si>
  <si>
    <t>марка УОНИ, диаметр 4 мм, ГОСТ 9466-75</t>
  </si>
  <si>
    <t>G7016DBBFF</t>
  </si>
  <si>
    <t>1457 Т</t>
  </si>
  <si>
    <t>27.90.13.900.000.00.0166.000000000009</t>
  </si>
  <si>
    <t>марка УОНИ 13/55, тип Э50А, диаметр 3 мм, ГОСТ 9466-75</t>
  </si>
  <si>
    <t>G7016DBBED</t>
  </si>
  <si>
    <t>1458 Т</t>
  </si>
  <si>
    <t>20.14.11.300.000.00.5108.000000000000</t>
  </si>
  <si>
    <t>Ацетилен</t>
  </si>
  <si>
    <t>технический, марка А, ГОСТ 5457-75</t>
  </si>
  <si>
    <t>Атырауская область, Махамбетский район,пос. Талдыкул, Редутское  ЛПУ, Центральный склад  УМГ "Атырау"</t>
  </si>
  <si>
    <t>G2016DB223</t>
  </si>
  <si>
    <t>Ацетилен газообразный технический</t>
  </si>
  <si>
    <t>1459 Т</t>
  </si>
  <si>
    <t>G4016DB223</t>
  </si>
  <si>
    <t>1460 Т</t>
  </si>
  <si>
    <t>G6016DB223</t>
  </si>
  <si>
    <t>1461 Т</t>
  </si>
  <si>
    <t>G7016DB223</t>
  </si>
  <si>
    <t>1462 Т</t>
  </si>
  <si>
    <t>G8016DB223</t>
  </si>
  <si>
    <t>1463 Т</t>
  </si>
  <si>
    <t>GQ016DB223</t>
  </si>
  <si>
    <t>1464 Т</t>
  </si>
  <si>
    <t>GS016DB223</t>
  </si>
  <si>
    <t>1465 Т</t>
  </si>
  <si>
    <t>19.20.23.500.000.00.0166.000000000000</t>
  </si>
  <si>
    <t>Нефрас</t>
  </si>
  <si>
    <t>марка С2 80/120, плотность при 20°С не более 700 кг/м3, массовая доля общей серы не более 0,018%, высшая категория</t>
  </si>
  <si>
    <t>G8016DB195</t>
  </si>
  <si>
    <t>230000107</t>
  </si>
  <si>
    <t>Бензин БР-1 нефрас ГОСТ 8505-80</t>
  </si>
  <si>
    <t>1466 Т</t>
  </si>
  <si>
    <t>G3016DB116</t>
  </si>
  <si>
    <t>1467 Т</t>
  </si>
  <si>
    <t>19.20.25.900.000.01.0112.000000000000</t>
  </si>
  <si>
    <t>Топливо</t>
  </si>
  <si>
    <t>реактивное, марка ТС-1, плотность при 20 °С не менее 780(775) кг/м3, низшая теплота сгорания не менее 43120 кДж/к, ГОСТ 10227-86</t>
  </si>
  <si>
    <t>G1016DB198</t>
  </si>
  <si>
    <t>Керосин авиационный</t>
  </si>
  <si>
    <t>1468 Т</t>
  </si>
  <si>
    <t>G3016DB198</t>
  </si>
  <si>
    <t>1469 Т</t>
  </si>
  <si>
    <t>G4016DB198</t>
  </si>
  <si>
    <t>1470 Т</t>
  </si>
  <si>
    <t>G8016DB198</t>
  </si>
  <si>
    <t>1471 Т</t>
  </si>
  <si>
    <t>GS016DB198</t>
  </si>
  <si>
    <t>1472 Т</t>
  </si>
  <si>
    <t>G3016DB115</t>
  </si>
  <si>
    <t>1473 Т</t>
  </si>
  <si>
    <t>20.14.19.300.000.00.0166.000000000000</t>
  </si>
  <si>
    <t>Тетрафторэтан (Фреон R134A)</t>
  </si>
  <si>
    <t>газ</t>
  </si>
  <si>
    <t>G8016DX227</t>
  </si>
  <si>
    <t>Хладагент R134a Сува</t>
  </si>
  <si>
    <t>1474 Т</t>
  </si>
  <si>
    <t>АО ""Интергаз Центральная Азия"</t>
  </si>
  <si>
    <t>20.16.59.200.002.00.0166.000000000000</t>
  </si>
  <si>
    <t>Загуститель</t>
  </si>
  <si>
    <t>порошок, ксантановый</t>
  </si>
  <si>
    <t>G3016DB244</t>
  </si>
  <si>
    <t>Сараксан-Т</t>
  </si>
  <si>
    <t>1475 Т</t>
  </si>
  <si>
    <t>G8016DB244</t>
  </si>
  <si>
    <t>1476 Т</t>
  </si>
  <si>
    <t>GS016DB244</t>
  </si>
  <si>
    <t>1477 Т</t>
  </si>
  <si>
    <t>28.29.12.900.001.03.0006.000000000000</t>
  </si>
  <si>
    <t>щелевой, скваженный, размер щели фильтроэлемента 0,2 мм, условный диаметр трубы 73 мм</t>
  </si>
  <si>
    <t>G3016DBB4C</t>
  </si>
  <si>
    <t>Фильтр скважинный щелевой ФСЩ НКТ 73 мм</t>
  </si>
  <si>
    <t>1478 Т</t>
  </si>
  <si>
    <t>28.92.61.300.007.00.0796.000000000018</t>
  </si>
  <si>
    <t>Пакер</t>
  </si>
  <si>
    <t>гидравлический, направление давления вверх и вниз, диаметр 161-180 мм</t>
  </si>
  <si>
    <t>G3016DBB1D</t>
  </si>
  <si>
    <t>Пакер типа ПРО-ЯМО-ЯГ-168мм</t>
  </si>
  <si>
    <t>1479 Т</t>
  </si>
  <si>
    <t>GS016DBB1D</t>
  </si>
  <si>
    <t>1480 Т</t>
  </si>
  <si>
    <t>28.14.11.900.007.01.0796.000000000006</t>
  </si>
  <si>
    <t>Арматура</t>
  </si>
  <si>
    <t>фонтанная, условный проход ствола 65 мм, рабочее давление 14 мПа</t>
  </si>
  <si>
    <t>G3016DB5B6</t>
  </si>
  <si>
    <t>Арматура фонтанная АФК-3 65х140</t>
  </si>
  <si>
    <t>1481 Т</t>
  </si>
  <si>
    <t>28.14.11.900.007.01.0839.000000000000</t>
  </si>
  <si>
    <t>фонтанная, условный проход ствола 65 мм, рабочее давление 21 мПа</t>
  </si>
  <si>
    <t>G8016DB5B7</t>
  </si>
  <si>
    <t>Арматура фонтанная Ду65 Ру21</t>
  </si>
  <si>
    <t>1482 Т</t>
  </si>
  <si>
    <t>GS016DB5B7</t>
  </si>
  <si>
    <t>1483 Т</t>
  </si>
  <si>
    <t>28.92.61.300.056.00.0796.000000000000</t>
  </si>
  <si>
    <t>Шпиндель</t>
  </si>
  <si>
    <t>для буровой установки</t>
  </si>
  <si>
    <t>G4016DBB2D</t>
  </si>
  <si>
    <t>Шпиндель Н326.01.00.004 - плунж.насосУОГ</t>
  </si>
  <si>
    <t>1484 Т</t>
  </si>
  <si>
    <t>08.12.22.100.000.00.0166.000000000001</t>
  </si>
  <si>
    <t>Бентонит</t>
  </si>
  <si>
    <t>порошковый, прочный, высокосвязующий, высокоустойчивый, ГОСТ 28177-89</t>
  </si>
  <si>
    <t>G3016DB122</t>
  </si>
  <si>
    <t>Глинопорошок бентонитовый ПБМБ</t>
  </si>
  <si>
    <t>1485 Т</t>
  </si>
  <si>
    <t>28.13.31.000.076.08.0796.000000000000</t>
  </si>
  <si>
    <t>обратный, приемный, для бурового насоса</t>
  </si>
  <si>
    <t>G3016DBB88</t>
  </si>
  <si>
    <t>Клапан обратный шаровый КОШТ-73-35</t>
  </si>
  <si>
    <t>1486 Т</t>
  </si>
  <si>
    <t>G3016DBB89</t>
  </si>
  <si>
    <t>Клапан обратный шаровый КОШТ-89-35</t>
  </si>
  <si>
    <t>1487 Т</t>
  </si>
  <si>
    <t>28.25.14.190.001.00.0796.000000000001</t>
  </si>
  <si>
    <t>Поршень-разделитель</t>
  </si>
  <si>
    <t>очистной, условный проход 159 мм</t>
  </si>
  <si>
    <t>G3016DBB2C</t>
  </si>
  <si>
    <t>Полиуретановый поршень ОУ-П-К d-150 мм</t>
  </si>
  <si>
    <t>1488 Т</t>
  </si>
  <si>
    <t>24.20.12.200.000.02.0168.000000000032</t>
  </si>
  <si>
    <t>насосно-компрессорная, стальная, условный диаметр 114 мм, номинальная толщина стенки 6,5 мм, группа прочности Д</t>
  </si>
  <si>
    <t>G3016DB570</t>
  </si>
  <si>
    <t>Труба НКТ ф89х6,5 исп.Д ГОСТ634</t>
  </si>
  <si>
    <t>1489 Т</t>
  </si>
  <si>
    <t>22.29.29.900.042.00.0168.000000000002</t>
  </si>
  <si>
    <t>обертка, для защиты изоляционных покрытий</t>
  </si>
  <si>
    <t>GS016DB489</t>
  </si>
  <si>
    <t>Обертка изоляц. полиэтиленовая. 50ºС</t>
  </si>
  <si>
    <t>1490 Т</t>
  </si>
  <si>
    <t>1491 Т</t>
  </si>
  <si>
    <t>G3016DA026</t>
  </si>
  <si>
    <t>1492 Т</t>
  </si>
  <si>
    <t>22.29.22.300.000.00.0168.000000000000</t>
  </si>
  <si>
    <t>изоляционная, для обмотки трубопроводов, поливинилхлоридная, липкая</t>
  </si>
  <si>
    <t>1493 Т</t>
  </si>
  <si>
    <t>G3016DB480</t>
  </si>
  <si>
    <t>Пленка изоляц. полиэтилен.80ºС 7,8кгс/см</t>
  </si>
  <si>
    <t>1494 Т</t>
  </si>
  <si>
    <t>GS016DB479</t>
  </si>
  <si>
    <t>Пленка изоляц. полиэтиленовая. 50ºС</t>
  </si>
  <si>
    <t>1495 Т</t>
  </si>
  <si>
    <t>22.29.22.300.000.00.0839.000000000000</t>
  </si>
  <si>
    <t>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t>
  </si>
  <si>
    <t>G7016DB483</t>
  </si>
  <si>
    <t>Манжета термоус. 1020 для 3-сл.экст.пол.</t>
  </si>
  <si>
    <t>1496 Т</t>
  </si>
  <si>
    <t>23.14.12.900.015.00.0055.000000000000</t>
  </si>
  <si>
    <t>Утеплитель</t>
  </si>
  <si>
    <t>на основе стекловолокна</t>
  </si>
  <si>
    <t>G1016DB502</t>
  </si>
  <si>
    <t>Вата минерал.ISOTEC KIM-AL-20 с фольгой</t>
  </si>
  <si>
    <t>1497 Т</t>
  </si>
  <si>
    <t>GQ016DB502</t>
  </si>
  <si>
    <t>1498 Т</t>
  </si>
  <si>
    <t>GS016DB502</t>
  </si>
  <si>
    <t>1499 Т</t>
  </si>
  <si>
    <t>20.52.10.900.011.00.0778.000000000000</t>
  </si>
  <si>
    <t>Герметик силиконовый</t>
  </si>
  <si>
    <t>кремнийорганический</t>
  </si>
  <si>
    <t>G1016DB275</t>
  </si>
  <si>
    <t>Герметик ABRO</t>
  </si>
  <si>
    <t>1500 Т</t>
  </si>
  <si>
    <t>20.52.10.900.011.00.0796.000000000002</t>
  </si>
  <si>
    <t>марка У-30М, ГОСТ 13489-79</t>
  </si>
  <si>
    <t>G1016DB277</t>
  </si>
  <si>
    <t>Герметик высокотемп. Makrosil 300мл.</t>
  </si>
  <si>
    <t>1501 Т</t>
  </si>
  <si>
    <t>G3016DB277</t>
  </si>
  <si>
    <t>1502 Т</t>
  </si>
  <si>
    <t>G1016DB276</t>
  </si>
  <si>
    <t>Герметик силикон.унив.прозр.Sanitari</t>
  </si>
  <si>
    <t>1503 Т</t>
  </si>
  <si>
    <t>20.52.10.900.011.00.0166.000000000002</t>
  </si>
  <si>
    <t>G1016DB274</t>
  </si>
  <si>
    <t>Герметик силиконовый ТУ 3284-031</t>
  </si>
  <si>
    <t>1504 Т</t>
  </si>
  <si>
    <t>20.30.22.100.001.00.0168.000000000000</t>
  </si>
  <si>
    <t>Грунтовка</t>
  </si>
  <si>
    <t>однокомпонентный состав, антикоррозионная</t>
  </si>
  <si>
    <t>G8016D0030</t>
  </si>
  <si>
    <t>Грунтовка асмольная</t>
  </si>
  <si>
    <t>1505 Т</t>
  </si>
  <si>
    <t>20.16.54.500.000.00.0166.000000000000</t>
  </si>
  <si>
    <t>Полиамид-6,-11,-12,-6.6,-6.9,-6.10 и -6.12</t>
  </si>
  <si>
    <t>в первичных формах, в гранулах</t>
  </si>
  <si>
    <t>G3016DB243</t>
  </si>
  <si>
    <t>Капролон</t>
  </si>
  <si>
    <t>1506 Т</t>
  </si>
  <si>
    <t>22.19.50.900.002.00.0166.000000000002</t>
  </si>
  <si>
    <t>изоляционная, для промышленного применения, прорезиненная, ПОЛ - односторонняя обычной липкости, ширина 20 мм, ГОСТ 2162-97</t>
  </si>
  <si>
    <t>G4016DB376</t>
  </si>
  <si>
    <t>Лента изоляц. ХБ шир.20мм, t=0,25мм</t>
  </si>
  <si>
    <t>1507 Т</t>
  </si>
  <si>
    <t>G8016DB376</t>
  </si>
  <si>
    <t>1508 Т</t>
  </si>
  <si>
    <t>GS016DB376</t>
  </si>
  <si>
    <t>1509 Т</t>
  </si>
  <si>
    <t>GQ016DB375</t>
  </si>
  <si>
    <t>Лента изоляционная 1ПОЛ20х20</t>
  </si>
  <si>
    <t>1510 Т</t>
  </si>
  <si>
    <t>13.99.19.900.006.00.0166.000000000000</t>
  </si>
  <si>
    <t>из пленок, липкая изоляционная, ГОСТ 28018-89</t>
  </si>
  <si>
    <t>G2016DB144</t>
  </si>
  <si>
    <t>Лента изоляционная ПХВ</t>
  </si>
  <si>
    <t>1511 Т</t>
  </si>
  <si>
    <t>G3016DB144</t>
  </si>
  <si>
    <t>1512 Т</t>
  </si>
  <si>
    <t>G4016DB144</t>
  </si>
  <si>
    <t>1513 Т</t>
  </si>
  <si>
    <t>G5016DB144</t>
  </si>
  <si>
    <t>1514 Т</t>
  </si>
  <si>
    <t>G6016DB144</t>
  </si>
  <si>
    <t>1515 Т</t>
  </si>
  <si>
    <t>G7016DB144</t>
  </si>
  <si>
    <t>1516 Т</t>
  </si>
  <si>
    <t>G8016DB144</t>
  </si>
  <si>
    <t>1517 Т</t>
  </si>
  <si>
    <t>GQ016DB144</t>
  </si>
  <si>
    <t>1518 Т</t>
  </si>
  <si>
    <t>GS016DB144</t>
  </si>
  <si>
    <t>1519 Т</t>
  </si>
  <si>
    <t>13.99.19.900.007.00.0166.000000000000</t>
  </si>
  <si>
    <t>Изолента</t>
  </si>
  <si>
    <t>хлопчатобумажная, односторонняя, ГОСТ 2162-97</t>
  </si>
  <si>
    <t>G3016DB145</t>
  </si>
  <si>
    <t>Лента изоляционная ХБ</t>
  </si>
  <si>
    <t>1520 Т</t>
  </si>
  <si>
    <t>G8016DB145</t>
  </si>
  <si>
    <t>1521 Т</t>
  </si>
  <si>
    <t>GQ016DB145</t>
  </si>
  <si>
    <t>1522 Т</t>
  </si>
  <si>
    <t>13.99.19.900.006.00.0006.000000000000</t>
  </si>
  <si>
    <t>из хлопчатобумажной пряжи, киперная</t>
  </si>
  <si>
    <t>G7016DB143</t>
  </si>
  <si>
    <t>Лента киперная</t>
  </si>
  <si>
    <t>1523 Т</t>
  </si>
  <si>
    <t>GS016DB143</t>
  </si>
  <si>
    <t>1524 Т</t>
  </si>
  <si>
    <t>32.99.59.900.026.00.0166.000000000001</t>
  </si>
  <si>
    <t>поливинилхлоридная, с липким слоем, электроизоляционная</t>
  </si>
  <si>
    <t>G4016DB9BA</t>
  </si>
  <si>
    <t>Лента ПВХ шир.20мм, t=0,25мм</t>
  </si>
  <si>
    <t>1525 Т</t>
  </si>
  <si>
    <t>G8016DB9BA</t>
  </si>
  <si>
    <t>1526 Т</t>
  </si>
  <si>
    <t>GS016DB9BA</t>
  </si>
  <si>
    <t>1527 Т</t>
  </si>
  <si>
    <t>22.21.30.100.003.00.0166.000000000000</t>
  </si>
  <si>
    <t>Лента ФУМ</t>
  </si>
  <si>
    <t>уплотнительная, размер 15 мм</t>
  </si>
  <si>
    <t>G1016DB464</t>
  </si>
  <si>
    <t>1528 Т</t>
  </si>
  <si>
    <t>G3016DB464</t>
  </si>
  <si>
    <t>1529 Т</t>
  </si>
  <si>
    <t>G4016DB464</t>
  </si>
  <si>
    <t>1530 Т</t>
  </si>
  <si>
    <t>G6016DB464</t>
  </si>
  <si>
    <t>1531 Т</t>
  </si>
  <si>
    <t>GQ016DB464</t>
  </si>
  <si>
    <t>1532 Т</t>
  </si>
  <si>
    <t>GS016DB464</t>
  </si>
  <si>
    <t>1533 Т</t>
  </si>
  <si>
    <t>G1016DB465</t>
  </si>
  <si>
    <t>Лента ФУМ-1 0,1х15мм</t>
  </si>
  <si>
    <t>1534 Т</t>
  </si>
  <si>
    <t>G2016DB465</t>
  </si>
  <si>
    <t>1535 Т</t>
  </si>
  <si>
    <t>G3016DB465</t>
  </si>
  <si>
    <t>1536 Т</t>
  </si>
  <si>
    <t>G4016DB465</t>
  </si>
  <si>
    <t>1537 Т</t>
  </si>
  <si>
    <t>G5016DB465</t>
  </si>
  <si>
    <t>1538 Т</t>
  </si>
  <si>
    <t>G6016DB465</t>
  </si>
  <si>
    <t>1539 Т</t>
  </si>
  <si>
    <t>G7016DB465</t>
  </si>
  <si>
    <t>1540 Т</t>
  </si>
  <si>
    <t>G8016DB465</t>
  </si>
  <si>
    <t>1541 Т</t>
  </si>
  <si>
    <t>GQ016DB465</t>
  </si>
  <si>
    <t>1542 Т</t>
  </si>
  <si>
    <t>GS016DB465</t>
  </si>
  <si>
    <t>1543 Т</t>
  </si>
  <si>
    <t>22.21.30.100.003.00.0166.000000000004</t>
  </si>
  <si>
    <t>уплотнительная, размер 60 мм</t>
  </si>
  <si>
    <t>G1016DB467</t>
  </si>
  <si>
    <t>Лента ФУМ-1 0,1х60 ТУ 6-05-1388-86</t>
  </si>
  <si>
    <t>1544 Т</t>
  </si>
  <si>
    <t>G2016DB467</t>
  </si>
  <si>
    <t>1545 Т</t>
  </si>
  <si>
    <t>G3016DB467</t>
  </si>
  <si>
    <t>1546 Т</t>
  </si>
  <si>
    <t>G4016DB467</t>
  </si>
  <si>
    <t>1547 Т</t>
  </si>
  <si>
    <t>G7016DB467</t>
  </si>
  <si>
    <t>1548 Т</t>
  </si>
  <si>
    <t>G8016DB467</t>
  </si>
  <si>
    <t>1549 Т</t>
  </si>
  <si>
    <t>GS016DB467</t>
  </si>
  <si>
    <t>1550 Т</t>
  </si>
  <si>
    <t>G7016DB468</t>
  </si>
  <si>
    <t>Лента ФУМ-1 0,1х60мм</t>
  </si>
  <si>
    <t>1551 Т</t>
  </si>
  <si>
    <t>GS016DB468</t>
  </si>
  <si>
    <t>1552 Т</t>
  </si>
  <si>
    <t>G3016DB483</t>
  </si>
  <si>
    <t>1553 Т</t>
  </si>
  <si>
    <t>22.29.22.900.001.00.0839.000000000000</t>
  </si>
  <si>
    <t>термоусаживающаяся, температура эксплуатации (-20)-(+60)°С, диаметр 219-630 мм</t>
  </si>
  <si>
    <t>G3016DB484</t>
  </si>
  <si>
    <t>Манжета термоус. 526 для 3-сл.экст.пол.</t>
  </si>
  <si>
    <t>1554 Т</t>
  </si>
  <si>
    <t>22.19.20.700.003.00.0796.000000000534</t>
  </si>
  <si>
    <t>герметизирующая ГМР, разъемная, из полимерно - тканевого материала, размер 1020*1220 мм</t>
  </si>
  <si>
    <t>GS016DB356</t>
  </si>
  <si>
    <t>Манжеты герметизирующие 1020/1220 мм</t>
  </si>
  <si>
    <t>1555 Т</t>
  </si>
  <si>
    <t>32.99.59.900.027.00.0166.000000000000</t>
  </si>
  <si>
    <t>Мастика</t>
  </si>
  <si>
    <t>электроизоляционная</t>
  </si>
  <si>
    <t>G6016DB0BC</t>
  </si>
  <si>
    <t>Мастика МРБ-90</t>
  </si>
  <si>
    <t>1556 Т</t>
  </si>
  <si>
    <t>23.99.13.900.001.00.0166.000000000000</t>
  </si>
  <si>
    <t>Материал гидроизоляционный</t>
  </si>
  <si>
    <t>глубокого проникновенияя</t>
  </si>
  <si>
    <t>GS016DB558</t>
  </si>
  <si>
    <t>Материал гидроизол.БризолТУ38 1051819-88</t>
  </si>
  <si>
    <t>1557 Т</t>
  </si>
  <si>
    <t>23.14.12.100.000.00.0113.000000000095</t>
  </si>
  <si>
    <t>Мат</t>
  </si>
  <si>
    <t>теплоизоляционный, из минеральной ваты, (МгС2) марка 125, прошивной, гофрированные с обкладкой из холста нетканого из стекловолокнас двух сторон</t>
  </si>
  <si>
    <t>G8016DB496</t>
  </si>
  <si>
    <t>Маты прошив.т/из.МГС2-125 ГОСТ21880-94</t>
  </si>
  <si>
    <t>1558 Т</t>
  </si>
  <si>
    <t>23.14.12.100.001.00.0055.000000000000</t>
  </si>
  <si>
    <t>Плита</t>
  </si>
  <si>
    <t>из минеральной ваты</t>
  </si>
  <si>
    <t>G7016DB497</t>
  </si>
  <si>
    <t>Миниральная плита толщ.16см</t>
  </si>
  <si>
    <t>1559 Т</t>
  </si>
  <si>
    <t>22.21.29.700.005.00.0796.000000000047</t>
  </si>
  <si>
    <t>Муфта</t>
  </si>
  <si>
    <t>кабельная, соединительная</t>
  </si>
  <si>
    <t>G3016DB455</t>
  </si>
  <si>
    <t>Муфта соед.кабельн. СТп-7М</t>
  </si>
  <si>
    <t>1560 Т</t>
  </si>
  <si>
    <t>G3016DB488</t>
  </si>
  <si>
    <t>Обертка изоляц. полиэтилен. 80ºС 8кгс/см</t>
  </si>
  <si>
    <t>1561 Т</t>
  </si>
  <si>
    <t>G4016DB488</t>
  </si>
  <si>
    <t>1562 Т</t>
  </si>
  <si>
    <t>GS016DB488</t>
  </si>
  <si>
    <t>1563 Т</t>
  </si>
  <si>
    <t>G4016DB489</t>
  </si>
  <si>
    <t>1564 Т</t>
  </si>
  <si>
    <t>20.59.59.730.000.00.5108.000000000003</t>
  </si>
  <si>
    <t>Монтажная пена</t>
  </si>
  <si>
    <t>всесезонная, профессиональная (пистолетная), в аэрозольной упаковке, двухкомпонентная</t>
  </si>
  <si>
    <t>G1016DB344</t>
  </si>
  <si>
    <t>Пена монтажная V-750 мл</t>
  </si>
  <si>
    <t>1565 Т</t>
  </si>
  <si>
    <t>G2016DB344</t>
  </si>
  <si>
    <t>1566 Т</t>
  </si>
  <si>
    <t>22.29.22.300.000.00.0168.000000000001</t>
  </si>
  <si>
    <t>изоляционная, для обмотки трубопроводов, ширина 150 мм, полимерно-асмольная, липкая, зимняя</t>
  </si>
  <si>
    <t>G1016DB481</t>
  </si>
  <si>
    <t>Пленка изоляц. асмольная зимняя 150мм</t>
  </si>
  <si>
    <t>1567 Т</t>
  </si>
  <si>
    <t>1568 Т</t>
  </si>
  <si>
    <t>G4016DB480</t>
  </si>
  <si>
    <t>1569 Т</t>
  </si>
  <si>
    <t>GS016DB480</t>
  </si>
  <si>
    <t>1570 Т</t>
  </si>
  <si>
    <t>20.30.22.539.000.00.0168.000000000000</t>
  </si>
  <si>
    <t>герметизирующая, бутилкаучуковая, для антикоррозийной изоляции труб, рабочий температурный диапазон -60 + 80 °С</t>
  </si>
  <si>
    <t>GS016DB259</t>
  </si>
  <si>
    <t>Праймер бутил-каучуковый для гладк.труб</t>
  </si>
  <si>
    <t>1571 Т</t>
  </si>
  <si>
    <t>GS016DB260</t>
  </si>
  <si>
    <t>Праймер бутил-каучуковый для шерох.труб</t>
  </si>
  <si>
    <t>1572 Т</t>
  </si>
  <si>
    <t>G4016DB261</t>
  </si>
  <si>
    <t>Праймер каучуково-смоляной</t>
  </si>
  <si>
    <t>1573 Т</t>
  </si>
  <si>
    <t>GS016DB261</t>
  </si>
  <si>
    <t>1574 Т</t>
  </si>
  <si>
    <t>G7016DBB9C</t>
  </si>
  <si>
    <t>Пропановая горелка газовоздушная ТИАЛ-3</t>
  </si>
  <si>
    <t>1575 Т</t>
  </si>
  <si>
    <t>23.20.13.900.000.00.0113.000000000000</t>
  </si>
  <si>
    <t>Материал</t>
  </si>
  <si>
    <t>рулонный, из каолинового волокна</t>
  </si>
  <si>
    <t>G7016DB513</t>
  </si>
  <si>
    <t>Рулонный материал коалиновый</t>
  </si>
  <si>
    <t>1576 Т</t>
  </si>
  <si>
    <t>G3016DB490</t>
  </si>
  <si>
    <t>Термоус.лента с битум-полимер.адгез.сл.</t>
  </si>
  <si>
    <t>1577 Т</t>
  </si>
  <si>
    <t>22.19.73.100.001.01.0166.000000000016</t>
  </si>
  <si>
    <t>электроизоляционная, из поливинилхлоридного пластиката, внутренний диаметр 10,0 мм, ГОСТ 19034-82</t>
  </si>
  <si>
    <t>G7016DB383</t>
  </si>
  <si>
    <t>Трубка ПХВ ф10мм</t>
  </si>
  <si>
    <t>1578 Т</t>
  </si>
  <si>
    <t>GS016DB383</t>
  </si>
  <si>
    <t>1579 Т</t>
  </si>
  <si>
    <t>22.19.73.100.001.01.0166.000000000007</t>
  </si>
  <si>
    <t>электроизоляционная, из поливинилхлоридного пластиката, внутренний диаметр 3,0 мм, ГОСТ 19034-82</t>
  </si>
  <si>
    <t>G3016DB379</t>
  </si>
  <si>
    <t>Трубка ПХВ ф3мм</t>
  </si>
  <si>
    <t>1580 Т</t>
  </si>
  <si>
    <t>GQ016DB379</t>
  </si>
  <si>
    <t>1581 Т</t>
  </si>
  <si>
    <t>22.19.73.100.001.01.0166.000000000011</t>
  </si>
  <si>
    <t>электроизоляционная, из поливинилхлоридного пластиката, внутренний диаметр 5,0 мм, ГОСТ 19034-82</t>
  </si>
  <si>
    <t>GS016DB380</t>
  </si>
  <si>
    <t>Трубка ПХВ ф5мм</t>
  </si>
  <si>
    <t>1582 Т</t>
  </si>
  <si>
    <t>22.19.73.100.001.01.0166.000000000013</t>
  </si>
  <si>
    <t>электроизоляционная, из поливинилхлоридного пластиката, внутренний диаметр 7,0 мм, ГОСТ 19034-82</t>
  </si>
  <si>
    <t>G3016DB381</t>
  </si>
  <si>
    <t>Трубка ПХВ ф7мм</t>
  </si>
  <si>
    <t>1583 Т</t>
  </si>
  <si>
    <t>22.19.73.100.001.01.0166.000000000014</t>
  </si>
  <si>
    <t>электроизоляционная, из поливинилхлоридного пластиката, внутренний диаметр 8,0 мм, ГОСТ 19034-82</t>
  </si>
  <si>
    <t>G7016DB382</t>
  </si>
  <si>
    <t>Трубка ПХВ ф8мм</t>
  </si>
  <si>
    <t>1584 Т</t>
  </si>
  <si>
    <t>22.21.21.530.001.00.0006.000000000005</t>
  </si>
  <si>
    <t>термоусаживающаяся, самозатухающий материал, из полиэтилена, толстостенная, с подклеивающим слоем</t>
  </si>
  <si>
    <t>G1016DB436</t>
  </si>
  <si>
    <t>Трубка термоусад. F32-10 (50 м.) черный</t>
  </si>
  <si>
    <t>1585 Т</t>
  </si>
  <si>
    <t>G1016DB435</t>
  </si>
  <si>
    <t>Трубка термоусад. F32-35;черный</t>
  </si>
  <si>
    <t>1586 Т</t>
  </si>
  <si>
    <t>G2016DB435</t>
  </si>
  <si>
    <t>1587 Т</t>
  </si>
  <si>
    <t>22.21.21.530.001.00.0796.000000000002</t>
  </si>
  <si>
    <t>термоусаживающаяся, самозатухающий материал, из полиэтилена, тонкостенная, с подклеивающим слоем</t>
  </si>
  <si>
    <t>G8016DB439</t>
  </si>
  <si>
    <t>Трубка ТТЭ-С 16/8Н (термоусадочная)</t>
  </si>
  <si>
    <t>1588 Т</t>
  </si>
  <si>
    <t>G6016DB438</t>
  </si>
  <si>
    <t>Трубка ТУТ 16/8Н (термоусадочная)</t>
  </si>
  <si>
    <t>1589 Т</t>
  </si>
  <si>
    <t>22.21.30.100.003.00.0166.000000000002</t>
  </si>
  <si>
    <t>уплотнительная, размер 20 мм</t>
  </si>
  <si>
    <t>G5016DB466</t>
  </si>
  <si>
    <t>Фум шнуровой d-20мм</t>
  </si>
  <si>
    <t>1590 Т</t>
  </si>
  <si>
    <t>20.14.22.100.000.00.0166.000000000001</t>
  </si>
  <si>
    <t>Метанол (метиловый спирт)</t>
  </si>
  <si>
    <t>технический, марка Б, ГОСТ 2222-95</t>
  </si>
  <si>
    <t xml:space="preserve">ст.Кайдауыл (Соленая), код станции 669800, код получателя 1113, код ОКПО 384461060021, получатель Шалкарское ЛПУ УМГ "Актобе" </t>
  </si>
  <si>
    <t>по заявке покупателя в течение 60 календарных дней до 31.12.2016г.</t>
  </si>
  <si>
    <t>G3016DB228</t>
  </si>
  <si>
    <t>Метанол</t>
  </si>
  <si>
    <t>1591 Т</t>
  </si>
  <si>
    <t xml:space="preserve"> КЗХ Станция «Чайкурук» НК КТЖ Код станции 706906 ОКПО 384461060395, получатель Жамбылская область, Жамбылский район, село Акбулым, поселок Газовиков, склад "Таразского ЛПУ"   УМГ "Тараз"</t>
  </si>
  <si>
    <t>G8016DB228</t>
  </si>
  <si>
    <t>1592 Т</t>
  </si>
  <si>
    <t>14.12.11.290.001.18.0839.000000000000</t>
  </si>
  <si>
    <t>для защиты от искр и брызг расплавленного металла, мужской, из брезентовый ткани, состоит из куртки и полукомбинезона</t>
  </si>
  <si>
    <t>G2016DB105</t>
  </si>
  <si>
    <t>Костюм брезентовый р-р 48 р.3</t>
  </si>
  <si>
    <t>1593 Т</t>
  </si>
  <si>
    <t>14.12.11.290.001.03.0839.000000000003</t>
  </si>
  <si>
    <t>спецодежда влагозащитная, мужской, из брезентовой ткани, состоит из куртки и брюк, ГОСТ 27653-88</t>
  </si>
  <si>
    <t>G7016DB105</t>
  </si>
  <si>
    <t>1594 Т</t>
  </si>
  <si>
    <t>Костюм брезентовый р-р 52 р.3</t>
  </si>
  <si>
    <t>1595 Т</t>
  </si>
  <si>
    <t>G1016DB105</t>
  </si>
  <si>
    <t>Костюм сварщика брезентовый р-р 48 р.3</t>
  </si>
  <si>
    <t>1596 Т</t>
  </si>
  <si>
    <t>1597 Т</t>
  </si>
  <si>
    <t>G3016DB105</t>
  </si>
  <si>
    <t>Костюм сварщика брезентовый р-р 56 р.3</t>
  </si>
  <si>
    <t>1598 Т</t>
  </si>
  <si>
    <t>G5016DB106</t>
  </si>
  <si>
    <t>Костюм сварщика утепленный р-р 50 р.4</t>
  </si>
  <si>
    <t>1599 Т</t>
  </si>
  <si>
    <t>GQ016DB106</t>
  </si>
  <si>
    <t>1600 Т</t>
  </si>
  <si>
    <t>G2016DB106</t>
  </si>
  <si>
    <t>Костюм сварщика утепленный р-р 54 р.4</t>
  </si>
  <si>
    <t>1601 Т</t>
  </si>
  <si>
    <t>1602 Т</t>
  </si>
  <si>
    <t>14.12.30.110.001.00.0796.000000000000</t>
  </si>
  <si>
    <t>Халат</t>
  </si>
  <si>
    <t>мужской, спецодежда влагозащитная, из  хлопчатобумажной  ткани, ГОСТ 12.4.103-83</t>
  </si>
  <si>
    <t>G7016DB112</t>
  </si>
  <si>
    <t>Халат белый р-р 52 р.3</t>
  </si>
  <si>
    <t>1603 Т</t>
  </si>
  <si>
    <t>GS016DB112</t>
  </si>
  <si>
    <t>Халат белый р-р 54 р.4</t>
  </si>
  <si>
    <t>1604 Т</t>
  </si>
  <si>
    <t>G8016DB112</t>
  </si>
  <si>
    <t>Халат белый р-р 56 р.4</t>
  </si>
  <si>
    <t>1605 Т</t>
  </si>
  <si>
    <t>Халат белый р-р 56 р.5</t>
  </si>
  <si>
    <t>1606 Т</t>
  </si>
  <si>
    <t>G4016DB113</t>
  </si>
  <si>
    <t>Халат черный р-р 46 р.2</t>
  </si>
  <si>
    <t>1607 Т</t>
  </si>
  <si>
    <t>Халат черный р-р 48 р.2</t>
  </si>
  <si>
    <t>1608 Т</t>
  </si>
  <si>
    <t>Халат черный р-р 48 р.3</t>
  </si>
  <si>
    <t>1609 Т</t>
  </si>
  <si>
    <t>Халат черный р-р 50 р.2</t>
  </si>
  <si>
    <t>1610 Т</t>
  </si>
  <si>
    <t>Халат черный р-р 50 р.3</t>
  </si>
  <si>
    <t>1611 Т</t>
  </si>
  <si>
    <t>Халат черный р-р 52 р.3</t>
  </si>
  <si>
    <t>1612 Т</t>
  </si>
  <si>
    <t>G8016DB113</t>
  </si>
  <si>
    <t>1613 Т</t>
  </si>
  <si>
    <t>Халат черный р-р 52 р.4</t>
  </si>
  <si>
    <t>1614 Т</t>
  </si>
  <si>
    <t>Халат черный р-р 54 р.3</t>
  </si>
  <si>
    <t>1615 Т</t>
  </si>
  <si>
    <t>1616 Т</t>
  </si>
  <si>
    <t>Костюм брезентовый р-р 48 р.2</t>
  </si>
  <si>
    <t>1617 Т</t>
  </si>
  <si>
    <t>Костюм брезентовый р-р 48 р.4</t>
  </si>
  <si>
    <t>1618 Т</t>
  </si>
  <si>
    <t>Костюм брезентовый р-р 50 р.3</t>
  </si>
  <si>
    <t>1619 Т</t>
  </si>
  <si>
    <t>Костюм брезентовый р-р 54 р.4</t>
  </si>
  <si>
    <t>1620 Т</t>
  </si>
  <si>
    <t>Костюм брезентовый р-р 56 р.4</t>
  </si>
  <si>
    <t>1621 Т</t>
  </si>
  <si>
    <t>Костюм сварщика брезентовый р-р 48 р.2</t>
  </si>
  <si>
    <t>1622 Т</t>
  </si>
  <si>
    <t>G1016DB106</t>
  </si>
  <si>
    <t>Костюм сварщика утепленный р-р 50 р.3</t>
  </si>
  <si>
    <t>1623 Т</t>
  </si>
  <si>
    <t>Костюм сварщика утепленный р-р 52 р.3</t>
  </si>
  <si>
    <t>1624 Т</t>
  </si>
  <si>
    <t>G4016DB106</t>
  </si>
  <si>
    <t>1625 Т</t>
  </si>
  <si>
    <t>Костюм сварщика утепленный р-р 52 р.4</t>
  </si>
  <si>
    <t>1626 Т</t>
  </si>
  <si>
    <t>1627 Т</t>
  </si>
  <si>
    <t>G3016DB106</t>
  </si>
  <si>
    <t>1628 Т</t>
  </si>
  <si>
    <t>G7016DB106</t>
  </si>
  <si>
    <t>1629 Т</t>
  </si>
  <si>
    <t>1630 Т</t>
  </si>
  <si>
    <t>Костюм сварщика утепленный р-р 56 р.3</t>
  </si>
  <si>
    <t>1631 Т</t>
  </si>
  <si>
    <t>1632 Т</t>
  </si>
  <si>
    <t>Костюм сварщика утепленный р-р 56 р.4</t>
  </si>
  <si>
    <t>1633 Т</t>
  </si>
  <si>
    <t>1634 Т</t>
  </si>
  <si>
    <t>1635 Т</t>
  </si>
  <si>
    <t>1636 Т</t>
  </si>
  <si>
    <t>Костюм сварщика утепленный р-р 58 р.4</t>
  </si>
  <si>
    <t>1637 Т</t>
  </si>
  <si>
    <t>1638 Т</t>
  </si>
  <si>
    <t>1639 Т</t>
  </si>
  <si>
    <t>Халат белый р-р 48 р.4</t>
  </si>
  <si>
    <t>1640 Т</t>
  </si>
  <si>
    <t>Халат белый р-р 50 р.4</t>
  </si>
  <si>
    <t>1641 Т</t>
  </si>
  <si>
    <t>Халат черный р-р 46 р.3</t>
  </si>
  <si>
    <t>1642 Т</t>
  </si>
  <si>
    <t>Халат черный р-р 52 р.2</t>
  </si>
  <si>
    <t>1643 Т</t>
  </si>
  <si>
    <t>Халат черный р-р 56 р.2</t>
  </si>
  <si>
    <t>1644 Т</t>
  </si>
  <si>
    <t>Костюм сварщика летний р-р 52 р.3</t>
  </si>
  <si>
    <t>1645 Т</t>
  </si>
  <si>
    <t>GS016DB105</t>
  </si>
  <si>
    <t>1646 Т</t>
  </si>
  <si>
    <t>14.19.32.350.008.00.0796.000000000001</t>
  </si>
  <si>
    <t>Плащ</t>
  </si>
  <si>
    <t>мужской, спецодежда влагозащитная, полиэтиленовый</t>
  </si>
  <si>
    <t>G2016DB111</t>
  </si>
  <si>
    <t>Плащ непромокаемый р-р 46 р.3</t>
  </si>
  <si>
    <t>1647 Т</t>
  </si>
  <si>
    <t>Плащ непромокаемый р-р 50 р.5</t>
  </si>
  <si>
    <t>1648 Т</t>
  </si>
  <si>
    <t>GS016DB111</t>
  </si>
  <si>
    <t>Плащ непромокаемый р-р 52 р.4</t>
  </si>
  <si>
    <t>1649 Т</t>
  </si>
  <si>
    <t>Плащ непромокаемый р-р 54 р.4</t>
  </si>
  <si>
    <t>1650 Т</t>
  </si>
  <si>
    <t>Плащ непромокаемый р-р 56 р.4</t>
  </si>
  <si>
    <t>1651 Т</t>
  </si>
  <si>
    <t>G7016DB111</t>
  </si>
  <si>
    <t>1652 Т</t>
  </si>
  <si>
    <t>14.12.11.210.001.02.0839.000000000001</t>
  </si>
  <si>
    <t>для защиты от пониженных температур, мужской, из хлопчатобумажной ткани, состоит из куртки и брюк тип Б, ГОСТ 29335-92</t>
  </si>
  <si>
    <t>G1016DB104</t>
  </si>
  <si>
    <t>Костюм зимний х/б утеп.прокл. р-р 46 р.2</t>
  </si>
  <si>
    <t>1653 Т</t>
  </si>
  <si>
    <t>G2016DB104</t>
  </si>
  <si>
    <t>1654 Т</t>
  </si>
  <si>
    <t>G7016DB104</t>
  </si>
  <si>
    <t>1655 Т</t>
  </si>
  <si>
    <t>Костюм зимний х/б утеп.прокл. р-р 46 р.3</t>
  </si>
  <si>
    <t>1656 Т</t>
  </si>
  <si>
    <t>1657 Т</t>
  </si>
  <si>
    <t>G3016DB104</t>
  </si>
  <si>
    <t>1658 Т</t>
  </si>
  <si>
    <t>G5016DB104</t>
  </si>
  <si>
    <t>1659 Т</t>
  </si>
  <si>
    <t>G6016DB104</t>
  </si>
  <si>
    <t>1660 Т</t>
  </si>
  <si>
    <t>1661 Т</t>
  </si>
  <si>
    <t>GQ016DB104</t>
  </si>
  <si>
    <t>1662 Т</t>
  </si>
  <si>
    <t>Костюм зимний х/б утеп.прокл. р-р 46 р.4</t>
  </si>
  <si>
    <t>1663 Т</t>
  </si>
  <si>
    <t>1664 Т</t>
  </si>
  <si>
    <t>1665 Т</t>
  </si>
  <si>
    <t>1666 Т</t>
  </si>
  <si>
    <t>Костюм зимний х/б утеп.прокл. р-р 46 р.5</t>
  </si>
  <si>
    <t>1667 Т</t>
  </si>
  <si>
    <t>1668 Т</t>
  </si>
  <si>
    <t>1669 Т</t>
  </si>
  <si>
    <t>Костюм зимний х/б утеп.прокл. р-р 48 р.2</t>
  </si>
  <si>
    <t>1670 Т</t>
  </si>
  <si>
    <t>1671 Т</t>
  </si>
  <si>
    <t>1672 Т</t>
  </si>
  <si>
    <t>1673 Т</t>
  </si>
  <si>
    <t>G8016DB104</t>
  </si>
  <si>
    <t>1674 Т</t>
  </si>
  <si>
    <t>Костюм зимний х/б утеп.прокл. р-р 48 р.3</t>
  </si>
  <si>
    <t>1675 Т</t>
  </si>
  <si>
    <t>1676 Т</t>
  </si>
  <si>
    <t>1677 Т</t>
  </si>
  <si>
    <t>G4016DB104</t>
  </si>
  <si>
    <t>1678 Т</t>
  </si>
  <si>
    <t>1679 Т</t>
  </si>
  <si>
    <t>1680 Т</t>
  </si>
  <si>
    <t>1681 Т</t>
  </si>
  <si>
    <t>1682 Т</t>
  </si>
  <si>
    <t>1683 Т</t>
  </si>
  <si>
    <t>GS016DB104</t>
  </si>
  <si>
    <t>1684 Т</t>
  </si>
  <si>
    <t>GS016DX104</t>
  </si>
  <si>
    <t>1685 Т</t>
  </si>
  <si>
    <t>Костюм зимний х/б утеп.прокл. р-р 48 р.4</t>
  </si>
  <si>
    <t>1686 Т</t>
  </si>
  <si>
    <t>1687 Т</t>
  </si>
  <si>
    <t>1688 Т</t>
  </si>
  <si>
    <t>1689 Т</t>
  </si>
  <si>
    <t>1690 Т</t>
  </si>
  <si>
    <t>Костюм зимний х/б утеп.прокл. р-р 48 р.5</t>
  </si>
  <si>
    <t>1691 Т</t>
  </si>
  <si>
    <t>1692 Т</t>
  </si>
  <si>
    <t>1693 Т</t>
  </si>
  <si>
    <t>Костюм зимний х/б утеп.прокл. р-р 48 р.6</t>
  </si>
  <si>
    <t>1694 Т</t>
  </si>
  <si>
    <t>Костюм зимний х/б утеп.прокл. р-р 50 р.2</t>
  </si>
  <si>
    <t>1695 Т</t>
  </si>
  <si>
    <t>1696 Т</t>
  </si>
  <si>
    <t>1697 Т</t>
  </si>
  <si>
    <t>1698 Т</t>
  </si>
  <si>
    <t>Костюм зимний х/б утеп.прокл. р-р 50 р.3</t>
  </si>
  <si>
    <t>1699 Т</t>
  </si>
  <si>
    <t>1700 Т</t>
  </si>
  <si>
    <t>1701 Т</t>
  </si>
  <si>
    <t>1702 Т</t>
  </si>
  <si>
    <t>1703 Т</t>
  </si>
  <si>
    <t>1704 Т</t>
  </si>
  <si>
    <t>1705 Т</t>
  </si>
  <si>
    <t>1706 Т</t>
  </si>
  <si>
    <t>G8016DX104</t>
  </si>
  <si>
    <t>1707 Т</t>
  </si>
  <si>
    <t>1708 Т</t>
  </si>
  <si>
    <t>Костюм зимний х/б утеп.прокл. р-р 50 р.4</t>
  </si>
  <si>
    <t>1709 Т</t>
  </si>
  <si>
    <t>1710 Т</t>
  </si>
  <si>
    <t>1711 Т</t>
  </si>
  <si>
    <t>1712 Т</t>
  </si>
  <si>
    <t>1713 Т</t>
  </si>
  <si>
    <t>Костюм зимний х/б утеп.прокл. р-р 50 р.5</t>
  </si>
  <si>
    <t>1714 Т</t>
  </si>
  <si>
    <t>1715 Т</t>
  </si>
  <si>
    <t>Костюм зимний х/б утеп.прокл. р-р 52 р.2</t>
  </si>
  <si>
    <t>1716 Т</t>
  </si>
  <si>
    <t>Костюм зимний х/б утеп.прокл. р-р 52 р.3</t>
  </si>
  <si>
    <t>1717 Т</t>
  </si>
  <si>
    <t>1718 Т</t>
  </si>
  <si>
    <t>1719 Т</t>
  </si>
  <si>
    <t>1720 Т</t>
  </si>
  <si>
    <t>1721 Т</t>
  </si>
  <si>
    <t>1722 Т</t>
  </si>
  <si>
    <t>1723 Т</t>
  </si>
  <si>
    <t>1724 Т</t>
  </si>
  <si>
    <t>1725 Т</t>
  </si>
  <si>
    <t>1726 Т</t>
  </si>
  <si>
    <t>Костюм зимний х/б утеп.прокл. р-р 52 р.4</t>
  </si>
  <si>
    <t>1727 Т</t>
  </si>
  <si>
    <t>1728 Т</t>
  </si>
  <si>
    <t>1729 Т</t>
  </si>
  <si>
    <t>1730 Т</t>
  </si>
  <si>
    <t>Костюм зимний х/б утеп.прокл. р-р 52 р.5</t>
  </si>
  <si>
    <t>1731 Т</t>
  </si>
  <si>
    <t>1732 Т</t>
  </si>
  <si>
    <t>1733 Т</t>
  </si>
  <si>
    <t>1734 Т</t>
  </si>
  <si>
    <t>Костюм зимний х/б утеп.прокл. р-р 52 р.6</t>
  </si>
  <si>
    <t>1735 Т</t>
  </si>
  <si>
    <t>Костюм зимний х/б утеп.прокл. р-р 54 р.2</t>
  </si>
  <si>
    <t>1736 Т</t>
  </si>
  <si>
    <t>1737 Т</t>
  </si>
  <si>
    <t>Костюм зимний х/б утеп.прокл. р-р 54 р.3</t>
  </si>
  <si>
    <t>1738 Т</t>
  </si>
  <si>
    <t>1739 Т</t>
  </si>
  <si>
    <t>1740 Т</t>
  </si>
  <si>
    <t>1741 Т</t>
  </si>
  <si>
    <t>1742 Т</t>
  </si>
  <si>
    <t>1743 Т</t>
  </si>
  <si>
    <t>1744 Т</t>
  </si>
  <si>
    <t>1745 Т</t>
  </si>
  <si>
    <t>Костюм зимний х/б утеп.прокл. р-р 54 р.4</t>
  </si>
  <si>
    <t>1746 Т</t>
  </si>
  <si>
    <t>1747 Т</t>
  </si>
  <si>
    <t>1748 Т</t>
  </si>
  <si>
    <t>1749 Т</t>
  </si>
  <si>
    <t>1750 Т</t>
  </si>
  <si>
    <t>1751 Т</t>
  </si>
  <si>
    <t>1752 Т</t>
  </si>
  <si>
    <t>1753 Т</t>
  </si>
  <si>
    <t>1754 Т</t>
  </si>
  <si>
    <t>1755 Т</t>
  </si>
  <si>
    <t>Костюм зимний х/б утеп.прокл. р-р 54 р.5</t>
  </si>
  <si>
    <t>1756 Т</t>
  </si>
  <si>
    <t>1757 Т</t>
  </si>
  <si>
    <t>1758 Т</t>
  </si>
  <si>
    <t>1759 Т</t>
  </si>
  <si>
    <t>Костюм зимний х/б утеп.прокл. р-р 54 р.6</t>
  </si>
  <si>
    <t>1760 Т</t>
  </si>
  <si>
    <t>1761 Т</t>
  </si>
  <si>
    <t>1762 Т</t>
  </si>
  <si>
    <t>Костюм зимний х/б утеп.прокл. р-р 56 р.2</t>
  </si>
  <si>
    <t>1763 Т</t>
  </si>
  <si>
    <t>1764 Т</t>
  </si>
  <si>
    <t>1765 Т</t>
  </si>
  <si>
    <t>Костюм зимний х/б утеп.прокл. р-р 56 р.3</t>
  </si>
  <si>
    <t>1766 Т</t>
  </si>
  <si>
    <t>1767 Т</t>
  </si>
  <si>
    <t>1768 Т</t>
  </si>
  <si>
    <t>1769 Т</t>
  </si>
  <si>
    <t>1770 Т</t>
  </si>
  <si>
    <t>1771 Т</t>
  </si>
  <si>
    <t>1772 Т</t>
  </si>
  <si>
    <t>Костюм зимний х/б утеп.прокл. р-р 56 р.4</t>
  </si>
  <si>
    <t>1773 Т</t>
  </si>
  <si>
    <t>1774 Т</t>
  </si>
  <si>
    <t>1775 Т</t>
  </si>
  <si>
    <t>1776 Т</t>
  </si>
  <si>
    <t>1777 Т</t>
  </si>
  <si>
    <t>1778 Т</t>
  </si>
  <si>
    <t>1779 Т</t>
  </si>
  <si>
    <t>1780 Т</t>
  </si>
  <si>
    <t>1781 Т</t>
  </si>
  <si>
    <t>Костюм зимний х/б утеп.прокл. р-р 56 р.5</t>
  </si>
  <si>
    <t>1782 Т</t>
  </si>
  <si>
    <t>1783 Т</t>
  </si>
  <si>
    <t>1784 Т</t>
  </si>
  <si>
    <t>1785 Т</t>
  </si>
  <si>
    <t>1786 Т</t>
  </si>
  <si>
    <t>1787 Т</t>
  </si>
  <si>
    <t>Костюм зимний х/б утеп.прокл. р-р 56 р.6</t>
  </si>
  <si>
    <t>1788 Т</t>
  </si>
  <si>
    <t>1789 Т</t>
  </si>
  <si>
    <t>Костюм зимний х/б утеп.прокл. р-р 58 р.5</t>
  </si>
  <si>
    <t>1790 Т</t>
  </si>
  <si>
    <t>1791 Т</t>
  </si>
  <si>
    <t>1792 Т</t>
  </si>
  <si>
    <t>1793 Т</t>
  </si>
  <si>
    <t>1794 Т</t>
  </si>
  <si>
    <t>1795 Т</t>
  </si>
  <si>
    <t>1796 Т</t>
  </si>
  <si>
    <t>Костюм зимний х/б утеп.прокл. р-р 60 р.5</t>
  </si>
  <si>
    <t>1797 Т</t>
  </si>
  <si>
    <t>1798 Т</t>
  </si>
  <si>
    <t>Костюм зимний х/б утеп.прокл. р-р 60 р.6</t>
  </si>
  <si>
    <t>1799 Т</t>
  </si>
  <si>
    <t>1800 Т</t>
  </si>
  <si>
    <t>Халат черный р-р 56 р.3</t>
  </si>
  <si>
    <t>1801 Т</t>
  </si>
  <si>
    <t>Костюм сварщика летний р-р 48 р.4</t>
  </si>
  <si>
    <t>1802 Т</t>
  </si>
  <si>
    <t>G5016DB105</t>
  </si>
  <si>
    <t>1803 Т</t>
  </si>
  <si>
    <t>G8016DB105</t>
  </si>
  <si>
    <t>1804 Т</t>
  </si>
  <si>
    <t>1805 Т</t>
  </si>
  <si>
    <t>Костюм сварщика летний р-р 50 р.2</t>
  </si>
  <si>
    <t>1806 Т</t>
  </si>
  <si>
    <t>1807 Т</t>
  </si>
  <si>
    <t>Костюм сварщика летний р-р 50 р.3</t>
  </si>
  <si>
    <t>1808 Т</t>
  </si>
  <si>
    <t>1809 Т</t>
  </si>
  <si>
    <t>1810 Т</t>
  </si>
  <si>
    <t>Костюм сварщика летний р-р 50 р.4</t>
  </si>
  <si>
    <t>1811 Т</t>
  </si>
  <si>
    <t>1812 Т</t>
  </si>
  <si>
    <t>1813 Т</t>
  </si>
  <si>
    <t>GQ016DB105</t>
  </si>
  <si>
    <t>1814 Т</t>
  </si>
  <si>
    <t>1815 Т</t>
  </si>
  <si>
    <t>Костюм сварщика летний р-р 50 р.5</t>
  </si>
  <si>
    <t>1816 Т</t>
  </si>
  <si>
    <t>Костюм сварщика летний р-р 52 р.4</t>
  </si>
  <si>
    <t>1817 Т</t>
  </si>
  <si>
    <t>G4016DB105</t>
  </si>
  <si>
    <t>1818 Т</t>
  </si>
  <si>
    <t>1819 Т</t>
  </si>
  <si>
    <t>1820 Т</t>
  </si>
  <si>
    <t>Костюм сварщика летний р-р 54 р.3</t>
  </si>
  <si>
    <t>1821 Т</t>
  </si>
  <si>
    <t>1822 Т</t>
  </si>
  <si>
    <t>1823 Т</t>
  </si>
  <si>
    <t>Костюм сварщика летний р-р 54 р.4</t>
  </si>
  <si>
    <t>1824 Т</t>
  </si>
  <si>
    <t>1825 Т</t>
  </si>
  <si>
    <t>1826 Т</t>
  </si>
  <si>
    <t>1827 Т</t>
  </si>
  <si>
    <t>Костюм сварщика летний р-р 54 р.6</t>
  </si>
  <si>
    <t>1828 Т</t>
  </si>
  <si>
    <t>Костюм сварщика летний р-р 56 р.3</t>
  </si>
  <si>
    <t>1829 Т</t>
  </si>
  <si>
    <t>Костюм сварщика летний р-р 56 р.4</t>
  </si>
  <si>
    <t>1830 Т</t>
  </si>
  <si>
    <t>Костюм сварщика летний р-р 58 р.3</t>
  </si>
  <si>
    <t>1831 Т</t>
  </si>
  <si>
    <t>1832 Т</t>
  </si>
  <si>
    <t>Костюм сварщика летний р-р 58 р.4</t>
  </si>
  <si>
    <t>1833 Т</t>
  </si>
  <si>
    <t>G8016DX105</t>
  </si>
  <si>
    <t>1834 Т</t>
  </si>
  <si>
    <t>Костюм зимний х/б утеп.прокл. р-р 44 р.4</t>
  </si>
  <si>
    <t>1835 Т</t>
  </si>
  <si>
    <t>Костюм зимний х/б утеп.прокл. р-р 62 р.4</t>
  </si>
  <si>
    <t>1836 Т</t>
  </si>
  <si>
    <t>1837 Т</t>
  </si>
  <si>
    <t>Костюм сварщика летний р-р 48 р.3</t>
  </si>
  <si>
    <t>1838 Т</t>
  </si>
  <si>
    <t>1839 Т</t>
  </si>
  <si>
    <t>Костюм брезентовый р-р 54 р.3</t>
  </si>
  <si>
    <t>1840 Т</t>
  </si>
  <si>
    <t>Костюм сварщика брезентовый р-р 60 р.5</t>
  </si>
  <si>
    <t>1841 Т</t>
  </si>
  <si>
    <t>GS016DB113</t>
  </si>
  <si>
    <t>Халат темный р-р 48 р.4</t>
  </si>
  <si>
    <t>1842 Т</t>
  </si>
  <si>
    <t>14.12.11.210.001.06.0839.000000000000</t>
  </si>
  <si>
    <t>для защиты от производственных загрязнений, мужской, из хлопчатобумажной ткани, состоит из куртки и брюк, летний, ГОСТ 27575-87</t>
  </si>
  <si>
    <t>G1016DB107</t>
  </si>
  <si>
    <t>Костюм х/б зимн.для ИТР на ут.пр.р48 р3</t>
  </si>
  <si>
    <t>1843 Т</t>
  </si>
  <si>
    <t>G2016DB107</t>
  </si>
  <si>
    <t>1844 Т</t>
  </si>
  <si>
    <t>G5016DB107</t>
  </si>
  <si>
    <t>1845 Т</t>
  </si>
  <si>
    <t>G7016DB107</t>
  </si>
  <si>
    <t>1846 Т</t>
  </si>
  <si>
    <t>Костюм х/б зимн. для ИТР на ут.пр.р48 р4</t>
  </si>
  <si>
    <t>1847 Т</t>
  </si>
  <si>
    <t>1848 Т</t>
  </si>
  <si>
    <t>G6016DB107</t>
  </si>
  <si>
    <t>1849 Т</t>
  </si>
  <si>
    <t>1850 Т</t>
  </si>
  <si>
    <t>Костюм х/б зимн.для ИТР на ут.пр.р48 р5</t>
  </si>
  <si>
    <t>1851 Т</t>
  </si>
  <si>
    <t>Костюм х/б зимн. для ИТР на ут.пр.р50 р3</t>
  </si>
  <si>
    <t>1852 Т</t>
  </si>
  <si>
    <t>1853 Т</t>
  </si>
  <si>
    <t>1854 Т</t>
  </si>
  <si>
    <t>1855 Т</t>
  </si>
  <si>
    <t>1856 Т</t>
  </si>
  <si>
    <t>Костюм х/б зимн. для ИТР на ут.пр.р50 р4</t>
  </si>
  <si>
    <t>1857 Т</t>
  </si>
  <si>
    <t>1858 Т</t>
  </si>
  <si>
    <t>1859 Т</t>
  </si>
  <si>
    <t>1860 Т</t>
  </si>
  <si>
    <t>1861 Т</t>
  </si>
  <si>
    <t>Костюм х/б зимн. для ИТР на ут.пр.р52 р3</t>
  </si>
  <si>
    <t>1862 Т</t>
  </si>
  <si>
    <t>1863 Т</t>
  </si>
  <si>
    <t>1864 Т</t>
  </si>
  <si>
    <t>1865 Т</t>
  </si>
  <si>
    <t>1866 Т</t>
  </si>
  <si>
    <t>Костюм х/б зимн. для ИТР на ут.пр.р52 р4</t>
  </si>
  <si>
    <t>1867 Т</t>
  </si>
  <si>
    <t>1868 Т</t>
  </si>
  <si>
    <t>1869 Т</t>
  </si>
  <si>
    <t>1870 Т</t>
  </si>
  <si>
    <t>1871 Т</t>
  </si>
  <si>
    <t>Костюм х/б зимн. для ИТР на ут.пр.р52 р5</t>
  </si>
  <si>
    <t>1872 Т</t>
  </si>
  <si>
    <t>1873 Т</t>
  </si>
  <si>
    <t>1874 Т</t>
  </si>
  <si>
    <t>Костюм х/б зимн. для ИТР на ут.пр.р54 р3</t>
  </si>
  <si>
    <t>1875 Т</t>
  </si>
  <si>
    <t>1876 Т</t>
  </si>
  <si>
    <t>Костюм х/б зимн. для ИТР на ут.пр.р54 р4</t>
  </si>
  <si>
    <t>1877 Т</t>
  </si>
  <si>
    <t>1878 Т</t>
  </si>
  <si>
    <t>1879 Т</t>
  </si>
  <si>
    <t>1880 Т</t>
  </si>
  <si>
    <t>Костюм х/б зимн. для ИТР на ут.пр.р54 р5</t>
  </si>
  <si>
    <t>1881 Т</t>
  </si>
  <si>
    <t>1882 Т</t>
  </si>
  <si>
    <t>Костюм х/б зимн. для ИТР на ут.пр.р56 р4</t>
  </si>
  <si>
    <t>1883 Т</t>
  </si>
  <si>
    <t>1884 Т</t>
  </si>
  <si>
    <t>1885 Т</t>
  </si>
  <si>
    <t>Костюм х/б зимн. для ИТР на ут.пр.р56 р5</t>
  </si>
  <si>
    <t>1886 Т</t>
  </si>
  <si>
    <t>GQ016DB107</t>
  </si>
  <si>
    <t>1887 Т</t>
  </si>
  <si>
    <t>Костюм х/б зимн. для ИТР на ут.пр.р56 р6</t>
  </si>
  <si>
    <t>1888 Т</t>
  </si>
  <si>
    <t>1889 Т</t>
  </si>
  <si>
    <t>Костюм х/б зимн. для ИТР на ут.пр.р58 р5</t>
  </si>
  <si>
    <t>1890 Т</t>
  </si>
  <si>
    <t>Костюм х/б зимн. для ИТР на ут.пр.р58 р6</t>
  </si>
  <si>
    <t>1891 Т</t>
  </si>
  <si>
    <t>Костюм х/б зимн. для ИТР на ут.пр.р60 р6</t>
  </si>
  <si>
    <t>1892 Т</t>
  </si>
  <si>
    <t>Костюм сварщ.комб. со спилк. р-р 50 р.4</t>
  </si>
  <si>
    <t>1893 Т</t>
  </si>
  <si>
    <t>1894 Т</t>
  </si>
  <si>
    <t>Костюм сварщ.комб. со спилк. р-р 52 р.4</t>
  </si>
  <si>
    <t>1895 Т</t>
  </si>
  <si>
    <t>Костюм сварщ.комб. со спилк. р-р 56 р.3</t>
  </si>
  <si>
    <t>1896 Т</t>
  </si>
  <si>
    <t>Костюм сварщ.комб. со спилк. р-р 58 р.3</t>
  </si>
  <si>
    <t>1897 Т</t>
  </si>
  <si>
    <t>1898 Т</t>
  </si>
  <si>
    <t>1899 Т</t>
  </si>
  <si>
    <t>Костюм сварщ.комб. со спилк. р-р 54 р.3</t>
  </si>
  <si>
    <t>1900 Т</t>
  </si>
  <si>
    <t>1901 Т</t>
  </si>
  <si>
    <t>Костюм сварщ.комб. со спилк. р-р 50 р.3</t>
  </si>
  <si>
    <t>1902 Т</t>
  </si>
  <si>
    <t>14.12.11.390.000.00.0796.000000000003</t>
  </si>
  <si>
    <t>Куртка</t>
  </si>
  <si>
    <t>мужская, для защиты от пониженных температур, из смесовой ткани, ГОСТ 29335-92</t>
  </si>
  <si>
    <t>G8016DB110</t>
  </si>
  <si>
    <t>Куртка на утепленной прокладке р.46 р.4</t>
  </si>
  <si>
    <t>1903 Т</t>
  </si>
  <si>
    <t>Куртка на утепленной прокладке р.48 р.4</t>
  </si>
  <si>
    <t>1904 Т</t>
  </si>
  <si>
    <t>Куртка на утепленной прокладке р.50 р.4</t>
  </si>
  <si>
    <t>1905 Т</t>
  </si>
  <si>
    <t>Куртка на утепленной прокладке р.52 р.4</t>
  </si>
  <si>
    <t>1906 Т</t>
  </si>
  <si>
    <t>Куртка на утепленной прокладке р.54 р.4</t>
  </si>
  <si>
    <t>1907 Т</t>
  </si>
  <si>
    <t>Куртка на утепленной прокладке р.56 р.4</t>
  </si>
  <si>
    <t>1908 Т</t>
  </si>
  <si>
    <t>Куртка на утепленной прокладке р.58 р.4</t>
  </si>
  <si>
    <t>1909 Т</t>
  </si>
  <si>
    <t>Костюм зимний х/б утеп.прокл. р-р 58 р.4</t>
  </si>
  <si>
    <t>1910 Т</t>
  </si>
  <si>
    <t>1911 Т</t>
  </si>
  <si>
    <t>Костюм зимний х/б утеп.прокл. р-р 58 р.3</t>
  </si>
  <si>
    <t>1912 Т</t>
  </si>
  <si>
    <t>1913 Т</t>
  </si>
  <si>
    <t>1914 Т</t>
  </si>
  <si>
    <t>1915 Т</t>
  </si>
  <si>
    <t>1916 Т</t>
  </si>
  <si>
    <t>Костюм сварщика летний  р-р 52 р.3</t>
  </si>
  <si>
    <t>1917 Т</t>
  </si>
  <si>
    <t>1918 Т</t>
  </si>
  <si>
    <t>Плащ непромокаемый р-р 52 р.3</t>
  </si>
  <si>
    <t>1919 Т</t>
  </si>
  <si>
    <t>Костюм зимний х/б утеп.прокл.р-р 60 р.3</t>
  </si>
  <si>
    <t>1920 Т</t>
  </si>
  <si>
    <t>1921 Т</t>
  </si>
  <si>
    <t>1922 Т</t>
  </si>
  <si>
    <t>1923 Т</t>
  </si>
  <si>
    <t>Костюм брезентовый р-р 62 р.4</t>
  </si>
  <si>
    <t>1924 Т</t>
  </si>
  <si>
    <t>Костюм зимний х/б утеп.прокл. р-р 62 р.3</t>
  </si>
  <si>
    <t>1925 Т</t>
  </si>
  <si>
    <t>Костюм зимний х/б утеп.прокл. р-р 68 р.4</t>
  </si>
  <si>
    <t>1926 Т</t>
  </si>
  <si>
    <t>Костюм зимний х/б утеп.прокл. р-р 62 р.5</t>
  </si>
  <si>
    <t>1927 Т</t>
  </si>
  <si>
    <t>Костюм х/б зимн.для ИТР на ут.пр.р46 р2</t>
  </si>
  <si>
    <t>1928 Т</t>
  </si>
  <si>
    <t>Костюм х/б зимн. для ИТР на ут.пр.р46 р3</t>
  </si>
  <si>
    <t>1929 Т</t>
  </si>
  <si>
    <t>1930 Т</t>
  </si>
  <si>
    <t>1931 Т</t>
  </si>
  <si>
    <t>14.19.32.350.006.00.0796.000000000001</t>
  </si>
  <si>
    <t>Комбинезон</t>
  </si>
  <si>
    <t>одноразовый, химостойкий, из микропористой пленки </t>
  </si>
  <si>
    <t>G5016DB158</t>
  </si>
  <si>
    <t>Комплект барьерный от загрязнений</t>
  </si>
  <si>
    <t>1932 Т</t>
  </si>
  <si>
    <t>Костюм х/б зимн.для ИТР на ут.пр.р52 р6</t>
  </si>
  <si>
    <t>1933 Т</t>
  </si>
  <si>
    <t>Костюм х/б зимн.для ИТР на ут.пр.р50 р6</t>
  </si>
  <si>
    <t>94-2 Р</t>
  </si>
  <si>
    <t>1491-1 Т</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</si>
</sst>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1" formatCode="_-* #,##0_р_._-;\-* #,##0_р_._-;_-* &quot;-&quot;_р_._-;_-@_-"/>
    <numFmt numFmtId="44" formatCode="_-* #,##0.00&quot;р.&quot;_-;\-* #,##0.00&quot;р.&quot;_-;_-* &quot;-&quot;??&quot;р.&quot;_-;_-@_-"/>
    <numFmt numFmtId="43" formatCode="_-* #,##0.00_р_._-;\-* #,##0.00_р_._-;_-* &quot;-&quot;??_р_._-;_-@_-"/>
    <numFmt numFmtId="164" formatCode="#,##0.000_р_."/>
    <numFmt numFmtId="165" formatCode="#,##0.00_р_."/>
    <numFmt numFmtId="166" formatCode="_-* #,##0.00_-;\-* #,##0.00_-;_-* &quot;-&quot;??_-;_-@_-"/>
    <numFmt numFmtId="167" formatCode="#,##0.000"/>
    <numFmt numFmtId="168" formatCode="0.000"/>
    <numFmt numFmtId="169" formatCode="#,##0.000_ ;\-#,##0.000\ "/>
    <numFmt numFmtId="170" formatCode="_-* #,##0.000_-;\-* #,##0.000_-;_-* &quot;-&quot;??_-;_-@_-"/>
    <numFmt numFmtId="171" formatCode="#,##0.00_ ;\-#,##0.00\ "/>
    <numFmt numFmtId="172" formatCode="_(* #,##0.00_);_(* \(#,##0.00\);_(* &quot;-&quot;??_);_(@_)"/>
    <numFmt numFmtId="173" formatCode="_(* #,##0.0_);_(* \(#,##0.00\);_(* &quot;-&quot;??_);_(@_)"/>
    <numFmt numFmtId="174" formatCode="General_)"/>
    <numFmt numFmtId="175" formatCode="#,##0.0_);\(#,##0.0\)"/>
    <numFmt numFmtId="176" formatCode="#,##0.000_);\(#,##0.000\)"/>
    <numFmt numFmtId="177" formatCode="&quot;$&quot;#,\);\(&quot;$&quot;#,##0\)"/>
    <numFmt numFmtId="178" formatCode="\60\4\7\:"/>
    <numFmt numFmtId="179" formatCode="&quot;$&quot;#,##0_);[Red]\(&quot;$&quot;#,##0\)"/>
    <numFmt numFmtId="180" formatCode="[$-409]d\-mmm\-yy;@"/>
    <numFmt numFmtId="181" formatCode="[$-409]d\-mmm;@"/>
    <numFmt numFmtId="182" formatCode="_(#,##0;\(#,##0\);\-;&quot;  &quot;@"/>
    <numFmt numFmtId="183" formatCode="0.00_)"/>
    <numFmt numFmtId="184" formatCode="#,##0.00&quot; $&quot;;[Red]\-#,##0.00&quot; $&quot;"/>
    <numFmt numFmtId="185" formatCode="_(* #,##0,_);_(* \(#,##0,\);_(* &quot;-&quot;_);_(@_)"/>
    <numFmt numFmtId="186" formatCode="0%_);\(0%\)"/>
    <numFmt numFmtId="187" formatCode="&quot;$&quot;#,\);\(&quot;$&quot;#,\)"/>
    <numFmt numFmtId="188" formatCode="\+0.0;\-0.0"/>
    <numFmt numFmtId="189" formatCode="\+0.0%;\-0.0%"/>
    <numFmt numFmtId="190" formatCode="&quot;$&quot;#,##0"/>
    <numFmt numFmtId="191" formatCode="&quot;$&quot;#,;\(&quot;$&quot;#,\)"/>
    <numFmt numFmtId="192" formatCode="_-* #,##0&quot;тг.&quot;_-;\-* #,##0&quot;тг.&quot;_-;_-* &quot;-&quot;&quot;тг.&quot;_-;_-@_-"/>
    <numFmt numFmtId="193" formatCode="#,##0;[Red]\-#,##0"/>
    <numFmt numFmtId="194" formatCode="#,##0_);[Red]\(#,##0\);\-_)"/>
    <numFmt numFmtId="195" formatCode="#,##0.0_ ;\-#,##0.0\ "/>
    <numFmt numFmtId="196" formatCode="#,##0.0"/>
    <numFmt numFmtId="197" formatCode="0.0000"/>
  </numFmts>
  <fonts count="147">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b/>
      <sz val="10"/>
      <name val="Times New Roman"/>
      <family val="1"/>
      <charset val="204"/>
    </font>
    <font>
      <sz val="10"/>
      <color theme="1"/>
      <name val="Times New Roman"/>
      <family val="1"/>
      <charset val="204"/>
    </font>
    <font>
      <b/>
      <sz val="10"/>
      <color theme="1"/>
      <name val="Times New Roman"/>
      <family val="1"/>
      <charset val="204"/>
    </font>
    <font>
      <i/>
      <sz val="10"/>
      <name val="Times New Roman"/>
      <family val="1"/>
      <charset val="204"/>
    </font>
    <font>
      <sz val="10"/>
      <name val="Arial"/>
      <family val="2"/>
      <charset val="204"/>
    </font>
    <font>
      <sz val="10"/>
      <name val="Times New Roman"/>
      <family val="1"/>
      <charset val="204"/>
    </font>
    <font>
      <i/>
      <sz val="10"/>
      <color theme="1"/>
      <name val="Times New Roman"/>
      <family val="1"/>
      <charset val="204"/>
    </font>
    <font>
      <sz val="11"/>
      <color theme="1"/>
      <name val="Calibri"/>
      <family val="2"/>
      <scheme val="minor"/>
    </font>
    <font>
      <sz val="10"/>
      <color indexed="8"/>
      <name val="Times New Roman"/>
      <family val="1"/>
      <charset val="204"/>
    </font>
    <font>
      <sz val="10"/>
      <name val="Helv"/>
    </font>
    <font>
      <sz val="10"/>
      <name val="MS Sans Serif"/>
      <family val="2"/>
      <charset val="204"/>
    </font>
    <font>
      <sz val="10"/>
      <color indexed="8"/>
      <name val="Arial"/>
      <family val="2"/>
      <charset val="204"/>
    </font>
    <font>
      <i/>
      <sz val="10"/>
      <color indexed="8"/>
      <name val="Times New Roman"/>
      <family val="1"/>
      <charset val="204"/>
    </font>
    <font>
      <sz val="10"/>
      <color indexed="8"/>
      <name val="Arial"/>
      <family val="2"/>
    </font>
    <font>
      <sz val="11"/>
      <color indexed="8"/>
      <name val="Calibri"/>
      <family val="2"/>
      <scheme val="minor"/>
    </font>
    <font>
      <b/>
      <i/>
      <sz val="10"/>
      <name val="Times New Roman"/>
      <family val="1"/>
      <charset val="204"/>
    </font>
    <font>
      <b/>
      <i/>
      <sz val="10"/>
      <color theme="1"/>
      <name val="Times New Roman"/>
      <family val="1"/>
      <charset val="204"/>
    </font>
    <font>
      <sz val="10"/>
      <color rgb="FFFF0000"/>
      <name val="Times New Roman"/>
      <family val="1"/>
      <charset val="204"/>
    </font>
    <font>
      <sz val="11"/>
      <name val="Calibri"/>
      <family val="2"/>
      <scheme val="minor"/>
    </font>
    <font>
      <i/>
      <sz val="10"/>
      <name val="Calibri"/>
      <family val="2"/>
      <charset val="204"/>
      <scheme val="minor"/>
    </font>
    <font>
      <sz val="10"/>
      <name val="Calibri"/>
      <family val="2"/>
      <charset val="204"/>
      <scheme val="minor"/>
    </font>
    <font>
      <i/>
      <sz val="10"/>
      <name val="Arial Cyr"/>
      <charset val="204"/>
    </font>
    <font>
      <sz val="11"/>
      <name val="Calibri"/>
      <family val="2"/>
      <charset val="204"/>
      <scheme val="minor"/>
    </font>
    <font>
      <i/>
      <sz val="11"/>
      <name val="Calibri"/>
      <family val="2"/>
      <charset val="204"/>
      <scheme val="minor"/>
    </font>
    <font>
      <sz val="11"/>
      <name val="Times New Roman"/>
      <family val="1"/>
      <charset val="204"/>
    </font>
    <font>
      <i/>
      <sz val="11"/>
      <name val="Calibri"/>
      <family val="2"/>
      <scheme val="minor"/>
    </font>
    <font>
      <sz val="10"/>
      <name val="Arial"/>
      <family val="2"/>
    </font>
    <font>
      <u/>
      <sz val="10"/>
      <name val="Arial"/>
      <family val="2"/>
    </font>
    <font>
      <i/>
      <sz val="11"/>
      <name val="Times New Roman"/>
      <family val="1"/>
      <charset val="204"/>
    </font>
    <font>
      <b/>
      <sz val="14"/>
      <color indexed="81"/>
      <name val="Tahoma"/>
      <family val="2"/>
      <charset val="204"/>
    </font>
    <font>
      <sz val="14"/>
      <color indexed="81"/>
      <name val="Tahoma"/>
      <family val="2"/>
      <charset val="204"/>
    </font>
    <font>
      <b/>
      <sz val="9"/>
      <color indexed="81"/>
      <name val="Tahoma"/>
      <family val="2"/>
      <charset val="204"/>
    </font>
    <font>
      <sz val="9"/>
      <color indexed="81"/>
      <name val="Tahoma"/>
      <family val="2"/>
      <charset val="204"/>
    </font>
    <font>
      <sz val="10"/>
      <color rgb="FF333333"/>
      <name val="Times New Roman"/>
      <family val="1"/>
      <charset val="204"/>
    </font>
    <font>
      <sz val="11"/>
      <color rgb="FFFF0000"/>
      <name val="Calibri"/>
      <family val="2"/>
      <charset val="204"/>
      <scheme val="minor"/>
    </font>
    <font>
      <sz val="10"/>
      <color rgb="FF000000"/>
      <name val="Times New Roman"/>
      <family val="1"/>
      <charset val="204"/>
    </font>
    <font>
      <sz val="11"/>
      <color theme="1"/>
      <name val="Times New Roman"/>
      <family val="1"/>
      <charset val="204"/>
    </font>
    <font>
      <i/>
      <sz val="10"/>
      <color rgb="FFFF0000"/>
      <name val="Times New Roman"/>
      <family val="1"/>
      <charset val="204"/>
    </font>
    <font>
      <i/>
      <sz val="10"/>
      <color rgb="FFFF0000"/>
      <name val="Arial Cyr"/>
      <charset val="204"/>
    </font>
    <font>
      <sz val="10"/>
      <color rgb="FFFF0000"/>
      <name val="Arial Cyr"/>
      <charset val="204"/>
    </font>
    <font>
      <b/>
      <sz val="10"/>
      <color rgb="FFFF0000"/>
      <name val="Times New Roman"/>
      <family val="1"/>
      <charset val="204"/>
    </font>
    <font>
      <i/>
      <sz val="11"/>
      <color rgb="FFFF0000"/>
      <name val="Calibri"/>
      <family val="2"/>
      <charset val="204"/>
      <scheme val="minor"/>
    </font>
    <font>
      <i/>
      <sz val="11"/>
      <color rgb="FFFF0000"/>
      <name val="Calibri"/>
      <family val="2"/>
      <scheme val="minor"/>
    </font>
    <font>
      <sz val="11"/>
      <color rgb="FFFF0000"/>
      <name val="Calibri"/>
      <family val="2"/>
      <scheme val="minor"/>
    </font>
    <font>
      <i/>
      <sz val="10"/>
      <color rgb="FFFF0000"/>
      <name val="Calibri"/>
      <family val="2"/>
      <charset val="204"/>
      <scheme val="minor"/>
    </font>
    <font>
      <sz val="10"/>
      <color rgb="FFFF0000"/>
      <name val="Calibri"/>
      <family val="2"/>
      <charset val="204"/>
      <scheme val="minor"/>
    </font>
    <font>
      <sz val="10"/>
      <color rgb="FFFF0000"/>
      <name val="Arial"/>
      <family val="2"/>
    </font>
    <font>
      <sz val="11"/>
      <color rgb="FFFF0000"/>
      <name val="Times New Roman"/>
      <family val="1"/>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color indexed="8"/>
      <name val="MS Sans Serif"/>
      <family val="2"/>
      <charset val="204"/>
    </font>
    <font>
      <sz val="10"/>
      <name val="Helv"/>
      <charset val="204"/>
    </font>
    <font>
      <sz val="10"/>
      <name val="Arial Cyr"/>
      <family val="2"/>
      <charset val="204"/>
    </font>
    <font>
      <sz val="1"/>
      <color indexed="8"/>
      <name val="Courier"/>
      <family val="3"/>
    </font>
    <font>
      <sz val="1"/>
      <color indexed="8"/>
      <name val="Courier"/>
      <family val="1"/>
      <charset val="204"/>
    </font>
    <font>
      <b/>
      <sz val="1"/>
      <color indexed="8"/>
      <name val="Courier"/>
      <family val="3"/>
    </font>
    <font>
      <b/>
      <sz val="1"/>
      <color indexed="8"/>
      <name val="Courier"/>
      <family val="1"/>
      <charset val="204"/>
    </font>
    <font>
      <sz val="11"/>
      <color indexed="8"/>
      <name val="Calibri"/>
      <family val="2"/>
      <charset val="204"/>
    </font>
    <font>
      <sz val="11"/>
      <color indexed="9"/>
      <name val="Calibri"/>
      <family val="2"/>
      <charset val="204"/>
    </font>
    <font>
      <sz val="11"/>
      <color indexed="20"/>
      <name val="Calibri"/>
      <family val="2"/>
      <charset val="204"/>
    </font>
    <font>
      <sz val="9"/>
      <name val="Times New Roman"/>
      <family val="1"/>
    </font>
    <font>
      <sz val="10"/>
      <name val="Courier"/>
      <family val="3"/>
    </font>
    <font>
      <sz val="10"/>
      <name val="Courier"/>
      <family val="1"/>
      <charset val="204"/>
    </font>
    <font>
      <b/>
      <sz val="11"/>
      <color indexed="52"/>
      <name val="Calibri"/>
      <family val="2"/>
      <charset val="204"/>
    </font>
    <font>
      <b/>
      <sz val="11"/>
      <color indexed="9"/>
      <name val="Calibri"/>
      <family val="2"/>
      <charset val="204"/>
    </font>
    <font>
      <sz val="12"/>
      <name val="Tms Rmn"/>
      <charset val="204"/>
    </font>
    <font>
      <i/>
      <sz val="11"/>
      <color indexed="23"/>
      <name val="Calibri"/>
      <family val="2"/>
      <charset val="204"/>
    </font>
    <font>
      <sz val="10"/>
      <color indexed="62"/>
      <name val="Arial"/>
      <family val="2"/>
    </font>
    <font>
      <sz val="11"/>
      <color indexed="17"/>
      <name val="Calibri"/>
      <family val="2"/>
      <charset val="204"/>
    </font>
    <font>
      <sz val="8"/>
      <name val="Arial"/>
      <family val="2"/>
    </font>
    <font>
      <b/>
      <sz val="12"/>
      <name val="Arial"/>
      <family val="2"/>
    </font>
    <font>
      <b/>
      <sz val="10"/>
      <name val="Arial"/>
      <family val="2"/>
    </font>
    <font>
      <b/>
      <sz val="15"/>
      <color indexed="56"/>
      <name val="Calibri"/>
      <family val="2"/>
      <charset val="204"/>
    </font>
    <font>
      <b/>
      <sz val="13"/>
      <color indexed="56"/>
      <name val="Calibri"/>
      <family val="2"/>
      <charset val="204"/>
    </font>
    <font>
      <b/>
      <sz val="11"/>
      <color indexed="56"/>
      <name val="Calibri"/>
      <family val="2"/>
      <charset val="204"/>
    </font>
    <font>
      <sz val="11"/>
      <color indexed="52"/>
      <name val="Calibri"/>
      <family val="2"/>
      <charset val="204"/>
    </font>
    <font>
      <sz val="11"/>
      <color indexed="60"/>
      <name val="Calibri"/>
      <family val="2"/>
      <charset val="204"/>
    </font>
    <font>
      <b/>
      <i/>
      <sz val="16"/>
      <name val="Helv"/>
    </font>
    <font>
      <sz val="8"/>
      <name val="Helv"/>
      <charset val="204"/>
    </font>
    <font>
      <b/>
      <sz val="11"/>
      <color indexed="63"/>
      <name val="Calibri"/>
      <family val="2"/>
      <charset val="204"/>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charset val="204"/>
    </font>
    <font>
      <b/>
      <sz val="11"/>
      <color indexed="8"/>
      <name val="Calibri"/>
      <family val="2"/>
      <charset val="204"/>
    </font>
    <font>
      <sz val="11"/>
      <color indexed="10"/>
      <name val="Calibri"/>
      <family val="2"/>
      <charset val="204"/>
    </font>
    <font>
      <sz val="11"/>
      <color indexed="62"/>
      <name val="Calibri"/>
      <family val="2"/>
      <charset val="204"/>
    </font>
    <font>
      <b/>
      <sz val="10"/>
      <name val="Arial Cyr"/>
      <family val="2"/>
      <charset val="204"/>
    </font>
    <font>
      <b/>
      <sz val="10"/>
      <color indexed="12"/>
      <name val="Arial Cyr"/>
      <family val="2"/>
      <charset val="204"/>
    </font>
    <font>
      <sz val="10"/>
      <color theme="1"/>
      <name val="Calibri"/>
      <family val="2"/>
      <charset val="204"/>
      <scheme val="minor"/>
    </font>
    <font>
      <sz val="11"/>
      <color theme="1"/>
      <name val="Calibri"/>
      <family val="2"/>
      <charset val="204"/>
    </font>
    <font>
      <sz val="10"/>
      <name val="MS Sans Serif"/>
      <family val="2"/>
    </font>
    <font>
      <b/>
      <sz val="14"/>
      <name val="Times New Roman"/>
      <family val="1"/>
      <charset val="204"/>
    </font>
    <font>
      <u/>
      <sz val="7.5"/>
      <color indexed="12"/>
      <name val="Arial"/>
      <family val="2"/>
      <charset val="204"/>
    </font>
    <font>
      <sz val="10"/>
      <name val="Arial Narrow"/>
      <family val="2"/>
      <charset val="204"/>
    </font>
    <font>
      <sz val="11"/>
      <color indexed="8"/>
      <name val="Calibri"/>
      <family val="2"/>
    </font>
    <font>
      <sz val="11"/>
      <color indexed="9"/>
      <name val="Calibri"/>
      <family val="2"/>
    </font>
    <font>
      <sz val="11"/>
      <color indexed="20"/>
      <name val="Calibri"/>
      <family val="2"/>
    </font>
    <font>
      <b/>
      <sz val="11"/>
      <color indexed="53"/>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3"/>
      <name val="Calibri"/>
      <family val="2"/>
    </font>
    <font>
      <sz val="11"/>
      <color indexed="60"/>
      <name val="Calibri"/>
      <family val="2"/>
    </font>
    <font>
      <b/>
      <sz val="11"/>
      <color indexed="63"/>
      <name val="Calibri"/>
      <family val="2"/>
    </font>
    <font>
      <b/>
      <sz val="12"/>
      <color indexed="8"/>
      <name val="Arial"/>
      <family val="2"/>
    </font>
    <font>
      <b/>
      <sz val="16"/>
      <color indexed="23"/>
      <name val="Arial"/>
      <family val="2"/>
    </font>
    <font>
      <b/>
      <sz val="18"/>
      <color indexed="62"/>
      <name val="Cambria"/>
      <family val="2"/>
    </font>
    <font>
      <b/>
      <sz val="11"/>
      <color indexed="8"/>
      <name val="Calibri"/>
      <family val="2"/>
    </font>
    <font>
      <sz val="11"/>
      <color indexed="10"/>
      <name val="Calibri"/>
      <family val="2"/>
    </font>
    <font>
      <sz val="10"/>
      <color rgb="FF0070C0"/>
      <name val="Times New Roman"/>
      <family val="1"/>
      <charset val="204"/>
    </font>
    <font>
      <i/>
      <sz val="10"/>
      <color rgb="FF00B050"/>
      <name val="Times New Roman"/>
      <family val="1"/>
      <charset val="204"/>
    </font>
    <font>
      <sz val="10"/>
      <color rgb="FF00B050"/>
      <name val="Times New Roman"/>
      <family val="1"/>
      <charset val="204"/>
    </font>
    <font>
      <i/>
      <sz val="10"/>
      <color rgb="FF0070C0"/>
      <name val="Times New Roman"/>
      <family val="1"/>
      <charset val="204"/>
    </font>
    <font>
      <b/>
      <i/>
      <sz val="10"/>
      <color indexed="8"/>
      <name val="Times New Roman"/>
      <family val="1"/>
      <charset val="204"/>
    </font>
    <font>
      <b/>
      <i/>
      <sz val="10"/>
      <color rgb="FFFF0000"/>
      <name val="Times New Roman"/>
      <family val="1"/>
      <charset val="204"/>
    </font>
  </fonts>
  <fills count="85">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indexed="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11"/>
        <bgColor indexed="11"/>
      </patternFill>
    </fill>
    <fill>
      <patternFill patternType="solid">
        <fgColor indexed="44"/>
        <bgColor indexed="64"/>
      </patternFill>
    </fill>
    <fill>
      <patternFill patternType="solid">
        <fgColor indexed="26"/>
        <bgColor indexed="26"/>
      </patternFill>
    </fill>
    <fill>
      <patternFill patternType="solid">
        <fgColor indexed="33"/>
        <bgColor indexed="33"/>
      </patternFill>
    </fill>
    <fill>
      <patternFill patternType="solid">
        <fgColor indexed="35"/>
      </patternFill>
    </fill>
    <fill>
      <patternFill patternType="solid">
        <fgColor indexed="54"/>
      </patternFill>
    </fill>
    <fill>
      <patternFill patternType="solid">
        <fgColor indexed="23"/>
      </patternFill>
    </fill>
    <fill>
      <patternFill patternType="solid">
        <fgColor indexed="50"/>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3"/>
      </left>
      <right style="thin">
        <color indexed="63"/>
      </right>
      <top style="thin">
        <color indexed="63"/>
      </top>
      <bottom/>
      <diagonal/>
    </border>
    <border>
      <left style="thin">
        <color indexed="64"/>
      </left>
      <right style="thin">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ck">
        <color indexed="49"/>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bottom/>
      <diagonal/>
    </border>
  </borders>
  <cellStyleXfs count="40561">
    <xf numFmtId="0" fontId="0" fillId="0" borderId="0"/>
    <xf numFmtId="0" fontId="7" fillId="0" borderId="0"/>
    <xf numFmtId="0" fontId="12" fillId="0" borderId="0"/>
    <xf numFmtId="43" fontId="15" fillId="0" borderId="0" applyFont="0" applyFill="0" applyBorder="0" applyAlignment="0" applyProtection="0"/>
    <xf numFmtId="0" fontId="7" fillId="0" borderId="0"/>
    <xf numFmtId="0" fontId="7" fillId="0" borderId="0"/>
    <xf numFmtId="0" fontId="17" fillId="0" borderId="0"/>
    <xf numFmtId="0" fontId="17" fillId="0" borderId="0"/>
    <xf numFmtId="0" fontId="7" fillId="0" borderId="0"/>
    <xf numFmtId="0" fontId="6" fillId="0" borderId="0"/>
    <xf numFmtId="0" fontId="12" fillId="0" borderId="0"/>
    <xf numFmtId="0" fontId="7" fillId="0" borderId="0"/>
    <xf numFmtId="0" fontId="18" fillId="0" borderId="0"/>
    <xf numFmtId="0" fontId="17" fillId="0" borderId="0"/>
    <xf numFmtId="0" fontId="19" fillId="0" borderId="0"/>
    <xf numFmtId="166" fontId="7" fillId="0" borderId="0" applyFont="0" applyFill="0" applyBorder="0" applyAlignment="0" applyProtection="0"/>
    <xf numFmtId="0" fontId="12" fillId="0" borderId="0"/>
    <xf numFmtId="0" fontId="7" fillId="0" borderId="0"/>
    <xf numFmtId="0" fontId="7" fillId="0" borderId="0"/>
    <xf numFmtId="4" fontId="21" fillId="3" borderId="4" applyNumberFormat="0" applyProtection="0">
      <alignment vertical="center"/>
    </xf>
    <xf numFmtId="0" fontId="5" fillId="0" borderId="0"/>
    <xf numFmtId="0" fontId="17" fillId="0" borderId="0"/>
    <xf numFmtId="0" fontId="12" fillId="0" borderId="0"/>
    <xf numFmtId="0" fontId="15" fillId="0" borderId="0"/>
    <xf numFmtId="0" fontId="7" fillId="0" borderId="0"/>
    <xf numFmtId="0" fontId="7" fillId="0" borderId="0"/>
    <xf numFmtId="0" fontId="7" fillId="0" borderId="0"/>
    <xf numFmtId="0" fontId="7" fillId="0" borderId="0"/>
    <xf numFmtId="0" fontId="22" fillId="0" borderId="0"/>
    <xf numFmtId="0" fontId="7" fillId="0" borderId="0"/>
    <xf numFmtId="0" fontId="22" fillId="0" borderId="0"/>
    <xf numFmtId="9" fontId="15" fillId="0" borderId="0" applyFont="0" applyFill="0" applyBorder="0" applyAlignment="0" applyProtection="0"/>
    <xf numFmtId="43" fontId="15" fillId="0" borderId="0" applyFont="0" applyFill="0" applyBorder="0" applyAlignment="0" applyProtection="0"/>
    <xf numFmtId="0" fontId="22" fillId="0" borderId="0"/>
    <xf numFmtId="4" fontId="21" fillId="3" borderId="17" applyNumberFormat="0" applyProtection="0">
      <alignment vertical="center"/>
    </xf>
    <xf numFmtId="0" fontId="22" fillId="0" borderId="0"/>
    <xf numFmtId="4" fontId="21" fillId="0" borderId="17" applyNumberFormat="0" applyProtection="0">
      <alignment horizontal="right" vertical="center"/>
    </xf>
    <xf numFmtId="0" fontId="12" fillId="0" borderId="0"/>
    <xf numFmtId="4" fontId="21" fillId="3" borderId="17" applyNumberFormat="0" applyProtection="0">
      <alignment vertical="center"/>
    </xf>
    <xf numFmtId="0" fontId="4" fillId="0" borderId="0"/>
    <xf numFmtId="4" fontId="21" fillId="3" borderId="17" applyNumberFormat="0" applyProtection="0">
      <alignment vertical="center"/>
    </xf>
    <xf numFmtId="0" fontId="12" fillId="4" borderId="17" applyNumberFormat="0" applyProtection="0">
      <alignment horizontal="left" vertical="center" indent="1"/>
    </xf>
    <xf numFmtId="0" fontId="22" fillId="0" borderId="0"/>
    <xf numFmtId="0" fontId="17" fillId="0" borderId="0"/>
    <xf numFmtId="0" fontId="17" fillId="0" borderId="0"/>
    <xf numFmtId="0" fontId="3" fillId="0" borderId="0"/>
    <xf numFmtId="0" fontId="12" fillId="4" borderId="17" applyNumberFormat="0" applyProtection="0">
      <alignment horizontal="left" vertical="center" indent="1"/>
    </xf>
    <xf numFmtId="0" fontId="3" fillId="0" borderId="0"/>
    <xf numFmtId="44" fontId="15" fillId="0" borderId="0" applyFont="0" applyFill="0" applyBorder="0" applyAlignment="0" applyProtection="0"/>
    <xf numFmtId="0" fontId="56" fillId="0" borderId="0" applyNumberFormat="0" applyFill="0" applyBorder="0" applyAlignment="0" applyProtection="0"/>
    <xf numFmtId="0" fontId="57" fillId="0" borderId="25" applyNumberFormat="0" applyFill="0" applyAlignment="0" applyProtection="0"/>
    <xf numFmtId="0" fontId="58" fillId="0" borderId="26" applyNumberFormat="0" applyFill="0" applyAlignment="0" applyProtection="0"/>
    <xf numFmtId="0" fontId="59" fillId="0" borderId="27" applyNumberFormat="0" applyFill="0" applyAlignment="0" applyProtection="0"/>
    <xf numFmtId="0" fontId="59" fillId="0" borderId="0" applyNumberFormat="0" applyFill="0" applyBorder="0" applyAlignment="0" applyProtection="0"/>
    <xf numFmtId="0" fontId="60" fillId="5" borderId="0" applyNumberFormat="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28" applyNumberFormat="0" applyAlignment="0" applyProtection="0"/>
    <xf numFmtId="0" fontId="64" fillId="9" borderId="29" applyNumberFormat="0" applyAlignment="0" applyProtection="0"/>
    <xf numFmtId="0" fontId="65" fillId="9" borderId="28" applyNumberFormat="0" applyAlignment="0" applyProtection="0"/>
    <xf numFmtId="0" fontId="66" fillId="0" borderId="30" applyNumberFormat="0" applyFill="0" applyAlignment="0" applyProtection="0"/>
    <xf numFmtId="0" fontId="67" fillId="10" borderId="31" applyNumberFormat="0" applyAlignment="0" applyProtection="0"/>
    <xf numFmtId="0" fontId="42" fillId="0" borderId="0" applyNumberFormat="0" applyFill="0" applyBorder="0" applyAlignment="0" applyProtection="0"/>
    <xf numFmtId="0" fontId="68" fillId="0" borderId="0" applyNumberFormat="0" applyFill="0" applyBorder="0" applyAlignment="0" applyProtection="0"/>
    <xf numFmtId="0" fontId="69" fillId="0" borderId="33" applyNumberFormat="0" applyFill="0" applyAlignment="0" applyProtection="0"/>
    <xf numFmtId="0" fontId="70"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70" fillId="31" borderId="0" applyNumberFormat="0" applyBorder="0" applyAlignment="0" applyProtection="0"/>
    <xf numFmtId="0" fontId="70"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70" fillId="35" borderId="0" applyNumberFormat="0" applyBorder="0" applyAlignment="0" applyProtection="0"/>
    <xf numFmtId="0" fontId="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0" borderId="0"/>
    <xf numFmtId="172" fontId="12" fillId="0" borderId="0" applyFont="0" applyFill="0" applyBorder="0" applyAlignment="0" applyProtection="0"/>
    <xf numFmtId="172" fontId="12" fillId="0" borderId="0" applyFont="0" applyFill="0" applyBorder="0" applyAlignment="0" applyProtection="0"/>
    <xf numFmtId="0" fontId="12" fillId="4" borderId="17" applyNumberFormat="0" applyProtection="0">
      <alignment horizontal="left" vertical="center" indent="1"/>
    </xf>
    <xf numFmtId="4" fontId="21" fillId="37" borderId="17" applyNumberFormat="0" applyProtection="0">
      <alignment horizontal="right" vertical="center"/>
    </xf>
    <xf numFmtId="0" fontId="2" fillId="0" borderId="0"/>
    <xf numFmtId="0" fontId="12" fillId="0" borderId="0"/>
    <xf numFmtId="0" fontId="12" fillId="0" borderId="17" applyNumberFormat="0" applyProtection="0">
      <alignment horizontal="left" vertical="center"/>
    </xf>
    <xf numFmtId="4" fontId="21" fillId="37" borderId="17" applyNumberFormat="0" applyProtection="0">
      <alignment horizontal="right" vertical="center"/>
    </xf>
    <xf numFmtId="0" fontId="12" fillId="0" borderId="0"/>
    <xf numFmtId="43" fontId="2" fillId="0" borderId="0" applyFont="0" applyFill="0" applyBorder="0" applyAlignment="0" applyProtection="0"/>
    <xf numFmtId="9" fontId="12" fillId="0" borderId="0" applyFont="0" applyFill="0" applyBorder="0" applyAlignment="0" applyProtection="0"/>
    <xf numFmtId="0" fontId="71" fillId="0" borderId="0"/>
    <xf numFmtId="0" fontId="72" fillId="0" borderId="0"/>
    <xf numFmtId="0" fontId="73" fillId="0" borderId="0"/>
    <xf numFmtId="0" fontId="17" fillId="0" borderId="0"/>
    <xf numFmtId="0" fontId="72" fillId="0" borderId="0"/>
    <xf numFmtId="0" fontId="72" fillId="0" borderId="0"/>
    <xf numFmtId="0" fontId="72" fillId="0" borderId="0"/>
    <xf numFmtId="0" fontId="17" fillId="0" borderId="0"/>
    <xf numFmtId="0" fontId="17" fillId="0" borderId="0"/>
    <xf numFmtId="0" fontId="17" fillId="0" borderId="0"/>
    <xf numFmtId="0" fontId="74" fillId="0" borderId="34">
      <protection locked="0"/>
    </xf>
    <xf numFmtId="0" fontId="74" fillId="0" borderId="34">
      <protection locked="0"/>
    </xf>
    <xf numFmtId="0" fontId="75" fillId="0" borderId="34">
      <protection locked="0"/>
    </xf>
    <xf numFmtId="44" fontId="74" fillId="0" borderId="0">
      <protection locked="0"/>
    </xf>
    <xf numFmtId="44" fontId="74" fillId="0" borderId="0">
      <protection locked="0"/>
    </xf>
    <xf numFmtId="44" fontId="75" fillId="0" borderId="0">
      <protection locked="0"/>
    </xf>
    <xf numFmtId="44" fontId="74" fillId="0" borderId="0">
      <protection locked="0"/>
    </xf>
    <xf numFmtId="44" fontId="74" fillId="0" borderId="0">
      <protection locked="0"/>
    </xf>
    <xf numFmtId="44" fontId="75" fillId="0" borderId="0">
      <protection locked="0"/>
    </xf>
    <xf numFmtId="44" fontId="74" fillId="0" borderId="0">
      <protection locked="0"/>
    </xf>
    <xf numFmtId="44" fontId="74" fillId="0" borderId="0">
      <protection locked="0"/>
    </xf>
    <xf numFmtId="44" fontId="75" fillId="0" borderId="0">
      <protection locked="0"/>
    </xf>
    <xf numFmtId="0" fontId="76" fillId="0" borderId="0">
      <protection locked="0"/>
    </xf>
    <xf numFmtId="0" fontId="76" fillId="0" borderId="0">
      <protection locked="0"/>
    </xf>
    <xf numFmtId="0" fontId="77" fillId="0" borderId="0">
      <protection locked="0"/>
    </xf>
    <xf numFmtId="0" fontId="76" fillId="0" borderId="0">
      <protection locked="0"/>
    </xf>
    <xf numFmtId="0" fontId="76" fillId="0" borderId="0">
      <protection locked="0"/>
    </xf>
    <xf numFmtId="0" fontId="77" fillId="0" borderId="0">
      <protection locked="0"/>
    </xf>
    <xf numFmtId="0" fontId="78" fillId="38"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1" borderId="0" applyNumberFormat="0" applyBorder="0" applyAlignment="0" applyProtection="0"/>
    <xf numFmtId="0" fontId="78" fillId="44" borderId="0" applyNumberFormat="0" applyBorder="0" applyAlignment="0" applyProtection="0"/>
    <xf numFmtId="0" fontId="78" fillId="47"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9" fillId="48"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79" fillId="55" borderId="0" applyNumberFormat="0" applyBorder="0" applyAlignment="0" applyProtection="0"/>
    <xf numFmtId="0" fontId="80" fillId="39" borderId="0" applyNumberFormat="0" applyBorder="0" applyAlignment="0" applyProtection="0"/>
    <xf numFmtId="173" fontId="81" fillId="0" borderId="0" applyFill="0" applyBorder="0" applyAlignment="0"/>
    <xf numFmtId="174" fontId="81" fillId="0" borderId="0" applyFill="0" applyBorder="0" applyAlignment="0"/>
    <xf numFmtId="168" fontId="81" fillId="0" borderId="0" applyFill="0" applyBorder="0" applyAlignment="0"/>
    <xf numFmtId="175" fontId="82" fillId="0" borderId="0" applyFill="0" applyBorder="0" applyAlignment="0"/>
    <xf numFmtId="175" fontId="82" fillId="0" borderId="0" applyFill="0" applyBorder="0" applyAlignment="0"/>
    <xf numFmtId="175" fontId="83" fillId="0" borderId="0" applyFill="0" applyBorder="0" applyAlignment="0"/>
    <xf numFmtId="176" fontId="82" fillId="0" borderId="0" applyFill="0" applyBorder="0" applyAlignment="0"/>
    <xf numFmtId="176" fontId="82" fillId="0" borderId="0" applyFill="0" applyBorder="0" applyAlignment="0"/>
    <xf numFmtId="176" fontId="83" fillId="0" borderId="0" applyFill="0" applyBorder="0" applyAlignment="0"/>
    <xf numFmtId="173" fontId="81" fillId="0" borderId="0" applyFill="0" applyBorder="0" applyAlignment="0"/>
    <xf numFmtId="177" fontId="82" fillId="0" borderId="0" applyFill="0" applyBorder="0" applyAlignment="0"/>
    <xf numFmtId="177" fontId="82" fillId="0" borderId="0" applyFill="0" applyBorder="0" applyAlignment="0"/>
    <xf numFmtId="177" fontId="83" fillId="0" borderId="0" applyFill="0" applyBorder="0" applyAlignment="0"/>
    <xf numFmtId="174" fontId="81" fillId="0" borderId="0" applyFill="0" applyBorder="0" applyAlignment="0"/>
    <xf numFmtId="0" fontId="84" fillId="56" borderId="35" applyNumberFormat="0" applyAlignment="0" applyProtection="0"/>
    <xf numFmtId="0" fontId="85" fillId="57" borderId="36" applyNumberFormat="0" applyAlignment="0" applyProtection="0"/>
    <xf numFmtId="0" fontId="34" fillId="0" borderId="0" applyFont="0" applyFill="0" applyBorder="0" applyAlignment="0" applyProtection="0"/>
    <xf numFmtId="173" fontId="81" fillId="0" borderId="0" applyFont="0" applyFill="0" applyBorder="0" applyAlignment="0" applyProtection="0"/>
    <xf numFmtId="178" fontId="81"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4" fontId="81" fillId="0" borderId="0" applyFont="0" applyFill="0" applyBorder="0" applyAlignment="0" applyProtection="0"/>
    <xf numFmtId="177" fontId="83" fillId="0" borderId="0" applyFont="0" applyFill="0" applyBorder="0" applyAlignment="0" applyProtection="0"/>
    <xf numFmtId="180" fontId="12" fillId="36" borderId="0" applyFont="0" applyFill="0" applyBorder="0" applyAlignment="0" applyProtection="0"/>
    <xf numFmtId="180" fontId="12" fillId="36" borderId="0" applyFont="0" applyFill="0" applyBorder="0" applyAlignment="0" applyProtection="0"/>
    <xf numFmtId="14" fontId="21" fillId="0" borderId="0" applyFill="0" applyBorder="0" applyAlignment="0"/>
    <xf numFmtId="181" fontId="12" fillId="36" borderId="0" applyFont="0" applyFill="0" applyBorder="0" applyAlignment="0" applyProtection="0"/>
    <xf numFmtId="181" fontId="12" fillId="36" borderId="0" applyFont="0" applyFill="0" applyBorder="0" applyAlignment="0" applyProtection="0"/>
    <xf numFmtId="38" fontId="18" fillId="0" borderId="37">
      <alignment vertical="center"/>
    </xf>
    <xf numFmtId="38" fontId="18" fillId="0" borderId="37">
      <alignment vertical="center"/>
    </xf>
    <xf numFmtId="0" fontId="86" fillId="0" borderId="0" applyNumberFormat="0" applyFill="0" applyBorder="0" applyAlignment="0" applyProtection="0"/>
    <xf numFmtId="173" fontId="81" fillId="0" borderId="0" applyFill="0" applyBorder="0" applyAlignment="0"/>
    <xf numFmtId="174" fontId="81" fillId="0" borderId="0" applyFill="0" applyBorder="0" applyAlignment="0"/>
    <xf numFmtId="173" fontId="81" fillId="0" borderId="0" applyFill="0" applyBorder="0" applyAlignment="0"/>
    <xf numFmtId="177" fontId="82" fillId="0" borderId="0" applyFill="0" applyBorder="0" applyAlignment="0"/>
    <xf numFmtId="177" fontId="82" fillId="0" borderId="0" applyFill="0" applyBorder="0" applyAlignment="0"/>
    <xf numFmtId="177" fontId="83" fillId="0" borderId="0" applyFill="0" applyBorder="0" applyAlignment="0"/>
    <xf numFmtId="174" fontId="81" fillId="0" borderId="0" applyFill="0" applyBorder="0" applyAlignment="0"/>
    <xf numFmtId="0" fontId="87" fillId="0" borderId="0" applyNumberFormat="0" applyFill="0" applyBorder="0" applyAlignment="0" applyProtection="0"/>
    <xf numFmtId="10" fontId="88" fillId="58" borderId="1" applyNumberFormat="0" applyFill="0" applyBorder="0" applyAlignment="0" applyProtection="0">
      <protection locked="0"/>
    </xf>
    <xf numFmtId="0" fontId="89" fillId="40" borderId="0" applyNumberFormat="0" applyBorder="0" applyAlignment="0" applyProtection="0"/>
    <xf numFmtId="38" fontId="90" fillId="59" borderId="0" applyNumberFormat="0" applyBorder="0" applyAlignment="0" applyProtection="0"/>
    <xf numFmtId="0" fontId="91" fillId="0" borderId="38" applyNumberFormat="0" applyAlignment="0" applyProtection="0">
      <alignment horizontal="left" vertical="center"/>
    </xf>
    <xf numFmtId="0" fontId="91" fillId="0" borderId="16">
      <alignment horizontal="left" vertical="center"/>
    </xf>
    <xf numFmtId="14" fontId="92" fillId="60" borderId="39">
      <alignment horizontal="center" vertical="center" wrapText="1"/>
    </xf>
    <xf numFmtId="0" fontId="93" fillId="0" borderId="40" applyNumberFormat="0" applyFill="0" applyAlignment="0" applyProtection="0"/>
    <xf numFmtId="0" fontId="94" fillId="0" borderId="41" applyNumberFormat="0" applyFill="0" applyAlignment="0" applyProtection="0"/>
    <xf numFmtId="0" fontId="95" fillId="0" borderId="42" applyNumberFormat="0" applyFill="0" applyAlignment="0" applyProtection="0"/>
    <xf numFmtId="0" fontId="95" fillId="0" borderId="0" applyNumberFormat="0" applyFill="0" applyBorder="0" applyAlignment="0" applyProtection="0"/>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73" fontId="81" fillId="0" borderId="0" applyFill="0" applyBorder="0" applyAlignment="0"/>
    <xf numFmtId="174" fontId="81" fillId="0" borderId="0" applyFill="0" applyBorder="0" applyAlignment="0"/>
    <xf numFmtId="173" fontId="81" fillId="0" borderId="0" applyFill="0" applyBorder="0" applyAlignment="0"/>
    <xf numFmtId="177" fontId="82" fillId="0" borderId="0" applyFill="0" applyBorder="0" applyAlignment="0"/>
    <xf numFmtId="177" fontId="82" fillId="0" borderId="0" applyFill="0" applyBorder="0" applyAlignment="0"/>
    <xf numFmtId="177" fontId="83" fillId="0" borderId="0" applyFill="0" applyBorder="0" applyAlignment="0"/>
    <xf numFmtId="174" fontId="81" fillId="0" borderId="0" applyFill="0" applyBorder="0" applyAlignment="0"/>
    <xf numFmtId="0" fontId="96" fillId="0" borderId="43" applyNumberFormat="0" applyFill="0" applyAlignment="0" applyProtection="0"/>
    <xf numFmtId="0" fontId="97" fillId="62" borderId="0" applyNumberFormat="0" applyBorder="0" applyAlignment="0" applyProtection="0"/>
    <xf numFmtId="183" fontId="98" fillId="0" borderId="0"/>
    <xf numFmtId="184" fontId="12" fillId="0" borderId="0"/>
    <xf numFmtId="0" fontId="12" fillId="0" borderId="0"/>
    <xf numFmtId="0" fontId="99" fillId="0" borderId="0"/>
    <xf numFmtId="0" fontId="17" fillId="0" borderId="0"/>
    <xf numFmtId="0" fontId="7" fillId="63" borderId="44" applyNumberFormat="0" applyFont="0" applyAlignment="0" applyProtection="0"/>
    <xf numFmtId="185" fontId="12" fillId="36" borderId="0"/>
    <xf numFmtId="185" fontId="12" fillId="36" borderId="0"/>
    <xf numFmtId="0" fontId="100" fillId="56" borderId="17" applyNumberFormat="0" applyAlignment="0" applyProtection="0"/>
    <xf numFmtId="0" fontId="101" fillId="36" borderId="0"/>
    <xf numFmtId="186" fontId="12" fillId="0" borderId="0" applyFont="0" applyFill="0" applyBorder="0" applyAlignment="0" applyProtection="0"/>
    <xf numFmtId="186" fontId="12" fillId="0" borderId="0" applyFont="0" applyFill="0" applyBorder="0" applyAlignment="0" applyProtection="0"/>
    <xf numFmtId="176" fontId="82" fillId="0" borderId="0" applyFont="0" applyFill="0" applyBorder="0" applyAlignment="0" applyProtection="0"/>
    <xf numFmtId="176" fontId="82" fillId="0" borderId="0" applyFont="0" applyFill="0" applyBorder="0" applyAlignment="0" applyProtection="0"/>
    <xf numFmtId="176" fontId="83" fillId="0" borderId="0" applyFont="0" applyFill="0" applyBorder="0" applyAlignment="0" applyProtection="0"/>
    <xf numFmtId="178" fontId="81"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87" fontId="83" fillId="0" borderId="0" applyFont="0" applyFill="0" applyBorder="0" applyAlignment="0" applyProtection="0"/>
    <xf numFmtId="188" fontId="17" fillId="0" borderId="0"/>
    <xf numFmtId="189" fontId="17" fillId="0" borderId="0"/>
    <xf numFmtId="173" fontId="81" fillId="0" borderId="0" applyFill="0" applyBorder="0" applyAlignment="0"/>
    <xf numFmtId="174" fontId="81" fillId="0" borderId="0" applyFill="0" applyBorder="0" applyAlignment="0"/>
    <xf numFmtId="173" fontId="81" fillId="0" borderId="0" applyFill="0" applyBorder="0" applyAlignment="0"/>
    <xf numFmtId="177" fontId="82" fillId="0" borderId="0" applyFill="0" applyBorder="0" applyAlignment="0"/>
    <xf numFmtId="177" fontId="82" fillId="0" borderId="0" applyFill="0" applyBorder="0" applyAlignment="0"/>
    <xf numFmtId="177" fontId="83" fillId="0" borderId="0" applyFill="0" applyBorder="0" applyAlignment="0"/>
    <xf numFmtId="174" fontId="81" fillId="0" borderId="0" applyFill="0" applyBorder="0" applyAlignment="0"/>
    <xf numFmtId="0" fontId="102" fillId="0" borderId="0" applyNumberFormat="0">
      <alignment horizontal="left"/>
    </xf>
    <xf numFmtId="3" fontId="73" fillId="0" borderId="0" applyFont="0" applyFill="0" applyBorder="0" applyAlignment="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4" fontId="21" fillId="37" borderId="45" applyNumberFormat="0" applyProtection="0">
      <alignment horizontal="left" vertical="center" indent="1"/>
    </xf>
    <xf numFmtId="4" fontId="105" fillId="74" borderId="0" applyNumberFormat="0" applyProtection="0">
      <alignment horizontal="left" vertical="center" indent="1"/>
    </xf>
    <xf numFmtId="4" fontId="105" fillId="74" borderId="0"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6" fillId="0" borderId="0"/>
    <xf numFmtId="0" fontId="106" fillId="0" borderId="0"/>
    <xf numFmtId="4" fontId="107" fillId="37" borderId="17" applyNumberFormat="0" applyProtection="0">
      <alignment horizontal="right" vertical="center"/>
    </xf>
    <xf numFmtId="190" fontId="108" fillId="0" borderId="1">
      <alignment horizontal="left" vertical="center"/>
      <protection locked="0"/>
    </xf>
    <xf numFmtId="0" fontId="17" fillId="0" borderId="0"/>
    <xf numFmtId="49" fontId="21" fillId="0" borderId="0" applyFill="0" applyBorder="0" applyAlignment="0"/>
    <xf numFmtId="187" fontId="82" fillId="0" borderId="0" applyFill="0" applyBorder="0" applyAlignment="0"/>
    <xf numFmtId="187" fontId="82" fillId="0" borderId="0" applyFill="0" applyBorder="0" applyAlignment="0"/>
    <xf numFmtId="187" fontId="83" fillId="0" borderId="0" applyFill="0" applyBorder="0" applyAlignment="0"/>
    <xf numFmtId="191" fontId="82" fillId="0" borderId="0" applyFill="0" applyBorder="0" applyAlignment="0"/>
    <xf numFmtId="191" fontId="82" fillId="0" borderId="0" applyFill="0" applyBorder="0" applyAlignment="0"/>
    <xf numFmtId="191" fontId="83" fillId="0" borderId="0" applyFill="0" applyBorder="0" applyAlignment="0"/>
    <xf numFmtId="0" fontId="109" fillId="0" borderId="0" applyFill="0" applyBorder="0" applyProtection="0">
      <alignment horizontal="left" vertical="top"/>
    </xf>
    <xf numFmtId="0" fontId="110" fillId="0" borderId="0" applyNumberFormat="0" applyFill="0" applyBorder="0" applyAlignment="0" applyProtection="0"/>
    <xf numFmtId="0" fontId="111" fillId="0" borderId="46" applyNumberFormat="0" applyFill="0" applyAlignment="0" applyProtection="0"/>
    <xf numFmtId="0" fontId="112" fillId="0" borderId="0" applyNumberFormat="0" applyFill="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174" fontId="73" fillId="0" borderId="47">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4" fillId="59" borderId="48"/>
    <xf numFmtId="14" fontId="73" fillId="0" borderId="0">
      <alignment horizontal="right"/>
    </xf>
    <xf numFmtId="0" fontId="93" fillId="0" borderId="40" applyNumberFormat="0" applyFill="0" applyAlignment="0" applyProtection="0"/>
    <xf numFmtId="0" fontId="93" fillId="0" borderId="40" applyNumberFormat="0" applyFill="0" applyAlignment="0" applyProtection="0"/>
    <xf numFmtId="0" fontId="93" fillId="0" borderId="40" applyNumberFormat="0" applyFill="0" applyAlignment="0" applyProtection="0"/>
    <xf numFmtId="0" fontId="93" fillId="0" borderId="40" applyNumberFormat="0" applyFill="0" applyAlignment="0" applyProtection="0"/>
    <xf numFmtId="0" fontId="94" fillId="0" borderId="41" applyNumberFormat="0" applyFill="0" applyAlignment="0" applyProtection="0"/>
    <xf numFmtId="0" fontId="94" fillId="0" borderId="41" applyNumberFormat="0" applyFill="0" applyAlignment="0" applyProtection="0"/>
    <xf numFmtId="0" fontId="94" fillId="0" borderId="41" applyNumberFormat="0" applyFill="0" applyAlignment="0" applyProtection="0"/>
    <xf numFmtId="0" fontId="94" fillId="0" borderId="41" applyNumberFormat="0" applyFill="0" applyAlignment="0" applyProtection="0"/>
    <xf numFmtId="0" fontId="95" fillId="0" borderId="42" applyNumberFormat="0" applyFill="0" applyAlignment="0" applyProtection="0"/>
    <xf numFmtId="0" fontId="95" fillId="0" borderId="42" applyNumberFormat="0" applyFill="0" applyAlignment="0" applyProtection="0"/>
    <xf numFmtId="0" fontId="95" fillId="0" borderId="42" applyNumberFormat="0" applyFill="0" applyAlignment="0" applyProtection="0"/>
    <xf numFmtId="0" fontId="95" fillId="0" borderId="4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4" fontId="115" fillId="60" borderId="47"/>
    <xf numFmtId="0" fontId="12" fillId="0" borderId="1">
      <alignment horizontal="right"/>
    </xf>
    <xf numFmtId="0" fontId="12" fillId="0" borderId="1">
      <alignment horizontal="right"/>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0"/>
    <xf numFmtId="0" fontId="12" fillId="0" borderId="0"/>
    <xf numFmtId="0" fontId="85" fillId="57" borderId="36" applyNumberFormat="0" applyAlignment="0" applyProtection="0"/>
    <xf numFmtId="0" fontId="85" fillId="57" borderId="36" applyNumberFormat="0" applyAlignment="0" applyProtection="0"/>
    <xf numFmtId="0" fontId="85" fillId="57" borderId="36" applyNumberFormat="0" applyAlignment="0" applyProtection="0"/>
    <xf numFmtId="0" fontId="85" fillId="57" borderId="36" applyNumberFormat="0" applyAlignment="0" applyProtection="0"/>
    <xf numFmtId="0" fontId="110" fillId="0" borderId="0" applyNumberFormat="0" applyFill="0" applyBorder="0" applyAlignment="0" applyProtection="0"/>
    <xf numFmtId="0" fontId="12" fillId="0" borderId="1"/>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78" fillId="0" borderId="0"/>
    <xf numFmtId="0" fontId="12" fillId="0" borderId="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0" fontId="96" fillId="0" borderId="43" applyNumberFormat="0" applyFill="0" applyAlignment="0" applyProtection="0"/>
    <xf numFmtId="0" fontId="96" fillId="0" borderId="43" applyNumberFormat="0" applyFill="0" applyAlignment="0" applyProtection="0"/>
    <xf numFmtId="0" fontId="96" fillId="0" borderId="43" applyNumberFormat="0" applyFill="0" applyAlignment="0" applyProtection="0"/>
    <xf numFmtId="0" fontId="96" fillId="0" borderId="43" applyNumberFormat="0" applyFill="0" applyAlignment="0" applyProtection="0"/>
    <xf numFmtId="0" fontId="18" fillId="0" borderId="0" applyNumberFormat="0" applyFont="0" applyFill="0" applyBorder="0" applyAlignment="0" applyProtection="0">
      <alignment vertical="top"/>
    </xf>
    <xf numFmtId="0" fontId="18" fillId="0" borderId="0" applyNumberFormat="0" applyFont="0" applyFill="0" applyBorder="0" applyAlignment="0" applyProtection="0">
      <alignment vertical="top"/>
    </xf>
    <xf numFmtId="0" fontId="7" fillId="0" borderId="0">
      <alignment vertical="justify"/>
    </xf>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38" fontId="7" fillId="0" borderId="0" applyFont="0" applyFill="0" applyBorder="0" applyAlignment="0" applyProtection="0"/>
    <xf numFmtId="44"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2" fontId="12" fillId="0" borderId="0" applyFont="0" applyFill="0" applyBorder="0" applyAlignment="0" applyProtection="0"/>
    <xf numFmtId="166" fontId="7" fillId="0" borderId="0" applyFont="0" applyFill="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4" fontId="12" fillId="0" borderId="1"/>
    <xf numFmtId="4" fontId="12" fillId="0" borderId="1"/>
    <xf numFmtId="44" fontId="74" fillId="0" borderId="0">
      <protection locked="0"/>
    </xf>
    <xf numFmtId="44" fontId="74" fillId="0" borderId="0">
      <protection locked="0"/>
    </xf>
    <xf numFmtId="44" fontId="75" fillId="0" borderId="0">
      <protection locked="0"/>
    </xf>
    <xf numFmtId="172" fontId="12" fillId="0" borderId="0" applyFont="0" applyFill="0" applyBorder="0" applyAlignment="0" applyProtection="0"/>
    <xf numFmtId="0" fontId="7" fillId="0" borderId="0"/>
    <xf numFmtId="0" fontId="2" fillId="0" borderId="0"/>
    <xf numFmtId="0" fontId="12" fillId="0" borderId="0"/>
    <xf numFmtId="0" fontId="7" fillId="0" borderId="0"/>
    <xf numFmtId="166" fontId="7" fillId="0" borderId="0" applyFont="0" applyFill="0" applyBorder="0" applyAlignment="0" applyProtection="0"/>
    <xf numFmtId="0" fontId="12" fillId="0" borderId="0"/>
    <xf numFmtId="4" fontId="21" fillId="37" borderId="17" applyNumberFormat="0" applyProtection="0">
      <alignment horizontal="right" vertical="center"/>
    </xf>
    <xf numFmtId="0" fontId="12" fillId="0" borderId="0"/>
    <xf numFmtId="0" fontId="12" fillId="4" borderId="17" applyNumberFormat="0" applyProtection="0">
      <alignment horizontal="left" vertical="center" indent="1"/>
    </xf>
    <xf numFmtId="0" fontId="7" fillId="0" borderId="0"/>
    <xf numFmtId="0" fontId="18" fillId="0" borderId="0"/>
    <xf numFmtId="9"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0" borderId="0"/>
    <xf numFmtId="172" fontId="12" fillId="0" borderId="0" applyFont="0" applyFill="0" applyBorder="0" applyAlignment="0" applyProtection="0"/>
    <xf numFmtId="172" fontId="12" fillId="0" borderId="0" applyFont="0" applyFill="0" applyBorder="0" applyAlignment="0" applyProtection="0"/>
    <xf numFmtId="0" fontId="12" fillId="4" borderId="17" applyNumberFormat="0" applyProtection="0">
      <alignment horizontal="left" vertical="center" indent="1"/>
    </xf>
    <xf numFmtId="0" fontId="12" fillId="0" borderId="0"/>
    <xf numFmtId="0" fontId="12" fillId="0" borderId="17" applyNumberFormat="0" applyProtection="0">
      <alignment horizontal="left" vertical="center"/>
    </xf>
    <xf numFmtId="0" fontId="12" fillId="0" borderId="0"/>
    <xf numFmtId="9" fontId="12" fillId="0" borderId="0" applyFont="0" applyFill="0" applyBorder="0" applyAlignment="0" applyProtection="0"/>
    <xf numFmtId="180" fontId="12" fillId="36" borderId="0" applyFont="0" applyFill="0" applyBorder="0" applyAlignment="0" applyProtection="0"/>
    <xf numFmtId="180" fontId="12" fillId="36" borderId="0" applyFont="0" applyFill="0" applyBorder="0" applyAlignment="0" applyProtection="0"/>
    <xf numFmtId="181" fontId="12" fillId="36" borderId="0" applyFont="0" applyFill="0" applyBorder="0" applyAlignment="0" applyProtection="0"/>
    <xf numFmtId="181" fontId="12" fillId="36" borderId="0" applyFont="0" applyFill="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84" fontId="12" fillId="0" borderId="0"/>
    <xf numFmtId="185" fontId="12" fillId="36" borderId="0"/>
    <xf numFmtId="185" fontId="12" fillId="36" borderId="0"/>
    <xf numFmtId="186" fontId="12" fillId="0" borderId="0" applyFont="0" applyFill="0" applyBorder="0" applyAlignment="0" applyProtection="0"/>
    <xf numFmtId="186"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0" fontId="12" fillId="0" borderId="0"/>
    <xf numFmtId="0" fontId="12" fillId="0" borderId="0"/>
    <xf numFmtId="0" fontId="12" fillId="0" borderId="1"/>
    <xf numFmtId="0" fontId="12" fillId="0" borderId="0"/>
    <xf numFmtId="0" fontId="12" fillId="0" borderId="0"/>
    <xf numFmtId="0" fontId="12" fillId="63" borderId="44"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172" fontId="12" fillId="0" borderId="0" applyFont="0" applyFill="0" applyBorder="0" applyAlignment="0" applyProtection="0"/>
    <xf numFmtId="4" fontId="12" fillId="0" borderId="1"/>
    <xf numFmtId="4" fontId="12" fillId="0" borderId="1"/>
    <xf numFmtId="172"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4" borderId="17" applyNumberFormat="0" applyProtection="0">
      <alignment horizontal="left" vertical="center" indent="1"/>
    </xf>
    <xf numFmtId="0" fontId="2" fillId="0" borderId="0"/>
    <xf numFmtId="0" fontId="7" fillId="0" borderId="0"/>
    <xf numFmtId="0" fontId="7" fillId="0" borderId="0"/>
    <xf numFmtId="0" fontId="117" fillId="0" borderId="0"/>
    <xf numFmtId="0" fontId="7" fillId="0" borderId="0"/>
    <xf numFmtId="0" fontId="7" fillId="0" borderId="0"/>
    <xf numFmtId="0" fontId="2" fillId="0" borderId="0"/>
    <xf numFmtId="0" fontId="7" fillId="0" borderId="0"/>
    <xf numFmtId="0" fontId="12" fillId="0" borderId="0"/>
    <xf numFmtId="0" fontId="117" fillId="0" borderId="0"/>
    <xf numFmtId="43" fontId="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8" fillId="0" borderId="0" applyFont="0" applyFill="0" applyBorder="0" applyAlignment="0" applyProtection="0"/>
    <xf numFmtId="0" fontId="12" fillId="0" borderId="0"/>
    <xf numFmtId="9" fontId="78" fillId="0" borderId="0" applyFont="0" applyFill="0" applyBorder="0" applyAlignment="0" applyProtection="0"/>
    <xf numFmtId="0" fontId="7" fillId="0" borderId="0"/>
    <xf numFmtId="0" fontId="12" fillId="0" borderId="0"/>
    <xf numFmtId="0" fontId="7"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72" fillId="0" borderId="0"/>
    <xf numFmtId="0" fontId="117" fillId="0" borderId="0"/>
    <xf numFmtId="0" fontId="15" fillId="0" borderId="0"/>
    <xf numFmtId="0" fontId="2" fillId="0" borderId="0"/>
    <xf numFmtId="0" fontId="118" fillId="0" borderId="0"/>
    <xf numFmtId="0" fontId="7" fillId="0" borderId="0"/>
    <xf numFmtId="0" fontId="12" fillId="0" borderId="0"/>
    <xf numFmtId="0" fontId="2" fillId="0" borderId="0"/>
    <xf numFmtId="0" fontId="116" fillId="0" borderId="0"/>
    <xf numFmtId="172" fontId="12" fillId="0" borderId="0" applyFont="0" applyFill="0" applyBorder="0" applyAlignment="0" applyProtection="0"/>
    <xf numFmtId="0" fontId="2" fillId="0" borderId="0"/>
    <xf numFmtId="0" fontId="2" fillId="0" borderId="0"/>
    <xf numFmtId="0" fontId="2" fillId="0" borderId="0"/>
    <xf numFmtId="0" fontId="12" fillId="0" borderId="0"/>
    <xf numFmtId="182" fontId="12" fillId="3" borderId="1" applyNumberFormat="0" applyFont="0" applyAlignment="0">
      <protection locked="0"/>
    </xf>
    <xf numFmtId="0" fontId="75" fillId="0" borderId="34">
      <protection locked="0"/>
    </xf>
    <xf numFmtId="0" fontId="12" fillId="0" borderId="0"/>
    <xf numFmtId="192" fontId="74" fillId="0" borderId="0">
      <protection locked="0"/>
    </xf>
    <xf numFmtId="0" fontId="75" fillId="0" borderId="34">
      <protection locked="0"/>
    </xf>
    <xf numFmtId="0" fontId="12" fillId="0" borderId="0"/>
    <xf numFmtId="0" fontId="75" fillId="0" borderId="34">
      <protection locked="0"/>
    </xf>
    <xf numFmtId="0" fontId="17" fillId="0" borderId="0"/>
    <xf numFmtId="0" fontId="72" fillId="0" borderId="0"/>
    <xf numFmtId="182" fontId="12" fillId="3" borderId="1" applyNumberFormat="0" applyFont="0" applyAlignment="0">
      <protection locked="0"/>
    </xf>
    <xf numFmtId="192" fontId="74" fillId="0" borderId="0">
      <protection locked="0"/>
    </xf>
    <xf numFmtId="192" fontId="74" fillId="0" borderId="0">
      <protection locked="0"/>
    </xf>
    <xf numFmtId="0" fontId="76" fillId="0" borderId="0">
      <protection locked="0"/>
    </xf>
    <xf numFmtId="0" fontId="76" fillId="0" borderId="0">
      <protection locked="0"/>
    </xf>
    <xf numFmtId="0" fontId="7" fillId="36" borderId="1" applyNumberFormat="0" applyAlignment="0">
      <alignment horizontal="left"/>
    </xf>
    <xf numFmtId="0" fontId="7" fillId="36" borderId="1" applyNumberFormat="0" applyAlignment="0">
      <alignment horizontal="left"/>
    </xf>
    <xf numFmtId="38" fontId="121" fillId="0" borderId="49" applyBorder="0">
      <alignment horizontal="right"/>
      <protection locked="0"/>
    </xf>
    <xf numFmtId="0" fontId="12" fillId="4" borderId="17" applyNumberFormat="0" applyProtection="0">
      <alignment horizontal="left" vertical="center" indent="1"/>
    </xf>
    <xf numFmtId="0" fontId="34" fillId="0" borderId="0"/>
    <xf numFmtId="0" fontId="113" fillId="43" borderId="35" applyNumberFormat="0" applyAlignment="0" applyProtection="0"/>
    <xf numFmtId="182" fontId="12" fillId="3" borderId="1" applyNumberFormat="0" applyFont="0" applyAlignment="0">
      <protection locked="0"/>
    </xf>
    <xf numFmtId="0" fontId="120" fillId="0" borderId="0" applyNumberFormat="0" applyFill="0" applyBorder="0" applyAlignment="0" applyProtection="0">
      <alignment vertical="top"/>
      <protection locked="0"/>
    </xf>
    <xf numFmtId="182" fontId="12" fillId="3" borderId="1" applyNumberFormat="0" applyFont="0" applyAlignment="0">
      <protection locked="0"/>
    </xf>
    <xf numFmtId="0" fontId="104" fillId="80" borderId="0"/>
    <xf numFmtId="0" fontId="82" fillId="79" borderId="0"/>
    <xf numFmtId="41" fontId="73" fillId="78" borderId="48">
      <alignment vertical="center"/>
    </xf>
    <xf numFmtId="0" fontId="74" fillId="0" borderId="34">
      <protection locked="0"/>
    </xf>
    <xf numFmtId="192" fontId="74" fillId="0" borderId="0">
      <protection locked="0"/>
    </xf>
    <xf numFmtId="0" fontId="17" fillId="0" borderId="0"/>
    <xf numFmtId="0" fontId="74" fillId="0" borderId="0">
      <protection locked="0"/>
    </xf>
    <xf numFmtId="0" fontId="74" fillId="0" borderId="0">
      <protection locked="0"/>
    </xf>
    <xf numFmtId="0" fontId="74" fillId="0" borderId="34">
      <protection locked="0"/>
    </xf>
    <xf numFmtId="0" fontId="74" fillId="0" borderId="0">
      <protection locked="0"/>
    </xf>
    <xf numFmtId="0" fontId="17" fillId="0" borderId="0"/>
    <xf numFmtId="0" fontId="73" fillId="0" borderId="0"/>
    <xf numFmtId="0" fontId="73" fillId="0" borderId="0"/>
    <xf numFmtId="0" fontId="73" fillId="0" borderId="0"/>
    <xf numFmtId="0" fontId="74" fillId="0" borderId="0">
      <protection locked="0"/>
    </xf>
    <xf numFmtId="0" fontId="74" fillId="0" borderId="34">
      <protection locked="0"/>
    </xf>
    <xf numFmtId="0" fontId="74" fillId="0" borderId="0">
      <protection locked="0"/>
    </xf>
    <xf numFmtId="0" fontId="72" fillId="0" borderId="0"/>
    <xf numFmtId="0" fontId="73" fillId="0" borderId="0"/>
    <xf numFmtId="0" fontId="75" fillId="0" borderId="0">
      <protection locked="0"/>
    </xf>
    <xf numFmtId="0" fontId="75" fillId="0" borderId="0">
      <protection locked="0"/>
    </xf>
    <xf numFmtId="0" fontId="17" fillId="0" borderId="0"/>
    <xf numFmtId="0" fontId="17" fillId="0" borderId="0"/>
    <xf numFmtId="0" fontId="17" fillId="0" borderId="0"/>
    <xf numFmtId="0" fontId="73" fillId="0" borderId="0"/>
    <xf numFmtId="0" fontId="17" fillId="0" borderId="0"/>
    <xf numFmtId="0" fontId="17" fillId="0" borderId="0"/>
    <xf numFmtId="0" fontId="12" fillId="0" borderId="0"/>
    <xf numFmtId="0" fontId="12" fillId="0" borderId="0"/>
    <xf numFmtId="0" fontId="17" fillId="0" borderId="0"/>
    <xf numFmtId="0" fontId="72" fillId="0" borderId="0"/>
    <xf numFmtId="0" fontId="17" fillId="0" borderId="0"/>
    <xf numFmtId="0" fontId="17" fillId="0" borderId="0"/>
    <xf numFmtId="0" fontId="73" fillId="0" borderId="0"/>
    <xf numFmtId="0" fontId="73" fillId="0" borderId="0"/>
    <xf numFmtId="0" fontId="75" fillId="0" borderId="0">
      <protection locked="0"/>
    </xf>
    <xf numFmtId="0" fontId="17" fillId="0" borderId="0"/>
    <xf numFmtId="0" fontId="75" fillId="0" borderId="0">
      <protection locked="0"/>
    </xf>
    <xf numFmtId="0" fontId="74" fillId="0" borderId="0">
      <protection locked="0"/>
    </xf>
    <xf numFmtId="0" fontId="76" fillId="0" borderId="0">
      <protection locked="0"/>
    </xf>
    <xf numFmtId="0" fontId="76" fillId="0" borderId="0">
      <protection locked="0"/>
    </xf>
    <xf numFmtId="0" fontId="74" fillId="0" borderId="0">
      <protection locked="0"/>
    </xf>
    <xf numFmtId="0" fontId="74" fillId="0" borderId="34">
      <protection locked="0"/>
    </xf>
    <xf numFmtId="0" fontId="74" fillId="0" borderId="0">
      <protection locked="0"/>
    </xf>
    <xf numFmtId="0" fontId="73" fillId="0" borderId="0"/>
    <xf numFmtId="0" fontId="74" fillId="0" borderId="0">
      <protection locked="0"/>
    </xf>
    <xf numFmtId="0" fontId="74" fillId="0" borderId="0">
      <protection locked="0"/>
    </xf>
    <xf numFmtId="0" fontId="104" fillId="77" borderId="0"/>
    <xf numFmtId="0" fontId="17" fillId="0" borderId="0"/>
    <xf numFmtId="0" fontId="73" fillId="0" borderId="0"/>
    <xf numFmtId="0" fontId="75" fillId="0" borderId="0">
      <protection locked="0"/>
    </xf>
    <xf numFmtId="0" fontId="75" fillId="0" borderId="34">
      <protection locked="0"/>
    </xf>
    <xf numFmtId="0" fontId="74" fillId="0" borderId="0">
      <protection locked="0"/>
    </xf>
    <xf numFmtId="0" fontId="75" fillId="0" borderId="0">
      <protection locked="0"/>
    </xf>
    <xf numFmtId="0" fontId="75" fillId="0" borderId="0">
      <protection locked="0"/>
    </xf>
    <xf numFmtId="0" fontId="17" fillId="0" borderId="0"/>
    <xf numFmtId="0" fontId="18" fillId="0" borderId="0" applyNumberFormat="0" applyFont="0" applyFill="0" applyBorder="0" applyAlignment="0" applyProtection="0">
      <alignment vertical="top"/>
    </xf>
    <xf numFmtId="0" fontId="18" fillId="0" borderId="0" applyNumberFormat="0" applyFont="0" applyFill="0" applyBorder="0" applyAlignment="0" applyProtection="0">
      <alignment vertical="top"/>
    </xf>
    <xf numFmtId="3" fontId="32" fillId="0" borderId="0" applyFont="0" applyFill="0" applyBorder="0" applyAlignment="0">
      <alignment horizontal="right" vertical="center"/>
    </xf>
    <xf numFmtId="0" fontId="119" fillId="0" borderId="0"/>
    <xf numFmtId="41" fontId="73" fillId="78" borderId="48">
      <alignment vertical="center"/>
    </xf>
    <xf numFmtId="0" fontId="74" fillId="0" borderId="34">
      <protection locked="0"/>
    </xf>
    <xf numFmtId="192" fontId="74" fillId="0" borderId="0">
      <protection locked="0"/>
    </xf>
    <xf numFmtId="0" fontId="74" fillId="0" borderId="0">
      <protection locked="0"/>
    </xf>
    <xf numFmtId="0" fontId="17" fillId="0" borderId="0"/>
    <xf numFmtId="0" fontId="72" fillId="0" borderId="0"/>
    <xf numFmtId="0" fontId="74" fillId="0" borderId="0">
      <protection locked="0"/>
    </xf>
    <xf numFmtId="0" fontId="74" fillId="0" borderId="0">
      <protection locked="0"/>
    </xf>
    <xf numFmtId="0" fontId="75" fillId="0" borderId="0">
      <protection locked="0"/>
    </xf>
    <xf numFmtId="0" fontId="74" fillId="0" borderId="0">
      <protection locked="0"/>
    </xf>
    <xf numFmtId="0" fontId="75" fillId="0" borderId="0">
      <protection locked="0"/>
    </xf>
    <xf numFmtId="192" fontId="74" fillId="0" borderId="0">
      <protection locked="0"/>
    </xf>
    <xf numFmtId="0" fontId="75" fillId="0" borderId="0">
      <protection locked="0"/>
    </xf>
    <xf numFmtId="0" fontId="12" fillId="0" borderId="0"/>
    <xf numFmtId="0" fontId="74" fillId="0" borderId="34">
      <protection locked="0"/>
    </xf>
    <xf numFmtId="0" fontId="74" fillId="0" borderId="0">
      <protection locked="0"/>
    </xf>
    <xf numFmtId="0" fontId="75" fillId="0" borderId="0">
      <protection locked="0"/>
    </xf>
    <xf numFmtId="0" fontId="73" fillId="0" borderId="0"/>
    <xf numFmtId="0" fontId="75" fillId="0" borderId="0">
      <protection locked="0"/>
    </xf>
    <xf numFmtId="0" fontId="17" fillId="0" borderId="0"/>
    <xf numFmtId="0" fontId="73" fillId="0" borderId="0"/>
    <xf numFmtId="0" fontId="73" fillId="0" borderId="0"/>
    <xf numFmtId="0" fontId="73" fillId="0" borderId="0"/>
    <xf numFmtId="0" fontId="17" fillId="0" borderId="0"/>
    <xf numFmtId="0" fontId="17" fillId="0" borderId="0"/>
    <xf numFmtId="0" fontId="17" fillId="0" borderId="0"/>
    <xf numFmtId="0" fontId="75" fillId="0" borderId="0">
      <protection locked="0"/>
    </xf>
    <xf numFmtId="0" fontId="72" fillId="0" borderId="0"/>
    <xf numFmtId="0" fontId="17" fillId="0" borderId="0"/>
    <xf numFmtId="0" fontId="75" fillId="0" borderId="34">
      <protection locked="0"/>
    </xf>
    <xf numFmtId="0" fontId="75" fillId="0" borderId="0">
      <protection locked="0"/>
    </xf>
    <xf numFmtId="192" fontId="74" fillId="0" borderId="0">
      <protection locked="0"/>
    </xf>
    <xf numFmtId="0" fontId="74" fillId="0" borderId="34">
      <protection locked="0"/>
    </xf>
    <xf numFmtId="0" fontId="76" fillId="0" borderId="0">
      <protection locked="0"/>
    </xf>
    <xf numFmtId="0" fontId="82" fillId="77" borderId="0"/>
    <xf numFmtId="0" fontId="73" fillId="0" borderId="0"/>
    <xf numFmtId="0" fontId="76" fillId="0" borderId="0">
      <protection locked="0"/>
    </xf>
    <xf numFmtId="0" fontId="17" fillId="0" borderId="0"/>
    <xf numFmtId="0" fontId="75" fillId="0" borderId="0">
      <protection locked="0"/>
    </xf>
    <xf numFmtId="0" fontId="2" fillId="0" borderId="0"/>
    <xf numFmtId="0" fontId="7" fillId="0" borderId="0"/>
    <xf numFmtId="182" fontId="12" fillId="3" borderId="1" applyNumberFormat="0" applyFont="0" applyAlignment="0">
      <protection locked="0"/>
    </xf>
    <xf numFmtId="43" fontId="122" fillId="0" borderId="0" applyFont="0" applyFill="0" applyBorder="0" applyAlignment="0" applyProtection="0"/>
    <xf numFmtId="43" fontId="78" fillId="0" borderId="0" applyFont="0" applyFill="0" applyBorder="0" applyAlignment="0" applyProtection="0"/>
    <xf numFmtId="182" fontId="12" fillId="3" borderId="1" applyNumberFormat="0" applyFont="0" applyAlignment="0">
      <protection locked="0"/>
    </xf>
    <xf numFmtId="0" fontId="78" fillId="0" borderId="0"/>
    <xf numFmtId="0" fontId="2" fillId="0" borderId="0"/>
    <xf numFmtId="4" fontId="21" fillId="0" borderId="17" applyNumberFormat="0" applyProtection="0">
      <alignment horizontal="right" vertical="center"/>
    </xf>
    <xf numFmtId="0" fontId="12" fillId="0" borderId="0"/>
    <xf numFmtId="183" fontId="98" fillId="0" borderId="0"/>
    <xf numFmtId="0" fontId="12" fillId="0" borderId="17" applyNumberFormat="0" applyProtection="0">
      <alignment horizontal="left" vertical="center"/>
    </xf>
    <xf numFmtId="182" fontId="12" fillId="3" borderId="1" applyNumberFormat="0" applyFont="0" applyAlignment="0">
      <protection locked="0"/>
    </xf>
    <xf numFmtId="0" fontId="110" fillId="0" borderId="0" applyNumberFormat="0" applyFill="0" applyBorder="0" applyAlignment="0" applyProtection="0"/>
    <xf numFmtId="0" fontId="78" fillId="0" borderId="0"/>
    <xf numFmtId="0" fontId="7" fillId="0" borderId="0"/>
    <xf numFmtId="0" fontId="7" fillId="0" borderId="0"/>
    <xf numFmtId="0" fontId="12" fillId="0" borderId="0"/>
    <xf numFmtId="44" fontId="75" fillId="0" borderId="0">
      <protection locked="0"/>
    </xf>
    <xf numFmtId="44" fontId="74" fillId="0" borderId="0">
      <protection locked="0"/>
    </xf>
    <xf numFmtId="44" fontId="75" fillId="0" borderId="0">
      <protection locked="0"/>
    </xf>
    <xf numFmtId="44" fontId="74" fillId="0" borderId="0">
      <protection locked="0"/>
    </xf>
    <xf numFmtId="44" fontId="75" fillId="0" borderId="0">
      <protection locked="0"/>
    </xf>
    <xf numFmtId="44" fontId="74" fillId="0" borderId="0">
      <protection locked="0"/>
    </xf>
    <xf numFmtId="0" fontId="77" fillId="0" borderId="0">
      <protection locked="0"/>
    </xf>
    <xf numFmtId="0" fontId="76" fillId="0" borderId="0">
      <protection locked="0"/>
    </xf>
    <xf numFmtId="0" fontId="77" fillId="0" borderId="0">
      <protection locked="0"/>
    </xf>
    <xf numFmtId="0" fontId="76" fillId="0" borderId="0">
      <protection locked="0"/>
    </xf>
    <xf numFmtId="0" fontId="75" fillId="0" borderId="34">
      <protection locked="0"/>
    </xf>
    <xf numFmtId="0" fontId="74" fillId="0" borderId="34">
      <protection locked="0"/>
    </xf>
    <xf numFmtId="0" fontId="122" fillId="38" borderId="0" applyNumberFormat="0" applyBorder="0" applyAlignment="0" applyProtection="0"/>
    <xf numFmtId="0" fontId="122" fillId="45" borderId="0" applyNumberFormat="0" applyBorder="0" applyAlignment="0" applyProtection="0"/>
    <xf numFmtId="0" fontId="122" fillId="63" borderId="0" applyNumberFormat="0" applyBorder="0" applyAlignment="0" applyProtection="0"/>
    <xf numFmtId="0" fontId="122" fillId="81" borderId="0" applyNumberFormat="0" applyBorder="0" applyAlignment="0" applyProtection="0"/>
    <xf numFmtId="0" fontId="122" fillId="38" borderId="0" applyNumberFormat="0" applyBorder="0" applyAlignment="0" applyProtection="0"/>
    <xf numFmtId="0" fontId="122" fillId="39" borderId="0" applyNumberFormat="0" applyBorder="0" applyAlignment="0" applyProtection="0"/>
    <xf numFmtId="0" fontId="122" fillId="57" borderId="0" applyNumberFormat="0" applyBorder="0" applyAlignment="0" applyProtection="0"/>
    <xf numFmtId="0" fontId="122" fillId="45" borderId="0" applyNumberFormat="0" applyBorder="0" applyAlignment="0" applyProtection="0"/>
    <xf numFmtId="0" fontId="122" fillId="54" borderId="0" applyNumberFormat="0" applyBorder="0" applyAlignment="0" applyProtection="0"/>
    <xf numFmtId="0" fontId="122" fillId="56" borderId="0" applyNumberFormat="0" applyBorder="0" applyAlignment="0" applyProtection="0"/>
    <xf numFmtId="0" fontId="122" fillId="57" borderId="0" applyNumberFormat="0" applyBorder="0" applyAlignment="0" applyProtection="0"/>
    <xf numFmtId="0" fontId="122" fillId="43" borderId="0" applyNumberFormat="0" applyBorder="0" applyAlignment="0" applyProtection="0"/>
    <xf numFmtId="0" fontId="123" fillId="57" borderId="0" applyNumberFormat="0" applyBorder="0" applyAlignment="0" applyProtection="0"/>
    <xf numFmtId="0" fontId="123" fillId="45" borderId="0" applyNumberFormat="0" applyBorder="0" applyAlignment="0" applyProtection="0"/>
    <xf numFmtId="0" fontId="123" fillId="54" borderId="0" applyNumberFormat="0" applyBorder="0" applyAlignment="0" applyProtection="0"/>
    <xf numFmtId="0" fontId="123" fillId="56" borderId="0" applyNumberFormat="0" applyBorder="0" applyAlignment="0" applyProtection="0"/>
    <xf numFmtId="0" fontId="123" fillId="50" borderId="0" applyNumberFormat="0" applyBorder="0" applyAlignment="0" applyProtection="0"/>
    <xf numFmtId="0" fontId="123" fillId="43"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82" borderId="0" applyNumberFormat="0" applyBorder="0" applyAlignment="0" applyProtection="0"/>
    <xf numFmtId="0" fontId="123" fillId="50" borderId="0" applyNumberFormat="0" applyBorder="0" applyAlignment="0" applyProtection="0"/>
    <xf numFmtId="0" fontId="123" fillId="47" borderId="0" applyNumberFormat="0" applyBorder="0" applyAlignment="0" applyProtection="0"/>
    <xf numFmtId="0" fontId="124" fillId="41" borderId="0" applyNumberFormat="0" applyBorder="0" applyAlignment="0" applyProtection="0"/>
    <xf numFmtId="175" fontId="83" fillId="0" borderId="0" applyFill="0" applyBorder="0" applyAlignment="0"/>
    <xf numFmtId="175" fontId="82" fillId="0" borderId="0" applyFill="0" applyBorder="0" applyAlignment="0"/>
    <xf numFmtId="176" fontId="83" fillId="0" borderId="0" applyFill="0" applyBorder="0" applyAlignment="0"/>
    <xf numFmtId="176" fontId="82" fillId="0" borderId="0" applyFill="0" applyBorder="0" applyAlignment="0"/>
    <xf numFmtId="177" fontId="83" fillId="0" borderId="0" applyFill="0" applyBorder="0" applyAlignment="0"/>
    <xf numFmtId="177" fontId="82" fillId="0" borderId="0" applyFill="0" applyBorder="0" applyAlignment="0"/>
    <xf numFmtId="0" fontId="125" fillId="81" borderId="35" applyNumberFormat="0" applyAlignment="0" applyProtection="0"/>
    <xf numFmtId="0" fontId="126" fillId="83" borderId="36" applyNumberFormat="0" applyAlignment="0" applyProtection="0"/>
    <xf numFmtId="177" fontId="83" fillId="0" borderId="0" applyFill="0" applyBorder="0" applyAlignment="0"/>
    <xf numFmtId="177" fontId="82" fillId="0" borderId="0" applyFill="0" applyBorder="0" applyAlignment="0"/>
    <xf numFmtId="0" fontId="127" fillId="0" borderId="0" applyNumberFormat="0" applyFill="0" applyBorder="0" applyAlignment="0" applyProtection="0"/>
    <xf numFmtId="0" fontId="128" fillId="84" borderId="0" applyNumberFormat="0" applyBorder="0" applyAlignment="0" applyProtection="0"/>
    <xf numFmtId="0" fontId="132" fillId="43" borderId="35" applyNumberFormat="0" applyAlignment="0" applyProtection="0"/>
    <xf numFmtId="0" fontId="129" fillId="0" borderId="50" applyNumberFormat="0" applyFill="0" applyAlignment="0" applyProtection="0"/>
    <xf numFmtId="0" fontId="130" fillId="0" borderId="51" applyNumberFormat="0" applyFill="0" applyAlignment="0" applyProtection="0"/>
    <xf numFmtId="0" fontId="131" fillId="0" borderId="52" applyNumberFormat="0" applyFill="0" applyAlignment="0" applyProtection="0"/>
    <xf numFmtId="0" fontId="131" fillId="0" borderId="0" applyNumberFormat="0" applyFill="0" applyBorder="0" applyAlignment="0" applyProtection="0"/>
    <xf numFmtId="0" fontId="132" fillId="43" borderId="35" applyNumberFormat="0" applyAlignment="0" applyProtection="0"/>
    <xf numFmtId="177" fontId="83" fillId="0" borderId="0" applyFill="0" applyBorder="0" applyAlignment="0"/>
    <xf numFmtId="177" fontId="82" fillId="0" borderId="0" applyFill="0" applyBorder="0" applyAlignment="0"/>
    <xf numFmtId="0" fontId="133" fillId="0" borderId="53" applyNumberFormat="0" applyFill="0" applyAlignment="0" applyProtection="0"/>
    <xf numFmtId="0" fontId="134" fillId="62" borderId="0" applyNumberFormat="0" applyBorder="0" applyAlignment="0" applyProtection="0"/>
    <xf numFmtId="0" fontId="34" fillId="63" borderId="35" applyNumberFormat="0" applyFont="0" applyAlignment="0" applyProtection="0"/>
    <xf numFmtId="0" fontId="135" fillId="81" borderId="17" applyNumberFormat="0" applyAlignment="0" applyProtection="0"/>
    <xf numFmtId="176" fontId="83" fillId="0" borderId="0" applyFont="0" applyFill="0" applyBorder="0" applyAlignment="0" applyProtection="0"/>
    <xf numFmtId="176" fontId="82" fillId="0" borderId="0" applyFont="0" applyFill="0" applyBorder="0" applyAlignment="0" applyProtection="0"/>
    <xf numFmtId="177" fontId="83" fillId="0" borderId="0" applyFill="0" applyBorder="0" applyAlignment="0"/>
    <xf numFmtId="177" fontId="82" fillId="0" borderId="0" applyFill="0" applyBorder="0" applyAlignment="0"/>
    <xf numFmtId="4" fontId="136" fillId="74" borderId="0" applyNumberFormat="0" applyProtection="0">
      <alignment horizontal="left" vertical="center" indent="1"/>
    </xf>
    <xf numFmtId="4" fontId="105" fillId="74" borderId="0" applyNumberFormat="0" applyProtection="0">
      <alignment horizontal="left" vertical="center" indent="1"/>
    </xf>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7" fillId="0" borderId="0"/>
    <xf numFmtId="0" fontId="106" fillId="0" borderId="0"/>
    <xf numFmtId="187" fontId="83" fillId="0" borderId="0" applyFill="0" applyBorder="0" applyAlignment="0"/>
    <xf numFmtId="187" fontId="82" fillId="0" borderId="0" applyFill="0" applyBorder="0" applyAlignment="0"/>
    <xf numFmtId="191" fontId="83" fillId="0" borderId="0" applyFill="0" applyBorder="0" applyAlignment="0"/>
    <xf numFmtId="191" fontId="82" fillId="0" borderId="0" applyFill="0" applyBorder="0" applyAlignment="0"/>
    <xf numFmtId="0" fontId="138" fillId="0" borderId="0" applyNumberFormat="0" applyFill="0" applyBorder="0" applyAlignment="0" applyProtection="0"/>
    <xf numFmtId="0" fontId="139" fillId="0" borderId="54" applyNumberFormat="0" applyFill="0" applyAlignment="0" applyProtection="0"/>
    <xf numFmtId="0" fontId="140" fillId="0" borderId="0" applyNumberFormat="0" applyFill="0" applyBorder="0" applyAlignment="0" applyProtection="0"/>
    <xf numFmtId="0" fontId="13" fillId="0" borderId="0"/>
    <xf numFmtId="0" fontId="13" fillId="0" borderId="0"/>
    <xf numFmtId="0" fontId="2" fillId="0" borderId="0"/>
    <xf numFmtId="9" fontId="2" fillId="0" borderId="0" applyFont="0" applyFill="0" applyBorder="0" applyAlignment="0" applyProtection="0"/>
    <xf numFmtId="193" fontId="7" fillId="0" borderId="0" applyFont="0" applyFill="0" applyBorder="0" applyAlignment="0" applyProtection="0"/>
    <xf numFmtId="44" fontId="75" fillId="0" borderId="0">
      <protection locked="0"/>
    </xf>
    <xf numFmtId="44" fontId="74" fillId="0" borderId="0">
      <protection locked="0"/>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7" fillId="0" borderId="0"/>
    <xf numFmtId="182" fontId="12" fillId="3" borderId="18" applyNumberFormat="0" applyFont="0" applyAlignment="0">
      <protection locked="0"/>
    </xf>
    <xf numFmtId="0" fontId="91" fillId="0" borderId="16">
      <alignment horizontal="left" vertical="center"/>
    </xf>
    <xf numFmtId="0" fontId="7" fillId="63" borderId="44" applyNumberFormat="0" applyFont="0" applyAlignment="0" applyProtection="0"/>
    <xf numFmtId="0" fontId="84" fillId="56" borderId="35" applyNumberFormat="0" applyAlignment="0" applyProtection="0"/>
    <xf numFmtId="0" fontId="100" fillId="56" borderId="17" applyNumberFormat="0" applyAlignment="0" applyProtection="0"/>
    <xf numFmtId="0" fontId="113" fillId="43" borderId="35" applyNumberFormat="0" applyAlignment="0" applyProtection="0"/>
    <xf numFmtId="0" fontId="12" fillId="4"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7" fillId="63" borderId="44" applyNumberFormat="0" applyFont="0" applyAlignment="0" applyProtection="0"/>
    <xf numFmtId="0" fontId="12" fillId="0" borderId="18">
      <alignment horizontal="right"/>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4" fontId="21" fillId="65" borderId="17" applyNumberFormat="0" applyProtection="0">
      <alignment horizontal="right" vertical="center"/>
    </xf>
    <xf numFmtId="4" fontId="21" fillId="3" borderId="17" applyNumberFormat="0" applyProtection="0">
      <alignment horizontal="left" vertical="center" indent="1"/>
    </xf>
    <xf numFmtId="10" fontId="88" fillId="58" borderId="18" applyNumberFormat="0" applyFill="0" applyBorder="0" applyAlignment="0" applyProtection="0">
      <protection locked="0"/>
    </xf>
    <xf numFmtId="0" fontId="139" fillId="0" borderId="54" applyNumberFormat="0" applyFill="0" applyAlignment="0" applyProtection="0"/>
    <xf numFmtId="4" fontId="12" fillId="0" borderId="18"/>
    <xf numFmtId="4" fontId="12" fillId="0" borderId="18"/>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4" fontId="21" fillId="3" borderId="17" applyNumberFormat="0" applyProtection="0">
      <alignmen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2" fillId="0" borderId="18">
      <alignment horizontal="right"/>
    </xf>
    <xf numFmtId="0" fontId="7" fillId="63" borderId="44" applyNumberFormat="0" applyFont="0" applyAlignment="0" applyProtection="0"/>
    <xf numFmtId="4" fontId="12" fillId="0" borderId="18"/>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32" fillId="43" borderId="35" applyNumberFormat="0" applyAlignment="0" applyProtection="0"/>
    <xf numFmtId="182" fontId="12" fillId="3" borderId="18" applyNumberFormat="0" applyFont="0" applyAlignment="0">
      <protection locked="0"/>
    </xf>
    <xf numFmtId="4" fontId="21" fillId="0" borderId="17" applyNumberFormat="0" applyProtection="0">
      <alignment horizontal="right" vertical="center"/>
    </xf>
    <xf numFmtId="0" fontId="12" fillId="0" borderId="18">
      <alignment horizontal="right"/>
    </xf>
    <xf numFmtId="0" fontId="12" fillId="0" borderId="18">
      <alignment horizontal="right"/>
    </xf>
    <xf numFmtId="0" fontId="7" fillId="0" borderId="0"/>
    <xf numFmtId="0" fontId="7" fillId="0" borderId="0"/>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0" fontId="90" fillId="61" borderId="18" applyNumberFormat="0" applyBorder="0" applyAlignment="0" applyProtection="0"/>
    <xf numFmtId="4" fontId="103" fillId="3" borderId="17" applyNumberFormat="0" applyProtection="0">
      <alignment vertical="center"/>
    </xf>
    <xf numFmtId="4" fontId="21" fillId="72" borderId="17" applyNumberFormat="0" applyProtection="0">
      <alignment horizontal="right" vertical="center"/>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7" fillId="63" borderId="44" applyNumberFormat="0" applyFon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166" fontId="7" fillId="0" borderId="0" applyFont="0" applyFill="0" applyBorder="0" applyAlignment="0" applyProtection="0"/>
    <xf numFmtId="0" fontId="12" fillId="0" borderId="17" applyNumberFormat="0" applyProtection="0">
      <alignment horizontal="left" vertical="center"/>
    </xf>
    <xf numFmtId="182" fontId="12" fillId="3" borderId="18" applyNumberFormat="0" applyFont="0" applyAlignment="0">
      <protection locked="0"/>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0" fontId="76" fillId="0" borderId="0">
      <protection locked="0"/>
    </xf>
    <xf numFmtId="177" fontId="82" fillId="0" borderId="0" applyFill="0" applyBorder="0" applyAlignment="0"/>
    <xf numFmtId="179" fontId="18" fillId="0" borderId="0" applyFont="0" applyFill="0" applyBorder="0" applyAlignment="0" applyProtection="0"/>
    <xf numFmtId="191" fontId="82" fillId="0" borderId="0" applyFill="0" applyBorder="0" applyAlignment="0"/>
    <xf numFmtId="180" fontId="12" fillId="36" borderId="0" applyFont="0" applyFill="0" applyBorder="0" applyAlignment="0" applyProtection="0"/>
    <xf numFmtId="44" fontId="74" fillId="0" borderId="0">
      <protection locked="0"/>
    </xf>
    <xf numFmtId="44" fontId="74" fillId="0" borderId="0">
      <protection locked="0"/>
    </xf>
    <xf numFmtId="181" fontId="12" fillId="36" borderId="0" applyFont="0" applyFill="0" applyBorder="0" applyAlignment="0" applyProtection="0"/>
    <xf numFmtId="44" fontId="74" fillId="0" borderId="0">
      <protection locked="0"/>
    </xf>
    <xf numFmtId="0" fontId="76" fillId="0" borderId="0">
      <protection locked="0"/>
    </xf>
    <xf numFmtId="38" fontId="18" fillId="0" borderId="37">
      <alignment vertical="center"/>
    </xf>
    <xf numFmtId="0" fontId="76" fillId="0" borderId="0">
      <protection locked="0"/>
    </xf>
    <xf numFmtId="187" fontId="82" fillId="0" borderId="0" applyFill="0" applyBorder="0" applyAlignment="0"/>
    <xf numFmtId="0" fontId="74" fillId="0" borderId="34">
      <protection locked="0"/>
    </xf>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06" fillId="0" borderId="0"/>
    <xf numFmtId="0" fontId="12" fillId="4" borderId="17" applyNumberFormat="0" applyProtection="0">
      <alignment horizontal="left" vertical="center" indent="1"/>
    </xf>
    <xf numFmtId="0" fontId="12" fillId="4" borderId="17" applyNumberFormat="0" applyProtection="0">
      <alignment horizontal="left" vertical="center" indent="1"/>
    </xf>
    <xf numFmtId="177" fontId="82" fillId="0" borderId="0" applyFill="0" applyBorder="0" applyAlignment="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175" fontId="82" fillId="0" borderId="0" applyFill="0" applyBorder="0" applyAlignment="0"/>
    <xf numFmtId="176" fontId="82" fillId="0" borderId="0" applyFill="0" applyBorder="0" applyAlignment="0"/>
    <xf numFmtId="0" fontId="12" fillId="75" borderId="17" applyNumberFormat="0" applyProtection="0">
      <alignment horizontal="left" vertical="center" indent="1"/>
    </xf>
    <xf numFmtId="177" fontId="82" fillId="0" borderId="0" applyFill="0" applyBorder="0" applyAlignment="0"/>
    <xf numFmtId="177" fontId="82" fillId="0" borderId="0" applyFill="0" applyBorder="0" applyAlignment="0"/>
    <xf numFmtId="4" fontId="19" fillId="75" borderId="17" applyNumberFormat="0" applyProtection="0">
      <alignment horizontal="left" vertical="center" indent="1"/>
    </xf>
    <xf numFmtId="4" fontId="19" fillId="37" borderId="17" applyNumberFormat="0" applyProtection="0">
      <alignment horizontal="left" vertical="center" indent="1"/>
    </xf>
    <xf numFmtId="179" fontId="18" fillId="0" borderId="0" applyFont="0" applyFill="0" applyBorder="0" applyAlignment="0" applyProtection="0"/>
    <xf numFmtId="0" fontId="12" fillId="4" borderId="17" applyNumberFormat="0" applyProtection="0">
      <alignment horizontal="left" vertical="center" indent="1"/>
    </xf>
    <xf numFmtId="4" fontId="105" fillId="74" borderId="0" applyNumberFormat="0" applyProtection="0">
      <alignment horizontal="left" vertical="center" indent="1"/>
    </xf>
    <xf numFmtId="0" fontId="12" fillId="0" borderId="18">
      <alignment horizontal="right"/>
    </xf>
    <xf numFmtId="38" fontId="18" fillId="0" borderId="37">
      <alignment vertical="center"/>
    </xf>
    <xf numFmtId="185" fontId="12" fillId="36" borderId="0"/>
    <xf numFmtId="186" fontId="12" fillId="0" borderId="0" applyFont="0" applyFill="0" applyBorder="0" applyAlignment="0" applyProtection="0"/>
    <xf numFmtId="177" fontId="82" fillId="0" borderId="0" applyFill="0" applyBorder="0" applyAlignment="0"/>
    <xf numFmtId="176" fontId="82" fillId="0" borderId="0" applyFont="0" applyFill="0" applyBorder="0" applyAlignment="0" applyProtection="0"/>
    <xf numFmtId="10" fontId="12" fillId="0" borderId="0" applyFont="0" applyFill="0" applyBorder="0" applyAlignment="0" applyProtection="0"/>
    <xf numFmtId="0" fontId="12" fillId="4" borderId="17" applyNumberFormat="0" applyProtection="0">
      <alignment horizontal="left" vertical="center" indent="1"/>
    </xf>
    <xf numFmtId="182" fontId="12" fillId="3" borderId="18" applyNumberFormat="0" applyFont="0" applyAlignment="0">
      <protection locked="0"/>
    </xf>
    <xf numFmtId="177" fontId="82" fillId="0" borderId="0" applyFill="0" applyBorder="0" applyAlignment="0"/>
    <xf numFmtId="177" fontId="82" fillId="0" borderId="0" applyFill="0" applyBorder="0" applyAlignment="0"/>
    <xf numFmtId="177" fontId="82" fillId="0" borderId="0" applyFill="0" applyBorder="0" applyAlignment="0"/>
    <xf numFmtId="0" fontId="12" fillId="4" borderId="17" applyNumberFormat="0" applyProtection="0">
      <alignment horizontal="left" vertical="center" indent="1"/>
    </xf>
    <xf numFmtId="4" fontId="21" fillId="61" borderId="17" applyNumberFormat="0" applyProtection="0">
      <alignment vertical="center"/>
    </xf>
    <xf numFmtId="176" fontId="82" fillId="0" borderId="0" applyFont="0" applyFill="0" applyBorder="0" applyAlignment="0" applyProtection="0"/>
    <xf numFmtId="10" fontId="12" fillId="0" borderId="0" applyFont="0" applyFill="0" applyBorder="0" applyAlignment="0" applyProtection="0"/>
    <xf numFmtId="0" fontId="12" fillId="4" borderId="17" applyNumberFormat="0" applyProtection="0">
      <alignment horizontal="left" vertical="center" indent="1"/>
    </xf>
    <xf numFmtId="176" fontId="82" fillId="0" borderId="0" applyFont="0" applyFill="0" applyBorder="0" applyAlignment="0" applyProtection="0"/>
    <xf numFmtId="186" fontId="12" fillId="0" borderId="0" applyFont="0" applyFill="0" applyBorder="0" applyAlignment="0" applyProtection="0"/>
    <xf numFmtId="177" fontId="82" fillId="0" borderId="0" applyFill="0" applyBorder="0" applyAlignment="0"/>
    <xf numFmtId="185" fontId="12" fillId="36" borderId="0"/>
    <xf numFmtId="177" fontId="82" fillId="0" borderId="0" applyFill="0" applyBorder="0" applyAlignment="0"/>
    <xf numFmtId="4" fontId="105" fillId="74" borderId="0"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05" fillId="74" borderId="0"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177" fontId="82" fillId="0" borderId="0" applyFill="0" applyBorder="0" applyAlignment="0"/>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38" fontId="18" fillId="0" borderId="37">
      <alignment vertical="center"/>
    </xf>
    <xf numFmtId="0" fontId="12" fillId="76" borderId="17" applyNumberFormat="0" applyProtection="0">
      <alignment horizontal="left" vertical="center" indent="1"/>
    </xf>
    <xf numFmtId="181" fontId="12" fillId="36" borderId="0" applyFont="0" applyFill="0" applyBorder="0" applyAlignment="0" applyProtection="0"/>
    <xf numFmtId="0" fontId="12" fillId="59" borderId="17" applyNumberFormat="0" applyProtection="0">
      <alignment horizontal="left" vertical="center" indent="1"/>
    </xf>
    <xf numFmtId="180" fontId="12" fillId="36" borderId="0" applyFont="0" applyFill="0" applyBorder="0" applyAlignment="0" applyProtection="0"/>
    <xf numFmtId="0" fontId="12" fillId="59" borderId="17" applyNumberFormat="0" applyProtection="0">
      <alignment horizontal="left" vertical="center" indent="1"/>
    </xf>
    <xf numFmtId="179" fontId="18" fillId="0" borderId="0" applyFont="0" applyFill="0" applyBorder="0" applyAlignment="0" applyProtection="0"/>
    <xf numFmtId="0" fontId="12" fillId="4" borderId="17" applyNumberFormat="0" applyProtection="0">
      <alignment horizontal="left" vertical="center" indent="1"/>
    </xf>
    <xf numFmtId="177" fontId="82" fillId="0" borderId="0" applyFill="0" applyBorder="0" applyAlignment="0"/>
    <xf numFmtId="0" fontId="12" fillId="4" borderId="17" applyNumberFormat="0" applyProtection="0">
      <alignment horizontal="left" vertical="center" indent="1"/>
    </xf>
    <xf numFmtId="0" fontId="106" fillId="0" borderId="0"/>
    <xf numFmtId="176" fontId="82" fillId="0" borderId="0" applyFill="0" applyBorder="0" applyAlignment="0"/>
    <xf numFmtId="175" fontId="82" fillId="0" borderId="0" applyFill="0" applyBorder="0" applyAlignment="0"/>
    <xf numFmtId="187" fontId="82" fillId="0" borderId="0" applyFill="0" applyBorder="0" applyAlignment="0"/>
    <xf numFmtId="191" fontId="82" fillId="0" borderId="0" applyFill="0" applyBorder="0" applyAlignment="0"/>
    <xf numFmtId="0" fontId="12" fillId="4" borderId="17" applyNumberFormat="0" applyProtection="0">
      <alignment horizontal="left" vertical="center" indent="1"/>
    </xf>
    <xf numFmtId="0" fontId="12" fillId="4" borderId="17" applyNumberFormat="0" applyProtection="0">
      <alignment horizontal="left" vertical="center" indent="1"/>
    </xf>
    <xf numFmtId="0" fontId="106" fillId="0" borderId="0"/>
    <xf numFmtId="187" fontId="82" fillId="0" borderId="0" applyFill="0" applyBorder="0" applyAlignment="0"/>
    <xf numFmtId="191" fontId="82" fillId="0" borderId="0" applyFill="0" applyBorder="0" applyAlignment="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1" borderId="0" applyNumberFormat="0" applyBorder="0" applyAlignment="0" applyProtection="0"/>
    <xf numFmtId="0" fontId="12" fillId="0" borderId="18">
      <alignment horizontal="right"/>
    </xf>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4" fillId="0" borderId="34">
      <protection locked="0"/>
    </xf>
    <xf numFmtId="0" fontId="76" fillId="0" borderId="0">
      <protection locked="0"/>
    </xf>
    <xf numFmtId="44" fontId="74" fillId="0" borderId="0">
      <protection locked="0"/>
    </xf>
    <xf numFmtId="44" fontId="74" fillId="0" borderId="0">
      <protection locked="0"/>
    </xf>
    <xf numFmtId="44" fontId="74" fillId="0" borderId="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8" fillId="41" borderId="0" applyNumberFormat="0" applyBorder="0" applyAlignment="0" applyProtection="0"/>
    <xf numFmtId="0" fontId="18" fillId="0" borderId="0" applyNumberFormat="0" applyFont="0" applyFill="0" applyBorder="0" applyAlignment="0" applyProtection="0">
      <alignment vertical="top"/>
    </xf>
    <xf numFmtId="3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63" borderId="44" applyNumberFormat="0" applyFont="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 fontId="12" fillId="0" borderId="18"/>
    <xf numFmtId="44" fontId="74" fillId="0" borderId="0">
      <protection locked="0"/>
    </xf>
    <xf numFmtId="0" fontId="7" fillId="0" borderId="0"/>
    <xf numFmtId="176" fontId="82" fillId="0" borderId="0" applyFill="0" applyBorder="0" applyAlignment="0"/>
    <xf numFmtId="175" fontId="82" fillId="0" borderId="0" applyFill="0" applyBorder="0" applyAlignment="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2" fillId="0" borderId="18">
      <alignment horizontal="right"/>
    </xf>
    <xf numFmtId="0" fontId="78" fillId="45" borderId="0" applyNumberFormat="0" applyBorder="0" applyAlignment="0" applyProtection="0"/>
    <xf numFmtId="0" fontId="78" fillId="45"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12" fillId="0" borderId="0"/>
    <xf numFmtId="0" fontId="78" fillId="44"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4" fillId="0" borderId="34">
      <protection locked="0"/>
    </xf>
    <xf numFmtId="0" fontId="76" fillId="0" borderId="0">
      <protection locked="0"/>
    </xf>
    <xf numFmtId="0" fontId="76" fillId="0" borderId="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4" fillId="0" borderId="0">
      <protection locked="0"/>
    </xf>
    <xf numFmtId="44" fontId="74" fillId="0" borderId="0">
      <protection locked="0"/>
    </xf>
    <xf numFmtId="44" fontId="74" fillId="0" borderId="0">
      <protection locked="0"/>
    </xf>
    <xf numFmtId="0" fontId="18" fillId="0" borderId="0" applyNumberFormat="0" applyFont="0" applyFill="0" applyBorder="0" applyAlignment="0" applyProtection="0">
      <alignment vertical="top"/>
    </xf>
    <xf numFmtId="3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 fontId="12" fillId="0" borderId="18"/>
    <xf numFmtId="44" fontId="74" fillId="0" borderId="0">
      <protection locked="0"/>
    </xf>
    <xf numFmtId="0" fontId="78" fillId="38" borderId="0" applyNumberFormat="0" applyBorder="0" applyAlignment="0" applyProtection="0"/>
    <xf numFmtId="0" fontId="78" fillId="40"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12" fillId="0" borderId="18">
      <alignment horizontal="right"/>
    </xf>
    <xf numFmtId="0" fontId="12" fillId="0" borderId="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alignment vertical="top"/>
    </xf>
    <xf numFmtId="3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 fontId="12" fillId="0" borderId="18"/>
    <xf numFmtId="44" fontId="74" fillId="0" borderId="0">
      <protection locked="0"/>
    </xf>
    <xf numFmtId="182" fontId="12" fillId="3" borderId="18" applyNumberFormat="0" applyFont="0" applyAlignment="0">
      <protection locked="0"/>
    </xf>
    <xf numFmtId="172" fontId="7" fillId="0" borderId="0" applyFont="0" applyFill="0" applyBorder="0" applyAlignment="0" applyProtection="0"/>
    <xf numFmtId="4" fontId="12" fillId="0" borderId="18"/>
    <xf numFmtId="0" fontId="2" fillId="0" borderId="0"/>
    <xf numFmtId="10" fontId="90" fillId="61" borderId="18" applyNumberFormat="0" applyBorder="0" applyAlignment="0" applyProtection="0"/>
    <xf numFmtId="182" fontId="12" fillId="3" borderId="18" applyNumberFormat="0" applyFont="0" applyAlignment="0">
      <protection locked="0"/>
    </xf>
    <xf numFmtId="172" fontId="12" fillId="0" borderId="0" applyFont="0" applyFill="0" applyBorder="0" applyAlignment="0" applyProtection="0"/>
    <xf numFmtId="0" fontId="12" fillId="0" borderId="0"/>
    <xf numFmtId="0" fontId="34" fillId="63" borderId="35" applyNumberFormat="0" applyFont="0" applyAlignment="0" applyProtection="0"/>
    <xf numFmtId="0" fontId="2" fillId="0" borderId="0"/>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9" fontId="12" fillId="0" borderId="0" applyFont="0" applyFill="0" applyBorder="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9" borderId="17" applyNumberFormat="0" applyProtection="0">
      <alignment horizontal="right" vertical="center"/>
    </xf>
    <xf numFmtId="4" fontId="21" fillId="3" borderId="17" applyNumberFormat="0" applyProtection="0">
      <alignment horizontal="left" vertical="center" indent="1"/>
    </xf>
    <xf numFmtId="0" fontId="111" fillId="0" borderId="46" applyNumberFormat="0" applyFill="0" applyAlignment="0" applyProtection="0"/>
    <xf numFmtId="182" fontId="12" fillId="3" borderId="18" applyNumberFormat="0" applyFont="0" applyAlignment="0">
      <protection locked="0"/>
    </xf>
    <xf numFmtId="0" fontId="125" fillId="81" borderId="35" applyNumberFormat="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11" fillId="0" borderId="46" applyNumberFormat="0" applyFill="0" applyAlignment="0" applyProtection="0"/>
    <xf numFmtId="4" fontId="21" fillId="37" borderId="45" applyNumberFormat="0" applyProtection="0">
      <alignment horizontal="left" vertical="center" indent="1"/>
    </xf>
    <xf numFmtId="10" fontId="88" fillId="58" borderId="18" applyNumberFormat="0" applyFill="0" applyBorder="0" applyAlignment="0" applyProtection="0">
      <protection locked="0"/>
    </xf>
    <xf numFmtId="0" fontId="91" fillId="0" borderId="16">
      <alignment horizontal="left" vertical="center"/>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00" fillId="56" borderId="17"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8">
      <alignment horizontal="right"/>
    </xf>
    <xf numFmtId="0" fontId="12" fillId="0" borderId="18">
      <alignment horizontal="right"/>
    </xf>
    <xf numFmtId="0" fontId="12" fillId="0" borderId="18"/>
    <xf numFmtId="0" fontId="12" fillId="0" borderId="0"/>
    <xf numFmtId="182" fontId="12" fillId="3" borderId="18" applyNumberFormat="0" applyFont="0" applyAlignment="0">
      <protection locked="0"/>
    </xf>
    <xf numFmtId="9" fontId="12" fillId="0" borderId="0" applyFont="0" applyFill="0" applyBorder="0" applyAlignment="0" applyProtection="0"/>
    <xf numFmtId="182" fontId="12" fillId="3" borderId="18" applyNumberFormat="0" applyFont="0" applyAlignment="0">
      <protection locked="0"/>
    </xf>
    <xf numFmtId="43" fontId="2" fillId="0" borderId="0" applyFont="0" applyFill="0" applyBorder="0" applyAlignment="0" applyProtection="0"/>
    <xf numFmtId="172" fontId="12" fillId="0" borderId="0" applyFont="0" applyFill="0" applyBorder="0" applyAlignment="0" applyProtection="0"/>
    <xf numFmtId="4" fontId="12" fillId="0" borderId="18"/>
    <xf numFmtId="4" fontId="12" fillId="0" borderId="18"/>
    <xf numFmtId="182" fontId="12" fillId="3" borderId="18" applyNumberFormat="0" applyFont="0" applyAlignment="0">
      <protection locked="0"/>
    </xf>
    <xf numFmtId="166" fontId="7" fillId="0" borderId="0" applyFont="0" applyFill="0" applyBorder="0" applyAlignment="0" applyProtection="0"/>
    <xf numFmtId="0" fontId="12" fillId="75" borderId="17" applyNumberFormat="0" applyProtection="0">
      <alignment horizontal="left" vertical="center" indent="1"/>
    </xf>
    <xf numFmtId="172" fontId="12" fillId="0" borderId="0" applyFont="0" applyFill="0" applyBorder="0" applyAlignment="0" applyProtection="0"/>
    <xf numFmtId="0" fontId="135" fillId="81" borderId="17" applyNumberFormat="0" applyAlignment="0" applyProtection="0"/>
    <xf numFmtId="9" fontId="12" fillId="0" borderId="0" applyFont="0" applyFill="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21" fillId="66" borderId="17" applyNumberFormat="0" applyProtection="0">
      <alignment horizontal="right" vertical="center"/>
    </xf>
    <xf numFmtId="4" fontId="21" fillId="37" borderId="17" applyNumberFormat="0" applyProtection="0">
      <alignment horizontal="right" vertical="center"/>
    </xf>
    <xf numFmtId="0" fontId="12" fillId="0" borderId="18">
      <alignment horizontal="right"/>
    </xf>
    <xf numFmtId="0" fontId="12" fillId="0" borderId="17" applyNumberFormat="0" applyProtection="0">
      <alignment horizontal="left" vertical="center"/>
    </xf>
    <xf numFmtId="0" fontId="12" fillId="0" borderId="18">
      <alignment horizontal="right"/>
    </xf>
    <xf numFmtId="0" fontId="12" fillId="0" borderId="18">
      <alignment horizontal="right"/>
    </xf>
    <xf numFmtId="0" fontId="12" fillId="0" borderId="18"/>
    <xf numFmtId="0" fontId="7" fillId="36" borderId="18" applyNumberFormat="0" applyAlignment="0">
      <alignment horizontal="left"/>
    </xf>
    <xf numFmtId="9" fontId="12" fillId="0" borderId="0" applyFont="0" applyFill="0" applyBorder="0" applyAlignment="0" applyProtection="0"/>
    <xf numFmtId="182" fontId="12" fillId="3" borderId="18" applyNumberFormat="0" applyFont="0" applyAlignment="0">
      <protection locked="0"/>
    </xf>
    <xf numFmtId="172" fontId="12" fillId="0" borderId="0" applyFont="0" applyFill="0" applyBorder="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2" fillId="4" borderId="17" applyNumberFormat="0" applyProtection="0">
      <alignment horizontal="left" vertical="center" indent="1"/>
    </xf>
    <xf numFmtId="43" fontId="78" fillId="0" borderId="0" applyFont="0" applyFill="0" applyBorder="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9" fontId="78" fillId="0" borderId="0" applyFont="0" applyFill="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2" fillId="0" borderId="0"/>
    <xf numFmtId="0" fontId="12" fillId="4" borderId="17" applyNumberFormat="0" applyProtection="0">
      <alignment horizontal="left" vertical="center" indent="1"/>
    </xf>
    <xf numFmtId="0" fontId="15" fillId="0" borderId="0"/>
    <xf numFmtId="0" fontId="12" fillId="0" borderId="18"/>
    <xf numFmtId="172" fontId="12" fillId="0" borderId="0" applyFont="0" applyFill="0" applyBorder="0" applyAlignment="0" applyProtection="0"/>
    <xf numFmtId="0" fontId="2" fillId="0" borderId="0"/>
    <xf numFmtId="0" fontId="12" fillId="4" borderId="17" applyNumberFormat="0" applyProtection="0">
      <alignment horizontal="left" vertical="center" indent="1"/>
    </xf>
    <xf numFmtId="182" fontId="12" fillId="3" borderId="18" applyNumberFormat="0" applyFont="0" applyAlignment="0">
      <protection locked="0"/>
    </xf>
    <xf numFmtId="0" fontId="12" fillId="0" borderId="17" applyNumberFormat="0" applyProtection="0">
      <alignment horizontal="left" vertical="center"/>
    </xf>
    <xf numFmtId="4" fontId="21" fillId="37" borderId="17" applyNumberFormat="0" applyProtection="0">
      <alignment horizontal="right" vertical="center"/>
    </xf>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4" fontId="21" fillId="71" borderId="17" applyNumberFormat="0" applyProtection="0">
      <alignment horizontal="right" vertical="center"/>
    </xf>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21" fillId="75" borderId="17" applyNumberFormat="0" applyProtection="0">
      <alignment horizontal="left" vertical="center" indent="1"/>
    </xf>
    <xf numFmtId="182" fontId="12" fillId="3" borderId="18" applyNumberFormat="0" applyFont="0" applyAlignment="0">
      <protection locked="0"/>
    </xf>
    <xf numFmtId="0" fontId="12" fillId="75" borderId="17" applyNumberFormat="0" applyProtection="0">
      <alignment horizontal="left" vertical="center" indent="1"/>
    </xf>
    <xf numFmtId="182" fontId="12" fillId="3" borderId="18" applyNumberFormat="0" applyFont="0" applyAlignment="0">
      <protection locked="0"/>
    </xf>
    <xf numFmtId="4" fontId="12" fillId="0" borderId="18"/>
    <xf numFmtId="4" fontId="12" fillId="0" borderId="18"/>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2" fillId="0" borderId="18"/>
    <xf numFmtId="4" fontId="19" fillId="75" borderId="17" applyNumberFormat="0" applyProtection="0">
      <alignment horizontal="left" vertical="center" indent="1"/>
    </xf>
    <xf numFmtId="182" fontId="12" fillId="3" borderId="18" applyNumberFormat="0" applyFont="0" applyAlignment="0">
      <protection locked="0"/>
    </xf>
    <xf numFmtId="4" fontId="12" fillId="0" borderId="18"/>
    <xf numFmtId="0" fontId="12" fillId="0" borderId="17" applyNumberFormat="0" applyProtection="0">
      <alignment horizontal="left" vertical="center"/>
    </xf>
    <xf numFmtId="0" fontId="12" fillId="0" borderId="18">
      <alignment horizontal="right"/>
    </xf>
    <xf numFmtId="4" fontId="12" fillId="0" borderId="18"/>
    <xf numFmtId="0" fontId="12" fillId="0" borderId="18">
      <alignment horizontal="right"/>
    </xf>
    <xf numFmtId="4" fontId="19" fillId="75"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4" fontId="75" fillId="0" borderId="0">
      <protection locked="0"/>
    </xf>
    <xf numFmtId="44" fontId="75" fillId="0" borderId="0">
      <protection locked="0"/>
    </xf>
    <xf numFmtId="44" fontId="75" fillId="0" borderId="0">
      <protection locked="0"/>
    </xf>
    <xf numFmtId="0" fontId="77" fillId="0" borderId="0">
      <protection locked="0"/>
    </xf>
    <xf numFmtId="0" fontId="77" fillId="0" borderId="0">
      <protection locked="0"/>
    </xf>
    <xf numFmtId="0" fontId="75" fillId="0" borderId="34">
      <protection locked="0"/>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182" fontId="12" fillId="3" borderId="18" applyNumberFormat="0" applyFont="0" applyAlignment="0">
      <protection locked="0"/>
    </xf>
    <xf numFmtId="10" fontId="90" fillId="61" borderId="18" applyNumberFormat="0" applyBorder="0" applyAlignment="0" applyProtection="0"/>
    <xf numFmtId="0" fontId="12" fillId="0" borderId="18">
      <alignment horizontal="right"/>
    </xf>
    <xf numFmtId="0" fontId="7" fillId="63" borderId="44" applyNumberFormat="0" applyFont="0" applyAlignment="0" applyProtection="0"/>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175" fontId="83" fillId="0" borderId="0" applyFill="0" applyBorder="0" applyAlignment="0"/>
    <xf numFmtId="176" fontId="83" fillId="0" borderId="0" applyFill="0" applyBorder="0" applyAlignment="0"/>
    <xf numFmtId="177" fontId="83" fillId="0" borderId="0" applyFill="0" applyBorder="0" applyAlignment="0"/>
    <xf numFmtId="177" fontId="83" fillId="0" borderId="0" applyFill="0" applyBorder="0" applyAlignment="0"/>
    <xf numFmtId="177" fontId="83" fillId="0" borderId="0" applyFill="0" applyBorder="0" applyAlignment="0"/>
    <xf numFmtId="4" fontId="19" fillId="75" borderId="17" applyNumberFormat="0" applyProtection="0">
      <alignment horizontal="left" vertical="center" indent="1"/>
    </xf>
    <xf numFmtId="176" fontId="83" fillId="0" borderId="0" applyFont="0" applyFill="0" applyBorder="0" applyAlignment="0" applyProtection="0"/>
    <xf numFmtId="0" fontId="84" fillId="56" borderId="35" applyNumberFormat="0" applyAlignment="0" applyProtection="0"/>
    <xf numFmtId="177" fontId="83" fillId="0" borderId="0" applyFill="0" applyBorder="0" applyAlignment="0"/>
    <xf numFmtId="0" fontId="12" fillId="75" borderId="17" applyNumberFormat="0" applyProtection="0">
      <alignment horizontal="left" vertical="center" indent="1"/>
    </xf>
    <xf numFmtId="0" fontId="12" fillId="0" borderId="18">
      <alignment horizontal="right"/>
    </xf>
    <xf numFmtId="182" fontId="12" fillId="3" borderId="18" applyNumberFormat="0" applyFont="0" applyAlignment="0">
      <protection locked="0"/>
    </xf>
    <xf numFmtId="187" fontId="83" fillId="0" borderId="0" applyFill="0" applyBorder="0" applyAlignment="0"/>
    <xf numFmtId="191" fontId="83" fillId="0" borderId="0" applyFill="0" applyBorder="0" applyAlignment="0"/>
    <xf numFmtId="182" fontId="12" fillId="3" borderId="18" applyNumberFormat="0" applyFont="0" applyAlignment="0">
      <protection locked="0"/>
    </xf>
    <xf numFmtId="9" fontId="2" fillId="0" borderId="0" applyFont="0" applyFill="0" applyBorder="0" applyAlignment="0" applyProtection="0"/>
    <xf numFmtId="193" fontId="7" fillId="0" borderId="0" applyFont="0" applyFill="0" applyBorder="0" applyAlignment="0" applyProtection="0"/>
    <xf numFmtId="44" fontId="75" fillId="0" borderId="0">
      <protection locked="0"/>
    </xf>
    <xf numFmtId="0" fontId="7" fillId="63" borderId="44" applyNumberFormat="0" applyFont="0" applyAlignment="0" applyProtection="0"/>
    <xf numFmtId="43" fontId="12" fillId="0" borderId="0" applyFont="0" applyFill="0" applyBorder="0" applyAlignment="0" applyProtection="0"/>
    <xf numFmtId="182" fontId="12" fillId="3" borderId="18" applyNumberFormat="0" applyFont="0" applyAlignment="0">
      <protection locked="0"/>
    </xf>
    <xf numFmtId="43" fontId="12" fillId="0" borderId="0" applyFont="0" applyFill="0" applyBorder="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8" fillId="38" borderId="0" applyNumberFormat="0" applyBorder="0" applyAlignment="0" applyProtection="0"/>
    <xf numFmtId="0" fontId="78" fillId="39" borderId="0" applyNumberFormat="0" applyBorder="0" applyAlignment="0" applyProtection="0"/>
    <xf numFmtId="182" fontId="12" fillId="3" borderId="18" applyNumberFormat="0" applyFont="0" applyAlignment="0">
      <protection locked="0"/>
    </xf>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1" borderId="0" applyNumberFormat="0" applyBorder="0" applyAlignment="0" applyProtection="0"/>
    <xf numFmtId="0" fontId="7" fillId="36" borderId="18" applyNumberFormat="0" applyAlignment="0">
      <alignment horizontal="left"/>
    </xf>
    <xf numFmtId="0" fontId="78" fillId="44" borderId="0" applyNumberFormat="0" applyBorder="0" applyAlignment="0" applyProtection="0"/>
    <xf numFmtId="0" fontId="12" fillId="0" borderId="18"/>
    <xf numFmtId="0" fontId="78" fillId="47" borderId="0"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91" fillId="0" borderId="16">
      <alignment horizontal="left" vertical="center"/>
    </xf>
    <xf numFmtId="166" fontId="7" fillId="0" borderId="0" applyFont="0" applyFill="0" applyBorder="0" applyAlignment="0" applyProtection="0"/>
    <xf numFmtId="4" fontId="12" fillId="0" borderId="18"/>
    <xf numFmtId="4" fontId="12" fillId="0" borderId="18"/>
    <xf numFmtId="0" fontId="2" fillId="0" borderId="0"/>
    <xf numFmtId="0" fontId="12" fillId="0" borderId="0"/>
    <xf numFmtId="0" fontId="12" fillId="0" borderId="0"/>
    <xf numFmtId="0" fontId="12" fillId="0" borderId="0"/>
    <xf numFmtId="0" fontId="12" fillId="0" borderId="0"/>
    <xf numFmtId="0" fontId="12" fillId="0" borderId="18">
      <alignment horizontal="right"/>
    </xf>
    <xf numFmtId="0" fontId="12" fillId="0" borderId="18">
      <alignment horizontal="right"/>
    </xf>
    <xf numFmtId="0" fontId="78" fillId="38"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182" fontId="12" fillId="3" borderId="18" applyNumberFormat="0" applyFont="0" applyAlignment="0">
      <protection locked="0"/>
    </xf>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1" borderId="0" applyNumberFormat="0" applyBorder="0" applyAlignment="0" applyProtection="0"/>
    <xf numFmtId="0" fontId="78" fillId="44" borderId="0" applyNumberFormat="0" applyBorder="0" applyAlignment="0" applyProtection="0"/>
    <xf numFmtId="0" fontId="78" fillId="47" borderId="0" applyNumberFormat="0" applyBorder="0" applyAlignment="0" applyProtection="0"/>
    <xf numFmtId="0" fontId="7" fillId="36" borderId="18" applyNumberFormat="0" applyAlignment="0">
      <alignment horizontal="left"/>
    </xf>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4" fontId="12" fillId="0" borderId="0"/>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2" fillId="0" borderId="0"/>
    <xf numFmtId="0" fontId="12" fillId="0" borderId="0"/>
    <xf numFmtId="0" fontId="12" fillId="0" borderId="0"/>
    <xf numFmtId="0" fontId="18" fillId="0" borderId="0"/>
    <xf numFmtId="9" fontId="12" fillId="0" borderId="0" applyFont="0" applyFill="0" applyBorder="0" applyAlignment="0" applyProtection="0"/>
    <xf numFmtId="0" fontId="7" fillId="36" borderId="18" applyNumberFormat="0" applyAlignment="0">
      <alignment horizontal="left"/>
    </xf>
    <xf numFmtId="0" fontId="7" fillId="36" borderId="18" applyNumberFormat="0" applyAlignment="0">
      <alignment horizontal="left"/>
    </xf>
    <xf numFmtId="43" fontId="1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172"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2" fillId="0" borderId="0"/>
    <xf numFmtId="0" fontId="2" fillId="0" borderId="0"/>
    <xf numFmtId="182" fontId="12" fillId="3" borderId="18" applyNumberFormat="0" applyFont="0" applyAlignment="0">
      <protection locked="0"/>
    </xf>
    <xf numFmtId="0" fontId="12" fillId="0" borderId="18"/>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4" fontId="12" fillId="0" borderId="18"/>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4" fontId="12" fillId="0" borderId="18"/>
    <xf numFmtId="0" fontId="7" fillId="0" borderId="0"/>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88" fillId="58" borderId="18" applyNumberFormat="0" applyFill="0" applyBorder="0" applyAlignment="0" applyProtection="0">
      <protection locked="0"/>
    </xf>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90" fillId="61" borderId="18" applyNumberFormat="0" applyBorder="0" applyAlignment="0" applyProtection="0"/>
    <xf numFmtId="4" fontId="12" fillId="0" borderId="18"/>
    <xf numFmtId="0" fontId="2" fillId="0" borderId="0"/>
    <xf numFmtId="0" fontId="2" fillId="0" borderId="0"/>
    <xf numFmtId="0" fontId="12" fillId="0" borderId="0"/>
    <xf numFmtId="0" fontId="12" fillId="0" borderId="17" applyNumberFormat="0" applyProtection="0">
      <alignment horizontal="left" vertical="center"/>
    </xf>
    <xf numFmtId="43" fontId="2" fillId="0" borderId="0" applyFont="0" applyFill="0" applyBorder="0" applyAlignment="0" applyProtection="0"/>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9" fontId="12" fillId="0" borderId="0" applyFont="0" applyFill="0" applyBorder="0" applyAlignment="0" applyProtection="0"/>
    <xf numFmtId="43" fontId="2" fillId="0" borderId="0" applyFont="0" applyFill="0" applyBorder="0" applyAlignment="0" applyProtection="0"/>
    <xf numFmtId="4" fontId="12" fillId="0" borderId="18"/>
    <xf numFmtId="4" fontId="12" fillId="0" borderId="18"/>
    <xf numFmtId="172" fontId="12" fillId="0" borderId="0" applyFont="0" applyFill="0" applyBorder="0" applyAlignment="0" applyProtection="0"/>
    <xf numFmtId="0" fontId="2" fillId="0" borderId="0"/>
    <xf numFmtId="0" fontId="7" fillId="0" borderId="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182" fontId="12" fillId="3" borderId="18" applyNumberFormat="0" applyFont="0" applyAlignment="0">
      <protection locked="0"/>
    </xf>
    <xf numFmtId="4" fontId="12" fillId="0" borderId="18"/>
    <xf numFmtId="4" fontId="12" fillId="0" borderId="18"/>
    <xf numFmtId="0" fontId="12" fillId="4" borderId="17" applyNumberFormat="0" applyProtection="0">
      <alignment horizontal="left" vertical="center" indent="1"/>
    </xf>
    <xf numFmtId="0" fontId="2" fillId="0" borderId="0"/>
    <xf numFmtId="0" fontId="7" fillId="0" borderId="0"/>
    <xf numFmtId="0" fontId="2" fillId="0" borderId="0"/>
    <xf numFmtId="0" fontId="12" fillId="0" borderId="0"/>
    <xf numFmtId="182" fontId="12" fillId="3" borderId="18" applyNumberFormat="0" applyFont="0" applyAlignment="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0" fontId="2" fillId="0" borderId="0"/>
    <xf numFmtId="182" fontId="12" fillId="3" borderId="18" applyNumberFormat="0" applyFont="0" applyAlignment="0">
      <protection locked="0"/>
    </xf>
    <xf numFmtId="43" fontId="78" fillId="0" borderId="0" applyFont="0" applyFill="0" applyBorder="0" applyAlignment="0" applyProtection="0"/>
    <xf numFmtId="182" fontId="12" fillId="3" borderId="18" applyNumberFormat="0" applyFont="0" applyAlignment="0">
      <protection locked="0"/>
    </xf>
    <xf numFmtId="0" fontId="2" fillId="0" borderId="0"/>
    <xf numFmtId="4" fontId="21" fillId="0" borderId="17" applyNumberFormat="0" applyProtection="0">
      <alignment horizontal="right" vertical="center"/>
    </xf>
    <xf numFmtId="183" fontId="98" fillId="0" borderId="0"/>
    <xf numFmtId="0" fontId="12" fillId="0" borderId="17" applyNumberFormat="0" applyProtection="0">
      <alignment horizontal="left" vertical="center"/>
    </xf>
    <xf numFmtId="182" fontId="12" fillId="3" borderId="18" applyNumberFormat="0" applyFont="0" applyAlignment="0">
      <protection locked="0"/>
    </xf>
    <xf numFmtId="0" fontId="110" fillId="0" borderId="0" applyNumberFormat="0" applyFill="0" applyBorder="0" applyAlignment="0" applyProtection="0"/>
    <xf numFmtId="4" fontId="12" fillId="0" borderId="18"/>
    <xf numFmtId="0" fontId="122" fillId="38" borderId="0" applyNumberFormat="0" applyBorder="0" applyAlignment="0" applyProtection="0"/>
    <xf numFmtId="0" fontId="122" fillId="45" borderId="0" applyNumberFormat="0" applyBorder="0" applyAlignment="0" applyProtection="0"/>
    <xf numFmtId="0" fontId="122" fillId="63" borderId="0" applyNumberFormat="0" applyBorder="0" applyAlignment="0" applyProtection="0"/>
    <xf numFmtId="0" fontId="122" fillId="81" borderId="0" applyNumberFormat="0" applyBorder="0" applyAlignment="0" applyProtection="0"/>
    <xf numFmtId="0" fontId="122" fillId="38" borderId="0" applyNumberFormat="0" applyBorder="0" applyAlignment="0" applyProtection="0"/>
    <xf numFmtId="0" fontId="122" fillId="39" borderId="0" applyNumberFormat="0" applyBorder="0" applyAlignment="0" applyProtection="0"/>
    <xf numFmtId="0" fontId="122" fillId="57" borderId="0" applyNumberFormat="0" applyBorder="0" applyAlignment="0" applyProtection="0"/>
    <xf numFmtId="0" fontId="122" fillId="45" borderId="0" applyNumberFormat="0" applyBorder="0" applyAlignment="0" applyProtection="0"/>
    <xf numFmtId="0" fontId="122" fillId="54" borderId="0" applyNumberFormat="0" applyBorder="0" applyAlignment="0" applyProtection="0"/>
    <xf numFmtId="0" fontId="122" fillId="56" borderId="0" applyNumberFormat="0" applyBorder="0" applyAlignment="0" applyProtection="0"/>
    <xf numFmtId="0" fontId="122" fillId="57" borderId="0" applyNumberFormat="0" applyBorder="0" applyAlignment="0" applyProtection="0"/>
    <xf numFmtId="0" fontId="122" fillId="43" borderId="0" applyNumberFormat="0" applyBorder="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2" fillId="0" borderId="0"/>
    <xf numFmtId="9" fontId="2" fillId="0" borderId="0" applyFont="0" applyFill="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12" fillId="76" borderId="17" applyNumberFormat="0" applyProtection="0">
      <alignment horizontal="left" vertical="center" indent="1"/>
    </xf>
    <xf numFmtId="4" fontId="12" fillId="0" borderId="18"/>
    <xf numFmtId="0" fontId="12" fillId="4" borderId="17" applyNumberFormat="0" applyProtection="0">
      <alignment horizontal="left" vertical="center" indent="1"/>
    </xf>
    <xf numFmtId="0" fontId="12" fillId="0" borderId="18">
      <alignment horizontal="right"/>
    </xf>
    <xf numFmtId="0" fontId="7" fillId="36" borderId="18" applyNumberFormat="0" applyAlignment="0">
      <alignment horizontal="left"/>
    </xf>
    <xf numFmtId="0" fontId="12" fillId="0" borderId="18">
      <alignment horizontal="right"/>
    </xf>
    <xf numFmtId="4" fontId="21" fillId="37"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0" borderId="18"/>
    <xf numFmtId="4" fontId="12" fillId="0" borderId="18"/>
    <xf numFmtId="0" fontId="12" fillId="59" borderId="17" applyNumberFormat="0" applyProtection="0">
      <alignment horizontal="left" vertical="center" indent="1"/>
    </xf>
    <xf numFmtId="182" fontId="12" fillId="3" borderId="18" applyNumberFormat="0" applyFont="0" applyAlignment="0">
      <protection locked="0"/>
    </xf>
    <xf numFmtId="4" fontId="12" fillId="0" borderId="18"/>
    <xf numFmtId="0" fontId="12" fillId="63" borderId="44" applyNumberFormat="0" applyFont="0" applyAlignment="0" applyProtection="0"/>
    <xf numFmtId="0" fontId="12" fillId="59" borderId="17" applyNumberFormat="0" applyProtection="0">
      <alignment horizontal="left" vertical="center" indent="1"/>
    </xf>
    <xf numFmtId="0" fontId="7" fillId="36" borderId="18" applyNumberFormat="0" applyAlignment="0">
      <alignment horizontal="left"/>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9" fillId="37" borderId="17" applyNumberFormat="0" applyProtection="0">
      <alignment horizontal="left" vertical="center" indent="1"/>
    </xf>
    <xf numFmtId="0" fontId="132" fillId="43" borderId="35" applyNumberFormat="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10" fontId="88" fillId="58" borderId="18" applyNumberFormat="0" applyFill="0" applyBorder="0" applyAlignment="0" applyProtection="0">
      <protection locked="0"/>
    </xf>
    <xf numFmtId="0" fontId="12" fillId="0" borderId="18"/>
    <xf numFmtId="0" fontId="12" fillId="0" borderId="17" applyNumberFormat="0" applyProtection="0">
      <alignment horizontal="left" vertical="center"/>
    </xf>
    <xf numFmtId="0" fontId="100" fillId="56" borderId="17" applyNumberFormat="0" applyAlignment="0" applyProtection="0"/>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63" borderId="44" applyNumberFormat="0" applyFon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182" fontId="12" fillId="3" borderId="18" applyNumberFormat="0" applyFont="0" applyAlignment="0">
      <protection locked="0"/>
    </xf>
    <xf numFmtId="0" fontId="84" fillId="56" borderId="35" applyNumberFormat="0" applyAlignment="0" applyProtection="0"/>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8" applyNumberFormat="0" applyFont="0" applyAlignment="0">
      <protection locked="0"/>
    </xf>
    <xf numFmtId="4" fontId="21" fillId="37" borderId="17" applyNumberFormat="0" applyProtection="0">
      <alignment horizontal="right" vertical="center"/>
    </xf>
    <xf numFmtId="4" fontId="12" fillId="0" borderId="18"/>
    <xf numFmtId="0" fontId="12" fillId="63" borderId="44" applyNumberFormat="0" applyFont="0" applyAlignment="0" applyProtection="0"/>
    <xf numFmtId="0" fontId="12" fillId="0" borderId="17" applyNumberFormat="0" applyProtection="0">
      <alignment horizontal="left" vertical="center"/>
    </xf>
    <xf numFmtId="10" fontId="90" fillId="61" borderId="18" applyNumberFormat="0" applyBorder="0" applyAlignment="0" applyProtection="0"/>
    <xf numFmtId="0" fontId="7" fillId="36" borderId="18" applyNumberFormat="0" applyAlignment="0">
      <alignment horizontal="left"/>
    </xf>
    <xf numFmtId="0" fontId="12" fillId="4" borderId="17" applyNumberFormat="0" applyProtection="0">
      <alignment horizontal="left" vertical="center" indent="1"/>
    </xf>
    <xf numFmtId="0" fontId="12" fillId="0" borderId="17" applyNumberFormat="0" applyProtection="0">
      <alignment horizontal="left" vertical="center"/>
    </xf>
    <xf numFmtId="0" fontId="84" fillId="56" borderId="35" applyNumberFormat="0" applyAlignment="0" applyProtection="0"/>
    <xf numFmtId="0" fontId="111" fillId="0" borderId="46" applyNumberFormat="0" applyFill="0" applyAlignment="0" applyProtection="0"/>
    <xf numFmtId="0" fontId="91" fillId="0" borderId="21">
      <alignment horizontal="left" vertical="center"/>
    </xf>
    <xf numFmtId="4" fontId="12" fillId="0" borderId="18"/>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7" fillId="36" borderId="18" applyNumberFormat="0" applyAlignment="0">
      <alignment horizontal="left"/>
    </xf>
    <xf numFmtId="0" fontId="12" fillId="0" borderId="18"/>
    <xf numFmtId="0" fontId="12" fillId="0" borderId="17" applyNumberFormat="0" applyProtection="0">
      <alignment horizontal="left" vertical="center"/>
    </xf>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10" fontId="88" fillId="58" borderId="1" applyNumberFormat="0" applyFill="0" applyBorder="0" applyAlignment="0" applyProtection="0">
      <protection locked="0"/>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21">
      <alignment horizontal="left" vertical="center"/>
    </xf>
    <xf numFmtId="4" fontId="21" fillId="37" borderId="45" applyNumberFormat="0" applyProtection="0">
      <alignment horizontal="left" vertical="center" indent="1"/>
    </xf>
    <xf numFmtId="0" fontId="12" fillId="0" borderId="17" applyNumberFormat="0" applyProtection="0">
      <alignment horizontal="lef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182" fontId="12" fillId="3" borderId="1" applyNumberFormat="0" applyFont="0" applyAlignment="0">
      <protection locked="0"/>
    </xf>
    <xf numFmtId="4" fontId="12" fillId="0" borderId="1"/>
    <xf numFmtId="4" fontId="12" fillId="0" borderId="1"/>
    <xf numFmtId="0" fontId="12" fillId="0" borderId="18">
      <alignment horizontal="right"/>
    </xf>
    <xf numFmtId="0" fontId="12" fillId="76"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39" fillId="0" borderId="54" applyNumberFormat="0" applyFill="0" applyAlignment="0" applyProtection="0"/>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0" fontId="84" fillId="56" borderId="35" applyNumberFormat="0" applyAlignment="0" applyProtection="0"/>
    <xf numFmtId="0" fontId="100" fillId="56" borderId="17" applyNumberFormat="0" applyAlignment="0" applyProtection="0"/>
    <xf numFmtId="182" fontId="12" fillId="3" borderId="1"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5" fillId="81" borderId="35" applyNumberFormat="0" applyAlignment="0" applyProtection="0"/>
    <xf numFmtId="0" fontId="135" fillId="81" borderId="17" applyNumberFormat="0" applyAlignment="0" applyProtection="0"/>
    <xf numFmtId="4" fontId="21" fillId="75" borderId="17" applyNumberFormat="0" applyProtection="0">
      <alignment horizontal="left" vertical="center" indent="1"/>
    </xf>
    <xf numFmtId="0" fontId="12" fillId="0" borderId="1">
      <alignment horizontal="right"/>
    </xf>
    <xf numFmtId="4" fontId="12" fillId="0" borderId="18"/>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4" fontId="12" fillId="0" borderId="1"/>
    <xf numFmtId="0" fontId="100" fillId="56" borderId="17" applyNumberFormat="0" applyAlignment="0" applyProtection="0"/>
    <xf numFmtId="0" fontId="12" fillId="0" borderId="1">
      <alignment horizontal="right"/>
    </xf>
    <xf numFmtId="0" fontId="12" fillId="0" borderId="17" applyNumberFormat="0" applyProtection="0">
      <alignment horizontal="left" vertical="center"/>
    </xf>
    <xf numFmtId="0" fontId="34" fillId="63" borderId="35" applyNumberFormat="0" applyFont="0" applyAlignment="0" applyProtection="0"/>
    <xf numFmtId="4" fontId="19" fillId="37" borderId="17" applyNumberFormat="0" applyProtection="0">
      <alignment horizontal="left" vertical="center" indent="1"/>
    </xf>
    <xf numFmtId="0" fontId="12" fillId="0" borderId="18">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7" fillId="63" borderId="44" applyNumberFormat="0" applyFont="0" applyAlignment="0" applyProtection="0"/>
    <xf numFmtId="0" fontId="91" fillId="0" borderId="21">
      <alignment horizontal="left" vertical="center"/>
    </xf>
    <xf numFmtId="4" fontId="12" fillId="0" borderId="1"/>
    <xf numFmtId="0" fontId="12" fillId="0" borderId="1">
      <alignment horizontal="right"/>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4" fontId="12" fillId="0" borderId="1"/>
    <xf numFmtId="0" fontId="111" fillId="0" borderId="46" applyNumberFormat="0" applyFill="0" applyAlignment="0" applyProtection="0"/>
    <xf numFmtId="0" fontId="7" fillId="63" borderId="44" applyNumberFormat="0" applyFont="0" applyAlignment="0" applyProtection="0"/>
    <xf numFmtId="0" fontId="12" fillId="0" borderId="1">
      <alignment horizontal="right"/>
    </xf>
    <xf numFmtId="0" fontId="12" fillId="0" borderId="1">
      <alignment horizontal="right"/>
    </xf>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182" fontId="12" fillId="3" borderId="1" applyNumberFormat="0" applyFont="0" applyAlignment="0">
      <protection locked="0"/>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0" fontId="88" fillId="58" borderId="1" applyNumberFormat="0" applyFill="0" applyBorder="0" applyAlignment="0" applyProtection="0">
      <protection locked="0"/>
    </xf>
    <xf numFmtId="0" fontId="12" fillId="59" borderId="17" applyNumberFormat="0" applyProtection="0">
      <alignment horizontal="left" vertical="center" indent="1"/>
    </xf>
    <xf numFmtId="0" fontId="91" fillId="0" borderId="16">
      <alignment horizontal="left" vertical="center"/>
    </xf>
    <xf numFmtId="0" fontId="12" fillId="4" borderId="17" applyNumberFormat="0" applyProtection="0">
      <alignment horizontal="left" vertical="center" indent="1"/>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4" fontId="21" fillId="37" borderId="17" applyNumberFormat="0" applyProtection="0">
      <alignment horizontal="right" vertical="center"/>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0" borderId="1">
      <alignment horizontal="right"/>
    </xf>
    <xf numFmtId="0" fontId="12" fillId="0" borderId="1">
      <alignment horizontal="right"/>
    </xf>
    <xf numFmtId="0" fontId="12" fillId="0" borderId="1"/>
    <xf numFmtId="0" fontId="12" fillId="4" borderId="17" applyNumberFormat="0" applyProtection="0">
      <alignment horizontal="left" vertical="center" indent="1"/>
    </xf>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63" borderId="44" applyNumberFormat="0" applyFont="0" applyAlignment="0" applyProtection="0"/>
    <xf numFmtId="0" fontId="12" fillId="0" borderId="1">
      <alignment horizontal="right"/>
    </xf>
    <xf numFmtId="0" fontId="12" fillId="0" borderId="1">
      <alignment horizontal="right"/>
    </xf>
    <xf numFmtId="0" fontId="12" fillId="0" borderId="1"/>
    <xf numFmtId="0" fontId="113" fillId="43" borderId="35" applyNumberFormat="0" applyAlignment="0" applyProtection="0"/>
    <xf numFmtId="4" fontId="21" fillId="64" borderId="17" applyNumberFormat="0" applyProtection="0">
      <alignment horizontal="right" vertical="center"/>
    </xf>
    <xf numFmtId="4" fontId="12" fillId="0" borderId="1"/>
    <xf numFmtId="4" fontId="12" fillId="0" borderId="1"/>
    <xf numFmtId="0" fontId="7" fillId="63" borderId="44" applyNumberFormat="0" applyFont="0" applyAlignment="0" applyProtection="0"/>
    <xf numFmtId="4" fontId="21" fillId="66"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0" fontId="7" fillId="63" borderId="44" applyNumberFormat="0" applyFont="0" applyAlignment="0" applyProtection="0"/>
    <xf numFmtId="182" fontId="12" fillId="3" borderId="1" applyNumberFormat="0" applyFont="0" applyAlignment="0">
      <protection locked="0"/>
    </xf>
    <xf numFmtId="0" fontId="12" fillId="0" borderId="18"/>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0" fontId="111" fillId="0" borderId="46" applyNumberFormat="0" applyFill="0" applyAlignment="0" applyProtection="0"/>
    <xf numFmtId="182" fontId="12" fillId="3" borderId="1" applyNumberFormat="0" applyFont="0" applyAlignment="0">
      <protection locked="0"/>
    </xf>
    <xf numFmtId="182" fontId="12" fillId="3" borderId="1"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4" fontId="19" fillId="75" borderId="17" applyNumberFormat="0" applyProtection="0">
      <alignment horizontal="left" vertical="center" indent="1"/>
    </xf>
    <xf numFmtId="0" fontId="12" fillId="0" borderId="18"/>
    <xf numFmtId="182" fontId="12" fillId="3" borderId="18"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11" fillId="0" borderId="46" applyNumberFormat="0" applyFill="0" applyAlignment="0" applyProtection="0"/>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39" fillId="0" borderId="54" applyNumberFormat="0" applyFill="0" applyAlignment="0" applyProtection="0"/>
    <xf numFmtId="182" fontId="12" fillId="3" borderId="1" applyNumberFormat="0" applyFont="0" applyAlignment="0">
      <protection locked="0"/>
    </xf>
    <xf numFmtId="4" fontId="21" fillId="37" borderId="17" applyNumberFormat="0" applyProtection="0">
      <alignment horizontal="left" vertical="center" indent="1"/>
    </xf>
    <xf numFmtId="0" fontId="7" fillId="36" borderId="1" applyNumberFormat="0" applyAlignment="0">
      <alignment horizontal="left"/>
    </xf>
    <xf numFmtId="0"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
    <xf numFmtId="4" fontId="21" fillId="37" borderId="17" applyNumberFormat="0" applyProtection="0">
      <alignment horizontal="righ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4" fontId="12" fillId="0" borderId="18"/>
    <xf numFmtId="4" fontId="12" fillId="0" borderId="18"/>
    <xf numFmtId="0" fontId="12" fillId="0" borderId="1">
      <alignment horizontal="right"/>
    </xf>
    <xf numFmtId="0" fontId="12" fillId="0" borderId="1">
      <alignment horizontal="right"/>
    </xf>
    <xf numFmtId="182" fontId="12" fillId="3" borderId="18"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4" fontId="21" fillId="68" borderId="17" applyNumberFormat="0" applyProtection="0">
      <alignment horizontal="right" vertical="center"/>
    </xf>
    <xf numFmtId="0" fontId="7" fillId="36" borderId="18" applyNumberFormat="0" applyAlignment="0">
      <alignment horizontal="left"/>
    </xf>
    <xf numFmtId="0" fontId="7" fillId="36" borderId="18" applyNumberFormat="0" applyAlignment="0">
      <alignment horizontal="left"/>
    </xf>
    <xf numFmtId="182" fontId="12" fillId="3" borderId="1" applyNumberFormat="0" applyFont="0" applyAlignment="0">
      <protection locked="0"/>
    </xf>
    <xf numFmtId="0" fontId="12" fillId="0" borderId="1"/>
    <xf numFmtId="182" fontId="12" fillId="3" borderId="18" applyNumberFormat="0" applyFont="0" applyAlignment="0">
      <protection locked="0"/>
    </xf>
    <xf numFmtId="182" fontId="12" fillId="3" borderId="18" applyNumberFormat="0" applyFont="0" applyAlignment="0">
      <protection locked="0"/>
    </xf>
    <xf numFmtId="4" fontId="12" fillId="0" borderId="1"/>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12" fillId="0" borderId="18"/>
    <xf numFmtId="0" fontId="12" fillId="0" borderId="18">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10" fontId="88" fillId="58" borderId="1" applyNumberFormat="0" applyFill="0" applyBorder="0" applyAlignment="0" applyProtection="0">
      <protection locked="0"/>
    </xf>
    <xf numFmtId="4" fontId="12" fillId="0" borderId="18"/>
    <xf numFmtId="0" fontId="12" fillId="0" borderId="18">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10" fontId="90" fillId="61" borderId="1" applyNumberFormat="0" applyBorder="0" applyAlignment="0" applyProtection="0"/>
    <xf numFmtId="4" fontId="12" fillId="0" borderId="18"/>
    <xf numFmtId="0" fontId="111" fillId="0" borderId="46" applyNumberFormat="0" applyFill="0" applyAlignment="0" applyProtection="0"/>
    <xf numFmtId="0" fontId="12" fillId="0" borderId="18">
      <alignment horizontal="right"/>
    </xf>
    <xf numFmtId="0" fontId="12" fillId="0" borderId="18">
      <alignment horizontal="right"/>
    </xf>
    <xf numFmtId="0" fontId="12" fillId="0" borderId="1">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04" fillId="73" borderId="17" applyNumberFormat="0" applyProtection="0">
      <alignment horizontal="left" vertical="center" indent="1"/>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21" fillId="37" borderId="45" applyNumberFormat="0" applyProtection="0">
      <alignment horizontal="left" vertical="center" indent="1"/>
    </xf>
    <xf numFmtId="182" fontId="12" fillId="3" borderId="1" applyNumberFormat="0" applyFont="0" applyAlignment="0">
      <protection locked="0"/>
    </xf>
    <xf numFmtId="4" fontId="12" fillId="0" borderId="18"/>
    <xf numFmtId="4" fontId="12" fillId="0" borderId="18"/>
    <xf numFmtId="182" fontId="12" fillId="3" borderId="1" applyNumberFormat="0" applyFont="0" applyAlignment="0">
      <protection locked="0"/>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
    <xf numFmtId="0" fontId="12" fillId="0" borderId="1">
      <alignment horizontal="right"/>
    </xf>
    <xf numFmtId="4" fontId="12" fillId="0" borderId="1"/>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4" fontId="12" fillId="0" borderId="1"/>
    <xf numFmtId="4" fontId="12" fillId="0" borderId="1"/>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84" fillId="56" borderId="35" applyNumberFormat="0" applyAlignment="0" applyProtection="0"/>
    <xf numFmtId="0" fontId="91" fillId="0" borderId="21">
      <alignment horizontal="left" vertical="center"/>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78" fillId="38"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111" fillId="0" borderId="46" applyNumberFormat="0" applyFill="0" applyAlignment="0" applyProtection="0"/>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1" borderId="0" applyNumberFormat="0" applyBorder="0" applyAlignment="0" applyProtection="0"/>
    <xf numFmtId="0" fontId="78" fillId="44" borderId="0" applyNumberFormat="0" applyBorder="0" applyAlignment="0" applyProtection="0"/>
    <xf numFmtId="0" fontId="78" fillId="47" borderId="0" applyNumberFormat="0" applyBorder="0" applyAlignment="0" applyProtection="0"/>
    <xf numFmtId="0" fontId="113" fillId="43" borderId="35" applyNumberForma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84" fillId="56" borderId="35" applyNumberFormat="0" applyAlignment="0" applyProtection="0"/>
    <xf numFmtId="0" fontId="91" fillId="0" borderId="21">
      <alignment horizontal="left" vertical="center"/>
    </xf>
    <xf numFmtId="0" fontId="7" fillId="63" borderId="44" applyNumberFormat="0" applyFont="0" applyAlignment="0" applyProtection="0"/>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111" fillId="0" borderId="46" applyNumberFormat="0" applyFill="0" applyAlignment="0" applyProtection="0"/>
    <xf numFmtId="0" fontId="12" fillId="0" borderId="1"/>
    <xf numFmtId="0" fontId="12" fillId="0" borderId="0"/>
    <xf numFmtId="0" fontId="18" fillId="0" borderId="0"/>
    <xf numFmtId="0" fontId="7" fillId="63" borderId="44" applyNumberFormat="0" applyFont="0" applyAlignment="0" applyProtection="0"/>
    <xf numFmtId="0" fontId="7" fillId="0" borderId="0"/>
    <xf numFmtId="43" fontId="15" fillId="0" borderId="0" applyFont="0" applyFill="0" applyBorder="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 applyNumberFormat="0" applyFont="0" applyAlignment="0">
      <protection locked="0"/>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111" fillId="0" borderId="46" applyNumberFormat="0" applyFill="0" applyAlignment="0" applyProtection="0"/>
    <xf numFmtId="0" fontId="12" fillId="0" borderId="1">
      <alignment horizontal="right"/>
    </xf>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4" fontId="19" fillId="75"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12" fillId="0" borderId="1"/>
    <xf numFmtId="4" fontId="12" fillId="0" borderId="1"/>
    <xf numFmtId="0" fontId="12" fillId="4" borderId="17" applyNumberFormat="0" applyProtection="0">
      <alignment horizontal="left" vertical="center" indent="1"/>
    </xf>
    <xf numFmtId="182" fontId="12" fillId="3" borderId="1" applyNumberFormat="0" applyFont="0" applyAlignment="0">
      <protection locked="0"/>
    </xf>
    <xf numFmtId="0" fontId="2" fillId="0" borderId="0"/>
    <xf numFmtId="182" fontId="12" fillId="3" borderId="1" applyNumberFormat="0" applyFont="0" applyAlignment="0">
      <protection locked="0"/>
    </xf>
    <xf numFmtId="0" fontId="12" fillId="4" borderId="17" applyNumberFormat="0" applyProtection="0">
      <alignment horizontal="left" vertical="center" indent="1"/>
    </xf>
    <xf numFmtId="182" fontId="12" fillId="3" borderId="1" applyNumberFormat="0" applyFont="0" applyAlignment="0">
      <protection locked="0"/>
    </xf>
    <xf numFmtId="0" fontId="111" fillId="0" borderId="46" applyNumberFormat="0" applyFill="0" applyAlignment="0" applyProtection="0"/>
    <xf numFmtId="0" fontId="91" fillId="0" borderId="21">
      <alignment horizontal="left" vertical="center"/>
    </xf>
    <xf numFmtId="182" fontId="12" fillId="3" borderId="1" applyNumberFormat="0" applyFont="0" applyAlignment="0">
      <protection locked="0"/>
    </xf>
    <xf numFmtId="182" fontId="12" fillId="3" borderId="1"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 applyNumberFormat="0" applyFont="0" applyAlignment="0">
      <protection locked="0"/>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39" fillId="0" borderId="54" applyNumberFormat="0" applyFill="0" applyAlignment="0" applyProtection="0"/>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91" fillId="0" borderId="21">
      <alignment horizontal="left" vertical="center"/>
    </xf>
    <xf numFmtId="4" fontId="12" fillId="0" borderId="18"/>
    <xf numFmtId="4" fontId="12" fillId="0" borderId="18"/>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72" fontId="12" fillId="0" borderId="0" applyFont="0" applyFill="0" applyBorder="0" applyAlignment="0" applyProtection="0"/>
    <xf numFmtId="0" fontId="2" fillId="0" borderId="0"/>
    <xf numFmtId="0" fontId="7" fillId="0" borderId="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0" fontId="2" fillId="0" borderId="0"/>
    <xf numFmtId="0" fontId="2" fillId="0" borderId="0"/>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2" fillId="38" borderId="0" applyNumberFormat="0" applyBorder="0" applyAlignment="0" applyProtection="0"/>
    <xf numFmtId="0" fontId="122" fillId="45" borderId="0" applyNumberFormat="0" applyBorder="0" applyAlignment="0" applyProtection="0"/>
    <xf numFmtId="0" fontId="122" fillId="63" borderId="0" applyNumberFormat="0" applyBorder="0" applyAlignment="0" applyProtection="0"/>
    <xf numFmtId="0" fontId="122" fillId="81" borderId="0" applyNumberFormat="0" applyBorder="0" applyAlignment="0" applyProtection="0"/>
    <xf numFmtId="0" fontId="122" fillId="38" borderId="0" applyNumberFormat="0" applyBorder="0" applyAlignment="0" applyProtection="0"/>
    <xf numFmtId="0" fontId="122" fillId="39" borderId="0" applyNumberFormat="0" applyBorder="0" applyAlignment="0" applyProtection="0"/>
    <xf numFmtId="0" fontId="122" fillId="57" borderId="0" applyNumberFormat="0" applyBorder="0" applyAlignment="0" applyProtection="0"/>
    <xf numFmtId="0" fontId="122" fillId="45" borderId="0" applyNumberFormat="0" applyBorder="0" applyAlignment="0" applyProtection="0"/>
    <xf numFmtId="0" fontId="122" fillId="54" borderId="0" applyNumberFormat="0" applyBorder="0" applyAlignment="0" applyProtection="0"/>
    <xf numFmtId="0" fontId="122" fillId="56" borderId="0" applyNumberFormat="0" applyBorder="0" applyAlignment="0" applyProtection="0"/>
    <xf numFmtId="0" fontId="122" fillId="57" borderId="0" applyNumberFormat="0" applyBorder="0" applyAlignment="0" applyProtection="0"/>
    <xf numFmtId="0" fontId="122" fillId="43" borderId="0" applyNumberFormat="0" applyBorder="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0" fontId="91" fillId="0" borderId="21">
      <alignment horizontal="left" vertical="center"/>
    </xf>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91" fillId="0" borderId="21">
      <alignment horizontal="lef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0" fontId="91" fillId="0" borderId="21">
      <alignment horizontal="left" vertical="center"/>
    </xf>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13" fillId="43" borderId="35" applyNumberFormat="0" applyAlignment="0" applyProtection="0"/>
    <xf numFmtId="0" fontId="125" fillId="81" borderId="35" applyNumberFormat="0" applyAlignment="0" applyProtection="0"/>
    <xf numFmtId="0" fontId="12"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12" fillId="0" borderId="17" applyNumberFormat="0" applyProtection="0">
      <alignment horizontal="left" vertical="center"/>
    </xf>
    <xf numFmtId="0" fontId="100" fillId="56" borderId="17" applyNumberFormat="0" applyAlignment="0" applyProtection="0"/>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182" fontId="12" fillId="3" borderId="18" applyNumberFormat="0" applyFont="0" applyAlignment="0">
      <protection locked="0"/>
    </xf>
    <xf numFmtId="4" fontId="21" fillId="75"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10" fontId="90" fillId="61" borderId="18" applyNumberFormat="0" applyBorder="0" applyAlignment="0" applyProtection="0"/>
    <xf numFmtId="0" fontId="12" fillId="0" borderId="18">
      <alignment horizontal="right"/>
    </xf>
    <xf numFmtId="0" fontId="7" fillId="63" borderId="44" applyNumberFormat="0" applyFont="0" applyAlignment="0" applyProtection="0"/>
    <xf numFmtId="0" fontId="12" fillId="0" borderId="18">
      <alignment horizontal="right"/>
    </xf>
    <xf numFmtId="0" fontId="7" fillId="63" borderId="44" applyNumberFormat="0" applyFont="0" applyAlignment="0" applyProtection="0"/>
    <xf numFmtId="4" fontId="12" fillId="0" borderId="18"/>
    <xf numFmtId="0" fontId="7" fillId="63" borderId="44" applyNumberFormat="0" applyFont="0" applyAlignment="0" applyProtection="0"/>
    <xf numFmtId="0" fontId="12" fillId="0" borderId="18">
      <alignment horizontal="right"/>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7" fillId="36" borderId="18" applyNumberFormat="0" applyAlignment="0">
      <alignment horizontal="left"/>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182" fontId="12" fillId="3" borderId="18" applyNumberFormat="0" applyFont="0" applyAlignment="0">
      <protection locked="0"/>
    </xf>
    <xf numFmtId="0" fontId="91" fillId="0" borderId="16">
      <alignment horizontal="left" vertical="center"/>
    </xf>
    <xf numFmtId="0" fontId="7" fillId="63" borderId="44" applyNumberFormat="0" applyFont="0" applyAlignment="0" applyProtection="0"/>
    <xf numFmtId="0" fontId="12" fillId="0" borderId="18">
      <alignment horizontal="right"/>
    </xf>
    <xf numFmtId="0" fontId="12" fillId="0" borderId="18">
      <alignment horizontal="right"/>
    </xf>
    <xf numFmtId="0" fontId="100" fillId="56" borderId="17" applyNumberFormat="0" applyAlignment="0" applyProtection="0"/>
    <xf numFmtId="0" fontId="100" fillId="56" borderId="17"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6" borderId="17" applyNumberFormat="0" applyProtection="0">
      <alignment horizontal="right" vertical="center"/>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21" fillId="72" borderId="17" applyNumberFormat="0" applyProtection="0">
      <alignment horizontal="right" vertical="center"/>
    </xf>
    <xf numFmtId="4" fontId="21" fillId="71" borderId="17" applyNumberFormat="0" applyProtection="0">
      <alignment horizontal="right" vertical="center"/>
    </xf>
    <xf numFmtId="4" fontId="103" fillId="3" borderId="17" applyNumberFormat="0" applyProtection="0">
      <alignment vertical="center"/>
    </xf>
    <xf numFmtId="4" fontId="21" fillId="3" borderId="17" applyNumberFormat="0" applyProtection="0">
      <alignment vertical="center"/>
    </xf>
    <xf numFmtId="182" fontId="12" fillId="3" borderId="18" applyNumberFormat="0" applyFont="0" applyAlignment="0">
      <protection locked="0"/>
    </xf>
    <xf numFmtId="4" fontId="21" fillId="37" borderId="45"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 applyNumberFormat="0" applyFont="0" applyAlignment="0">
      <protection locked="0"/>
    </xf>
    <xf numFmtId="4" fontId="21" fillId="0" borderId="17" applyNumberFormat="0" applyProtection="0">
      <alignment horizontal="right" vertical="center"/>
    </xf>
    <xf numFmtId="0" fontId="7" fillId="63" borderId="44" applyNumberFormat="0" applyFont="0" applyAlignment="0" applyProtection="0"/>
    <xf numFmtId="0" fontId="84" fillId="56" borderId="35" applyNumberFormat="0" applyAlignment="0" applyProtection="0"/>
    <xf numFmtId="0" fontId="12" fillId="4" borderId="17" applyNumberFormat="0" applyProtection="0">
      <alignment horizontal="left" vertical="center" indent="1"/>
    </xf>
    <xf numFmtId="0" fontId="113" fillId="43" borderId="35" applyNumberFormat="0" applyAlignment="0" applyProtection="0"/>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4" fontId="12" fillId="0" borderId="18"/>
    <xf numFmtId="182" fontId="12" fillId="3" borderId="18" applyNumberFormat="0" applyFont="0" applyAlignment="0">
      <protection locked="0"/>
    </xf>
    <xf numFmtId="0" fontId="12" fillId="0" borderId="18"/>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0" borderId="17" applyNumberFormat="0" applyProtection="0">
      <alignment horizontal="left" vertical="center"/>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4" fontId="12" fillId="0" borderId="18"/>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7" fillId="63" borderId="44" applyNumberFormat="0" applyFont="0" applyAlignment="0" applyProtection="0"/>
    <xf numFmtId="0" fontId="84" fillId="56" borderId="35" applyNumberFormat="0" applyAlignment="0" applyProtection="0"/>
    <xf numFmtId="0" fontId="100" fillId="56" borderId="17" applyNumberFormat="0" applyAlignment="0" applyProtection="0"/>
    <xf numFmtId="4" fontId="21" fillId="68" borderId="17" applyNumberFormat="0" applyProtection="0">
      <alignment horizontal="right" vertical="center"/>
    </xf>
    <xf numFmtId="10" fontId="88" fillId="58" borderId="18" applyNumberFormat="0" applyFill="0" applyBorder="0" applyAlignment="0" applyProtection="0">
      <protection locked="0"/>
    </xf>
    <xf numFmtId="0" fontId="12" fillId="4" borderId="17" applyNumberFormat="0" applyProtection="0">
      <alignment horizontal="left" vertical="center" indent="1"/>
    </xf>
    <xf numFmtId="4" fontId="12" fillId="0" borderId="18"/>
    <xf numFmtId="4" fontId="103" fillId="37" borderId="17" applyNumberFormat="0" applyProtection="0">
      <alignment horizontal="right" vertical="center"/>
    </xf>
    <xf numFmtId="4" fontId="21" fillId="70" borderId="17" applyNumberFormat="0" applyProtection="0">
      <alignment horizontal="right" vertical="center"/>
    </xf>
    <xf numFmtId="10" fontId="90" fillId="61" borderId="18" applyNumberFormat="0" applyBorder="0" applyAlignment="0" applyProtection="0"/>
    <xf numFmtId="0" fontId="139" fillId="0" borderId="54" applyNumberFormat="0" applyFill="0" applyAlignment="0" applyProtection="0"/>
    <xf numFmtId="182" fontId="12" fillId="3" borderId="18" applyNumberFormat="0" applyFont="0" applyAlignment="0">
      <protection locked="0"/>
    </xf>
    <xf numFmtId="4" fontId="21" fillId="69" borderId="17" applyNumberFormat="0" applyProtection="0">
      <alignment horizontal="right" vertical="center"/>
    </xf>
    <xf numFmtId="4" fontId="21" fillId="37" borderId="17" applyNumberFormat="0" applyProtection="0">
      <alignment horizontal="right" vertical="center"/>
    </xf>
    <xf numFmtId="182" fontId="12" fillId="3" borderId="18" applyNumberFormat="0" applyFont="0" applyAlignment="0">
      <protection locked="0"/>
    </xf>
    <xf numFmtId="4" fontId="21" fillId="0" borderId="17" applyNumberFormat="0" applyProtection="0">
      <alignment horizontal="right" vertical="center"/>
    </xf>
    <xf numFmtId="0" fontId="100" fillId="56" borderId="17"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7" fillId="63" borderId="44" applyNumberFormat="0" applyFont="0" applyAlignment="0" applyProtection="0"/>
    <xf numFmtId="0" fontId="12" fillId="0" borderId="18">
      <alignment horizontal="right"/>
    </xf>
    <xf numFmtId="0" fontId="7" fillId="63" borderId="44" applyNumberFormat="0" applyFont="0" applyAlignment="0" applyProtection="0"/>
    <xf numFmtId="4" fontId="12" fillId="0" borderId="18"/>
    <xf numFmtId="0" fontId="12" fillId="0" borderId="17" applyNumberFormat="0" applyProtection="0">
      <alignment horizontal="left" vertical="center"/>
    </xf>
    <xf numFmtId="10" fontId="88" fillId="58" borderId="18" applyNumberFormat="0" applyFill="0" applyBorder="0" applyAlignment="0" applyProtection="0">
      <protection locked="0"/>
    </xf>
    <xf numFmtId="182" fontId="12" fillId="3" borderId="18" applyNumberFormat="0" applyFont="0" applyAlignment="0">
      <protection locked="0"/>
    </xf>
    <xf numFmtId="0" fontId="12" fillId="0" borderId="17" applyNumberFormat="0" applyProtection="0">
      <alignment horizontal="left" vertical="center"/>
    </xf>
    <xf numFmtId="0" fontId="12" fillId="0" borderId="18">
      <alignment horizontal="right"/>
    </xf>
    <xf numFmtId="4" fontId="12" fillId="0" borderId="18"/>
    <xf numFmtId="4" fontId="21" fillId="37" borderId="17" applyNumberFormat="0" applyProtection="0">
      <alignment horizontal="right" vertical="center"/>
    </xf>
    <xf numFmtId="182" fontId="12" fillId="3" borderId="18" applyNumberFormat="0" applyFont="0" applyAlignment="0">
      <protection locked="0"/>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4" fontId="12" fillId="0" borderId="18"/>
    <xf numFmtId="4" fontId="21" fillId="37"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36" borderId="18" applyNumberFormat="0" applyAlignment="0">
      <alignment horizontal="left"/>
    </xf>
    <xf numFmtId="182" fontId="12" fillId="3" borderId="18" applyNumberFormat="0" applyFont="0" applyAlignment="0">
      <protection locked="0"/>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4" fontId="12" fillId="0" borderId="18"/>
    <xf numFmtId="0" fontId="12" fillId="0" borderId="17" applyNumberFormat="0" applyProtection="0">
      <alignment horizontal="lef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0" borderId="18">
      <alignment horizontal="right"/>
    </xf>
    <xf numFmtId="4" fontId="12" fillId="0" borderId="18"/>
    <xf numFmtId="0" fontId="135" fillId="81" borderId="17" applyNumberFormat="0" applyAlignment="0" applyProtection="0"/>
    <xf numFmtId="4" fontId="19" fillId="75" borderId="17" applyNumberFormat="0" applyProtection="0">
      <alignment horizontal="left" vertical="center" indent="1"/>
    </xf>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32" fillId="43" borderId="35" applyNumberFormat="0" applyAlignment="0" applyProtection="0"/>
    <xf numFmtId="0" fontId="12" fillId="4" borderId="17" applyNumberFormat="0" applyProtection="0">
      <alignment horizontal="left" vertical="center" indent="1"/>
    </xf>
    <xf numFmtId="0" fontId="84" fillId="56" borderId="35" applyNumberFormat="0" applyAlignment="0" applyProtection="0"/>
    <xf numFmtId="0" fontId="132" fillId="43" borderId="35" applyNumberFormat="0" applyAlignment="0" applyProtection="0"/>
    <xf numFmtId="0" fontId="12" fillId="0" borderId="17" applyNumberFormat="0" applyProtection="0">
      <alignment horizontal="left" vertical="center"/>
    </xf>
    <xf numFmtId="182" fontId="12" fillId="3" borderId="18" applyNumberFormat="0" applyFont="0" applyAlignment="0">
      <protection locked="0"/>
    </xf>
    <xf numFmtId="0" fontId="111" fillId="0" borderId="46" applyNumberFormat="0" applyFill="0" applyAlignment="0" applyProtection="0"/>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182" fontId="12" fillId="3" borderId="18" applyNumberFormat="0" applyFont="0" applyAlignment="0">
      <protection locked="0"/>
    </xf>
    <xf numFmtId="0" fontId="84" fillId="56" borderId="35" applyNumberFormat="0" applyAlignment="0" applyProtection="0"/>
    <xf numFmtId="4" fontId="21" fillId="37" borderId="17" applyNumberFormat="0" applyProtection="0">
      <alignment horizontal="right" vertical="center"/>
    </xf>
    <xf numFmtId="4" fontId="103" fillId="61" borderId="17" applyNumberFormat="0" applyProtection="0">
      <alignmen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72" borderId="17" applyNumberFormat="0" applyProtection="0">
      <alignment horizontal="right" vertical="center"/>
    </xf>
    <xf numFmtId="4" fontId="21" fillId="65" borderId="17" applyNumberFormat="0" applyProtection="0">
      <alignment horizontal="right" vertical="center"/>
    </xf>
    <xf numFmtId="0" fontId="12" fillId="4" borderId="17" applyNumberFormat="0" applyProtection="0">
      <alignment horizontal="left" vertical="center" indent="1"/>
    </xf>
    <xf numFmtId="4" fontId="21" fillId="3" borderId="17" applyNumberFormat="0" applyProtection="0">
      <alignment horizontal="left" vertical="center" indent="1"/>
    </xf>
    <xf numFmtId="4" fontId="103" fillId="3" borderId="17" applyNumberFormat="0" applyProtection="0">
      <alignment vertical="center"/>
    </xf>
    <xf numFmtId="10" fontId="90" fillId="61" borderId="18" applyNumberFormat="0" applyBorder="0" applyAlignment="0" applyProtection="0"/>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21" fillId="65" borderId="17" applyNumberFormat="0" applyProtection="0">
      <alignment horizontal="right" vertical="center"/>
    </xf>
    <xf numFmtId="0" fontId="12" fillId="0" borderId="17" applyNumberFormat="0" applyProtection="0">
      <alignment horizontal="left" vertical="center"/>
    </xf>
    <xf numFmtId="0" fontId="12" fillId="59" borderId="17" applyNumberFormat="0" applyProtection="0">
      <alignment horizontal="left" vertical="center" indent="1"/>
    </xf>
    <xf numFmtId="0" fontId="7" fillId="63" borderId="44" applyNumberFormat="0" applyFont="0" applyAlignment="0" applyProtection="0"/>
    <xf numFmtId="0" fontId="84" fillId="56" borderId="35" applyNumberFormat="0" applyAlignment="0" applyProtection="0"/>
    <xf numFmtId="0" fontId="12" fillId="63" borderId="44" applyNumberFormat="0" applyFont="0" applyAlignment="0" applyProtection="0"/>
    <xf numFmtId="0" fontId="12" fillId="59" borderId="17" applyNumberFormat="0" applyProtection="0">
      <alignment horizontal="left" vertical="center" indent="1"/>
    </xf>
    <xf numFmtId="4" fontId="21" fillId="67" borderId="17" applyNumberFormat="0" applyProtection="0">
      <alignment horizontal="right" vertical="center"/>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4" fontId="21" fillId="66"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4" fontId="12" fillId="0" borderId="18"/>
    <xf numFmtId="4" fontId="12" fillId="0" borderId="18"/>
    <xf numFmtId="4" fontId="103" fillId="3" borderId="17" applyNumberFormat="0" applyProtection="0">
      <alignment vertical="center"/>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34" fillId="63" borderId="35" applyNumberFormat="0" applyFont="0" applyAlignment="0" applyProtection="0"/>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2" fillId="4" borderId="17" applyNumberFormat="0" applyProtection="0">
      <alignment horizontal="left" vertical="center" indent="1"/>
    </xf>
    <xf numFmtId="4" fontId="21" fillId="70" borderId="17" applyNumberFormat="0" applyProtection="0">
      <alignment horizontal="right" vertical="center"/>
    </xf>
    <xf numFmtId="0" fontId="7" fillId="63" borderId="44" applyNumberFormat="0" applyFont="0" applyAlignment="0" applyProtection="0"/>
    <xf numFmtId="0" fontId="12" fillId="76" borderId="17" applyNumberFormat="0" applyProtection="0">
      <alignment horizontal="left" vertical="center" indent="1"/>
    </xf>
    <xf numFmtId="4" fontId="21" fillId="3"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4" fontId="21" fillId="3" borderId="17" applyNumberFormat="0" applyProtection="0">
      <alignment horizontal="left" vertical="center" indent="1"/>
    </xf>
    <xf numFmtId="4" fontId="21" fillId="69" borderId="17" applyNumberFormat="0" applyProtection="0">
      <alignment horizontal="right" vertical="center"/>
    </xf>
    <xf numFmtId="0" fontId="12" fillId="76" borderId="17" applyNumberFormat="0" applyProtection="0">
      <alignment horizontal="left" vertical="center" indent="1"/>
    </xf>
    <xf numFmtId="0" fontId="7" fillId="63" borderId="44" applyNumberFormat="0" applyFont="0" applyAlignment="0" applyProtection="0"/>
    <xf numFmtId="4" fontId="21" fillId="61" borderId="17" applyNumberFormat="0" applyProtection="0">
      <alignment vertical="center"/>
    </xf>
    <xf numFmtId="4" fontId="19" fillId="37" borderId="17" applyNumberFormat="0" applyProtection="0">
      <alignment horizontal="left" vertical="center" indent="1"/>
    </xf>
    <xf numFmtId="0" fontId="139" fillId="0" borderId="54" applyNumberFormat="0" applyFill="0" applyAlignment="0" applyProtection="0"/>
    <xf numFmtId="0" fontId="12" fillId="4" borderId="17" applyNumberFormat="0" applyProtection="0">
      <alignment horizontal="left" vertical="center" indent="1"/>
    </xf>
    <xf numFmtId="0" fontId="12" fillId="59" borderId="17" applyNumberFormat="0" applyProtection="0">
      <alignment horizontal="left" vertical="center" indent="1"/>
    </xf>
    <xf numFmtId="0" fontId="113" fillId="43" borderId="35" applyNumberFormat="0" applyAlignment="0" applyProtection="0"/>
    <xf numFmtId="182" fontId="12" fillId="3" borderId="18" applyNumberFormat="0" applyFont="0" applyAlignment="0">
      <protection locked="0"/>
    </xf>
    <xf numFmtId="0" fontId="12" fillId="0" borderId="18">
      <alignment horizontal="right"/>
    </xf>
    <xf numFmtId="0" fontId="12" fillId="59" borderId="17" applyNumberFormat="0" applyProtection="0">
      <alignment horizontal="left" vertical="center" indent="1"/>
    </xf>
    <xf numFmtId="0" fontId="7" fillId="63" borderId="44" applyNumberFormat="0" applyFont="0" applyAlignment="0" applyProtection="0"/>
    <xf numFmtId="0" fontId="12" fillId="75" borderId="17" applyNumberFormat="0" applyProtection="0">
      <alignment horizontal="left" vertical="center" indent="1"/>
    </xf>
    <xf numFmtId="4" fontId="21" fillId="0" borderId="17" applyNumberFormat="0" applyProtection="0">
      <alignment horizontal="right" vertical="center"/>
    </xf>
    <xf numFmtId="4" fontId="21" fillId="72" borderId="17" applyNumberFormat="0" applyProtection="0">
      <alignment horizontal="right" vertical="center"/>
    </xf>
    <xf numFmtId="4" fontId="21" fillId="0" borderId="17" applyNumberFormat="0" applyProtection="0">
      <alignment horizontal="right" vertical="center"/>
    </xf>
    <xf numFmtId="0" fontId="12" fillId="59" borderId="17" applyNumberFormat="0" applyProtection="0">
      <alignment horizontal="left" vertical="center" indent="1"/>
    </xf>
    <xf numFmtId="0" fontId="7" fillId="63" borderId="44" applyNumberFormat="0" applyFont="0" applyAlignment="0" applyProtection="0"/>
    <xf numFmtId="4" fontId="21" fillId="61" borderId="17" applyNumberFormat="0" applyProtection="0">
      <alignment horizontal="left" vertical="center" indent="1"/>
    </xf>
    <xf numFmtId="0" fontId="7" fillId="63" borderId="44" applyNumberFormat="0" applyFont="0" applyAlignment="0" applyProtection="0"/>
    <xf numFmtId="0" fontId="132" fillId="43" borderId="35" applyNumberFormat="0" applyAlignment="0" applyProtection="0"/>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36" borderId="18" applyNumberFormat="0" applyAlignment="0">
      <alignment horizontal="left"/>
    </xf>
    <xf numFmtId="0" fontId="12" fillId="4" borderId="17" applyNumberFormat="0" applyProtection="0">
      <alignment horizontal="left" vertical="center" indent="1"/>
    </xf>
    <xf numFmtId="4" fontId="21" fillId="37" borderId="17" applyNumberFormat="0" applyProtection="0">
      <alignment horizontal="right" vertical="center"/>
    </xf>
    <xf numFmtId="182" fontId="12" fillId="3" borderId="18" applyNumberFormat="0" applyFont="0" applyAlignment="0">
      <protection locked="0"/>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21" fillId="61" borderId="17" applyNumberFormat="0" applyProtection="0">
      <alignment vertical="center"/>
    </xf>
    <xf numFmtId="4" fontId="19" fillId="37" borderId="17" applyNumberFormat="0" applyProtection="0">
      <alignment horizontal="left" vertical="center" indent="1"/>
    </xf>
    <xf numFmtId="182" fontId="12" fillId="3" borderId="18" applyNumberFormat="0" applyFont="0" applyAlignment="0">
      <protection locked="0"/>
    </xf>
    <xf numFmtId="4" fontId="21" fillId="64" borderId="17" applyNumberFormat="0" applyProtection="0">
      <alignment horizontal="right" vertical="center"/>
    </xf>
    <xf numFmtId="0" fontId="12" fillId="4" borderId="17" applyNumberFormat="0" applyProtection="0">
      <alignment horizontal="left" vertical="center" indent="1"/>
    </xf>
    <xf numFmtId="4" fontId="21" fillId="3" borderId="17" applyNumberFormat="0" applyProtection="0">
      <alignment horizontal="left" vertical="center" indent="1"/>
    </xf>
    <xf numFmtId="4" fontId="21" fillId="3" borderId="17" applyNumberFormat="0" applyProtection="0">
      <alignment vertical="center"/>
    </xf>
    <xf numFmtId="182" fontId="12" fillId="3" borderId="18" applyNumberFormat="0" applyFont="0" applyAlignment="0">
      <protection locked="0"/>
    </xf>
    <xf numFmtId="4" fontId="21" fillId="0" borderId="17" applyNumberFormat="0" applyProtection="0">
      <alignment horizontal="right" vertical="center"/>
    </xf>
    <xf numFmtId="4" fontId="103" fillId="61" borderId="17" applyNumberFormat="0" applyProtection="0">
      <alignmen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64" borderId="17" applyNumberFormat="0" applyProtection="0">
      <alignment horizontal="right" vertical="center"/>
    </xf>
    <xf numFmtId="182" fontId="12" fillId="3" borderId="18" applyNumberFormat="0" applyFont="0" applyAlignment="0">
      <protection locked="0"/>
    </xf>
    <xf numFmtId="0" fontId="12" fillId="0" borderId="18">
      <alignment horizontal="right"/>
    </xf>
    <xf numFmtId="4" fontId="19" fillId="75" borderId="17" applyNumberFormat="0" applyProtection="0">
      <alignment horizontal="left" vertical="center" indent="1"/>
    </xf>
    <xf numFmtId="4" fontId="21" fillId="37" borderId="17" applyNumberFormat="0" applyProtection="0">
      <alignment horizontal="right" vertical="center"/>
    </xf>
    <xf numFmtId="0" fontId="12" fillId="0" borderId="17" applyNumberFormat="0" applyProtection="0">
      <alignment horizontal="left" vertical="center"/>
    </xf>
    <xf numFmtId="0" fontId="12" fillId="76"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84" fillId="56" borderId="35" applyNumberFormat="0" applyAlignment="0" applyProtection="0"/>
    <xf numFmtId="0" fontId="111" fillId="0" borderId="46" applyNumberFormat="0" applyFill="0" applyAlignment="0" applyProtection="0"/>
    <xf numFmtId="182" fontId="12" fillId="3" borderId="18" applyNumberFormat="0" applyFont="0" applyAlignment="0">
      <protection locked="0"/>
    </xf>
    <xf numFmtId="0" fontId="12" fillId="0" borderId="18">
      <alignment horizontal="right"/>
    </xf>
    <xf numFmtId="4" fontId="21" fillId="75" borderId="17" applyNumberFormat="0" applyProtection="0">
      <alignment horizontal="left" vertical="center" indent="1"/>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2" fillId="0" borderId="0"/>
    <xf numFmtId="0" fontId="2" fillId="0" borderId="0"/>
    <xf numFmtId="0" fontId="12" fillId="0" borderId="17" applyNumberFormat="0" applyProtection="0">
      <alignment horizontal="left" vertical="center"/>
    </xf>
    <xf numFmtId="4" fontId="21" fillId="37" borderId="17" applyNumberFormat="0" applyProtection="0">
      <alignment horizontal="right" vertical="center"/>
    </xf>
    <xf numFmtId="43" fontId="2" fillId="0" borderId="0" applyFont="0" applyFill="0" applyBorder="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8">
      <alignment horizontal="right"/>
    </xf>
    <xf numFmtId="0" fontId="12" fillId="0" borderId="18">
      <alignment horizontal="right"/>
    </xf>
    <xf numFmtId="0" fontId="111" fillId="0" borderId="46" applyNumberFormat="0" applyFill="0" applyAlignment="0" applyProtection="0"/>
    <xf numFmtId="0" fontId="84" fillId="56" borderId="35" applyNumberFormat="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3" fontId="2" fillId="0" borderId="0" applyFont="0" applyFill="0" applyBorder="0" applyAlignment="0" applyProtection="0"/>
    <xf numFmtId="4" fontId="12" fillId="0" borderId="18"/>
    <xf numFmtId="4" fontId="12" fillId="0" borderId="18"/>
    <xf numFmtId="0" fontId="2" fillId="0" borderId="0"/>
    <xf numFmtId="4" fontId="21" fillId="37" borderId="17" applyNumberFormat="0" applyProtection="0">
      <alignment horizontal="right" vertical="center"/>
    </xf>
    <xf numFmtId="0" fontId="12" fillId="4" borderId="17" applyNumberFormat="0" applyProtection="0">
      <alignment horizontal="left" vertical="center" indent="1"/>
    </xf>
    <xf numFmtId="0" fontId="84" fillId="56" borderId="35"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91" fillId="0" borderId="16">
      <alignment horizontal="left" vertical="center"/>
    </xf>
    <xf numFmtId="0" fontId="2" fillId="0" borderId="0"/>
    <xf numFmtId="182" fontId="12" fillId="3" borderId="18" applyNumberFormat="0" applyFont="0" applyAlignment="0">
      <protection locked="0"/>
    </xf>
    <xf numFmtId="182" fontId="12" fillId="3" borderId="18" applyNumberFormat="0" applyFont="0" applyAlignment="0">
      <protection locked="0"/>
    </xf>
    <xf numFmtId="0" fontId="2" fillId="0" borderId="0"/>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2" fillId="0" borderId="0"/>
    <xf numFmtId="9" fontId="2" fillId="0" borderId="0" applyFont="0" applyFill="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0" fontId="12" fillId="0" borderId="18">
      <alignment horizontal="right"/>
    </xf>
    <xf numFmtId="0" fontId="34" fillId="63" borderId="35" applyNumberFormat="0" applyFont="0" applyAlignment="0" applyProtection="0"/>
    <xf numFmtId="0" fontId="12" fillId="59"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12" fillId="75" borderId="17" applyNumberFormat="0" applyProtection="0">
      <alignment horizontal="left" vertical="center" indent="1"/>
    </xf>
    <xf numFmtId="0" fontId="100" fillId="56" borderId="17" applyNumberFormat="0" applyAlignment="0" applyProtection="0"/>
    <xf numFmtId="4" fontId="21" fillId="68" borderId="17" applyNumberFormat="0" applyProtection="0">
      <alignment horizontal="right" vertical="center"/>
    </xf>
    <xf numFmtId="0" fontId="12" fillId="59" borderId="17" applyNumberFormat="0" applyProtection="0">
      <alignment horizontal="left" vertical="center" indent="1"/>
    </xf>
    <xf numFmtId="0" fontId="100" fillId="56" borderId="17" applyNumberFormat="0" applyAlignment="0" applyProtection="0"/>
    <xf numFmtId="0" fontId="12" fillId="75"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4" fontId="12" fillId="0" borderId="18"/>
    <xf numFmtId="4" fontId="21" fillId="37" borderId="17" applyNumberFormat="0" applyProtection="0">
      <alignment horizontal="right" vertical="center"/>
    </xf>
    <xf numFmtId="0" fontId="12" fillId="76" borderId="17" applyNumberFormat="0" applyProtection="0">
      <alignment horizontal="left" vertical="center" indent="1"/>
    </xf>
    <xf numFmtId="182" fontId="12" fillId="3" borderId="18" applyNumberFormat="0" applyFont="0" applyAlignment="0">
      <protection locked="0"/>
    </xf>
    <xf numFmtId="0" fontId="12" fillId="75"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63" borderId="44" applyNumberFormat="0" applyFont="0" applyAlignment="0" applyProtection="0"/>
    <xf numFmtId="0" fontId="12" fillId="0" borderId="17" applyNumberFormat="0" applyProtection="0">
      <alignment horizontal="left" vertical="center"/>
    </xf>
    <xf numFmtId="0" fontId="12" fillId="76" borderId="17" applyNumberFormat="0" applyProtection="0">
      <alignment horizontal="left" vertical="center" indent="1"/>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2" fillId="0" borderId="18"/>
    <xf numFmtId="0" fontId="100" fillId="56" borderId="17" applyNumberFormat="0" applyAlignment="0" applyProtection="0"/>
    <xf numFmtId="0" fontId="12" fillId="76" borderId="17" applyNumberFormat="0" applyProtection="0">
      <alignment horizontal="left" vertical="center" indent="1"/>
    </xf>
    <xf numFmtId="0" fontId="139" fillId="0" borderId="54" applyNumberFormat="0" applyFill="0" applyAlignment="0" applyProtection="0"/>
    <xf numFmtId="0" fontId="12" fillId="75" borderId="17" applyNumberFormat="0" applyProtection="0">
      <alignment horizontal="left" vertical="center" indent="1"/>
    </xf>
    <xf numFmtId="4" fontId="103" fillId="37" borderId="17" applyNumberFormat="0" applyProtection="0">
      <alignment horizontal="right" vertical="center"/>
    </xf>
    <xf numFmtId="0" fontId="91" fillId="0" borderId="16">
      <alignment horizontal="left" vertical="center"/>
    </xf>
    <xf numFmtId="0" fontId="125" fillId="81" borderId="35" applyNumberFormat="0" applyAlignment="0" applyProtection="0"/>
    <xf numFmtId="4" fontId="21" fillId="0" borderId="17" applyNumberFormat="0" applyProtection="0">
      <alignment horizontal="right" vertical="center"/>
    </xf>
    <xf numFmtId="182" fontId="12" fillId="3" borderId="18" applyNumberFormat="0" applyFont="0" applyAlignment="0">
      <protection locked="0"/>
    </xf>
    <xf numFmtId="4" fontId="12" fillId="0" borderId="18"/>
    <xf numFmtId="0" fontId="7" fillId="36" borderId="18" applyNumberFormat="0" applyAlignment="0">
      <alignment horizontal="left"/>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7" fillId="36" borderId="18" applyNumberFormat="0" applyAlignment="0">
      <alignment horizontal="left"/>
    </xf>
    <xf numFmtId="182" fontId="12" fillId="3" borderId="18" applyNumberFormat="0" applyFont="0" applyAlignment="0">
      <protection locked="0"/>
    </xf>
    <xf numFmtId="0" fontId="132" fillId="43" borderId="35" applyNumberFormat="0" applyAlignment="0" applyProtection="0"/>
    <xf numFmtId="0" fontId="12" fillId="0" borderId="17" applyNumberFormat="0" applyProtection="0">
      <alignment horizontal="lef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182" fontId="12" fillId="3" borderId="18" applyNumberFormat="0" applyFont="0" applyAlignment="0">
      <protection locked="0"/>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0" borderId="18">
      <alignment horizontal="right"/>
    </xf>
    <xf numFmtId="182" fontId="12" fillId="3" borderId="18" applyNumberFormat="0" applyFont="0" applyAlignment="0">
      <protection locked="0"/>
    </xf>
    <xf numFmtId="0" fontId="12" fillId="76"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7" fillId="63" borderId="44" applyNumberFormat="0" applyFont="0" applyAlignment="0" applyProtection="0"/>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35" fillId="81" borderId="17" applyNumberFormat="0" applyAlignment="0" applyProtection="0"/>
    <xf numFmtId="0" fontId="12" fillId="0" borderId="18">
      <alignment horizontal="right"/>
    </xf>
    <xf numFmtId="0" fontId="2" fillId="0" borderId="0"/>
    <xf numFmtId="0" fontId="2" fillId="0" borderId="0"/>
    <xf numFmtId="43" fontId="2" fillId="0" borderId="0" applyFont="0" applyFill="0" applyBorder="0" applyAlignment="0" applyProtection="0"/>
    <xf numFmtId="182" fontId="12" fillId="3" borderId="1" applyNumberFormat="0" applyFont="0" applyAlignment="0">
      <protection locked="0"/>
    </xf>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182" fontId="12" fillId="3" borderId="1" applyNumberFormat="0" applyFont="0" applyAlignment="0">
      <protection locked="0"/>
    </xf>
    <xf numFmtId="4" fontId="21" fillId="67" borderId="17" applyNumberFormat="0" applyProtection="0">
      <alignment horizontal="right" vertical="center"/>
    </xf>
    <xf numFmtId="0" fontId="12" fillId="0" borderId="1">
      <alignment horizontal="right"/>
    </xf>
    <xf numFmtId="10" fontId="88" fillId="58" borderId="1" applyNumberFormat="0" applyFill="0" applyBorder="0" applyAlignment="0" applyProtection="0">
      <protection locked="0"/>
    </xf>
    <xf numFmtId="0" fontId="139" fillId="0" borderId="54" applyNumberFormat="0" applyFill="0" applyAlignment="0" applyProtection="0"/>
    <xf numFmtId="4" fontId="12" fillId="0" borderId="1"/>
    <xf numFmtId="4" fontId="12" fillId="0" borderId="1"/>
    <xf numFmtId="10" fontId="88" fillId="58" borderId="1" applyNumberFormat="0" applyFill="0" applyBorder="0" applyAlignment="0" applyProtection="0">
      <protection locked="0"/>
    </xf>
    <xf numFmtId="4" fontId="21" fillId="37" borderId="45" applyNumberFormat="0" applyProtection="0">
      <alignment horizontal="left" vertical="center" indent="1"/>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8" applyNumberFormat="0" applyAlignment="0">
      <alignment horizontal="left"/>
    </xf>
    <xf numFmtId="182" fontId="12" fillId="3" borderId="1" applyNumberFormat="0" applyFont="0" applyAlignment="0">
      <protection locked="0"/>
    </xf>
    <xf numFmtId="4" fontId="21" fillId="0" borderId="17" applyNumberFormat="0" applyProtection="0">
      <alignment horizontal="right" vertical="center"/>
    </xf>
    <xf numFmtId="0" fontId="12" fillId="0" borderId="1">
      <alignment horizontal="right"/>
    </xf>
    <xf numFmtId="0" fontId="12" fillId="0" borderId="1">
      <alignment horizontal="right"/>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39" fillId="0" borderId="54" applyNumberFormat="0" applyFill="0" applyAlignment="0" applyProtection="0"/>
    <xf numFmtId="10" fontId="90" fillId="61" borderId="1" applyNumberFormat="0" applyBorder="0" applyAlignment="0" applyProtection="0"/>
    <xf numFmtId="182" fontId="12" fillId="3" borderId="1" applyNumberFormat="0" applyFont="0" applyAlignment="0">
      <protection locked="0"/>
    </xf>
    <xf numFmtId="0" fontId="12" fillId="0" borderId="1">
      <alignment horizontal="right"/>
    </xf>
    <xf numFmtId="0" fontId="12" fillId="0" borderId="1"/>
    <xf numFmtId="182" fontId="12" fillId="3" borderId="1" applyNumberFormat="0" applyFont="0" applyAlignment="0">
      <protection locked="0"/>
    </xf>
    <xf numFmtId="4" fontId="12" fillId="0" borderId="1"/>
    <xf numFmtId="4" fontId="12" fillId="0" borderId="1"/>
    <xf numFmtId="0" fontId="12" fillId="4" borderId="17" applyNumberFormat="0" applyProtection="0">
      <alignment horizontal="left" vertical="center" indent="1"/>
    </xf>
    <xf numFmtId="4" fontId="103" fillId="61" borderId="17" applyNumberFormat="0" applyProtection="0">
      <alignment vertical="center"/>
    </xf>
    <xf numFmtId="0" fontId="7" fillId="63" borderId="44" applyNumberFormat="0" applyFont="0" applyAlignment="0" applyProtection="0"/>
    <xf numFmtId="0" fontId="12" fillId="4" borderId="17" applyNumberFormat="0" applyProtection="0">
      <alignment horizontal="left" vertical="center" indent="1"/>
    </xf>
    <xf numFmtId="182" fontId="12" fillId="3" borderId="1" applyNumberFormat="0" applyFont="0" applyAlignment="0">
      <protection locked="0"/>
    </xf>
    <xf numFmtId="0" fontId="100" fillId="56" borderId="17" applyNumberFormat="0" applyAlignment="0" applyProtection="0"/>
    <xf numFmtId="0" fontId="12" fillId="0" borderId="1">
      <alignment horizontal="right"/>
    </xf>
    <xf numFmtId="4" fontId="103" fillId="37" borderId="17" applyNumberFormat="0" applyProtection="0">
      <alignment horizontal="righ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4" fontId="12" fillId="0" borderId="1"/>
    <xf numFmtId="0" fontId="12" fillId="0" borderId="1">
      <alignment horizontal="right"/>
    </xf>
    <xf numFmtId="4" fontId="12" fillId="0" borderId="1"/>
    <xf numFmtId="182" fontId="12" fillId="3" borderId="1" applyNumberFormat="0" applyFont="0" applyAlignment="0">
      <protection locked="0"/>
    </xf>
    <xf numFmtId="4" fontId="12" fillId="0" borderId="1"/>
    <xf numFmtId="0" fontId="2" fillId="0" borderId="0"/>
    <xf numFmtId="10" fontId="90" fillId="61" borderId="1" applyNumberFormat="0" applyBorder="0" applyAlignment="0" applyProtection="0"/>
    <xf numFmtId="182" fontId="12" fillId="3" borderId="1" applyNumberFormat="0" applyFont="0" applyAlignment="0">
      <protection locked="0"/>
    </xf>
    <xf numFmtId="4" fontId="19" fillId="37" borderId="17" applyNumberFormat="0" applyProtection="0">
      <alignment horizontal="left" vertical="center" indent="1"/>
    </xf>
    <xf numFmtId="0" fontId="2" fillId="0" borderId="0"/>
    <xf numFmtId="0" fontId="12" fillId="0" borderId="1">
      <alignment horizontal="right"/>
    </xf>
    <xf numFmtId="0" fontId="12" fillId="0" borderId="1">
      <alignment horizontal="right"/>
    </xf>
    <xf numFmtId="0" fontId="139" fillId="0" borderId="54" applyNumberFormat="0" applyFill="0" applyAlignment="0" applyProtection="0"/>
    <xf numFmtId="182" fontId="12" fillId="3" borderId="1" applyNumberFormat="0" applyFont="0" applyAlignment="0">
      <protection locked="0"/>
    </xf>
    <xf numFmtId="0" fontId="12" fillId="0" borderId="1">
      <alignment horizontal="right"/>
    </xf>
    <xf numFmtId="0" fontId="12" fillId="0" borderId="1">
      <alignment horizontal="right"/>
    </xf>
    <xf numFmtId="0" fontId="111" fillId="0" borderId="46" applyNumberFormat="0" applyFill="0" applyAlignment="0" applyProtection="0"/>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0" fontId="12" fillId="0" borderId="1"/>
    <xf numFmtId="182" fontId="12" fillId="3" borderId="1" applyNumberFormat="0" applyFont="0" applyAlignment="0">
      <protection locked="0"/>
    </xf>
    <xf numFmtId="182" fontId="12" fillId="3" borderId="1" applyNumberFormat="0" applyFont="0" applyAlignment="0">
      <protection locked="0"/>
    </xf>
    <xf numFmtId="43" fontId="2" fillId="0" borderId="0" applyFont="0" applyFill="0" applyBorder="0" applyAlignment="0" applyProtection="0"/>
    <xf numFmtId="4" fontId="12" fillId="0" borderId="1"/>
    <xf numFmtId="4" fontId="12" fillId="0" borderId="1"/>
    <xf numFmtId="182" fontId="12" fillId="3" borderId="1" applyNumberFormat="0" applyFont="0" applyAlignment="0">
      <protection locked="0"/>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alignment horizontal="right"/>
    </xf>
    <xf numFmtId="0" fontId="7" fillId="36" borderId="1" applyNumberFormat="0" applyAlignment="0">
      <alignment horizontal="left"/>
    </xf>
    <xf numFmtId="182" fontId="12" fillId="3" borderId="1" applyNumberFormat="0" applyFont="0" applyAlignment="0">
      <protection locked="0"/>
    </xf>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182" fontId="12" fillId="3" borderId="1" applyNumberFormat="0" applyFont="0" applyAlignment="0">
      <protection locked="0"/>
    </xf>
    <xf numFmtId="182" fontId="12" fillId="3" borderId="1" applyNumberFormat="0" applyFont="0" applyAlignment="0">
      <protection locked="0"/>
    </xf>
    <xf numFmtId="0" fontId="111" fillId="0" borderId="46" applyNumberFormat="0" applyFill="0" applyAlignment="0" applyProtection="0"/>
    <xf numFmtId="0" fontId="12" fillId="0" borderId="1"/>
    <xf numFmtId="0" fontId="2" fillId="0" borderId="0"/>
    <xf numFmtId="0" fontId="12" fillId="0" borderId="1"/>
    <xf numFmtId="0" fontId="2" fillId="0" borderId="0"/>
    <xf numFmtId="4" fontId="19" fillId="37" borderId="17" applyNumberFormat="0" applyProtection="0">
      <alignment horizontal="left" vertical="center" indent="1"/>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0" fontId="12" fillId="76" borderId="17" applyNumberFormat="0" applyProtection="0">
      <alignment horizontal="left" vertical="center" indent="1"/>
    </xf>
    <xf numFmtId="4" fontId="12" fillId="0" borderId="1"/>
    <xf numFmtId="182" fontId="12" fillId="3" borderId="1" applyNumberFormat="0" applyFont="0" applyAlignment="0">
      <protection locked="0"/>
    </xf>
    <xf numFmtId="182" fontId="12" fillId="3" borderId="1" applyNumberFormat="0" applyFont="0" applyAlignment="0">
      <protection locked="0"/>
    </xf>
    <xf numFmtId="4" fontId="12" fillId="0" borderId="1"/>
    <xf numFmtId="4" fontId="12" fillId="0" borderId="1"/>
    <xf numFmtId="4" fontId="12" fillId="0" borderId="1"/>
    <xf numFmtId="182" fontId="12" fillId="3" borderId="1" applyNumberFormat="0" applyFont="0" applyAlignment="0">
      <protection locked="0"/>
    </xf>
    <xf numFmtId="4" fontId="12" fillId="0" borderId="1"/>
    <xf numFmtId="0" fontId="12" fillId="0" borderId="1">
      <alignment horizontal="right"/>
    </xf>
    <xf numFmtId="4" fontId="12" fillId="0" borderId="1"/>
    <xf numFmtId="0" fontId="12" fillId="0" borderId="1">
      <alignment horizontal="right"/>
    </xf>
    <xf numFmtId="182" fontId="12" fillId="3" borderId="1" applyNumberFormat="0" applyFont="0" applyAlignment="0">
      <protection locked="0"/>
    </xf>
    <xf numFmtId="182" fontId="12" fillId="3" borderId="1" applyNumberFormat="0" applyFont="0" applyAlignment="0">
      <protection locked="0"/>
    </xf>
    <xf numFmtId="0" fontId="7" fillId="63" borderId="44" applyNumberFormat="0" applyFont="0" applyAlignment="0" applyProtection="0"/>
    <xf numFmtId="182" fontId="12" fillId="3" borderId="1" applyNumberFormat="0" applyFont="0" applyAlignment="0">
      <protection locked="0"/>
    </xf>
    <xf numFmtId="0" fontId="113" fillId="43" borderId="35" applyNumberFormat="0" applyAlignment="0" applyProtection="0"/>
    <xf numFmtId="182" fontId="12" fillId="3" borderId="18"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0" fontId="12" fillId="0" borderId="1">
      <alignment horizontal="right"/>
    </xf>
    <xf numFmtId="0" fontId="12" fillId="0" borderId="1">
      <alignment horizontal="right"/>
    </xf>
    <xf numFmtId="182" fontId="12" fillId="3" borderId="1" applyNumberFormat="0" applyFont="0" applyAlignment="0">
      <protection locked="0"/>
    </xf>
    <xf numFmtId="182" fontId="12" fillId="3" borderId="1" applyNumberFormat="0" applyFont="0" applyAlignment="0">
      <protection locked="0"/>
    </xf>
    <xf numFmtId="9" fontId="2" fillId="0" borderId="0" applyFont="0" applyFill="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4" fontId="21" fillId="0" borderId="17" applyNumberFormat="0" applyProtection="0">
      <alignment horizontal="right" vertical="center"/>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4" fontId="12" fillId="0" borderId="1"/>
    <xf numFmtId="0" fontId="12" fillId="0" borderId="1">
      <alignment horizontal="right"/>
    </xf>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4" fontId="12" fillId="0" borderId="1"/>
    <xf numFmtId="0" fontId="2" fillId="0" borderId="0"/>
    <xf numFmtId="0" fontId="12" fillId="0" borderId="1">
      <alignment horizontal="right"/>
    </xf>
    <xf numFmtId="0" fontId="12" fillId="0" borderId="1">
      <alignment horizontal="right"/>
    </xf>
    <xf numFmtId="182" fontId="12" fillId="3" borderId="1" applyNumberFormat="0" applyFont="0" applyAlignment="0">
      <protection locked="0"/>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7" fillId="63" borderId="44" applyNumberFormat="0" applyFont="0" applyAlignment="0" applyProtection="0"/>
    <xf numFmtId="0" fontId="12" fillId="0" borderId="1"/>
    <xf numFmtId="0" fontId="12" fillId="0" borderId="1"/>
    <xf numFmtId="0" fontId="2" fillId="0" borderId="0"/>
    <xf numFmtId="0" fontId="7" fillId="36" borderId="1" applyNumberFormat="0" applyAlignment="0">
      <alignment horizontal="left"/>
    </xf>
    <xf numFmtId="0" fontId="7" fillId="36" borderId="1" applyNumberFormat="0" applyAlignment="0">
      <alignment horizontal="left"/>
    </xf>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82" fontId="12" fillId="3" borderId="1" applyNumberFormat="0" applyFont="0" applyAlignment="0">
      <protection locked="0"/>
    </xf>
    <xf numFmtId="0" fontId="12" fillId="0" borderId="1"/>
    <xf numFmtId="182" fontId="12" fillId="3" borderId="1" applyNumberFormat="0" applyFont="0" applyAlignment="0">
      <protection locked="0"/>
    </xf>
    <xf numFmtId="182" fontId="12" fillId="3" borderId="1" applyNumberFormat="0" applyFont="0" applyAlignment="0">
      <protection locked="0"/>
    </xf>
    <xf numFmtId="4" fontId="12" fillId="0" borderId="1"/>
    <xf numFmtId="182" fontId="12" fillId="3" borderId="1" applyNumberFormat="0" applyFont="0" applyAlignment="0">
      <protection locked="0"/>
    </xf>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88" fillId="58" borderId="1" applyNumberFormat="0" applyFill="0" applyBorder="0" applyAlignment="0" applyProtection="0">
      <protection locked="0"/>
    </xf>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90" fillId="61" borderId="1" applyNumberFormat="0" applyBorder="0" applyAlignment="0" applyProtection="0"/>
    <xf numFmtId="4" fontId="12" fillId="0" borderId="1"/>
    <xf numFmtId="0" fontId="2" fillId="0" borderId="0"/>
    <xf numFmtId="0" fontId="2" fillId="0" borderId="0"/>
    <xf numFmtId="43" fontId="2" fillId="0" borderId="0" applyFont="0" applyFill="0" applyBorder="0" applyAlignment="0" applyProtection="0"/>
    <xf numFmtId="0" fontId="12" fillId="0" borderId="1">
      <alignment horizontal="right"/>
    </xf>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0" fontId="12" fillId="63" borderId="44" applyNumberFormat="0" applyFont="0" applyAlignment="0" applyProtection="0"/>
    <xf numFmtId="43" fontId="2" fillId="0" borderId="0" applyFont="0" applyFill="0" applyBorder="0" applyAlignment="0" applyProtection="0"/>
    <xf numFmtId="4" fontId="12" fillId="0" borderId="1"/>
    <xf numFmtId="4" fontId="12" fillId="0" borderId="1"/>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0" fontId="12" fillId="63" borderId="44" applyNumberFormat="0" applyFont="0" applyAlignment="0" applyProtection="0"/>
    <xf numFmtId="182" fontId="12" fillId="3" borderId="1" applyNumberFormat="0" applyFont="0" applyAlignment="0">
      <protection locked="0"/>
    </xf>
    <xf numFmtId="4" fontId="12" fillId="0" borderId="1"/>
    <xf numFmtId="4" fontId="12" fillId="0" borderId="1"/>
    <xf numFmtId="0" fontId="2" fillId="0" borderId="0"/>
    <xf numFmtId="0" fontId="2" fillId="0" borderId="0"/>
    <xf numFmtId="182" fontId="12" fillId="3" borderId="1" applyNumberFormat="0" applyFont="0" applyAlignment="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12" fillId="3" borderId="1" applyNumberFormat="0" applyFont="0" applyAlignment="0">
      <protection locked="0"/>
    </xf>
    <xf numFmtId="182" fontId="12" fillId="3" borderId="1" applyNumberFormat="0" applyFont="0" applyAlignment="0">
      <protection locked="0"/>
    </xf>
    <xf numFmtId="0" fontId="2" fillId="0" borderId="0"/>
    <xf numFmtId="182" fontId="12" fillId="3" borderId="1" applyNumberFormat="0" applyFont="0" applyAlignment="0">
      <protection locked="0"/>
    </xf>
    <xf numFmtId="182" fontId="12" fillId="3" borderId="1" applyNumberFormat="0" applyFont="0" applyAlignment="0">
      <protection locked="0"/>
    </xf>
    <xf numFmtId="0" fontId="2" fillId="0" borderId="0"/>
    <xf numFmtId="182" fontId="12" fillId="3" borderId="1" applyNumberFormat="0" applyFont="0" applyAlignment="0">
      <protection locked="0"/>
    </xf>
    <xf numFmtId="4" fontId="12" fillId="0" borderId="1"/>
    <xf numFmtId="0" fontId="2" fillId="0" borderId="0"/>
    <xf numFmtId="9" fontId="2" fillId="0" borderId="0" applyFont="0" applyFill="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12" fillId="0" borderId="1"/>
    <xf numFmtId="0" fontId="12" fillId="0" borderId="1">
      <alignment horizontal="right"/>
    </xf>
    <xf numFmtId="4" fontId="12" fillId="0" borderId="1"/>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4" fontId="12" fillId="0" borderId="1"/>
    <xf numFmtId="4" fontId="12" fillId="0" borderId="1"/>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12" fillId="0" borderId="1"/>
    <xf numFmtId="4" fontId="12" fillId="0" borderId="1"/>
    <xf numFmtId="0" fontId="12" fillId="0" borderId="1">
      <alignment horizontal="right"/>
    </xf>
    <xf numFmtId="0" fontId="7" fillId="36" borderId="1" applyNumberFormat="0" applyAlignment="0">
      <alignment horizontal="left"/>
    </xf>
    <xf numFmtId="0" fontId="12" fillId="0" borderId="1">
      <alignment horizontal="right"/>
    </xf>
    <xf numFmtId="182" fontId="12" fillId="3" borderId="1" applyNumberFormat="0" applyFont="0" applyAlignment="0">
      <protection locked="0"/>
    </xf>
    <xf numFmtId="0" fontId="12" fillId="0" borderId="1"/>
    <xf numFmtId="4" fontId="12" fillId="0" borderId="1"/>
    <xf numFmtId="182" fontId="12" fillId="3" borderId="1" applyNumberFormat="0" applyFont="0" applyAlignment="0">
      <protection locked="0"/>
    </xf>
    <xf numFmtId="4" fontId="12" fillId="0" borderId="1"/>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8"/>
    <xf numFmtId="182" fontId="12" fillId="3" borderId="1" applyNumberFormat="0" applyFont="0" applyAlignment="0">
      <protection locked="0"/>
    </xf>
    <xf numFmtId="0" fontId="12" fillId="0" borderId="1">
      <alignment horizontal="right"/>
    </xf>
    <xf numFmtId="10" fontId="88" fillId="58" borderId="1" applyNumberFormat="0" applyFill="0" applyBorder="0" applyAlignment="0" applyProtection="0">
      <protection locked="0"/>
    </xf>
    <xf numFmtId="0" fontId="12" fillId="0" borderId="1"/>
    <xf numFmtId="4" fontId="21" fillId="3" borderId="17" applyNumberFormat="0" applyProtection="0">
      <alignment horizontal="left" vertical="center" indent="1"/>
    </xf>
    <xf numFmtId="182" fontId="12" fillId="3" borderId="1" applyNumberFormat="0" applyFont="0" applyAlignment="0">
      <protection locked="0"/>
    </xf>
    <xf numFmtId="4" fontId="12" fillId="0" borderId="1"/>
    <xf numFmtId="0" fontId="12" fillId="0" borderId="1"/>
    <xf numFmtId="182" fontId="12" fillId="3" borderId="1" applyNumberFormat="0" applyFont="0" applyAlignment="0">
      <protection locked="0"/>
    </xf>
    <xf numFmtId="182" fontId="12" fillId="3" borderId="1" applyNumberFormat="0" applyFont="0" applyAlignment="0">
      <protection locked="0"/>
    </xf>
    <xf numFmtId="4" fontId="12" fillId="0" borderId="1"/>
    <xf numFmtId="0" fontId="12" fillId="0" borderId="18">
      <alignment horizontal="right"/>
    </xf>
    <xf numFmtId="182" fontId="12" fillId="3" borderId="1" applyNumberFormat="0" applyFont="0" applyAlignment="0">
      <protection locked="0"/>
    </xf>
    <xf numFmtId="0" fontId="7" fillId="36" borderId="1" applyNumberFormat="0" applyAlignment="0">
      <alignment horizontal="left"/>
    </xf>
    <xf numFmtId="182" fontId="12" fillId="3" borderId="1" applyNumberFormat="0" applyFont="0" applyAlignment="0">
      <protection locked="0"/>
    </xf>
    <xf numFmtId="0" fontId="12" fillId="0" borderId="1">
      <alignment horizontal="right"/>
    </xf>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 applyNumberFormat="0" applyFont="0" applyAlignment="0">
      <protection locked="0"/>
    </xf>
    <xf numFmtId="4" fontId="12" fillId="0" borderId="1"/>
    <xf numFmtId="10" fontId="90" fillId="61" borderId="1" applyNumberFormat="0" applyBorder="0" applyAlignment="0" applyProtection="0"/>
    <xf numFmtId="0" fontId="7" fillId="36" borderId="1" applyNumberFormat="0" applyAlignment="0">
      <alignment horizontal="left"/>
    </xf>
    <xf numFmtId="0" fontId="111" fillId="0" borderId="46" applyNumberFormat="0" applyFill="0" applyAlignment="0" applyProtection="0"/>
    <xf numFmtId="0" fontId="91" fillId="0" borderId="16">
      <alignment horizontal="left" vertical="center"/>
    </xf>
    <xf numFmtId="4" fontId="12" fillId="0" borderId="1"/>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0" fontId="111" fillId="0" borderId="46" applyNumberFormat="0" applyFill="0" applyAlignment="0" applyProtection="0"/>
    <xf numFmtId="182" fontId="12" fillId="3" borderId="1" applyNumberFormat="0" applyFont="0" applyAlignment="0">
      <protection locked="0"/>
    </xf>
    <xf numFmtId="0" fontId="7" fillId="36" borderId="1" applyNumberFormat="0" applyAlignment="0">
      <alignment horizontal="left"/>
    </xf>
    <xf numFmtId="0" fontId="12" fillId="0" borderId="1"/>
    <xf numFmtId="0" fontId="7" fillId="63" borderId="44" applyNumberFormat="0" applyFont="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2" fillId="0" borderId="18"/>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16">
      <alignment horizontal="left" vertical="center"/>
    </xf>
    <xf numFmtId="0" fontId="12" fillId="0" borderId="17" applyNumberFormat="0" applyProtection="0">
      <alignment horizontal="lef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11" fillId="0" borderId="46" applyNumberFormat="0" applyFill="0" applyAlignment="0" applyProtection="0"/>
    <xf numFmtId="0" fontId="12" fillId="0" borderId="1">
      <alignment horizontal="right"/>
    </xf>
    <xf numFmtId="0" fontId="12" fillId="76"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182" fontId="12" fillId="3" borderId="1"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5" fillId="81" borderId="35" applyNumberFormat="0" applyAlignment="0" applyProtection="0"/>
    <xf numFmtId="0" fontId="135" fillId="81" borderId="17" applyNumberFormat="0" applyAlignment="0" applyProtection="0"/>
    <xf numFmtId="4" fontId="21" fillId="75" borderId="17" applyNumberFormat="0" applyProtection="0">
      <alignment horizontal="left" vertical="center" indent="1"/>
    </xf>
    <xf numFmtId="4" fontId="12" fillId="0" borderId="1"/>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
      <alignment horizontal="right"/>
    </xf>
    <xf numFmtId="0" fontId="12" fillId="0" borderId="17" applyNumberFormat="0" applyProtection="0">
      <alignment horizontal="left" vertical="center"/>
    </xf>
    <xf numFmtId="0" fontId="34" fillId="63" borderId="35" applyNumberFormat="0" applyFont="0" applyAlignment="0" applyProtection="0"/>
    <xf numFmtId="4" fontId="19" fillId="37" borderId="17" applyNumberFormat="0" applyProtection="0">
      <alignment horizontal="left" vertical="center" indent="1"/>
    </xf>
    <xf numFmtId="0" fontId="12" fillId="0" borderId="1">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91" fillId="0" borderId="16">
      <alignment horizontal="left" vertical="center"/>
    </xf>
    <xf numFmtId="4" fontId="12" fillId="0" borderId="1"/>
    <xf numFmtId="0" fontId="12" fillId="0" borderId="1">
      <alignment horizontal="right"/>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4" fontId="12" fillId="0" borderId="1"/>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10" fontId="90" fillId="61" borderId="1" applyNumberFormat="0" applyBorder="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59" borderId="17" applyNumberFormat="0" applyProtection="0">
      <alignment horizontal="left" vertical="center" indent="1"/>
    </xf>
    <xf numFmtId="4" fontId="21" fillId="7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182" fontId="12" fillId="3" borderId="18" applyNumberFormat="0" applyFont="0" applyAlignment="0">
      <protection locked="0"/>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12" fillId="4" borderId="17" applyNumberFormat="0" applyProtection="0">
      <alignment horizontal="left" vertical="center" indent="1"/>
    </xf>
    <xf numFmtId="0" fontId="7" fillId="63" borderId="44" applyNumberFormat="0" applyFont="0" applyAlignment="0" applyProtection="0"/>
    <xf numFmtId="0" fontId="113" fillId="43" borderId="35" applyNumberFormat="0" applyAlignment="0" applyProtection="0"/>
    <xf numFmtId="4" fontId="21" fillId="64" borderId="17" applyNumberFormat="0" applyProtection="0">
      <alignment horizontal="right" vertical="center"/>
    </xf>
    <xf numFmtId="0" fontId="7" fillId="63" borderId="44" applyNumberFormat="0" applyFont="0" applyAlignment="0" applyProtection="0"/>
    <xf numFmtId="4" fontId="21" fillId="66"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0" borderId="1"/>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7" fillId="36" borderId="1" applyNumberFormat="0" applyAlignment="0">
      <alignment horizontal="left"/>
    </xf>
    <xf numFmtId="182" fontId="12" fillId="3" borderId="1"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 applyNumberFormat="0" applyFont="0" applyAlignment="0">
      <protection locked="0"/>
    </xf>
    <xf numFmtId="4" fontId="19" fillId="75" borderId="17" applyNumberFormat="0" applyProtection="0">
      <alignment horizontal="left" vertical="center" indent="1"/>
    </xf>
    <xf numFmtId="0" fontId="12" fillId="0" borderId="1"/>
    <xf numFmtId="182" fontId="12" fillId="3" borderId="1" applyNumberFormat="0" applyFont="0" applyAlignment="0">
      <protection locked="0"/>
    </xf>
    <xf numFmtId="0" fontId="12" fillId="0" borderId="18">
      <alignment horizontal="right"/>
    </xf>
    <xf numFmtId="0" fontId="113" fillId="43" borderId="35" applyNumberFormat="0" applyAlignment="0" applyProtection="0"/>
    <xf numFmtId="182" fontId="12" fillId="3" borderId="18" applyNumberFormat="0" applyFont="0" applyAlignment="0">
      <protection locked="0"/>
    </xf>
    <xf numFmtId="182" fontId="12" fillId="3" borderId="1" applyNumberFormat="0" applyFont="0" applyAlignment="0">
      <protection locked="0"/>
    </xf>
    <xf numFmtId="4" fontId="12" fillId="0" borderId="1"/>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 applyNumberFormat="0" applyFont="0" applyAlignment="0">
      <protection locked="0"/>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39" fillId="0" borderId="54" applyNumberFormat="0" applyFill="0" applyAlignment="0" applyProtection="0"/>
    <xf numFmtId="0" fontId="7" fillId="63" borderId="44" applyNumberFormat="0" applyFont="0" applyAlignment="0" applyProtection="0"/>
    <xf numFmtId="0" fontId="12" fillId="59" borderId="17" applyNumberFormat="0" applyProtection="0">
      <alignment horizontal="left" vertical="center" indent="1"/>
    </xf>
    <xf numFmtId="4" fontId="19" fillId="75" borderId="17" applyNumberFormat="0" applyProtection="0">
      <alignment horizontal="left" vertical="center" indent="1"/>
    </xf>
    <xf numFmtId="0" fontId="7" fillId="63" borderId="44" applyNumberFormat="0" applyFont="0" applyAlignment="0" applyProtection="0"/>
    <xf numFmtId="0" fontId="12" fillId="59" borderId="17" applyNumberFormat="0" applyProtection="0">
      <alignment horizontal="left" vertical="center" indent="1"/>
    </xf>
    <xf numFmtId="4" fontId="19" fillId="37" borderId="17" applyNumberFormat="0" applyProtection="0">
      <alignment horizontal="left" vertical="center" indent="1"/>
    </xf>
    <xf numFmtId="4" fontId="12" fillId="0" borderId="18"/>
    <xf numFmtId="0" fontId="100" fillId="56" borderId="17" applyNumberFormat="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32" fillId="43" borderId="35" applyNumberFormat="0" applyAlignment="0" applyProtection="0"/>
    <xf numFmtId="0" fontId="139" fillId="0" borderId="54" applyNumberFormat="0" applyFill="0" applyAlignment="0" applyProtection="0"/>
    <xf numFmtId="4" fontId="21" fillId="37" borderId="17" applyNumberFormat="0" applyProtection="0">
      <alignment horizontal="left" vertical="center" indent="1"/>
    </xf>
    <xf numFmtId="0" fontId="12" fillId="59" borderId="17" applyNumberFormat="0" applyProtection="0">
      <alignment horizontal="left" vertical="center" indent="1"/>
    </xf>
    <xf numFmtId="0" fontId="12" fillId="0" borderId="18">
      <alignment horizontal="right"/>
    </xf>
    <xf numFmtId="0" fontId="12" fillId="0" borderId="18">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4" fontId="21" fillId="37" borderId="17" applyNumberFormat="0" applyProtection="0">
      <alignment horizontal="righ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4" fontId="12" fillId="0" borderId="1"/>
    <xf numFmtId="4" fontId="12" fillId="0" borderId="1"/>
    <xf numFmtId="182" fontId="12" fillId="3" borderId="1" applyNumberFormat="0" applyFont="0" applyAlignment="0">
      <protection locked="0"/>
    </xf>
    <xf numFmtId="0" fontId="12" fillId="75"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4" borderId="17" applyNumberFormat="0" applyProtection="0">
      <alignment horizontal="left" vertical="center" indent="1"/>
    </xf>
    <xf numFmtId="0" fontId="7" fillId="63" borderId="44" applyNumberFormat="0" applyFont="0" applyAlignment="0" applyProtection="0"/>
    <xf numFmtId="0" fontId="12" fillId="0" borderId="1"/>
    <xf numFmtId="0" fontId="12" fillId="0" borderId="1"/>
    <xf numFmtId="0" fontId="113" fillId="43" borderId="35" applyNumberFormat="0" applyAlignment="0" applyProtection="0"/>
    <xf numFmtId="4" fontId="21" fillId="68" borderId="17" applyNumberFormat="0" applyProtection="0">
      <alignment horizontal="right" vertical="center"/>
    </xf>
    <xf numFmtId="0" fontId="7" fillId="36" borderId="1" applyNumberFormat="0" applyAlignment="0">
      <alignment horizontal="left"/>
    </xf>
    <xf numFmtId="0" fontId="7" fillId="36" borderId="1" applyNumberFormat="0" applyAlignment="0">
      <alignment horizontal="left"/>
    </xf>
    <xf numFmtId="4" fontId="12" fillId="0" borderId="18"/>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7" fillId="63" borderId="44" applyNumberFormat="0" applyFont="0" applyAlignment="0" applyProtection="0"/>
    <xf numFmtId="0" fontId="12" fillId="0" borderId="1">
      <alignment horizontal="right"/>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12" fillId="0" borderId="1"/>
    <xf numFmtId="0" fontId="12" fillId="0" borderId="1">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2" fillId="0" borderId="1"/>
    <xf numFmtId="0" fontId="12" fillId="0" borderId="1">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2" fillId="0" borderId="1"/>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4" fontId="104" fillId="73" borderId="17" applyNumberFormat="0" applyProtection="0">
      <alignment horizontal="left" vertical="center" indent="1"/>
    </xf>
    <xf numFmtId="4" fontId="12" fillId="0" borderId="1"/>
    <xf numFmtId="4" fontId="12" fillId="0" borderId="1"/>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21" fillId="37" borderId="45" applyNumberFormat="0" applyProtection="0">
      <alignment horizontal="left" vertical="center" indent="1"/>
    </xf>
    <xf numFmtId="10" fontId="88" fillId="58" borderId="18" applyNumberFormat="0" applyFill="0" applyBorder="0" applyAlignment="0" applyProtection="0">
      <protection locked="0"/>
    </xf>
    <xf numFmtId="4" fontId="12" fillId="0" borderId="1"/>
    <xf numFmtId="4" fontId="12" fillId="0" borderId="1"/>
    <xf numFmtId="10" fontId="90" fillId="61" borderId="18" applyNumberFormat="0" applyBorder="0" applyAlignment="0" applyProtection="0"/>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0" fontId="88" fillId="58" borderId="1"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59" borderId="17" applyNumberFormat="0" applyProtection="0">
      <alignment horizontal="left" vertical="center" indent="1"/>
    </xf>
    <xf numFmtId="0" fontId="12" fillId="0" borderId="18">
      <alignment horizontal="right"/>
    </xf>
    <xf numFmtId="10" fontId="90" fillId="61" borderId="18" applyNumberFormat="0" applyBorder="0" applyAlignment="0" applyProtection="0"/>
    <xf numFmtId="0" fontId="12" fillId="76"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6" borderId="17" applyNumberFormat="0" applyProtection="0">
      <alignment horizontal="left" vertical="center" indent="1"/>
    </xf>
    <xf numFmtId="0" fontId="7" fillId="63" borderId="44" applyNumberFormat="0" applyFont="0" applyAlignment="0" applyProtection="0"/>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0" fontId="12" fillId="0" borderId="17" applyNumberFormat="0" applyProtection="0">
      <alignment horizontal="left" vertical="center"/>
    </xf>
    <xf numFmtId="4" fontId="12" fillId="0" borderId="18"/>
    <xf numFmtId="0" fontId="12" fillId="59" borderId="17" applyNumberFormat="0" applyProtection="0">
      <alignment horizontal="left" vertical="center" indent="1"/>
    </xf>
    <xf numFmtId="0" fontId="12" fillId="75" borderId="17" applyNumberFormat="0" applyProtection="0">
      <alignment horizontal="left" vertical="center" indent="1"/>
    </xf>
    <xf numFmtId="4" fontId="12" fillId="0" borderId="18"/>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34" fillId="63" borderId="35" applyNumberFormat="0" applyFont="0" applyAlignment="0" applyProtection="0"/>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0" fontId="12" fillId="63" borderId="44" applyNumberFormat="0" applyFont="0" applyAlignment="0" applyProtection="0"/>
    <xf numFmtId="4" fontId="12" fillId="0" borderId="1"/>
    <xf numFmtId="4" fontId="12" fillId="0" borderId="1"/>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0" fontId="12" fillId="63" borderId="44" applyNumberFormat="0" applyFont="0" applyAlignment="0" applyProtection="0"/>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2" fillId="0" borderId="0"/>
    <xf numFmtId="4" fontId="103" fillId="61" borderId="17" applyNumberFormat="0" applyProtection="0">
      <alignment vertical="center"/>
    </xf>
    <xf numFmtId="182" fontId="12" fillId="3" borderId="1" applyNumberFormat="0" applyFont="0" applyAlignment="0">
      <protection locked="0"/>
    </xf>
    <xf numFmtId="0" fontId="135" fillId="81" borderId="17" applyNumberFormat="0" applyAlignment="0" applyProtection="0"/>
    <xf numFmtId="0" fontId="7" fillId="36" borderId="1" applyNumberFormat="0" applyAlignment="0">
      <alignment horizontal="left"/>
    </xf>
    <xf numFmtId="0" fontId="2" fillId="0" borderId="0"/>
    <xf numFmtId="0" fontId="12" fillId="4" borderId="17" applyNumberFormat="0" applyProtection="0">
      <alignment horizontal="left" vertical="center" indent="1"/>
    </xf>
    <xf numFmtId="4" fontId="19" fillId="75" borderId="17" applyNumberFormat="0" applyProtection="0">
      <alignment horizontal="left" vertical="center" indent="1"/>
    </xf>
    <xf numFmtId="43" fontId="2" fillId="0" borderId="0" applyFont="0" applyFill="0" applyBorder="0" applyAlignment="0" applyProtection="0"/>
    <xf numFmtId="182" fontId="12" fillId="3" borderId="1" applyNumberFormat="0" applyFont="0" applyAlignment="0">
      <protection locked="0"/>
    </xf>
    <xf numFmtId="0" fontId="34" fillId="63" borderId="35" applyNumberFormat="0" applyFont="0" applyAlignment="0" applyProtection="0"/>
    <xf numFmtId="182" fontId="12" fillId="3" borderId="18" applyNumberFormat="0" applyFont="0" applyAlignment="0">
      <protection locked="0"/>
    </xf>
    <xf numFmtId="4" fontId="21" fillId="66" borderId="17" applyNumberFormat="0" applyProtection="0">
      <alignment horizontal="right" vertical="center"/>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4" fontId="21" fillId="3" borderId="17" applyNumberFormat="0" applyProtection="0">
      <alignment horizontal="left" vertical="center" indent="1"/>
    </xf>
    <xf numFmtId="0" fontId="12" fillId="76" borderId="17" applyNumberFormat="0" applyProtection="0">
      <alignment horizontal="left" vertical="center" indent="1"/>
    </xf>
    <xf numFmtId="0" fontId="12" fillId="0" borderId="1">
      <alignment horizontal="right"/>
    </xf>
    <xf numFmtId="0" fontId="12" fillId="0" borderId="1">
      <alignment horizontal="right"/>
    </xf>
    <xf numFmtId="0" fontId="135" fillId="81" borderId="17" applyNumberFormat="0" applyAlignment="0" applyProtection="0"/>
    <xf numFmtId="182" fontId="12" fillId="3" borderId="1" applyNumberFormat="0" applyFont="0" applyAlignment="0">
      <protection locked="0"/>
    </xf>
    <xf numFmtId="10" fontId="90" fillId="61" borderId="1" applyNumberFormat="0" applyBorder="0" applyAlignment="0" applyProtection="0"/>
    <xf numFmtId="0" fontId="12" fillId="0" borderId="1">
      <alignment horizontal="right"/>
    </xf>
    <xf numFmtId="0" fontId="84" fillId="56" borderId="35" applyNumberFormat="0" applyAlignment="0" applyProtection="0"/>
    <xf numFmtId="182" fontId="12" fillId="3" borderId="18" applyNumberFormat="0" applyFont="0" applyAlignment="0">
      <protection locked="0"/>
    </xf>
    <xf numFmtId="0" fontId="12" fillId="76" borderId="17" applyNumberFormat="0" applyProtection="0">
      <alignment horizontal="left" vertical="center" indent="1"/>
    </xf>
    <xf numFmtId="0" fontId="12" fillId="0" borderId="18"/>
    <xf numFmtId="0" fontId="12" fillId="0" borderId="1">
      <alignment horizontal="right"/>
    </xf>
    <xf numFmtId="0" fontId="12" fillId="0" borderId="1">
      <alignment horizontal="right"/>
    </xf>
    <xf numFmtId="4" fontId="21" fillId="65" borderId="17" applyNumberFormat="0" applyProtection="0">
      <alignment horizontal="right" vertical="center"/>
    </xf>
    <xf numFmtId="4" fontId="21" fillId="3" borderId="17" applyNumberFormat="0" applyProtection="0">
      <alignment horizontal="left" vertical="center" indent="1"/>
    </xf>
    <xf numFmtId="10" fontId="88" fillId="58" borderId="18" applyNumberFormat="0" applyFill="0" applyBorder="0" applyAlignment="0" applyProtection="0">
      <protection locked="0"/>
    </xf>
    <xf numFmtId="4" fontId="21" fillId="3" borderId="17" applyNumberFormat="0" applyProtection="0">
      <alignment vertical="center"/>
    </xf>
    <xf numFmtId="0" fontId="12" fillId="76" borderId="17" applyNumberFormat="0" applyProtection="0">
      <alignment horizontal="left" vertical="center" indent="1"/>
    </xf>
    <xf numFmtId="4" fontId="12" fillId="0" borderId="18"/>
    <xf numFmtId="0" fontId="12" fillId="0" borderId="18">
      <alignment horizontal="right"/>
    </xf>
    <xf numFmtId="0" fontId="125" fillId="81" borderId="35" applyNumberFormat="0" applyAlignment="0" applyProtection="0"/>
    <xf numFmtId="0" fontId="12" fillId="76" borderId="17" applyNumberFormat="0" applyProtection="0">
      <alignment horizontal="left" vertical="center" indent="1"/>
    </xf>
    <xf numFmtId="10" fontId="90" fillId="61" borderId="18" applyNumberFormat="0" applyBorder="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182" fontId="12" fillId="3" borderId="1" applyNumberFormat="0" applyFont="0" applyAlignment="0">
      <protection locked="0"/>
    </xf>
    <xf numFmtId="10" fontId="88" fillId="58" borderId="1" applyNumberFormat="0" applyFill="0" applyBorder="0" applyAlignment="0" applyProtection="0">
      <protection locked="0"/>
    </xf>
    <xf numFmtId="4" fontId="12" fillId="0" borderId="18"/>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 applyNumberFormat="0" applyFont="0" applyAlignment="0">
      <protection locked="0"/>
    </xf>
    <xf numFmtId="4" fontId="12" fillId="0" borderId="1"/>
    <xf numFmtId="10" fontId="90" fillId="61" borderId="1" applyNumberFormat="0" applyBorder="0" applyAlignment="0" applyProtection="0"/>
    <xf numFmtId="0" fontId="12" fillId="0" borderId="18">
      <alignment horizontal="right"/>
    </xf>
    <xf numFmtId="0" fontId="12" fillId="59" borderId="17" applyNumberFormat="0" applyProtection="0">
      <alignment horizontal="left" vertical="center" indent="1"/>
    </xf>
    <xf numFmtId="182" fontId="12" fillId="3" borderId="18" applyNumberFormat="0" applyFont="0" applyAlignment="0">
      <protection locked="0"/>
    </xf>
    <xf numFmtId="4" fontId="12" fillId="0" borderId="18"/>
    <xf numFmtId="0" fontId="12" fillId="75"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0" fontId="111" fillId="0" borderId="46" applyNumberFormat="0" applyFill="0" applyAlignment="0" applyProtection="0"/>
    <xf numFmtId="182" fontId="12" fillId="3" borderId="18" applyNumberFormat="0" applyFont="0" applyAlignment="0">
      <protection locked="0"/>
    </xf>
    <xf numFmtId="0" fontId="12" fillId="0" borderId="18"/>
    <xf numFmtId="0" fontId="12" fillId="0" borderId="18">
      <alignment horizontal="right"/>
    </xf>
    <xf numFmtId="0" fontId="12" fillId="0" borderId="1">
      <alignment horizontal="right"/>
    </xf>
    <xf numFmtId="0" fontId="12" fillId="0" borderId="1"/>
    <xf numFmtId="4" fontId="21" fillId="37" borderId="45" applyNumberFormat="0" applyProtection="0">
      <alignment horizontal="left" vertical="center" indent="1"/>
    </xf>
    <xf numFmtId="4"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4" fontId="21" fillId="37" borderId="17" applyNumberFormat="0" applyProtection="0">
      <alignment horizontal="right" vertical="center"/>
    </xf>
    <xf numFmtId="0" fontId="12" fillId="0" borderId="18">
      <alignment horizontal="right"/>
    </xf>
    <xf numFmtId="182" fontId="12" fillId="3" borderId="18" applyNumberFormat="0" applyFont="0" applyAlignment="0">
      <protection locked="0"/>
    </xf>
    <xf numFmtId="0" fontId="12" fillId="4" borderId="17" applyNumberFormat="0" applyProtection="0">
      <alignment horizontal="left" vertical="center" indent="1"/>
    </xf>
    <xf numFmtId="0" fontId="12" fillId="0" borderId="18">
      <alignment horizontal="right"/>
    </xf>
    <xf numFmtId="4" fontId="12" fillId="0" borderId="18"/>
    <xf numFmtId="182" fontId="12" fillId="3" borderId="18" applyNumberFormat="0" applyFont="0" applyAlignment="0">
      <protection locked="0"/>
    </xf>
    <xf numFmtId="0" fontId="12" fillId="0" borderId="17" applyNumberFormat="0" applyProtection="0">
      <alignment horizontal="left" vertical="center"/>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0" fontId="100" fillId="56" borderId="17" applyNumberFormat="0" applyAlignment="0" applyProtection="0"/>
    <xf numFmtId="0" fontId="91" fillId="0" borderId="21">
      <alignment horizontal="left" vertical="center"/>
    </xf>
    <xf numFmtId="10" fontId="88" fillId="58" borderId="18" applyNumberFormat="0" applyFill="0" applyBorder="0" applyAlignment="0" applyProtection="0">
      <protection locked="0"/>
    </xf>
    <xf numFmtId="182" fontId="12" fillId="3" borderId="1" applyNumberFormat="0" applyFont="0" applyAlignment="0">
      <protection locked="0"/>
    </xf>
    <xf numFmtId="182" fontId="12" fillId="3" borderId="1" applyNumberFormat="0" applyFont="0" applyAlignment="0">
      <protection locked="0"/>
    </xf>
    <xf numFmtId="0" fontId="91" fillId="0" borderId="16">
      <alignment horizontal="left" vertical="center"/>
    </xf>
    <xf numFmtId="0" fontId="7" fillId="63" borderId="44" applyNumberFormat="0" applyFont="0" applyAlignment="0" applyProtection="0"/>
    <xf numFmtId="0" fontId="113" fillId="43" borderId="35" applyNumberForma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10" fontId="88" fillId="58" borderId="1" applyNumberFormat="0" applyFill="0" applyBorder="0" applyAlignment="0" applyProtection="0">
      <protection locked="0"/>
    </xf>
    <xf numFmtId="4" fontId="12" fillId="0" borderId="1"/>
    <xf numFmtId="182" fontId="12" fillId="3" borderId="1" applyNumberFormat="0" applyFont="0" applyAlignment="0">
      <protection locked="0"/>
    </xf>
    <xf numFmtId="4" fontId="21" fillId="3" borderId="17" applyNumberFormat="0" applyProtection="0">
      <alignmen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7" applyNumberFormat="0" applyProtection="0">
      <alignment horizontal="left" vertical="center"/>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4" fontId="21" fillId="0" borderId="17" applyNumberFormat="0" applyProtection="0">
      <alignment horizontal="right" vertical="center"/>
    </xf>
    <xf numFmtId="4" fontId="19" fillId="37" borderId="17" applyNumberFormat="0" applyProtection="0">
      <alignment horizontal="left" vertical="center" indent="1"/>
    </xf>
    <xf numFmtId="4" fontId="12" fillId="0" borderId="1"/>
    <xf numFmtId="4" fontId="12" fillId="0" borderId="18"/>
    <xf numFmtId="0" fontId="113" fillId="43" borderId="35"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2" fillId="0" borderId="17" applyNumberFormat="0" applyProtection="0">
      <alignment horizontal="left" vertical="center"/>
    </xf>
    <xf numFmtId="182" fontId="12" fillId="3" borderId="18" applyNumberFormat="0" applyFont="0" applyAlignment="0">
      <protection locked="0"/>
    </xf>
    <xf numFmtId="43" fontId="2" fillId="0" borderId="0" applyFont="0" applyFill="0" applyBorder="0" applyAlignment="0" applyProtection="0"/>
    <xf numFmtId="0" fontId="2" fillId="0" borderId="0"/>
    <xf numFmtId="4" fontId="21" fillId="67" borderId="17" applyNumberFormat="0" applyProtection="0">
      <alignment horizontal="right" vertical="center"/>
    </xf>
    <xf numFmtId="0" fontId="12" fillId="4" borderId="17" applyNumberFormat="0" applyProtection="0">
      <alignment horizontal="left" vertical="center" indent="1"/>
    </xf>
    <xf numFmtId="182" fontId="12" fillId="3" borderId="1" applyNumberFormat="0" applyFont="0" applyAlignment="0">
      <protection locked="0"/>
    </xf>
    <xf numFmtId="4" fontId="19" fillId="75" borderId="17" applyNumberFormat="0" applyProtection="0">
      <alignment horizontal="left" vertical="center" indent="1"/>
    </xf>
    <xf numFmtId="0" fontId="100" fillId="56" borderId="17" applyNumberFormat="0" applyAlignment="0" applyProtection="0"/>
    <xf numFmtId="10" fontId="90" fillId="61" borderId="1" applyNumberFormat="0" applyBorder="0" applyAlignment="0" applyProtection="0"/>
    <xf numFmtId="0" fontId="125" fillId="81" borderId="35" applyNumberFormat="0" applyAlignment="0" applyProtection="0"/>
    <xf numFmtId="4" fontId="12" fillId="0" borderId="18"/>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4" fontId="103" fillId="37" borderId="17" applyNumberFormat="0" applyProtection="0">
      <alignment horizontal="right" vertical="center"/>
    </xf>
    <xf numFmtId="182" fontId="12" fillId="3" borderId="1" applyNumberFormat="0" applyFont="0" applyAlignment="0">
      <protection locked="0"/>
    </xf>
    <xf numFmtId="10" fontId="88" fillId="58" borderId="18" applyNumberFormat="0" applyFill="0" applyBorder="0" applyAlignment="0" applyProtection="0">
      <protection locked="0"/>
    </xf>
    <xf numFmtId="4" fontId="104" fillId="73"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32" fillId="43" borderId="35" applyNumberFormat="0" applyAlignment="0" applyProtection="0"/>
    <xf numFmtId="4" fontId="21" fillId="0" borderId="17" applyNumberFormat="0" applyProtection="0">
      <alignment horizontal="right" vertical="center"/>
    </xf>
    <xf numFmtId="0" fontId="12" fillId="0" borderId="1">
      <alignment horizontal="right"/>
    </xf>
    <xf numFmtId="0" fontId="7" fillId="63" borderId="44" applyNumberFormat="0" applyFont="0" applyAlignment="0" applyProtection="0"/>
    <xf numFmtId="10" fontId="90" fillId="61" borderId="18" applyNumberFormat="0" applyBorder="0" applyAlignment="0" applyProtection="0"/>
    <xf numFmtId="4" fontId="21" fillId="72" borderId="17" applyNumberFormat="0" applyProtection="0">
      <alignment horizontal="right" vertical="center"/>
    </xf>
    <xf numFmtId="0" fontId="2" fillId="0" borderId="0"/>
    <xf numFmtId="0" fontId="12" fillId="0" borderId="18">
      <alignment horizontal="right"/>
    </xf>
    <xf numFmtId="182" fontId="12" fillId="3" borderId="1" applyNumberFormat="0" applyFont="0" applyAlignment="0">
      <protection locked="0"/>
    </xf>
    <xf numFmtId="0" fontId="2" fillId="0" borderId="0"/>
    <xf numFmtId="0" fontId="12" fillId="4" borderId="17" applyNumberFormat="0" applyProtection="0">
      <alignment horizontal="left" vertical="center" indent="1"/>
    </xf>
    <xf numFmtId="0" fontId="12" fillId="0" borderId="1"/>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1" fillId="37" borderId="17"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182" fontId="12" fillId="3" borderId="18" applyNumberFormat="0" applyFont="0" applyAlignment="0">
      <protection locked="0"/>
    </xf>
    <xf numFmtId="0" fontId="7" fillId="63" borderId="44" applyNumberFormat="0" applyFont="0" applyAlignment="0" applyProtection="0"/>
    <xf numFmtId="0" fontId="12" fillId="0" borderId="1">
      <alignment horizontal="right"/>
    </xf>
    <xf numFmtId="0" fontId="113" fillId="43" borderId="35" applyNumberFormat="0" applyAlignment="0" applyProtection="0"/>
    <xf numFmtId="0" fontId="12" fillId="0" borderId="1">
      <alignment horizontal="right"/>
    </xf>
    <xf numFmtId="0" fontId="12" fillId="4" borderId="17" applyNumberFormat="0" applyProtection="0">
      <alignment horizontal="left" vertical="center" indent="1"/>
    </xf>
    <xf numFmtId="0" fontId="12" fillId="0" borderId="18">
      <alignment horizontal="right"/>
    </xf>
    <xf numFmtId="4" fontId="12" fillId="0" borderId="18"/>
    <xf numFmtId="0" fontId="12" fillId="76" borderId="17" applyNumberFormat="0" applyProtection="0">
      <alignment horizontal="left" vertical="center" indent="1"/>
    </xf>
    <xf numFmtId="0" fontId="113" fillId="43" borderId="35" applyNumberFormat="0" applyAlignment="0" applyProtection="0"/>
    <xf numFmtId="4" fontId="12" fillId="0" borderId="18"/>
    <xf numFmtId="4" fontId="12" fillId="0" borderId="18"/>
    <xf numFmtId="0" fontId="12" fillId="0" borderId="1">
      <alignment horizontal="right"/>
    </xf>
    <xf numFmtId="182" fontId="12" fillId="3" borderId="18" applyNumberFormat="0" applyFont="0" applyAlignment="0">
      <protection locked="0"/>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7" fillId="36" borderId="18" applyNumberFormat="0" applyAlignment="0">
      <alignment horizontal="left"/>
    </xf>
    <xf numFmtId="0" fontId="12" fillId="0" borderId="1">
      <alignment horizontal="right"/>
    </xf>
    <xf numFmtId="0" fontId="12" fillId="75" borderId="17" applyNumberFormat="0" applyProtection="0">
      <alignment horizontal="left" vertical="center" indent="1"/>
    </xf>
    <xf numFmtId="0" fontId="12" fillId="75" borderId="17" applyNumberFormat="0" applyProtection="0">
      <alignment horizontal="left" vertical="center" indent="1"/>
    </xf>
    <xf numFmtId="182" fontId="12" fillId="3" borderId="18" applyNumberFormat="0" applyFont="0" applyAlignment="0">
      <protection locked="0"/>
    </xf>
    <xf numFmtId="4" fontId="12" fillId="0" borderId="1"/>
    <xf numFmtId="4" fontId="19" fillId="37" borderId="17" applyNumberFormat="0" applyProtection="0">
      <alignment horizontal="left" vertical="center" indent="1"/>
    </xf>
    <xf numFmtId="10" fontId="88" fillId="58" borderId="1" applyNumberFormat="0" applyFill="0" applyBorder="0" applyAlignment="0" applyProtection="0">
      <protection locked="0"/>
    </xf>
    <xf numFmtId="0" fontId="12" fillId="76"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4" fontId="21" fillId="69" borderId="17" applyNumberFormat="0" applyProtection="0">
      <alignment horizontal="right" vertical="center"/>
    </xf>
    <xf numFmtId="0" fontId="12" fillId="0" borderId="1">
      <alignment horizontal="right"/>
    </xf>
    <xf numFmtId="0" fontId="7" fillId="36" borderId="18" applyNumberFormat="0" applyAlignment="0">
      <alignment horizontal="left"/>
    </xf>
    <xf numFmtId="182" fontId="12" fillId="3" borderId="1" applyNumberFormat="0" applyFont="0" applyAlignment="0">
      <protection locked="0"/>
    </xf>
    <xf numFmtId="0" fontId="84" fillId="56" borderId="35" applyNumberFormat="0" applyAlignment="0" applyProtection="0"/>
    <xf numFmtId="0" fontId="12" fillId="0" borderId="18">
      <alignment horizontal="right"/>
    </xf>
    <xf numFmtId="182" fontId="12" fillId="3" borderId="18" applyNumberFormat="0" applyFont="0" applyAlignment="0">
      <protection locked="0"/>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
    <xf numFmtId="0" fontId="12" fillId="4" borderId="17" applyNumberFormat="0" applyProtection="0">
      <alignment horizontal="left" vertical="center" indent="1"/>
    </xf>
    <xf numFmtId="0" fontId="12" fillId="0" borderId="1"/>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12" fillId="0" borderId="1">
      <alignment horizontal="right"/>
    </xf>
    <xf numFmtId="0" fontId="2" fillId="0" borderId="0"/>
    <xf numFmtId="0" fontId="12" fillId="59" borderId="17" applyNumberFormat="0" applyProtection="0">
      <alignment horizontal="left" vertical="center" indent="1"/>
    </xf>
    <xf numFmtId="0" fontId="2" fillId="0" borderId="0"/>
    <xf numFmtId="182" fontId="12" fillId="3" borderId="1" applyNumberFormat="0" applyFont="0" applyAlignment="0">
      <protection locked="0"/>
    </xf>
    <xf numFmtId="182" fontId="12" fillId="3" borderId="18" applyNumberFormat="0" applyFont="0" applyAlignment="0">
      <protection locked="0"/>
    </xf>
    <xf numFmtId="0" fontId="12" fillId="0" borderId="1">
      <alignment horizontal="right"/>
    </xf>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2" fillId="0" borderId="1"/>
    <xf numFmtId="182" fontId="12" fillId="3" borderId="1" applyNumberFormat="0" applyFont="0" applyAlignment="0">
      <protection locked="0"/>
    </xf>
    <xf numFmtId="10" fontId="90" fillId="61" borderId="1" applyNumberFormat="0" applyBorder="0" applyAlignment="0" applyProtection="0"/>
    <xf numFmtId="0" fontId="91" fillId="0" borderId="16">
      <alignment horizontal="left" vertical="center"/>
    </xf>
    <xf numFmtId="10" fontId="88" fillId="58" borderId="1" applyNumberFormat="0" applyFill="0" applyBorder="0" applyAlignment="0" applyProtection="0">
      <protection locked="0"/>
    </xf>
    <xf numFmtId="182" fontId="12" fillId="3" borderId="18" applyNumberFormat="0" applyFont="0" applyAlignment="0">
      <protection locked="0"/>
    </xf>
    <xf numFmtId="0" fontId="139" fillId="0" borderId="54" applyNumberFormat="0" applyFill="0" applyAlignment="0" applyProtection="0"/>
    <xf numFmtId="0" fontId="7" fillId="63" borderId="44" applyNumberFormat="0" applyFont="0" applyAlignment="0" applyProtection="0"/>
    <xf numFmtId="182" fontId="12" fillId="3" borderId="18" applyNumberFormat="0" applyFont="0" applyAlignment="0">
      <protection locked="0"/>
    </xf>
    <xf numFmtId="4" fontId="21" fillId="72" borderId="17" applyNumberFormat="0" applyProtection="0">
      <alignment horizontal="right" vertical="center"/>
    </xf>
    <xf numFmtId="0" fontId="7" fillId="63" borderId="44" applyNumberFormat="0" applyFont="0" applyAlignment="0" applyProtection="0"/>
    <xf numFmtId="0" fontId="12" fillId="76" borderId="17" applyNumberFormat="0" applyProtection="0">
      <alignment horizontal="left" vertical="center" indent="1"/>
    </xf>
    <xf numFmtId="0" fontId="132" fillId="43" borderId="35" applyNumberFormat="0" applyAlignment="0" applyProtection="0"/>
    <xf numFmtId="4" fontId="12" fillId="0" borderId="18"/>
    <xf numFmtId="0" fontId="12" fillId="0" borderId="18">
      <alignment horizontal="right"/>
    </xf>
    <xf numFmtId="182" fontId="12" fillId="3" borderId="1" applyNumberFormat="0" applyFont="0" applyAlignment="0">
      <protection locked="0"/>
    </xf>
    <xf numFmtId="0"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12" fillId="59" borderId="17" applyNumberFormat="0" applyProtection="0">
      <alignment horizontal="left" vertical="center" indent="1"/>
    </xf>
    <xf numFmtId="182" fontId="12" fillId="3" borderId="18" applyNumberFormat="0" applyFont="0" applyAlignment="0">
      <protection locked="0"/>
    </xf>
    <xf numFmtId="182" fontId="12" fillId="3" borderId="1"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10" fontId="90" fillId="61" borderId="18" applyNumberFormat="0" applyBorder="0" applyAlignment="0" applyProtection="0"/>
    <xf numFmtId="0" fontId="7" fillId="63" borderId="44" applyNumberFormat="0" applyFont="0" applyAlignment="0" applyProtection="0"/>
    <xf numFmtId="0" fontId="2" fillId="0" borderId="0"/>
    <xf numFmtId="9" fontId="2" fillId="0" borderId="0" applyFont="0" applyFill="0" applyBorder="0" applyAlignment="0" applyProtection="0"/>
    <xf numFmtId="4" fontId="12" fillId="0" borderId="18"/>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4" borderId="17" applyNumberFormat="0" applyProtection="0">
      <alignment horizontal="left" vertical="center" indent="1"/>
    </xf>
    <xf numFmtId="182" fontId="12" fillId="3" borderId="18" applyNumberFormat="0" applyFont="0" applyAlignment="0">
      <protection locked="0"/>
    </xf>
    <xf numFmtId="0" fontId="113" fillId="43" borderId="35" applyNumberFormat="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03" fillId="3" borderId="17" applyNumberFormat="0" applyProtection="0">
      <alignment vertical="center"/>
    </xf>
    <xf numFmtId="0" fontId="139" fillId="0" borderId="54" applyNumberFormat="0" applyFill="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2" fillId="0" borderId="1"/>
    <xf numFmtId="0" fontId="12" fillId="0" borderId="1">
      <alignment horizontal="right"/>
    </xf>
    <xf numFmtId="182" fontId="12" fillId="3" borderId="1" applyNumberFormat="0" applyFont="0" applyAlignment="0">
      <protection locked="0"/>
    </xf>
    <xf numFmtId="0" fontId="139" fillId="0" borderId="54" applyNumberFormat="0" applyFill="0" applyAlignment="0" applyProtection="0"/>
    <xf numFmtId="4" fontId="21" fillId="65"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0" borderId="18">
      <alignment horizontal="right"/>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0" borderId="18">
      <alignment horizontal="right"/>
    </xf>
    <xf numFmtId="4" fontId="12" fillId="0" borderId="18"/>
    <xf numFmtId="4" fontId="21" fillId="0" borderId="17" applyNumberFormat="0" applyProtection="0">
      <alignment horizontal="right" vertical="center"/>
    </xf>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7" fillId="36" borderId="18" applyNumberFormat="0" applyAlignment="0">
      <alignment horizontal="left"/>
    </xf>
    <xf numFmtId="0" fontId="12" fillId="0" borderId="18"/>
    <xf numFmtId="4" fontId="21" fillId="64" borderId="17" applyNumberFormat="0" applyProtection="0">
      <alignment horizontal="right" vertical="center"/>
    </xf>
    <xf numFmtId="0" fontId="12"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7" fillId="63" borderId="44" applyNumberFormat="0" applyFont="0" applyAlignment="0" applyProtection="0"/>
    <xf numFmtId="4" fontId="103"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182" fontId="12" fillId="3" borderId="18" applyNumberFormat="0" applyFont="0" applyAlignment="0">
      <protection locked="0"/>
    </xf>
    <xf numFmtId="0" fontId="91" fillId="0" borderId="21">
      <alignment horizontal="left" vertical="center"/>
    </xf>
    <xf numFmtId="0" fontId="7" fillId="63" borderId="44" applyNumberFormat="0" applyFont="0" applyAlignment="0" applyProtection="0"/>
    <xf numFmtId="0" fontId="84" fillId="56" borderId="35" applyNumberFormat="0" applyAlignment="0" applyProtection="0"/>
    <xf numFmtId="0" fontId="100" fillId="56" borderId="17" applyNumberFormat="0" applyAlignment="0" applyProtection="0"/>
    <xf numFmtId="0" fontId="113" fillId="43" borderId="35" applyNumberFormat="0" applyAlignment="0" applyProtection="0"/>
    <xf numFmtId="0" fontId="12" fillId="4"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7" fillId="63" borderId="44" applyNumberFormat="0" applyFont="0" applyAlignment="0" applyProtection="0"/>
    <xf numFmtId="0" fontId="12" fillId="0" borderId="18">
      <alignment horizontal="right"/>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4" fontId="21" fillId="65" borderId="17" applyNumberFormat="0" applyProtection="0">
      <alignment horizontal="right" vertical="center"/>
    </xf>
    <xf numFmtId="4" fontId="21" fillId="3" borderId="17" applyNumberFormat="0" applyProtection="0">
      <alignment horizontal="left" vertical="center" indent="1"/>
    </xf>
    <xf numFmtId="10" fontId="88" fillId="58" borderId="18" applyNumberFormat="0" applyFill="0" applyBorder="0" applyAlignment="0" applyProtection="0">
      <protection locked="0"/>
    </xf>
    <xf numFmtId="0" fontId="139" fillId="0" borderId="54" applyNumberFormat="0" applyFill="0" applyAlignment="0" applyProtection="0"/>
    <xf numFmtId="4" fontId="12" fillId="0" borderId="18"/>
    <xf numFmtId="4" fontId="12" fillId="0" borderId="18"/>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4" fontId="21" fillId="3" borderId="17" applyNumberFormat="0" applyProtection="0">
      <alignmen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2" fillId="0" borderId="18">
      <alignment horizontal="right"/>
    </xf>
    <xf numFmtId="0" fontId="7" fillId="63" borderId="44" applyNumberFormat="0" applyFont="0" applyAlignment="0" applyProtection="0"/>
    <xf numFmtId="4" fontId="12" fillId="0" borderId="18"/>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32" fillId="43" borderId="35" applyNumberFormat="0" applyAlignment="0" applyProtection="0"/>
    <xf numFmtId="182" fontId="12" fillId="3" borderId="18" applyNumberFormat="0" applyFont="0" applyAlignment="0">
      <protection locked="0"/>
    </xf>
    <xf numFmtId="4" fontId="21" fillId="0" borderId="17" applyNumberFormat="0" applyProtection="0">
      <alignment horizontal="right" vertical="center"/>
    </xf>
    <xf numFmtId="0" fontId="12" fillId="0" borderId="18">
      <alignment horizontal="right"/>
    </xf>
    <xf numFmtId="0" fontId="12" fillId="0" borderId="18">
      <alignment horizontal="right"/>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0" fontId="90" fillId="61" borderId="18" applyNumberFormat="0" applyBorder="0" applyAlignment="0" applyProtection="0"/>
    <xf numFmtId="4" fontId="103" fillId="3" borderId="17" applyNumberFormat="0" applyProtection="0">
      <alignment vertical="center"/>
    </xf>
    <xf numFmtId="4" fontId="21" fillId="72" borderId="17" applyNumberFormat="0" applyProtection="0">
      <alignment horizontal="right" vertical="center"/>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7" fillId="63" borderId="44" applyNumberFormat="0" applyFon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0" borderId="17" applyNumberFormat="0" applyProtection="0">
      <alignment horizontal="left" vertical="center"/>
    </xf>
    <xf numFmtId="182" fontId="12" fillId="3" borderId="18" applyNumberFormat="0" applyFont="0" applyAlignment="0">
      <protection locked="0"/>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0" fontId="7" fillId="63" borderId="44" applyNumberFormat="0" applyFont="0" applyAlignment="0" applyProtection="0"/>
    <xf numFmtId="182" fontId="12" fillId="3" borderId="1" applyNumberFormat="0" applyFont="0" applyAlignment="0">
      <protection locked="0"/>
    </xf>
    <xf numFmtId="0" fontId="12" fillId="0" borderId="1">
      <alignment horizontal="right"/>
    </xf>
    <xf numFmtId="0" fontId="12" fillId="0" borderId="18">
      <alignment horizontal="right"/>
    </xf>
    <xf numFmtId="0" fontId="12" fillId="0" borderId="18">
      <alignment horizontal="right"/>
    </xf>
    <xf numFmtId="0" fontId="12" fillId="4" borderId="17" applyNumberFormat="0" applyProtection="0">
      <alignment horizontal="left" vertical="center" indent="1"/>
    </xf>
    <xf numFmtId="182" fontId="12" fillId="3" borderId="18" applyNumberFormat="0" applyFont="0" applyAlignment="0">
      <protection locked="0"/>
    </xf>
    <xf numFmtId="0" fontId="113" fillId="43" borderId="35" applyNumberFormat="0" applyAlignment="0" applyProtection="0"/>
    <xf numFmtId="4" fontId="12" fillId="0" borderId="18"/>
    <xf numFmtId="182" fontId="12" fillId="3" borderId="18" applyNumberFormat="0" applyFont="0" applyAlignment="0">
      <protection locked="0"/>
    </xf>
    <xf numFmtId="0" fontId="7" fillId="36" borderId="18" applyNumberFormat="0" applyAlignment="0">
      <alignment horizontal="left"/>
    </xf>
    <xf numFmtId="0" fontId="12" fillId="0" borderId="1"/>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xf numFmtId="182" fontId="12" fillId="3" borderId="18" applyNumberFormat="0" applyFont="0" applyAlignment="0">
      <protection locked="0"/>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4" borderId="17" applyNumberFormat="0" applyProtection="0">
      <alignment horizontal="left" vertical="center" indent="1"/>
    </xf>
    <xf numFmtId="4" fontId="21" fillId="61" borderId="17" applyNumberFormat="0" applyProtection="0">
      <alignment vertical="center"/>
    </xf>
    <xf numFmtId="182" fontId="12" fillId="3" borderId="1" applyNumberFormat="0" applyFont="0" applyAlignment="0">
      <protection locked="0"/>
    </xf>
    <xf numFmtId="10" fontId="90" fillId="61" borderId="18" applyNumberFormat="0" applyBorder="0" applyAlignment="0" applyProtection="0"/>
    <xf numFmtId="0" fontId="100" fillId="56" borderId="17" applyNumberForma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 applyNumberFormat="0" applyFont="0" applyAlignment="0">
      <protection locked="0"/>
    </xf>
    <xf numFmtId="4" fontId="21" fillId="61" borderId="17" applyNumberFormat="0" applyProtection="0">
      <alignment horizontal="left" vertical="center" indent="1"/>
    </xf>
    <xf numFmtId="0" fontId="12" fillId="59" borderId="17" applyNumberFormat="0" applyProtection="0">
      <alignment horizontal="left" vertical="center" indent="1"/>
    </xf>
    <xf numFmtId="4" fontId="21" fillId="75" borderId="17" applyNumberFormat="0" applyProtection="0">
      <alignment horizontal="left" vertical="center" indent="1"/>
    </xf>
    <xf numFmtId="0" fontId="12" fillId="0" borderId="1">
      <alignment horizontal="right"/>
    </xf>
    <xf numFmtId="0" fontId="12" fillId="59" borderId="17" applyNumberFormat="0" applyProtection="0">
      <alignment horizontal="left" vertical="center" indent="1"/>
    </xf>
    <xf numFmtId="10" fontId="88" fillId="58" borderId="1" applyNumberFormat="0" applyFill="0" applyBorder="0" applyAlignment="0" applyProtection="0">
      <protection locked="0"/>
    </xf>
    <xf numFmtId="0" fontId="12" fillId="76" borderId="17" applyNumberFormat="0" applyProtection="0">
      <alignment horizontal="left" vertical="center" indent="1"/>
    </xf>
    <xf numFmtId="0" fontId="7" fillId="63" borderId="44" applyNumberFormat="0" applyFont="0" applyAlignment="0" applyProtection="0"/>
    <xf numFmtId="0" fontId="12" fillId="0" borderId="1">
      <alignment horizontal="right"/>
    </xf>
    <xf numFmtId="4" fontId="12" fillId="0" borderId="1"/>
    <xf numFmtId="182" fontId="12" fillId="3" borderId="18" applyNumberFormat="0" applyFont="0" applyAlignment="0">
      <protection locked="0"/>
    </xf>
    <xf numFmtId="0" fontId="12" fillId="75" borderId="17" applyNumberFormat="0" applyProtection="0">
      <alignment horizontal="left" vertical="center" indent="1"/>
    </xf>
    <xf numFmtId="0" fontId="12" fillId="0" borderId="1">
      <alignment horizontal="right"/>
    </xf>
    <xf numFmtId="0" fontId="12" fillId="0" borderId="18">
      <alignment horizontal="right"/>
    </xf>
    <xf numFmtId="0" fontId="12" fillId="0" borderId="18">
      <alignment horizontal="right"/>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7" fillId="63" borderId="44" applyNumberFormat="0" applyFont="0" applyAlignment="0" applyProtection="0"/>
    <xf numFmtId="182" fontId="12" fillId="3" borderId="1"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0" borderId="18"/>
    <xf numFmtId="0" fontId="7" fillId="36" borderId="18" applyNumberFormat="0" applyAlignment="0">
      <alignment horizontal="left"/>
    </xf>
    <xf numFmtId="0" fontId="7" fillId="63" borderId="44" applyNumberFormat="0" applyFont="0" applyAlignment="0" applyProtection="0"/>
    <xf numFmtId="4" fontId="12" fillId="0" borderId="18"/>
    <xf numFmtId="0" fontId="12" fillId="76" borderId="17" applyNumberFormat="0" applyProtection="0">
      <alignment horizontal="left" vertical="center" indent="1"/>
    </xf>
    <xf numFmtId="4" fontId="12" fillId="0" borderId="1"/>
    <xf numFmtId="0" fontId="12" fillId="75"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4" fontId="12" fillId="0" borderId="1"/>
    <xf numFmtId="0" fontId="12" fillId="76"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0" fontId="12" fillId="0" borderId="1">
      <alignment horizontal="right"/>
    </xf>
    <xf numFmtId="0" fontId="7" fillId="36" borderId="18" applyNumberFormat="0" applyAlignment="0">
      <alignment horizontal="left"/>
    </xf>
    <xf numFmtId="182" fontId="12" fillId="3" borderId="1" applyNumberFormat="0" applyFont="0" applyAlignment="0">
      <protection locked="0"/>
    </xf>
    <xf numFmtId="182" fontId="12" fillId="3" borderId="18" applyNumberFormat="0" applyFont="0" applyAlignment="0">
      <protection locked="0"/>
    </xf>
    <xf numFmtId="4" fontId="12" fillId="0" borderId="18"/>
    <xf numFmtId="10" fontId="90" fillId="61" borderId="1" applyNumberFormat="0" applyBorder="0" applyAlignment="0" applyProtection="0"/>
    <xf numFmtId="0" fontId="12" fillId="0" borderId="18">
      <alignment horizontal="right"/>
    </xf>
    <xf numFmtId="4" fontId="19" fillId="75" borderId="17" applyNumberFormat="0" applyProtection="0">
      <alignment horizontal="left" vertical="center" indent="1"/>
    </xf>
    <xf numFmtId="182" fontId="12" fillId="3" borderId="18" applyNumberFormat="0" applyFont="0" applyAlignment="0">
      <protection locked="0"/>
    </xf>
    <xf numFmtId="4" fontId="12" fillId="0" borderId="18"/>
    <xf numFmtId="0" fontId="34" fillId="63" borderId="35" applyNumberFormat="0" applyFon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84" fillId="56" borderId="35" applyNumberFormat="0" applyAlignment="0" applyProtection="0"/>
    <xf numFmtId="182" fontId="12" fillId="3" borderId="18" applyNumberFormat="0" applyFont="0" applyAlignment="0">
      <protection locked="0"/>
    </xf>
    <xf numFmtId="4" fontId="12" fillId="0" borderId="18"/>
    <xf numFmtId="182" fontId="12" fillId="3" borderId="18" applyNumberFormat="0" applyFont="0" applyAlignment="0">
      <protection locked="0"/>
    </xf>
    <xf numFmtId="4" fontId="12" fillId="0" borderId="18"/>
    <xf numFmtId="0" fontId="2" fillId="0" borderId="0"/>
    <xf numFmtId="10" fontId="90" fillId="61" borderId="18" applyNumberFormat="0" applyBorder="0" applyAlignment="0" applyProtection="0"/>
    <xf numFmtId="182" fontId="12" fillId="3" borderId="18" applyNumberFormat="0" applyFont="0" applyAlignment="0">
      <protection locked="0"/>
    </xf>
    <xf numFmtId="0" fontId="91" fillId="0" borderId="16">
      <alignment horizontal="left" vertical="center"/>
    </xf>
    <xf numFmtId="0" fontId="34" fillId="63" borderId="35" applyNumberFormat="0" applyFont="0" applyAlignment="0" applyProtection="0"/>
    <xf numFmtId="0" fontId="2" fillId="0" borderId="0"/>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9" borderId="17" applyNumberFormat="0" applyProtection="0">
      <alignment horizontal="right" vertical="center"/>
    </xf>
    <xf numFmtId="4" fontId="21" fillId="3" borderId="17" applyNumberFormat="0" applyProtection="0">
      <alignment horizontal="left" vertical="center" indent="1"/>
    </xf>
    <xf numFmtId="182" fontId="12" fillId="3" borderId="18" applyNumberFormat="0" applyFont="0" applyAlignment="0">
      <protection locked="0"/>
    </xf>
    <xf numFmtId="0" fontId="125" fillId="81" borderId="35" applyNumberFormat="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11" fillId="0" borderId="46" applyNumberFormat="0" applyFill="0" applyAlignment="0" applyProtection="0"/>
    <xf numFmtId="4" fontId="21" fillId="37" borderId="45" applyNumberFormat="0" applyProtection="0">
      <alignment horizontal="left" vertical="center" indent="1"/>
    </xf>
    <xf numFmtId="10" fontId="88" fillId="58" borderId="18" applyNumberFormat="0" applyFill="0" applyBorder="0" applyAlignment="0" applyProtection="0">
      <protection locked="0"/>
    </xf>
    <xf numFmtId="0" fontId="91" fillId="0" borderId="21">
      <alignment horizontal="left" vertical="center"/>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00" fillId="56" borderId="17"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0" borderId="18"/>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43" fontId="2" fillId="0" borderId="0" applyFont="0" applyFill="0" applyBorder="0" applyAlignment="0" applyProtection="0"/>
    <xf numFmtId="4" fontId="12" fillId="0" borderId="18"/>
    <xf numFmtId="4" fontId="12" fillId="0" borderId="18"/>
    <xf numFmtId="182" fontId="12" fillId="3" borderId="18" applyNumberFormat="0" applyFont="0" applyAlignment="0">
      <protection locked="0"/>
    </xf>
    <xf numFmtId="0" fontId="12" fillId="75" borderId="17" applyNumberFormat="0" applyProtection="0">
      <alignment horizontal="left" vertical="center" indent="1"/>
    </xf>
    <xf numFmtId="0" fontId="135" fillId="81" borderId="17" applyNumberFormat="0" applyAlignment="0" applyProtection="0"/>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21" fillId="66" borderId="17" applyNumberFormat="0" applyProtection="0">
      <alignment horizontal="right" vertical="center"/>
    </xf>
    <xf numFmtId="4" fontId="21" fillId="37" borderId="17" applyNumberFormat="0" applyProtection="0">
      <alignment horizontal="right" vertical="center"/>
    </xf>
    <xf numFmtId="0" fontId="12" fillId="0" borderId="18">
      <alignment horizontal="right"/>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7" fillId="36" borderId="18" applyNumberFormat="0" applyAlignment="0">
      <alignment horizontal="left"/>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2" fillId="0" borderId="0"/>
    <xf numFmtId="0" fontId="12" fillId="4" borderId="17" applyNumberFormat="0" applyProtection="0">
      <alignment horizontal="left" vertical="center" indent="1"/>
    </xf>
    <xf numFmtId="0" fontId="12" fillId="0" borderId="18"/>
    <xf numFmtId="4" fontId="12" fillId="0" borderId="18"/>
    <xf numFmtId="0" fontId="2" fillId="0" borderId="0"/>
    <xf numFmtId="0" fontId="12" fillId="4" borderId="17" applyNumberFormat="0" applyProtection="0">
      <alignment horizontal="left" vertical="center" indent="1"/>
    </xf>
    <xf numFmtId="182" fontId="12" fillId="3" borderId="18" applyNumberFormat="0" applyFont="0" applyAlignment="0">
      <protection locked="0"/>
    </xf>
    <xf numFmtId="0" fontId="12" fillId="0" borderId="17" applyNumberFormat="0" applyProtection="0">
      <alignment horizontal="left" vertical="center"/>
    </xf>
    <xf numFmtId="4" fontId="21" fillId="37" borderId="17" applyNumberFormat="0" applyProtection="0">
      <alignment horizontal="right" vertical="center"/>
    </xf>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4" fontId="21" fillId="71" borderId="17" applyNumberFormat="0" applyProtection="0">
      <alignment horizontal="right" vertical="center"/>
    </xf>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21" fillId="75" borderId="17" applyNumberFormat="0" applyProtection="0">
      <alignment horizontal="left" vertical="center" indent="1"/>
    </xf>
    <xf numFmtId="182" fontId="12" fillId="3" borderId="18" applyNumberFormat="0" applyFont="0" applyAlignment="0">
      <protection locked="0"/>
    </xf>
    <xf numFmtId="0" fontId="12" fillId="75" borderId="17" applyNumberFormat="0" applyProtection="0">
      <alignment horizontal="left" vertical="center" indent="1"/>
    </xf>
    <xf numFmtId="182" fontId="12" fillId="3" borderId="18" applyNumberFormat="0" applyFont="0" applyAlignment="0">
      <protection locked="0"/>
    </xf>
    <xf numFmtId="4" fontId="12" fillId="0" borderId="18"/>
    <xf numFmtId="4" fontId="12" fillId="0" borderId="18"/>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2" fillId="0" borderId="18"/>
    <xf numFmtId="4" fontId="19" fillId="75" borderId="17" applyNumberFormat="0" applyProtection="0">
      <alignment horizontal="left" vertical="center" indent="1"/>
    </xf>
    <xf numFmtId="182" fontId="12" fillId="3" borderId="18" applyNumberFormat="0" applyFont="0" applyAlignment="0">
      <protection locked="0"/>
    </xf>
    <xf numFmtId="4" fontId="12" fillId="0" borderId="18"/>
    <xf numFmtId="0" fontId="12" fillId="0" borderId="17" applyNumberFormat="0" applyProtection="0">
      <alignment horizontal="left" vertical="center"/>
    </xf>
    <xf numFmtId="0" fontId="12" fillId="0" borderId="18">
      <alignment horizontal="right"/>
    </xf>
    <xf numFmtId="4" fontId="12" fillId="0" borderId="18"/>
    <xf numFmtId="0" fontId="12" fillId="0" borderId="18">
      <alignment horizontal="right"/>
    </xf>
    <xf numFmtId="4" fontId="19" fillId="75"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182" fontId="12" fillId="3" borderId="18" applyNumberFormat="0" applyFont="0" applyAlignment="0">
      <protection locked="0"/>
    </xf>
    <xf numFmtId="10" fontId="90" fillId="61" borderId="18" applyNumberFormat="0" applyBorder="0" applyAlignment="0" applyProtection="0"/>
    <xf numFmtId="0" fontId="12" fillId="0" borderId="18">
      <alignment horizontal="right"/>
    </xf>
    <xf numFmtId="0" fontId="7" fillId="63" borderId="44" applyNumberFormat="0" applyFont="0" applyAlignment="0" applyProtection="0"/>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10" fontId="90" fillId="61" borderId="1" applyNumberFormat="0" applyBorder="0" applyAlignment="0" applyProtection="0"/>
    <xf numFmtId="4" fontId="21" fillId="70" borderId="17" applyNumberFormat="0" applyProtection="0">
      <alignment horizontal="right" vertical="center"/>
    </xf>
    <xf numFmtId="0" fontId="12" fillId="59" borderId="17" applyNumberFormat="0" applyProtection="0">
      <alignment horizontal="left" vertical="center" indent="1"/>
    </xf>
    <xf numFmtId="4" fontId="19" fillId="75" borderId="17" applyNumberFormat="0" applyProtection="0">
      <alignment horizontal="left" vertical="center" indent="1"/>
    </xf>
    <xf numFmtId="182" fontId="12" fillId="3" borderId="1" applyNumberFormat="0" applyFont="0" applyAlignment="0">
      <protection locked="0"/>
    </xf>
    <xf numFmtId="0" fontId="84" fillId="56" borderId="35" applyNumberFormat="0" applyAlignment="0" applyProtection="0"/>
    <xf numFmtId="0" fontId="12" fillId="0" borderId="18">
      <alignment horizontal="right"/>
    </xf>
    <xf numFmtId="0" fontId="12" fillId="75" borderId="17" applyNumberFormat="0" applyProtection="0">
      <alignment horizontal="left" vertical="center" indent="1"/>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9" fontId="2" fillId="0" borderId="0" applyFont="0" applyFill="0" applyBorder="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12" fillId="0" borderId="18"/>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4" fontId="21" fillId="66" borderId="17" applyNumberFormat="0" applyProtection="0">
      <alignment horizontal="right" vertical="center"/>
    </xf>
    <xf numFmtId="0" fontId="12" fillId="75" borderId="17" applyNumberFormat="0" applyProtection="0">
      <alignment horizontal="left" vertical="center" indent="1"/>
    </xf>
    <xf numFmtId="4" fontId="107" fillId="37" borderId="17" applyNumberFormat="0" applyProtection="0">
      <alignment horizontal="right" vertical="center"/>
    </xf>
    <xf numFmtId="0" fontId="12"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4" borderId="17" applyNumberFormat="0" applyProtection="0">
      <alignment horizontal="left" vertical="center" indent="1"/>
    </xf>
    <xf numFmtId="0" fontId="12" fillId="75" borderId="17" applyNumberFormat="0" applyProtection="0">
      <alignment horizontal="left" vertical="center" indent="1"/>
    </xf>
    <xf numFmtId="182" fontId="12" fillId="3" borderId="18" applyNumberFormat="0" applyFont="0" applyAlignment="0">
      <protection locked="0"/>
    </xf>
    <xf numFmtId="0" fontId="7" fillId="36" borderId="1" applyNumberFormat="0" applyAlignment="0">
      <alignment horizontal="left"/>
    </xf>
    <xf numFmtId="182" fontId="12" fillId="3" borderId="1" applyNumberFormat="0" applyFont="0" applyAlignment="0">
      <protection locked="0"/>
    </xf>
    <xf numFmtId="0" fontId="12" fillId="4" borderId="17" applyNumberFormat="0" applyProtection="0">
      <alignment horizontal="left" vertical="center" indent="1"/>
    </xf>
    <xf numFmtId="0" fontId="12" fillId="0" borderId="1">
      <alignment horizontal="right"/>
    </xf>
    <xf numFmtId="4" fontId="12" fillId="0" borderId="1"/>
    <xf numFmtId="0" fontId="12" fillId="0" borderId="1">
      <alignment horizontal="right"/>
    </xf>
    <xf numFmtId="0" fontId="12" fillId="0" borderId="18">
      <alignment horizontal="right"/>
    </xf>
    <xf numFmtId="0" fontId="12" fillId="0" borderId="18">
      <alignment horizontal="right"/>
    </xf>
    <xf numFmtId="0" fontId="91" fillId="0" borderId="21">
      <alignment horizontal="left" vertical="center"/>
    </xf>
    <xf numFmtId="4" fontId="21" fillId="37" borderId="17" applyNumberFormat="0" applyProtection="0">
      <alignment horizontal="right" vertical="center"/>
    </xf>
    <xf numFmtId="4" fontId="12" fillId="0" borderId="18"/>
    <xf numFmtId="4" fontId="12" fillId="0" borderId="18"/>
    <xf numFmtId="0" fontId="2" fillId="0" borderId="0"/>
    <xf numFmtId="182" fontId="12" fillId="3" borderId="1" applyNumberFormat="0" applyFont="0" applyAlignment="0">
      <protection locked="0"/>
    </xf>
    <xf numFmtId="182" fontId="12" fillId="3" borderId="1" applyNumberFormat="0" applyFont="0" applyAlignment="0">
      <protection locked="0"/>
    </xf>
    <xf numFmtId="0" fontId="100" fillId="56" borderId="17" applyNumberForma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 applyNumberFormat="0" applyFont="0" applyAlignment="0">
      <protection locked="0"/>
    </xf>
    <xf numFmtId="4" fontId="21" fillId="61" borderId="17" applyNumberFormat="0" applyProtection="0">
      <alignment horizontal="left" vertical="center" indent="1"/>
    </xf>
    <xf numFmtId="0" fontId="7" fillId="36" borderId="18" applyNumberFormat="0" applyAlignment="0">
      <alignment horizontal="left"/>
    </xf>
    <xf numFmtId="4" fontId="103" fillId="37" borderId="17" applyNumberFormat="0" applyProtection="0">
      <alignment horizontal="right" vertical="center"/>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7" applyNumberFormat="0" applyProtection="0">
      <alignment horizontal="left" vertical="center"/>
    </xf>
    <xf numFmtId="182" fontId="12" fillId="3" borderId="1" applyNumberFormat="0" applyFont="0" applyAlignment="0">
      <protection locked="0"/>
    </xf>
    <xf numFmtId="0" fontId="12" fillId="0" borderId="18"/>
    <xf numFmtId="0" fontId="12" fillId="0" borderId="18"/>
    <xf numFmtId="0" fontId="2" fillId="0" borderId="0"/>
    <xf numFmtId="0" fontId="12" fillId="59"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0" fontId="7" fillId="36" borderId="18" applyNumberFormat="0" applyAlignment="0">
      <alignment horizontal="left"/>
    </xf>
    <xf numFmtId="0" fontId="7" fillId="36" borderId="18" applyNumberFormat="0" applyAlignment="0">
      <alignment horizontal="left"/>
    </xf>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82" fontId="12" fillId="3" borderId="18" applyNumberFormat="0" applyFont="0" applyAlignment="0">
      <protection locked="0"/>
    </xf>
    <xf numFmtId="0" fontId="12" fillId="0" borderId="18"/>
    <xf numFmtId="0" fontId="12" fillId="0" borderId="18"/>
    <xf numFmtId="182" fontId="12" fillId="3" borderId="18" applyNumberFormat="0" applyFont="0" applyAlignment="0">
      <protection locked="0"/>
    </xf>
    <xf numFmtId="182" fontId="12" fillId="3" borderId="1" applyNumberFormat="0" applyFont="0" applyAlignment="0">
      <protection locked="0"/>
    </xf>
    <xf numFmtId="4" fontId="12" fillId="0" borderId="18"/>
    <xf numFmtId="4" fontId="12" fillId="0" borderId="18"/>
    <xf numFmtId="0" fontId="12" fillId="0" borderId="18">
      <alignment horizontal="right"/>
    </xf>
    <xf numFmtId="182" fontId="12" fillId="3" borderId="18" applyNumberFormat="0" applyFont="0" applyAlignment="0">
      <protection locked="0"/>
    </xf>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7" applyNumberFormat="0" applyProtection="0">
      <alignment horizontal="left" vertical="center"/>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
      <alignment horizontal="right"/>
    </xf>
    <xf numFmtId="4" fontId="12" fillId="0" borderId="1"/>
    <xf numFmtId="0" fontId="12" fillId="0" borderId="18">
      <alignment horizontal="right"/>
    </xf>
    <xf numFmtId="182" fontId="12" fillId="3" borderId="18" applyNumberFormat="0" applyFont="0" applyAlignment="0">
      <protection locked="0"/>
    </xf>
    <xf numFmtId="4" fontId="12" fillId="0" borderId="18"/>
    <xf numFmtId="4" fontId="19" fillId="75" borderId="17" applyNumberFormat="0" applyProtection="0">
      <alignment horizontal="left" vertical="center" indent="1"/>
    </xf>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2" fillId="0" borderId="0"/>
    <xf numFmtId="0" fontId="2" fillId="0" borderId="0"/>
    <xf numFmtId="43" fontId="2" fillId="0" borderId="0" applyFont="0" applyFill="0" applyBorder="0" applyAlignment="0" applyProtection="0"/>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3" fontId="2" fillId="0" borderId="0" applyFont="0" applyFill="0" applyBorder="0" applyAlignment="0" applyProtection="0"/>
    <xf numFmtId="4" fontId="12" fillId="0" borderId="18"/>
    <xf numFmtId="4" fontId="12" fillId="0" borderId="18"/>
    <xf numFmtId="0" fontId="2" fillId="0" borderId="0"/>
    <xf numFmtId="0" fontId="7" fillId="36" borderId="18" applyNumberFormat="0" applyAlignment="0">
      <alignment horizontal="left"/>
    </xf>
    <xf numFmtId="4" fontId="12" fillId="0" borderId="1"/>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0" fontId="2" fillId="0" borderId="0"/>
    <xf numFmtId="0" fontId="2" fillId="0" borderId="0"/>
    <xf numFmtId="182" fontId="12" fillId="3" borderId="18" applyNumberFormat="0" applyFont="0" applyAlignment="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12" fillId="3" borderId="18" applyNumberFormat="0" applyFont="0" applyAlignment="0">
      <protection locked="0"/>
    </xf>
    <xf numFmtId="182" fontId="12" fillId="3" borderId="18" applyNumberFormat="0" applyFont="0" applyAlignment="0">
      <protection locked="0"/>
    </xf>
    <xf numFmtId="0" fontId="2" fillId="0" borderId="0"/>
    <xf numFmtId="182" fontId="12" fillId="3" borderId="18" applyNumberFormat="0" applyFont="0" applyAlignment="0">
      <protection locked="0"/>
    </xf>
    <xf numFmtId="182" fontId="12" fillId="3" borderId="18" applyNumberFormat="0" applyFont="0" applyAlignment="0">
      <protection locked="0"/>
    </xf>
    <xf numFmtId="0" fontId="2" fillId="0" borderId="0"/>
    <xf numFmtId="4" fontId="21" fillId="61" borderId="17" applyNumberFormat="0" applyProtection="0">
      <alignment vertical="center"/>
    </xf>
    <xf numFmtId="182" fontId="12" fillId="3" borderId="18" applyNumberFormat="0" applyFont="0" applyAlignment="0">
      <protection locked="0"/>
    </xf>
    <xf numFmtId="4" fontId="12" fillId="0" borderId="18"/>
    <xf numFmtId="4" fontId="12" fillId="0" borderId="1"/>
    <xf numFmtId="4" fontId="19" fillId="37"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8" applyNumberFormat="0" applyFont="0" applyAlignment="0">
      <protection locked="0"/>
    </xf>
    <xf numFmtId="4" fontId="21" fillId="61" borderId="17" applyNumberFormat="0" applyProtection="0">
      <alignment horizontal="left" vertical="center" indent="1"/>
    </xf>
    <xf numFmtId="0" fontId="7" fillId="63" borderId="44" applyNumberFormat="0" applyFont="0" applyAlignment="0" applyProtection="0"/>
    <xf numFmtId="182" fontId="12" fillId="3" borderId="18" applyNumberFormat="0" applyFont="0" applyAlignment="0">
      <protection locked="0"/>
    </xf>
    <xf numFmtId="0" fontId="12" fillId="75" borderId="17" applyNumberFormat="0" applyProtection="0">
      <alignment horizontal="left" vertical="center" indent="1"/>
    </xf>
    <xf numFmtId="182" fontId="12" fillId="3" borderId="18" applyNumberFormat="0" applyFont="0" applyAlignment="0">
      <protection locked="0"/>
    </xf>
    <xf numFmtId="4" fontId="12" fillId="0" borderId="18"/>
    <xf numFmtId="0" fontId="7" fillId="36" borderId="18" applyNumberFormat="0" applyAlignment="0">
      <alignment horizontal="left"/>
    </xf>
    <xf numFmtId="0" fontId="12" fillId="59" borderId="17" applyNumberFormat="0" applyProtection="0">
      <alignment horizontal="left" vertical="center" indent="1"/>
    </xf>
    <xf numFmtId="0" fontId="2" fillId="0" borderId="0"/>
    <xf numFmtId="9" fontId="2" fillId="0" borderId="0" applyFont="0" applyFill="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12" fillId="76" borderId="17" applyNumberFormat="0" applyProtection="0">
      <alignment horizontal="left" vertical="center" indent="1"/>
    </xf>
    <xf numFmtId="4" fontId="12" fillId="0" borderId="18"/>
    <xf numFmtId="0" fontId="12" fillId="4" borderId="17" applyNumberFormat="0" applyProtection="0">
      <alignment horizontal="left" vertical="center" indent="1"/>
    </xf>
    <xf numFmtId="0" fontId="12" fillId="0" borderId="18">
      <alignment horizontal="right"/>
    </xf>
    <xf numFmtId="0" fontId="7" fillId="36" borderId="18" applyNumberFormat="0" applyAlignment="0">
      <alignment horizontal="left"/>
    </xf>
    <xf numFmtId="0" fontId="12" fillId="0" borderId="18">
      <alignment horizontal="right"/>
    </xf>
    <xf numFmtId="4" fontId="21" fillId="37"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0" borderId="18"/>
    <xf numFmtId="4" fontId="12" fillId="0" borderId="18"/>
    <xf numFmtId="0" fontId="12" fillId="59" borderId="17" applyNumberFormat="0" applyProtection="0">
      <alignment horizontal="left" vertical="center" indent="1"/>
    </xf>
    <xf numFmtId="182" fontId="12" fillId="3" borderId="18" applyNumberFormat="0" applyFont="0" applyAlignment="0">
      <protection locked="0"/>
    </xf>
    <xf numFmtId="4" fontId="12" fillId="0" borderId="18"/>
    <xf numFmtId="0" fontId="12" fillId="63" borderId="44" applyNumberFormat="0" applyFont="0" applyAlignment="0" applyProtection="0"/>
    <xf numFmtId="0" fontId="12" fillId="59" borderId="17" applyNumberFormat="0" applyProtection="0">
      <alignment horizontal="left" vertical="center" indent="1"/>
    </xf>
    <xf numFmtId="0" fontId="7" fillId="36" borderId="18" applyNumberFormat="0" applyAlignment="0">
      <alignment horizontal="left"/>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9" fillId="37" borderId="17" applyNumberFormat="0" applyProtection="0">
      <alignment horizontal="left" vertical="center" indent="1"/>
    </xf>
    <xf numFmtId="0" fontId="132" fillId="43" borderId="35" applyNumberFormat="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10" fontId="88" fillId="58" borderId="18" applyNumberFormat="0" applyFill="0" applyBorder="0" applyAlignment="0" applyProtection="0">
      <protection locked="0"/>
    </xf>
    <xf numFmtId="0" fontId="12" fillId="0" borderId="18"/>
    <xf numFmtId="0" fontId="12" fillId="0" borderId="17" applyNumberFormat="0" applyProtection="0">
      <alignment horizontal="left" vertical="center"/>
    </xf>
    <xf numFmtId="0" fontId="100" fillId="56" borderId="17" applyNumberFormat="0" applyAlignment="0" applyProtection="0"/>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63" borderId="44" applyNumberFormat="0" applyFon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182" fontId="12" fillId="3" borderId="18" applyNumberFormat="0" applyFont="0" applyAlignment="0">
      <protection locked="0"/>
    </xf>
    <xf numFmtId="0" fontId="84" fillId="56" borderId="35" applyNumberFormat="0" applyAlignment="0" applyProtection="0"/>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8" applyNumberFormat="0" applyFont="0" applyAlignment="0">
      <protection locked="0"/>
    </xf>
    <xf numFmtId="4" fontId="21" fillId="37" borderId="17" applyNumberFormat="0" applyProtection="0">
      <alignment horizontal="right" vertical="center"/>
    </xf>
    <xf numFmtId="4" fontId="12" fillId="0" borderId="18"/>
    <xf numFmtId="0" fontId="12" fillId="63" borderId="44" applyNumberFormat="0" applyFont="0" applyAlignment="0" applyProtection="0"/>
    <xf numFmtId="0" fontId="12" fillId="0" borderId="17" applyNumberFormat="0" applyProtection="0">
      <alignment horizontal="left" vertical="center"/>
    </xf>
    <xf numFmtId="10" fontId="90" fillId="61" borderId="18" applyNumberFormat="0" applyBorder="0" applyAlignment="0" applyProtection="0"/>
    <xf numFmtId="0" fontId="7" fillId="36" borderId="18" applyNumberFormat="0" applyAlignment="0">
      <alignment horizontal="left"/>
    </xf>
    <xf numFmtId="0" fontId="12" fillId="4" borderId="17" applyNumberFormat="0" applyProtection="0">
      <alignment horizontal="left" vertical="center" indent="1"/>
    </xf>
    <xf numFmtId="0" fontId="12" fillId="0" borderId="17" applyNumberFormat="0" applyProtection="0">
      <alignment horizontal="left" vertical="center"/>
    </xf>
    <xf numFmtId="0" fontId="84" fillId="56" borderId="35" applyNumberFormat="0" applyAlignment="0" applyProtection="0"/>
    <xf numFmtId="0" fontId="111" fillId="0" borderId="46" applyNumberFormat="0" applyFill="0" applyAlignment="0" applyProtection="0"/>
    <xf numFmtId="0" fontId="91" fillId="0" borderId="21">
      <alignment horizontal="left" vertical="center"/>
    </xf>
    <xf numFmtId="4" fontId="12" fillId="0" borderId="18"/>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7" fillId="36" borderId="18" applyNumberFormat="0" applyAlignment="0">
      <alignment horizontal="left"/>
    </xf>
    <xf numFmtId="0" fontId="12" fillId="0" borderId="18"/>
    <xf numFmtId="0" fontId="12" fillId="0" borderId="17" applyNumberFormat="0" applyProtection="0">
      <alignment horizontal="left" vertical="center"/>
    </xf>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10" fontId="88" fillId="58" borderId="18" applyNumberFormat="0" applyFill="0" applyBorder="0" applyAlignment="0" applyProtection="0">
      <protection locked="0"/>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21">
      <alignment horizontal="left" vertical="center"/>
    </xf>
    <xf numFmtId="4" fontId="21" fillId="37" borderId="45" applyNumberFormat="0" applyProtection="0">
      <alignment horizontal="left" vertical="center" indent="1"/>
    </xf>
    <xf numFmtId="0" fontId="12" fillId="0" borderId="17" applyNumberFormat="0" applyProtection="0">
      <alignment horizontal="lef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4" fontId="12" fillId="0" borderId="18"/>
    <xf numFmtId="4" fontId="12" fillId="0" borderId="18"/>
    <xf numFmtId="0" fontId="12" fillId="0" borderId="18">
      <alignment horizontal="right"/>
    </xf>
    <xf numFmtId="0" fontId="12" fillId="76"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39" fillId="0" borderId="54" applyNumberFormat="0" applyFill="0" applyAlignment="0" applyProtection="0"/>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0" fontId="100" fillId="56" borderId="17"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5" fillId="81" borderId="35" applyNumberFormat="0" applyAlignment="0" applyProtection="0"/>
    <xf numFmtId="0" fontId="135" fillId="81" borderId="17" applyNumberFormat="0" applyAlignment="0" applyProtection="0"/>
    <xf numFmtId="4" fontId="21" fillId="75" borderId="17" applyNumberFormat="0" applyProtection="0">
      <alignment horizontal="left" vertical="center" indent="1"/>
    </xf>
    <xf numFmtId="0" fontId="12" fillId="0" borderId="18">
      <alignment horizontal="right"/>
    </xf>
    <xf numFmtId="4" fontId="12" fillId="0" borderId="18"/>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4" fontId="12" fillId="0" borderId="18"/>
    <xf numFmtId="0" fontId="100" fillId="56" borderId="17" applyNumberFormat="0" applyAlignment="0" applyProtection="0"/>
    <xf numFmtId="0" fontId="12" fillId="0" borderId="18">
      <alignment horizontal="right"/>
    </xf>
    <xf numFmtId="0" fontId="12" fillId="0" borderId="17" applyNumberFormat="0" applyProtection="0">
      <alignment horizontal="left" vertical="center"/>
    </xf>
    <xf numFmtId="0" fontId="34" fillId="63" borderId="35" applyNumberFormat="0" applyFont="0" applyAlignment="0" applyProtection="0"/>
    <xf numFmtId="4" fontId="19" fillId="37" borderId="17" applyNumberFormat="0" applyProtection="0">
      <alignment horizontal="left" vertical="center" indent="1"/>
    </xf>
    <xf numFmtId="0" fontId="12" fillId="0" borderId="18">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7" fillId="63" borderId="44" applyNumberFormat="0" applyFont="0" applyAlignment="0" applyProtection="0"/>
    <xf numFmtId="0" fontId="91" fillId="0" borderId="21">
      <alignment horizontal="left" vertical="center"/>
    </xf>
    <xf numFmtId="4" fontId="12" fillId="0" borderId="18"/>
    <xf numFmtId="0" fontId="12" fillId="0" borderId="18">
      <alignment horizontal="right"/>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4" fontId="12" fillId="0" borderId="18"/>
    <xf numFmtId="0" fontId="111" fillId="0" borderId="46" applyNumberFormat="0" applyFill="0" applyAlignment="0" applyProtection="0"/>
    <xf numFmtId="0" fontId="7" fillId="63" borderId="44" applyNumberFormat="0" applyFont="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182" fontId="12" fillId="3" borderId="18" applyNumberFormat="0" applyFont="0" applyAlignment="0">
      <protection locked="0"/>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0" fontId="88" fillId="58" borderId="18" applyNumberFormat="0" applyFill="0" applyBorder="0" applyAlignment="0" applyProtection="0">
      <protection locked="0"/>
    </xf>
    <xf numFmtId="0" fontId="12" fillId="59" borderId="17" applyNumberFormat="0" applyProtection="0">
      <alignment horizontal="left" vertical="center" indent="1"/>
    </xf>
    <xf numFmtId="0" fontId="91" fillId="0" borderId="21">
      <alignment horizontal="left" vertical="center"/>
    </xf>
    <xf numFmtId="0" fontId="12" fillId="4" borderId="17" applyNumberFormat="0" applyProtection="0">
      <alignment horizontal="left" vertical="center" indent="1"/>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7" borderId="17" applyNumberFormat="0" applyProtection="0">
      <alignment horizontal="right" vertical="center"/>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4" borderId="17" applyNumberFormat="0" applyProtection="0">
      <alignment horizontal="left" vertical="center" indent="1"/>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0" borderId="18">
      <alignment horizontal="right"/>
    </xf>
    <xf numFmtId="0" fontId="12" fillId="0" borderId="18"/>
    <xf numFmtId="0" fontId="113" fillId="43" borderId="35" applyNumberFormat="0" applyAlignment="0" applyProtection="0"/>
    <xf numFmtId="4" fontId="21" fillId="64" borderId="17" applyNumberFormat="0" applyProtection="0">
      <alignment horizontal="right" vertical="center"/>
    </xf>
    <xf numFmtId="4" fontId="12" fillId="0" borderId="18"/>
    <xf numFmtId="4" fontId="12" fillId="0" borderId="18"/>
    <xf numFmtId="0" fontId="7" fillId="63" borderId="44" applyNumberFormat="0" applyFont="0" applyAlignment="0" applyProtection="0"/>
    <xf numFmtId="4" fontId="21" fillId="66"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0" fontId="7" fillId="63" borderId="44" applyNumberFormat="0" applyFon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0" fontId="111" fillId="0" borderId="46"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4" fontId="19" fillId="75" borderId="17" applyNumberFormat="0" applyProtection="0">
      <alignment horizontal="left" vertical="center" indent="1"/>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11" fillId="0" borderId="46" applyNumberFormat="0" applyFill="0" applyAlignment="0" applyProtection="0"/>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82" fontId="12" fillId="3" borderId="18" applyNumberFormat="0" applyFont="0" applyAlignment="0">
      <protection locked="0"/>
    </xf>
    <xf numFmtId="4" fontId="21" fillId="37" borderId="17" applyNumberFormat="0" applyProtection="0">
      <alignment horizontal="left" vertical="center" indent="1"/>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4" fontId="21" fillId="37" borderId="17" applyNumberFormat="0" applyProtection="0">
      <alignment horizontal="righ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4" fontId="12" fillId="0" borderId="18"/>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4" fontId="21" fillId="68" borderId="17" applyNumberFormat="0" applyProtection="0">
      <alignment horizontal="right" vertical="center"/>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12" fillId="0" borderId="18"/>
    <xf numFmtId="0" fontId="12" fillId="0" borderId="18">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10" fontId="88" fillId="58" borderId="18" applyNumberFormat="0" applyFill="0" applyBorder="0" applyAlignment="0" applyProtection="0">
      <protection locked="0"/>
    </xf>
    <xf numFmtId="4" fontId="12" fillId="0" borderId="18"/>
    <xf numFmtId="0" fontId="12" fillId="0" borderId="18">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10" fontId="90" fillId="61" borderId="18" applyNumberFormat="0" applyBorder="0" applyAlignment="0" applyProtection="0"/>
    <xf numFmtId="4" fontId="12" fillId="0" borderId="18"/>
    <xf numFmtId="0" fontId="111" fillId="0" borderId="46" applyNumberFormat="0" applyFill="0" applyAlignment="0" applyProtection="0"/>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04" fillId="73" borderId="17" applyNumberFormat="0" applyProtection="0">
      <alignment horizontal="left" vertical="center" indent="1"/>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21" fillId="37" borderId="45" applyNumberFormat="0" applyProtection="0">
      <alignment horizontal="left" vertical="center" indent="1"/>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84" fillId="56" borderId="35" applyNumberFormat="0" applyAlignment="0" applyProtection="0"/>
    <xf numFmtId="0" fontId="91" fillId="0" borderId="21">
      <alignment horizontal="left" vertical="center"/>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2" fillId="76" borderId="17" applyNumberFormat="0" applyProtection="0">
      <alignment horizontal="left" vertical="center" indent="1"/>
    </xf>
    <xf numFmtId="0" fontId="113" fillId="43" borderId="35" applyNumberFormat="0" applyAlignment="0" applyProtection="0"/>
    <xf numFmtId="0" fontId="111" fillId="0" borderId="46"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0" fontId="113" fillId="43" borderId="35" applyNumberForma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84" fillId="56" borderId="35" applyNumberFormat="0" applyAlignment="0" applyProtection="0"/>
    <xf numFmtId="0" fontId="91" fillId="0" borderId="21">
      <alignment horizontal="left" vertical="center"/>
    </xf>
    <xf numFmtId="0" fontId="7" fillId="63" borderId="44" applyNumberFormat="0" applyFont="0" applyAlignment="0" applyProtection="0"/>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111" fillId="0" borderId="46" applyNumberFormat="0" applyFill="0" applyAlignment="0" applyProtection="0"/>
    <xf numFmtId="0" fontId="12" fillId="0" borderId="18"/>
    <xf numFmtId="0" fontId="7" fillId="0" borderId="0"/>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8" applyNumberFormat="0" applyFont="0" applyAlignment="0">
      <protection locked="0"/>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111" fillId="0" borderId="46" applyNumberFormat="0" applyFill="0" applyAlignment="0" applyProtection="0"/>
    <xf numFmtId="0" fontId="12" fillId="0" borderId="18">
      <alignment horizontal="right"/>
    </xf>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4" fontId="19" fillId="75"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2" fillId="0" borderId="0"/>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0" fontId="111" fillId="0" borderId="46" applyNumberFormat="0" applyFill="0" applyAlignment="0" applyProtection="0"/>
    <xf numFmtId="0" fontId="91" fillId="0" borderId="21">
      <alignment horizontal="left" vertical="center"/>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91" fillId="0" borderId="21">
      <alignment horizontal="left" vertical="center"/>
    </xf>
    <xf numFmtId="4" fontId="12" fillId="0" borderId="18"/>
    <xf numFmtId="4" fontId="12" fillId="0" borderId="18"/>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0" fontId="2" fillId="0" borderId="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0" fontId="2" fillId="0" borderId="0"/>
    <xf numFmtId="0" fontId="2" fillId="0" borderId="0"/>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0" fontId="91" fillId="0" borderId="21">
      <alignment horizontal="left" vertical="center"/>
    </xf>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21" fillId="71" borderId="17" applyNumberFormat="0" applyProtection="0">
      <alignment horizontal="righ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75" borderId="17" applyNumberFormat="0" applyProtection="0">
      <alignment horizontal="left" vertical="center" indent="1"/>
    </xf>
    <xf numFmtId="0" fontId="7" fillId="63" borderId="44" applyNumberFormat="0" applyFon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4" fontId="104" fillId="73" borderId="17" applyNumberFormat="0" applyProtection="0">
      <alignment horizontal="left" vertical="center" indent="1"/>
    </xf>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10" fontId="88" fillId="58" borderId="18" applyNumberFormat="0" applyFill="0" applyBorder="0" applyAlignment="0" applyProtection="0">
      <protection locked="0"/>
    </xf>
    <xf numFmtId="0" fontId="12" fillId="0" borderId="18"/>
    <xf numFmtId="10" fontId="88" fillId="58" borderId="18" applyNumberFormat="0" applyFill="0" applyBorder="0" applyAlignment="0" applyProtection="0">
      <protection locked="0"/>
    </xf>
    <xf numFmtId="0" fontId="12" fillId="76"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8">
      <alignment horizontal="righ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7" fillId="63" borderId="44" applyNumberFormat="0" applyFont="0" applyAlignment="0" applyProtection="0"/>
    <xf numFmtId="0" fontId="100" fillId="56" borderId="17" applyNumberFormat="0" applyAlignment="0" applyProtection="0"/>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 fillId="0" borderId="18"/>
    <xf numFmtId="182" fontId="12" fillId="3" borderId="18" applyNumberFormat="0" applyFont="0" applyAlignment="0">
      <protection locked="0"/>
    </xf>
    <xf numFmtId="4" fontId="19" fillId="37" borderId="17" applyNumberFormat="0" applyProtection="0">
      <alignment horizontal="left" vertical="center" indent="1"/>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7" fillId="36" borderId="18" applyNumberFormat="0" applyAlignment="0">
      <alignment horizontal="left"/>
    </xf>
    <xf numFmtId="182" fontId="12" fillId="3" borderId="18" applyNumberFormat="0" applyFont="0" applyAlignment="0">
      <protection locked="0"/>
    </xf>
    <xf numFmtId="0" fontId="125" fillId="81" borderId="35" applyNumberFormat="0" applyAlignment="0" applyProtection="0"/>
    <xf numFmtId="0" fontId="12" fillId="0" borderId="17" applyNumberFormat="0" applyProtection="0">
      <alignment horizontal="left" vertical="center"/>
    </xf>
    <xf numFmtId="0" fontId="12" fillId="75"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84" fillId="56" borderId="35" applyNumberFormat="0" applyAlignment="0" applyProtection="0"/>
    <xf numFmtId="0" fontId="91" fillId="0" borderId="16">
      <alignment horizontal="left" vertical="center"/>
    </xf>
    <xf numFmtId="182" fontId="12" fillId="3" borderId="18" applyNumberFormat="0" applyFont="0" applyAlignment="0">
      <protection locked="0"/>
    </xf>
    <xf numFmtId="4" fontId="21" fillId="37" borderId="17" applyNumberFormat="0" applyProtection="0">
      <alignment horizontal="left" vertical="center" indent="1"/>
    </xf>
    <xf numFmtId="0" fontId="7" fillId="36" borderId="1" applyNumberFormat="0" applyAlignment="0">
      <alignment horizontal="left"/>
    </xf>
    <xf numFmtId="182" fontId="12" fillId="3" borderId="1" applyNumberFormat="0" applyFont="0" applyAlignment="0">
      <protection locked="0"/>
    </xf>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182" fontId="12" fillId="3" borderId="1" applyNumberFormat="0" applyFont="0" applyAlignment="0">
      <protection locked="0"/>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182" fontId="12" fillId="3" borderId="1" applyNumberFormat="0" applyFont="0" applyAlignment="0">
      <protection locked="0"/>
    </xf>
    <xf numFmtId="182" fontId="12" fillId="3" borderId="1" applyNumberFormat="0" applyFont="0" applyAlignment="0">
      <protection locked="0"/>
    </xf>
    <xf numFmtId="0" fontId="12" fillId="0" borderId="1"/>
    <xf numFmtId="0" fontId="12" fillId="4" borderId="17" applyNumberFormat="0" applyProtection="0">
      <alignment horizontal="left" vertical="center" indent="1"/>
    </xf>
    <xf numFmtId="0" fontId="12" fillId="0" borderId="1"/>
    <xf numFmtId="0" fontId="12" fillId="4" borderId="17" applyNumberFormat="0" applyProtection="0">
      <alignment horizontal="left" vertical="center" indent="1"/>
    </xf>
    <xf numFmtId="182" fontId="12" fillId="3" borderId="1" applyNumberFormat="0" applyFont="0" applyAlignment="0">
      <protection locked="0"/>
    </xf>
    <xf numFmtId="0" fontId="12" fillId="0" borderId="17" applyNumberFormat="0" applyProtection="0">
      <alignment horizontal="left" vertical="center"/>
    </xf>
    <xf numFmtId="4" fontId="21" fillId="37" borderId="17" applyNumberFormat="0" applyProtection="0">
      <alignment horizontal="right" vertical="center"/>
    </xf>
    <xf numFmtId="182" fontId="12" fillId="3" borderId="1"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7" fillId="36" borderId="1" applyNumberFormat="0" applyAlignment="0">
      <alignment horizontal="left"/>
    </xf>
    <xf numFmtId="0" fontId="7" fillId="36" borderId="1" applyNumberFormat="0" applyAlignment="0">
      <alignment horizontal="left"/>
    </xf>
    <xf numFmtId="4" fontId="21" fillId="71" borderId="17" applyNumberFormat="0" applyProtection="0">
      <alignment horizontal="right" vertical="center"/>
    </xf>
    <xf numFmtId="182" fontId="12" fillId="3" borderId="1" applyNumberFormat="0" applyFont="0" applyAlignment="0">
      <protection locked="0"/>
    </xf>
    <xf numFmtId="182" fontId="12" fillId="3" borderId="1" applyNumberFormat="0" applyFont="0" applyAlignment="0">
      <protection locked="0"/>
    </xf>
    <xf numFmtId="4" fontId="12" fillId="0" borderId="1"/>
    <xf numFmtId="4" fontId="21" fillId="75" borderId="17" applyNumberFormat="0" applyProtection="0">
      <alignment horizontal="left" vertical="center" indent="1"/>
    </xf>
    <xf numFmtId="182" fontId="12" fillId="3" borderId="1" applyNumberFormat="0" applyFont="0" applyAlignment="0">
      <protection locked="0"/>
    </xf>
    <xf numFmtId="0" fontId="12" fillId="75" borderId="17" applyNumberFormat="0" applyProtection="0">
      <alignment horizontal="left" vertical="center" indent="1"/>
    </xf>
    <xf numFmtId="182" fontId="12" fillId="3" borderId="1" applyNumberFormat="0" applyFont="0" applyAlignment="0">
      <protection locked="0"/>
    </xf>
    <xf numFmtId="4" fontId="12" fillId="0" borderId="1"/>
    <xf numFmtId="4" fontId="12" fillId="0" borderId="1"/>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2" fillId="0" borderId="1"/>
    <xf numFmtId="4" fontId="19" fillId="75" borderId="17" applyNumberFormat="0" applyProtection="0">
      <alignment horizontal="left" vertical="center" indent="1"/>
    </xf>
    <xf numFmtId="182" fontId="12" fillId="3" borderId="1" applyNumberFormat="0" applyFont="0" applyAlignment="0">
      <protection locked="0"/>
    </xf>
    <xf numFmtId="4" fontId="12" fillId="0" borderId="1"/>
    <xf numFmtId="0" fontId="12" fillId="0" borderId="17" applyNumberFormat="0" applyProtection="0">
      <alignment horizontal="left" vertical="center"/>
    </xf>
    <xf numFmtId="0" fontId="12" fillId="0" borderId="1">
      <alignment horizontal="right"/>
    </xf>
    <xf numFmtId="4" fontId="12" fillId="0" borderId="1"/>
    <xf numFmtId="0" fontId="12" fillId="0" borderId="1">
      <alignment horizontal="right"/>
    </xf>
    <xf numFmtId="4" fontId="19" fillId="75"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182" fontId="12" fillId="3" borderId="1" applyNumberFormat="0" applyFont="0" applyAlignment="0">
      <protection locked="0"/>
    </xf>
    <xf numFmtId="10" fontId="90" fillId="61" borderId="1" applyNumberFormat="0" applyBorder="0" applyAlignment="0" applyProtection="0"/>
    <xf numFmtId="0" fontId="12" fillId="0" borderId="1">
      <alignment horizontal="right"/>
    </xf>
    <xf numFmtId="0" fontId="7" fillId="63" borderId="44" applyNumberFormat="0" applyFont="0" applyAlignment="0" applyProtection="0"/>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39" fillId="0" borderId="54" applyNumberFormat="0" applyFill="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0" fontId="84" fillId="56" borderId="35" applyNumberFormat="0" applyAlignment="0" applyProtection="0"/>
    <xf numFmtId="0" fontId="84" fillId="56" borderId="35" applyNumberFormat="0" applyAlignment="0" applyProtection="0"/>
    <xf numFmtId="0" fontId="12" fillId="75" borderId="17" applyNumberFormat="0" applyProtection="0">
      <alignment horizontal="left" vertical="center" indent="1"/>
    </xf>
    <xf numFmtId="0" fontId="12" fillId="0" borderId="1">
      <alignment horizontal="right"/>
    </xf>
    <xf numFmtId="182" fontId="12" fillId="3" borderId="1" applyNumberFormat="0" applyFont="0" applyAlignment="0">
      <protection locked="0"/>
    </xf>
    <xf numFmtId="182" fontId="12" fillId="3" borderId="1" applyNumberFormat="0" applyFont="0" applyAlignment="0">
      <protection locked="0"/>
    </xf>
    <xf numFmtId="0" fontId="7" fillId="63" borderId="44" applyNumberFormat="0" applyFont="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12" fillId="0" borderId="18"/>
    <xf numFmtId="182" fontId="12" fillId="3" borderId="1" applyNumberFormat="0" applyFont="0" applyAlignment="0">
      <protection locked="0"/>
    </xf>
    <xf numFmtId="4" fontId="12" fillId="0" borderId="18"/>
    <xf numFmtId="0" fontId="12" fillId="0" borderId="18">
      <alignment horizontal="right"/>
    </xf>
    <xf numFmtId="0" fontId="7" fillId="36" borderId="1" applyNumberFormat="0" applyAlignment="0">
      <alignment horizontal="left"/>
    </xf>
    <xf numFmtId="0"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4" fontId="12" fillId="0" borderId="1"/>
    <xf numFmtId="0" fontId="12" fillId="0" borderId="1">
      <alignment horizontal="right"/>
    </xf>
    <xf numFmtId="0" fontId="12" fillId="0" borderId="1">
      <alignment horizontal="right"/>
    </xf>
    <xf numFmtId="0" fontId="91" fillId="0" borderId="16">
      <alignment horizontal="left" vertical="center"/>
    </xf>
    <xf numFmtId="4" fontId="12" fillId="0" borderId="1"/>
    <xf numFmtId="4" fontId="12" fillId="0" borderId="1"/>
    <xf numFmtId="182" fontId="12" fillId="3" borderId="18" applyNumberFormat="0" applyFont="0" applyAlignment="0">
      <protection locked="0"/>
    </xf>
    <xf numFmtId="0" fontId="12" fillId="0" borderId="1">
      <alignment horizontal="right"/>
    </xf>
    <xf numFmtId="0" fontId="12" fillId="0" borderId="1">
      <alignment horizontal="right"/>
    </xf>
    <xf numFmtId="182" fontId="12" fillId="3" borderId="18" applyNumberFormat="0" applyFont="0" applyAlignment="0">
      <protection locked="0"/>
    </xf>
    <xf numFmtId="182" fontId="12" fillId="3" borderId="18" applyNumberFormat="0" applyFont="0" applyAlignment="0">
      <protection locked="0"/>
    </xf>
    <xf numFmtId="0" fontId="111" fillId="0" borderId="46" applyNumberFormat="0" applyFill="0" applyAlignment="0" applyProtection="0"/>
    <xf numFmtId="0" fontId="12" fillId="0" borderId="18">
      <alignment horizontal="right"/>
    </xf>
    <xf numFmtId="4" fontId="19" fillId="37" borderId="17" applyNumberFormat="0" applyProtection="0">
      <alignment horizontal="left" vertical="center" indent="1"/>
    </xf>
    <xf numFmtId="0" fontId="12" fillId="0" borderId="18">
      <alignment horizontal="right"/>
    </xf>
    <xf numFmtId="182" fontId="12" fillId="3" borderId="1" applyNumberFormat="0" applyFont="0" applyAlignment="0">
      <protection locked="0"/>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0" fontId="88" fillId="58" borderId="18" applyNumberFormat="0" applyFill="0" applyBorder="0" applyAlignment="0" applyProtection="0">
      <protection locked="0"/>
    </xf>
    <xf numFmtId="0" fontId="12" fillId="59" borderId="17" applyNumberFormat="0" applyProtection="0">
      <alignment horizontal="left" vertical="center" indent="1"/>
    </xf>
    <xf numFmtId="0" fontId="7" fillId="63" borderId="44" applyNumberFormat="0" applyFont="0" applyAlignment="0" applyProtection="0"/>
    <xf numFmtId="0" fontId="12" fillId="0" borderId="1"/>
    <xf numFmtId="0" fontId="12" fillId="0" borderId="1"/>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0" fontId="12" fillId="0" borderId="1"/>
    <xf numFmtId="182" fontId="12" fillId="3" borderId="1" applyNumberFormat="0" applyFont="0" applyAlignment="0">
      <protection locked="0"/>
    </xf>
    <xf numFmtId="182" fontId="12" fillId="3" borderId="1" applyNumberFormat="0" applyFont="0" applyAlignment="0">
      <protection locked="0"/>
    </xf>
    <xf numFmtId="4" fontId="12" fillId="0" borderId="1"/>
    <xf numFmtId="182" fontId="12" fillId="3" borderId="1" applyNumberFormat="0" applyFont="0" applyAlignment="0">
      <protection locked="0"/>
    </xf>
    <xf numFmtId="0" fontId="12" fillId="0" borderId="1">
      <alignment horizontal="right"/>
    </xf>
    <xf numFmtId="4" fontId="12" fillId="0" borderId="1"/>
    <xf numFmtId="0" fontId="12" fillId="0" borderId="1">
      <alignment horizontal="right"/>
    </xf>
    <xf numFmtId="10" fontId="88" fillId="58" borderId="1" applyNumberFormat="0" applyFill="0" applyBorder="0" applyAlignment="0" applyProtection="0">
      <protection locked="0"/>
    </xf>
    <xf numFmtId="4" fontId="12" fillId="0" borderId="1"/>
    <xf numFmtId="0" fontId="12" fillId="0" borderId="1">
      <alignment horizontal="right"/>
    </xf>
    <xf numFmtId="10" fontId="90" fillId="61" borderId="1" applyNumberFormat="0" applyBorder="0" applyAlignment="0" applyProtection="0"/>
    <xf numFmtId="4" fontId="12" fillId="0" borderId="1"/>
    <xf numFmtId="0" fontId="12" fillId="0" borderId="1">
      <alignment horizontal="right"/>
    </xf>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4" fontId="12" fillId="0" borderId="1"/>
    <xf numFmtId="4" fontId="12" fillId="0" borderId="1"/>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182" fontId="12" fillId="3" borderId="1" applyNumberFormat="0" applyFont="0" applyAlignment="0">
      <protection locked="0"/>
    </xf>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8" applyNumberFormat="0" applyFont="0" applyAlignment="0">
      <protection locked="0"/>
    </xf>
    <xf numFmtId="182" fontId="12" fillId="3" borderId="1" applyNumberFormat="0" applyFont="0" applyAlignment="0">
      <protection locked="0"/>
    </xf>
    <xf numFmtId="4" fontId="12" fillId="0" borderId="1"/>
    <xf numFmtId="0" fontId="12" fillId="0" borderId="18">
      <alignment horizontal="right"/>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0" borderId="18">
      <alignment horizontal="righ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12" fillId="0" borderId="1"/>
    <xf numFmtId="0" fontId="12" fillId="0" borderId="1">
      <alignment horizontal="right"/>
    </xf>
    <xf numFmtId="4" fontId="12" fillId="0" borderId="1"/>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4" fontId="12" fillId="0" borderId="1"/>
    <xf numFmtId="4" fontId="12" fillId="0" borderId="1"/>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2" fillId="0" borderId="1"/>
    <xf numFmtId="0" fontId="12" fillId="76" borderId="17" applyNumberFormat="0" applyProtection="0">
      <alignment horizontal="left" vertical="center" indent="1"/>
    </xf>
    <xf numFmtId="4" fontId="12" fillId="0" borderId="1"/>
    <xf numFmtId="0" fontId="12" fillId="4" borderId="17" applyNumberFormat="0" applyProtection="0">
      <alignment horizontal="left" vertical="center" indent="1"/>
    </xf>
    <xf numFmtId="0" fontId="12" fillId="0" borderId="1">
      <alignment horizontal="right"/>
    </xf>
    <xf numFmtId="0" fontId="7" fillId="36" borderId="1" applyNumberFormat="0" applyAlignment="0">
      <alignment horizontal="left"/>
    </xf>
    <xf numFmtId="0" fontId="12" fillId="0" borderId="1">
      <alignment horizontal="right"/>
    </xf>
    <xf numFmtId="4" fontId="21" fillId="37" borderId="17" applyNumberFormat="0" applyProtection="0">
      <alignment horizontal="left" vertical="center" indent="1"/>
    </xf>
    <xf numFmtId="0" fontId="12" fillId="0" borderId="17" applyNumberFormat="0" applyProtection="0">
      <alignment horizontal="left" vertical="center"/>
    </xf>
    <xf numFmtId="182" fontId="12" fillId="3" borderId="1" applyNumberFormat="0" applyFont="0" applyAlignment="0">
      <protection locked="0"/>
    </xf>
    <xf numFmtId="0" fontId="12" fillId="0" borderId="1"/>
    <xf numFmtId="4" fontId="12" fillId="0" borderId="1"/>
    <xf numFmtId="0" fontId="12" fillId="59" borderId="17" applyNumberFormat="0" applyProtection="0">
      <alignment horizontal="left" vertical="center" indent="1"/>
    </xf>
    <xf numFmtId="182" fontId="12" fillId="3" borderId="1" applyNumberFormat="0" applyFont="0" applyAlignment="0">
      <protection locked="0"/>
    </xf>
    <xf numFmtId="4" fontId="12" fillId="0" borderId="1"/>
    <xf numFmtId="0" fontId="12" fillId="63" borderId="44" applyNumberFormat="0" applyFont="0" applyAlignment="0" applyProtection="0"/>
    <xf numFmtId="0" fontId="12" fillId="59" borderId="17" applyNumberFormat="0" applyProtection="0">
      <alignment horizontal="left" vertical="center" indent="1"/>
    </xf>
    <xf numFmtId="0" fontId="7" fillId="36" borderId="1" applyNumberFormat="0" applyAlignment="0">
      <alignment horizontal="left"/>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9" fillId="37" borderId="17" applyNumberFormat="0" applyProtection="0">
      <alignment horizontal="left" vertical="center" indent="1"/>
    </xf>
    <xf numFmtId="0" fontId="132" fillId="43" borderId="35" applyNumberFormat="0" applyAlignment="0" applyProtection="0"/>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10" fontId="88" fillId="58" borderId="1" applyNumberFormat="0" applyFill="0" applyBorder="0" applyAlignment="0" applyProtection="0">
      <protection locked="0"/>
    </xf>
    <xf numFmtId="0" fontId="12" fillId="0" borderId="1"/>
    <xf numFmtId="0" fontId="12" fillId="0" borderId="17" applyNumberFormat="0" applyProtection="0">
      <alignment horizontal="left" vertical="center"/>
    </xf>
    <xf numFmtId="0" fontId="100" fillId="56" borderId="17" applyNumberFormat="0" applyAlignment="0" applyProtection="0"/>
    <xf numFmtId="182" fontId="12" fillId="3" borderId="1" applyNumberFormat="0" applyFont="0" applyAlignment="0">
      <protection locked="0"/>
    </xf>
    <xf numFmtId="4" fontId="12" fillId="0" borderId="1"/>
    <xf numFmtId="0" fontId="12" fillId="0" borderId="1"/>
    <xf numFmtId="182" fontId="12" fillId="3" borderId="1" applyNumberFormat="0" applyFont="0" applyAlignment="0">
      <protection locked="0"/>
    </xf>
    <xf numFmtId="182" fontId="12" fillId="3" borderId="1" applyNumberFormat="0" applyFont="0" applyAlignment="0">
      <protection locked="0"/>
    </xf>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63" borderId="44" applyNumberFormat="0" applyFon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182" fontId="12" fillId="3" borderId="1" applyNumberFormat="0" applyFont="0" applyAlignment="0">
      <protection locked="0"/>
    </xf>
    <xf numFmtId="0" fontId="84" fillId="56" borderId="35" applyNumberFormat="0" applyAlignment="0" applyProtection="0"/>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2" fillId="0" borderId="1">
      <alignment horizontal="right"/>
    </xf>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 applyNumberFormat="0" applyFont="0" applyAlignment="0">
      <protection locked="0"/>
    </xf>
    <xf numFmtId="4" fontId="21" fillId="37" borderId="17" applyNumberFormat="0" applyProtection="0">
      <alignment horizontal="right" vertical="center"/>
    </xf>
    <xf numFmtId="4" fontId="12" fillId="0" borderId="1"/>
    <xf numFmtId="0" fontId="12" fillId="63" borderId="44" applyNumberFormat="0" applyFont="0" applyAlignment="0" applyProtection="0"/>
    <xf numFmtId="0" fontId="12" fillId="0" borderId="17" applyNumberFormat="0" applyProtection="0">
      <alignment horizontal="left" vertical="center"/>
    </xf>
    <xf numFmtId="10" fontId="90" fillId="61" borderId="1" applyNumberFormat="0" applyBorder="0" applyAlignment="0" applyProtection="0"/>
    <xf numFmtId="0" fontId="7" fillId="36" borderId="1" applyNumberFormat="0" applyAlignment="0">
      <alignment horizontal="left"/>
    </xf>
    <xf numFmtId="0" fontId="12" fillId="4" borderId="17" applyNumberFormat="0" applyProtection="0">
      <alignment horizontal="left" vertical="center" indent="1"/>
    </xf>
    <xf numFmtId="0" fontId="12" fillId="0" borderId="17" applyNumberFormat="0" applyProtection="0">
      <alignment horizontal="left" vertical="center"/>
    </xf>
    <xf numFmtId="0" fontId="84" fillId="56" borderId="35" applyNumberFormat="0" applyAlignment="0" applyProtection="0"/>
    <xf numFmtId="0" fontId="111" fillId="0" borderId="46" applyNumberFormat="0" applyFill="0" applyAlignment="0" applyProtection="0"/>
    <xf numFmtId="0" fontId="91" fillId="0" borderId="16">
      <alignment horizontal="left" vertical="center"/>
    </xf>
    <xf numFmtId="4" fontId="12" fillId="0" borderId="1"/>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0" fontId="7" fillId="36" borderId="1" applyNumberFormat="0" applyAlignment="0">
      <alignment horizontal="left"/>
    </xf>
    <xf numFmtId="0" fontId="12" fillId="0" borderId="1"/>
    <xf numFmtId="0" fontId="12" fillId="0" borderId="17" applyNumberFormat="0" applyProtection="0">
      <alignment horizontal="left" vertical="center"/>
    </xf>
    <xf numFmtId="0" fontId="7" fillId="63" borderId="44" applyNumberFormat="0" applyFont="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10" fontId="88" fillId="58" borderId="1" applyNumberFormat="0" applyFill="0" applyBorder="0" applyAlignment="0" applyProtection="0">
      <protection locked="0"/>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16">
      <alignment horizontal="left" vertical="center"/>
    </xf>
    <xf numFmtId="4" fontId="21" fillId="37" borderId="45" applyNumberFormat="0" applyProtection="0">
      <alignment horizontal="left" vertical="center" indent="1"/>
    </xf>
    <xf numFmtId="0" fontId="12" fillId="0" borderId="17" applyNumberFormat="0" applyProtection="0">
      <alignment horizontal="lef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182" fontId="12" fillId="3" borderId="1" applyNumberFormat="0" applyFont="0" applyAlignment="0">
      <protection locked="0"/>
    </xf>
    <xf numFmtId="4" fontId="12" fillId="0" borderId="1"/>
    <xf numFmtId="4" fontId="12" fillId="0" borderId="1"/>
    <xf numFmtId="0" fontId="12" fillId="0" borderId="1">
      <alignment horizontal="right"/>
    </xf>
    <xf numFmtId="0" fontId="12" fillId="76"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39" fillId="0" borderId="54" applyNumberFormat="0" applyFill="0" applyAlignment="0" applyProtection="0"/>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0" fontId="84" fillId="56" borderId="35" applyNumberFormat="0" applyAlignment="0" applyProtection="0"/>
    <xf numFmtId="0" fontId="100" fillId="56" borderId="17" applyNumberFormat="0" applyAlignment="0" applyProtection="0"/>
    <xf numFmtId="182" fontId="12" fillId="3" borderId="1"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5" fillId="81" borderId="35" applyNumberFormat="0" applyAlignment="0" applyProtection="0"/>
    <xf numFmtId="0" fontId="135" fillId="81" borderId="17" applyNumberFormat="0" applyAlignment="0" applyProtection="0"/>
    <xf numFmtId="4" fontId="21" fillId="75" borderId="17" applyNumberFormat="0" applyProtection="0">
      <alignment horizontal="left" vertical="center" indent="1"/>
    </xf>
    <xf numFmtId="0" fontId="12" fillId="0" borderId="1">
      <alignment horizontal="right"/>
    </xf>
    <xf numFmtId="4" fontId="12" fillId="0" borderId="1"/>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4" fontId="12" fillId="0" borderId="1"/>
    <xf numFmtId="0" fontId="100" fillId="56" borderId="17" applyNumberFormat="0" applyAlignment="0" applyProtection="0"/>
    <xf numFmtId="0" fontId="12" fillId="0" borderId="1">
      <alignment horizontal="right"/>
    </xf>
    <xf numFmtId="0" fontId="12" fillId="0" borderId="17" applyNumberFormat="0" applyProtection="0">
      <alignment horizontal="left" vertical="center"/>
    </xf>
    <xf numFmtId="0" fontId="34" fillId="63" borderId="35" applyNumberFormat="0" applyFont="0" applyAlignment="0" applyProtection="0"/>
    <xf numFmtId="4" fontId="19" fillId="37" borderId="17" applyNumberFormat="0" applyProtection="0">
      <alignment horizontal="left" vertical="center" indent="1"/>
    </xf>
    <xf numFmtId="0" fontId="12" fillId="0" borderId="1">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7" fillId="63" borderId="44" applyNumberFormat="0" applyFont="0" applyAlignment="0" applyProtection="0"/>
    <xf numFmtId="0" fontId="91" fillId="0" borderId="16">
      <alignment horizontal="left" vertical="center"/>
    </xf>
    <xf numFmtId="4" fontId="12" fillId="0" borderId="1"/>
    <xf numFmtId="0" fontId="12" fillId="0" borderId="1">
      <alignment horizontal="right"/>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4" fontId="12" fillId="0" borderId="1"/>
    <xf numFmtId="0" fontId="111" fillId="0" borderId="46" applyNumberFormat="0" applyFill="0" applyAlignment="0" applyProtection="0"/>
    <xf numFmtId="0" fontId="7" fillId="63" borderId="44" applyNumberFormat="0" applyFont="0" applyAlignment="0" applyProtection="0"/>
    <xf numFmtId="0" fontId="12" fillId="0" borderId="1">
      <alignment horizontal="right"/>
    </xf>
    <xf numFmtId="0" fontId="12" fillId="0" borderId="1">
      <alignment horizontal="right"/>
    </xf>
    <xf numFmtId="0" fontId="113" fillId="43" borderId="35" applyNumberFormat="0" applyAlignment="0" applyProtection="0"/>
    <xf numFmtId="0" fontId="84" fillId="56" borderId="35" applyNumberFormat="0" applyAlignment="0" applyProtection="0"/>
    <xf numFmtId="10" fontId="90" fillId="61" borderId="1" applyNumberFormat="0" applyBorder="0" applyAlignment="0" applyProtection="0"/>
    <xf numFmtId="182" fontId="12" fillId="3" borderId="1" applyNumberFormat="0" applyFont="0" applyAlignment="0">
      <protection locked="0"/>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0" fontId="88" fillId="58" borderId="1" applyNumberFormat="0" applyFill="0" applyBorder="0" applyAlignment="0" applyProtection="0">
      <protection locked="0"/>
    </xf>
    <xf numFmtId="0" fontId="12" fillId="59" borderId="17" applyNumberFormat="0" applyProtection="0">
      <alignment horizontal="left" vertical="center" indent="1"/>
    </xf>
    <xf numFmtId="0" fontId="91" fillId="0" borderId="16">
      <alignment horizontal="left" vertical="center"/>
    </xf>
    <xf numFmtId="0" fontId="12" fillId="4" borderId="17" applyNumberFormat="0" applyProtection="0">
      <alignment horizontal="left" vertical="center" indent="1"/>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4" fontId="21" fillId="37" borderId="17" applyNumberFormat="0" applyProtection="0">
      <alignment horizontal="right" vertical="center"/>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0" borderId="1">
      <alignment horizontal="right"/>
    </xf>
    <xf numFmtId="0" fontId="12" fillId="0" borderId="1">
      <alignment horizontal="right"/>
    </xf>
    <xf numFmtId="0" fontId="12" fillId="0" borderId="1"/>
    <xf numFmtId="0" fontId="12" fillId="4" borderId="17" applyNumberFormat="0" applyProtection="0">
      <alignment horizontal="left" vertical="center" indent="1"/>
    </xf>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63" borderId="44" applyNumberFormat="0" applyFont="0" applyAlignment="0" applyProtection="0"/>
    <xf numFmtId="0" fontId="12" fillId="0" borderId="1">
      <alignment horizontal="right"/>
    </xf>
    <xf numFmtId="0" fontId="12" fillId="0" borderId="1">
      <alignment horizontal="right"/>
    </xf>
    <xf numFmtId="0" fontId="12" fillId="0" borderId="1"/>
    <xf numFmtId="0" fontId="113" fillId="43" borderId="35" applyNumberFormat="0" applyAlignment="0" applyProtection="0"/>
    <xf numFmtId="4" fontId="21" fillId="64" borderId="17" applyNumberFormat="0" applyProtection="0">
      <alignment horizontal="right" vertical="center"/>
    </xf>
    <xf numFmtId="4" fontId="12" fillId="0" borderId="1"/>
    <xf numFmtId="4" fontId="12" fillId="0" borderId="1"/>
    <xf numFmtId="0" fontId="7" fillId="63" borderId="44" applyNumberFormat="0" applyFont="0" applyAlignment="0" applyProtection="0"/>
    <xf numFmtId="4" fontId="21" fillId="66"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0" fontId="7" fillId="63" borderId="44" applyNumberFormat="0" applyFont="0" applyAlignment="0" applyProtection="0"/>
    <xf numFmtId="182" fontId="12" fillId="3" borderId="1" applyNumberFormat="0" applyFont="0" applyAlignment="0">
      <protection locked="0"/>
    </xf>
    <xf numFmtId="0" fontId="12" fillId="0" borderId="1"/>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0" fontId="111" fillId="0" borderId="46" applyNumberFormat="0" applyFill="0" applyAlignment="0" applyProtection="0"/>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182" fontId="12" fillId="3" borderId="1"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 applyNumberFormat="0" applyFont="0" applyAlignment="0">
      <protection locked="0"/>
    </xf>
    <xf numFmtId="4" fontId="19" fillId="75" borderId="17" applyNumberFormat="0" applyProtection="0">
      <alignment horizontal="left" vertical="center" indent="1"/>
    </xf>
    <xf numFmtId="0"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11" fillId="0" borderId="46" applyNumberFormat="0" applyFill="0" applyAlignment="0" applyProtection="0"/>
    <xf numFmtId="182" fontId="12" fillId="3" borderId="1" applyNumberFormat="0" applyFont="0" applyAlignment="0">
      <protection locked="0"/>
    </xf>
    <xf numFmtId="4" fontId="12" fillId="0" borderId="1"/>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 applyNumberFormat="0" applyFont="0" applyAlignment="0">
      <protection locked="0"/>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39" fillId="0" borderId="54" applyNumberFormat="0" applyFill="0" applyAlignment="0" applyProtection="0"/>
    <xf numFmtId="182" fontId="12" fillId="3" borderId="1" applyNumberFormat="0" applyFont="0" applyAlignment="0">
      <protection locked="0"/>
    </xf>
    <xf numFmtId="4" fontId="21" fillId="37" borderId="17" applyNumberFormat="0" applyProtection="0">
      <alignment horizontal="left" vertical="center" indent="1"/>
    </xf>
    <xf numFmtId="0" fontId="7" fillId="36" borderId="1" applyNumberFormat="0" applyAlignment="0">
      <alignment horizontal="left"/>
    </xf>
    <xf numFmtId="0"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4" fontId="12" fillId="0" borderId="1"/>
    <xf numFmtId="4" fontId="21" fillId="37" borderId="17" applyNumberFormat="0" applyProtection="0">
      <alignment horizontal="righ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4" fontId="12" fillId="0" borderId="1"/>
    <xf numFmtId="4" fontId="12" fillId="0" borderId="1"/>
    <xf numFmtId="0" fontId="12" fillId="0" borderId="1">
      <alignment horizontal="right"/>
    </xf>
    <xf numFmtId="0" fontId="12" fillId="0" borderId="1">
      <alignment horizontal="right"/>
    </xf>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4" borderId="17" applyNumberFormat="0" applyProtection="0">
      <alignment horizontal="left" vertical="center" indent="1"/>
    </xf>
    <xf numFmtId="0" fontId="7" fillId="63" borderId="44" applyNumberFormat="0" applyFont="0" applyAlignment="0" applyProtection="0"/>
    <xf numFmtId="0" fontId="12" fillId="0" borderId="1"/>
    <xf numFmtId="0" fontId="12" fillId="0" borderId="1"/>
    <xf numFmtId="0" fontId="113" fillId="43" borderId="35" applyNumberFormat="0" applyAlignment="0" applyProtection="0"/>
    <xf numFmtId="4" fontId="21" fillId="68" borderId="17" applyNumberFormat="0" applyProtection="0">
      <alignment horizontal="right" vertical="center"/>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0" fontId="12" fillId="0" borderId="1"/>
    <xf numFmtId="182" fontId="12" fillId="3" borderId="1" applyNumberFormat="0" applyFont="0" applyAlignment="0">
      <protection locked="0"/>
    </xf>
    <xf numFmtId="182" fontId="12" fillId="3" borderId="1" applyNumberFormat="0" applyFont="0" applyAlignment="0">
      <protection locked="0"/>
    </xf>
    <xf numFmtId="4" fontId="12" fillId="0" borderId="1"/>
    <xf numFmtId="182" fontId="12" fillId="3" borderId="1" applyNumberFormat="0" applyFont="0" applyAlignment="0">
      <protection locked="0"/>
    </xf>
    <xf numFmtId="0" fontId="7" fillId="63" borderId="44" applyNumberFormat="0" applyFont="0" applyAlignment="0" applyProtection="0"/>
    <xf numFmtId="0" fontId="12" fillId="0" borderId="1">
      <alignment horizontal="right"/>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12" fillId="0" borderId="1"/>
    <xf numFmtId="0" fontId="12" fillId="0" borderId="1">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10" fontId="88" fillId="58" borderId="1" applyNumberFormat="0" applyFill="0" applyBorder="0" applyAlignment="0" applyProtection="0">
      <protection locked="0"/>
    </xf>
    <xf numFmtId="4" fontId="12" fillId="0" borderId="1"/>
    <xf numFmtId="0" fontId="12" fillId="0" borderId="1">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10" fontId="90" fillId="61" borderId="1" applyNumberFormat="0" applyBorder="0" applyAlignment="0" applyProtection="0"/>
    <xf numFmtId="4" fontId="12" fillId="0" borderId="1"/>
    <xf numFmtId="0" fontId="111" fillId="0" borderId="46" applyNumberFormat="0" applyFill="0" applyAlignment="0" applyProtection="0"/>
    <xf numFmtId="0" fontId="12" fillId="0" borderId="1">
      <alignment horizontal="right"/>
    </xf>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4" fontId="104" fillId="73" borderId="17" applyNumberFormat="0" applyProtection="0">
      <alignment horizontal="left" vertical="center" indent="1"/>
    </xf>
    <xf numFmtId="4" fontId="12" fillId="0" borderId="1"/>
    <xf numFmtId="4" fontId="12" fillId="0" borderId="1"/>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182" fontId="12" fillId="3" borderId="1" applyNumberFormat="0" applyFont="0" applyAlignment="0">
      <protection locked="0"/>
    </xf>
    <xf numFmtId="4" fontId="12" fillId="0" borderId="1"/>
    <xf numFmtId="4" fontId="12" fillId="0" borderId="1"/>
    <xf numFmtId="182" fontId="12" fillId="3" borderId="1" applyNumberFormat="0" applyFont="0" applyAlignment="0">
      <protection locked="0"/>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12" fillId="0" borderId="1"/>
    <xf numFmtId="10" fontId="88" fillId="58" borderId="1"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12" fillId="0" borderId="1"/>
    <xf numFmtId="0" fontId="12" fillId="0" borderId="1">
      <alignment horizontal="right"/>
    </xf>
    <xf numFmtId="4" fontId="12" fillId="0" borderId="1"/>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4" fontId="12" fillId="0" borderId="1"/>
    <xf numFmtId="4" fontId="12" fillId="0" borderId="1"/>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
      <alignment horizontal="right"/>
    </xf>
    <xf numFmtId="0" fontId="12" fillId="0" borderId="1">
      <alignment horizontal="right"/>
    </xf>
    <xf numFmtId="0" fontId="12" fillId="63" borderId="44" applyNumberFormat="0" applyFont="0" applyAlignment="0" applyProtection="0"/>
    <xf numFmtId="4" fontId="12" fillId="0" borderId="1"/>
    <xf numFmtId="4" fontId="12" fillId="0" borderId="1"/>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0" fontId="12" fillId="63" borderId="44" applyNumberFormat="0" applyFont="0" applyAlignment="0" applyProtection="0"/>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84" fillId="56" borderId="35" applyNumberFormat="0" applyAlignment="0" applyProtection="0"/>
    <xf numFmtId="0" fontId="91" fillId="0" borderId="16">
      <alignment horizontal="left" vertical="center"/>
    </xf>
    <xf numFmtId="182" fontId="12" fillId="3" borderId="1"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10" fontId="88" fillId="58" borderId="18" applyNumberFormat="0" applyFill="0" applyBorder="0" applyAlignment="0" applyProtection="0">
      <protection locked="0"/>
    </xf>
    <xf numFmtId="0" fontId="12" fillId="4" borderId="17" applyNumberFormat="0" applyProtection="0">
      <alignment horizontal="left" vertical="center" indent="1"/>
    </xf>
    <xf numFmtId="0" fontId="12" fillId="0" borderId="18">
      <alignment horizontal="right"/>
    </xf>
    <xf numFmtId="4" fontId="21" fillId="69" borderId="17" applyNumberFormat="0" applyProtection="0">
      <alignment horizontal="right" vertical="center"/>
    </xf>
    <xf numFmtId="0" fontId="7" fillId="63" borderId="44" applyNumberFormat="0" applyFont="0" applyAlignment="0" applyProtection="0"/>
    <xf numFmtId="0" fontId="111" fillId="0" borderId="46" applyNumberFormat="0" applyFill="0" applyAlignment="0" applyProtection="0"/>
    <xf numFmtId="0" fontId="113" fillId="43" borderId="35" applyNumberForma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84" fillId="56" borderId="35" applyNumberFormat="0" applyAlignment="0" applyProtection="0"/>
    <xf numFmtId="0" fontId="91" fillId="0" borderId="16">
      <alignment horizontal="left" vertical="center"/>
    </xf>
    <xf numFmtId="0" fontId="7" fillId="63" borderId="44" applyNumberFormat="0" applyFont="0" applyAlignment="0" applyProtection="0"/>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111" fillId="0" borderId="46" applyNumberFormat="0" applyFill="0" applyAlignment="0" applyProtection="0"/>
    <xf numFmtId="0" fontId="12" fillId="0" borderId="1"/>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 applyNumberFormat="0" applyFont="0" applyAlignment="0">
      <protection locked="0"/>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111" fillId="0" borderId="46" applyNumberFormat="0" applyFill="0" applyAlignment="0" applyProtection="0"/>
    <xf numFmtId="0" fontId="12" fillId="0" borderId="1">
      <alignment horizontal="right"/>
    </xf>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4" fontId="19" fillId="75"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12" fillId="0" borderId="1"/>
    <xf numFmtId="4" fontId="12" fillId="0" borderId="1"/>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0" fontId="12" fillId="4" borderId="17" applyNumberFormat="0" applyProtection="0">
      <alignment horizontal="left" vertical="center" indent="1"/>
    </xf>
    <xf numFmtId="182" fontId="12" fillId="3" borderId="1" applyNumberFormat="0" applyFont="0" applyAlignment="0">
      <protection locked="0"/>
    </xf>
    <xf numFmtId="0" fontId="111" fillId="0" borderId="46" applyNumberFormat="0" applyFill="0" applyAlignment="0" applyProtection="0"/>
    <xf numFmtId="0" fontId="91" fillId="0" borderId="16">
      <alignment horizontal="left" vertical="center"/>
    </xf>
    <xf numFmtId="182" fontId="12" fillId="3" borderId="1" applyNumberFormat="0" applyFont="0" applyAlignment="0">
      <protection locked="0"/>
    </xf>
    <xf numFmtId="182" fontId="12" fillId="3" borderId="1"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 applyNumberFormat="0" applyFont="0" applyAlignment="0">
      <protection locked="0"/>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39" fillId="0" borderId="54" applyNumberFormat="0" applyFill="0" applyAlignment="0" applyProtection="0"/>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
      <alignment horizontal="right"/>
    </xf>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91" fillId="0" borderId="16">
      <alignment horizontal="left" vertical="center"/>
    </xf>
    <xf numFmtId="4" fontId="12" fillId="0" borderId="1"/>
    <xf numFmtId="4" fontId="12" fillId="0" borderId="1"/>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7" fillId="63" borderId="44" applyNumberFormat="0" applyFon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xf numFmtId="0" fontId="12" fillId="0" borderId="1"/>
    <xf numFmtId="0" fontId="7" fillId="36" borderId="1" applyNumberFormat="0" applyAlignment="0">
      <alignment horizontal="left"/>
    </xf>
    <xf numFmtId="0" fontId="7" fillId="36" borderId="1"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7" applyNumberFormat="0" applyProtection="0">
      <alignment horizontal="left" vertical="center"/>
    </xf>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0" fontId="12" fillId="63" borderId="44" applyNumberFormat="0" applyFont="0" applyAlignment="0" applyProtection="0"/>
    <xf numFmtId="4" fontId="12" fillId="0" borderId="1"/>
    <xf numFmtId="4" fontId="12" fillId="0" borderId="1"/>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0" fontId="12" fillId="0" borderId="1"/>
    <xf numFmtId="0" fontId="12" fillId="63" borderId="44" applyNumberFormat="0" applyFont="0" applyAlignment="0" applyProtection="0"/>
    <xf numFmtId="4" fontId="12" fillId="0" borderId="1"/>
    <xf numFmtId="4" fontId="12" fillId="0" borderId="1"/>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 applyNumberFormat="0" applyFont="0" applyAlignment="0">
      <protection locked="0"/>
    </xf>
    <xf numFmtId="0" fontId="100" fillId="56" borderId="17" applyNumberFormat="0" applyAlignment="0" applyProtection="0"/>
    <xf numFmtId="10" fontId="88" fillId="58" borderId="18" applyNumberFormat="0" applyFill="0" applyBorder="0" applyAlignment="0" applyProtection="0">
      <protection locked="0"/>
    </xf>
    <xf numFmtId="0" fontId="113" fillId="43" borderId="35" applyNumberFormat="0" applyAlignment="0" applyProtection="0"/>
    <xf numFmtId="4" fontId="21" fillId="3" borderId="17" applyNumberFormat="0" applyProtection="0">
      <alignment horizontal="left" vertical="center" indent="1"/>
    </xf>
    <xf numFmtId="0" fontId="7" fillId="63" borderId="44" applyNumberFormat="0" applyFont="0" applyAlignment="0" applyProtection="0"/>
    <xf numFmtId="0" fontId="12" fillId="0" borderId="18">
      <alignment horizontal="right"/>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
      <alignment horizontal="right"/>
    </xf>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4" fontId="12" fillId="0" borderId="1"/>
    <xf numFmtId="0" fontId="84" fillId="56" borderId="35" applyNumberFormat="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xf numFmtId="0" fontId="12" fillId="0" borderId="1"/>
    <xf numFmtId="0" fontId="7" fillId="36" borderId="1" applyNumberFormat="0" applyAlignment="0">
      <alignment horizontal="left"/>
    </xf>
    <xf numFmtId="0" fontId="7" fillId="36" borderId="1"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7" applyNumberFormat="0" applyProtection="0">
      <alignment horizontal="left" vertical="center"/>
    </xf>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0" fontId="12" fillId="63" borderId="44" applyNumberFormat="0" applyFont="0" applyAlignment="0" applyProtection="0"/>
    <xf numFmtId="4" fontId="12" fillId="0" borderId="1"/>
    <xf numFmtId="4" fontId="12" fillId="0" borderId="1"/>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0" fontId="12" fillId="0" borderId="1"/>
    <xf numFmtId="0" fontId="12" fillId="63" borderId="44" applyNumberFormat="0" applyFont="0" applyAlignment="0" applyProtection="0"/>
    <xf numFmtId="0" fontId="91" fillId="0" borderId="16">
      <alignment horizontal="left" vertical="center"/>
    </xf>
    <xf numFmtId="4" fontId="12" fillId="0" borderId="1"/>
    <xf numFmtId="4" fontId="12" fillId="0" borderId="1"/>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91" fillId="0" borderId="16">
      <alignment horizontal="lef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
      <alignment horizontal="right"/>
    </xf>
    <xf numFmtId="0" fontId="12" fillId="0" borderId="1">
      <alignment horizontal="right"/>
    </xf>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xf numFmtId="0" fontId="12" fillId="0" borderId="1"/>
    <xf numFmtId="0" fontId="7" fillId="36" borderId="1" applyNumberFormat="0" applyAlignment="0">
      <alignment horizontal="left"/>
    </xf>
    <xf numFmtId="0" fontId="7" fillId="36" borderId="1"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4" fontId="12" fillId="0" borderId="1"/>
    <xf numFmtId="0" fontId="12" fillId="0" borderId="1">
      <alignment horizontal="right"/>
    </xf>
    <xf numFmtId="4" fontId="12" fillId="0" borderId="1"/>
    <xf numFmtId="0" fontId="12" fillId="0" borderId="1">
      <alignment horizontal="right"/>
    </xf>
    <xf numFmtId="4" fontId="12" fillId="0" borderId="1"/>
    <xf numFmtId="0" fontId="12" fillId="0" borderId="17" applyNumberFormat="0" applyProtection="0">
      <alignment horizontal="left" vertical="center"/>
    </xf>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4" fontId="12" fillId="0" borderId="1"/>
    <xf numFmtId="4" fontId="12" fillId="0" borderId="1"/>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0" fontId="12" fillId="0" borderId="1"/>
    <xf numFmtId="4" fontId="12" fillId="0" borderId="1"/>
    <xf numFmtId="4" fontId="12" fillId="0" borderId="1"/>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
      <alignment horizontal="right"/>
    </xf>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4" fontId="12" fillId="0" borderId="1"/>
    <xf numFmtId="0" fontId="84" fillId="56" borderId="35" applyNumberFormat="0" applyAlignment="0" applyProtection="0"/>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xf numFmtId="0" fontId="12" fillId="0" borderId="1"/>
    <xf numFmtId="0" fontId="7" fillId="36" borderId="1" applyNumberFormat="0" applyAlignment="0">
      <alignment horizontal="left"/>
    </xf>
    <xf numFmtId="0" fontId="7" fillId="36" borderId="1"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
    <xf numFmtId="0" fontId="12" fillId="0" borderId="17" applyNumberFormat="0" applyProtection="0">
      <alignment horizontal="left" vertical="center"/>
    </xf>
    <xf numFmtId="0" fontId="12" fillId="0" borderId="1">
      <alignment horizontal="right"/>
    </xf>
    <xf numFmtId="0" fontId="12" fillId="0" borderId="1">
      <alignment horizontal="right"/>
    </xf>
    <xf numFmtId="10" fontId="88" fillId="58" borderId="1" applyNumberFormat="0" applyFill="0" applyBorder="0" applyAlignment="0" applyProtection="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82" fontId="12" fillId="3" borderId="1" applyNumberFormat="0" applyFont="0" applyAlignment="0">
      <protection locked="0"/>
    </xf>
    <xf numFmtId="10" fontId="90" fillId="61" borderId="1" applyNumberFormat="0" applyBorder="0" applyAlignment="0" applyProtection="0"/>
    <xf numFmtId="182" fontId="12" fillId="3" borderId="1" applyNumberFormat="0" applyFont="0" applyAlignment="0">
      <protection locked="0"/>
    </xf>
    <xf numFmtId="10" fontId="88" fillId="58" borderId="1"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0" fontId="12" fillId="63" borderId="44" applyNumberFormat="0" applyFont="0" applyAlignment="0" applyProtection="0"/>
    <xf numFmtId="4" fontId="12" fillId="0" borderId="1"/>
    <xf numFmtId="4" fontId="12" fillId="0" borderId="1"/>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
      <alignment horizontal="right"/>
    </xf>
    <xf numFmtId="0" fontId="12" fillId="0" borderId="1">
      <alignment horizontal="right"/>
    </xf>
    <xf numFmtId="0" fontId="12" fillId="0" borderId="1"/>
    <xf numFmtId="0" fontId="12" fillId="63" borderId="44" applyNumberFormat="0" applyFont="0" applyAlignment="0" applyProtection="0"/>
    <xf numFmtId="0" fontId="91" fillId="0" borderId="16">
      <alignment horizontal="left" vertical="center"/>
    </xf>
    <xf numFmtId="4" fontId="12" fillId="0" borderId="1"/>
    <xf numFmtId="4" fontId="12" fillId="0" borderId="1"/>
    <xf numFmtId="0" fontId="12" fillId="4" borderId="17" applyNumberFormat="0" applyProtection="0">
      <alignment horizontal="left" vertical="center" indent="1"/>
    </xf>
    <xf numFmtId="182" fontId="12" fillId="3" borderId="1" applyNumberFormat="0" applyFont="0" applyAlignment="0">
      <protection locked="0"/>
    </xf>
    <xf numFmtId="0" fontId="12" fillId="4"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12" fillId="0" borderId="1">
      <alignment horizontal="right"/>
    </xf>
    <xf numFmtId="0" fontId="12" fillId="0" borderId="1">
      <alignment horizontal="right"/>
    </xf>
    <xf numFmtId="0" fontId="12" fillId="0" borderId="1"/>
    <xf numFmtId="4" fontId="12" fillId="0" borderId="1"/>
    <xf numFmtId="4" fontId="12" fillId="0" borderId="1"/>
    <xf numFmtId="182" fontId="12" fillId="3" borderId="1" applyNumberFormat="0" applyFont="0" applyAlignment="0">
      <protection locked="0"/>
    </xf>
    <xf numFmtId="182" fontId="12" fillId="3" borderId="1" applyNumberFormat="0" applyFont="0" applyAlignment="0">
      <protection locked="0"/>
    </xf>
    <xf numFmtId="0" fontId="7" fillId="36" borderId="1" applyNumberFormat="0" applyAlignment="0">
      <alignment horizontal="left"/>
    </xf>
    <xf numFmtId="0" fontId="7" fillId="36" borderId="1" applyNumberFormat="0" applyAlignment="0">
      <alignment horizontal="left"/>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0" borderId="18">
      <alignment horizontal="right"/>
    </xf>
    <xf numFmtId="0" fontId="12" fillId="0" borderId="18">
      <alignment horizontal="right"/>
    </xf>
    <xf numFmtId="4" fontId="12" fillId="0" borderId="18"/>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12" fillId="76" borderId="17" applyNumberFormat="0" applyProtection="0">
      <alignment horizontal="left" vertical="center" indent="1"/>
    </xf>
    <xf numFmtId="4" fontId="12" fillId="0" borderId="18"/>
    <xf numFmtId="0" fontId="12" fillId="4" borderId="17" applyNumberFormat="0" applyProtection="0">
      <alignment horizontal="left" vertical="center" indent="1"/>
    </xf>
    <xf numFmtId="0" fontId="12" fillId="0" borderId="18">
      <alignment horizontal="right"/>
    </xf>
    <xf numFmtId="0" fontId="7" fillId="36" borderId="18" applyNumberFormat="0" applyAlignment="0">
      <alignment horizontal="left"/>
    </xf>
    <xf numFmtId="0" fontId="12" fillId="0" borderId="18">
      <alignment horizontal="right"/>
    </xf>
    <xf numFmtId="4" fontId="21" fillId="37"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0" borderId="18"/>
    <xf numFmtId="4" fontId="12" fillId="0" borderId="18"/>
    <xf numFmtId="0" fontId="12" fillId="59" borderId="17" applyNumberFormat="0" applyProtection="0">
      <alignment horizontal="left" vertical="center" indent="1"/>
    </xf>
    <xf numFmtId="182" fontId="12" fillId="3" borderId="18" applyNumberFormat="0" applyFont="0" applyAlignment="0">
      <protection locked="0"/>
    </xf>
    <xf numFmtId="4" fontId="12" fillId="0" borderId="18"/>
    <xf numFmtId="0" fontId="12" fillId="63" borderId="44" applyNumberFormat="0" applyFont="0" applyAlignment="0" applyProtection="0"/>
    <xf numFmtId="0" fontId="12" fillId="59" borderId="17" applyNumberFormat="0" applyProtection="0">
      <alignment horizontal="left" vertical="center" indent="1"/>
    </xf>
    <xf numFmtId="0" fontId="7" fillId="36" borderId="18" applyNumberFormat="0" applyAlignment="0">
      <alignment horizontal="left"/>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9" fillId="37" borderId="17" applyNumberFormat="0" applyProtection="0">
      <alignment horizontal="left" vertical="center" indent="1"/>
    </xf>
    <xf numFmtId="0" fontId="132" fillId="43" borderId="35" applyNumberFormat="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10" fontId="88" fillId="58" borderId="18" applyNumberFormat="0" applyFill="0" applyBorder="0" applyAlignment="0" applyProtection="0">
      <protection locked="0"/>
    </xf>
    <xf numFmtId="0" fontId="12" fillId="0" borderId="18"/>
    <xf numFmtId="0" fontId="12" fillId="0" borderId="17" applyNumberFormat="0" applyProtection="0">
      <alignment horizontal="left" vertical="center"/>
    </xf>
    <xf numFmtId="0" fontId="100" fillId="56" borderId="17" applyNumberFormat="0" applyAlignment="0" applyProtection="0"/>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63" borderId="44" applyNumberFormat="0" applyFon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182" fontId="12" fillId="3" borderId="18" applyNumberFormat="0" applyFont="0" applyAlignment="0">
      <protection locked="0"/>
    </xf>
    <xf numFmtId="0" fontId="84" fillId="56" borderId="35" applyNumberFormat="0" applyAlignment="0" applyProtection="0"/>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8" applyNumberFormat="0" applyFont="0" applyAlignment="0">
      <protection locked="0"/>
    </xf>
    <xf numFmtId="4" fontId="21" fillId="37" borderId="17" applyNumberFormat="0" applyProtection="0">
      <alignment horizontal="right" vertical="center"/>
    </xf>
    <xf numFmtId="4" fontId="12" fillId="0" borderId="18"/>
    <xf numFmtId="0" fontId="12" fillId="63" borderId="44" applyNumberFormat="0" applyFont="0" applyAlignment="0" applyProtection="0"/>
    <xf numFmtId="0" fontId="12" fillId="0" borderId="17" applyNumberFormat="0" applyProtection="0">
      <alignment horizontal="left" vertical="center"/>
    </xf>
    <xf numFmtId="10" fontId="90" fillId="61" borderId="18" applyNumberFormat="0" applyBorder="0" applyAlignment="0" applyProtection="0"/>
    <xf numFmtId="0" fontId="7" fillId="36" borderId="18" applyNumberFormat="0" applyAlignment="0">
      <alignment horizontal="left"/>
    </xf>
    <xf numFmtId="0" fontId="12" fillId="4" borderId="17" applyNumberFormat="0" applyProtection="0">
      <alignment horizontal="left" vertical="center" indent="1"/>
    </xf>
    <xf numFmtId="0" fontId="12" fillId="0" borderId="17" applyNumberFormat="0" applyProtection="0">
      <alignment horizontal="left" vertical="center"/>
    </xf>
    <xf numFmtId="0" fontId="84" fillId="56" borderId="35" applyNumberFormat="0" applyAlignment="0" applyProtection="0"/>
    <xf numFmtId="0" fontId="111" fillId="0" borderId="46" applyNumberFormat="0" applyFill="0" applyAlignment="0" applyProtection="0"/>
    <xf numFmtId="0" fontId="91" fillId="0" borderId="21">
      <alignment horizontal="left" vertical="center"/>
    </xf>
    <xf numFmtId="4" fontId="12" fillId="0" borderId="18"/>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7" fillId="36" borderId="18" applyNumberFormat="0" applyAlignment="0">
      <alignment horizontal="left"/>
    </xf>
    <xf numFmtId="0" fontId="12" fillId="0" borderId="18"/>
    <xf numFmtId="0" fontId="12" fillId="0" borderId="17" applyNumberFormat="0" applyProtection="0">
      <alignment horizontal="left" vertical="center"/>
    </xf>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21">
      <alignment horizontal="left" vertical="center"/>
    </xf>
    <xf numFmtId="0" fontId="12" fillId="0" borderId="17" applyNumberFormat="0" applyProtection="0">
      <alignment horizontal="lef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0" borderId="18">
      <alignment horizontal="right"/>
    </xf>
    <xf numFmtId="0" fontId="12" fillId="76"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39" fillId="0" borderId="54" applyNumberFormat="0" applyFill="0" applyAlignment="0" applyProtection="0"/>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5" fillId="81" borderId="35" applyNumberFormat="0" applyAlignment="0" applyProtection="0"/>
    <xf numFmtId="0" fontId="135" fillId="81" borderId="17" applyNumberFormat="0" applyAlignment="0" applyProtection="0"/>
    <xf numFmtId="4" fontId="21" fillId="75" borderId="17" applyNumberFormat="0" applyProtection="0">
      <alignment horizontal="left" vertical="center" indent="1"/>
    </xf>
    <xf numFmtId="4" fontId="12" fillId="0" borderId="18"/>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0" fontId="34" fillId="63" borderId="35" applyNumberFormat="0" applyFont="0" applyAlignment="0" applyProtection="0"/>
    <xf numFmtId="4" fontId="19" fillId="37" borderId="17" applyNumberFormat="0" applyProtection="0">
      <alignment horizontal="left" vertical="center" indent="1"/>
    </xf>
    <xf numFmtId="0" fontId="12" fillId="0" borderId="18">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7" fillId="63" borderId="44" applyNumberFormat="0" applyFont="0" applyAlignment="0" applyProtection="0"/>
    <xf numFmtId="0" fontId="91" fillId="0" borderId="21">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11" fillId="0" borderId="46" applyNumberFormat="0" applyFill="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13" fillId="43" borderId="35" applyNumberFormat="0" applyAlignment="0" applyProtection="0"/>
    <xf numFmtId="4" fontId="21" fillId="64" borderId="17" applyNumberFormat="0" applyProtection="0">
      <alignment horizontal="right" vertical="center"/>
    </xf>
    <xf numFmtId="0" fontId="7" fillId="63" borderId="44" applyNumberFormat="0" applyFont="0" applyAlignment="0" applyProtection="0"/>
    <xf numFmtId="4" fontId="21" fillId="66"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0" fontId="7" fillId="63" borderId="44" applyNumberFormat="0" applyFont="0" applyAlignment="0" applyProtection="0"/>
    <xf numFmtId="0" fontId="12" fillId="0" borderId="18"/>
    <xf numFmtId="0" fontId="111" fillId="0" borderId="46" applyNumberFormat="0" applyFill="0" applyAlignment="0" applyProtection="0"/>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4" fontId="19" fillId="75" borderId="17" applyNumberFormat="0" applyProtection="0">
      <alignment horizontal="left" vertical="center" indent="1"/>
    </xf>
    <xf numFmtId="0" fontId="12" fillId="0" borderId="18"/>
    <xf numFmtId="182" fontId="12" fillId="3" borderId="18" applyNumberFormat="0" applyFont="0" applyAlignment="0">
      <protection locked="0"/>
    </xf>
    <xf numFmtId="0" fontId="111" fillId="0" borderId="46" applyNumberFormat="0" applyFill="0" applyAlignment="0" applyProtection="0"/>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39" fillId="0" borderId="54" applyNumberFormat="0" applyFill="0" applyAlignment="0" applyProtection="0"/>
    <xf numFmtId="4" fontId="21" fillId="37" borderId="17" applyNumberFormat="0" applyProtection="0">
      <alignment horizontal="left" vertical="center" indent="1"/>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7" borderId="17" applyNumberFormat="0" applyProtection="0">
      <alignment horizontal="righ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4" fontId="21" fillId="68" borderId="17" applyNumberFormat="0" applyProtection="0">
      <alignment horizontal="right" vertical="center"/>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12" fillId="0" borderId="18"/>
    <xf numFmtId="0" fontId="12" fillId="0" borderId="18">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12" fillId="0" borderId="18"/>
    <xf numFmtId="0" fontId="12" fillId="0" borderId="18">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111" fillId="0" borderId="46" applyNumberFormat="0" applyFill="0" applyAlignment="0" applyProtection="0"/>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04" fillId="73" borderId="17" applyNumberFormat="0" applyProtection="0">
      <alignment horizontal="left" vertical="center" indent="1"/>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84" fillId="56" borderId="35" applyNumberFormat="0" applyAlignment="0" applyProtection="0"/>
    <xf numFmtId="0" fontId="91" fillId="0" borderId="21">
      <alignment horizontal="left" vertical="center"/>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11" fillId="0" borderId="46" applyNumberFormat="0" applyFill="0" applyAlignment="0" applyProtection="0"/>
    <xf numFmtId="0" fontId="113" fillId="43" borderId="35" applyNumberForma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84" fillId="56" borderId="35" applyNumberFormat="0" applyAlignment="0" applyProtection="0"/>
    <xf numFmtId="0" fontId="91" fillId="0" borderId="21">
      <alignment horizontal="left" vertical="center"/>
    </xf>
    <xf numFmtId="0" fontId="7" fillId="63" borderId="44" applyNumberFormat="0" applyFont="0" applyAlignment="0" applyProtection="0"/>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111" fillId="0" borderId="46" applyNumberFormat="0" applyFill="0" applyAlignment="0" applyProtection="0"/>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111" fillId="0" borderId="46" applyNumberFormat="0" applyFill="0" applyAlignment="0" applyProtection="0"/>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4" fontId="19" fillId="75"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91" fillId="0" borderId="21">
      <alignment horizontal="lef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91" fillId="0" borderId="21">
      <alignment horizontal="left" vertical="center"/>
    </xf>
    <xf numFmtId="4" fontId="12" fillId="0" borderId="18"/>
    <xf numFmtId="4" fontId="12" fillId="0" borderId="18"/>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0" fontId="91" fillId="0" borderId="21">
      <alignment horizontal="left" vertical="center"/>
    </xf>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91" fillId="0" borderId="21">
      <alignment horizontal="lef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0" fontId="91" fillId="0" borderId="21">
      <alignment horizontal="left" vertical="center"/>
    </xf>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11" fillId="0" borderId="46" applyNumberFormat="0" applyFill="0" applyAlignment="0" applyProtection="0"/>
    <xf numFmtId="0" fontId="12" fillId="4" borderId="17" applyNumberFormat="0" applyProtection="0">
      <alignment horizontal="left" vertical="center" indent="1"/>
    </xf>
    <xf numFmtId="0" fontId="100" fillId="56" borderId="17" applyNumberFormat="0" applyAlignment="0" applyProtection="0"/>
    <xf numFmtId="0" fontId="12" fillId="75" borderId="17" applyNumberFormat="0" applyProtection="0">
      <alignment horizontal="left" vertical="center" indent="1"/>
    </xf>
    <xf numFmtId="0" fontId="135" fillId="81" borderId="17" applyNumberFormat="0" applyAlignment="0" applyProtection="0"/>
    <xf numFmtId="4" fontId="21" fillId="66" borderId="17" applyNumberFormat="0" applyProtection="0">
      <alignment horizontal="righ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7" fillId="63" borderId="44" applyNumberFormat="0" applyFont="0" applyAlignment="0" applyProtection="0"/>
    <xf numFmtId="0" fontId="84" fillId="56" borderId="35" applyNumberFormat="0" applyAlignment="0" applyProtection="0"/>
    <xf numFmtId="4" fontId="21" fillId="71" borderId="17" applyNumberFormat="0" applyProtection="0">
      <alignment horizontal="right" vertical="center"/>
    </xf>
    <xf numFmtId="4" fontId="21"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0" fontId="7" fillId="63" borderId="44" applyNumberFormat="0" applyFont="0" applyAlignment="0" applyProtection="0"/>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0" fontId="84" fillId="56" borderId="35" applyNumberFormat="0" applyAlignment="0" applyProtection="0"/>
    <xf numFmtId="0" fontId="12" fillId="75"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63" borderId="44" applyNumberFormat="0" applyFont="0" applyAlignment="0" applyProtection="0"/>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0" fontId="84" fillId="56" borderId="35" applyNumberFormat="0" applyAlignment="0" applyProtection="0"/>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11" fillId="0" borderId="46" applyNumberFormat="0" applyFill="0" applyAlignment="0" applyProtection="0"/>
    <xf numFmtId="0" fontId="111" fillId="0" borderId="46" applyNumberFormat="0" applyFill="0" applyAlignment="0" applyProtection="0"/>
    <xf numFmtId="4" fontId="21" fillId="37" borderId="17" applyNumberFormat="0" applyProtection="0">
      <alignment horizontal="right" vertical="center"/>
    </xf>
    <xf numFmtId="0" fontId="12" fillId="63" borderId="44" applyNumberFormat="0" applyFont="0" applyAlignment="0" applyProtection="0"/>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84" fillId="56" borderId="35" applyNumberFormat="0" applyAlignment="0" applyProtection="0"/>
    <xf numFmtId="0" fontId="111" fillId="0" borderId="46" applyNumberFormat="0" applyFill="0" applyAlignment="0" applyProtection="0"/>
    <xf numFmtId="0" fontId="91" fillId="0" borderId="16">
      <alignment horizontal="left" vertical="center"/>
    </xf>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16">
      <alignment horizontal="left" vertical="center"/>
    </xf>
    <xf numFmtId="4" fontId="21" fillId="37" borderId="45" applyNumberFormat="0" applyProtection="0">
      <alignment horizontal="left" vertical="center" indent="1"/>
    </xf>
    <xf numFmtId="0" fontId="12" fillId="0" borderId="17" applyNumberFormat="0" applyProtection="0">
      <alignment horizontal="lef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39" fillId="0" borderId="54" applyNumberFormat="0" applyFill="0" applyAlignment="0" applyProtection="0"/>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5" fillId="81" borderId="35" applyNumberFormat="0" applyAlignment="0" applyProtection="0"/>
    <xf numFmtId="0" fontId="135" fillId="81" borderId="17" applyNumberFormat="0" applyAlignment="0" applyProtection="0"/>
    <xf numFmtId="4" fontId="21" fillId="75"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0" fontId="34" fillId="63" borderId="35" applyNumberFormat="0" applyFont="0" applyAlignment="0" applyProtection="0"/>
    <xf numFmtId="4" fontId="19" fillId="37"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7" fillId="63" borderId="44" applyNumberFormat="0" applyFont="0" applyAlignment="0" applyProtection="0"/>
    <xf numFmtId="0" fontId="91" fillId="0" borderId="16">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11" fillId="0" borderId="46" applyNumberFormat="0" applyFill="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91" fillId="0" borderId="16">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13" fillId="43" borderId="35" applyNumberFormat="0" applyAlignment="0" applyProtection="0"/>
    <xf numFmtId="4" fontId="21" fillId="64" borderId="17" applyNumberFormat="0" applyProtection="0">
      <alignment horizontal="right" vertical="center"/>
    </xf>
    <xf numFmtId="0" fontId="7" fillId="63" borderId="44" applyNumberFormat="0" applyFont="0" applyAlignment="0" applyProtection="0"/>
    <xf numFmtId="4" fontId="21" fillId="66"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0" fontId="7" fillId="63" borderId="44" applyNumberFormat="0" applyFont="0" applyAlignment="0" applyProtection="0"/>
    <xf numFmtId="0" fontId="111" fillId="0" borderId="46" applyNumberFormat="0" applyFill="0" applyAlignment="0" applyProtection="0"/>
    <xf numFmtId="0" fontId="113" fillId="43" borderId="35" applyNumberFormat="0" applyAlignment="0" applyProtection="0"/>
    <xf numFmtId="0" fontId="113" fillId="43" borderId="35" applyNumberFormat="0" applyAlignment="0" applyProtection="0"/>
    <xf numFmtId="4" fontId="19" fillId="75" borderId="17" applyNumberFormat="0" applyProtection="0">
      <alignment horizontal="left" vertical="center" indent="1"/>
    </xf>
    <xf numFmtId="0" fontId="111" fillId="0" borderId="46"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39" fillId="0" borderId="54" applyNumberFormat="0" applyFill="0" applyAlignment="0" applyProtection="0"/>
    <xf numFmtId="4" fontId="21" fillId="37" borderId="17" applyNumberFormat="0" applyProtection="0">
      <alignment horizontal="left" vertical="center" indent="1"/>
    </xf>
    <xf numFmtId="4" fontId="21" fillId="37" borderId="17" applyNumberFormat="0" applyProtection="0">
      <alignment horizontal="righ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13" fillId="43" borderId="35" applyNumberFormat="0" applyAlignment="0" applyProtection="0"/>
    <xf numFmtId="4" fontId="21" fillId="68"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4" fontId="103" fillId="61" borderId="17" applyNumberFormat="0" applyProtection="0">
      <alignment vertical="center"/>
    </xf>
    <xf numFmtId="0" fontId="135" fillId="81" borderId="17" applyNumberForma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0" fontId="34" fillId="63" borderId="35" applyNumberFormat="0" applyFont="0" applyAlignment="0" applyProtection="0"/>
    <xf numFmtId="182" fontId="12" fillId="3" borderId="18" applyNumberFormat="0" applyFont="0" applyAlignment="0">
      <protection locked="0"/>
    </xf>
    <xf numFmtId="4" fontId="21" fillId="66" borderId="17" applyNumberFormat="0" applyProtection="0">
      <alignment horizontal="right" vertical="center"/>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76" borderId="17" applyNumberFormat="0" applyProtection="0">
      <alignment horizontal="left" vertical="center" indent="1"/>
    </xf>
    <xf numFmtId="0" fontId="135" fillId="81" borderId="17" applyNumberFormat="0" applyAlignment="0" applyProtection="0"/>
    <xf numFmtId="0" fontId="84" fillId="56" borderId="35" applyNumberFormat="0" applyAlignment="0" applyProtection="0"/>
    <xf numFmtId="182" fontId="12" fillId="3" borderId="18" applyNumberFormat="0" applyFont="0" applyAlignment="0">
      <protection locked="0"/>
    </xf>
    <xf numFmtId="0" fontId="12" fillId="76" borderId="17" applyNumberFormat="0" applyProtection="0">
      <alignment horizontal="left" vertical="center" indent="1"/>
    </xf>
    <xf numFmtId="0" fontId="12" fillId="0" borderId="18"/>
    <xf numFmtId="4" fontId="21" fillId="65" borderId="17" applyNumberFormat="0" applyProtection="0">
      <alignment horizontal="right" vertical="center"/>
    </xf>
    <xf numFmtId="4" fontId="21" fillId="3" borderId="17" applyNumberFormat="0" applyProtection="0">
      <alignment horizontal="left" vertical="center" indent="1"/>
    </xf>
    <xf numFmtId="10" fontId="88" fillId="58" borderId="18" applyNumberFormat="0" applyFill="0" applyBorder="0" applyAlignment="0" applyProtection="0">
      <protection locked="0"/>
    </xf>
    <xf numFmtId="4" fontId="21" fillId="3" borderId="17" applyNumberFormat="0" applyProtection="0">
      <alignment vertical="center"/>
    </xf>
    <xf numFmtId="0" fontId="12" fillId="76" borderId="17" applyNumberFormat="0" applyProtection="0">
      <alignment horizontal="left" vertical="center" indent="1"/>
    </xf>
    <xf numFmtId="4" fontId="12" fillId="0" borderId="18"/>
    <xf numFmtId="0" fontId="12" fillId="0" borderId="18">
      <alignment horizontal="right"/>
    </xf>
    <xf numFmtId="0" fontId="125" fillId="81" borderId="35" applyNumberFormat="0" applyAlignment="0" applyProtection="0"/>
    <xf numFmtId="0" fontId="12" fillId="76" borderId="17" applyNumberFormat="0" applyProtection="0">
      <alignment horizontal="left" vertical="center" indent="1"/>
    </xf>
    <xf numFmtId="10" fontId="90" fillId="61" borderId="18" applyNumberFormat="0" applyBorder="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2" fillId="0" borderId="18"/>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59" borderId="17" applyNumberFormat="0" applyProtection="0">
      <alignment horizontal="left" vertical="center" indent="1"/>
    </xf>
    <xf numFmtId="182" fontId="12" fillId="3" borderId="18" applyNumberFormat="0" applyFont="0" applyAlignment="0">
      <protection locked="0"/>
    </xf>
    <xf numFmtId="4" fontId="12" fillId="0" borderId="18"/>
    <xf numFmtId="0" fontId="12" fillId="75"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alignment horizontal="right"/>
    </xf>
    <xf numFmtId="4" fontId="21" fillId="37" borderId="45" applyNumberFormat="0" applyProtection="0">
      <alignment horizontal="left" vertical="center" indent="1"/>
    </xf>
    <xf numFmtId="4"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4" fontId="21" fillId="37" borderId="17" applyNumberFormat="0" applyProtection="0">
      <alignment horizontal="right" vertical="center"/>
    </xf>
    <xf numFmtId="0" fontId="12" fillId="0" borderId="18">
      <alignment horizontal="right"/>
    </xf>
    <xf numFmtId="182" fontId="12" fillId="3" borderId="18" applyNumberFormat="0" applyFont="0" applyAlignment="0">
      <protection locked="0"/>
    </xf>
    <xf numFmtId="0" fontId="12" fillId="4" borderId="17" applyNumberFormat="0" applyProtection="0">
      <alignment horizontal="left" vertical="center" indent="1"/>
    </xf>
    <xf numFmtId="0" fontId="12" fillId="0" borderId="18">
      <alignment horizontal="right"/>
    </xf>
    <xf numFmtId="4" fontId="12" fillId="0" borderId="18"/>
    <xf numFmtId="182" fontId="12" fillId="3" borderId="18" applyNumberFormat="0" applyFont="0" applyAlignment="0">
      <protection locked="0"/>
    </xf>
    <xf numFmtId="0" fontId="12" fillId="0" borderId="17" applyNumberFormat="0" applyProtection="0">
      <alignment horizontal="left" vertical="center"/>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0" fontId="100" fillId="56" borderId="17" applyNumberFormat="0" applyAlignment="0" applyProtection="0"/>
    <xf numFmtId="10" fontId="88" fillId="58" borderId="18" applyNumberFormat="0" applyFill="0" applyBorder="0" applyAlignment="0" applyProtection="0">
      <protection locked="0"/>
    </xf>
    <xf numFmtId="0" fontId="91" fillId="0" borderId="16">
      <alignment horizontal="left" vertical="center"/>
    </xf>
    <xf numFmtId="0" fontId="7" fillId="63" borderId="44" applyNumberFormat="0" applyFont="0" applyAlignment="0" applyProtection="0"/>
    <xf numFmtId="0" fontId="113" fillId="43" borderId="35" applyNumberForma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4" fontId="21" fillId="3" borderId="17" applyNumberFormat="0" applyProtection="0">
      <alignmen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12" fillId="0" borderId="17" applyNumberFormat="0" applyProtection="0">
      <alignment horizontal="left" vertical="center"/>
    </xf>
    <xf numFmtId="4" fontId="21" fillId="0" borderId="17" applyNumberFormat="0" applyProtection="0">
      <alignment horizontal="right" vertical="center"/>
    </xf>
    <xf numFmtId="4" fontId="19" fillId="37" borderId="17" applyNumberFormat="0" applyProtection="0">
      <alignment horizontal="left" vertical="center" indent="1"/>
    </xf>
    <xf numFmtId="4" fontId="12" fillId="0" borderId="18"/>
    <xf numFmtId="0" fontId="113" fillId="43" borderId="35"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2" fillId="0" borderId="17" applyNumberFormat="0" applyProtection="0">
      <alignment horizontal="left" vertical="center"/>
    </xf>
    <xf numFmtId="182" fontId="12" fillId="3" borderId="18" applyNumberFormat="0" applyFont="0" applyAlignment="0">
      <protection locked="0"/>
    </xf>
    <xf numFmtId="4" fontId="21" fillId="67" borderId="17" applyNumberFormat="0" applyProtection="0">
      <alignment horizontal="right" vertical="center"/>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00" fillId="56" borderId="17" applyNumberFormat="0" applyAlignment="0" applyProtection="0"/>
    <xf numFmtId="0" fontId="125" fillId="81" borderId="35" applyNumberFormat="0" applyAlignment="0" applyProtection="0"/>
    <xf numFmtId="4" fontId="12" fillId="0" borderId="18"/>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4" fontId="103" fillId="37" borderId="17" applyNumberFormat="0" applyProtection="0">
      <alignment horizontal="right" vertical="center"/>
    </xf>
    <xf numFmtId="10" fontId="88" fillId="58" borderId="18" applyNumberFormat="0" applyFill="0" applyBorder="0" applyAlignment="0" applyProtection="0">
      <protection locked="0"/>
    </xf>
    <xf numFmtId="4" fontId="104" fillId="73"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32" fillId="43" borderId="35" applyNumberFormat="0" applyAlignment="0" applyProtection="0"/>
    <xf numFmtId="4" fontId="21" fillId="0" borderId="17" applyNumberFormat="0" applyProtection="0">
      <alignment horizontal="right" vertical="center"/>
    </xf>
    <xf numFmtId="0" fontId="7" fillId="63" borderId="44" applyNumberFormat="0" applyFont="0" applyAlignment="0" applyProtection="0"/>
    <xf numFmtId="10" fontId="90" fillId="61" borderId="18" applyNumberFormat="0" applyBorder="0" applyAlignment="0" applyProtection="0"/>
    <xf numFmtId="4" fontId="21" fillId="72" borderId="17" applyNumberFormat="0" applyProtection="0">
      <alignment horizontal="right" vertical="center"/>
    </xf>
    <xf numFmtId="0" fontId="12" fillId="0" borderId="18">
      <alignment horizontal="right"/>
    </xf>
    <xf numFmtId="0" fontId="12" fillId="4" borderId="17" applyNumberFormat="0" applyProtection="0">
      <alignment horizontal="left" vertical="center" indent="1"/>
    </xf>
    <xf numFmtId="4" fontId="21" fillId="37" borderId="17" applyNumberFormat="0" applyProtection="0">
      <alignment horizontal="right" vertical="center"/>
    </xf>
    <xf numFmtId="182" fontId="12" fillId="3" borderId="18" applyNumberFormat="0" applyFont="0" applyAlignment="0">
      <protection locked="0"/>
    </xf>
    <xf numFmtId="0" fontId="7" fillId="63" borderId="44" applyNumberFormat="0" applyFont="0" applyAlignment="0" applyProtection="0"/>
    <xf numFmtId="0" fontId="113" fillId="43" borderId="35" applyNumberFormat="0" applyAlignment="0" applyProtection="0"/>
    <xf numFmtId="0" fontId="12" fillId="4" borderId="17" applyNumberFormat="0" applyProtection="0">
      <alignment horizontal="left" vertical="center" indent="1"/>
    </xf>
    <xf numFmtId="0" fontId="12" fillId="0" borderId="18">
      <alignment horizontal="right"/>
    </xf>
    <xf numFmtId="4" fontId="12" fillId="0" borderId="18"/>
    <xf numFmtId="0" fontId="12" fillId="76" borderId="17" applyNumberFormat="0" applyProtection="0">
      <alignment horizontal="left" vertical="center" indent="1"/>
    </xf>
    <xf numFmtId="0" fontId="113" fillId="43" borderId="35" applyNumberFormat="0" applyAlignment="0" applyProtection="0"/>
    <xf numFmtId="4" fontId="12" fillId="0" borderId="18"/>
    <xf numFmtId="4" fontId="12" fillId="0" borderId="18"/>
    <xf numFmtId="182" fontId="12" fillId="3" borderId="18" applyNumberFormat="0" applyFont="0" applyAlignment="0">
      <protection locked="0"/>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7" fillId="36" borderId="18" applyNumberFormat="0" applyAlignment="0">
      <alignment horizontal="left"/>
    </xf>
    <xf numFmtId="0" fontId="12" fillId="75" borderId="17" applyNumberFormat="0" applyProtection="0">
      <alignment horizontal="left" vertical="center" indent="1"/>
    </xf>
    <xf numFmtId="0" fontId="12" fillId="75" borderId="17" applyNumberFormat="0" applyProtection="0">
      <alignment horizontal="left" vertical="center" indent="1"/>
    </xf>
    <xf numFmtId="182" fontId="12" fillId="3" borderId="18" applyNumberFormat="0" applyFont="0" applyAlignment="0">
      <protection locked="0"/>
    </xf>
    <xf numFmtId="4" fontId="19" fillId="37"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69" borderId="17" applyNumberFormat="0" applyProtection="0">
      <alignment horizontal="right" vertical="center"/>
    </xf>
    <xf numFmtId="0" fontId="7" fillId="36" borderId="18" applyNumberFormat="0" applyAlignment="0">
      <alignment horizontal="left"/>
    </xf>
    <xf numFmtId="0" fontId="84" fillId="56" borderId="35" applyNumberFormat="0" applyAlignment="0" applyProtection="0"/>
    <xf numFmtId="0" fontId="12" fillId="0" borderId="18">
      <alignment horizontal="right"/>
    </xf>
    <xf numFmtId="182" fontId="12" fillId="3" borderId="18" applyNumberFormat="0" applyFont="0" applyAlignment="0">
      <protection locked="0"/>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12" fillId="59"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91" fillId="0" borderId="16">
      <alignment horizontal="left" vertical="center"/>
    </xf>
    <xf numFmtId="182" fontId="12" fillId="3" borderId="18" applyNumberFormat="0" applyFont="0" applyAlignment="0">
      <protection locked="0"/>
    </xf>
    <xf numFmtId="0" fontId="139" fillId="0" borderId="54" applyNumberFormat="0" applyFill="0" applyAlignment="0" applyProtection="0"/>
    <xf numFmtId="0" fontId="7" fillId="63" borderId="44" applyNumberFormat="0" applyFont="0" applyAlignment="0" applyProtection="0"/>
    <xf numFmtId="182" fontId="12" fillId="3" borderId="18" applyNumberFormat="0" applyFont="0" applyAlignment="0">
      <protection locked="0"/>
    </xf>
    <xf numFmtId="4" fontId="21" fillId="72" borderId="17" applyNumberFormat="0" applyProtection="0">
      <alignment horizontal="right" vertical="center"/>
    </xf>
    <xf numFmtId="0" fontId="7" fillId="63" borderId="44" applyNumberFormat="0" applyFont="0" applyAlignment="0" applyProtection="0"/>
    <xf numFmtId="0" fontId="12" fillId="76" borderId="17" applyNumberFormat="0" applyProtection="0">
      <alignment horizontal="left" vertical="center" indent="1"/>
    </xf>
    <xf numFmtId="0" fontId="132" fillId="43" borderId="35" applyNumberFormat="0" applyAlignment="0" applyProtection="0"/>
    <xf numFmtId="4" fontId="12" fillId="0" borderId="18"/>
    <xf numFmtId="0" fontId="12" fillId="0" borderId="18">
      <alignment horizontal="right"/>
    </xf>
    <xf numFmtId="0"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12" fillId="59"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10" fontId="90" fillId="61" borderId="18" applyNumberFormat="0" applyBorder="0" applyAlignment="0" applyProtection="0"/>
    <xf numFmtId="0" fontId="7" fillId="63" borderId="44" applyNumberFormat="0" applyFont="0" applyAlignment="0" applyProtection="0"/>
    <xf numFmtId="4" fontId="12" fillId="0" borderId="18"/>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4" borderId="17" applyNumberFormat="0" applyProtection="0">
      <alignment horizontal="left" vertical="center" indent="1"/>
    </xf>
    <xf numFmtId="182" fontId="12" fillId="3" borderId="18" applyNumberFormat="0" applyFont="0" applyAlignment="0">
      <protection locked="0"/>
    </xf>
    <xf numFmtId="0" fontId="113" fillId="43" borderId="35" applyNumberFormat="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03" fillId="3" borderId="17" applyNumberFormat="0" applyProtection="0">
      <alignment vertical="center"/>
    </xf>
    <xf numFmtId="0" fontId="139" fillId="0" borderId="54" applyNumberFormat="0" applyFill="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39" fillId="0" borderId="54" applyNumberFormat="0" applyFill="0" applyAlignment="0" applyProtection="0"/>
    <xf numFmtId="4" fontId="21" fillId="65"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0" borderId="18">
      <alignment horizontal="right"/>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0" borderId="18">
      <alignment horizontal="right"/>
    </xf>
    <xf numFmtId="4" fontId="12" fillId="0" borderId="18"/>
    <xf numFmtId="4" fontId="21" fillId="0" borderId="17" applyNumberFormat="0" applyProtection="0">
      <alignment horizontal="right" vertical="center"/>
    </xf>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7" fillId="36" borderId="18" applyNumberFormat="0" applyAlignment="0">
      <alignment horizontal="left"/>
    </xf>
    <xf numFmtId="0" fontId="12" fillId="0" borderId="18"/>
    <xf numFmtId="4" fontId="21" fillId="64" borderId="17" applyNumberFormat="0" applyProtection="0">
      <alignment horizontal="right" vertical="center"/>
    </xf>
    <xf numFmtId="0" fontId="12"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7" fillId="63" borderId="44" applyNumberFormat="0" applyFont="0" applyAlignment="0" applyProtection="0"/>
    <xf numFmtId="4" fontId="103"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100" fillId="56" borderId="17" applyNumberFormat="0" applyAlignment="0" applyProtection="0"/>
    <xf numFmtId="0" fontId="113" fillId="43" borderId="35" applyNumberFormat="0" applyAlignment="0" applyProtection="0"/>
    <xf numFmtId="0" fontId="12" fillId="4"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7" fillId="63" borderId="44" applyNumberFormat="0" applyFont="0" applyAlignment="0" applyProtection="0"/>
    <xf numFmtId="0" fontId="12" fillId="0" borderId="18">
      <alignment horizontal="right"/>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4" fontId="21" fillId="65" borderId="17" applyNumberFormat="0" applyProtection="0">
      <alignment horizontal="right" vertical="center"/>
    </xf>
    <xf numFmtId="4" fontId="21" fillId="3" borderId="17" applyNumberFormat="0" applyProtection="0">
      <alignment horizontal="left" vertical="center" indent="1"/>
    </xf>
    <xf numFmtId="10" fontId="88" fillId="58" borderId="18" applyNumberFormat="0" applyFill="0" applyBorder="0" applyAlignment="0" applyProtection="0">
      <protection locked="0"/>
    </xf>
    <xf numFmtId="0" fontId="139" fillId="0" borderId="54" applyNumberFormat="0" applyFill="0" applyAlignment="0" applyProtection="0"/>
    <xf numFmtId="4" fontId="12" fillId="0" borderId="18"/>
    <xf numFmtId="4" fontId="12" fillId="0" borderId="18"/>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4" fontId="21" fillId="3" borderId="17" applyNumberFormat="0" applyProtection="0">
      <alignmen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2" fillId="0" borderId="18">
      <alignment horizontal="right"/>
    </xf>
    <xf numFmtId="0" fontId="7" fillId="63" borderId="44" applyNumberFormat="0" applyFont="0" applyAlignment="0" applyProtection="0"/>
    <xf numFmtId="4" fontId="12" fillId="0" borderId="18"/>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32" fillId="43" borderId="35" applyNumberFormat="0" applyAlignment="0" applyProtection="0"/>
    <xf numFmtId="182" fontId="12" fillId="3" borderId="18" applyNumberFormat="0" applyFont="0" applyAlignment="0">
      <protection locked="0"/>
    </xf>
    <xf numFmtId="4" fontId="21" fillId="0" borderId="17" applyNumberFormat="0" applyProtection="0">
      <alignment horizontal="right" vertical="center"/>
    </xf>
    <xf numFmtId="0" fontId="12" fillId="0" borderId="18">
      <alignment horizontal="right"/>
    </xf>
    <xf numFmtId="0" fontId="12" fillId="0" borderId="18">
      <alignment horizontal="right"/>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0" fontId="90" fillId="61" borderId="18" applyNumberFormat="0" applyBorder="0" applyAlignment="0" applyProtection="0"/>
    <xf numFmtId="4" fontId="103" fillId="3" borderId="17" applyNumberFormat="0" applyProtection="0">
      <alignment vertical="center"/>
    </xf>
    <xf numFmtId="4" fontId="21" fillId="72" borderId="17" applyNumberFormat="0" applyProtection="0">
      <alignment horizontal="right" vertical="center"/>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7" fillId="63" borderId="44" applyNumberFormat="0" applyFon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0" borderId="17" applyNumberFormat="0" applyProtection="0">
      <alignment horizontal="left" vertical="center"/>
    </xf>
    <xf numFmtId="182" fontId="12" fillId="3" borderId="18" applyNumberFormat="0" applyFont="0" applyAlignment="0">
      <protection locked="0"/>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0" fontId="7" fillId="63" borderId="44" applyNumberFormat="0" applyFont="0" applyAlignment="0" applyProtection="0"/>
    <xf numFmtId="0" fontId="12" fillId="0" borderId="18">
      <alignment horizontal="right"/>
    </xf>
    <xf numFmtId="0" fontId="12" fillId="0" borderId="18">
      <alignment horizontal="right"/>
    </xf>
    <xf numFmtId="0" fontId="12" fillId="4" borderId="17" applyNumberFormat="0" applyProtection="0">
      <alignment horizontal="left" vertical="center" indent="1"/>
    </xf>
    <xf numFmtId="182" fontId="12" fillId="3" borderId="18" applyNumberFormat="0" applyFont="0" applyAlignment="0">
      <protection locked="0"/>
    </xf>
    <xf numFmtId="0" fontId="113" fillId="43" borderId="35" applyNumberFormat="0" applyAlignment="0" applyProtection="0"/>
    <xf numFmtId="4" fontId="12" fillId="0" borderId="18"/>
    <xf numFmtId="182" fontId="12" fillId="3" borderId="18" applyNumberFormat="0" applyFont="0" applyAlignment="0">
      <protection locked="0"/>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4" borderId="17" applyNumberFormat="0" applyProtection="0">
      <alignment horizontal="left" vertical="center" indent="1"/>
    </xf>
    <xf numFmtId="4" fontId="21" fillId="61" borderId="17" applyNumberFormat="0" applyProtection="0">
      <alignment vertical="center"/>
    </xf>
    <xf numFmtId="10" fontId="90" fillId="61" borderId="18" applyNumberFormat="0" applyBorder="0" applyAlignment="0" applyProtection="0"/>
    <xf numFmtId="0" fontId="100" fillId="56" borderId="17" applyNumberForma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4" fontId="21" fillId="61" borderId="17" applyNumberFormat="0" applyProtection="0">
      <alignment horizontal="left" vertical="center" indent="1"/>
    </xf>
    <xf numFmtId="0" fontId="12" fillId="59" borderId="17" applyNumberFormat="0" applyProtection="0">
      <alignment horizontal="left" vertical="center" indent="1"/>
    </xf>
    <xf numFmtId="4" fontId="21" fillId="75"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7" fillId="63" borderId="44" applyNumberFormat="0" applyFont="0" applyAlignment="0" applyProtection="0"/>
    <xf numFmtId="182" fontId="12" fillId="3" borderId="18" applyNumberFormat="0" applyFont="0" applyAlignment="0">
      <protection locked="0"/>
    </xf>
    <xf numFmtId="0" fontId="12" fillId="75" borderId="17" applyNumberFormat="0" applyProtection="0">
      <alignment horizontal="left" vertical="center" indent="1"/>
    </xf>
    <xf numFmtId="0" fontId="12" fillId="0" borderId="18">
      <alignment horizontal="right"/>
    </xf>
    <xf numFmtId="0" fontId="12" fillId="0" borderId="18">
      <alignment horizontal="right"/>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0" borderId="18"/>
    <xf numFmtId="0" fontId="7" fillId="36" borderId="18" applyNumberFormat="0" applyAlignment="0">
      <alignment horizontal="left"/>
    </xf>
    <xf numFmtId="0" fontId="7" fillId="63" borderId="44" applyNumberFormat="0" applyFont="0" applyAlignment="0" applyProtection="0"/>
    <xf numFmtId="4" fontId="12" fillId="0" borderId="18"/>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0" fontId="7" fillId="36" borderId="18" applyNumberFormat="0" applyAlignment="0">
      <alignment horizontal="left"/>
    </xf>
    <xf numFmtId="182" fontId="12" fillId="3" borderId="18" applyNumberFormat="0" applyFont="0" applyAlignment="0">
      <protection locked="0"/>
    </xf>
    <xf numFmtId="4" fontId="12" fillId="0" borderId="18"/>
    <xf numFmtId="0" fontId="12" fillId="0" borderId="18">
      <alignment horizontal="right"/>
    </xf>
    <xf numFmtId="4" fontId="19" fillId="75" borderId="17" applyNumberFormat="0" applyProtection="0">
      <alignment horizontal="left" vertical="center" indent="1"/>
    </xf>
    <xf numFmtId="182" fontId="12" fillId="3" borderId="18" applyNumberFormat="0" applyFont="0" applyAlignment="0">
      <protection locked="0"/>
    </xf>
    <xf numFmtId="4" fontId="12" fillId="0" borderId="18"/>
    <xf numFmtId="0" fontId="34" fillId="63" borderId="35" applyNumberFormat="0" applyFon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84" fillId="56" borderId="35" applyNumberFormat="0" applyAlignment="0" applyProtection="0"/>
    <xf numFmtId="182" fontId="12" fillId="3" borderId="18" applyNumberFormat="0" applyFont="0" applyAlignment="0">
      <protection locked="0"/>
    </xf>
    <xf numFmtId="4" fontId="12" fillId="0" borderId="18"/>
    <xf numFmtId="182" fontId="12" fillId="3" borderId="18" applyNumberFormat="0" applyFont="0" applyAlignment="0">
      <protection locked="0"/>
    </xf>
    <xf numFmtId="4" fontId="12" fillId="0" borderId="18"/>
    <xf numFmtId="10" fontId="90" fillId="61" borderId="18" applyNumberFormat="0" applyBorder="0" applyAlignment="0" applyProtection="0"/>
    <xf numFmtId="182" fontId="12" fillId="3" borderId="18" applyNumberFormat="0" applyFont="0" applyAlignment="0">
      <protection locked="0"/>
    </xf>
    <xf numFmtId="0" fontId="91" fillId="0" borderId="16">
      <alignment horizontal="left" vertical="center"/>
    </xf>
    <xf numFmtId="0" fontId="34" fillId="63" borderId="35" applyNumberFormat="0" applyFont="0" applyAlignment="0" applyProtection="0"/>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9" borderId="17" applyNumberFormat="0" applyProtection="0">
      <alignment horizontal="right" vertical="center"/>
    </xf>
    <xf numFmtId="4" fontId="21" fillId="3" borderId="17" applyNumberFormat="0" applyProtection="0">
      <alignment horizontal="left" vertical="center" indent="1"/>
    </xf>
    <xf numFmtId="182" fontId="12" fillId="3" borderId="18" applyNumberFormat="0" applyFont="0" applyAlignment="0">
      <protection locked="0"/>
    </xf>
    <xf numFmtId="0" fontId="125" fillId="81" borderId="35" applyNumberFormat="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11" fillId="0" borderId="46" applyNumberFormat="0" applyFill="0" applyAlignment="0" applyProtection="0"/>
    <xf numFmtId="4" fontId="21" fillId="37" borderId="45" applyNumberFormat="0" applyProtection="0">
      <alignment horizontal="left" vertical="center" indent="1"/>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00" fillId="56" borderId="17"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0" borderId="18"/>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0" fontId="12" fillId="75" borderId="17" applyNumberFormat="0" applyProtection="0">
      <alignment horizontal="left" vertical="center" indent="1"/>
    </xf>
    <xf numFmtId="0" fontId="135" fillId="81" borderId="17" applyNumberFormat="0" applyAlignment="0" applyProtection="0"/>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21" fillId="66" borderId="17" applyNumberFormat="0" applyProtection="0">
      <alignment horizontal="right" vertical="center"/>
    </xf>
    <xf numFmtId="4" fontId="21" fillId="37" borderId="17" applyNumberFormat="0" applyProtection="0">
      <alignment horizontal="right" vertical="center"/>
    </xf>
    <xf numFmtId="0" fontId="12" fillId="0" borderId="18">
      <alignment horizontal="right"/>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7" fillId="36" borderId="18" applyNumberFormat="0" applyAlignment="0">
      <alignment horizontal="left"/>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4" borderId="17" applyNumberFormat="0" applyProtection="0">
      <alignment horizontal="left" vertical="center" indent="1"/>
    </xf>
    <xf numFmtId="0"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0" borderId="17" applyNumberFormat="0" applyProtection="0">
      <alignment horizontal="left" vertical="center"/>
    </xf>
    <xf numFmtId="4" fontId="21" fillId="37" borderId="17" applyNumberFormat="0" applyProtection="0">
      <alignment horizontal="right" vertical="center"/>
    </xf>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4" fontId="21" fillId="71" borderId="17" applyNumberFormat="0" applyProtection="0">
      <alignment horizontal="right" vertical="center"/>
    </xf>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21" fillId="75" borderId="17" applyNumberFormat="0" applyProtection="0">
      <alignment horizontal="left" vertical="center" indent="1"/>
    </xf>
    <xf numFmtId="182" fontId="12" fillId="3" borderId="18" applyNumberFormat="0" applyFont="0" applyAlignment="0">
      <protection locked="0"/>
    </xf>
    <xf numFmtId="0" fontId="12" fillId="75" borderId="17" applyNumberFormat="0" applyProtection="0">
      <alignment horizontal="left" vertical="center" indent="1"/>
    </xf>
    <xf numFmtId="182" fontId="12" fillId="3" borderId="18" applyNumberFormat="0" applyFont="0" applyAlignment="0">
      <protection locked="0"/>
    </xf>
    <xf numFmtId="4" fontId="12" fillId="0" borderId="18"/>
    <xf numFmtId="4" fontId="12" fillId="0" borderId="18"/>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2" fillId="0" borderId="18"/>
    <xf numFmtId="4" fontId="19" fillId="75" borderId="17" applyNumberFormat="0" applyProtection="0">
      <alignment horizontal="left" vertical="center" indent="1"/>
    </xf>
    <xf numFmtId="182" fontId="12" fillId="3" borderId="18" applyNumberFormat="0" applyFont="0" applyAlignment="0">
      <protection locked="0"/>
    </xf>
    <xf numFmtId="4" fontId="12" fillId="0" borderId="18"/>
    <xf numFmtId="0" fontId="12" fillId="0" borderId="17" applyNumberFormat="0" applyProtection="0">
      <alignment horizontal="left" vertical="center"/>
    </xf>
    <xf numFmtId="0" fontId="12" fillId="0" borderId="18">
      <alignment horizontal="right"/>
    </xf>
    <xf numFmtId="4" fontId="12" fillId="0" borderId="18"/>
    <xf numFmtId="0" fontId="12" fillId="0" borderId="18">
      <alignment horizontal="right"/>
    </xf>
    <xf numFmtId="4" fontId="19" fillId="75"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182" fontId="12" fillId="3" borderId="18" applyNumberFormat="0" applyFont="0" applyAlignment="0">
      <protection locked="0"/>
    </xf>
    <xf numFmtId="10" fontId="90" fillId="61" borderId="18" applyNumberFormat="0" applyBorder="0" applyAlignment="0" applyProtection="0"/>
    <xf numFmtId="0" fontId="12" fillId="0" borderId="18">
      <alignment horizontal="right"/>
    </xf>
    <xf numFmtId="0" fontId="7" fillId="63" borderId="44" applyNumberFormat="0" applyFont="0" applyAlignment="0" applyProtection="0"/>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84" fillId="56" borderId="35" applyNumberFormat="0" applyAlignment="0" applyProtection="0"/>
    <xf numFmtId="0" fontId="12" fillId="0" borderId="18">
      <alignment horizontal="right"/>
    </xf>
    <xf numFmtId="0" fontId="12" fillId="75" borderId="17" applyNumberFormat="0" applyProtection="0">
      <alignment horizontal="left" vertical="center" indent="1"/>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12" fillId="0" borderId="18"/>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4" fontId="21" fillId="66" borderId="17" applyNumberFormat="0" applyProtection="0">
      <alignment horizontal="right" vertical="center"/>
    </xf>
    <xf numFmtId="0" fontId="12" fillId="75" borderId="17" applyNumberFormat="0" applyProtection="0">
      <alignment horizontal="left" vertical="center" indent="1"/>
    </xf>
    <xf numFmtId="4" fontId="107" fillId="37" borderId="17" applyNumberFormat="0" applyProtection="0">
      <alignment horizontal="right" vertical="center"/>
    </xf>
    <xf numFmtId="0" fontId="12"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4" borderId="17" applyNumberFormat="0" applyProtection="0">
      <alignment horizontal="left" vertical="center" indent="1"/>
    </xf>
    <xf numFmtId="0" fontId="12" fillId="75"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21" fillId="37" borderId="17" applyNumberFormat="0" applyProtection="0">
      <alignment horizontal="right" vertical="center"/>
    </xf>
    <xf numFmtId="4" fontId="12" fillId="0" borderId="18"/>
    <xf numFmtId="4" fontId="12" fillId="0" borderId="18"/>
    <xf numFmtId="0" fontId="100" fillId="56" borderId="17" applyNumberForma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4" fontId="21" fillId="61" borderId="17" applyNumberFormat="0" applyProtection="0">
      <alignment horizontal="left" vertical="center" indent="1"/>
    </xf>
    <xf numFmtId="0" fontId="7" fillId="36" borderId="18" applyNumberFormat="0" applyAlignment="0">
      <alignment horizontal="left"/>
    </xf>
    <xf numFmtId="4" fontId="103" fillId="37" borderId="17" applyNumberFormat="0" applyProtection="0">
      <alignment horizontal="right" vertical="center"/>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7" applyNumberFormat="0" applyProtection="0">
      <alignment horizontal="left" vertical="center"/>
    </xf>
    <xf numFmtId="0" fontId="12" fillId="0" borderId="18"/>
    <xf numFmtId="0" fontId="12" fillId="0" borderId="18"/>
    <xf numFmtId="0" fontId="12" fillId="59"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0" fontId="12" fillId="0" borderId="18"/>
    <xf numFmtId="182" fontId="12" fillId="3" borderId="18" applyNumberFormat="0" applyFont="0" applyAlignment="0">
      <protection locked="0"/>
    </xf>
    <xf numFmtId="4" fontId="12" fillId="0" borderId="18"/>
    <xf numFmtId="4" fontId="12" fillId="0" borderId="18"/>
    <xf numFmtId="0" fontId="12" fillId="0" borderId="18">
      <alignment horizontal="right"/>
    </xf>
    <xf numFmtId="182" fontId="12" fillId="3" borderId="18" applyNumberFormat="0" applyFont="0" applyAlignment="0">
      <protection locked="0"/>
    </xf>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7" applyNumberFormat="0" applyProtection="0">
      <alignment horizontal="left" vertical="center"/>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4" fontId="12" fillId="0" borderId="18"/>
    <xf numFmtId="4" fontId="19" fillId="75" borderId="17" applyNumberFormat="0" applyProtection="0">
      <alignment horizontal="left" vertical="center" indent="1"/>
    </xf>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0" fontId="7" fillId="36" borderId="18" applyNumberFormat="0" applyAlignment="0">
      <alignment horizontal="left"/>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61" borderId="17" applyNumberFormat="0" applyProtection="0">
      <alignment vertical="center"/>
    </xf>
    <xf numFmtId="182" fontId="12" fillId="3" borderId="18" applyNumberFormat="0" applyFont="0" applyAlignment="0">
      <protection locked="0"/>
    </xf>
    <xf numFmtId="4" fontId="12" fillId="0" borderId="18"/>
    <xf numFmtId="4" fontId="19" fillId="37"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4" fontId="21" fillId="61" borderId="17" applyNumberFormat="0" applyProtection="0">
      <alignment horizontal="left" vertical="center" indent="1"/>
    </xf>
    <xf numFmtId="0" fontId="7" fillId="63" borderId="44" applyNumberFormat="0" applyFont="0" applyAlignment="0" applyProtection="0"/>
    <xf numFmtId="182" fontId="12" fillId="3" borderId="18" applyNumberFormat="0" applyFont="0" applyAlignment="0">
      <protection locked="0"/>
    </xf>
    <xf numFmtId="0" fontId="12" fillId="75" borderId="17" applyNumberFormat="0" applyProtection="0">
      <alignment horizontal="left" vertical="center" indent="1"/>
    </xf>
    <xf numFmtId="182" fontId="12" fillId="3" borderId="18" applyNumberFormat="0" applyFont="0" applyAlignment="0">
      <protection locked="0"/>
    </xf>
    <xf numFmtId="4" fontId="12" fillId="0" borderId="18"/>
    <xf numFmtId="0" fontId="7" fillId="36" borderId="18" applyNumberFormat="0" applyAlignment="0">
      <alignment horizontal="left"/>
    </xf>
    <xf numFmtId="0" fontId="12" fillId="59"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12" fillId="76" borderId="17" applyNumberFormat="0" applyProtection="0">
      <alignment horizontal="left" vertical="center" indent="1"/>
    </xf>
    <xf numFmtId="4" fontId="12" fillId="0" borderId="18"/>
    <xf numFmtId="0" fontId="12" fillId="4" borderId="17" applyNumberFormat="0" applyProtection="0">
      <alignment horizontal="left" vertical="center" indent="1"/>
    </xf>
    <xf numFmtId="0" fontId="12" fillId="0" borderId="18">
      <alignment horizontal="right"/>
    </xf>
    <xf numFmtId="0" fontId="7" fillId="36" borderId="18" applyNumberFormat="0" applyAlignment="0">
      <alignment horizontal="left"/>
    </xf>
    <xf numFmtId="0" fontId="12" fillId="0" borderId="18">
      <alignment horizontal="right"/>
    </xf>
    <xf numFmtId="4" fontId="21" fillId="37"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0" borderId="18"/>
    <xf numFmtId="4" fontId="12" fillId="0" borderId="18"/>
    <xf numFmtId="0" fontId="12" fillId="59" borderId="17" applyNumberFormat="0" applyProtection="0">
      <alignment horizontal="left" vertical="center" indent="1"/>
    </xf>
    <xf numFmtId="182" fontId="12" fillId="3" borderId="18" applyNumberFormat="0" applyFont="0" applyAlignment="0">
      <protection locked="0"/>
    </xf>
    <xf numFmtId="4" fontId="12" fillId="0" borderId="18"/>
    <xf numFmtId="0" fontId="12" fillId="63" borderId="44" applyNumberFormat="0" applyFont="0" applyAlignment="0" applyProtection="0"/>
    <xf numFmtId="0" fontId="12" fillId="59" borderId="17" applyNumberFormat="0" applyProtection="0">
      <alignment horizontal="left" vertical="center" indent="1"/>
    </xf>
    <xf numFmtId="0" fontId="7" fillId="36" borderId="18" applyNumberFormat="0" applyAlignment="0">
      <alignment horizontal="left"/>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9" fillId="37" borderId="17" applyNumberFormat="0" applyProtection="0">
      <alignment horizontal="left" vertical="center" indent="1"/>
    </xf>
    <xf numFmtId="0" fontId="132" fillId="43" borderId="35" applyNumberFormat="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10" fontId="88" fillId="58" borderId="18" applyNumberFormat="0" applyFill="0" applyBorder="0" applyAlignment="0" applyProtection="0">
      <protection locked="0"/>
    </xf>
    <xf numFmtId="0" fontId="12" fillId="0" borderId="18"/>
    <xf numFmtId="0" fontId="12" fillId="0" borderId="17" applyNumberFormat="0" applyProtection="0">
      <alignment horizontal="left" vertical="center"/>
    </xf>
    <xf numFmtId="0" fontId="100" fillId="56" borderId="17" applyNumberFormat="0" applyAlignment="0" applyProtection="0"/>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63" borderId="44" applyNumberFormat="0" applyFon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182" fontId="12" fillId="3" borderId="18" applyNumberFormat="0" applyFont="0" applyAlignment="0">
      <protection locked="0"/>
    </xf>
    <xf numFmtId="0" fontId="84" fillId="56" borderId="35" applyNumberFormat="0" applyAlignment="0" applyProtection="0"/>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8" applyNumberFormat="0" applyFont="0" applyAlignment="0">
      <protection locked="0"/>
    </xf>
    <xf numFmtId="4" fontId="21" fillId="37" borderId="17" applyNumberFormat="0" applyProtection="0">
      <alignment horizontal="right" vertical="center"/>
    </xf>
    <xf numFmtId="4" fontId="12" fillId="0" borderId="18"/>
    <xf numFmtId="0" fontId="12" fillId="63" borderId="44" applyNumberFormat="0" applyFont="0" applyAlignment="0" applyProtection="0"/>
    <xf numFmtId="0" fontId="12" fillId="0" borderId="17" applyNumberFormat="0" applyProtection="0">
      <alignment horizontal="left" vertical="center"/>
    </xf>
    <xf numFmtId="10" fontId="90" fillId="61" borderId="18" applyNumberFormat="0" applyBorder="0" applyAlignment="0" applyProtection="0"/>
    <xf numFmtId="0" fontId="7" fillId="36" borderId="18" applyNumberFormat="0" applyAlignment="0">
      <alignment horizontal="left"/>
    </xf>
    <xf numFmtId="0" fontId="12" fillId="4" borderId="17" applyNumberFormat="0" applyProtection="0">
      <alignment horizontal="left" vertical="center" indent="1"/>
    </xf>
    <xf numFmtId="0" fontId="12" fillId="0" borderId="17" applyNumberFormat="0" applyProtection="0">
      <alignment horizontal="left" vertical="center"/>
    </xf>
    <xf numFmtId="0" fontId="84" fillId="56" borderId="35" applyNumberFormat="0" applyAlignment="0" applyProtection="0"/>
    <xf numFmtId="0" fontId="111" fillId="0" borderId="46" applyNumberFormat="0" applyFill="0" applyAlignment="0" applyProtection="0"/>
    <xf numFmtId="4" fontId="12" fillId="0" borderId="18"/>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7" fillId="36" borderId="18" applyNumberFormat="0" applyAlignment="0">
      <alignment horizontal="left"/>
    </xf>
    <xf numFmtId="0" fontId="12" fillId="0" borderId="18"/>
    <xf numFmtId="0" fontId="12" fillId="0" borderId="17" applyNumberFormat="0" applyProtection="0">
      <alignment horizontal="left" vertical="center"/>
    </xf>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10" fontId="88" fillId="58" borderId="18" applyNumberFormat="0" applyFill="0" applyBorder="0" applyAlignment="0" applyProtection="0">
      <protection locked="0"/>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4" fontId="21" fillId="37" borderId="45" applyNumberFormat="0" applyProtection="0">
      <alignment horizontal="left" vertical="center" indent="1"/>
    </xf>
    <xf numFmtId="0" fontId="12" fillId="0" borderId="17" applyNumberFormat="0" applyProtection="0">
      <alignment horizontal="lef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4" fontId="12" fillId="0" borderId="18"/>
    <xf numFmtId="4" fontId="12" fillId="0" borderId="18"/>
    <xf numFmtId="0" fontId="12" fillId="0" borderId="18">
      <alignment horizontal="right"/>
    </xf>
    <xf numFmtId="0" fontId="12" fillId="76"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39" fillId="0" borderId="54" applyNumberFormat="0" applyFill="0" applyAlignment="0" applyProtection="0"/>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0" fontId="100" fillId="56" borderId="17"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5" fillId="81" borderId="35" applyNumberFormat="0" applyAlignment="0" applyProtection="0"/>
    <xf numFmtId="0" fontId="135" fillId="81" borderId="17" applyNumberFormat="0" applyAlignment="0" applyProtection="0"/>
    <xf numFmtId="4" fontId="21" fillId="75" borderId="17" applyNumberFormat="0" applyProtection="0">
      <alignment horizontal="left" vertical="center" indent="1"/>
    </xf>
    <xf numFmtId="0" fontId="12" fillId="0" borderId="18">
      <alignment horizontal="right"/>
    </xf>
    <xf numFmtId="4" fontId="12" fillId="0" borderId="18"/>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4" fontId="12" fillId="0" borderId="18"/>
    <xf numFmtId="0" fontId="100" fillId="56" borderId="17" applyNumberFormat="0" applyAlignment="0" applyProtection="0"/>
    <xf numFmtId="0" fontId="12" fillId="0" borderId="18">
      <alignment horizontal="right"/>
    </xf>
    <xf numFmtId="0" fontId="12" fillId="0" borderId="17" applyNumberFormat="0" applyProtection="0">
      <alignment horizontal="left" vertical="center"/>
    </xf>
    <xf numFmtId="0" fontId="34" fillId="63" borderId="35" applyNumberFormat="0" applyFont="0" applyAlignment="0" applyProtection="0"/>
    <xf numFmtId="4" fontId="19" fillId="37" borderId="17" applyNumberFormat="0" applyProtection="0">
      <alignment horizontal="left" vertical="center" indent="1"/>
    </xf>
    <xf numFmtId="0" fontId="12" fillId="0" borderId="18">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7" fillId="63" borderId="44" applyNumberFormat="0" applyFont="0" applyAlignment="0" applyProtection="0"/>
    <xf numFmtId="4" fontId="12" fillId="0" borderId="18"/>
    <xf numFmtId="0" fontId="12" fillId="0" borderId="18">
      <alignment horizontal="right"/>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4" fontId="12" fillId="0" borderId="18"/>
    <xf numFmtId="0" fontId="111" fillId="0" borderId="46" applyNumberFormat="0" applyFill="0" applyAlignment="0" applyProtection="0"/>
    <xf numFmtId="0" fontId="7" fillId="63" borderId="44" applyNumberFormat="0" applyFont="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182" fontId="12" fillId="3" borderId="18" applyNumberFormat="0" applyFont="0" applyAlignment="0">
      <protection locked="0"/>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0" fontId="88" fillId="58" borderId="18" applyNumberFormat="0" applyFill="0" applyBorder="0" applyAlignment="0" applyProtection="0">
      <protection locked="0"/>
    </xf>
    <xf numFmtId="0" fontId="12" fillId="59"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7" borderId="17" applyNumberFormat="0" applyProtection="0">
      <alignment horizontal="right" vertical="center"/>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4" borderId="17" applyNumberFormat="0" applyProtection="0">
      <alignment horizontal="left" vertical="center" indent="1"/>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0" borderId="18">
      <alignment horizontal="right"/>
    </xf>
    <xf numFmtId="0" fontId="12" fillId="0" borderId="18"/>
    <xf numFmtId="0" fontId="113" fillId="43" borderId="35" applyNumberFormat="0" applyAlignment="0" applyProtection="0"/>
    <xf numFmtId="4" fontId="21" fillId="64" borderId="17" applyNumberFormat="0" applyProtection="0">
      <alignment horizontal="right" vertical="center"/>
    </xf>
    <xf numFmtId="4" fontId="12" fillId="0" borderId="18"/>
    <xf numFmtId="4" fontId="12" fillId="0" borderId="18"/>
    <xf numFmtId="0" fontId="7" fillId="63" borderId="44" applyNumberFormat="0" applyFont="0" applyAlignment="0" applyProtection="0"/>
    <xf numFmtId="4" fontId="21" fillId="66"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0" fontId="7" fillId="63" borderId="44" applyNumberFormat="0" applyFon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0" fontId="111" fillId="0" borderId="46"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4" fontId="19" fillId="75" borderId="17" applyNumberFormat="0" applyProtection="0">
      <alignment horizontal="left" vertical="center" indent="1"/>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11" fillId="0" borderId="46" applyNumberFormat="0" applyFill="0" applyAlignment="0" applyProtection="0"/>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82" fontId="12" fillId="3" borderId="18" applyNumberFormat="0" applyFont="0" applyAlignment="0">
      <protection locked="0"/>
    </xf>
    <xf numFmtId="4" fontId="21" fillId="37" borderId="17" applyNumberFormat="0" applyProtection="0">
      <alignment horizontal="left" vertical="center" indent="1"/>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4" fontId="21" fillId="37" borderId="17" applyNumberFormat="0" applyProtection="0">
      <alignment horizontal="righ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4" fontId="12" fillId="0" borderId="18"/>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4" fontId="21" fillId="68" borderId="17" applyNumberFormat="0" applyProtection="0">
      <alignment horizontal="right" vertical="center"/>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12" fillId="0" borderId="18"/>
    <xf numFmtId="0" fontId="12" fillId="0" borderId="18">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10" fontId="88" fillId="58" borderId="18" applyNumberFormat="0" applyFill="0" applyBorder="0" applyAlignment="0" applyProtection="0">
      <protection locked="0"/>
    </xf>
    <xf numFmtId="4" fontId="12" fillId="0" borderId="18"/>
    <xf numFmtId="0" fontId="12" fillId="0" borderId="18">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10" fontId="90" fillId="61" borderId="18" applyNumberFormat="0" applyBorder="0" applyAlignment="0" applyProtection="0"/>
    <xf numFmtId="4" fontId="12" fillId="0" borderId="18"/>
    <xf numFmtId="0" fontId="111" fillId="0" borderId="46" applyNumberFormat="0" applyFill="0" applyAlignment="0" applyProtection="0"/>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04" fillId="73" borderId="17" applyNumberFormat="0" applyProtection="0">
      <alignment horizontal="left" vertical="center" indent="1"/>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21" fillId="37" borderId="45" applyNumberFormat="0" applyProtection="0">
      <alignment horizontal="left" vertical="center" indent="1"/>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11" fillId="0" borderId="46" applyNumberFormat="0" applyFill="0" applyAlignment="0" applyProtection="0"/>
    <xf numFmtId="0" fontId="113" fillId="43" borderId="35" applyNumberForma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111" fillId="0" borderId="46" applyNumberFormat="0" applyFill="0" applyAlignment="0" applyProtection="0"/>
    <xf numFmtId="0" fontId="12" fillId="0" borderId="18"/>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8" applyNumberFormat="0" applyFont="0" applyAlignment="0">
      <protection locked="0"/>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111" fillId="0" borderId="46" applyNumberFormat="0" applyFill="0" applyAlignment="0" applyProtection="0"/>
    <xf numFmtId="0" fontId="12" fillId="0" borderId="18">
      <alignment horizontal="right"/>
    </xf>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4" fontId="19" fillId="75"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0" fontId="111" fillId="0" borderId="46"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7" fillId="63" borderId="44" applyNumberFormat="0" applyFont="0" applyAlignment="0" applyProtection="0"/>
    <xf numFmtId="0" fontId="84" fillId="56" borderId="35" applyNumberFormat="0" applyAlignment="0" applyProtection="0"/>
    <xf numFmtId="4" fontId="21" fillId="71" borderId="17" applyNumberFormat="0" applyProtection="0">
      <alignment horizontal="right" vertical="center"/>
    </xf>
    <xf numFmtId="4" fontId="21"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0" fontId="7" fillId="63" borderId="44" applyNumberFormat="0" applyFont="0" applyAlignment="0" applyProtection="0"/>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39" fillId="0" borderId="54" applyNumberFormat="0" applyFill="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0" fontId="84" fillId="56" borderId="35" applyNumberFormat="0" applyAlignment="0" applyProtection="0"/>
    <xf numFmtId="0" fontId="84" fillId="56" borderId="35" applyNumberFormat="0" applyAlignment="0" applyProtection="0"/>
    <xf numFmtId="0" fontId="12" fillId="75" borderId="17" applyNumberFormat="0" applyProtection="0">
      <alignment horizontal="left" vertical="center" indent="1"/>
    </xf>
    <xf numFmtId="0" fontId="7" fillId="63" borderId="44" applyNumberFormat="0" applyFont="0" applyAlignment="0" applyProtection="0"/>
    <xf numFmtId="4" fontId="12" fillId="0" borderId="18"/>
    <xf numFmtId="4" fontId="12" fillId="0" borderId="18"/>
    <xf numFmtId="0" fontId="12" fillId="0" borderId="18">
      <alignment horizontal="right"/>
    </xf>
    <xf numFmtId="0" fontId="91" fillId="0" borderId="16">
      <alignment horizontal="left" vertical="center"/>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11" fillId="0" borderId="46" applyNumberFormat="0" applyFill="0" applyAlignment="0" applyProtection="0"/>
    <xf numFmtId="0" fontId="12" fillId="0" borderId="18">
      <alignment horizontal="right"/>
    </xf>
    <xf numFmtId="4" fontId="19" fillId="37" borderId="17" applyNumberFormat="0" applyProtection="0">
      <alignment horizontal="left" vertical="center" indent="1"/>
    </xf>
    <xf numFmtId="0" fontId="12" fillId="0" borderId="18">
      <alignment horizontal="right"/>
    </xf>
    <xf numFmtId="10" fontId="88" fillId="58" borderId="18" applyNumberFormat="0" applyFill="0" applyBorder="0" applyAlignment="0" applyProtection="0">
      <protection locked="0"/>
    </xf>
    <xf numFmtId="0" fontId="12" fillId="59" borderId="17" applyNumberFormat="0" applyProtection="0">
      <alignment horizontal="left" vertical="center" indent="1"/>
    </xf>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63" borderId="44" applyNumberFormat="0" applyFont="0" applyAlignment="0" applyProtection="0"/>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0" fontId="84" fillId="56" borderId="35" applyNumberFormat="0" applyAlignment="0" applyProtection="0"/>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11" fillId="0" borderId="46" applyNumberFormat="0" applyFill="0" applyAlignment="0" applyProtection="0"/>
    <xf numFmtId="0" fontId="111" fillId="0" borderId="46" applyNumberFormat="0" applyFill="0" applyAlignment="0" applyProtection="0"/>
    <xf numFmtId="4" fontId="21" fillId="37" borderId="17" applyNumberFormat="0" applyProtection="0">
      <alignment horizontal="right" vertical="center"/>
    </xf>
    <xf numFmtId="0" fontId="12" fillId="63" borderId="44" applyNumberFormat="0" applyFont="0" applyAlignment="0" applyProtection="0"/>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84" fillId="56" borderId="35" applyNumberFormat="0" applyAlignment="0" applyProtection="0"/>
    <xf numFmtId="0" fontId="111" fillId="0" borderId="46" applyNumberFormat="0" applyFill="0" applyAlignment="0" applyProtection="0"/>
    <xf numFmtId="0" fontId="91" fillId="0" borderId="16">
      <alignment horizontal="left" vertical="center"/>
    </xf>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16">
      <alignment horizontal="left" vertical="center"/>
    </xf>
    <xf numFmtId="4" fontId="21" fillId="37" borderId="45" applyNumberFormat="0" applyProtection="0">
      <alignment horizontal="left" vertical="center" indent="1"/>
    </xf>
    <xf numFmtId="0" fontId="12" fillId="0" borderId="17" applyNumberFormat="0" applyProtection="0">
      <alignment horizontal="lef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39" fillId="0" borderId="54" applyNumberFormat="0" applyFill="0" applyAlignment="0" applyProtection="0"/>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5" fillId="81" borderId="35" applyNumberFormat="0" applyAlignment="0" applyProtection="0"/>
    <xf numFmtId="0" fontId="135" fillId="81" borderId="17" applyNumberFormat="0" applyAlignment="0" applyProtection="0"/>
    <xf numFmtId="4" fontId="21" fillId="75"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0" fontId="34" fillId="63" borderId="35" applyNumberFormat="0" applyFont="0" applyAlignment="0" applyProtection="0"/>
    <xf numFmtId="4" fontId="19" fillId="37"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7" fillId="63" borderId="44" applyNumberFormat="0" applyFont="0" applyAlignment="0" applyProtection="0"/>
    <xf numFmtId="0" fontId="91" fillId="0" borderId="16">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11" fillId="0" borderId="46" applyNumberFormat="0" applyFill="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91" fillId="0" borderId="16">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13" fillId="43" borderId="35" applyNumberFormat="0" applyAlignment="0" applyProtection="0"/>
    <xf numFmtId="4" fontId="21" fillId="64" borderId="17" applyNumberFormat="0" applyProtection="0">
      <alignment horizontal="right" vertical="center"/>
    </xf>
    <xf numFmtId="0" fontId="7" fillId="63" borderId="44" applyNumberFormat="0" applyFont="0" applyAlignment="0" applyProtection="0"/>
    <xf numFmtId="4" fontId="21" fillId="66"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0" fontId="7" fillId="63" borderId="44" applyNumberFormat="0" applyFont="0" applyAlignment="0" applyProtection="0"/>
    <xf numFmtId="0" fontId="111" fillId="0" borderId="46" applyNumberFormat="0" applyFill="0" applyAlignment="0" applyProtection="0"/>
    <xf numFmtId="0" fontId="113" fillId="43" borderId="35" applyNumberFormat="0" applyAlignment="0" applyProtection="0"/>
    <xf numFmtId="0" fontId="113" fillId="43" borderId="35" applyNumberFormat="0" applyAlignment="0" applyProtection="0"/>
    <xf numFmtId="4" fontId="19" fillId="75" borderId="17" applyNumberFormat="0" applyProtection="0">
      <alignment horizontal="left" vertical="center" indent="1"/>
    </xf>
    <xf numFmtId="0" fontId="111" fillId="0" borderId="46"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39" fillId="0" borderId="54" applyNumberFormat="0" applyFill="0" applyAlignment="0" applyProtection="0"/>
    <xf numFmtId="4" fontId="21" fillId="37" borderId="17" applyNumberFormat="0" applyProtection="0">
      <alignment horizontal="left" vertical="center" indent="1"/>
    </xf>
    <xf numFmtId="4" fontId="21" fillId="37" borderId="17" applyNumberFormat="0" applyProtection="0">
      <alignment horizontal="righ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13" fillId="43" borderId="35" applyNumberFormat="0" applyAlignment="0" applyProtection="0"/>
    <xf numFmtId="4" fontId="21" fillId="68"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4" fillId="73"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84" fillId="56" borderId="35" applyNumberFormat="0" applyAlignment="0" applyProtection="0"/>
    <xf numFmtId="0" fontId="91" fillId="0" borderId="16">
      <alignment horizontal="left" vertical="center"/>
    </xf>
    <xf numFmtId="0" fontId="7" fillId="63" borderId="44" applyNumberFormat="0" applyFon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10" fontId="88" fillId="58" borderId="18" applyNumberFormat="0" applyFill="0" applyBorder="0" applyAlignment="0" applyProtection="0">
      <protection locked="0"/>
    </xf>
    <xf numFmtId="0" fontId="12" fillId="4" borderId="17" applyNumberFormat="0" applyProtection="0">
      <alignment horizontal="left" vertical="center" indent="1"/>
    </xf>
    <xf numFmtId="0" fontId="12" fillId="0" borderId="18">
      <alignment horizontal="right"/>
    </xf>
    <xf numFmtId="4" fontId="21" fillId="69" borderId="17" applyNumberFormat="0" applyProtection="0">
      <alignment horizontal="right" vertical="center"/>
    </xf>
    <xf numFmtId="0" fontId="7" fillId="63" borderId="44" applyNumberFormat="0" applyFont="0" applyAlignment="0" applyProtection="0"/>
    <xf numFmtId="0" fontId="111" fillId="0" borderId="46" applyNumberFormat="0" applyFill="0" applyAlignment="0" applyProtection="0"/>
    <xf numFmtId="0" fontId="113" fillId="43" borderId="35" applyNumberForma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84" fillId="56" borderId="35" applyNumberFormat="0" applyAlignment="0" applyProtection="0"/>
    <xf numFmtId="0" fontId="91" fillId="0" borderId="16">
      <alignment horizontal="left" vertical="center"/>
    </xf>
    <xf numFmtId="0" fontId="7" fillId="63" borderId="44" applyNumberFormat="0" applyFont="0" applyAlignment="0" applyProtection="0"/>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111" fillId="0" borderId="46" applyNumberFormat="0" applyFill="0" applyAlignment="0" applyProtection="0"/>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111" fillId="0" borderId="46" applyNumberFormat="0" applyFill="0" applyAlignment="0" applyProtection="0"/>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4" fontId="19" fillId="75"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91" fillId="0" borderId="16">
      <alignment horizontal="lef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91" fillId="0" borderId="16">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0" fontId="7" fillId="63" borderId="44" applyNumberFormat="0" applyFon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00" fillId="56" borderId="17" applyNumberFormat="0" applyAlignment="0" applyProtection="0"/>
    <xf numFmtId="10" fontId="88" fillId="58" borderId="18" applyNumberFormat="0" applyFill="0" applyBorder="0" applyAlignment="0" applyProtection="0">
      <protection locked="0"/>
    </xf>
    <xf numFmtId="0" fontId="113" fillId="43" borderId="35" applyNumberFormat="0" applyAlignment="0" applyProtection="0"/>
    <xf numFmtId="4" fontId="21" fillId="3" borderId="17" applyNumberFormat="0" applyProtection="0">
      <alignment horizontal="left" vertical="center" indent="1"/>
    </xf>
    <xf numFmtId="0" fontId="7" fillId="63" borderId="44" applyNumberFormat="0" applyFont="0" applyAlignment="0" applyProtection="0"/>
    <xf numFmtId="0" fontId="12" fillId="0" borderId="18">
      <alignment horizontal="right"/>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91" fillId="0" borderId="16">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91" fillId="0" borderId="16">
      <alignment horizontal="lef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91" fillId="0" borderId="16">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0" borderId="18">
      <alignment horizontal="right"/>
    </xf>
    <xf numFmtId="0" fontId="12" fillId="0" borderId="18">
      <alignment horizontal="right"/>
    </xf>
    <xf numFmtId="4" fontId="12" fillId="0" borderId="18"/>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12" fillId="76" borderId="17" applyNumberFormat="0" applyProtection="0">
      <alignment horizontal="left" vertical="center" indent="1"/>
    </xf>
    <xf numFmtId="4" fontId="12" fillId="0" borderId="18"/>
    <xf numFmtId="0" fontId="12" fillId="4" borderId="17" applyNumberFormat="0" applyProtection="0">
      <alignment horizontal="left" vertical="center" indent="1"/>
    </xf>
    <xf numFmtId="0" fontId="12" fillId="0" borderId="18">
      <alignment horizontal="right"/>
    </xf>
    <xf numFmtId="0" fontId="7" fillId="36" borderId="18" applyNumberFormat="0" applyAlignment="0">
      <alignment horizontal="left"/>
    </xf>
    <xf numFmtId="0" fontId="12" fillId="0" borderId="18">
      <alignment horizontal="right"/>
    </xf>
    <xf numFmtId="4" fontId="21" fillId="37"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0" borderId="18"/>
    <xf numFmtId="4" fontId="12" fillId="0" borderId="18"/>
    <xf numFmtId="0" fontId="12" fillId="59" borderId="17" applyNumberFormat="0" applyProtection="0">
      <alignment horizontal="left" vertical="center" indent="1"/>
    </xf>
    <xf numFmtId="182" fontId="12" fillId="3" borderId="18" applyNumberFormat="0" applyFont="0" applyAlignment="0">
      <protection locked="0"/>
    </xf>
    <xf numFmtId="4" fontId="12" fillId="0" borderId="18"/>
    <xf numFmtId="0" fontId="12" fillId="63" borderId="44" applyNumberFormat="0" applyFont="0" applyAlignment="0" applyProtection="0"/>
    <xf numFmtId="0" fontId="12" fillId="59" borderId="17" applyNumberFormat="0" applyProtection="0">
      <alignment horizontal="left" vertical="center" indent="1"/>
    </xf>
    <xf numFmtId="0" fontId="7" fillId="36" borderId="18" applyNumberFormat="0" applyAlignment="0">
      <alignment horizontal="left"/>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9" fillId="37" borderId="17" applyNumberFormat="0" applyProtection="0">
      <alignment horizontal="left" vertical="center" indent="1"/>
    </xf>
    <xf numFmtId="0" fontId="132" fillId="43" borderId="35" applyNumberFormat="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10" fontId="88" fillId="58" borderId="18" applyNumberFormat="0" applyFill="0" applyBorder="0" applyAlignment="0" applyProtection="0">
      <protection locked="0"/>
    </xf>
    <xf numFmtId="0" fontId="12" fillId="0" borderId="18"/>
    <xf numFmtId="0" fontId="12" fillId="0" borderId="17" applyNumberFormat="0" applyProtection="0">
      <alignment horizontal="left" vertical="center"/>
    </xf>
    <xf numFmtId="0" fontId="100" fillId="56" borderId="17" applyNumberFormat="0" applyAlignment="0" applyProtection="0"/>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63" borderId="44" applyNumberFormat="0" applyFon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182" fontId="12" fillId="3" borderId="18" applyNumberFormat="0" applyFont="0" applyAlignment="0">
      <protection locked="0"/>
    </xf>
    <xf numFmtId="0" fontId="84" fillId="56" borderId="35" applyNumberFormat="0" applyAlignment="0" applyProtection="0"/>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111" fillId="0" borderId="46" applyNumberFormat="0" applyFill="0" applyAlignment="0" applyProtection="0"/>
    <xf numFmtId="0" fontId="111" fillId="0" borderId="46" applyNumberFormat="0" applyFill="0" applyAlignment="0" applyProtection="0"/>
    <xf numFmtId="182" fontId="12" fillId="3" borderId="18" applyNumberFormat="0" applyFont="0" applyAlignment="0">
      <protection locked="0"/>
    </xf>
    <xf numFmtId="4" fontId="21" fillId="37" borderId="17" applyNumberFormat="0" applyProtection="0">
      <alignment horizontal="right" vertical="center"/>
    </xf>
    <xf numFmtId="4" fontId="12" fillId="0" borderId="18"/>
    <xf numFmtId="0" fontId="12" fillId="63" borderId="44" applyNumberFormat="0" applyFont="0" applyAlignment="0" applyProtection="0"/>
    <xf numFmtId="0" fontId="12" fillId="0" borderId="17" applyNumberFormat="0" applyProtection="0">
      <alignment horizontal="left" vertical="center"/>
    </xf>
    <xf numFmtId="10" fontId="90" fillId="61" borderId="18" applyNumberFormat="0" applyBorder="0" applyAlignment="0" applyProtection="0"/>
    <xf numFmtId="0" fontId="7" fillId="36" borderId="18" applyNumberFormat="0" applyAlignment="0">
      <alignment horizontal="left"/>
    </xf>
    <xf numFmtId="0" fontId="12" fillId="4" borderId="17" applyNumberFormat="0" applyProtection="0">
      <alignment horizontal="left" vertical="center" indent="1"/>
    </xf>
    <xf numFmtId="0" fontId="12" fillId="0" borderId="17" applyNumberFormat="0" applyProtection="0">
      <alignment horizontal="left" vertical="center"/>
    </xf>
    <xf numFmtId="0" fontId="84" fillId="56" borderId="35" applyNumberFormat="0" applyAlignment="0" applyProtection="0"/>
    <xf numFmtId="0" fontId="111" fillId="0" borderId="46" applyNumberFormat="0" applyFill="0" applyAlignment="0" applyProtection="0"/>
    <xf numFmtId="4" fontId="12" fillId="0" borderId="18"/>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7" fillId="36" borderId="18" applyNumberFormat="0" applyAlignment="0">
      <alignment horizontal="left"/>
    </xf>
    <xf numFmtId="0" fontId="12" fillId="0" borderId="18"/>
    <xf numFmtId="0" fontId="12" fillId="0" borderId="17" applyNumberFormat="0" applyProtection="0">
      <alignment horizontal="left" vertical="center"/>
    </xf>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0" borderId="18">
      <alignment horizontal="right"/>
    </xf>
    <xf numFmtId="0" fontId="12" fillId="76"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39" fillId="0" borderId="54" applyNumberFormat="0" applyFill="0" applyAlignment="0" applyProtection="0"/>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5" fillId="81" borderId="35" applyNumberFormat="0" applyAlignment="0" applyProtection="0"/>
    <xf numFmtId="0" fontId="135" fillId="81" borderId="17" applyNumberFormat="0" applyAlignment="0" applyProtection="0"/>
    <xf numFmtId="4" fontId="21" fillId="75" borderId="17" applyNumberFormat="0" applyProtection="0">
      <alignment horizontal="left" vertical="center" indent="1"/>
    </xf>
    <xf numFmtId="4" fontId="12" fillId="0" borderId="18"/>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0" fontId="34" fillId="63" borderId="35" applyNumberFormat="0" applyFont="0" applyAlignment="0" applyProtection="0"/>
    <xf numFmtId="4" fontId="19" fillId="37" borderId="17" applyNumberFormat="0" applyProtection="0">
      <alignment horizontal="left" vertical="center" indent="1"/>
    </xf>
    <xf numFmtId="0" fontId="12" fillId="0" borderId="18">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7"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11" fillId="0" borderId="46" applyNumberFormat="0" applyFill="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13" fillId="43" borderId="35" applyNumberFormat="0" applyAlignment="0" applyProtection="0"/>
    <xf numFmtId="4" fontId="21" fillId="64" borderId="17" applyNumberFormat="0" applyProtection="0">
      <alignment horizontal="right" vertical="center"/>
    </xf>
    <xf numFmtId="0" fontId="7" fillId="63" borderId="44" applyNumberFormat="0" applyFont="0" applyAlignment="0" applyProtection="0"/>
    <xf numFmtId="4" fontId="21" fillId="66"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0" fontId="7" fillId="63" borderId="44" applyNumberFormat="0" applyFont="0" applyAlignment="0" applyProtection="0"/>
    <xf numFmtId="0" fontId="12" fillId="0" borderId="18"/>
    <xf numFmtId="0" fontId="111" fillId="0" borderId="46" applyNumberFormat="0" applyFill="0" applyAlignment="0" applyProtection="0"/>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4" fontId="19" fillId="75" borderId="17" applyNumberFormat="0" applyProtection="0">
      <alignment horizontal="left" vertical="center" indent="1"/>
    </xf>
    <xf numFmtId="0" fontId="12" fillId="0" borderId="18"/>
    <xf numFmtId="182" fontId="12" fillId="3" borderId="18" applyNumberFormat="0" applyFont="0" applyAlignment="0">
      <protection locked="0"/>
    </xf>
    <xf numFmtId="0" fontId="111" fillId="0" borderId="46" applyNumberFormat="0" applyFill="0" applyAlignment="0" applyProtection="0"/>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39" fillId="0" borderId="54" applyNumberFormat="0" applyFill="0" applyAlignment="0" applyProtection="0"/>
    <xf numFmtId="4" fontId="21" fillId="37" borderId="17" applyNumberFormat="0" applyProtection="0">
      <alignment horizontal="left" vertical="center" indent="1"/>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7" borderId="17" applyNumberFormat="0" applyProtection="0">
      <alignment horizontal="righ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4" fontId="21" fillId="68" borderId="17" applyNumberFormat="0" applyProtection="0">
      <alignment horizontal="right" vertical="center"/>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12" fillId="0" borderId="18"/>
    <xf numFmtId="0" fontId="12" fillId="0" borderId="18">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12" fillId="0" borderId="18"/>
    <xf numFmtId="0" fontId="12" fillId="0" borderId="18">
      <alignment horizontal="right"/>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111" fillId="0" borderId="46" applyNumberFormat="0" applyFill="0" applyAlignment="0" applyProtection="0"/>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04" fillId="73" borderId="17" applyNumberFormat="0" applyProtection="0">
      <alignment horizontal="left" vertical="center" indent="1"/>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11" fillId="0" borderId="46" applyNumberFormat="0" applyFill="0" applyAlignment="0" applyProtection="0"/>
    <xf numFmtId="0" fontId="113" fillId="43" borderId="35" applyNumberForma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111" fillId="0" borderId="46" applyNumberFormat="0" applyFill="0" applyAlignment="0" applyProtection="0"/>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111" fillId="0" borderId="46" applyNumberFormat="0" applyFill="0" applyAlignment="0" applyProtection="0"/>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4" fontId="19" fillId="75"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0" fontId="111" fillId="0" borderId="46" applyNumberFormat="0" applyFill="0" applyAlignment="0" applyProtection="0"/>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 applyNumberFormat="0" applyFont="0" applyAlignment="0">
      <protection locked="0"/>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0"/>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2" fillId="0" borderId="0"/>
    <xf numFmtId="0" fontId="12" fillId="0" borderId="0"/>
    <xf numFmtId="0" fontId="12" fillId="0" borderId="17" applyNumberFormat="0" applyProtection="0">
      <alignment horizontal="left" vertical="center"/>
    </xf>
    <xf numFmtId="4" fontId="21" fillId="37" borderId="17" applyNumberFormat="0" applyProtection="0">
      <alignment horizontal="right" vertical="center"/>
    </xf>
    <xf numFmtId="43" fontId="2" fillId="0" borderId="0" applyFont="0" applyFill="0" applyBorder="0" applyAlignment="0" applyProtection="0"/>
    <xf numFmtId="0" fontId="84" fillId="56" borderId="35" applyNumberFormat="0" applyAlignment="0" applyProtection="0"/>
    <xf numFmtId="0" fontId="91" fillId="0" borderId="21">
      <alignment horizontal="left" vertical="center"/>
    </xf>
    <xf numFmtId="183" fontId="98" fillId="0" borderId="0"/>
    <xf numFmtId="0" fontId="7" fillId="63" borderId="44" applyNumberFormat="0" applyFon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111" fillId="0" borderId="46" applyNumberFormat="0" applyFill="0" applyAlignment="0" applyProtection="0"/>
    <xf numFmtId="0" fontId="110" fillId="0" borderId="0" applyNumberFormat="0" applyFill="0" applyBorder="0" applyAlignment="0" applyProtection="0"/>
    <xf numFmtId="0" fontId="7" fillId="63" borderId="44" applyNumberFormat="0" applyFont="0" applyAlignment="0" applyProtection="0"/>
    <xf numFmtId="172" fontId="12" fillId="0" borderId="0" applyFont="0" applyFill="0" applyBorder="0" applyAlignment="0" applyProtection="0"/>
    <xf numFmtId="0" fontId="2" fillId="0" borderId="0"/>
    <xf numFmtId="0" fontId="7" fillId="0" borderId="0"/>
    <xf numFmtId="0" fontId="12" fillId="0" borderId="17" applyNumberFormat="0" applyProtection="0">
      <alignment horizontal="left" vertical="center"/>
    </xf>
    <xf numFmtId="0" fontId="2" fillId="0" borderId="0"/>
    <xf numFmtId="0" fontId="2" fillId="0" borderId="0"/>
    <xf numFmtId="0" fontId="2" fillId="0" borderId="0"/>
    <xf numFmtId="0" fontId="122" fillId="38" borderId="0" applyNumberFormat="0" applyBorder="0" applyAlignment="0" applyProtection="0"/>
    <xf numFmtId="0" fontId="122" fillId="45" borderId="0" applyNumberFormat="0" applyBorder="0" applyAlignment="0" applyProtection="0"/>
    <xf numFmtId="0" fontId="122" fillId="63" borderId="0" applyNumberFormat="0" applyBorder="0" applyAlignment="0" applyProtection="0"/>
    <xf numFmtId="0" fontId="122" fillId="81" borderId="0" applyNumberFormat="0" applyBorder="0" applyAlignment="0" applyProtection="0"/>
    <xf numFmtId="0" fontId="122" fillId="38" borderId="0" applyNumberFormat="0" applyBorder="0" applyAlignment="0" applyProtection="0"/>
    <xf numFmtId="0" fontId="122" fillId="39" borderId="0" applyNumberFormat="0" applyBorder="0" applyAlignment="0" applyProtection="0"/>
    <xf numFmtId="0" fontId="122" fillId="57" borderId="0" applyNumberFormat="0" applyBorder="0" applyAlignment="0" applyProtection="0"/>
    <xf numFmtId="0" fontId="122" fillId="45" borderId="0" applyNumberFormat="0" applyBorder="0" applyAlignment="0" applyProtection="0"/>
    <xf numFmtId="0" fontId="122" fillId="54" borderId="0" applyNumberFormat="0" applyBorder="0" applyAlignment="0" applyProtection="0"/>
    <xf numFmtId="0" fontId="122" fillId="56" borderId="0" applyNumberFormat="0" applyBorder="0" applyAlignment="0" applyProtection="0"/>
    <xf numFmtId="0" fontId="122" fillId="57" borderId="0" applyNumberFormat="0" applyBorder="0" applyAlignment="0" applyProtection="0"/>
    <xf numFmtId="0" fontId="122" fillId="43" borderId="0" applyNumberFormat="0" applyBorder="0" applyAlignment="0" applyProtection="0"/>
    <xf numFmtId="0" fontId="91" fillId="0" borderId="21">
      <alignment horizontal="left" vertical="center"/>
    </xf>
    <xf numFmtId="0" fontId="100" fillId="56" borderId="17" applyNumberFormat="0" applyAlignment="0" applyProtection="0"/>
    <xf numFmtId="0" fontId="12" fillId="4"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4" fontId="21" fillId="65" borderId="17" applyNumberFormat="0" applyProtection="0">
      <alignment horizontal="right" vertical="center"/>
    </xf>
    <xf numFmtId="4" fontId="21" fillId="3" borderId="17" applyNumberFormat="0" applyProtection="0">
      <alignment horizontal="left" vertical="center" indent="1"/>
    </xf>
    <xf numFmtId="4" fontId="21" fillId="3" borderId="17" applyNumberFormat="0" applyProtection="0">
      <alignmen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 borderId="17" applyNumberFormat="0" applyProtection="0">
      <alignment vertical="center"/>
    </xf>
    <xf numFmtId="4" fontId="21" fillId="72" borderId="17" applyNumberFormat="0" applyProtection="0">
      <alignment horizontal="right" vertical="center"/>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9"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75" borderId="17" applyNumberFormat="0" applyProtection="0">
      <alignment horizontal="left" vertical="center" indent="1"/>
    </xf>
    <xf numFmtId="0" fontId="135" fillId="81" borderId="17" applyNumberFormat="0" applyAlignment="0" applyProtection="0"/>
    <xf numFmtId="4" fontId="21" fillId="66" borderId="17" applyNumberFormat="0" applyProtection="0">
      <alignment horizontal="righ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71" borderId="17" applyNumberFormat="0" applyProtection="0">
      <alignment horizontal="right" vertical="center"/>
    </xf>
    <xf numFmtId="4" fontId="21"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91" fillId="0" borderId="21">
      <alignment horizontal="left" vertical="center"/>
    </xf>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0" fontId="12" fillId="76" borderId="17" applyNumberFormat="0" applyProtection="0">
      <alignment horizontal="left" vertical="center" indent="1"/>
    </xf>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4" fontId="21"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45" applyNumberFormat="0" applyProtection="0">
      <alignment horizontal="left" vertical="center" indent="1"/>
    </xf>
    <xf numFmtId="4" fontId="21" fillId="37" borderId="45" applyNumberFormat="0" applyProtection="0">
      <alignment horizontal="left" vertical="center" indent="1"/>
    </xf>
    <xf numFmtId="0" fontId="91" fillId="0" borderId="21">
      <alignment horizontal="left" vertical="center"/>
    </xf>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0" fontId="100" fillId="56" borderId="17" applyNumberFormat="0" applyAlignment="0" applyProtection="0"/>
    <xf numFmtId="4" fontId="19" fillId="75" borderId="17" applyNumberFormat="0" applyProtection="0">
      <alignment horizontal="left" vertical="center" indent="1"/>
    </xf>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4" fontId="19" fillId="75"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4" fontId="21"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21">
      <alignment horizontal="left" vertical="center"/>
    </xf>
    <xf numFmtId="0" fontId="100" fillId="56" borderId="17" applyNumberFormat="0" applyAlignment="0" applyProtection="0"/>
    <xf numFmtId="0" fontId="100" fillId="56" borderId="17" applyNumberFormat="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6" borderId="17" applyNumberFormat="0" applyProtection="0">
      <alignment horizontal="right" vertical="center"/>
    </xf>
    <xf numFmtId="182" fontId="12" fillId="3" borderId="18" applyNumberFormat="0" applyFont="0" applyAlignment="0">
      <protection locked="0"/>
    </xf>
    <xf numFmtId="0" fontId="12" fillId="4" borderId="17" applyNumberFormat="0" applyProtection="0">
      <alignment horizontal="left" vertical="center" indent="1"/>
    </xf>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21" fillId="72" borderId="17" applyNumberFormat="0" applyProtection="0">
      <alignment horizontal="right" vertical="center"/>
    </xf>
    <xf numFmtId="4" fontId="21" fillId="71" borderId="17" applyNumberFormat="0" applyProtection="0">
      <alignment horizontal="right" vertical="center"/>
    </xf>
    <xf numFmtId="4" fontId="103" fillId="3" borderId="17" applyNumberFormat="0" applyProtection="0">
      <alignment vertical="center"/>
    </xf>
    <xf numFmtId="4" fontId="21" fillId="3" borderId="17" applyNumberFormat="0" applyProtection="0">
      <alignment vertical="center"/>
    </xf>
    <xf numFmtId="4" fontId="21" fillId="37" borderId="45"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4" fontId="21" fillId="68" borderId="17" applyNumberFormat="0" applyProtection="0">
      <alignment horizontal="right" vertical="center"/>
    </xf>
    <xf numFmtId="0" fontId="12" fillId="4" borderId="17" applyNumberFormat="0" applyProtection="0">
      <alignment horizontal="left" vertical="center" indent="1"/>
    </xf>
    <xf numFmtId="4" fontId="103" fillId="37" borderId="17" applyNumberFormat="0" applyProtection="0">
      <alignment horizontal="right" vertical="center"/>
    </xf>
    <xf numFmtId="4" fontId="21" fillId="70" borderId="17" applyNumberFormat="0" applyProtection="0">
      <alignment horizontal="right" vertical="center"/>
    </xf>
    <xf numFmtId="4" fontId="21" fillId="69" borderId="17" applyNumberFormat="0" applyProtection="0">
      <alignment horizontal="right" vertical="center"/>
    </xf>
    <xf numFmtId="4" fontId="21" fillId="37" borderId="17" applyNumberFormat="0" applyProtection="0">
      <alignment horizontal="right" vertical="center"/>
    </xf>
    <xf numFmtId="4" fontId="21" fillId="0" borderId="17" applyNumberFormat="0" applyProtection="0">
      <alignment horizontal="right" vertical="center"/>
    </xf>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4" fontId="21" fillId="37"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35" fillId="81" borderId="17" applyNumberFormat="0" applyAlignment="0" applyProtection="0"/>
    <xf numFmtId="4" fontId="19"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4" fontId="103" fillId="61" borderId="17" applyNumberFormat="0" applyProtection="0">
      <alignmen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72" borderId="17" applyNumberFormat="0" applyProtection="0">
      <alignment horizontal="right" vertical="center"/>
    </xf>
    <xf numFmtId="4" fontId="21" fillId="65" borderId="17" applyNumberFormat="0" applyProtection="0">
      <alignment horizontal="right" vertical="center"/>
    </xf>
    <xf numFmtId="0" fontId="12" fillId="4" borderId="17" applyNumberFormat="0" applyProtection="0">
      <alignment horizontal="left" vertical="center" indent="1"/>
    </xf>
    <xf numFmtId="4" fontId="21" fillId="3" borderId="17" applyNumberFormat="0" applyProtection="0">
      <alignment horizontal="left" vertical="center" indent="1"/>
    </xf>
    <xf numFmtId="4" fontId="103" fillId="3" borderId="17" applyNumberFormat="0" applyProtection="0">
      <alignmen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21" fillId="65" borderId="17" applyNumberFormat="0" applyProtection="0">
      <alignment horizontal="right" vertical="center"/>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59" borderId="17" applyNumberFormat="0" applyProtection="0">
      <alignment horizontal="left" vertical="center" indent="1"/>
    </xf>
    <xf numFmtId="4" fontId="21" fillId="67" borderId="17" applyNumberFormat="0" applyProtection="0">
      <alignment horizontal="right" vertical="center"/>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0" fontId="12" fillId="4" borderId="17" applyNumberFormat="0" applyProtection="0">
      <alignment horizontal="left" vertical="center" indent="1"/>
    </xf>
    <xf numFmtId="4" fontId="103" fillId="3" borderId="17" applyNumberFormat="0" applyProtection="0">
      <alignment vertical="center"/>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2" fillId="4" borderId="17" applyNumberFormat="0" applyProtection="0">
      <alignment horizontal="left" vertical="center" indent="1"/>
    </xf>
    <xf numFmtId="4" fontId="21" fillId="70" borderId="17" applyNumberFormat="0" applyProtection="0">
      <alignment horizontal="right" vertical="center"/>
    </xf>
    <xf numFmtId="0" fontId="12" fillId="76" borderId="17" applyNumberFormat="0" applyProtection="0">
      <alignment horizontal="left" vertical="center" indent="1"/>
    </xf>
    <xf numFmtId="4" fontId="21" fillId="3"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horizontal="left" vertical="center" indent="1"/>
    </xf>
    <xf numFmtId="4" fontId="21" fillId="69" borderId="17" applyNumberFormat="0" applyProtection="0">
      <alignment horizontal="right" vertical="center"/>
    </xf>
    <xf numFmtId="0" fontId="12" fillId="76" borderId="17" applyNumberFormat="0" applyProtection="0">
      <alignment horizontal="left" vertical="center" indent="1"/>
    </xf>
    <xf numFmtId="4" fontId="21" fillId="61" borderId="17" applyNumberFormat="0" applyProtection="0">
      <alignment vertical="center"/>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0" borderId="17" applyNumberFormat="0" applyProtection="0">
      <alignment horizontal="right" vertical="center"/>
    </xf>
    <xf numFmtId="4" fontId="21" fillId="72" borderId="17" applyNumberFormat="0" applyProtection="0">
      <alignment horizontal="right" vertical="center"/>
    </xf>
    <xf numFmtId="4" fontId="21" fillId="0" borderId="17" applyNumberFormat="0" applyProtection="0">
      <alignment horizontal="right" vertical="center"/>
    </xf>
    <xf numFmtId="0" fontId="12" fillId="59" borderId="17" applyNumberFormat="0" applyProtection="0">
      <alignment horizontal="left" vertical="center" indent="1"/>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21" fillId="61" borderId="17" applyNumberFormat="0" applyProtection="0">
      <alignment vertical="center"/>
    </xf>
    <xf numFmtId="4" fontId="19" fillId="37" borderId="17" applyNumberFormat="0" applyProtection="0">
      <alignment horizontal="left" vertical="center" indent="1"/>
    </xf>
    <xf numFmtId="4" fontId="21" fillId="64" borderId="17" applyNumberFormat="0" applyProtection="0">
      <alignment horizontal="right" vertical="center"/>
    </xf>
    <xf numFmtId="0" fontId="12" fillId="4" borderId="17" applyNumberFormat="0" applyProtection="0">
      <alignment horizontal="left" vertical="center" indent="1"/>
    </xf>
    <xf numFmtId="4" fontId="21" fillId="3" borderId="17" applyNumberFormat="0" applyProtection="0">
      <alignment horizontal="left" vertical="center" indent="1"/>
    </xf>
    <xf numFmtId="4" fontId="21" fillId="3" borderId="17" applyNumberFormat="0" applyProtection="0">
      <alignment vertical="center"/>
    </xf>
    <xf numFmtId="4" fontId="21" fillId="0" borderId="17" applyNumberFormat="0" applyProtection="0">
      <alignment horizontal="right" vertical="center"/>
    </xf>
    <xf numFmtId="4" fontId="103" fillId="61" borderId="17" applyNumberFormat="0" applyProtection="0">
      <alignmen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64" borderId="17" applyNumberFormat="0" applyProtection="0">
      <alignment horizontal="right" vertical="center"/>
    </xf>
    <xf numFmtId="4" fontId="19" fillId="75" borderId="17" applyNumberFormat="0" applyProtection="0">
      <alignment horizontal="left" vertical="center" indent="1"/>
    </xf>
    <xf numFmtId="4" fontId="21" fillId="37" borderId="17" applyNumberFormat="0" applyProtection="0">
      <alignment horizontal="right" vertical="center"/>
    </xf>
    <xf numFmtId="0" fontId="12" fillId="0" borderId="17" applyNumberFormat="0" applyProtection="0">
      <alignment horizontal="left" vertical="center"/>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11" fillId="0" borderId="46" applyNumberFormat="0" applyFill="0" applyAlignment="0" applyProtection="0"/>
    <xf numFmtId="4" fontId="21" fillId="75" borderId="17" applyNumberFormat="0" applyProtection="0">
      <alignment horizontal="left" vertical="center" indent="1"/>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4" fontId="21" fillId="37" borderId="17" applyNumberFormat="0" applyProtection="0">
      <alignment horizontal="right" vertical="center"/>
    </xf>
    <xf numFmtId="0" fontId="12" fillId="0" borderId="18">
      <alignment horizontal="right"/>
    </xf>
    <xf numFmtId="0" fontId="12" fillId="0" borderId="18">
      <alignment horizontal="right"/>
    </xf>
    <xf numFmtId="0" fontId="84" fillId="56" borderId="35" applyNumberFormat="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91" fillId="0" borderId="21">
      <alignment horizontal="left" vertical="center"/>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4" fontId="21" fillId="68" borderId="17" applyNumberFormat="0" applyProtection="0">
      <alignment horizontal="right" vertical="center"/>
    </xf>
    <xf numFmtId="0" fontId="12" fillId="59" borderId="17" applyNumberFormat="0" applyProtection="0">
      <alignment horizontal="left" vertical="center" indent="1"/>
    </xf>
    <xf numFmtId="0" fontId="100" fillId="56" borderId="17" applyNumberFormat="0" applyAlignment="0" applyProtection="0"/>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4" fontId="21" fillId="37" borderId="17" applyNumberFormat="0" applyProtection="0">
      <alignment horizontal="right" vertical="center"/>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00" fillId="56" borderId="17" applyNumberFormat="0" applyAlignment="0" applyProtection="0"/>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3" fillId="37" borderId="17" applyNumberFormat="0" applyProtection="0">
      <alignment horizontal="right" vertical="center"/>
    </xf>
    <xf numFmtId="0" fontId="91" fillId="0" borderId="21">
      <alignment horizontal="left" vertical="center"/>
    </xf>
    <xf numFmtId="4" fontId="21" fillId="0" borderId="17" applyNumberFormat="0" applyProtection="0">
      <alignment horizontal="righ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35" fillId="81" borderId="17" applyNumberFormat="0" applyAlignment="0" applyProtection="0"/>
    <xf numFmtId="4" fontId="21" fillId="67" borderId="17" applyNumberFormat="0" applyProtection="0">
      <alignment horizontal="right" vertical="center"/>
    </xf>
    <xf numFmtId="0" fontId="139" fillId="0" borderId="54" applyNumberFormat="0" applyFill="0" applyAlignment="0" applyProtection="0"/>
    <xf numFmtId="4" fontId="21" fillId="37" borderId="45" applyNumberFormat="0" applyProtection="0">
      <alignment horizontal="left" vertical="center" indent="1"/>
    </xf>
    <xf numFmtId="4" fontId="21" fillId="0" borderId="17" applyNumberFormat="0" applyProtection="0">
      <alignment horizontal="right" vertical="center"/>
    </xf>
    <xf numFmtId="0" fontId="139" fillId="0" borderId="54" applyNumberFormat="0" applyFill="0" applyAlignment="0" applyProtection="0"/>
    <xf numFmtId="0" fontId="12" fillId="4" borderId="17" applyNumberFormat="0" applyProtection="0">
      <alignment horizontal="left" vertical="center" indent="1"/>
    </xf>
    <xf numFmtId="4" fontId="103" fillId="61" borderId="17" applyNumberFormat="0" applyProtection="0">
      <alignment vertical="center"/>
    </xf>
    <xf numFmtId="0" fontId="12" fillId="4" borderId="17" applyNumberFormat="0" applyProtection="0">
      <alignment horizontal="left" vertical="center" indent="1"/>
    </xf>
    <xf numFmtId="0" fontId="100" fillId="56" borderId="17" applyNumberFormat="0" applyAlignment="0" applyProtection="0"/>
    <xf numFmtId="4" fontId="103" fillId="37" borderId="17" applyNumberFormat="0" applyProtection="0">
      <alignment horizontal="righ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9" fillId="37" borderId="17" applyNumberFormat="0" applyProtection="0">
      <alignment horizontal="left" vertical="center" indent="1"/>
    </xf>
    <xf numFmtId="0" fontId="12" fillId="76" borderId="17" applyNumberFormat="0" applyProtection="0">
      <alignment horizontal="left" vertical="center" indent="1"/>
    </xf>
    <xf numFmtId="4" fontId="21" fillId="0" borderId="17" applyNumberFormat="0" applyProtection="0">
      <alignment horizontal="righ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4" fontId="21" fillId="3" borderId="17" applyNumberFormat="0" applyProtection="0">
      <alignment horizontal="left" vertical="center" indent="1"/>
    </xf>
    <xf numFmtId="0" fontId="91" fillId="0" borderId="21">
      <alignment horizontal="lef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21">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11" fillId="0" borderId="46" applyNumberFormat="0" applyFill="0" applyAlignment="0" applyProtection="0"/>
    <xf numFmtId="0" fontId="12" fillId="76"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5" fillId="81" borderId="35" applyNumberFormat="0" applyAlignment="0" applyProtection="0"/>
    <xf numFmtId="0" fontId="135" fillId="81" borderId="17" applyNumberFormat="0" applyAlignment="0" applyProtection="0"/>
    <xf numFmtId="4" fontId="21" fillId="75"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0" fontId="34" fillId="63" borderId="35" applyNumberFormat="0" applyFont="0" applyAlignment="0" applyProtection="0"/>
    <xf numFmtId="4" fontId="19" fillId="37"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91" fillId="0" borderId="21">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13" fillId="43"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59" borderId="17" applyNumberFormat="0" applyProtection="0">
      <alignment horizontal="left" vertical="center" indent="1"/>
    </xf>
    <xf numFmtId="4" fontId="21" fillId="7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6"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59" borderId="17" applyNumberFormat="0" applyProtection="0">
      <alignment horizontal="left" vertical="center" indent="1"/>
    </xf>
    <xf numFmtId="4" fontId="19" fillId="37"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39" fillId="0" borderId="54" applyNumberFormat="0" applyFill="0" applyAlignment="0" applyProtection="0"/>
    <xf numFmtId="4" fontId="21" fillId="37" borderId="17" applyNumberFormat="0" applyProtection="0">
      <alignment horizontal="left" vertical="center" indent="1"/>
    </xf>
    <xf numFmtId="0" fontId="12" fillId="59" borderId="17" applyNumberFormat="0" applyProtection="0">
      <alignment horizontal="left" vertical="center" indent="1"/>
    </xf>
    <xf numFmtId="4" fontId="21" fillId="37"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4" fontId="21" fillId="68"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6"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4" fontId="103" fillId="61" borderId="17" applyNumberFormat="0" applyProtection="0">
      <alignment vertical="center"/>
    </xf>
    <xf numFmtId="0" fontId="135" fillId="81" borderId="17" applyNumberForma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66" borderId="17" applyNumberFormat="0" applyProtection="0">
      <alignment horizontal="right" vertical="center"/>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76" borderId="17" applyNumberFormat="0" applyProtection="0">
      <alignment horizontal="left" vertical="center" indent="1"/>
    </xf>
    <xf numFmtId="0" fontId="135" fillId="81" borderId="17" applyNumberFormat="0" applyAlignment="0" applyProtection="0"/>
    <xf numFmtId="0" fontId="12" fillId="76" borderId="17" applyNumberFormat="0" applyProtection="0">
      <alignment horizontal="left" vertical="center" indent="1"/>
    </xf>
    <xf numFmtId="4" fontId="21" fillId="65" borderId="17" applyNumberFormat="0" applyProtection="0">
      <alignment horizontal="right" vertical="center"/>
    </xf>
    <xf numFmtId="4" fontId="21" fillId="3" borderId="17" applyNumberFormat="0" applyProtection="0">
      <alignment horizontal="left" vertical="center" indent="1"/>
    </xf>
    <xf numFmtId="4" fontId="21" fillId="3" borderId="17" applyNumberFormat="0" applyProtection="0">
      <alignment vertical="center"/>
    </xf>
    <xf numFmtId="0" fontId="12" fillId="76"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11" fillId="0" borderId="46" applyNumberFormat="0" applyFill="0" applyAlignment="0" applyProtection="0"/>
    <xf numFmtId="4" fontId="21" fillId="37" borderId="45"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0" fontId="100" fillId="56" borderId="17" applyNumberFormat="0" applyAlignment="0" applyProtection="0"/>
    <xf numFmtId="0" fontId="91" fillId="0" borderId="21">
      <alignment horizontal="lef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4" fontId="21" fillId="3" borderId="17" applyNumberFormat="0" applyProtection="0">
      <alignmen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4" fontId="21" fillId="0" borderId="17" applyNumberFormat="0" applyProtection="0">
      <alignment horizontal="right" vertical="center"/>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67" borderId="17" applyNumberFormat="0" applyProtection="0">
      <alignment horizontal="right" vertical="center"/>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00" fillId="56" borderId="17" applyNumberFormat="0" applyAlignment="0" applyProtection="0"/>
    <xf numFmtId="0" fontId="12" fillId="59" borderId="17" applyNumberFormat="0" applyProtection="0">
      <alignment horizontal="left" vertical="center" indent="1"/>
    </xf>
    <xf numFmtId="4" fontId="103" fillId="37"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0"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91" fillId="0" borderId="21">
      <alignment horizontal="left" vertical="center"/>
    </xf>
    <xf numFmtId="4" fontId="21" fillId="72" borderId="17" applyNumberFormat="0" applyProtection="0">
      <alignment horizontal="right" vertical="center"/>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03" fillId="3" borderId="17" applyNumberFormat="0" applyProtection="0">
      <alignmen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5"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12" fillId="75" borderId="17" applyNumberFormat="0" applyProtection="0">
      <alignment horizontal="left" vertical="center" indent="1"/>
    </xf>
    <xf numFmtId="4" fontId="21" fillId="0" borderId="17" applyNumberFormat="0" applyProtection="0">
      <alignment horizontal="right" vertical="center"/>
    </xf>
    <xf numFmtId="4" fontId="21" fillId="64" borderId="17" applyNumberFormat="0" applyProtection="0">
      <alignment horizontal="right" vertical="center"/>
    </xf>
    <xf numFmtId="0" fontId="12"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4" fontId="21" fillId="65" borderId="17" applyNumberFormat="0" applyProtection="0">
      <alignment horizontal="right" vertical="center"/>
    </xf>
    <xf numFmtId="4" fontId="21" fillId="3" borderId="17" applyNumberFormat="0" applyProtection="0">
      <alignment horizontal="left" vertical="center" indent="1"/>
    </xf>
    <xf numFmtId="4" fontId="21" fillId="3" borderId="17" applyNumberFormat="0" applyProtection="0">
      <alignmen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 borderId="17" applyNumberFormat="0" applyProtection="0">
      <alignment vertical="center"/>
    </xf>
    <xf numFmtId="4" fontId="21" fillId="72" borderId="17" applyNumberFormat="0" applyProtection="0">
      <alignment horizontal="right" vertical="center"/>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00" fillId="56" borderId="17" applyNumberFormat="0" applyAlignment="0" applyProtection="0"/>
    <xf numFmtId="4" fontId="21" fillId="61" borderId="17" applyNumberFormat="0" applyProtection="0">
      <alignment horizontal="left" vertical="center" indent="1"/>
    </xf>
    <xf numFmtId="0" fontId="12" fillId="59" borderId="17" applyNumberFormat="0" applyProtection="0">
      <alignment horizontal="left" vertical="center" indent="1"/>
    </xf>
    <xf numFmtId="4" fontId="21" fillId="75"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91" fillId="0" borderId="21">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9"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75" borderId="17" applyNumberFormat="0" applyProtection="0">
      <alignment horizontal="left" vertical="center" indent="1"/>
    </xf>
    <xf numFmtId="0" fontId="135" fillId="81" borderId="17" applyNumberFormat="0" applyAlignment="0" applyProtection="0"/>
    <xf numFmtId="0" fontId="12" fillId="4" borderId="17" applyNumberFormat="0" applyProtection="0">
      <alignment horizontal="left" vertical="center" indent="1"/>
    </xf>
    <xf numFmtId="4" fontId="21" fillId="66" borderId="17" applyNumberFormat="0" applyProtection="0">
      <alignment horizontal="righ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71" borderId="17" applyNumberFormat="0" applyProtection="0">
      <alignment horizontal="right" vertical="center"/>
    </xf>
    <xf numFmtId="4" fontId="21"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4" fontId="21" fillId="66" borderId="17" applyNumberFormat="0" applyProtection="0">
      <alignment horizontal="right" vertical="center"/>
    </xf>
    <xf numFmtId="0" fontId="12" fillId="75" borderId="17" applyNumberFormat="0" applyProtection="0">
      <alignment horizontal="left" vertical="center" indent="1"/>
    </xf>
    <xf numFmtId="4" fontId="107" fillId="37"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00" fillId="56" borderId="17" applyNumberFormat="0" applyAlignment="0" applyProtection="0"/>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21" fillId="61" borderId="17" applyNumberFormat="0" applyProtection="0">
      <alignment vertical="center"/>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0" fontId="12" fillId="76" borderId="17" applyNumberFormat="0" applyProtection="0">
      <alignment horizontal="left" vertical="center" indent="1"/>
    </xf>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4" fontId="21"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4" fontId="21" fillId="37" borderId="45"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35" fillId="81" borderId="17" applyNumberFormat="0" applyAlignment="0" applyProtection="0"/>
    <xf numFmtId="4" fontId="21" fillId="75"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4" fontId="19" fillId="37"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6"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4" fontId="19" fillId="75"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68"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00" fillId="56" borderId="17" applyNumberFormat="0" applyAlignment="0" applyProtection="0"/>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2" fillId="76" borderId="17" applyNumberFormat="0" applyProtection="0">
      <alignment horizontal="left" vertical="center" indent="1"/>
    </xf>
    <xf numFmtId="0" fontId="113" fillId="43" borderId="35" applyNumberForma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12" fillId="0" borderId="18"/>
    <xf numFmtId="0" fontId="7" fillId="63" borderId="44" applyNumberFormat="0" applyFont="0" applyAlignment="0" applyProtection="0"/>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0" fontId="113" fillId="43" borderId="35" applyNumberFormat="0" applyAlignment="0" applyProtection="0"/>
    <xf numFmtId="0" fontId="100" fillId="56" borderId="17" applyNumberFormat="0" applyAlignment="0" applyProtection="0"/>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4" fontId="19" fillId="75" borderId="17" applyNumberFormat="0" applyProtection="0">
      <alignment horizontal="left" vertical="center" indent="1"/>
    </xf>
    <xf numFmtId="0" fontId="113" fillId="43" borderId="35" applyNumberFormat="0" applyAlignment="0" applyProtection="0"/>
    <xf numFmtId="0" fontId="100" fillId="56" borderId="17"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4"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71" borderId="17" applyNumberFormat="0" applyProtection="0">
      <alignment horizontal="righ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7" applyNumberFormat="0" applyProtection="0">
      <alignment horizontal="left" vertical="center"/>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4" fontId="12" fillId="0" borderId="18"/>
    <xf numFmtId="4" fontId="12" fillId="0" borderId="18"/>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0" borderId="18">
      <alignment horizontal="right"/>
    </xf>
    <xf numFmtId="0" fontId="12" fillId="0" borderId="18"/>
    <xf numFmtId="4" fontId="12" fillId="0" borderId="18"/>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0" borderId="17" applyNumberFormat="0" applyProtection="0">
      <alignment horizontal="right" vertical="center"/>
    </xf>
    <xf numFmtId="0" fontId="12" fillId="0" borderId="17" applyNumberFormat="0" applyProtection="0">
      <alignment horizontal="left" vertical="center"/>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4" fontId="104" fillId="73" borderId="17" applyNumberFormat="0" applyProtection="0">
      <alignment horizontal="left" vertical="center" indent="1"/>
    </xf>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4" fontId="21" fillId="0" borderId="17" applyNumberFormat="0" applyProtection="0">
      <alignment horizontal="right" vertical="center"/>
    </xf>
    <xf numFmtId="0" fontId="12" fillId="0" borderId="17" applyNumberFormat="0" applyProtection="0">
      <alignment horizontal="left" vertical="center"/>
    </xf>
    <xf numFmtId="4" fontId="19" fillId="37" borderId="17" applyNumberFormat="0" applyProtection="0">
      <alignment horizontal="left" vertical="center" indent="1"/>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91" fillId="0" borderId="21">
      <alignment horizontal="left" vertical="center"/>
    </xf>
    <xf numFmtId="4" fontId="21" fillId="37"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71" borderId="17" applyNumberFormat="0" applyProtection="0">
      <alignment horizontal="right" vertical="center"/>
    </xf>
    <xf numFmtId="4" fontId="21"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91" fillId="0" borderId="21">
      <alignment horizontal="left" vertical="center"/>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0" fontId="12" fillId="76" borderId="17" applyNumberFormat="0" applyProtection="0">
      <alignment horizontal="left" vertical="center" indent="1"/>
    </xf>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4" fontId="21"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91" fillId="0" borderId="21">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21">
      <alignment horizontal="left" vertical="center"/>
    </xf>
    <xf numFmtId="4" fontId="21" fillId="37" borderId="45"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35" fillId="81" borderId="17" applyNumberFormat="0" applyAlignment="0" applyProtection="0"/>
    <xf numFmtId="4" fontId="21" fillId="75"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4" fontId="19" fillId="37"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91" fillId="0" borderId="21">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91" fillId="0" borderId="21">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6"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4" fontId="19" fillId="75"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68"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0" fontId="100" fillId="56" borderId="17" applyNumberFormat="0" applyAlignment="0" applyProtection="0"/>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91" fillId="0" borderId="21">
      <alignment horizontal="left" vertical="center"/>
    </xf>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91" fillId="0" borderId="21">
      <alignment horizontal="left" vertical="center"/>
    </xf>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0" fontId="100" fillId="56" borderId="17" applyNumberFormat="0" applyAlignment="0" applyProtection="0"/>
    <xf numFmtId="4" fontId="19" fillId="75" borderId="17" applyNumberFormat="0" applyProtection="0">
      <alignment horizontal="left" vertical="center" indent="1"/>
    </xf>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4" fontId="19" fillId="75"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91" fillId="0" borderId="21">
      <alignment horizontal="lef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91" fillId="0" borderId="21">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00" fillId="56" borderId="17" applyNumberFormat="0" applyAlignment="0" applyProtection="0"/>
    <xf numFmtId="4" fontId="21" fillId="3" borderId="17" applyNumberFormat="0" applyProtection="0">
      <alignment horizontal="left" vertical="center" indent="1"/>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91" fillId="0" borderId="21">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91" fillId="0" borderId="21">
      <alignment horizontal="lef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91" fillId="0" borderId="21">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0" fontId="12" fillId="76" borderId="17" applyNumberFormat="0" applyProtection="0">
      <alignment horizontal="left" vertical="center" indent="1"/>
    </xf>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4" fontId="21"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35" fillId="81" borderId="17" applyNumberFormat="0" applyAlignment="0" applyProtection="0"/>
    <xf numFmtId="4" fontId="21" fillId="75"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4" fontId="19" fillId="37"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6"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4" fontId="19" fillId="75"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68"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0" fontId="100" fillId="56" borderId="17" applyNumberFormat="0" applyAlignment="0" applyProtection="0"/>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0" fontId="100" fillId="56" borderId="17" applyNumberFormat="0" applyAlignment="0" applyProtection="0"/>
    <xf numFmtId="4" fontId="19" fillId="75" borderId="17" applyNumberFormat="0" applyProtection="0">
      <alignment horizontal="left" vertical="center" indent="1"/>
    </xf>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4" fontId="19" fillId="75"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11" fillId="0" borderId="46" applyNumberFormat="0" applyFill="0" applyAlignment="0" applyProtection="0"/>
    <xf numFmtId="0" fontId="12" fillId="4" borderId="17" applyNumberFormat="0" applyProtection="0">
      <alignment horizontal="left" vertical="center" indent="1"/>
    </xf>
    <xf numFmtId="0" fontId="100" fillId="56" borderId="17" applyNumberFormat="0" applyAlignment="0" applyProtection="0"/>
    <xf numFmtId="0" fontId="12" fillId="75" borderId="17" applyNumberFormat="0" applyProtection="0">
      <alignment horizontal="left" vertical="center" indent="1"/>
    </xf>
    <xf numFmtId="0" fontId="135" fillId="81" borderId="17" applyNumberFormat="0" applyAlignment="0" applyProtection="0"/>
    <xf numFmtId="4" fontId="21" fillId="66" borderId="17" applyNumberFormat="0" applyProtection="0">
      <alignment horizontal="righ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71" borderId="17" applyNumberFormat="0" applyProtection="0">
      <alignment horizontal="right" vertical="center"/>
    </xf>
    <xf numFmtId="4" fontId="21"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0" fontId="12" fillId="76" borderId="17" applyNumberFormat="0" applyProtection="0">
      <alignment horizontal="left" vertical="center" indent="1"/>
    </xf>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11" fillId="0" borderId="46" applyNumberFormat="0" applyFill="0" applyAlignment="0" applyProtection="0"/>
    <xf numFmtId="0" fontId="111" fillId="0" borderId="46" applyNumberFormat="0" applyFill="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11" fillId="0" borderId="46" applyNumberFormat="0" applyFill="0" applyAlignment="0" applyProtection="0"/>
    <xf numFmtId="0" fontId="91" fillId="0" borderId="21">
      <alignment horizontal="left" vertical="center"/>
    </xf>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21">
      <alignment horizontal="left" vertical="center"/>
    </xf>
    <xf numFmtId="4" fontId="21" fillId="37" borderId="45"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35" fillId="81" borderId="17" applyNumberFormat="0" applyAlignment="0" applyProtection="0"/>
    <xf numFmtId="4" fontId="21" fillId="75"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4" fontId="19" fillId="37"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91" fillId="0" borderId="21">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11" fillId="0" borderId="46" applyNumberFormat="0" applyFill="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91" fillId="0" borderId="21">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6"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11" fillId="0" borderId="46" applyNumberFormat="0" applyFill="0" applyAlignment="0" applyProtection="0"/>
    <xf numFmtId="4" fontId="19" fillId="75" borderId="17" applyNumberFormat="0" applyProtection="0">
      <alignment horizontal="left" vertical="center" indent="1"/>
    </xf>
    <xf numFmtId="0" fontId="111" fillId="0" borderId="46" applyNumberFormat="0" applyFill="0" applyAlignment="0" applyProtection="0"/>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68"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00" fillId="56" borderId="17" applyNumberFormat="0" applyAlignment="0" applyProtection="0"/>
    <xf numFmtId="4" fontId="103" fillId="61" borderId="17" applyNumberFormat="0" applyProtection="0">
      <alignment vertical="center"/>
    </xf>
    <xf numFmtId="0" fontId="135" fillId="81" borderId="17" applyNumberForma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66" borderId="17" applyNumberFormat="0" applyProtection="0">
      <alignment horizontal="right" vertical="center"/>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76" borderId="17" applyNumberFormat="0" applyProtection="0">
      <alignment horizontal="left" vertical="center" indent="1"/>
    </xf>
    <xf numFmtId="0" fontId="135" fillId="81" borderId="17" applyNumberFormat="0" applyAlignment="0" applyProtection="0"/>
    <xf numFmtId="0" fontId="12" fillId="76" borderId="17" applyNumberFormat="0" applyProtection="0">
      <alignment horizontal="left" vertical="center" indent="1"/>
    </xf>
    <xf numFmtId="4" fontId="21" fillId="65" borderId="17" applyNumberFormat="0" applyProtection="0">
      <alignment horizontal="right" vertical="center"/>
    </xf>
    <xf numFmtId="4" fontId="21" fillId="3" borderId="17" applyNumberFormat="0" applyProtection="0">
      <alignment horizontal="left" vertical="center" indent="1"/>
    </xf>
    <xf numFmtId="4" fontId="21" fillId="3" borderId="17" applyNumberFormat="0" applyProtection="0">
      <alignment vertical="center"/>
    </xf>
    <xf numFmtId="0" fontId="12" fillId="76"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4" fontId="21" fillId="37" borderId="45"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0" fontId="100" fillId="56" borderId="17" applyNumberFormat="0" applyAlignment="0" applyProtection="0"/>
    <xf numFmtId="0" fontId="91" fillId="0" borderId="21">
      <alignment horizontal="lef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4" fontId="21" fillId="3" borderId="17" applyNumberFormat="0" applyProtection="0">
      <alignmen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4" fontId="21" fillId="0" borderId="17" applyNumberFormat="0" applyProtection="0">
      <alignment horizontal="right" vertical="center"/>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2" fillId="0" borderId="17" applyNumberFormat="0" applyProtection="0">
      <alignment horizontal="left" vertical="center"/>
    </xf>
    <xf numFmtId="4" fontId="21" fillId="67" borderId="17" applyNumberFormat="0" applyProtection="0">
      <alignment horizontal="right" vertical="center"/>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00" fillId="56" borderId="17" applyNumberFormat="0" applyAlignment="0" applyProtection="0"/>
    <xf numFmtId="0" fontId="12" fillId="59" borderId="17" applyNumberFormat="0" applyProtection="0">
      <alignment horizontal="left" vertical="center" indent="1"/>
    </xf>
    <xf numFmtId="4" fontId="103" fillId="37"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0"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91" fillId="0" borderId="21">
      <alignment horizontal="left" vertical="center"/>
    </xf>
    <xf numFmtId="4" fontId="21" fillId="72" borderId="17" applyNumberFormat="0" applyProtection="0">
      <alignment horizontal="right" vertical="center"/>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03" fillId="3" borderId="17" applyNumberFormat="0" applyProtection="0">
      <alignmen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5"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12" fillId="75" borderId="17" applyNumberFormat="0" applyProtection="0">
      <alignment horizontal="left" vertical="center" indent="1"/>
    </xf>
    <xf numFmtId="4" fontId="21" fillId="0" borderId="17" applyNumberFormat="0" applyProtection="0">
      <alignment horizontal="right" vertical="center"/>
    </xf>
    <xf numFmtId="4" fontId="21" fillId="64" borderId="17" applyNumberFormat="0" applyProtection="0">
      <alignment horizontal="right" vertical="center"/>
    </xf>
    <xf numFmtId="0" fontId="12"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4" fontId="21" fillId="65" borderId="17" applyNumberFormat="0" applyProtection="0">
      <alignment horizontal="right" vertical="center"/>
    </xf>
    <xf numFmtId="4" fontId="21" fillId="3" borderId="17" applyNumberFormat="0" applyProtection="0">
      <alignment horizontal="left" vertical="center" indent="1"/>
    </xf>
    <xf numFmtId="4" fontId="21" fillId="3" borderId="17" applyNumberFormat="0" applyProtection="0">
      <alignmen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 borderId="17" applyNumberFormat="0" applyProtection="0">
      <alignment vertical="center"/>
    </xf>
    <xf numFmtId="4" fontId="21" fillId="72" borderId="17" applyNumberFormat="0" applyProtection="0">
      <alignment horizontal="right" vertical="center"/>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00" fillId="56" borderId="17" applyNumberFormat="0" applyAlignment="0" applyProtection="0"/>
    <xf numFmtId="4" fontId="21" fillId="61" borderId="17" applyNumberFormat="0" applyProtection="0">
      <alignment horizontal="left" vertical="center" indent="1"/>
    </xf>
    <xf numFmtId="0" fontId="12" fillId="59" borderId="17" applyNumberFormat="0" applyProtection="0">
      <alignment horizontal="left" vertical="center" indent="1"/>
    </xf>
    <xf numFmtId="4" fontId="21" fillId="75"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91" fillId="0" borderId="21">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9"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11" fillId="0" borderId="46" applyNumberFormat="0" applyFill="0" applyAlignment="0" applyProtection="0"/>
    <xf numFmtId="4" fontId="21" fillId="37" borderId="45"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75" borderId="17" applyNumberFormat="0" applyProtection="0">
      <alignment horizontal="left" vertical="center" indent="1"/>
    </xf>
    <xf numFmtId="0" fontId="135" fillId="81" borderId="17" applyNumberFormat="0" applyAlignment="0" applyProtection="0"/>
    <xf numFmtId="0" fontId="12" fillId="4" borderId="17" applyNumberFormat="0" applyProtection="0">
      <alignment horizontal="left" vertical="center" indent="1"/>
    </xf>
    <xf numFmtId="4" fontId="21" fillId="66" borderId="17" applyNumberFormat="0" applyProtection="0">
      <alignment horizontal="righ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71" borderId="17" applyNumberFormat="0" applyProtection="0">
      <alignment horizontal="right" vertical="center"/>
    </xf>
    <xf numFmtId="4" fontId="21"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4" fontId="21" fillId="66" borderId="17" applyNumberFormat="0" applyProtection="0">
      <alignment horizontal="right" vertical="center"/>
    </xf>
    <xf numFmtId="0" fontId="12" fillId="75" borderId="17" applyNumberFormat="0" applyProtection="0">
      <alignment horizontal="left" vertical="center" indent="1"/>
    </xf>
    <xf numFmtId="4" fontId="107" fillId="37"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00" fillId="56" borderId="17" applyNumberFormat="0" applyAlignment="0" applyProtection="0"/>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21" fillId="61" borderId="17" applyNumberFormat="0" applyProtection="0">
      <alignment vertical="center"/>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0" fontId="12" fillId="76" borderId="17" applyNumberFormat="0" applyProtection="0">
      <alignment horizontal="left" vertical="center" indent="1"/>
    </xf>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11" fillId="0" borderId="46" applyNumberFormat="0" applyFill="0" applyAlignment="0" applyProtection="0"/>
    <xf numFmtId="0" fontId="111" fillId="0" borderId="46" applyNumberFormat="0" applyFill="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11" fillId="0" borderId="46" applyNumberFormat="0" applyFill="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4" fontId="21" fillId="37" borderId="45"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35" fillId="81" borderId="17" applyNumberFormat="0" applyAlignment="0" applyProtection="0"/>
    <xf numFmtId="4" fontId="21" fillId="75"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4" fontId="19" fillId="37"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11" fillId="0" borderId="46" applyNumberFormat="0" applyFill="0" applyAlignment="0" applyProtection="0"/>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6"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11" fillId="0" borderId="46" applyNumberFormat="0" applyFill="0" applyAlignment="0" applyProtection="0"/>
    <xf numFmtId="4" fontId="19" fillId="75" borderId="17" applyNumberFormat="0" applyProtection="0">
      <alignment horizontal="left" vertical="center" indent="1"/>
    </xf>
    <xf numFmtId="0" fontId="111" fillId="0" borderId="46" applyNumberFormat="0" applyFill="0" applyAlignment="0" applyProtection="0"/>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68"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00" fillId="56" borderId="17" applyNumberFormat="0" applyAlignment="0" applyProtection="0"/>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11" fillId="0" borderId="46" applyNumberFormat="0" applyFill="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00" fillId="56" borderId="17" applyNumberFormat="0" applyAlignment="0" applyProtection="0"/>
    <xf numFmtId="0" fontId="111" fillId="0" borderId="46" applyNumberFormat="0" applyFill="0" applyAlignment="0" applyProtection="0"/>
    <xf numFmtId="4" fontId="19" fillId="75" borderId="17" applyNumberFormat="0" applyProtection="0">
      <alignment horizontal="left" vertical="center" indent="1"/>
    </xf>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4" fontId="19" fillId="75" borderId="17" applyNumberFormat="0" applyProtection="0">
      <alignment horizontal="left" vertical="center" indent="1"/>
    </xf>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71" borderId="17" applyNumberFormat="0" applyProtection="0">
      <alignment horizontal="right" vertical="center"/>
    </xf>
    <xf numFmtId="4" fontId="21"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0" borderId="17" applyNumberFormat="0" applyProtection="0">
      <alignment horizontal="lef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21" fillId="64" borderId="17" applyNumberFormat="0" applyProtection="0">
      <alignment horizontal="right" vertical="center"/>
    </xf>
    <xf numFmtId="0" fontId="100" fillId="56" borderId="17" applyNumberFormat="0" applyAlignment="0" applyProtection="0"/>
    <xf numFmtId="4" fontId="107"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91" fillId="0" borderId="21">
      <alignment horizontal="left" vertical="center"/>
    </xf>
    <xf numFmtId="0" fontId="111" fillId="0" borderId="46" applyNumberFormat="0" applyFill="0" applyAlignment="0" applyProtection="0"/>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0" fontId="12" fillId="76" borderId="17" applyNumberFormat="0" applyProtection="0">
      <alignment horizontal="left" vertical="center" indent="1"/>
    </xf>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11" fillId="0" borderId="46" applyNumberFormat="0" applyFill="0" applyAlignment="0" applyProtection="0"/>
    <xf numFmtId="0" fontId="111" fillId="0" borderId="46" applyNumberFormat="0" applyFill="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11" fillId="0" borderId="46" applyNumberFormat="0" applyFill="0" applyAlignment="0" applyProtection="0"/>
    <xf numFmtId="0" fontId="91" fillId="0" borderId="21">
      <alignment horizontal="left" vertical="center"/>
    </xf>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91" fillId="0" borderId="21">
      <alignment horizontal="left" vertical="center"/>
    </xf>
    <xf numFmtId="4" fontId="21" fillId="37" borderId="45"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35" fillId="81" borderId="17" applyNumberFormat="0" applyAlignment="0" applyProtection="0"/>
    <xf numFmtId="4" fontId="21" fillId="75"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4" fontId="19" fillId="37"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0" fontId="91" fillId="0" borderId="21">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11" fillId="0" borderId="46" applyNumberFormat="0" applyFill="0" applyAlignment="0" applyProtection="0"/>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91" fillId="0" borderId="21">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6"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11" fillId="0" borderId="46" applyNumberFormat="0" applyFill="0" applyAlignment="0" applyProtection="0"/>
    <xf numFmtId="4" fontId="19" fillId="75" borderId="17" applyNumberFormat="0" applyProtection="0">
      <alignment horizontal="left" vertical="center" indent="1"/>
    </xf>
    <xf numFmtId="0" fontId="111" fillId="0" borderId="46" applyNumberFormat="0" applyFill="0" applyAlignment="0" applyProtection="0"/>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68"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4" fillId="73" borderId="17" applyNumberFormat="0" applyProtection="0">
      <alignment horizontal="left" vertical="center" indent="1"/>
    </xf>
    <xf numFmtId="0" fontId="100" fillId="56" borderId="17" applyNumberFormat="0" applyAlignment="0" applyProtection="0"/>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91" fillId="0" borderId="21">
      <alignment horizontal="left" vertical="center"/>
    </xf>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9" borderId="17" applyNumberFormat="0" applyProtection="0">
      <alignment horizontal="right" vertical="center"/>
    </xf>
    <xf numFmtId="0" fontId="111" fillId="0" borderId="46" applyNumberFormat="0" applyFill="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91" fillId="0" borderId="21">
      <alignment horizontal="left" vertical="center"/>
    </xf>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00" fillId="56" borderId="17" applyNumberFormat="0" applyAlignment="0" applyProtection="0"/>
    <xf numFmtId="0" fontId="111" fillId="0" borderId="46" applyNumberFormat="0" applyFill="0" applyAlignment="0" applyProtection="0"/>
    <xf numFmtId="4" fontId="19" fillId="75" borderId="17" applyNumberFormat="0" applyProtection="0">
      <alignment horizontal="left" vertical="center" indent="1"/>
    </xf>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4" fontId="19" fillId="75" borderId="17" applyNumberFormat="0" applyProtection="0">
      <alignment horizontal="left" vertical="center" indent="1"/>
    </xf>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91" fillId="0" borderId="21">
      <alignment horizontal="lef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91" fillId="0" borderId="21">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00" fillId="56" borderId="17" applyNumberFormat="0" applyAlignment="0" applyProtection="0"/>
    <xf numFmtId="4" fontId="21" fillId="3" borderId="17" applyNumberFormat="0" applyProtection="0">
      <alignment horizontal="left" vertical="center" indent="1"/>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91" fillId="0" borderId="21">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91" fillId="0" borderId="21">
      <alignment horizontal="left" vertical="center"/>
    </xf>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91" fillId="0" borderId="21">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00" fillId="56" borderId="17" applyNumberFormat="0" applyAlignment="0" applyProtection="0"/>
    <xf numFmtId="0" fontId="12" fillId="76" borderId="17" applyNumberFormat="0" applyProtection="0">
      <alignment horizontal="left" vertical="center" indent="1"/>
    </xf>
    <xf numFmtId="4" fontId="21" fillId="0" borderId="17" applyNumberFormat="0" applyProtection="0">
      <alignment horizontal="right" vertical="center"/>
    </xf>
    <xf numFmtId="0" fontId="12" fillId="76" borderId="17" applyNumberFormat="0" applyProtection="0">
      <alignment horizontal="left" vertical="center" indent="1"/>
    </xf>
    <xf numFmtId="4" fontId="21" fillId="68" borderId="17" applyNumberFormat="0" applyProtection="0">
      <alignment horizontal="right" vertical="center"/>
    </xf>
    <xf numFmtId="0" fontId="111" fillId="0" borderId="46" applyNumberFormat="0" applyFill="0" applyAlignment="0" applyProtection="0"/>
    <xf numFmtId="0" fontId="111" fillId="0" borderId="46" applyNumberFormat="0" applyFill="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11" fillId="0" borderId="46" applyNumberFormat="0" applyFill="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135" fillId="81" borderId="17" applyNumberFormat="0" applyAlignment="0" applyProtection="0"/>
    <xf numFmtId="4" fontId="21" fillId="75"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2" fillId="0" borderId="17" applyNumberFormat="0" applyProtection="0">
      <alignment horizontal="left" vertical="center"/>
    </xf>
    <xf numFmtId="4" fontId="19" fillId="37"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5" borderId="17" applyNumberFormat="0" applyProtection="0">
      <alignment horizontal="right" vertical="center"/>
    </xf>
    <xf numFmtId="0" fontId="111" fillId="0" borderId="46" applyNumberFormat="0" applyFill="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6"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11" fillId="0" borderId="46" applyNumberFormat="0" applyFill="0" applyAlignment="0" applyProtection="0"/>
    <xf numFmtId="4" fontId="19" fillId="75" borderId="17" applyNumberFormat="0" applyProtection="0">
      <alignment horizontal="left" vertical="center" indent="1"/>
    </xf>
    <xf numFmtId="0" fontId="111" fillId="0" borderId="46" applyNumberFormat="0" applyFill="0" applyAlignment="0" applyProtection="0"/>
    <xf numFmtId="0" fontId="12" fillId="0" borderId="17" applyNumberFormat="0" applyProtection="0">
      <alignment horizontal="lef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7" applyNumberFormat="0" applyProtection="0">
      <alignment horizontal="lef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68"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69" borderId="17" applyNumberFormat="0" applyProtection="0">
      <alignment horizontal="right" vertical="center"/>
    </xf>
    <xf numFmtId="4" fontId="103" fillId="3" borderId="17" applyNumberFormat="0" applyProtection="0">
      <alignmen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104" fillId="73" borderId="17" applyNumberFormat="0" applyProtection="0">
      <alignment horizontal="left" vertical="center" indent="1"/>
    </xf>
    <xf numFmtId="0" fontId="100" fillId="56" borderId="17" applyNumberFormat="0" applyAlignment="0" applyProtection="0"/>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0" borderId="17" applyNumberFormat="0" applyProtection="0">
      <alignment horizontal="right" vertical="center"/>
    </xf>
    <xf numFmtId="4" fontId="21" fillId="66" borderId="17" applyNumberFormat="0" applyProtection="0">
      <alignment horizontal="right" vertical="center"/>
    </xf>
    <xf numFmtId="4" fontId="21" fillId="3"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11" fillId="0" borderId="46" applyNumberFormat="0" applyFill="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horizontal="left" vertical="center" indent="1"/>
    </xf>
    <xf numFmtId="0" fontId="100" fillId="56" borderId="17" applyNumberForma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37"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4" fontId="19" fillId="75"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4" fontId="21" fillId="69" borderId="17" applyNumberFormat="0" applyProtection="0">
      <alignment horizontal="right" vertical="center"/>
    </xf>
    <xf numFmtId="4" fontId="21" fillId="65" borderId="17" applyNumberFormat="0" applyProtection="0">
      <alignment horizontal="right" vertical="center"/>
    </xf>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4" fontId="21" fillId="64" borderId="17" applyNumberFormat="0" applyProtection="0">
      <alignment horizontal="right" vertical="center"/>
    </xf>
    <xf numFmtId="4" fontId="21" fillId="68" borderId="17" applyNumberFormat="0" applyProtection="0">
      <alignment horizontal="right" vertical="center"/>
    </xf>
    <xf numFmtId="4" fontId="21" fillId="72"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00" fillId="56" borderId="17" applyNumberFormat="0" applyAlignment="0" applyProtection="0"/>
    <xf numFmtId="0" fontId="111" fillId="0" borderId="46" applyNumberFormat="0" applyFill="0" applyAlignment="0" applyProtection="0"/>
    <xf numFmtId="4" fontId="19" fillId="75" borderId="17" applyNumberFormat="0" applyProtection="0">
      <alignment horizontal="left" vertical="center" indent="1"/>
    </xf>
    <xf numFmtId="4" fontId="21" fillId="3" borderId="17" applyNumberFormat="0" applyProtection="0">
      <alignmen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103" fillId="37" borderId="17" applyNumberFormat="0" applyProtection="0">
      <alignment horizontal="right" vertical="center"/>
    </xf>
    <xf numFmtId="0" fontId="12" fillId="4"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4" fontId="19" fillId="75" borderId="17" applyNumberFormat="0" applyProtection="0">
      <alignment horizontal="left" vertical="center" indent="1"/>
    </xf>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03"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2" fillId="0" borderId="17" applyNumberFormat="0" applyProtection="0">
      <alignment horizontal="left" vertical="center"/>
    </xf>
    <xf numFmtId="0" fontId="111" fillId="0" borderId="46" applyNumberFormat="0" applyFill="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2" fillId="11" borderId="32" applyNumberFormat="0" applyFont="0" applyAlignment="0" applyProtection="0"/>
    <xf numFmtId="4" fontId="21" fillId="0"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7" applyNumberFormat="0" applyProtection="0">
      <alignment horizontal="left" vertical="center"/>
    </xf>
    <xf numFmtId="4" fontId="21" fillId="37" borderId="17" applyNumberFormat="0" applyProtection="0">
      <alignment horizontal="right" vertical="center"/>
    </xf>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00" fillId="56" borderId="17" applyNumberFormat="0" applyAlignment="0" applyProtection="0"/>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0" borderId="17" applyNumberFormat="0" applyProtection="0">
      <alignment horizontal="right" vertical="center"/>
    </xf>
    <xf numFmtId="4" fontId="103" fillId="37" borderId="17" applyNumberFormat="0" applyProtection="0">
      <alignment horizontal="righ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139" fillId="0" borderId="54" applyNumberFormat="0" applyFill="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32" fillId="43" borderId="35" applyNumberFormat="0" applyAlignment="0" applyProtection="0"/>
    <xf numFmtId="4" fontId="21" fillId="0" borderId="17" applyNumberFormat="0" applyProtection="0">
      <alignment horizontal="right" vertical="center"/>
    </xf>
    <xf numFmtId="0" fontId="139" fillId="0" borderId="54" applyNumberFormat="0" applyFill="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34" fillId="63" borderId="35" applyNumberFormat="0" applyFont="0" applyAlignment="0" applyProtection="0"/>
    <xf numFmtId="0" fontId="12" fillId="0" borderId="17" applyNumberFormat="0" applyProtection="0">
      <alignment horizontal="left" vertical="center"/>
    </xf>
    <xf numFmtId="4" fontId="21" fillId="37" borderId="17" applyNumberFormat="0" applyProtection="0">
      <alignment horizontal="right" vertical="center"/>
    </xf>
    <xf numFmtId="0" fontId="7"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13" fillId="43" borderId="35" applyNumberFormat="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100" fillId="56" borderId="17" applyNumberFormat="0" applyAlignment="0" applyProtection="0"/>
    <xf numFmtId="4" fontId="21" fillId="37" borderId="17" applyNumberFormat="0" applyProtection="0">
      <alignment horizontal="righ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63" borderId="44" applyNumberFormat="0" applyFont="0" applyAlignment="0" applyProtection="0"/>
    <xf numFmtId="4" fontId="21"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0" borderId="17" applyNumberFormat="0" applyProtection="0">
      <alignment horizontal="lef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0" borderId="17" applyNumberFormat="0" applyProtection="0">
      <alignment horizontal="left" vertical="center"/>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5" fillId="81" borderId="17" applyNumberFormat="0" applyAlignment="0" applyProtection="0"/>
    <xf numFmtId="4" fontId="21" fillId="37" borderId="17" applyNumberFormat="0" applyProtection="0">
      <alignment horizontal="left" vertical="center" indent="1"/>
    </xf>
    <xf numFmtId="4" fontId="19" fillId="37" borderId="17" applyNumberFormat="0" applyProtection="0">
      <alignment horizontal="left" vertical="center" indent="1"/>
    </xf>
    <xf numFmtId="4" fontId="21" fillId="75" borderId="17" applyNumberFormat="0" applyProtection="0">
      <alignment horizontal="left" vertical="center" indent="1"/>
    </xf>
    <xf numFmtId="4" fontId="19" fillId="75" borderId="17" applyNumberFormat="0" applyProtection="0">
      <alignment horizontal="left" vertical="center" indent="1"/>
    </xf>
    <xf numFmtId="0" fontId="12" fillId="63" borderId="44" applyNumberFormat="0" applyFont="0" applyAlignment="0" applyProtection="0"/>
    <xf numFmtId="0" fontId="132"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2"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63" borderId="44" applyNumberFormat="0" applyFont="0" applyAlignment="0" applyProtection="0"/>
    <xf numFmtId="0" fontId="7" fillId="63" borderId="44" applyNumberFormat="0" applyFont="0" applyAlignment="0" applyProtection="0"/>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125" fillId="81" borderId="35" applyNumberFormat="0" applyAlignment="0" applyProtection="0"/>
    <xf numFmtId="4" fontId="12" fillId="0" borderId="18"/>
    <xf numFmtId="0" fontId="34" fillId="63" borderId="35" applyNumberFormat="0" applyFont="0" applyAlignment="0" applyProtection="0"/>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0" fontId="7" fillId="63" borderId="44" applyNumberFormat="0" applyFont="0" applyAlignment="0" applyProtection="0"/>
    <xf numFmtId="0" fontId="113" fillId="43"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13" fillId="43" borderId="35" applyNumberFormat="0" applyAlignment="0" applyProtection="0"/>
    <xf numFmtId="0" fontId="125" fillId="81"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0" fontId="90" fillId="61" borderId="18" applyNumberFormat="0" applyBorder="0" applyAlignment="0" applyProtection="0"/>
    <xf numFmtId="0" fontId="12" fillId="0" borderId="18">
      <alignment horizontal="right"/>
    </xf>
    <xf numFmtId="0" fontId="7" fillId="63" borderId="44" applyNumberFormat="0" applyFont="0" applyAlignment="0" applyProtection="0"/>
    <xf numFmtId="0" fontId="12" fillId="0" borderId="18">
      <alignment horizontal="right"/>
    </xf>
    <xf numFmtId="0" fontId="7" fillId="63" borderId="44" applyNumberFormat="0" applyFont="0" applyAlignment="0" applyProtection="0"/>
    <xf numFmtId="4" fontId="12" fillId="0" borderId="18"/>
    <xf numFmtId="0" fontId="7" fillId="63" borderId="44" applyNumberFormat="0" applyFon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91" fillId="0" borderId="16">
      <alignment horizontal="left" vertical="center"/>
    </xf>
    <xf numFmtId="0" fontId="7" fillId="63" borderId="44" applyNumberFormat="0" applyFont="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4" fontId="12" fillId="0" borderId="18"/>
    <xf numFmtId="182" fontId="12" fillId="3" borderId="18" applyNumberFormat="0" applyFont="0" applyAlignment="0">
      <protection locked="0"/>
    </xf>
    <xf numFmtId="0" fontId="12" fillId="0" borderId="18"/>
    <xf numFmtId="0" fontId="12" fillId="63" borderId="44" applyNumberFormat="0" applyFont="0" applyAlignment="0" applyProtection="0"/>
    <xf numFmtId="0" fontId="12" fillId="63" borderId="44" applyNumberFormat="0" applyFont="0" applyAlignment="0" applyProtection="0"/>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4" fontId="12" fillId="0" borderId="18"/>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10" fontId="88" fillId="58" borderId="18" applyNumberFormat="0" applyFill="0" applyBorder="0" applyAlignment="0" applyProtection="0">
      <protection locked="0"/>
    </xf>
    <xf numFmtId="4" fontId="12" fillId="0" borderId="18"/>
    <xf numFmtId="10" fontId="90" fillId="61" borderId="18" applyNumberFormat="0" applyBorder="0" applyAlignment="0" applyProtection="0"/>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7" fillId="63" borderId="44" applyNumberFormat="0" applyFont="0" applyAlignment="0" applyProtection="0"/>
    <xf numFmtId="4" fontId="12" fillId="0" borderId="18"/>
    <xf numFmtId="10" fontId="88" fillId="58" borderId="18" applyNumberFormat="0" applyFill="0" applyBorder="0" applyAlignment="0" applyProtection="0">
      <protection locked="0"/>
    </xf>
    <xf numFmtId="182" fontId="12" fillId="3" borderId="18" applyNumberFormat="0" applyFont="0" applyAlignment="0">
      <protection locked="0"/>
    </xf>
    <xf numFmtId="0" fontId="12" fillId="0" borderId="18">
      <alignment horizontal="right"/>
    </xf>
    <xf numFmtId="4" fontId="12" fillId="0" borderId="18"/>
    <xf numFmtId="182" fontId="12" fillId="3" borderId="18" applyNumberFormat="0" applyFont="0" applyAlignment="0">
      <protection locked="0"/>
    </xf>
    <xf numFmtId="0"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36" borderId="18" applyNumberFormat="0" applyAlignment="0">
      <alignment horizontal="left"/>
    </xf>
    <xf numFmtId="182" fontId="12" fillId="3" borderId="18" applyNumberFormat="0" applyFont="0" applyAlignment="0">
      <protection locked="0"/>
    </xf>
    <xf numFmtId="0" fontId="7" fillId="63" borderId="44" applyNumberFormat="0" applyFont="0" applyAlignment="0" applyProtection="0"/>
    <xf numFmtId="0" fontId="12" fillId="0" borderId="18"/>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4" fontId="12" fillId="0" borderId="18"/>
    <xf numFmtId="0" fontId="12" fillId="0" borderId="18">
      <alignment horizontal="right"/>
    </xf>
    <xf numFmtId="4" fontId="12" fillId="0" borderId="18"/>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32" fillId="43" borderId="35" applyNumberFormat="0" applyAlignment="0" applyProtection="0"/>
    <xf numFmtId="0" fontId="84" fillId="56" borderId="35" applyNumberFormat="0" applyAlignment="0" applyProtection="0"/>
    <xf numFmtId="0" fontId="132"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84" fillId="56" borderId="35" applyNumberFormat="0" applyAlignment="0" applyProtection="0"/>
    <xf numFmtId="10" fontId="90" fillId="61" borderId="18" applyNumberFormat="0" applyBorder="0" applyAlignment="0" applyProtection="0"/>
    <xf numFmtId="0" fontId="7" fillId="63" borderId="44" applyNumberFormat="0" applyFont="0" applyAlignment="0" applyProtection="0"/>
    <xf numFmtId="0" fontId="84" fillId="56" borderId="35" applyNumberFormat="0" applyAlignment="0" applyProtection="0"/>
    <xf numFmtId="0" fontId="12"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4" fontId="12" fillId="0" borderId="18"/>
    <xf numFmtId="4" fontId="12" fillId="0" borderId="18"/>
    <xf numFmtId="0" fontId="34" fillId="63" borderId="35"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39" fillId="0" borderId="54" applyNumberFormat="0" applyFill="0" applyAlignment="0" applyProtection="0"/>
    <xf numFmtId="0" fontId="7" fillId="63" borderId="44" applyNumberFormat="0" applyFont="0" applyAlignment="0" applyProtection="0"/>
    <xf numFmtId="0" fontId="139" fillId="0" borderId="54" applyNumberFormat="0" applyFill="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32" fillId="43" borderId="35" applyNumberFormat="0" applyAlignment="0" applyProtection="0"/>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84" fillId="56" borderId="35" applyNumberFormat="0" applyAlignment="0" applyProtection="0"/>
    <xf numFmtId="182" fontId="12" fillId="3" borderId="18" applyNumberFormat="0" applyFont="0" applyAlignment="0">
      <protection locked="0"/>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0" fontId="84" fillId="56" borderId="35" applyNumberFormat="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34" fillId="63" borderId="35" applyNumberFormat="0" applyFont="0" applyAlignment="0" applyProtection="0"/>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63" borderId="44" applyNumberFormat="0" applyFont="0" applyAlignment="0" applyProtection="0"/>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39" fillId="0" borderId="54" applyNumberFormat="0" applyFill="0" applyAlignment="0" applyProtection="0"/>
    <xf numFmtId="0" fontId="91" fillId="0" borderId="16">
      <alignment horizontal="left" vertical="center"/>
    </xf>
    <xf numFmtId="0" fontId="125" fillId="81" borderId="35" applyNumberFormat="0" applyAlignment="0" applyProtection="0"/>
    <xf numFmtId="182" fontId="12" fillId="3" borderId="18" applyNumberFormat="0" applyFont="0" applyAlignment="0">
      <protection locked="0"/>
    </xf>
    <xf numFmtId="4"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32" fillId="43" borderId="35" applyNumberFormat="0" applyAlignment="0" applyProtection="0"/>
    <xf numFmtId="0" fontId="7" fillId="63" borderId="44" applyNumberFormat="0" applyFont="0" applyAlignment="0" applyProtection="0"/>
    <xf numFmtId="0" fontId="84" fillId="56" borderId="35" applyNumberFormat="0" applyAlignment="0" applyProtection="0"/>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0" fontId="88" fillId="58" borderId="18" applyNumberFormat="0" applyFill="0" applyBorder="0" applyAlignment="0" applyProtection="0">
      <protection locked="0"/>
    </xf>
    <xf numFmtId="0" fontId="139" fillId="0" borderId="54" applyNumberFormat="0" applyFill="0" applyAlignment="0" applyProtection="0"/>
    <xf numFmtId="4" fontId="12" fillId="0" borderId="18"/>
    <xf numFmtId="4" fontId="12" fillId="0" borderId="18"/>
    <xf numFmtId="10" fontId="88" fillId="58" borderId="18" applyNumberFormat="0" applyFill="0" applyBorder="0" applyAlignment="0" applyProtection="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0" fontId="90" fillId="61" borderId="18" applyNumberFormat="0" applyBorder="0" applyAlignment="0" applyProtection="0"/>
    <xf numFmtId="182" fontId="12" fillId="3" borderId="18" applyNumberFormat="0" applyFont="0" applyAlignment="0">
      <protection locked="0"/>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4" fontId="12" fillId="0" borderId="18"/>
    <xf numFmtId="182" fontId="12" fillId="3" borderId="18" applyNumberFormat="0" applyFont="0" applyAlignment="0">
      <protection locked="0"/>
    </xf>
    <xf numFmtId="4" fontId="12" fillId="0" borderId="18"/>
    <xf numFmtId="10" fontId="90" fillId="61" borderId="18" applyNumberFormat="0" applyBorder="0" applyAlignment="0" applyProtection="0"/>
    <xf numFmtId="182" fontId="12" fillId="3" borderId="18" applyNumberFormat="0" applyFont="0" applyAlignment="0">
      <protection locked="0"/>
    </xf>
    <xf numFmtId="0" fontId="12" fillId="0" borderId="18">
      <alignment horizontal="right"/>
    </xf>
    <xf numFmtId="0" fontId="12" fillId="0" borderId="18">
      <alignment horizontal="right"/>
    </xf>
    <xf numFmtId="0" fontId="139" fillId="0" borderId="54" applyNumberFormat="0" applyFill="0" applyAlignment="0" applyProtection="0"/>
    <xf numFmtId="182" fontId="12" fillId="3" borderId="18" applyNumberFormat="0" applyFont="0" applyAlignment="0">
      <protection locked="0"/>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alignment horizontal="right"/>
    </xf>
    <xf numFmtId="0" fontId="7" fillId="36" borderId="18" applyNumberFormat="0" applyAlignment="0">
      <alignment horizontal="left"/>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4" fontId="12" fillId="0" borderId="18"/>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88" fillId="58" borderId="18" applyNumberFormat="0" applyFill="0" applyBorder="0" applyAlignment="0" applyProtection="0">
      <protection locked="0"/>
    </xf>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0" fontId="12" fillId="0" borderId="18">
      <alignment horizontal="right"/>
    </xf>
    <xf numFmtId="0" fontId="7" fillId="36" borderId="18" applyNumberFormat="0" applyAlignment="0">
      <alignment horizontal="left"/>
    </xf>
    <xf numFmtId="0" fontId="12" fillId="0" borderId="18">
      <alignment horizontal="right"/>
    </xf>
    <xf numFmtId="182" fontId="12" fillId="3" borderId="18" applyNumberFormat="0" applyFont="0" applyAlignment="0">
      <protection locked="0"/>
    </xf>
    <xf numFmtId="0" fontId="12" fillId="0" borderId="18"/>
    <xf numFmtId="4" fontId="12" fillId="0" borderId="18"/>
    <xf numFmtId="182" fontId="12" fillId="3" borderId="18" applyNumberFormat="0" applyFont="0" applyAlignment="0">
      <protection locked="0"/>
    </xf>
    <xf numFmtId="4"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182" fontId="12" fillId="3" borderId="18" applyNumberFormat="0" applyFont="0" applyAlignment="0">
      <protection locked="0"/>
    </xf>
    <xf numFmtId="0" fontId="12" fillId="0" borderId="18">
      <alignment horizontal="right"/>
    </xf>
    <xf numFmtId="10" fontId="88" fillId="58" borderId="18" applyNumberFormat="0" applyFill="0" applyBorder="0" applyAlignment="0" applyProtection="0">
      <protection locked="0"/>
    </xf>
    <xf numFmtId="0" fontId="12" fillId="0" borderId="18"/>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10" fontId="90" fillId="61" borderId="18" applyNumberFormat="0" applyBorder="0" applyAlignment="0" applyProtection="0"/>
    <xf numFmtId="0" fontId="7" fillId="36" borderId="18" applyNumberFormat="0" applyAlignment="0">
      <alignment horizontal="left"/>
    </xf>
    <xf numFmtId="4" fontId="12" fillId="0" borderId="18"/>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0" fontId="12" fillId="0" borderId="18"/>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63" borderId="44" applyNumberFormat="0" applyFont="0" applyAlignment="0" applyProtection="0"/>
    <xf numFmtId="4" fontId="12" fillId="0" borderId="18"/>
    <xf numFmtId="0" fontId="7" fillId="63" borderId="44" applyNumberFormat="0" applyFont="0" applyAlignment="0" applyProtection="0"/>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25" fillId="81" borderId="35" applyNumberFormat="0" applyAlignment="0" applyProtection="0"/>
    <xf numFmtId="4" fontId="12" fillId="0" borderId="18"/>
    <xf numFmtId="0" fontId="12" fillId="0" borderId="18">
      <alignment horizontal="right"/>
    </xf>
    <xf numFmtId="0" fontId="34" fillId="63" borderId="35" applyNumberFormat="0" applyFont="0" applyAlignment="0" applyProtection="0"/>
    <xf numFmtId="0" fontId="12" fillId="0" borderId="18">
      <alignment horizontal="right"/>
    </xf>
    <xf numFmtId="4" fontId="12" fillId="0" borderId="18"/>
    <xf numFmtId="0" fontId="12" fillId="0" borderId="18">
      <alignment horizontal="right"/>
    </xf>
    <xf numFmtId="4" fontId="12" fillId="0" borderId="18"/>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7" fillId="63" borderId="44" applyNumberFormat="0" applyFont="0" applyAlignment="0" applyProtection="0"/>
    <xf numFmtId="0" fontId="113" fillId="43"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12" fillId="0" borderId="18">
      <alignment horizontal="right"/>
    </xf>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39" fillId="0" borderId="54"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182" fontId="12" fillId="3" borderId="18" applyNumberFormat="0" applyFont="0" applyAlignment="0">
      <protection locked="0"/>
    </xf>
    <xf numFmtId="0" fontId="12" fillId="0" borderId="18"/>
    <xf numFmtId="0" fontId="132" fillId="43" borderId="35" applyNumberFormat="0" applyAlignment="0" applyProtection="0"/>
    <xf numFmtId="0" fontId="139" fillId="0" borderId="54" applyNumberFormat="0" applyFill="0" applyAlignment="0" applyProtection="0"/>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10" fontId="88" fillId="58" borderId="18" applyNumberFormat="0" applyFill="0" applyBorder="0" applyAlignment="0" applyProtection="0">
      <protection locked="0"/>
    </xf>
    <xf numFmtId="4" fontId="12" fillId="0" borderId="18"/>
    <xf numFmtId="4" fontId="12" fillId="0" borderId="18"/>
    <xf numFmtId="10" fontId="90" fillId="61" borderId="18" applyNumberFormat="0" applyBorder="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0" fontId="90" fillId="61" borderId="18" applyNumberFormat="0" applyBorder="0" applyAlignment="0" applyProtection="0"/>
    <xf numFmtId="0" fontId="7" fillId="63" borderId="44" applyNumberFormat="0" applyFont="0" applyAlignment="0" applyProtection="0"/>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34" fillId="63" borderId="35" applyNumberFormat="0" applyFont="0" applyAlignment="0" applyProtection="0"/>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10" fontId="90" fillId="61" borderId="18" applyNumberFormat="0" applyBorder="0" applyAlignment="0" applyProtection="0"/>
    <xf numFmtId="0" fontId="12" fillId="0" borderId="18">
      <alignment horizontal="right"/>
    </xf>
    <xf numFmtId="0" fontId="84" fillId="56" borderId="35" applyNumberFormat="0" applyAlignment="0" applyProtection="0"/>
    <xf numFmtId="182" fontId="12" fillId="3" borderId="18" applyNumberFormat="0" applyFont="0" applyAlignment="0">
      <protection locked="0"/>
    </xf>
    <xf numFmtId="0"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0" fontId="125" fillId="81" borderId="35" applyNumberFormat="0" applyAlignment="0" applyProtection="0"/>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0" fontId="90" fillId="61" borderId="18" applyNumberFormat="0" applyBorder="0" applyAlignment="0" applyProtection="0"/>
    <xf numFmtId="0" fontId="12" fillId="0" borderId="18">
      <alignment horizontal="right"/>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alignment horizontal="right"/>
    </xf>
    <xf numFmtId="0" fontId="12" fillId="0" borderId="18">
      <alignment horizontal="right"/>
    </xf>
    <xf numFmtId="0" fontId="12" fillId="0" borderId="18"/>
    <xf numFmtId="4"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0" fontId="12" fillId="0" borderId="18">
      <alignment horizontal="right"/>
    </xf>
    <xf numFmtId="4" fontId="12" fillId="0" borderId="18"/>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13" fillId="43" borderId="35" applyNumberFormat="0" applyAlignment="0" applyProtection="0"/>
    <xf numFmtId="10" fontId="88" fillId="58" borderId="18" applyNumberFormat="0" applyFill="0" applyBorder="0" applyAlignment="0" applyProtection="0">
      <protection locked="0"/>
    </xf>
    <xf numFmtId="4" fontId="12" fillId="0" borderId="18"/>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125" fillId="81" borderId="35" applyNumberFormat="0" applyAlignment="0" applyProtection="0"/>
    <xf numFmtId="4" fontId="12" fillId="0" borderId="18"/>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32" fillId="43" borderId="35" applyNumberFormat="0" applyAlignment="0" applyProtection="0"/>
    <xf numFmtId="0" fontId="12" fillId="0" borderId="18">
      <alignment horizontal="right"/>
    </xf>
    <xf numFmtId="0" fontId="7" fillId="63" borderId="44" applyNumberFormat="0" applyFont="0" applyAlignment="0" applyProtection="0"/>
    <xf numFmtId="10" fontId="90" fillId="61" borderId="18" applyNumberFormat="0" applyBorder="0" applyAlignment="0" applyProtection="0"/>
    <xf numFmtId="0" fontId="12" fillId="0" borderId="18">
      <alignment horizontal="right"/>
    </xf>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13" fillId="43" borderId="35" applyNumberFormat="0" applyAlignment="0" applyProtection="0"/>
    <xf numFmtId="0" fontId="12" fillId="0" borderId="18">
      <alignment horizontal="right"/>
    </xf>
    <xf numFmtId="0" fontId="12" fillId="0" borderId="18">
      <alignment horizontal="right"/>
    </xf>
    <xf numFmtId="4" fontId="12" fillId="0" borderId="18"/>
    <xf numFmtId="0" fontId="113" fillId="43" borderId="35" applyNumberFormat="0" applyAlignment="0" applyProtection="0"/>
    <xf numFmtId="4" fontId="12" fillId="0" borderId="18"/>
    <xf numFmtId="4" fontId="12" fillId="0" borderId="18"/>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0" fontId="12" fillId="0" borderId="18">
      <alignment horizontal="right"/>
    </xf>
    <xf numFmtId="182" fontId="12" fillId="3" borderId="18" applyNumberFormat="0" applyFont="0" applyAlignment="0">
      <protection locked="0"/>
    </xf>
    <xf numFmtId="4" fontId="12" fillId="0" borderId="18"/>
    <xf numFmtId="10" fontId="88" fillId="58" borderId="18" applyNumberFormat="0" applyFill="0" applyBorder="0" applyAlignment="0" applyProtection="0">
      <protection locked="0"/>
    </xf>
    <xf numFmtId="182" fontId="12" fillId="3" borderId="18" applyNumberFormat="0" applyFont="0" applyAlignment="0">
      <protection locked="0"/>
    </xf>
    <xf numFmtId="0" fontId="12" fillId="0" borderId="18">
      <alignment horizontal="right"/>
    </xf>
    <xf numFmtId="0" fontId="7" fillId="36" borderId="18" applyNumberFormat="0" applyAlignment="0">
      <alignment horizontal="left"/>
    </xf>
    <xf numFmtId="182" fontId="12" fillId="3" borderId="18" applyNumberFormat="0" applyFont="0" applyAlignment="0">
      <protection locked="0"/>
    </xf>
    <xf numFmtId="0" fontId="84" fillId="56" borderId="35" applyNumberForma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4" fontId="12" fillId="0" borderId="18"/>
    <xf numFmtId="182" fontId="12" fillId="3" borderId="18" applyNumberFormat="0" applyFont="0" applyAlignment="0">
      <protection locked="0"/>
    </xf>
    <xf numFmtId="10" fontId="90" fillId="61" borderId="18" applyNumberFormat="0" applyBorder="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0" fontId="139" fillId="0" borderId="54" applyNumberFormat="0" applyFill="0" applyAlignment="0" applyProtection="0"/>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132" fillId="43" borderId="35" applyNumberFormat="0" applyAlignment="0" applyProtection="0"/>
    <xf numFmtId="4" fontId="12" fillId="0" borderId="18"/>
    <xf numFmtId="0" fontId="12" fillId="0" borderId="18">
      <alignment horizontal="right"/>
    </xf>
    <xf numFmtId="182" fontId="12" fillId="3" borderId="18" applyNumberFormat="0" applyFont="0" applyAlignment="0">
      <protection locked="0"/>
    </xf>
    <xf numFmtId="0"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7" fillId="63" borderId="44" applyNumberFormat="0" applyFont="0" applyAlignment="0" applyProtection="0"/>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13" fillId="43" borderId="35" applyNumberFormat="0" applyAlignment="0" applyProtection="0"/>
    <xf numFmtId="0" fontId="139" fillId="0" borderId="54" applyNumberFormat="0" applyFill="0" applyAlignment="0" applyProtection="0"/>
    <xf numFmtId="0" fontId="7" fillId="63" borderId="44" applyNumberFormat="0" applyFont="0" applyAlignment="0" applyProtection="0"/>
    <xf numFmtId="4" fontId="12" fillId="0" borderId="18"/>
    <xf numFmtId="0" fontId="12" fillId="0" borderId="18">
      <alignment horizontal="right"/>
    </xf>
    <xf numFmtId="182" fontId="12" fillId="3" borderId="18" applyNumberFormat="0" applyFont="0" applyAlignment="0">
      <protection locked="0"/>
    </xf>
    <xf numFmtId="0" fontId="139" fillId="0" borderId="54" applyNumberFormat="0" applyFill="0" applyAlignment="0" applyProtection="0"/>
    <xf numFmtId="0" fontId="12" fillId="0" borderId="18">
      <alignment horizontal="right"/>
    </xf>
    <xf numFmtId="0" fontId="12" fillId="0" borderId="18">
      <alignment horizontal="right"/>
    </xf>
    <xf numFmtId="4" fontId="12" fillId="0" borderId="18"/>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12" fillId="0" borderId="18">
      <alignment horizontal="right"/>
    </xf>
    <xf numFmtId="10" fontId="88" fillId="58" borderId="18" applyNumberFormat="0" applyFill="0" applyBorder="0" applyAlignment="0" applyProtection="0">
      <protection locked="0"/>
    </xf>
    <xf numFmtId="0" fontId="139" fillId="0" borderId="54" applyNumberFormat="0" applyFill="0" applyAlignment="0" applyProtection="0"/>
    <xf numFmtId="4" fontId="12" fillId="0" borderId="18"/>
    <xf numFmtId="4" fontId="12" fillId="0" borderId="18"/>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0" fontId="113" fillId="43" borderId="35" applyNumberFormat="0" applyAlignment="0" applyProtection="0"/>
    <xf numFmtId="0" fontId="12" fillId="0" borderId="18">
      <alignment horizontal="right"/>
    </xf>
    <xf numFmtId="0" fontId="7" fillId="63" borderId="44" applyNumberFormat="0" applyFont="0" applyAlignment="0" applyProtection="0"/>
    <xf numFmtId="4" fontId="12" fillId="0" borderId="18"/>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32" fillId="43" borderId="35" applyNumberFormat="0" applyAlignment="0" applyProtection="0"/>
    <xf numFmtId="182" fontId="12" fillId="3" borderId="18" applyNumberFormat="0" applyFont="0" applyAlignment="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0" fontId="90" fillId="61" borderId="18" applyNumberFormat="0" applyBorder="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alignment horizontal="right"/>
    </xf>
    <xf numFmtId="182" fontId="12" fillId="3" borderId="18" applyNumberFormat="0" applyFont="0" applyAlignment="0">
      <protection locked="0"/>
    </xf>
    <xf numFmtId="0" fontId="113" fillId="43" borderId="35" applyNumberFormat="0" applyAlignment="0" applyProtection="0"/>
    <xf numFmtId="4" fontId="12" fillId="0" borderId="18"/>
    <xf numFmtId="182" fontId="12" fillId="3" borderId="18" applyNumberFormat="0" applyFont="0" applyAlignment="0">
      <protection locked="0"/>
    </xf>
    <xf numFmtId="0" fontId="7" fillId="36" borderId="18" applyNumberFormat="0" applyAlignment="0">
      <alignment horizontal="left"/>
    </xf>
    <xf numFmtId="0"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0" fontId="90" fillId="61" borderId="18" applyNumberFormat="0" applyBorder="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10" fontId="88" fillId="58" borderId="18" applyNumberFormat="0" applyFill="0" applyBorder="0" applyAlignment="0" applyProtection="0">
      <protection locked="0"/>
    </xf>
    <xf numFmtId="0" fontId="7" fillId="63" borderId="44" applyNumberFormat="0" applyFont="0" applyAlignment="0" applyProtection="0"/>
    <xf numFmtId="0" fontId="12" fillId="0" borderId="18">
      <alignment horizontal="right"/>
    </xf>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alignment horizontal="right"/>
    </xf>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0" borderId="18"/>
    <xf numFmtId="0" fontId="7" fillId="36" borderId="18" applyNumberFormat="0" applyAlignment="0">
      <alignment horizontal="left"/>
    </xf>
    <xf numFmtId="0" fontId="7"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4" fontId="12" fillId="0" borderId="18"/>
    <xf numFmtId="0" fontId="12" fillId="0" borderId="18">
      <alignment horizontal="right"/>
    </xf>
    <xf numFmtId="0" fontId="12" fillId="0" borderId="18">
      <alignment horizontal="righ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4" fontId="12" fillId="0" borderId="18"/>
    <xf numFmtId="10" fontId="90" fillId="61" borderId="18" applyNumberFormat="0" applyBorder="0" applyAlignment="0" applyProtection="0"/>
    <xf numFmtId="0" fontId="12" fillId="0" borderId="18">
      <alignment horizontal="right"/>
    </xf>
    <xf numFmtId="182" fontId="12" fillId="3" borderId="18" applyNumberFormat="0" applyFont="0" applyAlignment="0">
      <protection locked="0"/>
    </xf>
    <xf numFmtId="4" fontId="12" fillId="0" borderId="18"/>
    <xf numFmtId="0" fontId="34" fillId="63" borderId="35" applyNumberFormat="0" applyFon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84" fillId="56" borderId="35" applyNumberFormat="0" applyAlignment="0" applyProtection="0"/>
    <xf numFmtId="182" fontId="12" fillId="3" borderId="18" applyNumberFormat="0" applyFont="0" applyAlignment="0">
      <protection locked="0"/>
    </xf>
    <xf numFmtId="4" fontId="12" fillId="0" borderId="18"/>
    <xf numFmtId="182" fontId="12" fillId="3" borderId="18" applyNumberFormat="0" applyFont="0" applyAlignment="0">
      <protection locked="0"/>
    </xf>
    <xf numFmtId="4" fontId="12" fillId="0" borderId="18"/>
    <xf numFmtId="10" fontId="90" fillId="61" borderId="18" applyNumberFormat="0" applyBorder="0" applyAlignment="0" applyProtection="0"/>
    <xf numFmtId="182" fontId="12" fillId="3" borderId="18" applyNumberFormat="0" applyFont="0" applyAlignment="0">
      <protection locked="0"/>
    </xf>
    <xf numFmtId="0" fontId="34" fillId="63" borderId="35" applyNumberFormat="0" applyFon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125" fillId="81" borderId="35" applyNumberFormat="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0" borderId="18"/>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alignment horizontal="right"/>
    </xf>
    <xf numFmtId="0" fontId="12" fillId="0" borderId="18">
      <alignment horizontal="right"/>
    </xf>
    <xf numFmtId="0" fontId="12" fillId="0" borderId="18"/>
    <xf numFmtId="0" fontId="7" fillId="36" borderId="18" applyNumberFormat="0" applyAlignment="0">
      <alignment horizontal="left"/>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4" fontId="12" fillId="0" borderId="18"/>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63" borderId="44" applyNumberFormat="0" applyFont="0" applyAlignment="0" applyProtection="0"/>
    <xf numFmtId="182" fontId="12" fillId="3" borderId="18" applyNumberFormat="0" applyFont="0" applyAlignment="0">
      <protection locked="0"/>
    </xf>
    <xf numFmtId="10" fontId="90" fillId="61" borderId="18" applyNumberFormat="0" applyBorder="0" applyAlignment="0" applyProtection="0"/>
    <xf numFmtId="0" fontId="12" fillId="0" borderId="18">
      <alignment horizontal="right"/>
    </xf>
    <xf numFmtId="0" fontId="7" fillId="63" borderId="44" applyNumberFormat="0" applyFont="0" applyAlignment="0" applyProtection="0"/>
    <xf numFmtId="10" fontId="90" fillId="61" borderId="18" applyNumberFormat="0" applyBorder="0" applyAlignment="0" applyProtection="0"/>
    <xf numFmtId="182" fontId="12" fillId="3" borderId="18" applyNumberFormat="0" applyFont="0" applyAlignment="0">
      <protection locked="0"/>
    </xf>
    <xf numFmtId="0" fontId="84" fillId="56" borderId="35" applyNumberForma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12" fillId="0" borderId="18"/>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0" fontId="12" fillId="0" borderId="18">
      <alignment horizontal="right"/>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182" fontId="12" fillId="3" borderId="18" applyNumberFormat="0" applyFont="0" applyAlignment="0">
      <protection locked="0"/>
    </xf>
    <xf numFmtId="4" fontId="12" fillId="0" borderId="18"/>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0" fontId="7" fillId="36" borderId="18" applyNumberFormat="0" applyAlignment="0">
      <alignment horizontal="left"/>
    </xf>
    <xf numFmtId="4" fontId="12" fillId="0" borderId="18"/>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0" fontId="12" fillId="0" borderId="18">
      <alignment horizontal="right"/>
    </xf>
    <xf numFmtId="0" fontId="7" fillId="36" borderId="18" applyNumberFormat="0" applyAlignment="0">
      <alignment horizontal="left"/>
    </xf>
    <xf numFmtId="0" fontId="12" fillId="0" borderId="18">
      <alignment horizontal="right"/>
    </xf>
    <xf numFmtId="182" fontId="12" fillId="3" borderId="18" applyNumberFormat="0" applyFont="0" applyAlignment="0">
      <protection locked="0"/>
    </xf>
    <xf numFmtId="0" fontId="12" fillId="0" borderId="18"/>
    <xf numFmtId="4" fontId="12" fillId="0" borderId="18"/>
    <xf numFmtId="182" fontId="12" fillId="3" borderId="18" applyNumberFormat="0" applyFont="0" applyAlignment="0">
      <protection locked="0"/>
    </xf>
    <xf numFmtId="4" fontId="12" fillId="0" borderId="18"/>
    <xf numFmtId="0" fontId="12" fillId="63" borderId="44" applyNumberFormat="0" applyFon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32" fillId="43" borderId="35" applyNumberFormat="0" applyAlignment="0" applyProtection="0"/>
    <xf numFmtId="182" fontId="12" fillId="3" borderId="18" applyNumberFormat="0" applyFont="0" applyAlignment="0">
      <protection locked="0"/>
    </xf>
    <xf numFmtId="0" fontId="12" fillId="0" borderId="18">
      <alignment horizontal="right"/>
    </xf>
    <xf numFmtId="10" fontId="88" fillId="58" borderId="18" applyNumberFormat="0" applyFill="0" applyBorder="0" applyAlignment="0" applyProtection="0">
      <protection locked="0"/>
    </xf>
    <xf numFmtId="0" fontId="12" fillId="0" borderId="18"/>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84" fillId="56" borderId="35" applyNumberForma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63" borderId="44" applyNumberFormat="0" applyFont="0" applyAlignment="0" applyProtection="0"/>
    <xf numFmtId="10" fontId="90" fillId="61" borderId="18" applyNumberFormat="0" applyBorder="0" applyAlignment="0" applyProtection="0"/>
    <xf numFmtId="0" fontId="7" fillId="36" borderId="18" applyNumberFormat="0" applyAlignment="0">
      <alignment horizontal="left"/>
    </xf>
    <xf numFmtId="0" fontId="84" fillId="56" borderId="35" applyNumberFormat="0" applyAlignment="0" applyProtection="0"/>
    <xf numFmtId="4" fontId="12" fillId="0" borderId="18"/>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0" fontId="12" fillId="0" borderId="18"/>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63" borderId="44" applyNumberFormat="0" applyFont="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4" fontId="12" fillId="0" borderId="18"/>
    <xf numFmtId="4" fontId="12" fillId="0" borderId="18"/>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25" fillId="81" borderId="35" applyNumberFormat="0" applyAlignment="0" applyProtection="0"/>
    <xf numFmtId="0" fontId="12" fillId="0" borderId="18">
      <alignment horizontal="right"/>
    </xf>
    <xf numFmtId="4" fontId="12" fillId="0" borderId="18"/>
    <xf numFmtId="4" fontId="12" fillId="0" borderId="18"/>
    <xf numFmtId="0" fontId="12" fillId="0" borderId="18">
      <alignment horizontal="right"/>
    </xf>
    <xf numFmtId="0" fontId="34" fillId="63" borderId="35" applyNumberFormat="0" applyFont="0" applyAlignment="0" applyProtection="0"/>
    <xf numFmtId="0" fontId="12" fillId="0" borderId="18">
      <alignment horizontal="right"/>
    </xf>
    <xf numFmtId="0" fontId="7" fillId="63" borderId="44" applyNumberFormat="0" applyFont="0" applyAlignment="0" applyProtection="0"/>
    <xf numFmtId="4" fontId="12" fillId="0" borderId="18"/>
    <xf numFmtId="0" fontId="12" fillId="0" borderId="18">
      <alignment horizontal="right"/>
    </xf>
    <xf numFmtId="4" fontId="12" fillId="0" borderId="18"/>
    <xf numFmtId="0" fontId="7" fillId="63" borderId="44" applyNumberFormat="0" applyFont="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0" borderId="18">
      <alignment horizontal="right"/>
    </xf>
    <xf numFmtId="0" fontId="12" fillId="0" borderId="18"/>
    <xf numFmtId="0" fontId="113" fillId="43" borderId="35" applyNumberFormat="0" applyAlignment="0" applyProtection="0"/>
    <xf numFmtId="4" fontId="12" fillId="0" borderId="18"/>
    <xf numFmtId="4" fontId="12" fillId="0" borderId="18"/>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82" fontId="12" fillId="3" borderId="18" applyNumberFormat="0" applyFont="0" applyAlignment="0">
      <protection locked="0"/>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0" borderId="18">
      <alignment horizontal="right"/>
    </xf>
    <xf numFmtId="4" fontId="12" fillId="0" borderId="18"/>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4" fontId="12" fillId="0" borderId="18"/>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12" fillId="0" borderId="18"/>
    <xf numFmtId="0" fontId="7" fillId="63" borderId="44" applyNumberFormat="0" applyFont="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0" fontId="84" fillId="56" borderId="35" applyNumberFormat="0" applyAlignment="0" applyProtection="0"/>
    <xf numFmtId="0" fontId="113" fillId="43" borderId="35" applyNumberFormat="0" applyAlignment="0" applyProtection="0"/>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88" fillId="58" borderId="18" applyNumberFormat="0" applyFill="0" applyBorder="0" applyAlignment="0" applyProtection="0">
      <protection locked="0"/>
    </xf>
    <xf numFmtId="0" fontId="12" fillId="0" borderId="18"/>
    <xf numFmtId="10" fontId="88" fillId="58" borderId="18" applyNumberFormat="0" applyFill="0" applyBorder="0" applyAlignment="0" applyProtection="0">
      <protection locked="0"/>
    </xf>
    <xf numFmtId="0" fontId="12" fillId="0" borderId="18">
      <alignment horizontal="right"/>
    </xf>
    <xf numFmtId="0" fontId="7" fillId="63" borderId="44" applyNumberFormat="0" applyFon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125" fillId="81"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0" fontId="84" fillId="56" borderId="35" applyNumberFormat="0" applyAlignment="0" applyProtection="0"/>
    <xf numFmtId="0" fontId="91" fillId="0" borderId="16">
      <alignment horizontal="left" vertical="center"/>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4" fontId="12" fillId="0" borderId="18"/>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0" fontId="90" fillId="61" borderId="18" applyNumberFormat="0" applyBorder="0" applyAlignment="0" applyProtection="0"/>
    <xf numFmtId="0" fontId="12" fillId="0" borderId="18">
      <alignment horizontal="right"/>
    </xf>
    <xf numFmtId="0" fontId="7" fillId="63" borderId="44" applyNumberFormat="0" applyFont="0" applyAlignment="0" applyProtection="0"/>
    <xf numFmtId="0" fontId="139" fillId="0" borderId="54" applyNumberFormat="0" applyFill="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4" fontId="12" fillId="0" borderId="18"/>
    <xf numFmtId="0" fontId="12" fillId="0" borderId="18">
      <alignment horizontal="right"/>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0" fontId="12" fillId="0" borderId="18">
      <alignment horizontal="right"/>
    </xf>
    <xf numFmtId="0" fontId="7" fillId="36" borderId="18" applyNumberFormat="0" applyAlignment="0">
      <alignment horizontal="left"/>
    </xf>
    <xf numFmtId="0" fontId="12" fillId="0" borderId="18">
      <alignment horizontal="right"/>
    </xf>
    <xf numFmtId="182" fontId="12" fillId="3" borderId="18" applyNumberFormat="0" applyFont="0" applyAlignment="0">
      <protection locked="0"/>
    </xf>
    <xf numFmtId="0" fontId="12" fillId="0" borderId="18"/>
    <xf numFmtId="4" fontId="12" fillId="0" borderId="18"/>
    <xf numFmtId="182" fontId="12" fillId="3" borderId="18" applyNumberFormat="0" applyFont="0" applyAlignment="0">
      <protection locked="0"/>
    </xf>
    <xf numFmtId="4" fontId="12" fillId="0" borderId="18"/>
    <xf numFmtId="0" fontId="12" fillId="63" borderId="44" applyNumberFormat="0" applyFon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32" fillId="43" borderId="35" applyNumberFormat="0" applyAlignment="0" applyProtection="0"/>
    <xf numFmtId="182" fontId="12" fillId="3" borderId="18" applyNumberFormat="0" applyFont="0" applyAlignment="0">
      <protection locked="0"/>
    </xf>
    <xf numFmtId="0" fontId="12" fillId="0" borderId="18">
      <alignment horizontal="right"/>
    </xf>
    <xf numFmtId="10" fontId="88" fillId="58" borderId="18" applyNumberFormat="0" applyFill="0" applyBorder="0" applyAlignment="0" applyProtection="0">
      <protection locked="0"/>
    </xf>
    <xf numFmtId="0" fontId="12" fillId="0" borderId="18"/>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84" fillId="56" borderId="35" applyNumberForma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63" borderId="44" applyNumberFormat="0" applyFont="0" applyAlignment="0" applyProtection="0"/>
    <xf numFmtId="10" fontId="90" fillId="61" borderId="18" applyNumberFormat="0" applyBorder="0" applyAlignment="0" applyProtection="0"/>
    <xf numFmtId="0" fontId="7" fillId="36" borderId="18" applyNumberFormat="0" applyAlignment="0">
      <alignment horizontal="left"/>
    </xf>
    <xf numFmtId="0" fontId="84" fillId="56" borderId="35" applyNumberFormat="0" applyAlignment="0" applyProtection="0"/>
    <xf numFmtId="4" fontId="12" fillId="0" borderId="18"/>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0" fontId="12" fillId="0" borderId="18"/>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63" borderId="44" applyNumberFormat="0" applyFont="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4" fontId="12" fillId="0" borderId="18"/>
    <xf numFmtId="4" fontId="12" fillId="0" borderId="18"/>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25" fillId="81" borderId="35" applyNumberFormat="0" applyAlignment="0" applyProtection="0"/>
    <xf numFmtId="0" fontId="12" fillId="0" borderId="18">
      <alignment horizontal="right"/>
    </xf>
    <xf numFmtId="4" fontId="12" fillId="0" borderId="18"/>
    <xf numFmtId="4" fontId="12" fillId="0" borderId="18"/>
    <xf numFmtId="0" fontId="12" fillId="0" borderId="18">
      <alignment horizontal="right"/>
    </xf>
    <xf numFmtId="0" fontId="34" fillId="63" borderId="35" applyNumberFormat="0" applyFont="0" applyAlignment="0" applyProtection="0"/>
    <xf numFmtId="0" fontId="12" fillId="0" borderId="18">
      <alignment horizontal="right"/>
    </xf>
    <xf numFmtId="0" fontId="7" fillId="63" borderId="44" applyNumberFormat="0" applyFont="0" applyAlignment="0" applyProtection="0"/>
    <xf numFmtId="4" fontId="12" fillId="0" borderId="18"/>
    <xf numFmtId="0" fontId="12" fillId="0" borderId="18">
      <alignment horizontal="right"/>
    </xf>
    <xf numFmtId="4" fontId="12" fillId="0" borderId="18"/>
    <xf numFmtId="0" fontId="7" fillId="63" borderId="44" applyNumberFormat="0" applyFont="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0" borderId="18">
      <alignment horizontal="right"/>
    </xf>
    <xf numFmtId="0" fontId="12" fillId="0" borderId="18"/>
    <xf numFmtId="0" fontId="113" fillId="43" borderId="35" applyNumberFormat="0" applyAlignment="0" applyProtection="0"/>
    <xf numFmtId="4" fontId="12" fillId="0" borderId="18"/>
    <xf numFmtId="4" fontId="12" fillId="0" borderId="18"/>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82" fontId="12" fillId="3" borderId="18" applyNumberFormat="0" applyFont="0" applyAlignment="0">
      <protection locked="0"/>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0" borderId="18">
      <alignment horizontal="right"/>
    </xf>
    <xf numFmtId="4" fontId="12" fillId="0" borderId="18"/>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4" fontId="12" fillId="0" borderId="18"/>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0" fontId="12" fillId="0" borderId="18">
      <alignment horizontal="right"/>
    </xf>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12" fillId="0" borderId="18"/>
    <xf numFmtId="0" fontId="7" fillId="63" borderId="44" applyNumberFormat="0" applyFont="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0" fontId="84" fillId="56" borderId="35" applyNumberFormat="0" applyAlignment="0" applyProtection="0"/>
    <xf numFmtId="0" fontId="113" fillId="43" borderId="35" applyNumberFormat="0" applyAlignment="0" applyProtection="0"/>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0" fontId="113" fillId="43" borderId="35" applyNumberFormat="0" applyAlignment="0" applyProtection="0"/>
    <xf numFmtId="0" fontId="7" fillId="63" borderId="44" applyNumberFormat="0" applyFont="0" applyAlignment="0" applyProtection="0"/>
    <xf numFmtId="0" fontId="12" fillId="0" borderId="18">
      <alignment horizontal="right"/>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0" borderId="18">
      <alignment horizontal="right"/>
    </xf>
    <xf numFmtId="0" fontId="12" fillId="0" borderId="18">
      <alignment horizontal="right"/>
    </xf>
    <xf numFmtId="4" fontId="12" fillId="0" borderId="18"/>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0" fontId="12" fillId="0" borderId="18">
      <alignment horizontal="right"/>
    </xf>
    <xf numFmtId="0" fontId="7" fillId="36" borderId="18" applyNumberFormat="0" applyAlignment="0">
      <alignment horizontal="left"/>
    </xf>
    <xf numFmtId="0" fontId="12" fillId="0" borderId="18">
      <alignment horizontal="right"/>
    </xf>
    <xf numFmtId="182" fontId="12" fillId="3" borderId="18" applyNumberFormat="0" applyFont="0" applyAlignment="0">
      <protection locked="0"/>
    </xf>
    <xf numFmtId="0" fontId="12" fillId="0" borderId="18"/>
    <xf numFmtId="4" fontId="12" fillId="0" borderId="18"/>
    <xf numFmtId="182" fontId="12" fillId="3" borderId="18" applyNumberFormat="0" applyFont="0" applyAlignment="0">
      <protection locked="0"/>
    </xf>
    <xf numFmtId="4" fontId="12" fillId="0" borderId="18"/>
    <xf numFmtId="0" fontId="12" fillId="63" borderId="44" applyNumberFormat="0" applyFon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32" fillId="43" borderId="35" applyNumberFormat="0" applyAlignment="0" applyProtection="0"/>
    <xf numFmtId="182" fontId="12" fillId="3" borderId="18" applyNumberFormat="0" applyFont="0" applyAlignment="0">
      <protection locked="0"/>
    </xf>
    <xf numFmtId="0" fontId="12" fillId="0" borderId="18">
      <alignment horizontal="right"/>
    </xf>
    <xf numFmtId="10" fontId="88" fillId="58" borderId="18" applyNumberFormat="0" applyFill="0" applyBorder="0" applyAlignment="0" applyProtection="0">
      <protection locked="0"/>
    </xf>
    <xf numFmtId="0" fontId="12" fillId="0" borderId="18"/>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84" fillId="56" borderId="35" applyNumberForma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63" borderId="44" applyNumberFormat="0" applyFont="0" applyAlignment="0" applyProtection="0"/>
    <xf numFmtId="10" fontId="90" fillId="61" borderId="18" applyNumberFormat="0" applyBorder="0" applyAlignment="0" applyProtection="0"/>
    <xf numFmtId="0" fontId="7" fillId="36" borderId="18" applyNumberFormat="0" applyAlignment="0">
      <alignment horizontal="left"/>
    </xf>
    <xf numFmtId="0" fontId="84" fillId="56" borderId="35" applyNumberFormat="0" applyAlignment="0" applyProtection="0"/>
    <xf numFmtId="4" fontId="12" fillId="0" borderId="18"/>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0" fontId="12" fillId="0" borderId="18"/>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63" borderId="44" applyNumberFormat="0" applyFont="0" applyAlignment="0" applyProtection="0"/>
    <xf numFmtId="0" fontId="7" fillId="63" borderId="44" applyNumberFormat="0" applyFont="0" applyAlignment="0" applyProtection="0"/>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139" fillId="0" borderId="54" applyNumberFormat="0" applyFill="0" applyAlignment="0" applyProtection="0"/>
    <xf numFmtId="0" fontId="84" fillId="56" borderId="35" applyNumberFormat="0" applyAlignment="0" applyProtection="0"/>
    <xf numFmtId="0" fontId="7" fillId="63" borderId="44" applyNumberFormat="0" applyFont="0" applyAlignment="0" applyProtection="0"/>
    <xf numFmtId="0" fontId="125" fillId="81" borderId="35" applyNumberFormat="0" applyAlignment="0" applyProtection="0"/>
    <xf numFmtId="4" fontId="12" fillId="0" borderId="18"/>
    <xf numFmtId="0" fontId="34" fillId="63" borderId="35" applyNumberFormat="0" applyFont="0" applyAlignment="0" applyProtection="0"/>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0" fontId="7" fillId="63" borderId="44" applyNumberFormat="0" applyFont="0" applyAlignment="0" applyProtection="0"/>
    <xf numFmtId="0" fontId="113" fillId="43"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12" fillId="63" borderId="44" applyNumberFormat="0" applyFont="0" applyAlignment="0" applyProtection="0"/>
    <xf numFmtId="0" fontId="132"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2" fillId="63" borderId="44" applyNumberFormat="0" applyFont="0" applyAlignment="0" applyProtection="0"/>
    <xf numFmtId="0" fontId="84" fillId="56" borderId="35" applyNumberFormat="0" applyAlignment="0" applyProtection="0"/>
    <xf numFmtId="0" fontId="91" fillId="0" borderId="16">
      <alignment horizontal="lef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63" borderId="44" applyNumberFormat="0" applyFont="0" applyAlignment="0" applyProtection="0"/>
    <xf numFmtId="0" fontId="91" fillId="0" borderId="16">
      <alignment horizontal="left" vertical="center"/>
    </xf>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139" fillId="0" borderId="54" applyNumberFormat="0" applyFill="0" applyAlignment="0" applyProtection="0"/>
    <xf numFmtId="0" fontId="84" fillId="56" borderId="35" applyNumberFormat="0" applyAlignment="0" applyProtection="0"/>
    <xf numFmtId="0" fontId="7" fillId="63" borderId="44" applyNumberFormat="0" applyFont="0" applyAlignment="0" applyProtection="0"/>
    <xf numFmtId="0" fontId="125" fillId="81" borderId="35" applyNumberFormat="0" applyAlignment="0" applyProtection="0"/>
    <xf numFmtId="0" fontId="34" fillId="63" borderId="35" applyNumberFormat="0" applyFont="0" applyAlignment="0" applyProtection="0"/>
    <xf numFmtId="0" fontId="7" fillId="63" borderId="44" applyNumberFormat="0" applyFont="0" applyAlignment="0" applyProtection="0"/>
    <xf numFmtId="0" fontId="91" fillId="0" borderId="16">
      <alignment horizontal="left" vertical="center"/>
    </xf>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91" fillId="0" borderId="16">
      <alignment horizontal="left" vertical="center"/>
    </xf>
    <xf numFmtId="0" fontId="7" fillId="63" borderId="44" applyNumberFormat="0" applyFont="0" applyAlignment="0" applyProtection="0"/>
    <xf numFmtId="0" fontId="113" fillId="43"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39" fillId="0" borderId="54"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34" fillId="63" borderId="35" applyNumberFormat="0" applyFont="0" applyAlignment="0" applyProtection="0"/>
    <xf numFmtId="182" fontId="12" fillId="3" borderId="18" applyNumberFormat="0" applyFont="0" applyAlignment="0">
      <protection locked="0"/>
    </xf>
    <xf numFmtId="0" fontId="84" fillId="56" borderId="35" applyNumberFormat="0" applyAlignment="0" applyProtection="0"/>
    <xf numFmtId="182" fontId="12" fillId="3" borderId="18" applyNumberFormat="0" applyFont="0" applyAlignment="0">
      <protection locked="0"/>
    </xf>
    <xf numFmtId="0" fontId="12" fillId="0" borderId="18"/>
    <xf numFmtId="10" fontId="88" fillId="58" borderId="18" applyNumberFormat="0" applyFill="0" applyBorder="0" applyAlignment="0" applyProtection="0">
      <protection locked="0"/>
    </xf>
    <xf numFmtId="4" fontId="12" fillId="0" borderId="18"/>
    <xf numFmtId="0" fontId="12" fillId="0" borderId="18">
      <alignment horizontal="right"/>
    </xf>
    <xf numFmtId="0" fontId="125" fillId="81" borderId="35" applyNumberFormat="0" applyAlignment="0" applyProtection="0"/>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alignment horizontal="right"/>
    </xf>
    <xf numFmtId="4"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0" fontId="12" fillId="0" borderId="18">
      <alignment horizontal="right"/>
    </xf>
    <xf numFmtId="4" fontId="12" fillId="0" borderId="18"/>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91" fillId="0" borderId="16">
      <alignment horizontal="left" vertical="center"/>
    </xf>
    <xf numFmtId="0" fontId="7" fillId="63" borderId="44" applyNumberFormat="0" applyFont="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13" fillId="43" borderId="35" applyNumberFormat="0" applyAlignment="0" applyProtection="0"/>
    <xf numFmtId="182" fontId="12" fillId="3" borderId="18" applyNumberFormat="0" applyFont="0" applyAlignment="0">
      <protection locked="0"/>
    </xf>
    <xf numFmtId="0" fontId="125" fillId="81" borderId="35" applyNumberFormat="0" applyAlignment="0" applyProtection="0"/>
    <xf numFmtId="4" fontId="12" fillId="0" borderId="18"/>
    <xf numFmtId="182" fontId="12" fillId="3" borderId="18" applyNumberFormat="0" applyFont="0" applyAlignment="0">
      <protection locked="0"/>
    </xf>
    <xf numFmtId="0" fontId="7" fillId="63" borderId="44" applyNumberFormat="0" applyFont="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32" fillId="43" borderId="35" applyNumberFormat="0" applyAlignment="0" applyProtection="0"/>
    <xf numFmtId="0" fontId="7" fillId="63" borderId="44" applyNumberFormat="0" applyFont="0" applyAlignment="0" applyProtection="0"/>
    <xf numFmtId="10" fontId="90" fillId="61" borderId="18" applyNumberFormat="0" applyBorder="0" applyAlignment="0" applyProtection="0"/>
    <xf numFmtId="0" fontId="12" fillId="0" borderId="18">
      <alignment horizontal="right"/>
    </xf>
    <xf numFmtId="182" fontId="12" fillId="3" borderId="18" applyNumberFormat="0" applyFont="0" applyAlignment="0">
      <protection locked="0"/>
    </xf>
    <xf numFmtId="0" fontId="7" fillId="63" borderId="44" applyNumberFormat="0" applyFont="0" applyAlignment="0" applyProtection="0"/>
    <xf numFmtId="0" fontId="113" fillId="43" borderId="35" applyNumberFormat="0" applyAlignment="0" applyProtection="0"/>
    <xf numFmtId="0" fontId="12" fillId="0" borderId="18">
      <alignment horizontal="right"/>
    </xf>
    <xf numFmtId="4" fontId="12" fillId="0" borderId="18"/>
    <xf numFmtId="0" fontId="113" fillId="43" borderId="35" applyNumberFormat="0" applyAlignment="0" applyProtection="0"/>
    <xf numFmtId="4" fontId="12" fillId="0" borderId="18"/>
    <xf numFmtId="4" fontId="12" fillId="0" borderId="18"/>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7" fillId="36" borderId="18" applyNumberFormat="0" applyAlignment="0">
      <alignment horizontal="left"/>
    </xf>
    <xf numFmtId="0" fontId="84" fillId="56" borderId="35" applyNumberForma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91" fillId="0" borderId="16">
      <alignment horizontal="left" vertical="center"/>
    </xf>
    <xf numFmtId="182" fontId="12" fillId="3" borderId="18" applyNumberFormat="0" applyFont="0" applyAlignment="0">
      <protection locked="0"/>
    </xf>
    <xf numFmtId="0" fontId="139" fillId="0" borderId="54" applyNumberFormat="0" applyFill="0" applyAlignment="0" applyProtection="0"/>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132" fillId="43" borderId="35" applyNumberFormat="0" applyAlignment="0" applyProtection="0"/>
    <xf numFmtId="4" fontId="12" fillId="0" borderId="18"/>
    <xf numFmtId="0" fontId="12" fillId="0" borderId="18">
      <alignment horizontal="right"/>
    </xf>
    <xf numFmtId="0"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7" fillId="63" borderId="44" applyNumberFormat="0" applyFont="0" applyAlignment="0" applyProtection="0"/>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13" fillId="43" borderId="35" applyNumberFormat="0" applyAlignment="0" applyProtection="0"/>
    <xf numFmtId="0" fontId="139" fillId="0" borderId="54" applyNumberFormat="0" applyFill="0" applyAlignment="0" applyProtection="0"/>
    <xf numFmtId="0" fontId="7" fillId="63" borderId="44" applyNumberFormat="0" applyFont="0" applyAlignment="0" applyProtection="0"/>
    <xf numFmtId="0" fontId="139" fillId="0" borderId="54" applyNumberFormat="0" applyFill="0" applyAlignment="0" applyProtection="0"/>
    <xf numFmtId="0" fontId="12" fillId="0" borderId="18">
      <alignment horizontal="right"/>
    </xf>
    <xf numFmtId="0" fontId="12" fillId="0" borderId="18">
      <alignment horizontal="right"/>
    </xf>
    <xf numFmtId="4" fontId="12" fillId="0" borderId="18"/>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12" fillId="0" borderId="18">
      <alignment horizontal="right"/>
    </xf>
    <xf numFmtId="10" fontId="88" fillId="58" borderId="18" applyNumberFormat="0" applyFill="0" applyBorder="0" applyAlignment="0" applyProtection="0">
      <protection locked="0"/>
    </xf>
    <xf numFmtId="0" fontId="139" fillId="0" borderId="54" applyNumberFormat="0" applyFill="0" applyAlignment="0" applyProtection="0"/>
    <xf numFmtId="4" fontId="12" fillId="0" borderId="18"/>
    <xf numFmtId="4" fontId="12" fillId="0" borderId="18"/>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0" fontId="113" fillId="43" borderId="35" applyNumberFormat="0" applyAlignment="0" applyProtection="0"/>
    <xf numFmtId="0" fontId="12" fillId="0" borderId="18">
      <alignment horizontal="right"/>
    </xf>
    <xf numFmtId="0" fontId="7" fillId="63" borderId="44" applyNumberFormat="0" applyFont="0" applyAlignment="0" applyProtection="0"/>
    <xf numFmtId="4" fontId="12" fillId="0" borderId="18"/>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32" fillId="43" borderId="35" applyNumberFormat="0" applyAlignment="0" applyProtection="0"/>
    <xf numFmtId="182" fontId="12" fillId="3" borderId="18" applyNumberFormat="0" applyFont="0" applyAlignment="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0" fontId="90" fillId="61" borderId="18" applyNumberFormat="0" applyBorder="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0" fontId="7" fillId="63" borderId="44" applyNumberFormat="0" applyFon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0" fontId="113" fillId="43" borderId="35" applyNumberFormat="0" applyAlignment="0" applyProtection="0"/>
    <xf numFmtId="4" fontId="12" fillId="0" borderId="18"/>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0" fontId="90" fillId="61" borderId="18" applyNumberFormat="0" applyBorder="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0" fontId="12" fillId="0" borderId="18">
      <alignment horizontal="right"/>
    </xf>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0" borderId="18"/>
    <xf numFmtId="0" fontId="7" fillId="36" borderId="18" applyNumberFormat="0" applyAlignment="0">
      <alignment horizontal="left"/>
    </xf>
    <xf numFmtId="0" fontId="7" fillId="63" borderId="44" applyNumberFormat="0" applyFont="0" applyAlignment="0" applyProtection="0"/>
    <xf numFmtId="4" fontId="12" fillId="0" borderId="18"/>
    <xf numFmtId="0" fontId="12" fillId="0" borderId="18">
      <alignment horizontal="right"/>
    </xf>
    <xf numFmtId="0" fontId="7" fillId="36" borderId="18" applyNumberFormat="0" applyAlignment="0">
      <alignment horizontal="left"/>
    </xf>
    <xf numFmtId="182" fontId="12" fillId="3" borderId="18" applyNumberFormat="0" applyFont="0" applyAlignment="0">
      <protection locked="0"/>
    </xf>
    <xf numFmtId="4" fontId="12" fillId="0" borderId="18"/>
    <xf numFmtId="0" fontId="12" fillId="0" borderId="18">
      <alignment horizontal="right"/>
    </xf>
    <xf numFmtId="182" fontId="12" fillId="3" borderId="18" applyNumberFormat="0" applyFont="0" applyAlignment="0">
      <protection locked="0"/>
    </xf>
    <xf numFmtId="4" fontId="12" fillId="0" borderId="18"/>
    <xf numFmtId="0" fontId="34" fillId="63" borderId="35" applyNumberFormat="0" applyFon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0" fontId="84" fillId="56" borderId="35" applyNumberFormat="0" applyAlignment="0" applyProtection="0"/>
    <xf numFmtId="182" fontId="12" fillId="3" borderId="18" applyNumberFormat="0" applyFont="0" applyAlignment="0">
      <protection locked="0"/>
    </xf>
    <xf numFmtId="4" fontId="12" fillId="0" borderId="18"/>
    <xf numFmtId="182" fontId="12" fillId="3" borderId="18" applyNumberFormat="0" applyFont="0" applyAlignment="0">
      <protection locked="0"/>
    </xf>
    <xf numFmtId="4" fontId="12" fillId="0" borderId="18"/>
    <xf numFmtId="10" fontId="90" fillId="61" borderId="18" applyNumberFormat="0" applyBorder="0" applyAlignment="0" applyProtection="0"/>
    <xf numFmtId="182" fontId="12" fillId="3" borderId="18" applyNumberFormat="0" applyFont="0" applyAlignment="0">
      <protection locked="0"/>
    </xf>
    <xf numFmtId="0" fontId="91" fillId="0" borderId="16">
      <alignment horizontal="left" vertical="center"/>
    </xf>
    <xf numFmtId="0" fontId="34" fillId="63" borderId="35" applyNumberFormat="0" applyFon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125" fillId="81" borderId="35" applyNumberFormat="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0" borderId="18"/>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alignment horizontal="right"/>
    </xf>
    <xf numFmtId="0" fontId="12" fillId="0" borderId="18">
      <alignment horizontal="right"/>
    </xf>
    <xf numFmtId="0" fontId="12" fillId="0" borderId="18"/>
    <xf numFmtId="0" fontId="7" fillId="36" borderId="18" applyNumberFormat="0" applyAlignment="0">
      <alignment horizontal="left"/>
    </xf>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4" fontId="12" fillId="0" borderId="18"/>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0" fontId="90" fillId="61" borderId="18" applyNumberFormat="0" applyBorder="0" applyAlignment="0" applyProtection="0"/>
    <xf numFmtId="0" fontId="12" fillId="0" borderId="18">
      <alignment horizontal="right"/>
    </xf>
    <xf numFmtId="0" fontId="7" fillId="63" borderId="44" applyNumberFormat="0" applyFon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12" fillId="0" borderId="18"/>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0" fontId="12" fillId="0" borderId="18">
      <alignment horizontal="right"/>
    </xf>
    <xf numFmtId="4" fontId="12" fillId="0" borderId="18"/>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0" fontId="12" fillId="0" borderId="18"/>
    <xf numFmtId="182" fontId="12" fillId="3" borderId="18" applyNumberFormat="0" applyFont="0" applyAlignment="0">
      <protection locked="0"/>
    </xf>
    <xf numFmtId="4" fontId="12" fillId="0" borderId="18"/>
    <xf numFmtId="4" fontId="12" fillId="0" borderId="18"/>
    <xf numFmtId="0" fontId="12" fillId="0" borderId="18">
      <alignment horizontal="right"/>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4" fontId="12" fillId="0" borderId="18"/>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0" fontId="7" fillId="36" borderId="18" applyNumberFormat="0" applyAlignment="0">
      <alignment horizontal="left"/>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0" fontId="12" fillId="0" borderId="18">
      <alignment horizontal="right"/>
    </xf>
    <xf numFmtId="0" fontId="7" fillId="36" borderId="18" applyNumberFormat="0" applyAlignment="0">
      <alignment horizontal="left"/>
    </xf>
    <xf numFmtId="0" fontId="12" fillId="0" borderId="18">
      <alignment horizontal="right"/>
    </xf>
    <xf numFmtId="182" fontId="12" fillId="3" borderId="18" applyNumberFormat="0" applyFont="0" applyAlignment="0">
      <protection locked="0"/>
    </xf>
    <xf numFmtId="0" fontId="12" fillId="0" borderId="18"/>
    <xf numFmtId="4" fontId="12" fillId="0" borderId="18"/>
    <xf numFmtId="182" fontId="12" fillId="3" borderId="18" applyNumberFormat="0" applyFont="0" applyAlignment="0">
      <protection locked="0"/>
    </xf>
    <xf numFmtId="4" fontId="12" fillId="0" borderId="18"/>
    <xf numFmtId="0" fontId="12" fillId="63" borderId="44" applyNumberFormat="0" applyFon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32" fillId="43" borderId="35" applyNumberFormat="0" applyAlignment="0" applyProtection="0"/>
    <xf numFmtId="182" fontId="12" fillId="3" borderId="18" applyNumberFormat="0" applyFont="0" applyAlignment="0">
      <protection locked="0"/>
    </xf>
    <xf numFmtId="0" fontId="12" fillId="0" borderId="18">
      <alignment horizontal="right"/>
    </xf>
    <xf numFmtId="10" fontId="88" fillId="58" borderId="18" applyNumberFormat="0" applyFill="0" applyBorder="0" applyAlignment="0" applyProtection="0">
      <protection locked="0"/>
    </xf>
    <xf numFmtId="0" fontId="12" fillId="0" borderId="18"/>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84" fillId="56" borderId="35" applyNumberForma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63" borderId="44" applyNumberFormat="0" applyFont="0" applyAlignment="0" applyProtection="0"/>
    <xf numFmtId="10" fontId="90" fillId="61" borderId="18" applyNumberFormat="0" applyBorder="0" applyAlignment="0" applyProtection="0"/>
    <xf numFmtId="0" fontId="7" fillId="36" borderId="18" applyNumberFormat="0" applyAlignment="0">
      <alignment horizontal="left"/>
    </xf>
    <xf numFmtId="0" fontId="84" fillId="56" borderId="35" applyNumberFormat="0" applyAlignment="0" applyProtection="0"/>
    <xf numFmtId="4" fontId="12" fillId="0" borderId="18"/>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0" fontId="12" fillId="0" borderId="18"/>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63" borderId="44" applyNumberFormat="0" applyFont="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0" borderId="18">
      <alignment horizontal="right"/>
    </xf>
    <xf numFmtId="182" fontId="12" fillId="3" borderId="18" applyNumberFormat="0" applyFont="0" applyAlignment="0">
      <protection locked="0"/>
    </xf>
    <xf numFmtId="4" fontId="12" fillId="0" borderId="18"/>
    <xf numFmtId="4" fontId="12" fillId="0" borderId="18"/>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25" fillId="81" borderId="35" applyNumberFormat="0" applyAlignment="0" applyProtection="0"/>
    <xf numFmtId="0" fontId="12" fillId="0" borderId="18">
      <alignment horizontal="right"/>
    </xf>
    <xf numFmtId="4" fontId="12" fillId="0" borderId="18"/>
    <xf numFmtId="4" fontId="12" fillId="0" borderId="18"/>
    <xf numFmtId="0" fontId="12" fillId="0" borderId="18">
      <alignment horizontal="right"/>
    </xf>
    <xf numFmtId="0" fontId="34" fillId="63" borderId="35" applyNumberFormat="0" applyFont="0" applyAlignment="0" applyProtection="0"/>
    <xf numFmtId="0" fontId="12" fillId="0" borderId="18">
      <alignment horizontal="right"/>
    </xf>
    <xf numFmtId="0" fontId="7" fillId="63" borderId="44" applyNumberFormat="0" applyFont="0" applyAlignment="0" applyProtection="0"/>
    <xf numFmtId="4" fontId="12" fillId="0" borderId="18"/>
    <xf numFmtId="0" fontId="12" fillId="0" borderId="18">
      <alignment horizontal="right"/>
    </xf>
    <xf numFmtId="4" fontId="12" fillId="0" borderId="18"/>
    <xf numFmtId="0" fontId="7" fillId="63" borderId="44" applyNumberFormat="0" applyFont="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0" fontId="12" fillId="0" borderId="18">
      <alignment horizontal="right"/>
    </xf>
    <xf numFmtId="0" fontId="12" fillId="0" borderId="18"/>
    <xf numFmtId="0" fontId="113" fillId="43" borderId="35" applyNumberFormat="0" applyAlignment="0" applyProtection="0"/>
    <xf numFmtId="4" fontId="12" fillId="0" borderId="18"/>
    <xf numFmtId="4" fontId="12" fillId="0" borderId="18"/>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82" fontId="12" fillId="3" borderId="18" applyNumberFormat="0" applyFont="0" applyAlignment="0">
      <protection locked="0"/>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0" borderId="18">
      <alignment horizontal="right"/>
    </xf>
    <xf numFmtId="4" fontId="12" fillId="0" borderId="18"/>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4" fontId="12" fillId="0" borderId="18"/>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12" fillId="0" borderId="18"/>
    <xf numFmtId="0" fontId="7" fillId="63" borderId="44" applyNumberFormat="0" applyFont="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0" fontId="84" fillId="56" borderId="35" applyNumberFormat="0" applyAlignment="0" applyProtection="0"/>
    <xf numFmtId="0" fontId="113" fillId="43" borderId="35" applyNumberFormat="0" applyAlignment="0" applyProtection="0"/>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139" fillId="0" borderId="54" applyNumberFormat="0" applyFill="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4" fontId="12" fillId="0" borderId="18"/>
    <xf numFmtId="4" fontId="12" fillId="0" borderId="18"/>
    <xf numFmtId="0" fontId="12" fillId="0" borderId="18">
      <alignment horizontal="right"/>
    </xf>
    <xf numFmtId="0" fontId="91" fillId="0" borderId="16">
      <alignment horizontal="left" vertical="center"/>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63" borderId="44" applyNumberFormat="0" applyFont="0" applyAlignment="0" applyProtection="0"/>
    <xf numFmtId="0" fontId="132"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2" fillId="63" borderId="44" applyNumberFormat="0" applyFont="0" applyAlignment="0" applyProtection="0"/>
    <xf numFmtId="0" fontId="84" fillId="56" borderId="35" applyNumberFormat="0" applyAlignment="0" applyProtection="0"/>
    <xf numFmtId="0" fontId="91" fillId="0" borderId="16">
      <alignment horizontal="lef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63" borderId="44" applyNumberFormat="0" applyFont="0" applyAlignment="0" applyProtection="0"/>
    <xf numFmtId="0" fontId="91" fillId="0" borderId="16">
      <alignment horizontal="left" vertical="center"/>
    </xf>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139" fillId="0" borderId="54" applyNumberFormat="0" applyFill="0" applyAlignment="0" applyProtection="0"/>
    <xf numFmtId="0" fontId="84" fillId="56" borderId="35" applyNumberFormat="0" applyAlignment="0" applyProtection="0"/>
    <xf numFmtId="0" fontId="7" fillId="63" borderId="44" applyNumberFormat="0" applyFont="0" applyAlignment="0" applyProtection="0"/>
    <xf numFmtId="0" fontId="125" fillId="81" borderId="35" applyNumberFormat="0" applyAlignment="0" applyProtection="0"/>
    <xf numFmtId="0" fontId="34" fillId="63" borderId="35" applyNumberFormat="0" applyFont="0" applyAlignment="0" applyProtection="0"/>
    <xf numFmtId="0" fontId="7" fillId="63" borderId="44" applyNumberFormat="0" applyFont="0" applyAlignment="0" applyProtection="0"/>
    <xf numFmtId="0" fontId="91" fillId="0" borderId="16">
      <alignment horizontal="left" vertical="center"/>
    </xf>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91" fillId="0" borderId="16">
      <alignment horizontal="left" vertical="center"/>
    </xf>
    <xf numFmtId="0" fontId="7" fillId="63" borderId="44" applyNumberFormat="0" applyFont="0" applyAlignment="0" applyProtection="0"/>
    <xf numFmtId="0" fontId="113" fillId="43"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39" fillId="0" borderId="54"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84" fillId="56" borderId="35" applyNumberFormat="0" applyAlignment="0" applyProtection="0"/>
    <xf numFmtId="0" fontId="84" fillId="56" borderId="35" applyNumberFormat="0" applyAlignment="0" applyProtection="0"/>
    <xf numFmtId="0" fontId="91" fillId="0" borderId="16">
      <alignment horizontal="left" vertical="center"/>
    </xf>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0" fontId="12" fillId="0" borderId="18">
      <alignment horizontal="right"/>
    </xf>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91" fillId="0" borderId="16">
      <alignment horizontal="left" vertical="center"/>
    </xf>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91" fillId="0" borderId="16">
      <alignment horizontal="left" vertical="center"/>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91" fillId="0" borderId="16">
      <alignment horizontal="left" vertical="center"/>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10" fontId="88" fillId="58" borderId="18" applyNumberFormat="0" applyFill="0" applyBorder="0" applyAlignment="0" applyProtection="0">
      <protection locked="0"/>
    </xf>
    <xf numFmtId="0" fontId="113" fillId="43" borderId="35" applyNumberFormat="0" applyAlignment="0" applyProtection="0"/>
    <xf numFmtId="0" fontId="7" fillId="63" borderId="44" applyNumberFormat="0" applyFont="0" applyAlignment="0" applyProtection="0"/>
    <xf numFmtId="0" fontId="12" fillId="0" borderId="18">
      <alignment horizontal="right"/>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91" fillId="0" borderId="16">
      <alignment horizontal="left" vertical="center"/>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91" fillId="0" borderId="16">
      <alignment horizontal="left" vertical="center"/>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91" fillId="0" borderId="16">
      <alignment horizontal="left" vertical="center"/>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0" fontId="7" fillId="36" borderId="18" applyNumberFormat="0" applyAlignment="0">
      <alignment horizontal="left"/>
    </xf>
    <xf numFmtId="0"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0" borderId="18">
      <alignment horizontal="right"/>
    </xf>
    <xf numFmtId="0" fontId="12" fillId="0" borderId="18">
      <alignment horizontal="right"/>
    </xf>
    <xf numFmtId="4" fontId="12" fillId="0" borderId="18"/>
    <xf numFmtId="4" fontId="12" fillId="0" borderId="18"/>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10" fontId="88" fillId="58" borderId="18" applyNumberFormat="0" applyFill="0" applyBorder="0" applyAlignment="0" applyProtection="0">
      <protection locked="0"/>
    </xf>
    <xf numFmtId="4" fontId="12" fillId="0" borderId="18"/>
    <xf numFmtId="0" fontId="12" fillId="0" borderId="18">
      <alignment horizontal="right"/>
    </xf>
    <xf numFmtId="10" fontId="90" fillId="61" borderId="18" applyNumberFormat="0" applyBorder="0" applyAlignment="0" applyProtection="0"/>
    <xf numFmtId="4" fontId="12" fillId="0" borderId="18"/>
    <xf numFmtId="0" fontId="12" fillId="0" borderId="18">
      <alignment horizontal="right"/>
    </xf>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182" fontId="12" fillId="3" borderId="18" applyNumberFormat="0" applyFont="0" applyAlignment="0">
      <protection locked="0"/>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12" fillId="0" borderId="18"/>
    <xf numFmtId="4" fontId="12" fillId="0" borderId="18"/>
    <xf numFmtId="0" fontId="12" fillId="0" borderId="18">
      <alignment horizontal="right"/>
    </xf>
    <xf numFmtId="0" fontId="7" fillId="36" borderId="18" applyNumberFormat="0" applyAlignment="0">
      <alignment horizontal="left"/>
    </xf>
    <xf numFmtId="0" fontId="12" fillId="0" borderId="18">
      <alignment horizontal="right"/>
    </xf>
    <xf numFmtId="182" fontId="12" fillId="3" borderId="18" applyNumberFormat="0" applyFont="0" applyAlignment="0">
      <protection locked="0"/>
    </xf>
    <xf numFmtId="0" fontId="12" fillId="0" borderId="18"/>
    <xf numFmtId="4" fontId="12" fillId="0" borderId="18"/>
    <xf numFmtId="182" fontId="12" fillId="3" borderId="18" applyNumberFormat="0" applyFont="0" applyAlignment="0">
      <protection locked="0"/>
    </xf>
    <xf numFmtId="4" fontId="12" fillId="0" borderId="18"/>
    <xf numFmtId="0" fontId="12" fillId="63" borderId="44" applyNumberFormat="0" applyFon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32" fillId="43" borderId="35" applyNumberFormat="0" applyAlignment="0" applyProtection="0"/>
    <xf numFmtId="182" fontId="12" fillId="3" borderId="18" applyNumberFormat="0" applyFont="0" applyAlignment="0">
      <protection locked="0"/>
    </xf>
    <xf numFmtId="0" fontId="12" fillId="0" borderId="18">
      <alignment horizontal="right"/>
    </xf>
    <xf numFmtId="10" fontId="88" fillId="58" borderId="18" applyNumberFormat="0" applyFill="0" applyBorder="0" applyAlignment="0" applyProtection="0">
      <protection locked="0"/>
    </xf>
    <xf numFmtId="0" fontId="12" fillId="0" borderId="18"/>
    <xf numFmtId="182" fontId="12" fillId="3" borderId="18" applyNumberFormat="0" applyFont="0" applyAlignment="0">
      <protection locked="0"/>
    </xf>
    <xf numFmtId="4" fontId="12" fillId="0" borderId="18"/>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84" fillId="56" borderId="35" applyNumberFormat="0" applyAlignment="0" applyProtection="0"/>
    <xf numFmtId="0" fontId="12" fillId="0" borderId="18">
      <alignment horizontal="right"/>
    </xf>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63" borderId="44" applyNumberFormat="0" applyFont="0" applyAlignment="0" applyProtection="0"/>
    <xf numFmtId="10" fontId="90" fillId="61" borderId="18" applyNumberFormat="0" applyBorder="0" applyAlignment="0" applyProtection="0"/>
    <xf numFmtId="0" fontId="7" fillId="36" borderId="18" applyNumberFormat="0" applyAlignment="0">
      <alignment horizontal="left"/>
    </xf>
    <xf numFmtId="0" fontId="84" fillId="56" borderId="35" applyNumberFormat="0" applyAlignment="0" applyProtection="0"/>
    <xf numFmtId="4" fontId="12" fillId="0" borderId="18"/>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182" fontId="12" fillId="3" borderId="18" applyNumberFormat="0" applyFont="0" applyAlignment="0">
      <protection locked="0"/>
    </xf>
    <xf numFmtId="0" fontId="7" fillId="36" borderId="18" applyNumberFormat="0" applyAlignment="0">
      <alignment horizontal="left"/>
    </xf>
    <xf numFmtId="0" fontId="12" fillId="0" borderId="18"/>
    <xf numFmtId="0" fontId="7" fillId="63" borderId="44" applyNumberFormat="0" applyFon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12" fillId="63" borderId="44" applyNumberFormat="0" applyFont="0" applyAlignment="0" applyProtection="0"/>
    <xf numFmtId="0" fontId="7" fillId="63" borderId="44" applyNumberFormat="0" applyFont="0" applyAlignment="0" applyProtection="0"/>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139" fillId="0" borderId="54" applyNumberFormat="0" applyFill="0" applyAlignment="0" applyProtection="0"/>
    <xf numFmtId="0" fontId="84" fillId="56" borderId="35" applyNumberFormat="0" applyAlignment="0" applyProtection="0"/>
    <xf numFmtId="0" fontId="7" fillId="63" borderId="44" applyNumberFormat="0" applyFont="0" applyAlignment="0" applyProtection="0"/>
    <xf numFmtId="0" fontId="125" fillId="81" borderId="35" applyNumberFormat="0" applyAlignment="0" applyProtection="0"/>
    <xf numFmtId="4" fontId="12" fillId="0" borderId="18"/>
    <xf numFmtId="0" fontId="34" fillId="63" borderId="35" applyNumberFormat="0" applyFont="0" applyAlignment="0" applyProtection="0"/>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10" fontId="90" fillId="61" borderId="18" applyNumberFormat="0" applyBorder="0" applyAlignment="0" applyProtection="0"/>
    <xf numFmtId="0" fontId="7" fillId="63" borderId="44" applyNumberFormat="0" applyFont="0" applyAlignment="0" applyProtection="0"/>
    <xf numFmtId="0" fontId="113" fillId="43"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xf numFmtId="0" fontId="7" fillId="36" borderId="18" applyNumberFormat="0" applyAlignment="0">
      <alignment horizontal="left"/>
    </xf>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0" borderId="18"/>
    <xf numFmtId="182" fontId="12" fillId="3" borderId="18" applyNumberFormat="0" applyFont="0" applyAlignment="0">
      <protection locked="0"/>
    </xf>
    <xf numFmtId="182" fontId="12" fillId="3" borderId="18" applyNumberFormat="0" applyFont="0" applyAlignment="0">
      <protection locked="0"/>
    </xf>
    <xf numFmtId="4" fontId="12" fillId="0" borderId="18"/>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0" fontId="12"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113" fillId="43" borderId="35" applyNumberFormat="0" applyAlignment="0" applyProtection="0"/>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0" fontId="84" fillId="56" borderId="35"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0" fontId="91" fillId="0" borderId="21">
      <alignment horizontal="left" vertical="center"/>
    </xf>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182" fontId="12" fillId="3" borderId="18" applyNumberFormat="0" applyFont="0" applyAlignment="0">
      <protection locked="0"/>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0" fontId="84" fillId="56" borderId="35" applyNumberFormat="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7" fillId="63" borderId="44" applyNumberFormat="0" applyFont="0" applyAlignment="0" applyProtection="0"/>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0" fontId="91" fillId="0" borderId="21">
      <alignment horizontal="left" vertical="center"/>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91" fillId="0" borderId="21">
      <alignment horizontal="left" vertical="center"/>
    </xf>
    <xf numFmtId="0" fontId="139" fillId="0" borderId="54" applyNumberFormat="0" applyFill="0" applyAlignment="0" applyProtection="0"/>
    <xf numFmtId="0" fontId="139" fillId="0" borderId="54" applyNumberFormat="0" applyFill="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91" fillId="0" borderId="21">
      <alignment horizontal="left" vertical="center"/>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84" fillId="56" borderId="35" applyNumberFormat="0" applyAlignment="0" applyProtection="0"/>
    <xf numFmtId="0" fontId="132" fillId="43" borderId="35" applyNumberFormat="0" applyAlignment="0" applyProtection="0"/>
    <xf numFmtId="0" fontId="132" fillId="43" borderId="35" applyNumberFormat="0" applyAlignment="0" applyProtection="0"/>
    <xf numFmtId="0" fontId="91" fillId="0" borderId="21">
      <alignment horizontal="left" vertical="center"/>
    </xf>
    <xf numFmtId="0" fontId="84" fillId="56" borderId="35" applyNumberFormat="0" applyAlignment="0" applyProtection="0"/>
    <xf numFmtId="0" fontId="7" fillId="63" borderId="44" applyNumberFormat="0" applyFont="0" applyAlignment="0" applyProtection="0"/>
    <xf numFmtId="0" fontId="125" fillId="81" borderId="35" applyNumberFormat="0" applyAlignment="0" applyProtection="0"/>
    <xf numFmtId="0" fontId="34" fillId="63" borderId="35" applyNumberFormat="0" applyFont="0" applyAlignment="0" applyProtection="0"/>
    <xf numFmtId="0" fontId="91" fillId="0" borderId="21">
      <alignment horizontal="left" vertical="center"/>
    </xf>
    <xf numFmtId="0" fontId="113" fillId="43" borderId="35" applyNumberFormat="0" applyAlignment="0" applyProtection="0"/>
    <xf numFmtId="0" fontId="84" fillId="56"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113" fillId="43"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139" fillId="0" borderId="54" applyNumberFormat="0" applyFill="0" applyAlignment="0" applyProtection="0"/>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91" fillId="0" borderId="21">
      <alignment horizontal="left" vertical="center"/>
    </xf>
    <xf numFmtId="0" fontId="91" fillId="0" borderId="21">
      <alignment horizontal="left" vertical="center"/>
    </xf>
    <xf numFmtId="0" fontId="91" fillId="0" borderId="21">
      <alignment horizontal="left" vertical="center"/>
    </xf>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63" borderId="44" applyNumberFormat="0" applyFont="0" applyAlignment="0" applyProtection="0"/>
    <xf numFmtId="0" fontId="12" fillId="63" borderId="44" applyNumberFormat="0" applyFon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13" fillId="43" borderId="35" applyNumberFormat="0" applyAlignment="0" applyProtection="0"/>
    <xf numFmtId="0" fontId="84" fillId="56" borderId="35" applyNumberFormat="0" applyAlignment="0" applyProtection="0"/>
    <xf numFmtId="0" fontId="113" fillId="43" borderId="35" applyNumberFormat="0" applyAlignment="0" applyProtection="0"/>
    <xf numFmtId="0" fontId="84" fillId="56" borderId="35" applyNumberFormat="0" applyAlignment="0" applyProtection="0"/>
    <xf numFmtId="0" fontId="12" fillId="0" borderId="18"/>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39" fillId="0" borderId="54" applyNumberFormat="0" applyFill="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7" fillId="63" borderId="44" applyNumberFormat="0" applyFont="0" applyAlignment="0" applyProtection="0"/>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4" fontId="12" fillId="0" borderId="18"/>
    <xf numFmtId="0" fontId="84" fillId="56"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0" fontId="12" fillId="63" borderId="44" applyNumberFormat="0" applyFont="0" applyAlignment="0" applyProtection="0"/>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0" fontId="139" fillId="0" borderId="54" applyNumberFormat="0" applyFill="0" applyAlignment="0" applyProtection="0"/>
    <xf numFmtId="0" fontId="139" fillId="0" borderId="54" applyNumberFormat="0" applyFill="0" applyAlignment="0" applyProtection="0"/>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0" fontId="12" fillId="0" borderId="18"/>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4" fontId="12" fillId="0" borderId="18"/>
    <xf numFmtId="0" fontId="12" fillId="0" borderId="18">
      <alignment horizontal="right"/>
    </xf>
    <xf numFmtId="0" fontId="12" fillId="0" borderId="18">
      <alignment horizontal="right"/>
    </xf>
    <xf numFmtId="10" fontId="88" fillId="58" borderId="18" applyNumberFormat="0" applyFill="0" applyBorder="0" applyAlignment="0" applyProtection="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2" fillId="0" borderId="18">
      <alignment horizontal="right"/>
    </xf>
    <xf numFmtId="0" fontId="12" fillId="0" borderId="18">
      <alignment horizontal="right"/>
    </xf>
    <xf numFmtId="4" fontId="12" fillId="0" borderId="18"/>
    <xf numFmtId="4" fontId="12" fillId="0" borderId="18"/>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5" fillId="81" borderId="35" applyNumberFormat="0" applyAlignment="0" applyProtection="0"/>
    <xf numFmtId="0" fontId="132" fillId="43" borderId="35" applyNumberFormat="0" applyAlignment="0" applyProtection="0"/>
    <xf numFmtId="0" fontId="132" fillId="43" borderId="35" applyNumberFormat="0" applyAlignment="0" applyProtection="0"/>
    <xf numFmtId="0" fontId="34" fillId="63" borderId="35"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12" fillId="0" borderId="18">
      <alignment horizontal="right"/>
    </xf>
    <xf numFmtId="0" fontId="12" fillId="0" borderId="18">
      <alignment horizontal="right"/>
    </xf>
    <xf numFmtId="0" fontId="12" fillId="0" borderId="18"/>
    <xf numFmtId="4" fontId="12" fillId="0" borderId="18"/>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36" borderId="18" applyNumberFormat="0" applyAlignment="0">
      <alignment horizontal="left"/>
    </xf>
    <xf numFmtId="0" fontId="7" fillId="36" borderId="18" applyNumberFormat="0" applyAlignment="0">
      <alignment horizontal="left"/>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91" fillId="0" borderId="21">
      <alignment horizontal="left" vertical="center"/>
    </xf>
    <xf numFmtId="0" fontId="22" fillId="0" borderId="0"/>
    <xf numFmtId="0" fontId="22" fillId="0" borderId="0"/>
    <xf numFmtId="0" fontId="12" fillId="0" borderId="0"/>
    <xf numFmtId="0" fontId="12" fillId="0" borderId="0"/>
    <xf numFmtId="0" fontId="7" fillId="0" borderId="0"/>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4" fontId="21" fillId="3" borderId="17" applyNumberFormat="0" applyProtection="0">
      <alignment vertical="center"/>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182" fontId="12" fillId="3" borderId="18" applyNumberFormat="0" applyFont="0" applyAlignment="0">
      <protection locked="0"/>
    </xf>
    <xf numFmtId="0" fontId="84" fillId="56" borderId="35" applyNumberFormat="0" applyAlignment="0" applyProtection="0"/>
    <xf numFmtId="0" fontId="12" fillId="76" borderId="17" applyNumberFormat="0" applyProtection="0">
      <alignment horizontal="left" vertical="center" indent="1"/>
    </xf>
    <xf numFmtId="0" fontId="111" fillId="0" borderId="46" applyNumberFormat="0" applyFill="0" applyAlignment="0" applyProtection="0"/>
    <xf numFmtId="4" fontId="104" fillId="73" borderId="17" applyNumberFormat="0" applyProtection="0">
      <alignment horizontal="left" vertical="center" indent="1"/>
    </xf>
    <xf numFmtId="0" fontId="7" fillId="63" borderId="44" applyNumberFormat="0" applyFont="0" applyAlignment="0" applyProtection="0"/>
    <xf numFmtId="0" fontId="12" fillId="0" borderId="18">
      <alignment horizontal="right"/>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0" borderId="18">
      <alignment horizontal="right"/>
    </xf>
    <xf numFmtId="4" fontId="21" fillId="67" borderId="17" applyNumberFormat="0" applyProtection="0">
      <alignment horizontal="right" vertical="center"/>
    </xf>
    <xf numFmtId="4" fontId="21" fillId="69" borderId="17" applyNumberFormat="0" applyProtection="0">
      <alignment horizontal="right" vertical="center"/>
    </xf>
    <xf numFmtId="0" fontId="111" fillId="0" borderId="46" applyNumberFormat="0" applyFill="0" applyAlignment="0" applyProtection="0"/>
    <xf numFmtId="0" fontId="113" fillId="43" borderId="35" applyNumberFormat="0" applyAlignment="0" applyProtection="0"/>
    <xf numFmtId="0" fontId="111" fillId="0" borderId="46" applyNumberFormat="0" applyFill="0" applyAlignment="0" applyProtection="0"/>
    <xf numFmtId="182" fontId="12" fillId="3" borderId="18" applyNumberFormat="0" applyFont="0" applyAlignment="0">
      <protection locked="0"/>
    </xf>
    <xf numFmtId="0" fontId="84" fillId="56" borderId="35" applyNumberFormat="0" applyAlignment="0" applyProtection="0"/>
    <xf numFmtId="0" fontId="113" fillId="43" borderId="35" applyNumberFormat="0" applyAlignment="0" applyProtection="0"/>
    <xf numFmtId="0" fontId="12" fillId="4" borderId="17" applyNumberFormat="0" applyProtection="0">
      <alignment horizontal="left" vertical="center" indent="1"/>
    </xf>
    <xf numFmtId="0" fontId="84" fillId="56" borderId="35" applyNumberFormat="0" applyAlignment="0" applyProtection="0"/>
    <xf numFmtId="4" fontId="21" fillId="3" borderId="17" applyNumberFormat="0" applyProtection="0">
      <alignment horizontal="left" vertical="center" indent="1"/>
    </xf>
    <xf numFmtId="0" fontId="84" fillId="56" borderId="35" applyNumberFormat="0" applyAlignment="0" applyProtection="0"/>
    <xf numFmtId="4" fontId="21" fillId="68" borderId="17" applyNumberFormat="0" applyProtection="0">
      <alignment horizontal="right" vertical="center"/>
    </xf>
    <xf numFmtId="0" fontId="111" fillId="0" borderId="46" applyNumberFormat="0" applyFill="0" applyAlignment="0" applyProtection="0"/>
    <xf numFmtId="0" fontId="111" fillId="0" borderId="46" applyNumberFormat="0" applyFill="0" applyAlignment="0" applyProtection="0"/>
    <xf numFmtId="0" fontId="12" fillId="0" borderId="18">
      <alignment horizontal="right"/>
    </xf>
    <xf numFmtId="0" fontId="12" fillId="0" borderId="18">
      <alignment horizontal="right"/>
    </xf>
    <xf numFmtId="0" fontId="12" fillId="75" borderId="17" applyNumberFormat="0" applyProtection="0">
      <alignment horizontal="left" vertical="center" indent="1"/>
    </xf>
    <xf numFmtId="0" fontId="12" fillId="0" borderId="18">
      <alignment horizontal="right"/>
    </xf>
    <xf numFmtId="0" fontId="12" fillId="75" borderId="17" applyNumberFormat="0" applyProtection="0">
      <alignment horizontal="left" vertical="center" indent="1"/>
    </xf>
    <xf numFmtId="0" fontId="84" fillId="56" borderId="35" applyNumberFormat="0" applyAlignment="0" applyProtection="0"/>
    <xf numFmtId="0" fontId="12" fillId="75" borderId="17" applyNumberFormat="0" applyProtection="0">
      <alignment horizontal="left" vertical="center" indent="1"/>
    </xf>
    <xf numFmtId="4" fontId="21" fillId="65" borderId="17" applyNumberFormat="0" applyProtection="0">
      <alignment horizontal="right" vertical="center"/>
    </xf>
    <xf numFmtId="4" fontId="21" fillId="37" borderId="45"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04" fillId="73"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113" fillId="43" borderId="35" applyNumberFormat="0" applyAlignment="0" applyProtection="0"/>
    <xf numFmtId="0" fontId="111" fillId="0" borderId="46" applyNumberFormat="0" applyFill="0" applyAlignment="0" applyProtection="0"/>
    <xf numFmtId="0" fontId="12" fillId="4" borderId="17" applyNumberFormat="0" applyProtection="0">
      <alignment horizontal="left" vertical="center" indent="1"/>
    </xf>
    <xf numFmtId="182" fontId="12" fillId="3" borderId="18" applyNumberFormat="0" applyFont="0" applyAlignment="0">
      <protection locked="0"/>
    </xf>
    <xf numFmtId="4" fontId="19" fillId="75" borderId="17" applyNumberFormat="0" applyProtection="0">
      <alignment horizontal="left" vertical="center" indent="1"/>
    </xf>
    <xf numFmtId="0" fontId="113" fillId="43" borderId="35" applyNumberFormat="0" applyAlignment="0" applyProtection="0"/>
    <xf numFmtId="0" fontId="12" fillId="4"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0" fontId="12" fillId="76" borderId="17" applyNumberFormat="0" applyProtection="0">
      <alignment horizontal="left" vertical="center" indent="1"/>
    </xf>
    <xf numFmtId="4" fontId="21" fillId="64" borderId="17" applyNumberFormat="0" applyProtection="0">
      <alignment horizontal="right" vertical="center"/>
    </xf>
    <xf numFmtId="0" fontId="12" fillId="76" borderId="17" applyNumberFormat="0" applyProtection="0">
      <alignment horizontal="left" vertical="center" indent="1"/>
    </xf>
    <xf numFmtId="10" fontId="88" fillId="58" borderId="18" applyNumberFormat="0" applyFill="0" applyBorder="0" applyAlignment="0" applyProtection="0">
      <protection locked="0"/>
    </xf>
    <xf numFmtId="182" fontId="12" fillId="3" borderId="18" applyNumberFormat="0" applyFont="0" applyAlignment="0">
      <protection locked="0"/>
    </xf>
    <xf numFmtId="0" fontId="12" fillId="59"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vertical="center"/>
    </xf>
    <xf numFmtId="0" fontId="100" fillId="56" borderId="17" applyNumberFormat="0" applyAlignment="0" applyProtection="0"/>
    <xf numFmtId="0" fontId="7" fillId="63" borderId="44" applyNumberFormat="0" applyFont="0" applyAlignment="0" applyProtection="0"/>
    <xf numFmtId="10" fontId="88" fillId="58" borderId="18" applyNumberFormat="0" applyFill="0" applyBorder="0" applyAlignment="0" applyProtection="0">
      <protection locked="0"/>
    </xf>
    <xf numFmtId="4" fontId="103"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72" borderId="17" applyNumberFormat="0" applyProtection="0">
      <alignment horizontal="right" vertical="center"/>
    </xf>
    <xf numFmtId="4" fontId="21" fillId="61" borderId="17" applyNumberFormat="0" applyProtection="0">
      <alignment vertical="center"/>
    </xf>
    <xf numFmtId="0" fontId="12" fillId="4" borderId="17" applyNumberFormat="0" applyProtection="0">
      <alignment horizontal="left" vertical="center" indent="1"/>
    </xf>
    <xf numFmtId="0" fontId="100" fillId="56" borderId="17" applyNumberFormat="0" applyAlignment="0" applyProtection="0"/>
    <xf numFmtId="4" fontId="19" fillId="37" borderId="17" applyNumberFormat="0" applyProtection="0">
      <alignment horizontal="left" vertical="center" indent="1"/>
    </xf>
    <xf numFmtId="4" fontId="21" fillId="68" borderId="17" applyNumberFormat="0" applyProtection="0">
      <alignment horizontal="right" vertical="center"/>
    </xf>
    <xf numFmtId="10" fontId="88" fillId="58" borderId="18" applyNumberFormat="0" applyFill="0" applyBorder="0" applyAlignment="0" applyProtection="0">
      <protection locked="0"/>
    </xf>
    <xf numFmtId="4" fontId="19" fillId="75" borderId="17" applyNumberFormat="0" applyProtection="0">
      <alignment horizontal="left" vertical="center" indent="1"/>
    </xf>
    <xf numFmtId="10" fontId="90" fillId="61" borderId="18" applyNumberFormat="0" applyBorder="0" applyAlignment="0" applyProtection="0"/>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2" fillId="0" borderId="18">
      <alignment horizontal="right"/>
    </xf>
    <xf numFmtId="4" fontId="19" fillId="75" borderId="17" applyNumberFormat="0" applyProtection="0">
      <alignment horizontal="left" vertical="center" indent="1"/>
    </xf>
    <xf numFmtId="0" fontId="12" fillId="0" borderId="18">
      <alignment horizontal="right"/>
    </xf>
    <xf numFmtId="4" fontId="12" fillId="0" borderId="18"/>
    <xf numFmtId="182" fontId="12" fillId="3" borderId="18" applyNumberFormat="0" applyFont="0" applyAlignment="0">
      <protection locked="0"/>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76" borderId="17" applyNumberFormat="0" applyProtection="0">
      <alignment horizontal="left" vertical="center" indent="1"/>
    </xf>
    <xf numFmtId="4" fontId="21" fillId="0" borderId="17" applyNumberFormat="0" applyProtection="0">
      <alignment horizontal="right" vertical="center"/>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00" fillId="56" borderId="17" applyNumberFormat="0" applyAlignment="0" applyProtection="0"/>
    <xf numFmtId="10" fontId="88" fillId="58" borderId="18" applyNumberFormat="0" applyFill="0" applyBorder="0" applyAlignment="0" applyProtection="0">
      <protection locked="0"/>
    </xf>
    <xf numFmtId="0" fontId="12" fillId="59" borderId="17" applyNumberFormat="0" applyProtection="0">
      <alignment horizontal="left" vertical="center" indent="1"/>
    </xf>
    <xf numFmtId="0" fontId="100" fillId="56" borderId="17" applyNumberFormat="0" applyAlignment="0" applyProtection="0"/>
    <xf numFmtId="4" fontId="21" fillId="0" borderId="17" applyNumberFormat="0" applyProtection="0">
      <alignment horizontal="right" vertical="center"/>
    </xf>
    <xf numFmtId="4" fontId="21" fillId="70" borderId="17" applyNumberFormat="0" applyProtection="0">
      <alignment horizontal="right" vertical="center"/>
    </xf>
    <xf numFmtId="4" fontId="19" fillId="75" borderId="17" applyNumberFormat="0" applyProtection="0">
      <alignment horizontal="left" vertical="center" indent="1"/>
    </xf>
    <xf numFmtId="4" fontId="21" fillId="68" borderId="17" applyNumberFormat="0" applyProtection="0">
      <alignment horizontal="right" vertical="center"/>
    </xf>
    <xf numFmtId="0" fontId="12" fillId="0" borderId="18">
      <alignment horizontal="right"/>
    </xf>
    <xf numFmtId="0" fontId="113" fillId="43"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4" fontId="104" fillId="73" borderId="17" applyNumberFormat="0" applyProtection="0">
      <alignment horizontal="left" vertical="center" indent="1"/>
    </xf>
    <xf numFmtId="4" fontId="21" fillId="37" borderId="45" applyNumberFormat="0" applyProtection="0">
      <alignment horizontal="left" vertical="center" indent="1"/>
    </xf>
    <xf numFmtId="4" fontId="21" fillId="68" borderId="17" applyNumberFormat="0" applyProtection="0">
      <alignment horizontal="right" vertical="center"/>
    </xf>
    <xf numFmtId="4" fontId="21" fillId="69" borderId="17" applyNumberFormat="0" applyProtection="0">
      <alignment horizontal="righ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37" borderId="17" applyNumberFormat="0" applyProtection="0">
      <alignment horizontal="right" vertical="center"/>
    </xf>
    <xf numFmtId="4" fontId="21" fillId="61" borderId="17" applyNumberFormat="0" applyProtection="0">
      <alignment horizontal="left" vertical="center" indent="1"/>
    </xf>
    <xf numFmtId="0" fontId="84" fillId="56"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2" fillId="0" borderId="18">
      <alignment horizontal="right"/>
    </xf>
    <xf numFmtId="0" fontId="12" fillId="0" borderId="18">
      <alignment horizontal="right"/>
    </xf>
    <xf numFmtId="0" fontId="113" fillId="43" borderId="35" applyNumberFormat="0" applyAlignment="0" applyProtection="0"/>
    <xf numFmtId="10" fontId="90" fillId="61" borderId="18" applyNumberFormat="0" applyBorder="0" applyAlignment="0" applyProtection="0"/>
    <xf numFmtId="182" fontId="12" fillId="3" borderId="18" applyNumberFormat="0" applyFont="0" applyAlignment="0">
      <protection locked="0"/>
    </xf>
    <xf numFmtId="4" fontId="21" fillId="69" borderId="17" applyNumberFormat="0" applyProtection="0">
      <alignment horizontal="righ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04" fillId="73"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0" fontId="100" fillId="56" borderId="17" applyNumberFormat="0" applyAlignment="0" applyProtection="0"/>
    <xf numFmtId="0" fontId="113" fillId="43" borderId="35"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68" borderId="17" applyNumberFormat="0" applyProtection="0">
      <alignment horizontal="right" vertical="center"/>
    </xf>
    <xf numFmtId="0" fontId="12" fillId="4" borderId="17" applyNumberFormat="0" applyProtection="0">
      <alignment horizontal="left" vertical="center" indent="1"/>
    </xf>
    <xf numFmtId="4" fontId="103"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182" fontId="12" fillId="3" borderId="18" applyNumberFormat="0" applyFont="0" applyAlignment="0">
      <protection locked="0"/>
    </xf>
    <xf numFmtId="4" fontId="21" fillId="37"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21" fillId="69" borderId="17" applyNumberFormat="0" applyProtection="0">
      <alignment horizontal="right" vertical="center"/>
    </xf>
    <xf numFmtId="4" fontId="21" fillId="3" borderId="17" applyNumberFormat="0" applyProtection="0">
      <alignment vertical="center"/>
    </xf>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21" fillId="3" borderId="17" applyNumberFormat="0" applyProtection="0">
      <alignment vertical="center"/>
    </xf>
    <xf numFmtId="4" fontId="103" fillId="3" borderId="17" applyNumberFormat="0" applyProtection="0">
      <alignment vertical="center"/>
    </xf>
    <xf numFmtId="4" fontId="21" fillId="3"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4" fontId="21" fillId="65" borderId="17" applyNumberFormat="0" applyProtection="0">
      <alignment horizontal="right" vertical="center"/>
    </xf>
    <xf numFmtId="4" fontId="21" fillId="66" borderId="17" applyNumberFormat="0" applyProtection="0">
      <alignment horizontal="right" vertical="center"/>
    </xf>
    <xf numFmtId="4" fontId="21" fillId="67" borderId="17" applyNumberFormat="0" applyProtection="0">
      <alignment horizontal="right" vertical="center"/>
    </xf>
    <xf numFmtId="4" fontId="21" fillId="68" borderId="17" applyNumberFormat="0" applyProtection="0">
      <alignment horizontal="right" vertical="center"/>
    </xf>
    <xf numFmtId="4" fontId="21" fillId="69" borderId="17" applyNumberFormat="0" applyProtection="0">
      <alignment horizontal="right" vertical="center"/>
    </xf>
    <xf numFmtId="4" fontId="21" fillId="70" borderId="17" applyNumberFormat="0" applyProtection="0">
      <alignment horizontal="right" vertical="center"/>
    </xf>
    <xf numFmtId="4" fontId="21" fillId="71" borderId="17" applyNumberFormat="0" applyProtection="0">
      <alignment horizontal="right" vertical="center"/>
    </xf>
    <xf numFmtId="4" fontId="21" fillId="72" borderId="17" applyNumberFormat="0" applyProtection="0">
      <alignment horizontal="right" vertical="center"/>
    </xf>
    <xf numFmtId="4" fontId="104" fillId="73"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4" fontId="103" fillId="61" borderId="17" applyNumberFormat="0" applyProtection="0">
      <alignment vertical="center"/>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4" fontId="21" fillId="71" borderId="17" applyNumberFormat="0" applyProtection="0">
      <alignment horizontal="right" vertical="center"/>
    </xf>
    <xf numFmtId="4" fontId="107" fillId="37" borderId="17" applyNumberFormat="0" applyProtection="0">
      <alignment horizontal="right" vertical="center"/>
    </xf>
    <xf numFmtId="4" fontId="21" fillId="67" borderId="17" applyNumberFormat="0" applyProtection="0">
      <alignment horizontal="right" vertical="center"/>
    </xf>
    <xf numFmtId="4" fontId="21" fillId="66" borderId="17" applyNumberFormat="0" applyProtection="0">
      <alignment horizontal="right" vertical="center"/>
    </xf>
    <xf numFmtId="4" fontId="21" fillId="65" borderId="17" applyNumberFormat="0" applyProtection="0">
      <alignment horizontal="right" vertical="center"/>
    </xf>
    <xf numFmtId="4" fontId="21" fillId="64" borderId="17" applyNumberFormat="0" applyProtection="0">
      <alignment horizontal="right" vertical="center"/>
    </xf>
    <xf numFmtId="4" fontId="21" fillId="3" borderId="17" applyNumberFormat="0" applyProtection="0">
      <alignment horizontal="left" vertical="center" indent="1"/>
    </xf>
    <xf numFmtId="4" fontId="103" fillId="3" borderId="17" applyNumberFormat="0" applyProtection="0">
      <alignment vertical="center"/>
    </xf>
    <xf numFmtId="4" fontId="21" fillId="71" borderId="17" applyNumberFormat="0" applyProtection="0">
      <alignment horizontal="right" vertical="center"/>
    </xf>
    <xf numFmtId="4" fontId="21" fillId="68" borderId="17" applyNumberFormat="0" applyProtection="0">
      <alignment horizontal="right" vertical="center"/>
    </xf>
    <xf numFmtId="4" fontId="21" fillId="6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21" fillId="0" borderId="17" applyNumberFormat="0" applyProtection="0">
      <alignment horizontal="right" vertical="center"/>
    </xf>
    <xf numFmtId="4" fontId="21" fillId="0"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100" fillId="56" borderId="17"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0" fontId="84" fillId="56" borderId="35" applyNumberFormat="0" applyAlignment="0" applyProtection="0"/>
    <xf numFmtId="182" fontId="12" fillId="3" borderId="18" applyNumberFormat="0" applyFont="0" applyAlignment="0">
      <protection locked="0"/>
    </xf>
    <xf numFmtId="10" fontId="90" fillId="61" borderId="18" applyNumberFormat="0" applyBorder="0" applyAlignment="0" applyProtection="0"/>
    <xf numFmtId="182" fontId="12" fillId="3" borderId="18" applyNumberFormat="0" applyFont="0" applyAlignment="0">
      <protection locked="0"/>
    </xf>
    <xf numFmtId="4" fontId="21" fillId="3" borderId="17" applyNumberFormat="0" applyProtection="0">
      <alignment vertical="center"/>
    </xf>
    <xf numFmtId="4" fontId="21" fillId="37" borderId="45" applyNumberFormat="0" applyProtection="0">
      <alignment horizontal="left" vertical="center" indent="1"/>
    </xf>
    <xf numFmtId="4" fontId="21" fillId="37" borderId="45" applyNumberFormat="0" applyProtection="0">
      <alignment horizontal="left" vertical="center" indent="1"/>
    </xf>
    <xf numFmtId="4" fontId="104" fillId="73" borderId="17" applyNumberFormat="0" applyProtection="0">
      <alignment horizontal="left" vertical="center" indent="1"/>
    </xf>
    <xf numFmtId="10" fontId="88" fillId="58" borderId="18" applyNumberFormat="0" applyFill="0" applyBorder="0" applyAlignment="0" applyProtection="0">
      <protection locked="0"/>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horizontal="left" vertical="center" indent="1"/>
    </xf>
    <xf numFmtId="4" fontId="21" fillId="61" borderId="17" applyNumberFormat="0" applyProtection="0">
      <alignment horizontal="left" vertical="center" indent="1"/>
    </xf>
    <xf numFmtId="4" fontId="21" fillId="37" borderId="17" applyNumberFormat="0" applyProtection="0">
      <alignment horizontal="right" vertical="center"/>
    </xf>
    <xf numFmtId="4" fontId="103" fillId="37" borderId="17" applyNumberFormat="0" applyProtection="0">
      <alignment horizontal="right" vertical="center"/>
    </xf>
    <xf numFmtId="0" fontId="12" fillId="4" borderId="17" applyNumberFormat="0" applyProtection="0">
      <alignment horizontal="left" vertical="center" indent="1"/>
    </xf>
    <xf numFmtId="4" fontId="21" fillId="69" borderId="17" applyNumberFormat="0" applyProtection="0">
      <alignment horizontal="right" vertical="center"/>
    </xf>
    <xf numFmtId="4" fontId="21" fillId="3" borderId="17" applyNumberFormat="0" applyProtection="0">
      <alignment horizontal="left" vertical="center" indent="1"/>
    </xf>
    <xf numFmtId="4" fontId="21" fillId="37" borderId="45" applyNumberFormat="0" applyProtection="0">
      <alignment horizontal="left" vertical="center" indent="1"/>
    </xf>
    <xf numFmtId="182" fontId="12" fillId="3" borderId="18" applyNumberFormat="0" applyFont="0" applyAlignment="0">
      <protection locked="0"/>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0" fontId="113" fillId="43" borderId="35" applyNumberFormat="0" applyAlignment="0" applyProtection="0"/>
    <xf numFmtId="0" fontId="84" fillId="56" borderId="35" applyNumberFormat="0" applyAlignment="0" applyProtection="0"/>
    <xf numFmtId="0" fontId="84" fillId="56" borderId="35" applyNumberFormat="0" applyAlignment="0" applyProtection="0"/>
    <xf numFmtId="0" fontId="12" fillId="4" borderId="17" applyNumberFormat="0" applyProtection="0">
      <alignment horizontal="left" vertical="center" indent="1"/>
    </xf>
    <xf numFmtId="4" fontId="21" fillId="61" borderId="17" applyNumberFormat="0" applyProtection="0">
      <alignment horizontal="left" vertical="center" indent="1"/>
    </xf>
    <xf numFmtId="4" fontId="21" fillId="69" borderId="17" applyNumberFormat="0" applyProtection="0">
      <alignment horizontal="right" vertical="center"/>
    </xf>
    <xf numFmtId="4" fontId="21" fillId="3" borderId="17" applyNumberFormat="0" applyProtection="0">
      <alignment horizontal="left" vertical="center" indent="1"/>
    </xf>
    <xf numFmtId="4" fontId="21" fillId="37" borderId="45" applyNumberFormat="0" applyProtection="0">
      <alignment horizontal="left" vertical="center" indent="1"/>
    </xf>
    <xf numFmtId="4" fontId="104" fillId="73" borderId="17" applyNumberFormat="0" applyProtection="0">
      <alignment horizontal="left" vertical="center" indent="1"/>
    </xf>
    <xf numFmtId="0" fontId="113" fillId="43" borderId="35" applyNumberFormat="0" applyAlignment="0" applyProtection="0"/>
    <xf numFmtId="0" fontId="113" fillId="43" borderId="35" applyNumberFormat="0" applyAlignment="0" applyProtection="0"/>
    <xf numFmtId="0" fontId="113" fillId="43" borderId="35" applyNumberFormat="0" applyAlignment="0" applyProtection="0"/>
    <xf numFmtId="0" fontId="100" fillId="56" borderId="17" applyNumberFormat="0" applyAlignment="0" applyProtection="0"/>
    <xf numFmtId="4" fontId="12" fillId="0" borderId="18"/>
    <xf numFmtId="4" fontId="12" fillId="0" borderId="18"/>
    <xf numFmtId="0" fontId="12" fillId="4" borderId="17" applyNumberFormat="0" applyProtection="0">
      <alignment horizontal="left" vertical="center" indent="1"/>
    </xf>
    <xf numFmtId="10" fontId="88" fillId="58" borderId="18" applyNumberFormat="0" applyFill="0" applyBorder="0" applyAlignment="0" applyProtection="0">
      <protection locked="0"/>
    </xf>
    <xf numFmtId="0" fontId="12" fillId="4" borderId="17" applyNumberFormat="0" applyProtection="0">
      <alignment horizontal="left" vertical="center" indent="1"/>
    </xf>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10" fontId="90" fillId="61" borderId="18" applyNumberFormat="0" applyBorder="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0" fontId="100" fillId="56" borderId="17" applyNumberFormat="0" applyAlignment="0" applyProtection="0"/>
    <xf numFmtId="4" fontId="21" fillId="61" borderId="17" applyNumberFormat="0" applyProtection="0">
      <alignment horizontal="left" vertical="center" indent="1"/>
    </xf>
    <xf numFmtId="4" fontId="103" fillId="61" borderId="17" applyNumberFormat="0" applyProtection="0">
      <alignment vertical="center"/>
    </xf>
    <xf numFmtId="4" fontId="21" fillId="3" borderId="17" applyNumberFormat="0" applyProtection="0">
      <alignment vertical="center"/>
    </xf>
    <xf numFmtId="10" fontId="88" fillId="58" borderId="18" applyNumberFormat="0" applyFill="0" applyBorder="0" applyAlignment="0" applyProtection="0">
      <protection locked="0"/>
    </xf>
    <xf numFmtId="0" fontId="12" fillId="75" borderId="17" applyNumberFormat="0" applyProtection="0">
      <alignment horizontal="left" vertical="center" indent="1"/>
    </xf>
    <xf numFmtId="4" fontId="107" fillId="37" borderId="17" applyNumberFormat="0" applyProtection="0">
      <alignment horizontal="right" vertical="center"/>
    </xf>
    <xf numFmtId="0" fontId="111" fillId="0" borderId="46" applyNumberFormat="0" applyFill="0" applyAlignment="0" applyProtection="0"/>
    <xf numFmtId="0" fontId="7" fillId="63" borderId="44" applyNumberFormat="0" applyFont="0" applyAlignment="0" applyProtection="0"/>
    <xf numFmtId="4" fontId="21" fillId="65" borderId="17" applyNumberFormat="0" applyProtection="0">
      <alignment horizontal="right" vertical="center"/>
    </xf>
    <xf numFmtId="4" fontId="12" fillId="0" borderId="18"/>
    <xf numFmtId="0" fontId="12" fillId="4"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4" fontId="103" fillId="61" borderId="17" applyNumberFormat="0" applyProtection="0">
      <alignmen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4" fontId="19" fillId="37" borderId="17" applyNumberFormat="0" applyProtection="0">
      <alignment horizontal="left" vertical="center" indent="1"/>
    </xf>
    <xf numFmtId="4" fontId="107" fillId="37" borderId="17" applyNumberFormat="0" applyProtection="0">
      <alignment horizontal="right" vertical="center"/>
    </xf>
    <xf numFmtId="0" fontId="7" fillId="63" borderId="44" applyNumberFormat="0" applyFont="0" applyAlignment="0" applyProtection="0"/>
    <xf numFmtId="0" fontId="12" fillId="59" borderId="17" applyNumberFormat="0" applyProtection="0">
      <alignment horizontal="left" vertical="center" indent="1"/>
    </xf>
    <xf numFmtId="0" fontId="7" fillId="63" borderId="44" applyNumberFormat="0" applyFont="0" applyAlignment="0" applyProtection="0"/>
    <xf numFmtId="0" fontId="12" fillId="76"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0" fontId="7" fillId="63" borderId="44" applyNumberFormat="0" applyFont="0" applyAlignment="0" applyProtection="0"/>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4" fontId="21" fillId="37" borderId="17" applyNumberFormat="0" applyProtection="0">
      <alignment horizontal="right" vertical="center"/>
    </xf>
    <xf numFmtId="0" fontId="100" fillId="56" borderId="17" applyNumberFormat="0" applyAlignment="0" applyProtection="0"/>
    <xf numFmtId="0" fontId="113" fillId="43" borderId="35" applyNumberFormat="0" applyAlignment="0" applyProtection="0"/>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10" fontId="88" fillId="58" borderId="18" applyNumberFormat="0" applyFill="0" applyBorder="0" applyAlignment="0" applyProtection="0">
      <protection locked="0"/>
    </xf>
    <xf numFmtId="0" fontId="111" fillId="0" borderId="46" applyNumberFormat="0" applyFill="0" applyAlignment="0" applyProtection="0"/>
    <xf numFmtId="4" fontId="21" fillId="3" borderId="17" applyNumberFormat="0" applyProtection="0">
      <alignment vertical="center"/>
    </xf>
    <xf numFmtId="4" fontId="21" fillId="71" borderId="17" applyNumberFormat="0" applyProtection="0">
      <alignment horizontal="right" vertical="center"/>
    </xf>
    <xf numFmtId="4" fontId="12" fillId="0" borderId="18"/>
    <xf numFmtId="0" fontId="12" fillId="4"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61"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7" fillId="63" borderId="44" applyNumberFormat="0" applyFont="0" applyAlignment="0" applyProtection="0"/>
    <xf numFmtId="4" fontId="12" fillId="0" borderId="18"/>
    <xf numFmtId="182" fontId="12" fillId="3" borderId="18" applyNumberFormat="0" applyFont="0" applyAlignment="0">
      <protection locked="0"/>
    </xf>
    <xf numFmtId="0" fontId="113" fillId="43" borderId="35" applyNumberFormat="0" applyAlignment="0" applyProtection="0"/>
    <xf numFmtId="4" fontId="21" fillId="61" borderId="17" applyNumberFormat="0" applyProtection="0">
      <alignment vertical="center"/>
    </xf>
    <xf numFmtId="0" fontId="7" fillId="63" borderId="44" applyNumberFormat="0" applyFont="0" applyAlignment="0" applyProtection="0"/>
    <xf numFmtId="0" fontId="12" fillId="75"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11" fillId="0" borderId="46" applyNumberFormat="0" applyFill="0" applyAlignment="0" applyProtection="0"/>
    <xf numFmtId="0" fontId="113" fillId="43" borderId="35" applyNumberFormat="0" applyAlignment="0" applyProtection="0"/>
    <xf numFmtId="4" fontId="21" fillId="68" borderId="17" applyNumberFormat="0" applyProtection="0">
      <alignment horizontal="right" vertical="center"/>
    </xf>
    <xf numFmtId="0" fontId="12" fillId="59"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4" fontId="21" fillId="70" borderId="17" applyNumberFormat="0" applyProtection="0">
      <alignment horizontal="right" vertical="center"/>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8" borderId="17" applyNumberFormat="0" applyProtection="0">
      <alignment horizontal="right" vertical="center"/>
    </xf>
    <xf numFmtId="4" fontId="21" fillId="3" borderId="17" applyNumberFormat="0" applyProtection="0">
      <alignment horizontal="left" vertical="center" indent="1"/>
    </xf>
    <xf numFmtId="4" fontId="21" fillId="70" borderId="17" applyNumberFormat="0" applyProtection="0">
      <alignment horizontal="right" vertical="center"/>
    </xf>
    <xf numFmtId="0" fontId="12" fillId="75"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75" borderId="17" applyNumberFormat="0" applyProtection="0">
      <alignment horizontal="left" vertical="center" indent="1"/>
    </xf>
    <xf numFmtId="0" fontId="100" fillId="56" borderId="17" applyNumberFormat="0" applyAlignment="0" applyProtection="0"/>
    <xf numFmtId="4" fontId="19" fillId="37" borderId="17" applyNumberFormat="0" applyProtection="0">
      <alignment horizontal="left" vertical="center" indent="1"/>
    </xf>
    <xf numFmtId="4" fontId="21" fillId="61" borderId="17" applyNumberFormat="0" applyProtection="0">
      <alignment horizontal="left" vertical="center" indent="1"/>
    </xf>
    <xf numFmtId="4" fontId="12" fillId="0" borderId="18"/>
    <xf numFmtId="4" fontId="12" fillId="0" borderId="18"/>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84" fillId="56" borderId="35" applyNumberFormat="0" applyAlignment="0" applyProtection="0"/>
    <xf numFmtId="0" fontId="12" fillId="76" borderId="17" applyNumberFormat="0" applyProtection="0">
      <alignment horizontal="left" vertical="center" indent="1"/>
    </xf>
    <xf numFmtId="0" fontId="113" fillId="43" borderId="35" applyNumberFormat="0" applyAlignment="0" applyProtection="0"/>
    <xf numFmtId="182" fontId="12" fillId="3" borderId="18" applyNumberFormat="0" applyFont="0" applyAlignment="0">
      <protection locked="0"/>
    </xf>
    <xf numFmtId="10" fontId="88" fillId="58" borderId="18" applyNumberFormat="0" applyFill="0" applyBorder="0" applyAlignment="0" applyProtection="0">
      <protection locked="0"/>
    </xf>
    <xf numFmtId="0" fontId="113" fillId="43" borderId="35" applyNumberFormat="0" applyAlignment="0" applyProtection="0"/>
    <xf numFmtId="4" fontId="104" fillId="73" borderId="17" applyNumberFormat="0" applyProtection="0">
      <alignment horizontal="left" vertical="center" indent="1"/>
    </xf>
    <xf numFmtId="4" fontId="21" fillId="65" borderId="17" applyNumberFormat="0" applyProtection="0">
      <alignment horizontal="right" vertical="center"/>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7" fillId="63" borderId="44" applyNumberFormat="0" applyFont="0" applyAlignment="0" applyProtection="0"/>
    <xf numFmtId="0" fontId="111" fillId="0" borderId="46" applyNumberFormat="0" applyFill="0" applyAlignment="0" applyProtection="0"/>
    <xf numFmtId="0" fontId="12" fillId="0" borderId="18">
      <alignment horizontal="right"/>
    </xf>
    <xf numFmtId="4" fontId="19" fillId="37" borderId="17" applyNumberFormat="0" applyProtection="0">
      <alignment horizontal="left" vertical="center" indent="1"/>
    </xf>
    <xf numFmtId="0" fontId="113" fillId="43" borderId="35" applyNumberFormat="0" applyAlignment="0" applyProtection="0"/>
    <xf numFmtId="182" fontId="12" fillId="3" borderId="18" applyNumberFormat="0" applyFont="0" applyAlignment="0">
      <protection locked="0"/>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4" fontId="21" fillId="37" borderId="45" applyNumberFormat="0" applyProtection="0">
      <alignment horizontal="left" vertical="center" indent="1"/>
    </xf>
    <xf numFmtId="0" fontId="12" fillId="76" borderId="17" applyNumberFormat="0" applyProtection="0">
      <alignment horizontal="left" vertical="center" indent="1"/>
    </xf>
    <xf numFmtId="0" fontId="7" fillId="63" borderId="44" applyNumberFormat="0" applyFont="0" applyAlignment="0" applyProtection="0"/>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64" borderId="17" applyNumberFormat="0" applyProtection="0">
      <alignment horizontal="right" vertical="center"/>
    </xf>
    <xf numFmtId="0" fontId="12" fillId="76" borderId="17" applyNumberFormat="0" applyProtection="0">
      <alignment horizontal="left" vertical="center" indent="1"/>
    </xf>
    <xf numFmtId="182" fontId="12" fillId="3" borderId="18" applyNumberFormat="0" applyFont="0" applyAlignment="0">
      <protection locked="0"/>
    </xf>
    <xf numFmtId="10" fontId="90" fillId="61" borderId="18" applyNumberFormat="0" applyBorder="0" applyAlignment="0" applyProtection="0"/>
    <xf numFmtId="4" fontId="21" fillId="37" borderId="17" applyNumberFormat="0" applyProtection="0">
      <alignment horizontal="right" vertical="center"/>
    </xf>
    <xf numFmtId="0" fontId="7" fillId="63" borderId="44" applyNumberFormat="0" applyFont="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4" fontId="12" fillId="0" borderId="18"/>
    <xf numFmtId="182" fontId="12" fillId="3" borderId="18" applyNumberFormat="0" applyFont="0" applyAlignment="0">
      <protection locked="0"/>
    </xf>
    <xf numFmtId="4" fontId="19" fillId="75" borderId="17" applyNumberFormat="0" applyProtection="0">
      <alignment horizontal="left" vertical="center" indent="1"/>
    </xf>
    <xf numFmtId="0" fontId="7" fillId="63" borderId="44" applyNumberFormat="0" applyFont="0" applyAlignment="0" applyProtection="0"/>
    <xf numFmtId="0" fontId="111" fillId="0" borderId="46" applyNumberFormat="0" applyFill="0" applyAlignment="0" applyProtection="0"/>
    <xf numFmtId="0" fontId="100" fillId="56" borderId="17" applyNumberFormat="0" applyAlignment="0" applyProtection="0"/>
    <xf numFmtId="0" fontId="12" fillId="59" borderId="17" applyNumberFormat="0" applyProtection="0">
      <alignment horizontal="left" vertical="center" indent="1"/>
    </xf>
    <xf numFmtId="0" fontId="100" fillId="56" borderId="17" applyNumberFormat="0" applyAlignment="0" applyProtection="0"/>
    <xf numFmtId="4" fontId="12" fillId="0" borderId="18"/>
    <xf numFmtId="4" fontId="12" fillId="0" borderId="18"/>
    <xf numFmtId="0" fontId="12" fillId="75" borderId="17" applyNumberFormat="0" applyProtection="0">
      <alignment horizontal="left" vertical="center" indent="1"/>
    </xf>
    <xf numFmtId="182" fontId="12" fillId="3" borderId="18" applyNumberFormat="0" applyFont="0" applyAlignment="0">
      <protection locked="0"/>
    </xf>
    <xf numFmtId="4" fontId="19" fillId="75" borderId="17" applyNumberFormat="0" applyProtection="0">
      <alignment horizontal="left" vertical="center" indent="1"/>
    </xf>
    <xf numFmtId="0" fontId="12" fillId="75" borderId="17" applyNumberFormat="0" applyProtection="0">
      <alignment horizontal="left" vertical="center" indent="1"/>
    </xf>
    <xf numFmtId="10" fontId="90" fillId="61" borderId="18" applyNumberFormat="0" applyBorder="0" applyAlignment="0" applyProtection="0"/>
    <xf numFmtId="0" fontId="111" fillId="0" borderId="46" applyNumberFormat="0" applyFill="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59"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10" fontId="88" fillId="58" borderId="18" applyNumberFormat="0" applyFill="0" applyBorder="0" applyAlignment="0" applyProtection="0">
      <protection locked="0"/>
    </xf>
    <xf numFmtId="4" fontId="107" fillId="37" borderId="17" applyNumberFormat="0" applyProtection="0">
      <alignment horizontal="right" vertical="center"/>
    </xf>
    <xf numFmtId="0" fontId="12" fillId="4"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4" fontId="21"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4" fontId="21" fillId="69" borderId="17" applyNumberFormat="0" applyProtection="0">
      <alignment horizontal="right" vertical="center"/>
    </xf>
    <xf numFmtId="0" fontId="12" fillId="75" borderId="17" applyNumberFormat="0" applyProtection="0">
      <alignment horizontal="left" vertical="center" indent="1"/>
    </xf>
    <xf numFmtId="0" fontId="100" fillId="56" borderId="17"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75" borderId="17" applyNumberFormat="0" applyProtection="0">
      <alignment horizontal="left" vertical="center" indent="1"/>
    </xf>
    <xf numFmtId="4" fontId="21" fillId="72" borderId="17" applyNumberFormat="0" applyProtection="0">
      <alignment horizontal="right" vertical="center"/>
    </xf>
    <xf numFmtId="4" fontId="103" fillId="3" borderId="17" applyNumberFormat="0" applyProtection="0">
      <alignment vertical="center"/>
    </xf>
    <xf numFmtId="4" fontId="21" fillId="3" borderId="17" applyNumberFormat="0" applyProtection="0">
      <alignment vertical="center"/>
    </xf>
    <xf numFmtId="4" fontId="21" fillId="37" borderId="17" applyNumberFormat="0" applyProtection="0">
      <alignment horizontal="right" vertical="center"/>
    </xf>
    <xf numFmtId="4" fontId="21" fillId="3" borderId="17" applyNumberFormat="0" applyProtection="0">
      <alignment horizontal="left" vertical="center" indent="1"/>
    </xf>
    <xf numFmtId="182" fontId="12" fillId="3" borderId="18" applyNumberFormat="0" applyFont="0" applyAlignment="0">
      <protection locked="0"/>
    </xf>
    <xf numFmtId="0" fontId="12" fillId="76" borderId="17" applyNumberFormat="0" applyProtection="0">
      <alignment horizontal="left" vertical="center" indent="1"/>
    </xf>
    <xf numFmtId="4" fontId="21" fillId="37" borderId="45" applyNumberFormat="0" applyProtection="0">
      <alignment horizontal="left" vertical="center" indent="1"/>
    </xf>
    <xf numFmtId="4" fontId="21" fillId="61"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4" fontId="21" fillId="0" borderId="17" applyNumberFormat="0" applyProtection="0">
      <alignment horizontal="right" vertical="center"/>
    </xf>
    <xf numFmtId="10" fontId="90" fillId="61" borderId="18" applyNumberFormat="0" applyBorder="0" applyAlignment="0" applyProtection="0"/>
    <xf numFmtId="182" fontId="12" fillId="3" borderId="18" applyNumberFormat="0" applyFont="0" applyAlignment="0">
      <protection locked="0"/>
    </xf>
    <xf numFmtId="4" fontId="12" fillId="0" borderId="18"/>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00" fillId="56" borderId="17" applyNumberForma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0" borderId="18">
      <alignment horizontal="right"/>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7" fillId="63" borderId="44" applyNumberFormat="0" applyFont="0" applyAlignment="0" applyProtection="0"/>
    <xf numFmtId="4" fontId="19" fillId="37" borderId="17" applyNumberFormat="0" applyProtection="0">
      <alignment horizontal="left" vertical="center" indent="1"/>
    </xf>
    <xf numFmtId="4" fontId="107" fillId="37" borderId="17" applyNumberFormat="0" applyProtection="0">
      <alignment horizontal="right" vertical="center"/>
    </xf>
    <xf numFmtId="182" fontId="12" fillId="3" borderId="18" applyNumberFormat="0" applyFont="0" applyAlignment="0">
      <protection locked="0"/>
    </xf>
    <xf numFmtId="0" fontId="12" fillId="75" borderId="17" applyNumberFormat="0" applyProtection="0">
      <alignment horizontal="left" vertical="center" indent="1"/>
    </xf>
    <xf numFmtId="4" fontId="12" fillId="0" borderId="18"/>
    <xf numFmtId="4" fontId="21" fillId="67" borderId="17" applyNumberFormat="0" applyProtection="0">
      <alignment horizontal="right" vertical="center"/>
    </xf>
    <xf numFmtId="4" fontId="21" fillId="68" borderId="17" applyNumberFormat="0" applyProtection="0">
      <alignment horizontal="right" vertical="center"/>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4" borderId="17" applyNumberFormat="0" applyProtection="0">
      <alignment horizontal="right" vertical="center"/>
    </xf>
    <xf numFmtId="0" fontId="12" fillId="75"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84" fillId="56" borderId="35" applyNumberFormat="0" applyAlignment="0" applyProtection="0"/>
    <xf numFmtId="0" fontId="12" fillId="4" borderId="17" applyNumberFormat="0" applyProtection="0">
      <alignment horizontal="left" vertical="center" indent="1"/>
    </xf>
    <xf numFmtId="182" fontId="12" fillId="3" borderId="18" applyNumberFormat="0" applyFont="0" applyAlignment="0">
      <protection locked="0"/>
    </xf>
    <xf numFmtId="4" fontId="21" fillId="65" borderId="17" applyNumberFormat="0" applyProtection="0">
      <alignment horizontal="right" vertical="center"/>
    </xf>
    <xf numFmtId="4" fontId="19" fillId="37"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4" fontId="104" fillId="73" borderId="17" applyNumberFormat="0" applyProtection="0">
      <alignment horizontal="left" vertical="center" indent="1"/>
    </xf>
    <xf numFmtId="0" fontId="12" fillId="59"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0" fontId="113"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4" fontId="103" fillId="61" borderId="17" applyNumberFormat="0" applyProtection="0">
      <alignmen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68"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0" fontId="12" fillId="4" borderId="17" applyNumberFormat="0" applyProtection="0">
      <alignment horizontal="left" vertical="center" indent="1"/>
    </xf>
    <xf numFmtId="4" fontId="21" fillId="3" borderId="17" applyNumberFormat="0" applyProtection="0">
      <alignment vertical="center"/>
    </xf>
    <xf numFmtId="0" fontId="12" fillId="75" borderId="17" applyNumberFormat="0" applyProtection="0">
      <alignment horizontal="left" vertical="center" indent="1"/>
    </xf>
    <xf numFmtId="0" fontId="100" fillId="56" borderId="17"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4" fontId="21" fillId="61" borderId="17" applyNumberFormat="0" applyProtection="0">
      <alignmen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9" borderId="17" applyNumberFormat="0" applyProtection="0">
      <alignment horizontal="right" vertical="center"/>
    </xf>
    <xf numFmtId="10" fontId="88" fillId="58" borderId="18" applyNumberFormat="0" applyFill="0" applyBorder="0" applyAlignment="0" applyProtection="0">
      <protection locked="0"/>
    </xf>
    <xf numFmtId="0" fontId="12" fillId="75" borderId="17" applyNumberFormat="0" applyProtection="0">
      <alignment horizontal="left" vertical="center" indent="1"/>
    </xf>
    <xf numFmtId="0" fontId="12" fillId="59"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2" fillId="76" borderId="17" applyNumberFormat="0" applyProtection="0">
      <alignment horizontal="left" vertical="center" indent="1"/>
    </xf>
    <xf numFmtId="4" fontId="21" fillId="68" borderId="17" applyNumberFormat="0" applyProtection="0">
      <alignment horizontal="right" vertical="center"/>
    </xf>
    <xf numFmtId="182" fontId="12" fillId="3" borderId="18" applyNumberFormat="0" applyFont="0" applyAlignment="0">
      <protection locked="0"/>
    </xf>
    <xf numFmtId="4" fontId="21" fillId="37" borderId="17" applyNumberFormat="0" applyProtection="0">
      <alignment horizontal="right" vertical="center"/>
    </xf>
    <xf numFmtId="4" fontId="104" fillId="73"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4" fontId="21" fillId="3" borderId="17" applyNumberFormat="0" applyProtection="0">
      <alignment horizontal="left" vertical="center" indent="1"/>
    </xf>
    <xf numFmtId="4" fontId="21" fillId="72" borderId="17" applyNumberFormat="0" applyProtection="0">
      <alignment horizontal="right" vertical="center"/>
    </xf>
    <xf numFmtId="4" fontId="19" fillId="75" borderId="17" applyNumberFormat="0" applyProtection="0">
      <alignment horizontal="left" vertical="center" indent="1"/>
    </xf>
    <xf numFmtId="0" fontId="12" fillId="0" borderId="18">
      <alignment horizontal="right"/>
    </xf>
    <xf numFmtId="0" fontId="12"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4" fontId="19" fillId="37" borderId="17" applyNumberFormat="0" applyProtection="0">
      <alignment horizontal="left" vertical="center" indent="1"/>
    </xf>
    <xf numFmtId="0" fontId="84" fillId="56" borderId="35" applyNumberFormat="0" applyAlignment="0" applyProtection="0"/>
    <xf numFmtId="0" fontId="100" fillId="56" borderId="17" applyNumberFormat="0" applyAlignment="0" applyProtection="0"/>
    <xf numFmtId="4" fontId="21" fillId="0" borderId="17" applyNumberFormat="0" applyProtection="0">
      <alignment horizontal="right" vertical="center"/>
    </xf>
    <xf numFmtId="0" fontId="84" fillId="56" borderId="35" applyNumberForma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7" fillId="63" borderId="44" applyNumberFormat="0" applyFont="0" applyAlignment="0" applyProtection="0"/>
    <xf numFmtId="4" fontId="21" fillId="61" borderId="17" applyNumberFormat="0" applyProtection="0">
      <alignment horizontal="left" vertical="center" indent="1"/>
    </xf>
    <xf numFmtId="0" fontId="100" fillId="56" borderId="17" applyNumberFormat="0" applyAlignment="0" applyProtection="0"/>
    <xf numFmtId="10" fontId="88" fillId="58" borderId="18" applyNumberFormat="0" applyFill="0" applyBorder="0" applyAlignment="0" applyProtection="0">
      <protection locked="0"/>
    </xf>
    <xf numFmtId="0" fontId="12" fillId="76" borderId="17" applyNumberFormat="0" applyProtection="0">
      <alignment horizontal="left" vertical="center" indent="1"/>
    </xf>
    <xf numFmtId="0" fontId="7" fillId="63" borderId="44" applyNumberFormat="0" applyFont="0" applyAlignment="0" applyProtection="0"/>
    <xf numFmtId="4" fontId="12" fillId="0" borderId="18"/>
    <xf numFmtId="0" fontId="12" fillId="75" borderId="17" applyNumberFormat="0" applyProtection="0">
      <alignment horizontal="left" vertical="center" indent="1"/>
    </xf>
    <xf numFmtId="0" fontId="7" fillId="63" borderId="44" applyNumberFormat="0" applyFont="0" applyAlignment="0" applyProtection="0"/>
    <xf numFmtId="4" fontId="21" fillId="71"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75" borderId="17" applyNumberFormat="0" applyProtection="0">
      <alignment horizontal="left" vertical="center" indent="1"/>
    </xf>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12" fillId="76"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12" fillId="0" borderId="18">
      <alignment horizontal="right"/>
    </xf>
    <xf numFmtId="0" fontId="12" fillId="75" borderId="17" applyNumberFormat="0" applyProtection="0">
      <alignment horizontal="left" vertical="center" indent="1"/>
    </xf>
    <xf numFmtId="4" fontId="103" fillId="61" borderId="17" applyNumberFormat="0" applyProtection="0">
      <alignment vertical="center"/>
    </xf>
    <xf numFmtId="0" fontId="7" fillId="63" borderId="44" applyNumberFormat="0" applyFont="0" applyAlignment="0" applyProtection="0"/>
    <xf numFmtId="0" fontId="12" fillId="0" borderId="18">
      <alignment horizontal="right"/>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4" fontId="107" fillId="37"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37" borderId="45"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182" fontId="12" fillId="3" borderId="18" applyNumberFormat="0" applyFont="0" applyAlignment="0">
      <protection locked="0"/>
    </xf>
    <xf numFmtId="0" fontId="111" fillId="0" borderId="46" applyNumberFormat="0" applyFill="0" applyAlignment="0" applyProtection="0"/>
    <xf numFmtId="182" fontId="12" fillId="3" borderId="18" applyNumberFormat="0" applyFont="0" applyAlignment="0">
      <protection locked="0"/>
    </xf>
    <xf numFmtId="0" fontId="7" fillId="63" borderId="44" applyNumberFormat="0" applyFont="0" applyAlignment="0" applyProtection="0"/>
    <xf numFmtId="4" fontId="21" fillId="0" borderId="17" applyNumberFormat="0" applyProtection="0">
      <alignment horizontal="right" vertical="center"/>
    </xf>
    <xf numFmtId="0" fontId="12" fillId="4" borderId="17" applyNumberFormat="0" applyProtection="0">
      <alignment horizontal="left" vertical="center" indent="1"/>
    </xf>
    <xf numFmtId="4" fontId="12" fillId="0" borderId="18"/>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104" fillId="7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4" fontId="104" fillId="73" borderId="17" applyNumberFormat="0" applyProtection="0">
      <alignment horizontal="left" vertical="center" indent="1"/>
    </xf>
    <xf numFmtId="4" fontId="19" fillId="37"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07" fillId="37" borderId="17" applyNumberFormat="0" applyProtection="0">
      <alignment horizontal="right" vertical="center"/>
    </xf>
    <xf numFmtId="0" fontId="12" fillId="4" borderId="17" applyNumberFormat="0" applyProtection="0">
      <alignment horizontal="left" vertical="center" indent="1"/>
    </xf>
    <xf numFmtId="4" fontId="21" fillId="64" borderId="17" applyNumberFormat="0" applyProtection="0">
      <alignment horizontal="right" vertical="center"/>
    </xf>
    <xf numFmtId="0" fontId="12" fillId="4"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10" fontId="90" fillId="61" borderId="18" applyNumberFormat="0" applyBorder="0" applyAlignment="0" applyProtection="0"/>
    <xf numFmtId="0" fontId="12" fillId="59" borderId="17" applyNumberFormat="0" applyProtection="0">
      <alignment horizontal="left" vertical="center" indent="1"/>
    </xf>
    <xf numFmtId="0" fontId="12" fillId="0" borderId="18">
      <alignment horizontal="right"/>
    </xf>
    <xf numFmtId="4" fontId="104" fillId="73" borderId="17" applyNumberFormat="0" applyProtection="0">
      <alignment horizontal="left" vertical="center" indent="1"/>
    </xf>
    <xf numFmtId="0" fontId="12" fillId="75"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4" fontId="103" fillId="61" borderId="17" applyNumberFormat="0" applyProtection="0">
      <alignment vertical="center"/>
    </xf>
    <xf numFmtId="0" fontId="113" fillId="43" borderId="35" applyNumberFormat="0" applyAlignment="0" applyProtection="0"/>
    <xf numFmtId="4" fontId="12" fillId="0" borderId="18"/>
    <xf numFmtId="0" fontId="100" fillId="56" borderId="17" applyNumberFormat="0" applyAlignment="0" applyProtection="0"/>
    <xf numFmtId="4" fontId="104" fillId="73" borderId="17" applyNumberFormat="0" applyProtection="0">
      <alignment horizontal="left" vertical="center" indent="1"/>
    </xf>
    <xf numFmtId="0" fontId="12" fillId="4" borderId="17" applyNumberFormat="0" applyProtection="0">
      <alignment horizontal="left" vertical="center" indent="1"/>
    </xf>
    <xf numFmtId="4" fontId="21" fillId="65"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0" fontId="100" fillId="56" borderId="17" applyNumberFormat="0" applyAlignment="0" applyProtection="0"/>
    <xf numFmtId="0" fontId="100" fillId="56" borderId="17" applyNumberFormat="0" applyAlignment="0" applyProtection="0"/>
    <xf numFmtId="4" fontId="104" fillId="73" borderId="17" applyNumberFormat="0" applyProtection="0">
      <alignment horizontal="left" vertical="center" indent="1"/>
    </xf>
    <xf numFmtId="4" fontId="12" fillId="0" borderId="18"/>
    <xf numFmtId="0" fontId="12" fillId="76" borderId="17" applyNumberFormat="0" applyProtection="0">
      <alignment horizontal="left" vertical="center" indent="1"/>
    </xf>
    <xf numFmtId="10" fontId="90" fillId="61" borderId="18" applyNumberFormat="0" applyBorder="0" applyAlignment="0" applyProtection="0"/>
    <xf numFmtId="0" fontId="12" fillId="0" borderId="18">
      <alignment horizontal="right"/>
    </xf>
    <xf numFmtId="4" fontId="21" fillId="0" borderId="17" applyNumberFormat="0" applyProtection="0">
      <alignment horizontal="right" vertical="center"/>
    </xf>
    <xf numFmtId="0" fontId="12" fillId="4" borderId="17" applyNumberFormat="0" applyProtection="0">
      <alignment horizontal="left" vertical="center" indent="1"/>
    </xf>
    <xf numFmtId="4" fontId="21" fillId="3" borderId="17" applyNumberFormat="0" applyProtection="0">
      <alignment horizontal="left" vertical="center" indent="1"/>
    </xf>
    <xf numFmtId="4" fontId="107" fillId="37" borderId="17" applyNumberFormat="0" applyProtection="0">
      <alignment horizontal="right" vertical="center"/>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12" fillId="0" borderId="18"/>
    <xf numFmtId="0" fontId="12" fillId="75" borderId="17" applyNumberFormat="0" applyProtection="0">
      <alignment horizontal="left" vertical="center" indent="1"/>
    </xf>
    <xf numFmtId="4" fontId="19" fillId="37" borderId="17" applyNumberFormat="0" applyProtection="0">
      <alignment horizontal="left" vertical="center" indent="1"/>
    </xf>
    <xf numFmtId="4" fontId="12" fillId="0" borderId="18"/>
    <xf numFmtId="182" fontId="12" fillId="3" borderId="18" applyNumberFormat="0" applyFont="0" applyAlignment="0">
      <protection locked="0"/>
    </xf>
    <xf numFmtId="0" fontId="12" fillId="0" borderId="18">
      <alignment horizontal="right"/>
    </xf>
    <xf numFmtId="0" fontId="113" fillId="43" borderId="35" applyNumberFormat="0" applyAlignment="0" applyProtection="0"/>
    <xf numFmtId="0" fontId="12" fillId="59" borderId="17" applyNumberFormat="0" applyProtection="0">
      <alignment horizontal="left" vertical="center" indent="1"/>
    </xf>
    <xf numFmtId="0" fontId="7" fillId="63" borderId="44" applyNumberFormat="0" applyFont="0" applyAlignment="0" applyProtection="0"/>
    <xf numFmtId="0" fontId="12" fillId="0" borderId="18">
      <alignment horizontal="right"/>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68" borderId="17" applyNumberFormat="0" applyProtection="0">
      <alignment horizontal="right" vertical="center"/>
    </xf>
    <xf numFmtId="4" fontId="21" fillId="68" borderId="17" applyNumberFormat="0" applyProtection="0">
      <alignment horizontal="right" vertical="center"/>
    </xf>
    <xf numFmtId="10" fontId="88" fillId="58" borderId="18" applyNumberFormat="0" applyFill="0" applyBorder="0" applyAlignment="0" applyProtection="0">
      <protection locked="0"/>
    </xf>
    <xf numFmtId="0" fontId="7" fillId="63" borderId="44" applyNumberFormat="0" applyFont="0" applyAlignment="0" applyProtection="0"/>
    <xf numFmtId="0" fontId="113" fillId="43" borderId="35" applyNumberFormat="0" applyAlignment="0" applyProtection="0"/>
    <xf numFmtId="0" fontId="12" fillId="0" borderId="18">
      <alignment horizontal="right"/>
    </xf>
    <xf numFmtId="4" fontId="107" fillId="37" borderId="17" applyNumberFormat="0" applyProtection="0">
      <alignment horizontal="right" vertical="center"/>
    </xf>
    <xf numFmtId="10" fontId="90" fillId="61" borderId="18" applyNumberFormat="0" applyBorder="0" applyAlignment="0" applyProtection="0"/>
    <xf numFmtId="0" fontId="12"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4" fontId="12" fillId="0" borderId="18"/>
    <xf numFmtId="0" fontId="113" fillId="43" borderId="35" applyNumberFormat="0" applyAlignment="0" applyProtection="0"/>
    <xf numFmtId="4" fontId="21" fillId="3" borderId="17" applyNumberFormat="0" applyProtection="0">
      <alignment vertical="center"/>
    </xf>
    <xf numFmtId="0" fontId="7" fillId="63" borderId="44" applyNumberFormat="0" applyFont="0" applyAlignment="0" applyProtection="0"/>
    <xf numFmtId="0" fontId="12" fillId="4" borderId="17" applyNumberFormat="0" applyProtection="0">
      <alignment horizontal="left" vertical="center" indent="1"/>
    </xf>
    <xf numFmtId="10" fontId="90" fillId="61" borderId="18" applyNumberFormat="0" applyBorder="0" applyAlignment="0" applyProtection="0"/>
    <xf numFmtId="0" fontId="12" fillId="75" borderId="17" applyNumberFormat="0" applyProtection="0">
      <alignment horizontal="left" vertical="center" indent="1"/>
    </xf>
    <xf numFmtId="0" fontId="7" fillId="63" borderId="44" applyNumberFormat="0" applyFont="0" applyAlignment="0" applyProtection="0"/>
    <xf numFmtId="0" fontId="12" fillId="75"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21" fillId="37" borderId="45" applyNumberFormat="0" applyProtection="0">
      <alignment horizontal="left" vertical="center" indent="1"/>
    </xf>
    <xf numFmtId="0" fontId="12" fillId="4" borderId="17" applyNumberFormat="0" applyProtection="0">
      <alignment horizontal="left" vertical="center" indent="1"/>
    </xf>
    <xf numFmtId="4" fontId="21" fillId="37" borderId="17" applyNumberFormat="0" applyProtection="0">
      <alignment horizontal="right" vertical="center"/>
    </xf>
    <xf numFmtId="0" fontId="12" fillId="75"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4" fontId="19" fillId="37" borderId="17" applyNumberFormat="0" applyProtection="0">
      <alignment horizontal="left" vertical="center" indent="1"/>
    </xf>
    <xf numFmtId="0" fontId="12" fillId="75" borderId="17" applyNumberFormat="0" applyProtection="0">
      <alignment horizontal="left" vertical="center" indent="1"/>
    </xf>
    <xf numFmtId="0" fontId="12" fillId="0" borderId="18">
      <alignment horizontal="right"/>
    </xf>
    <xf numFmtId="0" fontId="12"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00" fillId="56" borderId="17" applyNumberFormat="0" applyAlignment="0" applyProtection="0"/>
    <xf numFmtId="4" fontId="19" fillId="75" borderId="17" applyNumberFormat="0" applyProtection="0">
      <alignment horizontal="left" vertical="center" indent="1"/>
    </xf>
    <xf numFmtId="0" fontId="7" fillId="63" borderId="44" applyNumberFormat="0" applyFont="0" applyAlignment="0" applyProtection="0"/>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7" borderId="45" applyNumberFormat="0" applyProtection="0">
      <alignment horizontal="left" vertical="center" indent="1"/>
    </xf>
    <xf numFmtId="4" fontId="21" fillId="61" borderId="17" applyNumberFormat="0" applyProtection="0">
      <alignment horizontal="left" vertical="center" indent="1"/>
    </xf>
    <xf numFmtId="0" fontId="113" fillId="43" borderId="35" applyNumberFormat="0" applyAlignment="0" applyProtection="0"/>
    <xf numFmtId="0" fontId="12" fillId="0" borderId="18">
      <alignment horizontal="right"/>
    </xf>
    <xf numFmtId="4" fontId="103" fillId="61" borderId="17" applyNumberFormat="0" applyProtection="0">
      <alignment vertical="center"/>
    </xf>
    <xf numFmtId="4" fontId="19" fillId="37" borderId="17" applyNumberFormat="0" applyProtection="0">
      <alignment horizontal="left" vertical="center" indent="1"/>
    </xf>
    <xf numFmtId="0" fontId="12" fillId="59" borderId="17" applyNumberFormat="0" applyProtection="0">
      <alignment horizontal="left" vertical="center" indent="1"/>
    </xf>
    <xf numFmtId="0" fontId="7" fillId="63" borderId="44" applyNumberFormat="0" applyFont="0" applyAlignment="0" applyProtection="0"/>
    <xf numFmtId="0" fontId="111" fillId="0" borderId="46" applyNumberFormat="0" applyFill="0" applyAlignment="0" applyProtection="0"/>
    <xf numFmtId="4" fontId="12" fillId="0" borderId="18"/>
    <xf numFmtId="10" fontId="88" fillId="58" borderId="18" applyNumberFormat="0" applyFill="0" applyBorder="0" applyAlignment="0" applyProtection="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5" borderId="17" applyNumberFormat="0" applyProtection="0">
      <alignment horizontal="right" vertical="center"/>
    </xf>
    <xf numFmtId="4" fontId="21"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90" fillId="61" borderId="18" applyNumberFormat="0" applyBorder="0" applyAlignment="0" applyProtection="0"/>
    <xf numFmtId="0" fontId="12" fillId="75" borderId="17" applyNumberFormat="0" applyProtection="0">
      <alignment horizontal="left" vertical="center" indent="1"/>
    </xf>
    <xf numFmtId="0" fontId="7" fillId="63" borderId="44" applyNumberFormat="0" applyFont="0" applyAlignment="0" applyProtection="0"/>
    <xf numFmtId="0" fontId="12" fillId="75" borderId="17" applyNumberFormat="0" applyProtection="0">
      <alignment horizontal="left" vertical="center" indent="1"/>
    </xf>
    <xf numFmtId="0" fontId="100" fillId="56" borderId="17" applyNumberFormat="0" applyAlignment="0" applyProtection="0"/>
    <xf numFmtId="4" fontId="19" fillId="37" borderId="17" applyNumberFormat="0" applyProtection="0">
      <alignment horizontal="left" vertical="center" indent="1"/>
    </xf>
    <xf numFmtId="4" fontId="19" fillId="37" borderId="17" applyNumberFormat="0" applyProtection="0">
      <alignment horizontal="left" vertical="center" indent="1"/>
    </xf>
    <xf numFmtId="4" fontId="21" fillId="68" borderId="17" applyNumberFormat="0" applyProtection="0">
      <alignment horizontal="right" vertical="center"/>
    </xf>
    <xf numFmtId="10" fontId="88" fillId="58" borderId="18" applyNumberFormat="0" applyFill="0" applyBorder="0" applyAlignment="0" applyProtection="0">
      <protection locked="0"/>
    </xf>
    <xf numFmtId="0" fontId="111" fillId="0" borderId="46" applyNumberFormat="0" applyFill="0" applyAlignment="0" applyProtection="0"/>
    <xf numFmtId="0" fontId="12" fillId="75"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4" fontId="107" fillId="37" borderId="17" applyNumberFormat="0" applyProtection="0">
      <alignment horizontal="right" vertical="center"/>
    </xf>
    <xf numFmtId="4" fontId="12" fillId="0" borderId="18"/>
    <xf numFmtId="0" fontId="12" fillId="4"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7" fillId="63" borderId="44" applyNumberFormat="0" applyFont="0" applyAlignment="0" applyProtection="0"/>
    <xf numFmtId="182" fontId="12" fillId="3" borderId="18" applyNumberFormat="0" applyFont="0" applyAlignment="0">
      <protection locked="0"/>
    </xf>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13" fillId="43" borderId="35" applyNumberFormat="0" applyAlignment="0" applyProtection="0"/>
    <xf numFmtId="0" fontId="111" fillId="0" borderId="46" applyNumberFormat="0" applyFill="0" applyAlignment="0" applyProtection="0"/>
    <xf numFmtId="4" fontId="19" fillId="37"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84" fillId="56" borderId="35" applyNumberFormat="0" applyAlignment="0" applyProtection="0"/>
    <xf numFmtId="4" fontId="21" fillId="65"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10" fontId="88" fillId="58" borderId="18" applyNumberFormat="0" applyFill="0" applyBorder="0" applyAlignment="0" applyProtection="0">
      <protection locked="0"/>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75" borderId="17" applyNumberFormat="0" applyProtection="0">
      <alignment horizontal="left" vertical="center" indent="1"/>
    </xf>
    <xf numFmtId="0" fontId="111" fillId="0" borderId="46" applyNumberFormat="0" applyFill="0" applyAlignment="0" applyProtection="0"/>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10" fontId="88" fillId="58" borderId="18" applyNumberFormat="0" applyFill="0" applyBorder="0" applyAlignment="0" applyProtection="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84" fillId="56" borderId="35" applyNumberFormat="0" applyAlignment="0" applyProtection="0"/>
    <xf numFmtId="182" fontId="12" fillId="3" borderId="18" applyNumberFormat="0" applyFont="0" applyAlignment="0">
      <protection locked="0"/>
    </xf>
    <xf numFmtId="0" fontId="113" fillId="43" borderId="35" applyNumberForma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107" fillId="37" borderId="17" applyNumberFormat="0" applyProtection="0">
      <alignment horizontal="right" vertical="center"/>
    </xf>
    <xf numFmtId="4" fontId="19" fillId="75" borderId="17" applyNumberFormat="0" applyProtection="0">
      <alignment horizontal="left" vertical="center" indent="1"/>
    </xf>
    <xf numFmtId="0" fontId="7" fillId="63" borderId="44" applyNumberFormat="0" applyFont="0" applyAlignment="0" applyProtection="0"/>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103" fillId="61"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4" fontId="21" fillId="0" borderId="17" applyNumberFormat="0" applyProtection="0">
      <alignment horizontal="right" vertical="center"/>
    </xf>
    <xf numFmtId="4" fontId="21" fillId="70" borderId="17" applyNumberFormat="0" applyProtection="0">
      <alignment horizontal="right" vertical="center"/>
    </xf>
    <xf numFmtId="4" fontId="19" fillId="75" borderId="17" applyNumberFormat="0" applyProtection="0">
      <alignment horizontal="left" vertical="center" indent="1"/>
    </xf>
    <xf numFmtId="4" fontId="21" fillId="68" borderId="17" applyNumberFormat="0" applyProtection="0">
      <alignment horizontal="right" vertical="center"/>
    </xf>
    <xf numFmtId="0" fontId="7" fillId="63" borderId="44" applyNumberFormat="0" applyFon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4" fontId="21" fillId="37" borderId="17" applyNumberFormat="0" applyProtection="0">
      <alignment horizontal="right" vertical="center"/>
    </xf>
    <xf numFmtId="4" fontId="104" fillId="73"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0" borderId="18">
      <alignment horizontal="right"/>
    </xf>
    <xf numFmtId="4" fontId="12" fillId="0" borderId="18"/>
    <xf numFmtId="0" fontId="100" fillId="56" borderId="17" applyNumberFormat="0" applyAlignment="0" applyProtection="0"/>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0" borderId="18">
      <alignment horizontal="right"/>
    </xf>
    <xf numFmtId="4" fontId="21" fillId="0" borderId="17" applyNumberFormat="0" applyProtection="0">
      <alignment horizontal="right" vertical="center"/>
    </xf>
    <xf numFmtId="4" fontId="21" fillId="70" borderId="17" applyNumberFormat="0" applyProtection="0">
      <alignment horizontal="right" vertical="center"/>
    </xf>
    <xf numFmtId="4" fontId="19" fillId="75" borderId="17" applyNumberFormat="0" applyProtection="0">
      <alignment horizontal="left" vertical="center" indent="1"/>
    </xf>
    <xf numFmtId="4" fontId="21" fillId="67" borderId="17" applyNumberFormat="0" applyProtection="0">
      <alignment horizontal="right" vertical="center"/>
    </xf>
    <xf numFmtId="0" fontId="7" fillId="63" borderId="44" applyNumberFormat="0" applyFon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4" fontId="21" fillId="37" borderId="17" applyNumberFormat="0" applyProtection="0">
      <alignment horizontal="right" vertical="center"/>
    </xf>
    <xf numFmtId="4" fontId="21" fillId="72"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0" borderId="18">
      <alignment horizontal="right"/>
    </xf>
    <xf numFmtId="4" fontId="12" fillId="0" borderId="18"/>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182" fontId="12" fillId="3" borderId="18" applyNumberFormat="0" applyFont="0" applyAlignment="0">
      <protection locked="0"/>
    </xf>
    <xf numFmtId="4" fontId="19" fillId="37" borderId="17" applyNumberFormat="0" applyProtection="0">
      <alignment horizontal="left" vertical="center" indent="1"/>
    </xf>
    <xf numFmtId="0" fontId="84" fillId="56" borderId="35" applyNumberFormat="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75" borderId="17" applyNumberFormat="0" applyProtection="0">
      <alignment horizontal="left" vertical="center" indent="1"/>
    </xf>
    <xf numFmtId="4" fontId="19" fillId="37" borderId="17" applyNumberFormat="0" applyProtection="0">
      <alignment horizontal="left" vertical="center" indent="1"/>
    </xf>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4" fontId="12" fillId="0" borderId="18"/>
    <xf numFmtId="0" fontId="7" fillId="63" borderId="44" applyNumberFormat="0" applyFont="0" applyAlignment="0" applyProtection="0"/>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0" borderId="18">
      <alignment horizontal="right"/>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182" fontId="12" fillId="3" borderId="18" applyNumberFormat="0" applyFont="0" applyAlignment="0">
      <protection locked="0"/>
    </xf>
    <xf numFmtId="0" fontId="7" fillId="63" borderId="44" applyNumberFormat="0" applyFont="0" applyAlignment="0" applyProtection="0"/>
    <xf numFmtId="0" fontId="12" fillId="4" borderId="17" applyNumberFormat="0" applyProtection="0">
      <alignment horizontal="left" vertical="center" indent="1"/>
    </xf>
    <xf numFmtId="4" fontId="12" fillId="0" borderId="18"/>
    <xf numFmtId="0" fontId="100" fillId="56" borderId="17" applyNumberFormat="0" applyAlignment="0" applyProtection="0"/>
    <xf numFmtId="182" fontId="12" fillId="3" borderId="18" applyNumberFormat="0" applyFont="0" applyAlignment="0">
      <protection locked="0"/>
    </xf>
    <xf numFmtId="0" fontId="12" fillId="0" borderId="18">
      <alignment horizontal="right"/>
    </xf>
    <xf numFmtId="4" fontId="103" fillId="61" borderId="17" applyNumberFormat="0" applyProtection="0">
      <alignment vertical="center"/>
    </xf>
    <xf numFmtId="4" fontId="12" fillId="0" borderId="18"/>
    <xf numFmtId="4" fontId="21" fillId="65"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21" fillId="64" borderId="17" applyNumberFormat="0" applyProtection="0">
      <alignment horizontal="right" vertical="center"/>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90" fillId="61" borderId="18" applyNumberFormat="0" applyBorder="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21" fillId="71" borderId="17" applyNumberFormat="0" applyProtection="0">
      <alignment horizontal="right" vertical="center"/>
    </xf>
    <xf numFmtId="4" fontId="21" fillId="3" borderId="17" applyNumberFormat="0" applyProtection="0">
      <alignment vertical="center"/>
    </xf>
    <xf numFmtId="4" fontId="21" fillId="37" borderId="45"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13" fillId="43" borderId="35" applyNumberFormat="0" applyAlignment="0" applyProtection="0"/>
    <xf numFmtId="4" fontId="12" fillId="0" borderId="18"/>
    <xf numFmtId="0" fontId="113" fillId="43" borderId="35" applyNumberFormat="0" applyAlignment="0" applyProtection="0"/>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21" fillId="0" borderId="17" applyNumberFormat="0" applyProtection="0">
      <alignment horizontal="right" vertical="center"/>
    </xf>
    <xf numFmtId="4" fontId="21" fillId="70" borderId="17" applyNumberFormat="0" applyProtection="0">
      <alignment horizontal="right" vertical="center"/>
    </xf>
    <xf numFmtId="4" fontId="19" fillId="75" borderId="17" applyNumberFormat="0" applyProtection="0">
      <alignment horizontal="left" vertical="center" indent="1"/>
    </xf>
    <xf numFmtId="4" fontId="21" fillId="68" borderId="17" applyNumberFormat="0" applyProtection="0">
      <alignment horizontal="right" vertical="center"/>
    </xf>
    <xf numFmtId="0" fontId="7" fillId="63" borderId="44" applyNumberFormat="0" applyFon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4" fontId="21" fillId="37" borderId="17" applyNumberFormat="0" applyProtection="0">
      <alignment horizontal="right" vertical="center"/>
    </xf>
    <xf numFmtId="4" fontId="104" fillId="73"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0" borderId="18">
      <alignment horizontal="right"/>
    </xf>
    <xf numFmtId="4" fontId="12" fillId="0" borderId="18"/>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21" fillId="61" borderId="17" applyNumberFormat="0" applyProtection="0">
      <alignmen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182" fontId="12" fillId="3" borderId="18" applyNumberFormat="0" applyFont="0" applyAlignment="0">
      <protection locked="0"/>
    </xf>
    <xf numFmtId="4" fontId="19" fillId="37" borderId="17" applyNumberFormat="0" applyProtection="0">
      <alignment horizontal="left" vertical="center" indent="1"/>
    </xf>
    <xf numFmtId="0" fontId="84" fillId="56" borderId="35" applyNumberFormat="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4" fontId="12" fillId="0" borderId="18"/>
    <xf numFmtId="0" fontId="7" fillId="63" borderId="44" applyNumberFormat="0" applyFont="0" applyAlignment="0" applyProtection="0"/>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59"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12" fillId="0" borderId="18"/>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4" fontId="103" fillId="61" borderId="17" applyNumberFormat="0" applyProtection="0">
      <alignment vertical="center"/>
    </xf>
    <xf numFmtId="4" fontId="12" fillId="0" borderId="18"/>
    <xf numFmtId="4" fontId="21" fillId="65"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21" fillId="64" borderId="17" applyNumberFormat="0" applyProtection="0">
      <alignment horizontal="right" vertical="center"/>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90" fillId="61" borderId="18" applyNumberFormat="0" applyBorder="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21" fillId="71" borderId="17" applyNumberFormat="0" applyProtection="0">
      <alignment horizontal="right" vertical="center"/>
    </xf>
    <xf numFmtId="4" fontId="21" fillId="3" borderId="17" applyNumberFormat="0" applyProtection="0">
      <alignment vertical="center"/>
    </xf>
    <xf numFmtId="4" fontId="104" fillId="73"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11" fillId="0" borderId="46" applyNumberFormat="0" applyFill="0" applyAlignment="0" applyProtection="0"/>
    <xf numFmtId="0" fontId="113" fillId="43" borderId="35" applyNumberFormat="0" applyAlignment="0" applyProtection="0"/>
    <xf numFmtId="0" fontId="113" fillId="43" borderId="35" applyNumberFormat="0" applyAlignment="0" applyProtection="0"/>
    <xf numFmtId="4" fontId="12" fillId="0" borderId="18"/>
    <xf numFmtId="0" fontId="113" fillId="43" borderId="35" applyNumberFormat="0" applyAlignment="0" applyProtection="0"/>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88" fillId="58" borderId="18" applyNumberFormat="0" applyFill="0" applyBorder="0" applyAlignment="0" applyProtection="0">
      <protection locked="0"/>
    </xf>
    <xf numFmtId="4" fontId="21" fillId="0" borderId="17" applyNumberFormat="0" applyProtection="0">
      <alignment horizontal="right" vertical="center"/>
    </xf>
    <xf numFmtId="4" fontId="21" fillId="70" borderId="17" applyNumberFormat="0" applyProtection="0">
      <alignment horizontal="righ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4" fontId="21" fillId="37" borderId="17" applyNumberFormat="0" applyProtection="0">
      <alignment horizontal="right" vertical="center"/>
    </xf>
    <xf numFmtId="4" fontId="21" fillId="72" borderId="17" applyNumberFormat="0" applyProtection="0">
      <alignment horizontal="right" vertical="center"/>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0" borderId="18">
      <alignment horizontal="right"/>
    </xf>
    <xf numFmtId="4" fontId="12" fillId="0" borderId="18"/>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182" fontId="12" fillId="3" borderId="18" applyNumberFormat="0" applyFont="0" applyAlignment="0">
      <protection locked="0"/>
    </xf>
    <xf numFmtId="4" fontId="19" fillId="37" borderId="17" applyNumberFormat="0" applyProtection="0">
      <alignment horizontal="left" vertical="center" indent="1"/>
    </xf>
    <xf numFmtId="0" fontId="84" fillId="56" borderId="35" applyNumberFormat="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76" borderId="17" applyNumberFormat="0" applyProtection="0">
      <alignment horizontal="left" vertical="center" indent="1"/>
    </xf>
    <xf numFmtId="4" fontId="19" fillId="37" borderId="17" applyNumberFormat="0" applyProtection="0">
      <alignment horizontal="left" vertical="center" indent="1"/>
    </xf>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4" fontId="12" fillId="0" borderId="18"/>
    <xf numFmtId="0" fontId="7" fillId="63" borderId="44" applyNumberFormat="0" applyFont="0" applyAlignment="0" applyProtection="0"/>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75"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12" fillId="0" borderId="18"/>
    <xf numFmtId="4" fontId="12" fillId="0" borderId="18"/>
    <xf numFmtId="182" fontId="12" fillId="3" borderId="18" applyNumberFormat="0" applyFont="0" applyAlignment="0">
      <protection locked="0"/>
    </xf>
    <xf numFmtId="0" fontId="12" fillId="0" borderId="18">
      <alignment horizontal="right"/>
    </xf>
    <xf numFmtId="4" fontId="103" fillId="61" borderId="17" applyNumberFormat="0" applyProtection="0">
      <alignment vertical="center"/>
    </xf>
    <xf numFmtId="4" fontId="12" fillId="0" borderId="18"/>
    <xf numFmtId="4" fontId="21" fillId="65"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21" fillId="64" borderId="17" applyNumberFormat="0" applyProtection="0">
      <alignment horizontal="right" vertical="center"/>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90" fillId="61" borderId="18" applyNumberFormat="0" applyBorder="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21" fillId="71" borderId="17" applyNumberFormat="0" applyProtection="0">
      <alignment horizontal="right" vertical="center"/>
    </xf>
    <xf numFmtId="4" fontId="21" fillId="3" borderId="17" applyNumberFormat="0" applyProtection="0">
      <alignment vertical="center"/>
    </xf>
    <xf numFmtId="4" fontId="21" fillId="3"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13" fillId="43" borderId="35" applyNumberFormat="0" applyAlignment="0" applyProtection="0"/>
    <xf numFmtId="4" fontId="12" fillId="0" borderId="18"/>
    <xf numFmtId="0" fontId="113" fillId="43" borderId="35" applyNumberFormat="0" applyAlignment="0" applyProtection="0"/>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4" fontId="21" fillId="0" borderId="17" applyNumberFormat="0" applyProtection="0">
      <alignment horizontal="right" vertical="center"/>
    </xf>
    <xf numFmtId="4" fontId="21" fillId="70" borderId="17" applyNumberFormat="0" applyProtection="0">
      <alignment horizontal="right" vertical="center"/>
    </xf>
    <xf numFmtId="4" fontId="19" fillId="75" borderId="17" applyNumberFormat="0" applyProtection="0">
      <alignment horizontal="left" vertical="center" indent="1"/>
    </xf>
    <xf numFmtId="4" fontId="21" fillId="68" borderId="17" applyNumberFormat="0" applyProtection="0">
      <alignment horizontal="right" vertical="center"/>
    </xf>
    <xf numFmtId="0" fontId="7" fillId="63" borderId="44" applyNumberFormat="0" applyFon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4" fontId="21" fillId="61" borderId="17" applyNumberFormat="0" applyProtection="0">
      <alignment horizontal="left" vertical="center" indent="1"/>
    </xf>
    <xf numFmtId="4" fontId="104" fillId="73"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0" borderId="18">
      <alignment horizontal="right"/>
    </xf>
    <xf numFmtId="4" fontId="12" fillId="0" borderId="18"/>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182" fontId="12" fillId="3" borderId="18" applyNumberFormat="0" applyFont="0" applyAlignment="0">
      <protection locked="0"/>
    </xf>
    <xf numFmtId="4" fontId="19" fillId="37" borderId="17" applyNumberFormat="0" applyProtection="0">
      <alignment horizontal="left" vertical="center" indent="1"/>
    </xf>
    <xf numFmtId="0" fontId="84" fillId="56" borderId="35" applyNumberFormat="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59" borderId="17" applyNumberFormat="0" applyProtection="0">
      <alignment horizontal="left" vertical="center" indent="1"/>
    </xf>
    <xf numFmtId="4" fontId="19" fillId="37" borderId="17" applyNumberFormat="0" applyProtection="0">
      <alignment horizontal="left" vertical="center" indent="1"/>
    </xf>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4" fontId="12" fillId="0" borderId="18"/>
    <xf numFmtId="0" fontId="7" fillId="63" borderId="44" applyNumberFormat="0" applyFont="0" applyAlignment="0" applyProtection="0"/>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12" fillId="0" borderId="18"/>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4" fontId="103" fillId="61" borderId="17" applyNumberFormat="0" applyProtection="0">
      <alignment vertical="center"/>
    </xf>
    <xf numFmtId="4" fontId="12" fillId="0" borderId="18"/>
    <xf numFmtId="4" fontId="21" fillId="65"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21" fillId="64" borderId="17" applyNumberFormat="0" applyProtection="0">
      <alignment horizontal="right" vertical="center"/>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21" fillId="71" borderId="17" applyNumberFormat="0" applyProtection="0">
      <alignment horizontal="right" vertical="center"/>
    </xf>
    <xf numFmtId="4" fontId="21" fillId="3" borderId="17" applyNumberFormat="0" applyProtection="0">
      <alignment vertical="center"/>
    </xf>
    <xf numFmtId="4" fontId="21" fillId="66" borderId="17" applyNumberFormat="0" applyProtection="0">
      <alignment horizontal="right" vertical="center"/>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11" fillId="0" borderId="46" applyNumberFormat="0" applyFill="0" applyAlignment="0" applyProtection="0"/>
    <xf numFmtId="0" fontId="113" fillId="43" borderId="35" applyNumberFormat="0" applyAlignment="0" applyProtection="0"/>
    <xf numFmtId="182" fontId="12" fillId="3" borderId="18" applyNumberFormat="0" applyFont="0" applyAlignment="0">
      <protection locked="0"/>
    </xf>
    <xf numFmtId="4" fontId="12" fillId="0" borderId="18"/>
    <xf numFmtId="0" fontId="113" fillId="43" borderId="35" applyNumberFormat="0" applyAlignment="0" applyProtection="0"/>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21" fillId="0" borderId="17" applyNumberFormat="0" applyProtection="0">
      <alignment horizontal="right" vertical="center"/>
    </xf>
    <xf numFmtId="4" fontId="21" fillId="70" borderId="17" applyNumberFormat="0" applyProtection="0">
      <alignment horizontal="righ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4" fontId="19"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4" fontId="21" fillId="37" borderId="17" applyNumberFormat="0" applyProtection="0">
      <alignment horizontal="right" vertical="center"/>
    </xf>
    <xf numFmtId="182" fontId="12" fillId="3" borderId="18" applyNumberFormat="0" applyFont="0" applyAlignment="0">
      <protection locked="0"/>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12" fillId="0" borderId="18">
      <alignment horizontal="right"/>
    </xf>
    <xf numFmtId="4" fontId="12" fillId="0" borderId="18"/>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75" borderId="17" applyNumberFormat="0" applyProtection="0">
      <alignment horizontal="left" vertical="center" indent="1"/>
    </xf>
    <xf numFmtId="0" fontId="84" fillId="56" borderId="35" applyNumberFormat="0" applyAlignment="0" applyProtection="0"/>
    <xf numFmtId="0" fontId="12" fillId="4" borderId="17" applyNumberFormat="0" applyProtection="0">
      <alignment horizontal="left" vertical="center" indent="1"/>
    </xf>
    <xf numFmtId="4" fontId="21" fillId="0" borderId="17" applyNumberFormat="0" applyProtection="0">
      <alignment horizontal="right" vertical="center"/>
    </xf>
    <xf numFmtId="182" fontId="12" fillId="3" borderId="18" applyNumberFormat="0" applyFont="0" applyAlignment="0">
      <protection locked="0"/>
    </xf>
    <xf numFmtId="4" fontId="19" fillId="37" borderId="17" applyNumberFormat="0" applyProtection="0">
      <alignment horizontal="left" vertical="center" indent="1"/>
    </xf>
    <xf numFmtId="0" fontId="84" fillId="56" borderId="35" applyNumberFormat="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10" fontId="90" fillId="61" borderId="18" applyNumberFormat="0" applyBorder="0" applyAlignment="0" applyProtection="0"/>
    <xf numFmtId="4" fontId="19" fillId="37" borderId="17" applyNumberFormat="0" applyProtection="0">
      <alignment horizontal="left" vertical="center" indent="1"/>
    </xf>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4" fontId="12" fillId="0" borderId="18"/>
    <xf numFmtId="0" fontId="7" fillId="63" borderId="44" applyNumberFormat="0" applyFont="0" applyAlignment="0" applyProtection="0"/>
    <xf numFmtId="0" fontId="12" fillId="0" borderId="18">
      <alignment horizontal="right"/>
    </xf>
    <xf numFmtId="4" fontId="21" fillId="65"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0" fontId="12" fillId="4" borderId="17" applyNumberFormat="0" applyProtection="0">
      <alignment horizontal="left" vertical="center" indent="1"/>
    </xf>
    <xf numFmtId="4" fontId="12" fillId="0" borderId="18"/>
    <xf numFmtId="4" fontId="21" fillId="61" borderId="17" applyNumberFormat="0" applyProtection="0">
      <alignment horizontal="left" vertical="center" indent="1"/>
    </xf>
    <xf numFmtId="182" fontId="12" fillId="3" borderId="18" applyNumberFormat="0" applyFont="0" applyAlignment="0">
      <protection locked="0"/>
    </xf>
    <xf numFmtId="0" fontId="12" fillId="0" borderId="18">
      <alignment horizontal="right"/>
    </xf>
    <xf numFmtId="4" fontId="103" fillId="61" borderId="17" applyNumberFormat="0" applyProtection="0">
      <alignment vertical="center"/>
    </xf>
    <xf numFmtId="4" fontId="12" fillId="0" borderId="18"/>
    <xf numFmtId="4" fontId="21" fillId="65"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21" fillId="64" borderId="17" applyNumberFormat="0" applyProtection="0">
      <alignment horizontal="right" vertical="center"/>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0" fontId="90" fillId="61" borderId="18" applyNumberFormat="0" applyBorder="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21" fillId="71" borderId="17" applyNumberFormat="0" applyProtection="0">
      <alignment horizontal="right" vertical="center"/>
    </xf>
    <xf numFmtId="4" fontId="21" fillId="3" borderId="17" applyNumberFormat="0" applyProtection="0">
      <alignment vertical="center"/>
    </xf>
    <xf numFmtId="4" fontId="21" fillId="3"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00" fillId="56" borderId="17" applyNumberFormat="0" applyAlignment="0" applyProtection="0"/>
    <xf numFmtId="4" fontId="12" fillId="0" borderId="18"/>
    <xf numFmtId="0" fontId="113" fillId="43" borderId="35" applyNumberFormat="0" applyAlignment="0" applyProtection="0"/>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21" fillId="37" borderId="17" applyNumberFormat="0" applyProtection="0">
      <alignment horizontal="right" vertical="center"/>
    </xf>
    <xf numFmtId="4" fontId="21" fillId="70" borderId="17" applyNumberFormat="0" applyProtection="0">
      <alignment horizontal="right" vertical="center"/>
    </xf>
    <xf numFmtId="4" fontId="19" fillId="75" borderId="17" applyNumberFormat="0" applyProtection="0">
      <alignment horizontal="left" vertical="center" indent="1"/>
    </xf>
    <xf numFmtId="4" fontId="107" fillId="37" borderId="17" applyNumberFormat="0" applyProtection="0">
      <alignment horizontal="right" vertical="center"/>
    </xf>
    <xf numFmtId="0" fontId="7" fillId="63" borderId="44" applyNumberFormat="0" applyFont="0" applyAlignment="0" applyProtection="0"/>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4" fontId="21" fillId="61" borderId="17" applyNumberFormat="0" applyProtection="0">
      <alignment horizontal="left" vertical="center" indent="1"/>
    </xf>
    <xf numFmtId="4" fontId="12" fillId="0" borderId="18"/>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4" fontId="12" fillId="0" borderId="18"/>
    <xf numFmtId="0" fontId="12" fillId="59" borderId="17" applyNumberFormat="0" applyProtection="0">
      <alignment horizontal="left" vertical="center" indent="1"/>
    </xf>
    <xf numFmtId="0" fontId="12" fillId="75" borderId="17" applyNumberFormat="0" applyProtection="0">
      <alignment horizontal="left" vertical="center" indent="1"/>
    </xf>
    <xf numFmtId="4" fontId="19" fillId="37" borderId="17" applyNumberFormat="0" applyProtection="0">
      <alignment horizontal="left" vertical="center" indent="1"/>
    </xf>
    <xf numFmtId="4" fontId="107" fillId="37" borderId="17" applyNumberFormat="0" applyProtection="0">
      <alignment horizontal="right" vertical="center"/>
    </xf>
    <xf numFmtId="0" fontId="12" fillId="4" borderId="17" applyNumberFormat="0" applyProtection="0">
      <alignment horizontal="left" vertical="center" indent="1"/>
    </xf>
    <xf numFmtId="4" fontId="21" fillId="0" borderId="17" applyNumberFormat="0" applyProtection="0">
      <alignment horizontal="right" vertical="center"/>
    </xf>
    <xf numFmtId="182" fontId="12" fillId="3" borderId="18" applyNumberFormat="0" applyFont="0" applyAlignment="0">
      <protection locked="0"/>
    </xf>
    <xf numFmtId="4" fontId="19" fillId="37" borderId="17" applyNumberFormat="0" applyProtection="0">
      <alignment horizontal="left" vertical="center" indent="1"/>
    </xf>
    <xf numFmtId="0" fontId="84" fillId="56" borderId="35" applyNumberFormat="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4" fontId="19" fillId="37" borderId="17" applyNumberFormat="0" applyProtection="0">
      <alignment horizontal="left" vertical="center" indent="1"/>
    </xf>
    <xf numFmtId="4" fontId="21" fillId="0" borderId="17" applyNumberFormat="0" applyProtection="0">
      <alignment horizontal="right" vertical="center"/>
    </xf>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4" fontId="12" fillId="0" borderId="18"/>
    <xf numFmtId="0" fontId="7" fillId="63" borderId="44" applyNumberFormat="0" applyFont="0" applyAlignment="0" applyProtection="0"/>
    <xf numFmtId="0" fontId="12" fillId="0" borderId="18">
      <alignment horizontal="right"/>
    </xf>
    <xf numFmtId="0" fontId="100" fillId="56" borderId="17" applyNumberForma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7" fillId="63" borderId="44" applyNumberFormat="0" applyFont="0" applyAlignment="0" applyProtection="0"/>
    <xf numFmtId="4" fontId="12" fillId="0" borderId="18"/>
    <xf numFmtId="4" fontId="103" fillId="37" borderId="17" applyNumberFormat="0" applyProtection="0">
      <alignment horizontal="right" vertical="center"/>
    </xf>
    <xf numFmtId="4" fontId="12" fillId="0" borderId="18"/>
    <xf numFmtId="0" fontId="7" fillId="63" borderId="44" applyNumberFormat="0" applyFont="0" applyAlignment="0" applyProtection="0"/>
    <xf numFmtId="182" fontId="12" fillId="3" borderId="18" applyNumberFormat="0" applyFont="0" applyAlignment="0">
      <protection locked="0"/>
    </xf>
    <xf numFmtId="0" fontId="12" fillId="0" borderId="18">
      <alignment horizontal="right"/>
    </xf>
    <xf numFmtId="4" fontId="103" fillId="61" borderId="17" applyNumberFormat="0" applyProtection="0">
      <alignment vertical="center"/>
    </xf>
    <xf numFmtId="4" fontId="12" fillId="0" borderId="18"/>
    <xf numFmtId="4" fontId="21" fillId="65"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4" fontId="21" fillId="69"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21" fillId="64" borderId="17" applyNumberFormat="0" applyProtection="0">
      <alignment horizontal="right" vertical="center"/>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00" fillId="56" borderId="17" applyNumberFormat="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21" fillId="71" borderId="17" applyNumberFormat="0" applyProtection="0">
      <alignment horizontal="right" vertical="center"/>
    </xf>
    <xf numFmtId="4" fontId="21" fillId="3" borderId="17" applyNumberFormat="0" applyProtection="0">
      <alignment vertical="center"/>
    </xf>
    <xf numFmtId="4" fontId="21" fillId="3" borderId="17" applyNumberFormat="0" applyProtection="0">
      <alignment vertical="center"/>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11" fillId="0" borderId="46" applyNumberFormat="0" applyFill="0" applyAlignment="0" applyProtection="0"/>
    <xf numFmtId="4" fontId="21" fillId="0" borderId="17" applyNumberFormat="0" applyProtection="0">
      <alignment horizontal="right" vertical="center"/>
    </xf>
    <xf numFmtId="0" fontId="12" fillId="59" borderId="17" applyNumberFormat="0" applyProtection="0">
      <alignment horizontal="left" vertical="center" indent="1"/>
    </xf>
    <xf numFmtId="4" fontId="12" fillId="0" borderId="18"/>
    <xf numFmtId="0" fontId="113" fillId="43" borderId="35" applyNumberFormat="0" applyAlignment="0" applyProtection="0"/>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4" fontId="103" fillId="37" borderId="17" applyNumberFormat="0" applyProtection="0">
      <alignment horizontal="right" vertical="center"/>
    </xf>
    <xf numFmtId="4" fontId="21" fillId="70" borderId="17" applyNumberFormat="0" applyProtection="0">
      <alignment horizontal="righ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4" fontId="21" fillId="37" borderId="17" applyNumberFormat="0" applyProtection="0">
      <alignment horizontal="right" vertical="center"/>
    </xf>
    <xf numFmtId="182" fontId="12" fillId="3" borderId="18" applyNumberFormat="0" applyFont="0" applyAlignment="0">
      <protection locked="0"/>
    </xf>
    <xf numFmtId="4" fontId="21" fillId="61" borderId="17" applyNumberFormat="0" applyProtection="0">
      <alignment horizontal="left" vertical="center" indent="1"/>
    </xf>
    <xf numFmtId="0" fontId="12" fillId="59" borderId="17" applyNumberFormat="0" applyProtection="0">
      <alignment horizontal="left" vertical="center" indent="1"/>
    </xf>
    <xf numFmtId="0" fontId="7" fillId="63" borderId="44" applyNumberFormat="0" applyFont="0" applyAlignment="0" applyProtection="0"/>
    <xf numFmtId="4" fontId="12" fillId="0" borderId="18"/>
    <xf numFmtId="0" fontId="12" fillId="59" borderId="17" applyNumberFormat="0" applyProtection="0">
      <alignment horizontal="left" vertical="center" indent="1"/>
    </xf>
    <xf numFmtId="4" fontId="19" fillId="75" borderId="17" applyNumberFormat="0" applyProtection="0">
      <alignment horizontal="left" vertical="center" indent="1"/>
    </xf>
    <xf numFmtId="4" fontId="21" fillId="3" borderId="17" applyNumberFormat="0" applyProtection="0">
      <alignment vertical="center"/>
    </xf>
    <xf numFmtId="182" fontId="12" fillId="3" borderId="18" applyNumberFormat="0" applyFont="0" applyAlignment="0">
      <protection locked="0"/>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182" fontId="12" fillId="3" borderId="18" applyNumberFormat="0" applyFont="0" applyAlignment="0">
      <protection locked="0"/>
    </xf>
    <xf numFmtId="4" fontId="19" fillId="37" borderId="17" applyNumberFormat="0" applyProtection="0">
      <alignment horizontal="left" vertical="center" indent="1"/>
    </xf>
    <xf numFmtId="0" fontId="84" fillId="56" borderId="35" applyNumberFormat="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19" fillId="37" borderId="17" applyNumberFormat="0" applyProtection="0">
      <alignment horizontal="left" vertical="center" indent="1"/>
    </xf>
    <xf numFmtId="4" fontId="107" fillId="37" borderId="17" applyNumberFormat="0" applyProtection="0">
      <alignment horizontal="right" vertical="center"/>
    </xf>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4" fontId="12" fillId="0" borderId="18"/>
    <xf numFmtId="0" fontId="7" fillId="63" borderId="44" applyNumberFormat="0" applyFont="0" applyAlignment="0" applyProtection="0"/>
    <xf numFmtId="4" fontId="107" fillId="37" borderId="17" applyNumberFormat="0" applyProtection="0">
      <alignment horizontal="right" vertical="center"/>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12" fillId="4" borderId="17" applyNumberFormat="0" applyProtection="0">
      <alignment horizontal="left" vertical="center" indent="1"/>
    </xf>
    <xf numFmtId="182" fontId="12" fillId="3" borderId="18" applyNumberFormat="0" applyFont="0" applyAlignment="0">
      <protection locked="0"/>
    </xf>
    <xf numFmtId="0" fontId="113" fillId="43" borderId="35" applyNumberFormat="0" applyAlignment="0" applyProtection="0"/>
    <xf numFmtId="4" fontId="103" fillId="61" borderId="17" applyNumberFormat="0" applyProtection="0">
      <alignment vertical="center"/>
    </xf>
    <xf numFmtId="4" fontId="12" fillId="0" borderId="18"/>
    <xf numFmtId="4" fontId="21" fillId="65"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4" fontId="21" fillId="68" borderId="17" applyNumberFormat="0" applyProtection="0">
      <alignment horizontal="right" vertical="center"/>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21" fillId="64" borderId="17" applyNumberFormat="0" applyProtection="0">
      <alignment horizontal="right" vertical="center"/>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21" fillId="71"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10" fontId="88" fillId="58" borderId="18" applyNumberFormat="0" applyFill="0" applyBorder="0" applyAlignment="0" applyProtection="0">
      <protection locked="0"/>
    </xf>
    <xf numFmtId="0" fontId="12" fillId="75" borderId="17" applyNumberFormat="0" applyProtection="0">
      <alignment horizontal="left" vertical="center" indent="1"/>
    </xf>
    <xf numFmtId="0" fontId="111" fillId="0" borderId="46" applyNumberFormat="0" applyFill="0" applyAlignment="0" applyProtection="0"/>
    <xf numFmtId="0" fontId="100" fillId="56" borderId="17" applyNumberFormat="0" applyAlignment="0" applyProtection="0"/>
    <xf numFmtId="0" fontId="12" fillId="75" borderId="17" applyNumberFormat="0" applyProtection="0">
      <alignment horizontal="left" vertical="center" indent="1"/>
    </xf>
    <xf numFmtId="4" fontId="12" fillId="0" borderId="18"/>
    <xf numFmtId="0" fontId="113" fillId="43" borderId="35" applyNumberFormat="0" applyAlignment="0" applyProtection="0"/>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4" fontId="21" fillId="37" borderId="17" applyNumberFormat="0" applyProtection="0">
      <alignment horizontal="right" vertical="center"/>
    </xf>
    <xf numFmtId="4" fontId="21" fillId="70" borderId="17" applyNumberFormat="0" applyProtection="0">
      <alignment horizontal="righ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76"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4" fontId="21" fillId="0" borderId="17" applyNumberFormat="0" applyProtection="0">
      <alignment horizontal="right" vertical="center"/>
    </xf>
    <xf numFmtId="4" fontId="107" fillId="37" borderId="17" applyNumberFormat="0" applyProtection="0">
      <alignment horizontal="right" vertical="center"/>
    </xf>
    <xf numFmtId="0" fontId="12" fillId="76" borderId="17" applyNumberFormat="0" applyProtection="0">
      <alignment horizontal="left" vertical="center" indent="1"/>
    </xf>
    <xf numFmtId="4" fontId="21" fillId="37" borderId="17" applyNumberFormat="0" applyProtection="0">
      <alignment horizontal="right" vertical="center"/>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12" fillId="0" borderId="18"/>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107" fillId="37" borderId="17" applyNumberFormat="0" applyProtection="0">
      <alignment horizontal="righ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182" fontId="12" fillId="3" borderId="18" applyNumberFormat="0" applyFont="0" applyAlignment="0">
      <protection locked="0"/>
    </xf>
    <xf numFmtId="4" fontId="19" fillId="37" borderId="17" applyNumberFormat="0" applyProtection="0">
      <alignment horizontal="left" vertical="center" indent="1"/>
    </xf>
    <xf numFmtId="0" fontId="84" fillId="56" borderId="35" applyNumberFormat="0" applyAlignment="0" applyProtection="0"/>
    <xf numFmtId="0" fontId="111" fillId="0" borderId="46" applyNumberFormat="0" applyFill="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59" borderId="17" applyNumberFormat="0" applyProtection="0">
      <alignment horizontal="left" vertical="center" indent="1"/>
    </xf>
    <xf numFmtId="4" fontId="19" fillId="37" borderId="17" applyNumberFormat="0" applyProtection="0">
      <alignment horizontal="left" vertical="center" indent="1"/>
    </xf>
    <xf numFmtId="4" fontId="21" fillId="0" borderId="17" applyNumberFormat="0" applyProtection="0">
      <alignment horizontal="right" vertical="center"/>
    </xf>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0" fontId="12" fillId="76"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4" fontId="21" fillId="0" borderId="17" applyNumberFormat="0" applyProtection="0">
      <alignment horizontal="right" vertical="center"/>
    </xf>
    <xf numFmtId="0" fontId="7" fillId="63" borderId="44" applyNumberFormat="0" applyFont="0" applyAlignment="0" applyProtection="0"/>
    <xf numFmtId="4" fontId="103" fillId="37" borderId="17" applyNumberFormat="0" applyProtection="0">
      <alignment horizontal="right" vertical="center"/>
    </xf>
    <xf numFmtId="4" fontId="12" fillId="0" borderId="18"/>
    <xf numFmtId="182" fontId="12" fillId="3" borderId="18" applyNumberFormat="0" applyFont="0" applyAlignment="0">
      <protection locked="0"/>
    </xf>
    <xf numFmtId="0" fontId="12" fillId="0" borderId="18">
      <alignment horizontal="right"/>
    </xf>
    <xf numFmtId="4" fontId="103" fillId="61" borderId="17" applyNumberFormat="0" applyProtection="0">
      <alignment vertical="center"/>
    </xf>
    <xf numFmtId="4" fontId="12" fillId="0" borderId="18"/>
    <xf numFmtId="4" fontId="21" fillId="64"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21" fillId="64" borderId="17" applyNumberFormat="0" applyProtection="0">
      <alignment horizontal="right" vertical="center"/>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1" fillId="0" borderId="46" applyNumberFormat="0" applyFill="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21" fillId="71" borderId="17" applyNumberFormat="0" applyProtection="0">
      <alignment horizontal="righ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0" fontId="111" fillId="0" borderId="46" applyNumberFormat="0" applyFill="0" applyAlignment="0" applyProtection="0"/>
    <xf numFmtId="4" fontId="12" fillId="0" borderId="18"/>
    <xf numFmtId="4" fontId="21" fillId="3" borderId="17" applyNumberFormat="0" applyProtection="0">
      <alignment vertical="center"/>
    </xf>
    <xf numFmtId="4" fontId="12" fillId="0" borderId="18"/>
    <xf numFmtId="0" fontId="113" fillId="43" borderId="35" applyNumberFormat="0" applyAlignment="0" applyProtection="0"/>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03" fillId="37" borderId="17" applyNumberFormat="0" applyProtection="0">
      <alignment horizontal="right" vertical="center"/>
    </xf>
    <xf numFmtId="4" fontId="21" fillId="70" borderId="17" applyNumberFormat="0" applyProtection="0">
      <alignment horizontal="righ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4" fontId="21" fillId="37" borderId="17" applyNumberFormat="0" applyProtection="0">
      <alignment horizontal="right" vertical="center"/>
    </xf>
    <xf numFmtId="4" fontId="21" fillId="3"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4" fontId="12" fillId="0" borderId="18"/>
    <xf numFmtId="0" fontId="12" fillId="59" borderId="17" applyNumberFormat="0" applyProtection="0">
      <alignment horizontal="left" vertical="center" indent="1"/>
    </xf>
    <xf numFmtId="4" fontId="21" fillId="72" borderId="17" applyNumberFormat="0" applyProtection="0">
      <alignment horizontal="right" vertical="center"/>
    </xf>
    <xf numFmtId="182" fontId="12" fillId="3" borderId="18" applyNumberFormat="0" applyFont="0" applyAlignment="0">
      <protection locked="0"/>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37" borderId="45" applyNumberFormat="0" applyProtection="0">
      <alignment horizontal="left" vertical="center" indent="1"/>
    </xf>
    <xf numFmtId="4" fontId="19" fillId="37" borderId="17" applyNumberFormat="0" applyProtection="0">
      <alignment horizontal="left" vertical="center" indent="1"/>
    </xf>
    <xf numFmtId="0" fontId="84" fillId="56" borderId="35" applyNumberFormat="0" applyAlignment="0" applyProtection="0"/>
    <xf numFmtId="0" fontId="111" fillId="0" borderId="46" applyNumberFormat="0" applyFill="0" applyAlignment="0" applyProtection="0"/>
    <xf numFmtId="4" fontId="21" fillId="65" borderId="17" applyNumberFormat="0" applyProtection="0">
      <alignment horizontal="right" vertical="center"/>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4" fontId="19" fillId="37"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76" borderId="17" applyNumberFormat="0" applyProtection="0">
      <alignment horizontal="left" vertical="center" indent="1"/>
    </xf>
    <xf numFmtId="0" fontId="100" fillId="56" borderId="17" applyNumberFormat="0" applyAlignment="0" applyProtection="0"/>
    <xf numFmtId="4" fontId="21" fillId="61" borderId="17" applyNumberFormat="0" applyProtection="0">
      <alignment vertical="center"/>
    </xf>
    <xf numFmtId="0" fontId="12" fillId="59" borderId="17" applyNumberFormat="0" applyProtection="0">
      <alignment horizontal="left" vertical="center" indent="1"/>
    </xf>
    <xf numFmtId="4" fontId="12" fillId="0" borderId="18"/>
    <xf numFmtId="0" fontId="100" fillId="56" borderId="17" applyNumberFormat="0" applyAlignment="0" applyProtection="0"/>
    <xf numFmtId="0" fontId="7" fillId="63" borderId="44" applyNumberFormat="0" applyFont="0" applyAlignment="0" applyProtection="0"/>
    <xf numFmtId="10" fontId="90" fillId="61" borderId="18" applyNumberFormat="0" applyBorder="0" applyAlignment="0" applyProtection="0"/>
    <xf numFmtId="0" fontId="12" fillId="76"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12" fillId="0" borderId="18"/>
    <xf numFmtId="0" fontId="12" fillId="4" borderId="17" applyNumberFormat="0" applyProtection="0">
      <alignment horizontal="left" vertical="center" indent="1"/>
    </xf>
    <xf numFmtId="4" fontId="12" fillId="0" borderId="18"/>
    <xf numFmtId="0" fontId="12" fillId="59" borderId="17" applyNumberFormat="0" applyProtection="0">
      <alignment horizontal="left" vertical="center" indent="1"/>
    </xf>
    <xf numFmtId="0" fontId="100" fillId="56" borderId="17" applyNumberFormat="0" applyAlignment="0" applyProtection="0"/>
    <xf numFmtId="4" fontId="21" fillId="61" borderId="17" applyNumberFormat="0" applyProtection="0">
      <alignmen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7" fillId="63" borderId="44" applyNumberFormat="0" applyFont="0" applyAlignment="0" applyProtection="0"/>
    <xf numFmtId="0" fontId="12" fillId="59" borderId="17" applyNumberFormat="0" applyProtection="0">
      <alignment horizontal="left" vertical="center" indent="1"/>
    </xf>
    <xf numFmtId="4" fontId="21" fillId="68" borderId="17" applyNumberFormat="0" applyProtection="0">
      <alignment horizontal="right" vertical="center"/>
    </xf>
    <xf numFmtId="4" fontId="21" fillId="61"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21" fillId="64" borderId="17" applyNumberFormat="0" applyProtection="0">
      <alignment horizontal="right" vertical="center"/>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21" fillId="71" borderId="17" applyNumberFormat="0" applyProtection="0">
      <alignment horizontal="right" vertical="center"/>
    </xf>
    <xf numFmtId="4" fontId="21" fillId="3" borderId="17" applyNumberFormat="0" applyProtection="0">
      <alignment vertical="center"/>
    </xf>
    <xf numFmtId="10" fontId="88" fillId="58" borderId="18" applyNumberFormat="0" applyFill="0" applyBorder="0" applyAlignment="0" applyProtection="0">
      <protection locked="0"/>
    </xf>
    <xf numFmtId="10" fontId="88" fillId="58" borderId="18" applyNumberFormat="0" applyFill="0" applyBorder="0" applyAlignment="0" applyProtection="0">
      <protection locked="0"/>
    </xf>
    <xf numFmtId="4" fontId="21" fillId="64" borderId="17" applyNumberFormat="0" applyProtection="0">
      <alignment horizontal="right" vertical="center"/>
    </xf>
    <xf numFmtId="0" fontId="111" fillId="0" borderId="46" applyNumberFormat="0" applyFill="0" applyAlignment="0" applyProtection="0"/>
    <xf numFmtId="0" fontId="111" fillId="0" borderId="46" applyNumberFormat="0" applyFill="0" applyAlignment="0" applyProtection="0"/>
    <xf numFmtId="4" fontId="12" fillId="0" borderId="18"/>
    <xf numFmtId="0" fontId="113" fillId="43" borderId="35" applyNumberFormat="0" applyAlignment="0" applyProtection="0"/>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00" fillId="56" borderId="17" applyNumberFormat="0" applyAlignment="0" applyProtection="0"/>
    <xf numFmtId="4" fontId="21" fillId="0" borderId="17" applyNumberFormat="0" applyProtection="0">
      <alignment horizontal="right" vertical="center"/>
    </xf>
    <xf numFmtId="4" fontId="21" fillId="69" borderId="17" applyNumberFormat="0" applyProtection="0">
      <alignment horizontal="right" vertical="center"/>
    </xf>
    <xf numFmtId="4" fontId="19" fillId="75" borderId="17" applyNumberFormat="0" applyProtection="0">
      <alignment horizontal="left" vertical="center" indent="1"/>
    </xf>
    <xf numFmtId="0" fontId="7" fillId="63" borderId="44" applyNumberFormat="0" applyFon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13" fillId="43" borderId="35" applyNumberFormat="0" applyAlignment="0" applyProtection="0"/>
    <xf numFmtId="0" fontId="12" fillId="4" borderId="17" applyNumberFormat="0" applyProtection="0">
      <alignment horizontal="left" vertical="center" indent="1"/>
    </xf>
    <xf numFmtId="4" fontId="21" fillId="3" borderId="17" applyNumberFormat="0" applyProtection="0">
      <alignmen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12" fillId="59" borderId="17" applyNumberFormat="0" applyProtection="0">
      <alignment horizontal="left" vertical="center" indent="1"/>
    </xf>
    <xf numFmtId="0" fontId="12" fillId="75" borderId="17" applyNumberFormat="0" applyProtection="0">
      <alignment horizontal="left" vertical="center" indent="1"/>
    </xf>
    <xf numFmtId="0" fontId="7" fillId="63" borderId="44" applyNumberFormat="0" applyFont="0" applyAlignment="0" applyProtection="0"/>
    <xf numFmtId="0" fontId="113" fillId="43" borderId="35" applyNumberFormat="0" applyAlignment="0" applyProtection="0"/>
    <xf numFmtId="4" fontId="21" fillId="69" borderId="17" applyNumberFormat="0" applyProtection="0">
      <alignment horizontal="right" vertical="center"/>
    </xf>
    <xf numFmtId="0" fontId="7" fillId="63" borderId="44" applyNumberFormat="0" applyFont="0" applyAlignment="0" applyProtection="0"/>
    <xf numFmtId="0" fontId="84" fillId="56" borderId="35" applyNumberFormat="0" applyAlignment="0" applyProtection="0"/>
    <xf numFmtId="4" fontId="19" fillId="37" borderId="17" applyNumberFormat="0" applyProtection="0">
      <alignment horizontal="left" vertical="center" indent="1"/>
    </xf>
    <xf numFmtId="0" fontId="84" fillId="56" borderId="35" applyNumberFormat="0" applyAlignment="0" applyProtection="0"/>
    <xf numFmtId="0" fontId="84" fillId="56" borderId="35" applyNumberFormat="0" applyAlignment="0" applyProtection="0"/>
    <xf numFmtId="4" fontId="21" fillId="67" borderId="17" applyNumberFormat="0" applyProtection="0">
      <alignment horizontal="right" vertical="center"/>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4" fontId="103" fillId="61" borderId="17" applyNumberFormat="0" applyProtection="0">
      <alignmen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7" fillId="63" borderId="44" applyNumberFormat="0" applyFont="0" applyAlignment="0" applyProtection="0"/>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00" fillId="56" borderId="17" applyNumberFormat="0" applyAlignment="0" applyProtection="0"/>
    <xf numFmtId="4" fontId="12" fillId="0" borderId="18"/>
    <xf numFmtId="4" fontId="107" fillId="37" borderId="17" applyNumberFormat="0" applyProtection="0">
      <alignment horizontal="right" vertical="center"/>
    </xf>
    <xf numFmtId="0" fontId="7" fillId="63" borderId="44" applyNumberFormat="0" applyFont="0" applyAlignment="0" applyProtection="0"/>
    <xf numFmtId="182" fontId="12" fillId="3" borderId="18" applyNumberFormat="0" applyFont="0" applyAlignment="0">
      <protection locked="0"/>
    </xf>
    <xf numFmtId="0" fontId="7" fillId="63" borderId="44" applyNumberFormat="0" applyFont="0" applyAlignment="0" applyProtection="0"/>
    <xf numFmtId="0" fontId="12" fillId="76"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0" fontId="12" fillId="76" borderId="17" applyNumberFormat="0" applyProtection="0">
      <alignment horizontal="left" vertical="center" indent="1"/>
    </xf>
    <xf numFmtId="0" fontId="12" fillId="4" borderId="17" applyNumberFormat="0" applyProtection="0">
      <alignment horizontal="left" vertical="center" indent="1"/>
    </xf>
    <xf numFmtId="4" fontId="12" fillId="0" borderId="18"/>
    <xf numFmtId="4" fontId="21" fillId="71" borderId="17" applyNumberFormat="0" applyProtection="0">
      <alignment horizontal="right" vertical="center"/>
    </xf>
    <xf numFmtId="182" fontId="12" fillId="3" borderId="18" applyNumberFormat="0" applyFont="0" applyAlignment="0">
      <protection locked="0"/>
    </xf>
    <xf numFmtId="0" fontId="12" fillId="0" borderId="18">
      <alignment horizontal="right"/>
    </xf>
    <xf numFmtId="4" fontId="21" fillId="0" borderId="17" applyNumberFormat="0" applyProtection="0">
      <alignment horizontal="right" vertical="center"/>
    </xf>
    <xf numFmtId="0" fontId="12" fillId="0" borderId="18">
      <alignment horizontal="right"/>
    </xf>
    <xf numFmtId="4" fontId="104" fillId="73" borderId="17" applyNumberFormat="0" applyProtection="0">
      <alignment horizontal="left" vertical="center" indent="1"/>
    </xf>
    <xf numFmtId="0" fontId="12" fillId="76"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21" fillId="64" borderId="17" applyNumberFormat="0" applyProtection="0">
      <alignment horizontal="right" vertical="center"/>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7" fillId="63" borderId="44" applyNumberFormat="0" applyFont="0" applyAlignment="0" applyProtection="0"/>
    <xf numFmtId="0" fontId="12" fillId="59" borderId="17" applyNumberFormat="0" applyProtection="0">
      <alignment horizontal="left" vertical="center" indent="1"/>
    </xf>
    <xf numFmtId="4" fontId="21" fillId="70" borderId="17" applyNumberFormat="0" applyProtection="0">
      <alignment horizontal="right" vertical="center"/>
    </xf>
    <xf numFmtId="4" fontId="21" fillId="3" borderId="17" applyNumberFormat="0" applyProtection="0">
      <alignment vertical="center"/>
    </xf>
    <xf numFmtId="4" fontId="21" fillId="65"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0" borderId="18">
      <alignment horizontal="right"/>
    </xf>
    <xf numFmtId="0" fontId="12" fillId="0" borderId="18">
      <alignment horizontal="right"/>
    </xf>
    <xf numFmtId="0" fontId="111" fillId="0" borderId="46" applyNumberFormat="0" applyFill="0" applyAlignment="0" applyProtection="0"/>
    <xf numFmtId="0" fontId="12" fillId="4" borderId="17" applyNumberFormat="0" applyProtection="0">
      <alignment horizontal="left" vertical="center" indent="1"/>
    </xf>
    <xf numFmtId="4" fontId="12" fillId="0" borderId="18"/>
    <xf numFmtId="0" fontId="113" fillId="43" borderId="35" applyNumberFormat="0" applyAlignment="0" applyProtection="0"/>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37"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4" fontId="21" fillId="37" borderId="45" applyNumberFormat="0" applyProtection="0">
      <alignment horizontal="left" vertical="center" indent="1"/>
    </xf>
    <xf numFmtId="4" fontId="19" fillId="37" borderId="17" applyNumberFormat="0" applyProtection="0">
      <alignment horizontal="left" vertical="center" indent="1"/>
    </xf>
    <xf numFmtId="4" fontId="21" fillId="61" borderId="17" applyNumberFormat="0" applyProtection="0">
      <alignment vertical="center"/>
    </xf>
    <xf numFmtId="0" fontId="7" fillId="63" borderId="44" applyNumberFormat="0" applyFont="0" applyAlignment="0" applyProtection="0"/>
    <xf numFmtId="0" fontId="12" fillId="59" borderId="17" applyNumberFormat="0" applyProtection="0">
      <alignment horizontal="left" vertical="center" indent="1"/>
    </xf>
    <xf numFmtId="4" fontId="21" fillId="70" borderId="17" applyNumberFormat="0" applyProtection="0">
      <alignment horizontal="right" vertical="center"/>
    </xf>
    <xf numFmtId="0" fontId="111" fillId="0" borderId="46" applyNumberFormat="0" applyFill="0" applyAlignment="0" applyProtection="0"/>
    <xf numFmtId="0" fontId="111" fillId="0" borderId="46" applyNumberFormat="0" applyFill="0" applyAlignment="0" applyProtection="0"/>
    <xf numFmtId="10" fontId="90" fillId="61" borderId="18" applyNumberFormat="0" applyBorder="0" applyAlignment="0" applyProtection="0"/>
    <xf numFmtId="4" fontId="21" fillId="0" borderId="17" applyNumberFormat="0" applyProtection="0">
      <alignment horizontal="right" vertical="center"/>
    </xf>
    <xf numFmtId="4" fontId="21" fillId="70" borderId="17" applyNumberFormat="0" applyProtection="0">
      <alignment horizontal="right" vertical="center"/>
    </xf>
    <xf numFmtId="4" fontId="21" fillId="3" borderId="17" applyNumberFormat="0" applyProtection="0">
      <alignment horizontal="left" vertical="center" indent="1"/>
    </xf>
    <xf numFmtId="0" fontId="12" fillId="4" borderId="17" applyNumberFormat="0" applyProtection="0">
      <alignment horizontal="left" vertical="center" indent="1"/>
    </xf>
    <xf numFmtId="4" fontId="12" fillId="0" borderId="18"/>
    <xf numFmtId="4" fontId="12" fillId="0" borderId="18"/>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12" fillId="59" borderId="17" applyNumberFormat="0" applyProtection="0">
      <alignment horizontal="left" vertical="center" indent="1"/>
    </xf>
    <xf numFmtId="4" fontId="21" fillId="64" borderId="17" applyNumberFormat="0" applyProtection="0">
      <alignment horizontal="right" vertical="center"/>
    </xf>
    <xf numFmtId="0" fontId="12" fillId="0" borderId="18">
      <alignment horizontal="right"/>
    </xf>
    <xf numFmtId="4" fontId="12" fillId="0" borderId="18"/>
    <xf numFmtId="4" fontId="19" fillId="37" borderId="17" applyNumberFormat="0" applyProtection="0">
      <alignment horizontal="left" vertical="center" indent="1"/>
    </xf>
    <xf numFmtId="0" fontId="12" fillId="59"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4" fontId="21" fillId="37" borderId="45"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0" fontId="113" fillId="43" borderId="35" applyNumberFormat="0" applyAlignment="0" applyProtection="0"/>
    <xf numFmtId="4" fontId="103" fillId="61" borderId="17" applyNumberFormat="0" applyProtection="0">
      <alignment vertical="center"/>
    </xf>
    <xf numFmtId="4" fontId="21" fillId="61" borderId="17" applyNumberFormat="0" applyProtection="0">
      <alignmen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00" fillId="56" borderId="17" applyNumberFormat="0" applyAlignment="0" applyProtection="0"/>
    <xf numFmtId="182" fontId="12" fillId="3" borderId="18" applyNumberFormat="0" applyFont="0" applyAlignment="0">
      <protection locked="0"/>
    </xf>
    <xf numFmtId="4" fontId="12" fillId="0" borderId="18"/>
    <xf numFmtId="0" fontId="12" fillId="0" borderId="18">
      <alignment horizontal="right"/>
    </xf>
    <xf numFmtId="4" fontId="21" fillId="0" borderId="17" applyNumberFormat="0" applyProtection="0">
      <alignment horizontal="right" vertical="center"/>
    </xf>
    <xf numFmtId="4" fontId="21" fillId="61" borderId="17" applyNumberFormat="0" applyProtection="0">
      <alignment vertical="center"/>
    </xf>
    <xf numFmtId="4" fontId="21" fillId="3" borderId="17" applyNumberFormat="0" applyProtection="0">
      <alignment vertical="center"/>
    </xf>
    <xf numFmtId="0" fontId="12" fillId="4" borderId="17" applyNumberFormat="0" applyProtection="0">
      <alignment horizontal="left" vertical="center" indent="1"/>
    </xf>
    <xf numFmtId="0" fontId="12" fillId="0" borderId="18">
      <alignment horizontal="right"/>
    </xf>
    <xf numFmtId="0" fontId="12" fillId="4" borderId="17" applyNumberFormat="0" applyProtection="0">
      <alignment horizontal="left" vertical="center" indent="1"/>
    </xf>
    <xf numFmtId="0" fontId="7" fillId="63" borderId="44" applyNumberFormat="0" applyFont="0" applyAlignment="0" applyProtection="0"/>
    <xf numFmtId="0" fontId="12" fillId="59" borderId="17" applyNumberFormat="0" applyProtection="0">
      <alignment horizontal="left" vertical="center" indent="1"/>
    </xf>
    <xf numFmtId="4" fontId="21" fillId="70" borderId="17" applyNumberFormat="0" applyProtection="0">
      <alignment horizontal="right" vertical="center"/>
    </xf>
    <xf numFmtId="4" fontId="21" fillId="61" borderId="17" applyNumberFormat="0" applyProtection="0">
      <alignment horizontal="left" vertical="center" indent="1"/>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103" fillId="37" borderId="17" applyNumberFormat="0" applyProtection="0">
      <alignment horizontal="right" vertical="center"/>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4" fontId="21" fillId="72" borderId="17" applyNumberFormat="0" applyProtection="0">
      <alignment horizontal="right" vertical="center"/>
    </xf>
    <xf numFmtId="0" fontId="12" fillId="0" borderId="18">
      <alignment horizontal="right"/>
    </xf>
    <xf numFmtId="0" fontId="100" fillId="56" borderId="17"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1" borderId="17" applyNumberFormat="0" applyProtection="0">
      <alignment vertical="center"/>
    </xf>
    <xf numFmtId="0" fontId="12" fillId="4" borderId="17" applyNumberFormat="0" applyProtection="0">
      <alignment horizontal="left" vertical="center" indent="1"/>
    </xf>
    <xf numFmtId="4" fontId="21" fillId="3" borderId="17" applyNumberFormat="0" applyProtection="0">
      <alignment vertical="center"/>
    </xf>
    <xf numFmtId="0" fontId="12" fillId="59" borderId="17" applyNumberFormat="0" applyProtection="0">
      <alignment horizontal="left" vertical="center" indent="1"/>
    </xf>
    <xf numFmtId="4" fontId="21" fillId="72" borderId="17" applyNumberFormat="0" applyProtection="0">
      <alignment horizontal="right" vertical="center"/>
    </xf>
    <xf numFmtId="0" fontId="111" fillId="0" borderId="46" applyNumberFormat="0" applyFill="0" applyAlignment="0" applyProtection="0"/>
    <xf numFmtId="0" fontId="84" fillId="56" borderId="35" applyNumberFormat="0" applyAlignment="0" applyProtection="0"/>
    <xf numFmtId="0" fontId="111" fillId="0" borderId="46" applyNumberFormat="0" applyFill="0" applyAlignment="0" applyProtection="0"/>
    <xf numFmtId="4" fontId="21" fillId="61" borderId="17" applyNumberFormat="0" applyProtection="0">
      <alignment horizontal="left" vertical="center" indent="1"/>
    </xf>
    <xf numFmtId="4" fontId="12" fillId="0" borderId="18"/>
    <xf numFmtId="0" fontId="111" fillId="0" borderId="46" applyNumberFormat="0" applyFill="0" applyAlignment="0" applyProtection="0"/>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5" borderId="17" applyNumberFormat="0" applyProtection="0">
      <alignment horizontal="right" vertical="center"/>
    </xf>
    <xf numFmtId="4" fontId="21"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00" fillId="56" borderId="17" applyNumberFormat="0" applyAlignment="0" applyProtection="0"/>
    <xf numFmtId="4" fontId="19" fillId="75" borderId="17" applyNumberFormat="0" applyProtection="0">
      <alignment horizontal="left" vertical="center" indent="1"/>
    </xf>
    <xf numFmtId="0" fontId="7" fillId="63" borderId="44" applyNumberFormat="0" applyFont="0" applyAlignment="0" applyProtection="0"/>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182" fontId="12" fillId="3" borderId="18" applyNumberFormat="0" applyFont="0" applyAlignment="0">
      <protection locked="0"/>
    </xf>
    <xf numFmtId="0" fontId="111" fillId="0" borderId="46" applyNumberFormat="0" applyFill="0" applyAlignment="0" applyProtection="0"/>
    <xf numFmtId="0" fontId="113" fillId="43" borderId="35" applyNumberFormat="0" applyAlignment="0" applyProtection="0"/>
    <xf numFmtId="4" fontId="21" fillId="0" borderId="17" applyNumberFormat="0" applyProtection="0">
      <alignment horizontal="right" vertical="center"/>
    </xf>
    <xf numFmtId="0" fontId="12" fillId="0" borderId="18">
      <alignment horizontal="right"/>
    </xf>
    <xf numFmtId="0" fontId="111" fillId="0" borderId="46" applyNumberFormat="0" applyFill="0" applyAlignment="0" applyProtection="0"/>
    <xf numFmtId="4" fontId="19" fillId="37" borderId="17" applyNumberFormat="0" applyProtection="0">
      <alignment horizontal="left" vertical="center" indent="1"/>
    </xf>
    <xf numFmtId="0" fontId="7" fillId="63" borderId="44" applyNumberFormat="0" applyFont="0" applyAlignment="0" applyProtection="0"/>
    <xf numFmtId="4" fontId="12" fillId="0" borderId="18"/>
    <xf numFmtId="0" fontId="12" fillId="4" borderId="17" applyNumberFormat="0" applyProtection="0">
      <alignment horizontal="left" vertical="center" indent="1"/>
    </xf>
    <xf numFmtId="0" fontId="12" fillId="75" borderId="17" applyNumberFormat="0" applyProtection="0">
      <alignment horizontal="left" vertical="center" indent="1"/>
    </xf>
    <xf numFmtId="0" fontId="7" fillId="63" borderId="44" applyNumberFormat="0" applyFont="0" applyAlignment="0" applyProtection="0"/>
    <xf numFmtId="0" fontId="12" fillId="59" borderId="17" applyNumberFormat="0" applyProtection="0">
      <alignment horizontal="left" vertical="center" indent="1"/>
    </xf>
    <xf numFmtId="0" fontId="12" fillId="76" borderId="17" applyNumberFormat="0" applyProtection="0">
      <alignment horizontal="left" vertical="center" indent="1"/>
    </xf>
    <xf numFmtId="4" fontId="103" fillId="3" borderId="17" applyNumberFormat="0" applyProtection="0">
      <alignment vertical="center"/>
    </xf>
    <xf numFmtId="4" fontId="21" fillId="72" borderId="17" applyNumberFormat="0" applyProtection="0">
      <alignment horizontal="right" vertical="center"/>
    </xf>
    <xf numFmtId="0" fontId="12" fillId="75"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12" fillId="0" borderId="18"/>
    <xf numFmtId="4" fontId="21" fillId="69" borderId="17" applyNumberFormat="0" applyProtection="0">
      <alignment horizontal="right" vertical="center"/>
    </xf>
    <xf numFmtId="0" fontId="12" fillId="4" borderId="17" applyNumberFormat="0" applyProtection="0">
      <alignment horizontal="left" vertical="center" indent="1"/>
    </xf>
    <xf numFmtId="0" fontId="7" fillId="63" borderId="44" applyNumberFormat="0" applyFont="0" applyAlignment="0" applyProtection="0"/>
    <xf numFmtId="0" fontId="84" fillId="56" borderId="35" applyNumberFormat="0" applyAlignment="0" applyProtection="0"/>
    <xf numFmtId="4" fontId="21" fillId="64"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84" fillId="56" borderId="35" applyNumberFormat="0" applyAlignment="0" applyProtection="0"/>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4" fontId="12" fillId="0" borderId="18"/>
    <xf numFmtId="0" fontId="12" fillId="4" borderId="17" applyNumberFormat="0" applyProtection="0">
      <alignment horizontal="left" vertical="center" indent="1"/>
    </xf>
    <xf numFmtId="4" fontId="21" fillId="69" borderId="17" applyNumberFormat="0" applyProtection="0">
      <alignment horizontal="right" vertical="center"/>
    </xf>
    <xf numFmtId="4" fontId="19" fillId="75"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4" fontId="12" fillId="0" borderId="18"/>
    <xf numFmtId="0" fontId="111" fillId="0" borderId="46" applyNumberFormat="0" applyFill="0" applyAlignment="0" applyProtection="0"/>
    <xf numFmtId="4" fontId="19" fillId="37"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12" fillId="4" borderId="17" applyNumberFormat="0" applyProtection="0">
      <alignment horizontal="left" vertical="center" indent="1"/>
    </xf>
    <xf numFmtId="4" fontId="21" fillId="3" borderId="17" applyNumberFormat="0" applyProtection="0">
      <alignment horizontal="left" vertical="center" indent="1"/>
    </xf>
    <xf numFmtId="4" fontId="21" fillId="61" borderId="17" applyNumberFormat="0" applyProtection="0">
      <alignment vertical="center"/>
    </xf>
    <xf numFmtId="0" fontId="12" fillId="75"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103" fillId="61"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37"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21" fillId="61" borderId="17" applyNumberFormat="0" applyProtection="0">
      <alignment horizontal="left" vertical="center" indent="1"/>
    </xf>
    <xf numFmtId="0" fontId="12" fillId="4" borderId="17" applyNumberFormat="0" applyProtection="0">
      <alignment horizontal="left" vertical="center" indent="1"/>
    </xf>
    <xf numFmtId="4" fontId="21" fillId="37" borderId="45" applyNumberFormat="0" applyProtection="0">
      <alignment horizontal="left" vertical="center" indent="1"/>
    </xf>
    <xf numFmtId="4" fontId="19" fillId="37" borderId="17" applyNumberFormat="0" applyProtection="0">
      <alignment horizontal="left" vertical="center" indent="1"/>
    </xf>
    <xf numFmtId="4" fontId="21" fillId="69" borderId="17" applyNumberFormat="0" applyProtection="0">
      <alignment horizontal="right" vertical="center"/>
    </xf>
    <xf numFmtId="0" fontId="7" fillId="63" borderId="44" applyNumberFormat="0" applyFont="0" applyAlignment="0" applyProtection="0"/>
    <xf numFmtId="0" fontId="12" fillId="59" borderId="17" applyNumberFormat="0" applyProtection="0">
      <alignment horizontal="left" vertical="center" indent="1"/>
    </xf>
    <xf numFmtId="4" fontId="21" fillId="70" borderId="17" applyNumberFormat="0" applyProtection="0">
      <alignment horizontal="right" vertical="center"/>
    </xf>
    <xf numFmtId="0" fontId="111" fillId="0" borderId="46" applyNumberFormat="0" applyFill="0" applyAlignment="0" applyProtection="0"/>
    <xf numFmtId="0" fontId="111" fillId="0" borderId="46" applyNumberFormat="0" applyFill="0" applyAlignment="0" applyProtection="0"/>
    <xf numFmtId="0" fontId="12" fillId="0" borderId="18">
      <alignment horizontal="right"/>
    </xf>
    <xf numFmtId="0" fontId="113" fillId="43" borderId="35" applyNumberFormat="0" applyAlignment="0" applyProtection="0"/>
    <xf numFmtId="0" fontId="100" fillId="56" borderId="17" applyNumberFormat="0" applyAlignment="0" applyProtection="0"/>
    <xf numFmtId="10" fontId="90" fillId="61" borderId="18" applyNumberFormat="0" applyBorder="0" applyAlignment="0" applyProtection="0"/>
    <xf numFmtId="0" fontId="12" fillId="75" borderId="17" applyNumberFormat="0" applyProtection="0">
      <alignment horizontal="left" vertical="center" indent="1"/>
    </xf>
    <xf numFmtId="4" fontId="12" fillId="0" borderId="18"/>
    <xf numFmtId="0" fontId="113" fillId="43" borderId="35" applyNumberFormat="0" applyAlignment="0" applyProtection="0"/>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5" borderId="17" applyNumberFormat="0" applyProtection="0">
      <alignment horizontal="right" vertical="center"/>
    </xf>
    <xf numFmtId="4" fontId="21"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00" fillId="56" borderId="17" applyNumberFormat="0" applyAlignment="0" applyProtection="0"/>
    <xf numFmtId="4" fontId="19" fillId="75" borderId="17" applyNumberFormat="0" applyProtection="0">
      <alignment horizontal="left" vertical="center" indent="1"/>
    </xf>
    <xf numFmtId="0" fontId="7" fillId="63" borderId="44" applyNumberFormat="0" applyFont="0" applyAlignment="0" applyProtection="0"/>
    <xf numFmtId="4" fontId="12" fillId="0" borderId="18"/>
    <xf numFmtId="10" fontId="90" fillId="61" borderId="18" applyNumberFormat="0" applyBorder="0" applyAlignment="0" applyProtection="0"/>
    <xf numFmtId="0" fontId="12" fillId="76" borderId="17" applyNumberFormat="0" applyProtection="0">
      <alignment horizontal="left" vertical="center" indent="1"/>
    </xf>
    <xf numFmtId="0" fontId="12" fillId="4" borderId="17" applyNumberFormat="0" applyProtection="0">
      <alignment horizontal="left" vertical="center" indent="1"/>
    </xf>
    <xf numFmtId="0" fontId="84" fillId="56" borderId="35" applyNumberFormat="0" applyAlignment="0" applyProtection="0"/>
    <xf numFmtId="0" fontId="111" fillId="0" borderId="46" applyNumberFormat="0" applyFill="0" applyAlignment="0" applyProtection="0"/>
    <xf numFmtId="4" fontId="103" fillId="37" borderId="17" applyNumberFormat="0" applyProtection="0">
      <alignment horizontal="right" vertical="center"/>
    </xf>
    <xf numFmtId="0" fontId="7" fillId="63" borderId="44" applyNumberFormat="0" applyFont="0" applyAlignment="0" applyProtection="0"/>
    <xf numFmtId="4" fontId="12" fillId="0" borderId="18"/>
    <xf numFmtId="0" fontId="12" fillId="4"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0" fontId="113" fillId="43" borderId="35" applyNumberFormat="0" applyAlignment="0" applyProtection="0"/>
    <xf numFmtId="4" fontId="21" fillId="0" borderId="17" applyNumberFormat="0" applyProtection="0">
      <alignment horizontal="right" vertical="center"/>
    </xf>
    <xf numFmtId="0" fontId="12"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4" fontId="19" fillId="37" borderId="17" applyNumberFormat="0" applyProtection="0">
      <alignment horizontal="left" vertical="center" indent="1"/>
    </xf>
    <xf numFmtId="0" fontId="7" fillId="63" borderId="44" applyNumberFormat="0" applyFont="0" applyAlignment="0" applyProtection="0"/>
    <xf numFmtId="0" fontId="84" fillId="56" borderId="35" applyNumberFormat="0" applyAlignment="0" applyProtection="0"/>
    <xf numFmtId="4" fontId="21" fillId="64"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84" fillId="56" borderId="35" applyNumberFormat="0" applyAlignment="0" applyProtection="0"/>
    <xf numFmtId="0" fontId="7" fillId="63" borderId="44" applyNumberFormat="0" applyFont="0" applyAlignment="0" applyProtection="0"/>
    <xf numFmtId="0" fontId="12" fillId="0" borderId="18">
      <alignment horizontal="right"/>
    </xf>
    <xf numFmtId="0" fontId="12" fillId="59" borderId="17" applyNumberFormat="0" applyProtection="0">
      <alignment horizontal="left" vertical="center" indent="1"/>
    </xf>
    <xf numFmtId="0" fontId="12" fillId="4" borderId="17" applyNumberFormat="0" applyProtection="0">
      <alignment horizontal="left" vertical="center" indent="1"/>
    </xf>
    <xf numFmtId="4" fontId="21" fillId="69" borderId="17" applyNumberFormat="0" applyProtection="0">
      <alignment horizontal="right" vertical="center"/>
    </xf>
    <xf numFmtId="0" fontId="12" fillId="75"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182" fontId="12" fillId="3" borderId="18" applyNumberFormat="0" applyFont="0" applyAlignment="0">
      <protection locked="0"/>
    </xf>
    <xf numFmtId="4" fontId="12" fillId="0" borderId="18"/>
    <xf numFmtId="0" fontId="111" fillId="0" borderId="46" applyNumberFormat="0" applyFill="0" applyAlignment="0" applyProtection="0"/>
    <xf numFmtId="4" fontId="21" fillId="61" borderId="17" applyNumberFormat="0" applyProtection="0">
      <alignment horizontal="left" vertical="center" indent="1"/>
    </xf>
    <xf numFmtId="0" fontId="7" fillId="63" borderId="44" applyNumberFormat="0" applyFont="0" applyAlignment="0" applyProtection="0"/>
    <xf numFmtId="4" fontId="19" fillId="75" borderId="17" applyNumberFormat="0" applyProtection="0">
      <alignment horizontal="left" vertical="center" indent="1"/>
    </xf>
    <xf numFmtId="0" fontId="7" fillId="63" borderId="44" applyNumberFormat="0" applyFont="0" applyAlignment="0" applyProtection="0"/>
    <xf numFmtId="4" fontId="21" fillId="66" borderId="17" applyNumberFormat="0" applyProtection="0">
      <alignment horizontal="right" vertical="center"/>
    </xf>
    <xf numFmtId="4" fontId="21" fillId="61" borderId="17" applyNumberFormat="0" applyProtection="0">
      <alignment horizontal="left" vertical="center" indent="1"/>
    </xf>
    <xf numFmtId="0" fontId="12" fillId="75" borderId="17" applyNumberFormat="0" applyProtection="0">
      <alignment horizontal="left" vertical="center" indent="1"/>
    </xf>
    <xf numFmtId="4" fontId="21" fillId="37" borderId="45"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103" fillId="61"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37"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4" fontId="21" fillId="65" borderId="17" applyNumberFormat="0" applyProtection="0">
      <alignment horizontal="right" vertical="center"/>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2" fillId="59" borderId="17" applyNumberFormat="0" applyProtection="0">
      <alignment horizontal="left" vertical="center" indent="1"/>
    </xf>
    <xf numFmtId="4" fontId="21" fillId="70" borderId="17" applyNumberFormat="0" applyProtection="0">
      <alignment horizontal="right" vertical="center"/>
    </xf>
    <xf numFmtId="0" fontId="111" fillId="0" borderId="46" applyNumberFormat="0" applyFill="0" applyAlignment="0" applyProtection="0"/>
    <xf numFmtId="0" fontId="111" fillId="0" borderId="46" applyNumberFormat="0" applyFill="0" applyAlignment="0" applyProtection="0"/>
    <xf numFmtId="0" fontId="84" fillId="56" borderId="35" applyNumberFormat="0" applyAlignment="0" applyProtection="0"/>
    <xf numFmtId="4" fontId="21" fillId="66" borderId="17" applyNumberFormat="0" applyProtection="0">
      <alignment horizontal="right" vertical="center"/>
    </xf>
    <xf numFmtId="4" fontId="12" fillId="0" borderId="18"/>
    <xf numFmtId="0" fontId="100" fillId="56" borderId="17" applyNumberFormat="0" applyAlignment="0" applyProtection="0"/>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5" borderId="17" applyNumberFormat="0" applyProtection="0">
      <alignment horizontal="right" vertical="center"/>
    </xf>
    <xf numFmtId="4" fontId="21"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75" borderId="17" applyNumberFormat="0" applyProtection="0">
      <alignment horizontal="left" vertical="center" indent="1"/>
    </xf>
    <xf numFmtId="0" fontId="100" fillId="56" borderId="17" applyNumberFormat="0" applyAlignment="0" applyProtection="0"/>
    <xf numFmtId="4" fontId="19" fillId="75" borderId="17" applyNumberFormat="0" applyProtection="0">
      <alignment horizontal="left" vertical="center" indent="1"/>
    </xf>
    <xf numFmtId="0" fontId="7" fillId="63" borderId="44" applyNumberFormat="0" applyFont="0" applyAlignment="0" applyProtection="0"/>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113" fillId="43" borderId="35" applyNumberFormat="0" applyAlignment="0" applyProtection="0"/>
    <xf numFmtId="10" fontId="88" fillId="58" borderId="18" applyNumberFormat="0" applyFill="0" applyBorder="0" applyAlignment="0" applyProtection="0">
      <protection locked="0"/>
    </xf>
    <xf numFmtId="0" fontId="12" fillId="76" borderId="17" applyNumberFormat="0" applyProtection="0">
      <alignment horizontal="left" vertical="center" indent="1"/>
    </xf>
    <xf numFmtId="4" fontId="12" fillId="0" borderId="18"/>
    <xf numFmtId="4" fontId="103" fillId="61" borderId="17" applyNumberFormat="0" applyProtection="0">
      <alignment vertical="center"/>
    </xf>
    <xf numFmtId="10" fontId="88" fillId="58" borderId="18" applyNumberFormat="0" applyFill="0" applyBorder="0" applyAlignment="0" applyProtection="0">
      <protection locked="0"/>
    </xf>
    <xf numFmtId="0" fontId="12" fillId="4" borderId="17" applyNumberFormat="0" applyProtection="0">
      <alignment horizontal="left" vertical="center" indent="1"/>
    </xf>
    <xf numFmtId="0" fontId="12" fillId="0" borderId="18">
      <alignment horizontal="right"/>
    </xf>
    <xf numFmtId="4" fontId="21" fillId="0" borderId="17" applyNumberFormat="0" applyProtection="0">
      <alignment horizontal="right" vertical="center"/>
    </xf>
    <xf numFmtId="4" fontId="12" fillId="0" borderId="18"/>
    <xf numFmtId="4" fontId="107" fillId="37" borderId="17" applyNumberFormat="0" applyProtection="0">
      <alignment horizontal="right" vertical="center"/>
    </xf>
    <xf numFmtId="0" fontId="12" fillId="75" borderId="17" applyNumberFormat="0" applyProtection="0">
      <alignment horizontal="left" vertical="center" indent="1"/>
    </xf>
    <xf numFmtId="0" fontId="7" fillId="63" borderId="44" applyNumberFormat="0" applyFont="0" applyAlignment="0" applyProtection="0"/>
    <xf numFmtId="0" fontId="12" fillId="0" borderId="18">
      <alignment horizontal="right"/>
    </xf>
    <xf numFmtId="0" fontId="12" fillId="59" borderId="17" applyNumberFormat="0" applyProtection="0">
      <alignment horizontal="left" vertical="center" indent="1"/>
    </xf>
    <xf numFmtId="0" fontId="84" fillId="56" borderId="35" applyNumberFormat="0" applyAlignment="0" applyProtection="0"/>
    <xf numFmtId="0" fontId="12" fillId="4" borderId="17" applyNumberFormat="0" applyProtection="0">
      <alignment horizontal="left" vertical="center" indent="1"/>
    </xf>
    <xf numFmtId="0" fontId="7" fillId="63" borderId="44" applyNumberFormat="0" applyFont="0" applyAlignment="0" applyProtection="0"/>
    <xf numFmtId="0" fontId="12" fillId="76" borderId="17" applyNumberFormat="0" applyProtection="0">
      <alignment horizontal="left" vertical="center" indent="1"/>
    </xf>
    <xf numFmtId="4" fontId="21" fillId="64"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0" borderId="17" applyNumberFormat="0" applyProtection="0">
      <alignment horizontal="right" vertical="center"/>
    </xf>
    <xf numFmtId="0" fontId="12" fillId="4" borderId="17" applyNumberFormat="0" applyProtection="0">
      <alignment horizontal="left" vertical="center" indent="1"/>
    </xf>
    <xf numFmtId="0" fontId="84" fillId="56" borderId="35" applyNumberFormat="0" applyAlignment="0" applyProtection="0"/>
    <xf numFmtId="0" fontId="12" fillId="4" borderId="17" applyNumberFormat="0" applyProtection="0">
      <alignment horizontal="left" vertical="center" indent="1"/>
    </xf>
    <xf numFmtId="182" fontId="12" fillId="3" borderId="18" applyNumberFormat="0" applyFont="0" applyAlignment="0">
      <protection locked="0"/>
    </xf>
    <xf numFmtId="4" fontId="21" fillId="71" borderId="17" applyNumberFormat="0" applyProtection="0">
      <alignment horizontal="right" vertical="center"/>
    </xf>
    <xf numFmtId="4" fontId="104" fillId="73" borderId="17" applyNumberFormat="0" applyProtection="0">
      <alignment horizontal="left" vertical="center" indent="1"/>
    </xf>
    <xf numFmtId="0" fontId="111" fillId="0" borderId="46" applyNumberFormat="0" applyFill="0" applyAlignment="0" applyProtection="0"/>
    <xf numFmtId="0" fontId="12" fillId="75" borderId="17" applyNumberFormat="0" applyProtection="0">
      <alignment horizontal="left" vertical="center" indent="1"/>
    </xf>
    <xf numFmtId="4" fontId="21" fillId="68" borderId="17" applyNumberFormat="0" applyProtection="0">
      <alignment horizontal="right" vertical="center"/>
    </xf>
    <xf numFmtId="0" fontId="7" fillId="63" borderId="44" applyNumberFormat="0" applyFont="0" applyAlignment="0" applyProtection="0"/>
    <xf numFmtId="0" fontId="113" fillId="43" borderId="35" applyNumberFormat="0" applyAlignment="0" applyProtection="0"/>
    <xf numFmtId="4" fontId="12" fillId="0" borderId="18"/>
    <xf numFmtId="0" fontId="113" fillId="43" borderId="35" applyNumberFormat="0" applyAlignment="0" applyProtection="0"/>
    <xf numFmtId="4" fontId="103" fillId="37" borderId="17" applyNumberFormat="0" applyProtection="0">
      <alignment horizontal="right" vertical="center"/>
    </xf>
    <xf numFmtId="4" fontId="19" fillId="37" borderId="17" applyNumberFormat="0" applyProtection="0">
      <alignment horizontal="left" vertical="center" indent="1"/>
    </xf>
    <xf numFmtId="0" fontId="7" fillId="63" borderId="44" applyNumberFormat="0" applyFont="0" applyAlignment="0" applyProtection="0"/>
    <xf numFmtId="4" fontId="19" fillId="37" borderId="17" applyNumberFormat="0" applyProtection="0">
      <alignment horizontal="left" vertical="center" indent="1"/>
    </xf>
    <xf numFmtId="182" fontId="12" fillId="3" borderId="18" applyNumberFormat="0" applyFont="0" applyAlignment="0">
      <protection locked="0"/>
    </xf>
    <xf numFmtId="4" fontId="21" fillId="0" borderId="17" applyNumberFormat="0" applyProtection="0">
      <alignment horizontal="right" vertical="center"/>
    </xf>
    <xf numFmtId="0" fontId="12" fillId="59" borderId="17" applyNumberFormat="0" applyProtection="0">
      <alignment horizontal="left" vertical="center" indent="1"/>
    </xf>
    <xf numFmtId="0" fontId="100" fillId="56" borderId="17" applyNumberFormat="0" applyAlignment="0" applyProtection="0"/>
    <xf numFmtId="0" fontId="113" fillId="43" borderId="35" applyNumberFormat="0" applyAlignment="0" applyProtection="0"/>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59" borderId="17" applyNumberFormat="0" applyProtection="0">
      <alignment horizontal="left" vertical="center" indent="1"/>
    </xf>
    <xf numFmtId="182" fontId="12" fillId="3" borderId="18" applyNumberFormat="0" applyFont="0" applyAlignment="0">
      <protection locked="0"/>
    </xf>
    <xf numFmtId="4" fontId="103" fillId="61"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37"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59"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0" fontId="7" fillId="63" borderId="44" applyNumberFormat="0" applyFont="0" applyAlignment="0" applyProtection="0"/>
    <xf numFmtId="0" fontId="12" fillId="4" borderId="17" applyNumberFormat="0" applyProtection="0">
      <alignment horizontal="left" vertical="center" indent="1"/>
    </xf>
    <xf numFmtId="4" fontId="21" fillId="72" borderId="17" applyNumberFormat="0" applyProtection="0">
      <alignment horizontal="right" vertical="center"/>
    </xf>
    <xf numFmtId="0" fontId="84" fillId="56" borderId="35" applyNumberFormat="0" applyAlignment="0" applyProtection="0"/>
    <xf numFmtId="0" fontId="111" fillId="0" borderId="46" applyNumberFormat="0" applyFill="0" applyAlignment="0" applyProtection="0"/>
    <xf numFmtId="0" fontId="12" fillId="59" borderId="17" applyNumberFormat="0" applyProtection="0">
      <alignment horizontal="left" vertical="center" indent="1"/>
    </xf>
    <xf numFmtId="0" fontId="100" fillId="56" borderId="17" applyNumberFormat="0" applyAlignment="0" applyProtection="0"/>
    <xf numFmtId="0" fontId="84" fillId="56" borderId="35" applyNumberFormat="0" applyAlignment="0" applyProtection="0"/>
    <xf numFmtId="4" fontId="12" fillId="0" borderId="18"/>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5" borderId="17" applyNumberFormat="0" applyProtection="0">
      <alignment horizontal="right" vertical="center"/>
    </xf>
    <xf numFmtId="4" fontId="21" fillId="3" borderId="17" applyNumberFormat="0" applyProtection="0">
      <alignment vertical="center"/>
    </xf>
    <xf numFmtId="0" fontId="12"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21" fillId="64" borderId="17" applyNumberFormat="0" applyProtection="0">
      <alignment horizontal="right" vertical="center"/>
    </xf>
    <xf numFmtId="0" fontId="12" fillId="75" borderId="17" applyNumberFormat="0" applyProtection="0">
      <alignment horizontal="left" vertical="center" indent="1"/>
    </xf>
    <xf numFmtId="0" fontId="7" fillId="63" borderId="44" applyNumberFormat="0" applyFont="0" applyAlignment="0" applyProtection="0"/>
    <xf numFmtId="182" fontId="12" fillId="3" borderId="18" applyNumberFormat="0" applyFont="0" applyAlignment="0">
      <protection locked="0"/>
    </xf>
    <xf numFmtId="4" fontId="103" fillId="3" borderId="17" applyNumberFormat="0" applyProtection="0">
      <alignment vertical="center"/>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11" fillId="0" borderId="46" applyNumberFormat="0" applyFill="0" applyAlignment="0" applyProtection="0"/>
    <xf numFmtId="0" fontId="111" fillId="0" borderId="46" applyNumberFormat="0" applyFill="0" applyAlignment="0" applyProtection="0"/>
    <xf numFmtId="0" fontId="100" fillId="56" borderId="17" applyNumberFormat="0" applyAlignment="0" applyProtection="0"/>
    <xf numFmtId="0" fontId="113" fillId="43" borderId="35" applyNumberFormat="0" applyAlignment="0" applyProtection="0"/>
    <xf numFmtId="0" fontId="84" fillId="56" borderId="35" applyNumberFormat="0" applyAlignment="0" applyProtection="0"/>
    <xf numFmtId="0" fontId="111" fillId="0" borderId="46" applyNumberFormat="0" applyFill="0" applyAlignment="0" applyProtection="0"/>
    <xf numFmtId="0" fontId="12" fillId="0" borderId="18">
      <alignment horizontal="right"/>
    </xf>
    <xf numFmtId="4" fontId="12" fillId="0" borderId="18"/>
    <xf numFmtId="182" fontId="12" fillId="3" borderId="18" applyNumberFormat="0" applyFont="0" applyAlignment="0">
      <protection locked="0"/>
    </xf>
    <xf numFmtId="0" fontId="12" fillId="75" borderId="17" applyNumberFormat="0" applyProtection="0">
      <alignment horizontal="left" vertical="center" indent="1"/>
    </xf>
    <xf numFmtId="4" fontId="12" fillId="0" borderId="18"/>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11" fillId="0" borderId="46" applyNumberFormat="0" applyFill="0" applyAlignment="0" applyProtection="0"/>
    <xf numFmtId="4" fontId="103" fillId="37" borderId="17" applyNumberFormat="0" applyProtection="0">
      <alignment horizontal="right" vertical="center"/>
    </xf>
    <xf numFmtId="0" fontId="12" fillId="59" borderId="17" applyNumberFormat="0" applyProtection="0">
      <alignment horizontal="left" vertical="center" indent="1"/>
    </xf>
    <xf numFmtId="0" fontId="7" fillId="63" borderId="44" applyNumberFormat="0" applyFont="0" applyAlignment="0" applyProtection="0"/>
    <xf numFmtId="0" fontId="113" fillId="43" borderId="35" applyNumberFormat="0" applyAlignment="0" applyProtection="0"/>
    <xf numFmtId="4" fontId="21" fillId="66" borderId="17" applyNumberFormat="0" applyProtection="0">
      <alignment horizontal="righ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19" fillId="37" borderId="17" applyNumberFormat="0" applyProtection="0">
      <alignment horizontal="left" vertical="center" indent="1"/>
    </xf>
    <xf numFmtId="4" fontId="21" fillId="64" borderId="17" applyNumberFormat="0" applyProtection="0">
      <alignment horizontal="right" vertical="center"/>
    </xf>
    <xf numFmtId="0" fontId="12" fillId="76" borderId="17" applyNumberFormat="0" applyProtection="0">
      <alignment horizontal="left" vertical="center" indent="1"/>
    </xf>
    <xf numFmtId="0" fontId="7" fillId="63" borderId="44" applyNumberFormat="0" applyFont="0" applyAlignment="0" applyProtection="0"/>
    <xf numFmtId="4" fontId="21" fillId="0" borderId="17" applyNumberFormat="0" applyProtection="0">
      <alignment horizontal="right" vertical="center"/>
    </xf>
    <xf numFmtId="0" fontId="100" fillId="56" borderId="17" applyNumberFormat="0" applyAlignment="0" applyProtection="0"/>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69" borderId="17" applyNumberFormat="0" applyProtection="0">
      <alignment horizontal="right" vertical="center"/>
    </xf>
    <xf numFmtId="4" fontId="12" fillId="0" borderId="18"/>
    <xf numFmtId="0" fontId="12" fillId="4" borderId="17" applyNumberFormat="0" applyProtection="0">
      <alignment horizontal="left" vertical="center" indent="1"/>
    </xf>
    <xf numFmtId="0" fontId="12" fillId="75" borderId="17" applyNumberFormat="0" applyProtection="0">
      <alignment horizontal="left" vertical="center" indent="1"/>
    </xf>
    <xf numFmtId="0" fontId="7" fillId="63" borderId="44" applyNumberFormat="0" applyFont="0" applyAlignment="0" applyProtection="0"/>
    <xf numFmtId="0" fontId="12" fillId="59" borderId="17" applyNumberFormat="0" applyProtection="0">
      <alignment horizontal="left" vertical="center" indent="1"/>
    </xf>
    <xf numFmtId="4" fontId="21" fillId="37" borderId="17" applyNumberFormat="0" applyProtection="0">
      <alignment horizontal="right" vertical="center"/>
    </xf>
    <xf numFmtId="0" fontId="12" fillId="4" borderId="17" applyNumberFormat="0" applyProtection="0">
      <alignment horizontal="left" vertical="center" indent="1"/>
    </xf>
    <xf numFmtId="182" fontId="12" fillId="3" borderId="18" applyNumberFormat="0" applyFont="0" applyAlignment="0">
      <protection locked="0"/>
    </xf>
    <xf numFmtId="0" fontId="100" fillId="56" borderId="17" applyNumberFormat="0" applyAlignment="0" applyProtection="0"/>
    <xf numFmtId="0" fontId="113" fillId="43" borderId="35" applyNumberFormat="0" applyAlignment="0" applyProtection="0"/>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75" borderId="17" applyNumberFormat="0" applyProtection="0">
      <alignment horizontal="left" vertical="center" indent="1"/>
    </xf>
    <xf numFmtId="182" fontId="12" fillId="3" borderId="18" applyNumberFormat="0" applyFont="0" applyAlignment="0">
      <protection locked="0"/>
    </xf>
    <xf numFmtId="4" fontId="103" fillId="61"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0" fontId="12" fillId="4"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4" fontId="103" fillId="3" borderId="17" applyNumberFormat="0" applyProtection="0">
      <alignment vertical="center"/>
    </xf>
    <xf numFmtId="4" fontId="19" fillId="75" borderId="17" applyNumberFormat="0" applyProtection="0">
      <alignment horizontal="left" vertical="center" indent="1"/>
    </xf>
    <xf numFmtId="0" fontId="12" fillId="0" borderId="18">
      <alignment horizontal="right"/>
    </xf>
    <xf numFmtId="0" fontId="84" fillId="56"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84" fillId="56" borderId="35" applyNumberFormat="0" applyAlignment="0" applyProtection="0"/>
    <xf numFmtId="0" fontId="12" fillId="4" borderId="17" applyNumberFormat="0" applyProtection="0">
      <alignment horizontal="left" vertical="center" indent="1"/>
    </xf>
    <xf numFmtId="0" fontId="12" fillId="0" borderId="18">
      <alignment horizontal="right"/>
    </xf>
    <xf numFmtId="4" fontId="21" fillId="71" borderId="17" applyNumberFormat="0" applyProtection="0">
      <alignment horizontal="right" vertical="center"/>
    </xf>
    <xf numFmtId="4" fontId="19" fillId="37" borderId="17" applyNumberFormat="0" applyProtection="0">
      <alignment horizontal="left" vertical="center" indent="1"/>
    </xf>
    <xf numFmtId="0" fontId="100" fillId="56" borderId="17" applyNumberFormat="0" applyAlignment="0" applyProtection="0"/>
    <xf numFmtId="0" fontId="100" fillId="56" borderId="17"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7" fillId="63" borderId="44" applyNumberFormat="0" applyFont="0" applyAlignment="0" applyProtection="0"/>
    <xf numFmtId="4" fontId="12" fillId="0" borderId="18"/>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7" borderId="17" applyNumberFormat="0" applyProtection="0">
      <alignment horizontal="right" vertical="center"/>
    </xf>
    <xf numFmtId="4" fontId="21" fillId="3" borderId="17" applyNumberFormat="0" applyProtection="0">
      <alignment horizontal="left" vertical="center" indent="1"/>
    </xf>
    <xf numFmtId="4" fontId="21" fillId="69" borderId="17" applyNumberFormat="0" applyProtection="0">
      <alignment horizontal="right" vertical="center"/>
    </xf>
    <xf numFmtId="0" fontId="12" fillId="0" borderId="18">
      <alignment horizontal="right"/>
    </xf>
    <xf numFmtId="0" fontId="113" fillId="43" borderId="35" applyNumberForma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182" fontId="12" fillId="3" borderId="18" applyNumberFormat="0" applyFont="0" applyAlignment="0">
      <protection locked="0"/>
    </xf>
    <xf numFmtId="4" fontId="21" fillId="3" borderId="17" applyNumberFormat="0" applyProtection="0">
      <alignment vertical="center"/>
    </xf>
    <xf numFmtId="182" fontId="12" fillId="3" borderId="18" applyNumberFormat="0" applyFont="0" applyAlignment="0">
      <protection locked="0"/>
    </xf>
    <xf numFmtId="0" fontId="12" fillId="0" borderId="18">
      <alignment horizontal="right"/>
    </xf>
    <xf numFmtId="0" fontId="12" fillId="59" borderId="17" applyNumberFormat="0" applyProtection="0">
      <alignment horizontal="left" vertical="center" indent="1"/>
    </xf>
    <xf numFmtId="4" fontId="12" fillId="0" borderId="18"/>
    <xf numFmtId="182" fontId="12" fillId="3" borderId="18" applyNumberFormat="0" applyFont="0" applyAlignment="0">
      <protection locked="0"/>
    </xf>
    <xf numFmtId="4" fontId="12" fillId="0" borderId="18"/>
    <xf numFmtId="4" fontId="21" fillId="3" borderId="17" applyNumberFormat="0" applyProtection="0">
      <alignment vertical="center"/>
    </xf>
    <xf numFmtId="0" fontId="12" fillId="4" borderId="17" applyNumberFormat="0" applyProtection="0">
      <alignment horizontal="left" vertical="center" indent="1"/>
    </xf>
    <xf numFmtId="0" fontId="12" fillId="76"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0" fontId="7" fillId="63" borderId="44" applyNumberFormat="0" applyFont="0" applyAlignment="0" applyProtection="0"/>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12" fillId="75" borderId="17" applyNumberFormat="0" applyProtection="0">
      <alignment horizontal="left" vertical="center" indent="1"/>
    </xf>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113" fillId="43" borderId="35" applyNumberFormat="0" applyAlignment="0" applyProtection="0"/>
    <xf numFmtId="0" fontId="12" fillId="76" borderId="17" applyNumberFormat="0" applyProtection="0">
      <alignment horizontal="left" vertical="center" indent="1"/>
    </xf>
    <xf numFmtId="0" fontId="84" fillId="56" borderId="35" applyNumberFormat="0" applyAlignment="0" applyProtection="0"/>
    <xf numFmtId="0" fontId="12" fillId="4" borderId="17" applyNumberFormat="0" applyProtection="0">
      <alignment horizontal="left" vertical="center" indent="1"/>
    </xf>
    <xf numFmtId="0" fontId="12" fillId="0" borderId="18">
      <alignment horizontal="right"/>
    </xf>
    <xf numFmtId="0" fontId="12" fillId="75"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4" fontId="107" fillId="37" borderId="17" applyNumberFormat="0" applyProtection="0">
      <alignment horizontal="right" vertical="center"/>
    </xf>
    <xf numFmtId="0" fontId="12" fillId="59" borderId="17" applyNumberFormat="0" applyProtection="0">
      <alignment horizontal="left" vertical="center" indent="1"/>
    </xf>
    <xf numFmtId="0" fontId="84" fillId="56" borderId="35" applyNumberFormat="0" applyAlignment="0" applyProtection="0"/>
    <xf numFmtId="0" fontId="113" fillId="43" borderId="35" applyNumberFormat="0" applyAlignment="0" applyProtection="0"/>
    <xf numFmtId="4" fontId="103" fillId="3" borderId="17" applyNumberFormat="0" applyProtection="0">
      <alignment vertical="center"/>
    </xf>
    <xf numFmtId="10" fontId="90" fillId="61" borderId="18" applyNumberFormat="0" applyBorder="0" applyAlignment="0" applyProtection="0"/>
    <xf numFmtId="4" fontId="21" fillId="61" borderId="17" applyNumberFormat="0" applyProtection="0">
      <alignment horizontal="left" vertical="center" indent="1"/>
    </xf>
    <xf numFmtId="182" fontId="12" fillId="3" borderId="18" applyNumberFormat="0" applyFont="0" applyAlignment="0">
      <protection locked="0"/>
    </xf>
    <xf numFmtId="4" fontId="21" fillId="68" borderId="17" applyNumberFormat="0" applyProtection="0">
      <alignment horizontal="right" vertical="center"/>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68" borderId="17" applyNumberFormat="0" applyProtection="0">
      <alignment horizontal="right" vertical="center"/>
    </xf>
    <xf numFmtId="4" fontId="21" fillId="3" borderId="17" applyNumberFormat="0" applyProtection="0">
      <alignment horizontal="left" vertical="center" indent="1"/>
    </xf>
    <xf numFmtId="4" fontId="21" fillId="68" borderId="17" applyNumberFormat="0" applyProtection="0">
      <alignment horizontal="right" vertical="center"/>
    </xf>
    <xf numFmtId="0" fontId="12" fillId="0" borderId="18">
      <alignment horizontal="right"/>
    </xf>
    <xf numFmtId="10" fontId="88" fillId="58" borderId="18" applyNumberFormat="0" applyFill="0" applyBorder="0" applyAlignment="0" applyProtection="0">
      <protection locked="0"/>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21" fillId="65" borderId="17" applyNumberFormat="0" applyProtection="0">
      <alignment horizontal="right" vertical="center"/>
    </xf>
    <xf numFmtId="4" fontId="21" fillId="3" borderId="17" applyNumberFormat="0" applyProtection="0">
      <alignment horizontal="left" vertical="center" indent="1"/>
    </xf>
    <xf numFmtId="0" fontId="12" fillId="59" borderId="17" applyNumberFormat="0" applyProtection="0">
      <alignment horizontal="left" vertical="center" indent="1"/>
    </xf>
    <xf numFmtId="4" fontId="21" fillId="72" borderId="17" applyNumberFormat="0" applyProtection="0">
      <alignment horizontal="right" vertical="center"/>
    </xf>
    <xf numFmtId="0" fontId="12" fillId="59" borderId="17" applyNumberFormat="0" applyProtection="0">
      <alignment horizontal="left" vertical="center" indent="1"/>
    </xf>
    <xf numFmtId="0" fontId="7" fillId="63" borderId="44" applyNumberFormat="0" applyFont="0" applyAlignment="0" applyProtection="0"/>
    <xf numFmtId="0" fontId="100" fillId="56" borderId="17" applyNumberFormat="0" applyAlignment="0" applyProtection="0"/>
    <xf numFmtId="4" fontId="12" fillId="0" borderId="18"/>
    <xf numFmtId="0" fontId="84" fillId="56" borderId="35" applyNumberFormat="0" applyAlignment="0" applyProtection="0"/>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vertical="center"/>
    </xf>
    <xf numFmtId="4" fontId="21" fillId="69" borderId="17" applyNumberFormat="0" applyProtection="0">
      <alignment horizontal="right" vertical="center"/>
    </xf>
    <xf numFmtId="0" fontId="12" fillId="75"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10" fontId="90" fillId="61" borderId="18" applyNumberFormat="0" applyBorder="0" applyAlignment="0" applyProtection="0"/>
    <xf numFmtId="4" fontId="12" fillId="0" borderId="18"/>
    <xf numFmtId="4" fontId="12" fillId="0" borderId="18"/>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7" fillId="63" borderId="44" applyNumberFormat="0" applyFont="0" applyAlignment="0" applyProtection="0"/>
    <xf numFmtId="4" fontId="12" fillId="0" borderId="18"/>
    <xf numFmtId="0" fontId="7" fillId="63" borderId="44" applyNumberFormat="0" applyFont="0" applyAlignment="0" applyProtection="0"/>
    <xf numFmtId="4" fontId="19" fillId="75" borderId="17" applyNumberFormat="0" applyProtection="0">
      <alignment horizontal="left" vertical="center" indent="1"/>
    </xf>
    <xf numFmtId="0" fontId="7" fillId="63" borderId="44" applyNumberFormat="0" applyFont="0" applyAlignment="0" applyProtection="0"/>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21" fillId="71" borderId="17" applyNumberFormat="0" applyProtection="0">
      <alignment horizontal="right" vertical="center"/>
    </xf>
    <xf numFmtId="0" fontId="7" fillId="63" borderId="44" applyNumberFormat="0" applyFont="0" applyAlignment="0" applyProtection="0"/>
    <xf numFmtId="182" fontId="12" fillId="3" borderId="18" applyNumberFormat="0" applyFont="0" applyAlignment="0">
      <protection locked="0"/>
    </xf>
    <xf numFmtId="0" fontId="12" fillId="75" borderId="17" applyNumberFormat="0" applyProtection="0">
      <alignment horizontal="left" vertical="center" indent="1"/>
    </xf>
    <xf numFmtId="0" fontId="7" fillId="63" borderId="44" applyNumberFormat="0" applyFont="0" applyAlignment="0" applyProtection="0"/>
    <xf numFmtId="0" fontId="12" fillId="4" borderId="17" applyNumberFormat="0" applyProtection="0">
      <alignment horizontal="left" vertical="center" indent="1"/>
    </xf>
    <xf numFmtId="4" fontId="12" fillId="0" borderId="18"/>
    <xf numFmtId="4" fontId="21" fillId="3" borderId="17" applyNumberFormat="0" applyProtection="0">
      <alignment vertical="center"/>
    </xf>
    <xf numFmtId="0" fontId="7" fillId="63" borderId="44" applyNumberFormat="0" applyFont="0" applyAlignment="0" applyProtection="0"/>
    <xf numFmtId="0" fontId="111" fillId="0" borderId="46" applyNumberFormat="0" applyFill="0" applyAlignment="0" applyProtection="0"/>
    <xf numFmtId="0" fontId="100" fillId="56" borderId="17" applyNumberFormat="0" applyAlignment="0" applyProtection="0"/>
    <xf numFmtId="4" fontId="21" fillId="3" borderId="17" applyNumberFormat="0" applyProtection="0">
      <alignment vertical="center"/>
    </xf>
    <xf numFmtId="4" fontId="103" fillId="37" borderId="17" applyNumberFormat="0" applyProtection="0">
      <alignment horizontal="right" vertical="center"/>
    </xf>
    <xf numFmtId="0" fontId="12" fillId="75" borderId="17" applyNumberFormat="0" applyProtection="0">
      <alignment horizontal="left" vertical="center" indent="1"/>
    </xf>
    <xf numFmtId="182" fontId="12" fillId="3" borderId="18" applyNumberFormat="0" applyFont="0" applyAlignment="0">
      <protection locked="0"/>
    </xf>
    <xf numFmtId="0" fontId="12" fillId="4" borderId="17" applyNumberFormat="0" applyProtection="0">
      <alignment horizontal="left" vertical="center" indent="1"/>
    </xf>
    <xf numFmtId="4" fontId="21" fillId="61" borderId="17" applyNumberFormat="0" applyProtection="0">
      <alignment vertical="center"/>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2" borderId="17" applyNumberFormat="0" applyProtection="0">
      <alignment horizontal="right" vertical="center"/>
    </xf>
    <xf numFmtId="0" fontId="12" fillId="4" borderId="17" applyNumberFormat="0" applyProtection="0">
      <alignment horizontal="left" vertical="center" indent="1"/>
    </xf>
    <xf numFmtId="4" fontId="21" fillId="64"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3" fillId="3" borderId="17" applyNumberFormat="0" applyProtection="0">
      <alignment vertical="center"/>
    </xf>
    <xf numFmtId="4" fontId="21" fillId="37" borderId="45" applyNumberFormat="0" applyProtection="0">
      <alignment horizontal="left" vertical="center" indent="1"/>
    </xf>
    <xf numFmtId="4" fontId="19" fillId="75"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4" fontId="19" fillId="75" borderId="17" applyNumberFormat="0" applyProtection="0">
      <alignment horizontal="left" vertical="center" indent="1"/>
    </xf>
    <xf numFmtId="0" fontId="7" fillId="63" borderId="44" applyNumberFormat="0" applyFont="0" applyAlignment="0" applyProtection="0"/>
    <xf numFmtId="0" fontId="7" fillId="63" borderId="44" applyNumberFormat="0" applyFont="0" applyAlignment="0" applyProtection="0"/>
    <xf numFmtId="0" fontId="113" fillId="43" borderId="35" applyNumberFormat="0" applyAlignment="0" applyProtection="0"/>
    <xf numFmtId="4" fontId="21" fillId="3" borderId="17" applyNumberFormat="0" applyProtection="0">
      <alignment vertical="center"/>
    </xf>
    <xf numFmtId="0" fontId="12" fillId="75" borderId="17" applyNumberFormat="0" applyProtection="0">
      <alignment horizontal="left" vertical="center" indent="1"/>
    </xf>
    <xf numFmtId="0" fontId="12" fillId="59" borderId="17" applyNumberFormat="0" applyProtection="0">
      <alignment horizontal="left" vertical="center" indent="1"/>
    </xf>
    <xf numFmtId="4" fontId="12" fillId="0" borderId="18"/>
    <xf numFmtId="0" fontId="111" fillId="0" borderId="46" applyNumberFormat="0" applyFill="0" applyAlignment="0" applyProtection="0"/>
    <xf numFmtId="0" fontId="12" fillId="75" borderId="17" applyNumberFormat="0" applyProtection="0">
      <alignment horizontal="left" vertical="center" indent="1"/>
    </xf>
    <xf numFmtId="4" fontId="19" fillId="37" borderId="17" applyNumberFormat="0" applyProtection="0">
      <alignment horizontal="left" vertical="center" indent="1"/>
    </xf>
    <xf numFmtId="4" fontId="21" fillId="70"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70" borderId="17" applyNumberFormat="0" applyProtection="0">
      <alignment horizontal="right" vertical="center"/>
    </xf>
    <xf numFmtId="4" fontId="19" fillId="37" borderId="17" applyNumberFormat="0" applyProtection="0">
      <alignment horizontal="left" vertical="center" indent="1"/>
    </xf>
    <xf numFmtId="0" fontId="12" fillId="76"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0" fontId="111" fillId="0" borderId="46" applyNumberFormat="0" applyFill="0" applyAlignment="0" applyProtection="0"/>
    <xf numFmtId="4" fontId="12" fillId="0" borderId="18"/>
    <xf numFmtId="0" fontId="12" fillId="4" borderId="17" applyNumberFormat="0" applyProtection="0">
      <alignment horizontal="left" vertical="center" indent="1"/>
    </xf>
    <xf numFmtId="0" fontId="12" fillId="0" borderId="18">
      <alignment horizontal="right"/>
    </xf>
    <xf numFmtId="0" fontId="12" fillId="76" borderId="17" applyNumberFormat="0" applyProtection="0">
      <alignment horizontal="left" vertical="center" indent="1"/>
    </xf>
    <xf numFmtId="0" fontId="12" fillId="4" borderId="17" applyNumberFormat="0" applyProtection="0">
      <alignment horizontal="left" vertical="center" indent="1"/>
    </xf>
    <xf numFmtId="0" fontId="7" fillId="63" borderId="44" applyNumberFormat="0" applyFon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104" fillId="73" borderId="17" applyNumberFormat="0" applyProtection="0">
      <alignment horizontal="left" vertical="center" indent="1"/>
    </xf>
    <xf numFmtId="4" fontId="103" fillId="61" borderId="17" applyNumberFormat="0" applyProtection="0">
      <alignment vertical="center"/>
    </xf>
    <xf numFmtId="0" fontId="100" fillId="56" borderId="17" applyNumberFormat="0" applyAlignment="0" applyProtection="0"/>
    <xf numFmtId="0" fontId="7" fillId="63" borderId="44" applyNumberFormat="0" applyFont="0" applyAlignment="0" applyProtection="0"/>
    <xf numFmtId="0" fontId="12" fillId="76" borderId="17" applyNumberFormat="0" applyProtection="0">
      <alignment horizontal="left" vertical="center" indent="1"/>
    </xf>
    <xf numFmtId="0" fontId="12" fillId="4" borderId="17" applyNumberFormat="0" applyProtection="0">
      <alignment horizontal="left" vertical="center" indent="1"/>
    </xf>
    <xf numFmtId="4" fontId="12" fillId="0" borderId="18"/>
    <xf numFmtId="182" fontId="12" fillId="3" borderId="18" applyNumberFormat="0" applyFont="0" applyAlignment="0">
      <protection locked="0"/>
    </xf>
    <xf numFmtId="182" fontId="12" fillId="3" borderId="18" applyNumberFormat="0" applyFont="0" applyAlignment="0">
      <protection locked="0"/>
    </xf>
    <xf numFmtId="0" fontId="7" fillId="63" borderId="44" applyNumberFormat="0" applyFont="0" applyAlignment="0" applyProtection="0"/>
    <xf numFmtId="0" fontId="84" fillId="56" borderId="35" applyNumberFormat="0" applyAlignment="0" applyProtection="0"/>
    <xf numFmtId="0" fontId="100" fillId="56" borderId="17" applyNumberFormat="0" applyAlignment="0" applyProtection="0"/>
    <xf numFmtId="0" fontId="12" fillId="4" borderId="17" applyNumberFormat="0" applyProtection="0">
      <alignment horizontal="left" vertical="center" indent="1"/>
    </xf>
    <xf numFmtId="4" fontId="103" fillId="61" borderId="17" applyNumberFormat="0" applyProtection="0">
      <alignment vertical="center"/>
    </xf>
    <xf numFmtId="4" fontId="19" fillId="37" borderId="17" applyNumberFormat="0" applyProtection="0">
      <alignment horizontal="left" vertical="center" indent="1"/>
    </xf>
    <xf numFmtId="182" fontId="12" fillId="3" borderId="18" applyNumberFormat="0" applyFont="0" applyAlignment="0">
      <protection locked="0"/>
    </xf>
    <xf numFmtId="4" fontId="103" fillId="37"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4" fontId="21" fillId="71" borderId="17" applyNumberFormat="0" applyProtection="0">
      <alignment horizontal="righ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vertical="center"/>
    </xf>
    <xf numFmtId="4" fontId="19" fillId="37" borderId="17" applyNumberFormat="0" applyProtection="0">
      <alignment horizontal="left" vertical="center" indent="1"/>
    </xf>
    <xf numFmtId="0" fontId="12" fillId="76"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0" fontId="12" fillId="4" borderId="17" applyNumberFormat="0" applyProtection="0">
      <alignment horizontal="left" vertical="center" indent="1"/>
    </xf>
    <xf numFmtId="182" fontId="12" fillId="3" borderId="18" applyNumberFormat="0" applyFont="0" applyAlignment="0">
      <protection locked="0"/>
    </xf>
    <xf numFmtId="0" fontId="111" fillId="0" borderId="46" applyNumberFormat="0" applyFill="0" applyAlignment="0" applyProtection="0"/>
    <xf numFmtId="0" fontId="111" fillId="0" borderId="46" applyNumberFormat="0" applyFill="0" applyAlignment="0" applyProtection="0"/>
    <xf numFmtId="4" fontId="12" fillId="0" borderId="18"/>
    <xf numFmtId="0" fontId="12" fillId="4" borderId="17" applyNumberFormat="0" applyProtection="0">
      <alignment horizontal="left" vertical="center" indent="1"/>
    </xf>
    <xf numFmtId="0" fontId="12" fillId="76" borderId="17" applyNumberFormat="0" applyProtection="0">
      <alignment horizontal="left" vertical="center" indent="1"/>
    </xf>
    <xf numFmtId="0" fontId="12" fillId="75" borderId="17" applyNumberFormat="0" applyProtection="0">
      <alignment horizontal="left" vertical="center" indent="1"/>
    </xf>
    <xf numFmtId="4" fontId="21" fillId="37" borderId="45" applyNumberFormat="0" applyProtection="0">
      <alignment horizontal="left" vertical="center" indent="1"/>
    </xf>
    <xf numFmtId="0" fontId="12" fillId="4" borderId="17" applyNumberFormat="0" applyProtection="0">
      <alignment horizontal="left" vertical="center" indent="1"/>
    </xf>
    <xf numFmtId="4" fontId="21" fillId="66"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horizontal="left" vertical="center" indent="1"/>
    </xf>
    <xf numFmtId="0" fontId="12" fillId="4" borderId="17" applyNumberFormat="0" applyProtection="0">
      <alignment horizontal="left" vertical="center" indent="1"/>
    </xf>
    <xf numFmtId="4" fontId="19" fillId="75"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84" fillId="56" borderId="35" applyNumberFormat="0" applyAlignment="0" applyProtection="0"/>
    <xf numFmtId="0" fontId="7" fillId="63" borderId="44" applyNumberFormat="0" applyFont="0" applyAlignment="0" applyProtection="0"/>
    <xf numFmtId="4" fontId="19" fillId="37" borderId="17" applyNumberFormat="0" applyProtection="0">
      <alignment horizontal="left" vertical="center" indent="1"/>
    </xf>
    <xf numFmtId="0" fontId="7" fillId="63" borderId="44" applyNumberFormat="0" applyFont="0" applyAlignment="0" applyProtection="0"/>
    <xf numFmtId="4" fontId="21" fillId="3" borderId="17" applyNumberFormat="0" applyProtection="0">
      <alignment horizontal="left" vertical="center" indent="1"/>
    </xf>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37" borderId="17" applyNumberFormat="0" applyProtection="0">
      <alignment horizontal="left" vertical="center" indent="1"/>
    </xf>
    <xf numFmtId="4" fontId="21" fillId="37" borderId="45" applyNumberFormat="0" applyProtection="0">
      <alignment horizontal="left" vertical="center" indent="1"/>
    </xf>
    <xf numFmtId="4" fontId="21" fillId="61" borderId="17" applyNumberFormat="0" applyProtection="0">
      <alignment horizontal="left" vertical="center" indent="1"/>
    </xf>
    <xf numFmtId="0" fontId="84" fillId="56" borderId="35" applyNumberFormat="0" applyAlignment="0" applyProtection="0"/>
    <xf numFmtId="0" fontId="12" fillId="4" borderId="17" applyNumberFormat="0" applyProtection="0">
      <alignment horizontal="left" vertical="center" indent="1"/>
    </xf>
    <xf numFmtId="4" fontId="12" fillId="0" borderId="18"/>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182" fontId="12" fillId="3" borderId="18" applyNumberFormat="0" applyFont="0" applyAlignment="0">
      <protection locked="0"/>
    </xf>
    <xf numFmtId="0" fontId="12" fillId="4" borderId="17" applyNumberFormat="0" applyProtection="0">
      <alignment horizontal="left" vertical="center" indent="1"/>
    </xf>
    <xf numFmtId="4" fontId="21" fillId="61" borderId="17" applyNumberFormat="0" applyProtection="0">
      <alignment horizontal="left" vertical="center" indent="1"/>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4" fontId="21" fillId="70" borderId="17" applyNumberFormat="0" applyProtection="0">
      <alignment horizontal="right" vertical="center"/>
    </xf>
    <xf numFmtId="0" fontId="12" fillId="4"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04" fillId="73" borderId="17" applyNumberFormat="0" applyProtection="0">
      <alignment horizontal="left" vertical="center" indent="1"/>
    </xf>
    <xf numFmtId="4" fontId="19" fillId="75"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12" fillId="4" borderId="17" applyNumberFormat="0" applyProtection="0">
      <alignment horizontal="left" vertical="center" indent="1"/>
    </xf>
    <xf numFmtId="4" fontId="12" fillId="0" borderId="18"/>
    <xf numFmtId="0" fontId="12" fillId="4" borderId="17" applyNumberFormat="0" applyProtection="0">
      <alignment horizontal="left" vertical="center" indent="1"/>
    </xf>
    <xf numFmtId="4" fontId="21" fillId="67"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7" fillId="63" borderId="44" applyNumberFormat="0" applyFont="0" applyAlignment="0" applyProtection="0"/>
    <xf numFmtId="0" fontId="12" fillId="4" borderId="17" applyNumberFormat="0" applyProtection="0">
      <alignment horizontal="left" vertical="center" indent="1"/>
    </xf>
    <xf numFmtId="0" fontId="12" fillId="76" borderId="17" applyNumberFormat="0" applyProtection="0">
      <alignment horizontal="left" vertical="center" indent="1"/>
    </xf>
    <xf numFmtId="4" fontId="19" fillId="75" borderId="17" applyNumberFormat="0" applyProtection="0">
      <alignment horizontal="left" vertical="center" indent="1"/>
    </xf>
    <xf numFmtId="0" fontId="12" fillId="4" borderId="17" applyNumberFormat="0" applyProtection="0">
      <alignment horizontal="left" vertical="center" indent="1"/>
    </xf>
    <xf numFmtId="4" fontId="12" fillId="0" borderId="18"/>
    <xf numFmtId="0" fontId="7" fillId="63" borderId="44" applyNumberFormat="0" applyFont="0" applyAlignment="0" applyProtection="0"/>
    <xf numFmtId="0" fontId="84" fillId="56" borderId="35" applyNumberFormat="0" applyAlignment="0" applyProtection="0"/>
    <xf numFmtId="0" fontId="113" fillId="43" borderId="35" applyNumberFormat="0" applyAlignment="0" applyProtection="0"/>
    <xf numFmtId="182" fontId="12" fillId="3" borderId="18" applyNumberFormat="0" applyFont="0" applyAlignment="0">
      <protection locked="0"/>
    </xf>
    <xf numFmtId="4" fontId="21" fillId="37" borderId="17" applyNumberFormat="0" applyProtection="0">
      <alignment horizontal="right" vertical="center"/>
    </xf>
    <xf numFmtId="0" fontId="12" fillId="4" borderId="17" applyNumberFormat="0" applyProtection="0">
      <alignment horizontal="left" vertical="center" indent="1"/>
    </xf>
    <xf numFmtId="0" fontId="12" fillId="59" borderId="17" applyNumberFormat="0" applyProtection="0">
      <alignment horizontal="left" vertical="center" indent="1"/>
    </xf>
    <xf numFmtId="0" fontId="12" fillId="75" borderId="17" applyNumberFormat="0" applyProtection="0">
      <alignment horizontal="left" vertical="center" indent="1"/>
    </xf>
    <xf numFmtId="0" fontId="12" fillId="4" borderId="17" applyNumberFormat="0" applyProtection="0">
      <alignment horizontal="left" vertical="center" indent="1"/>
    </xf>
    <xf numFmtId="4" fontId="21" fillId="68" borderId="17" applyNumberFormat="0" applyProtection="0">
      <alignment horizontal="right" vertical="center"/>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21" fillId="3" borderId="17" applyNumberFormat="0" applyProtection="0">
      <alignment vertical="center"/>
    </xf>
    <xf numFmtId="4" fontId="12" fillId="0" borderId="18"/>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182" fontId="12" fillId="3" borderId="18" applyNumberFormat="0" applyFont="0" applyAlignment="0">
      <protection locked="0"/>
    </xf>
    <xf numFmtId="0" fontId="12" fillId="4" borderId="17" applyNumberFormat="0" applyProtection="0">
      <alignment horizontal="left" vertical="center" indent="1"/>
    </xf>
    <xf numFmtId="0" fontId="12" fillId="4" borderId="17" applyNumberFormat="0" applyProtection="0">
      <alignment horizontal="left" vertical="center" indent="1"/>
    </xf>
    <xf numFmtId="4" fontId="19" fillId="37" borderId="17" applyNumberFormat="0" applyProtection="0">
      <alignment horizontal="left" vertical="center" indent="1"/>
    </xf>
    <xf numFmtId="4" fontId="19" fillId="75" borderId="17" applyNumberFormat="0" applyProtection="0">
      <alignment horizontal="left" vertical="center" indent="1"/>
    </xf>
    <xf numFmtId="0" fontId="12" fillId="75" borderId="17" applyNumberFormat="0" applyProtection="0">
      <alignment horizontal="left" vertical="center" indent="1"/>
    </xf>
    <xf numFmtId="0" fontId="12" fillId="75" borderId="17" applyNumberFormat="0" applyProtection="0">
      <alignment horizontal="left" vertical="center" indent="1"/>
    </xf>
    <xf numFmtId="0" fontId="12" fillId="76" borderId="17" applyNumberFormat="0" applyProtection="0">
      <alignment horizontal="left" vertical="center" indent="1"/>
    </xf>
    <xf numFmtId="0" fontId="12" fillId="76" borderId="17" applyNumberFormat="0" applyProtection="0">
      <alignment horizontal="left" vertical="center" indent="1"/>
    </xf>
    <xf numFmtId="0" fontId="12" fillId="59" borderId="17" applyNumberFormat="0" applyProtection="0">
      <alignment horizontal="left" vertical="center" indent="1"/>
    </xf>
    <xf numFmtId="0" fontId="12" fillId="59"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4" borderId="17" applyNumberFormat="0" applyProtection="0">
      <alignment horizontal="left" vertical="center" indent="1"/>
    </xf>
    <xf numFmtId="0" fontId="12" fillId="0" borderId="18">
      <alignment horizontal="right"/>
    </xf>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0" fontId="7" fillId="63" borderId="44" applyNumberFormat="0" applyFont="0" applyAlignment="0" applyProtection="0"/>
    <xf numFmtId="4" fontId="12" fillId="0" borderId="18"/>
    <xf numFmtId="0" fontId="18" fillId="0" borderId="0"/>
    <xf numFmtId="194" fontId="34" fillId="0" borderId="0" applyFill="0" applyBorder="0" applyAlignment="0" applyProtection="0"/>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12" fillId="0" borderId="17" applyNumberFormat="0" applyProtection="0">
      <alignment horizontal="left" vertical="center"/>
    </xf>
    <xf numFmtId="0" fontId="2" fillId="0" borderId="0"/>
    <xf numFmtId="4" fontId="21" fillId="3" borderId="17" applyNumberFormat="0" applyProtection="0">
      <alignment vertical="center"/>
    </xf>
    <xf numFmtId="0" fontId="12" fillId="4" borderId="17" applyNumberFormat="0" applyProtection="0">
      <alignment horizontal="left" vertical="center" indent="1"/>
    </xf>
    <xf numFmtId="0" fontId="12" fillId="4" borderId="17" applyNumberFormat="0" applyProtection="0">
      <alignment horizontal="left" vertical="center" indent="1"/>
    </xf>
    <xf numFmtId="4" fontId="21" fillId="3" borderId="17" applyNumberFormat="0" applyProtection="0">
      <alignment vertical="center"/>
    </xf>
    <xf numFmtId="4" fontId="21" fillId="3" borderId="17" applyNumberFormat="0" applyProtection="0">
      <alignment vertical="center"/>
    </xf>
    <xf numFmtId="9" fontId="2" fillId="0" borderId="0" applyFont="0" applyFill="0" applyBorder="0" applyAlignment="0" applyProtection="0"/>
    <xf numFmtId="44" fontId="2" fillId="0" borderId="0" applyFont="0" applyFill="0" applyBorder="0" applyAlignment="0" applyProtection="0"/>
    <xf numFmtId="0" fontId="1" fillId="0" borderId="0"/>
    <xf numFmtId="0" fontId="15" fillId="0" borderId="0"/>
  </cellStyleXfs>
  <cellXfs count="1088">
    <xf numFmtId="0" fontId="0" fillId="0" borderId="0" xfId="0"/>
    <xf numFmtId="0" fontId="11" fillId="2" borderId="1" xfId="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2" borderId="1" xfId="1"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0" fontId="13" fillId="2" borderId="1" xfId="1" applyFont="1" applyFill="1" applyBorder="1" applyAlignment="1">
      <alignment horizontal="center" vertical="center" wrapText="1"/>
    </xf>
    <xf numFmtId="0" fontId="13" fillId="2" borderId="1" xfId="2" applyFont="1" applyFill="1" applyBorder="1" applyAlignment="1">
      <alignment horizontal="center" vertical="center" wrapText="1"/>
    </xf>
    <xf numFmtId="4" fontId="13" fillId="2" borderId="1" xfId="1"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6" fillId="2" borderId="1" xfId="0" applyNumberFormat="1" applyFont="1" applyFill="1" applyBorder="1" applyAlignment="1">
      <alignment horizontal="center" vertical="center" wrapText="1"/>
    </xf>
    <xf numFmtId="1" fontId="13" fillId="2" borderId="1" xfId="0" applyNumberFormat="1" applyFont="1" applyFill="1" applyBorder="1" applyAlignment="1">
      <alignment horizontal="center" vertical="center" wrapText="1"/>
    </xf>
    <xf numFmtId="0" fontId="13" fillId="2" borderId="1" xfId="5" applyFont="1" applyFill="1" applyBorder="1" applyAlignment="1">
      <alignment horizontal="center" vertical="center" wrapText="1"/>
    </xf>
    <xf numFmtId="0" fontId="13" fillId="2" borderId="1" xfId="6" applyNumberFormat="1" applyFont="1" applyFill="1" applyBorder="1" applyAlignment="1" applyProtection="1">
      <alignment horizontal="center" vertical="center" wrapText="1"/>
    </xf>
    <xf numFmtId="0" fontId="13" fillId="2" borderId="1" xfId="7" applyFont="1" applyFill="1" applyBorder="1" applyAlignment="1">
      <alignment horizontal="center" vertical="center" wrapText="1"/>
    </xf>
    <xf numFmtId="4" fontId="13" fillId="2" borderId="1" xfId="3" applyNumberFormat="1" applyFont="1" applyFill="1" applyBorder="1" applyAlignment="1">
      <alignment horizontal="center" vertical="center" wrapText="1"/>
    </xf>
    <xf numFmtId="4" fontId="13"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left"/>
    </xf>
    <xf numFmtId="0" fontId="13" fillId="2" borderId="1" xfId="0" applyNumberFormat="1" applyFont="1" applyFill="1" applyBorder="1" applyAlignment="1">
      <alignment horizontal="center"/>
    </xf>
    <xf numFmtId="43" fontId="13" fillId="2" borderId="1" xfId="3" applyNumberFormat="1" applyFont="1" applyFill="1" applyBorder="1" applyAlignment="1">
      <alignment horizontal="center" vertical="center" wrapText="1"/>
    </xf>
    <xf numFmtId="3" fontId="13" fillId="2" borderId="1" xfId="1" applyNumberFormat="1" applyFont="1" applyFill="1" applyBorder="1" applyAlignment="1">
      <alignment horizontal="center" vertical="center" wrapText="1"/>
    </xf>
    <xf numFmtId="49" fontId="13" fillId="2" borderId="1" xfId="1" applyNumberFormat="1" applyFont="1" applyFill="1" applyBorder="1" applyAlignment="1">
      <alignment horizontal="center" vertical="center"/>
    </xf>
    <xf numFmtId="0" fontId="14" fillId="2" borderId="1" xfId="0" applyFont="1" applyFill="1" applyBorder="1" applyAlignment="1">
      <alignment horizontal="center" vertical="center"/>
    </xf>
    <xf numFmtId="0" fontId="9" fillId="2" borderId="0" xfId="0" applyFont="1" applyFill="1"/>
    <xf numFmtId="0" fontId="14" fillId="2" borderId="0" xfId="0" applyFont="1" applyFill="1"/>
    <xf numFmtId="0" fontId="14" fillId="2" borderId="1" xfId="0" applyFont="1" applyFill="1" applyBorder="1"/>
    <xf numFmtId="0" fontId="13" fillId="2" borderId="1" xfId="0" applyNumberFormat="1" applyFont="1" applyFill="1" applyBorder="1" applyAlignment="1">
      <alignment horizontal="center" vertical="center" wrapText="1"/>
    </xf>
    <xf numFmtId="0" fontId="13" fillId="2" borderId="1" xfId="8" applyFont="1" applyFill="1" applyBorder="1" applyAlignment="1">
      <alignment horizontal="center" vertical="center" wrapText="1"/>
    </xf>
    <xf numFmtId="49" fontId="13" fillId="2" borderId="1" xfId="7" applyNumberFormat="1" applyFont="1" applyFill="1" applyBorder="1" applyAlignment="1">
      <alignment horizontal="center" vertical="center" wrapText="1"/>
    </xf>
    <xf numFmtId="0" fontId="13" fillId="2" borderId="1" xfId="9" applyFont="1" applyFill="1" applyBorder="1" applyAlignment="1">
      <alignment horizontal="center" vertical="center" wrapText="1"/>
    </xf>
    <xf numFmtId="1" fontId="13" fillId="2" borderId="1" xfId="0" applyNumberFormat="1" applyFont="1" applyFill="1" applyBorder="1" applyAlignment="1">
      <alignment horizontal="center" vertical="center"/>
    </xf>
    <xf numFmtId="0" fontId="13" fillId="2" borderId="1" xfId="10" applyFont="1" applyFill="1" applyBorder="1" applyAlignment="1">
      <alignment horizontal="center" vertical="center" wrapText="1"/>
    </xf>
    <xf numFmtId="0" fontId="13" fillId="2" borderId="1" xfId="11" applyFont="1" applyFill="1" applyBorder="1" applyAlignment="1">
      <alignment horizontal="center" vertical="center" wrapText="1"/>
    </xf>
    <xf numFmtId="4" fontId="13" fillId="2" borderId="1" xfId="6" applyNumberFormat="1" applyFont="1" applyFill="1" applyBorder="1" applyAlignment="1" applyProtection="1">
      <alignment horizontal="center" vertical="center" wrapText="1"/>
    </xf>
    <xf numFmtId="0" fontId="9" fillId="2" borderId="0" xfId="0" applyFont="1" applyFill="1" applyAlignment="1">
      <alignment horizontal="center" vertical="center"/>
    </xf>
    <xf numFmtId="0" fontId="9" fillId="2" borderId="1" xfId="0" applyFont="1" applyFill="1" applyBorder="1" applyAlignment="1">
      <alignment horizontal="center" vertical="center"/>
    </xf>
    <xf numFmtId="0" fontId="16" fillId="2" borderId="1" xfId="1" applyFont="1" applyFill="1" applyBorder="1" applyAlignment="1">
      <alignment horizontal="center" vertical="center" wrapText="1"/>
    </xf>
    <xf numFmtId="164" fontId="16" fillId="2" borderId="1" xfId="1" applyNumberFormat="1" applyFont="1" applyFill="1" applyBorder="1" applyAlignment="1">
      <alignment horizontal="center" vertical="center" wrapText="1"/>
    </xf>
    <xf numFmtId="165" fontId="16" fillId="2" borderId="1" xfId="1" applyNumberFormat="1" applyFont="1" applyFill="1" applyBorder="1" applyAlignment="1">
      <alignment horizontal="center" vertical="center" wrapText="1"/>
    </xf>
    <xf numFmtId="4" fontId="16" fillId="2" borderId="1" xfId="1" applyNumberFormat="1" applyFont="1" applyFill="1" applyBorder="1" applyAlignment="1">
      <alignment horizontal="center" vertical="center" wrapText="1"/>
    </xf>
    <xf numFmtId="0" fontId="8" fillId="2" borderId="0" xfId="1" applyFont="1" applyFill="1" applyBorder="1" applyAlignment="1">
      <alignment horizontal="center" vertical="center" wrapText="1"/>
    </xf>
    <xf numFmtId="1" fontId="8" fillId="2" borderId="0" xfId="1" applyNumberFormat="1" applyFont="1" applyFill="1" applyBorder="1" applyAlignment="1">
      <alignment horizontal="center" vertical="center" wrapText="1"/>
    </xf>
    <xf numFmtId="4" fontId="8" fillId="2" borderId="0" xfId="1" applyNumberFormat="1" applyFont="1" applyFill="1" applyBorder="1" applyAlignment="1">
      <alignment horizontal="center" vertical="center" wrapText="1"/>
    </xf>
    <xf numFmtId="3" fontId="8" fillId="2" borderId="0" xfId="1" applyNumberFormat="1" applyFont="1" applyFill="1" applyBorder="1" applyAlignment="1">
      <alignment horizontal="center" vertical="center" wrapText="1"/>
    </xf>
    <xf numFmtId="1" fontId="13" fillId="2" borderId="1" xfId="12" applyNumberFormat="1" applyFont="1" applyFill="1" applyBorder="1" applyAlignment="1">
      <alignment horizontal="center" vertical="center" wrapText="1"/>
    </xf>
    <xf numFmtId="4" fontId="13" fillId="2" borderId="1" xfId="13" applyNumberFormat="1" applyFont="1" applyFill="1" applyBorder="1" applyAlignment="1">
      <alignment horizontal="center" vertical="center" wrapText="1"/>
    </xf>
    <xf numFmtId="0" fontId="13" fillId="2" borderId="1" xfId="14" applyFont="1" applyFill="1" applyBorder="1" applyAlignment="1">
      <alignment horizontal="center" vertical="center" wrapText="1"/>
    </xf>
    <xf numFmtId="166" fontId="13" fillId="2" borderId="1" xfId="15" applyFont="1" applyFill="1" applyBorder="1" applyAlignment="1">
      <alignment horizontal="center" vertical="center" wrapText="1"/>
    </xf>
    <xf numFmtId="0" fontId="11" fillId="2" borderId="1" xfId="14" applyFont="1" applyFill="1" applyBorder="1" applyAlignment="1">
      <alignment horizontal="center" vertical="center" wrapText="1"/>
    </xf>
    <xf numFmtId="0" fontId="20" fillId="2"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 xfId="1" applyNumberFormat="1" applyFont="1" applyFill="1" applyBorder="1" applyAlignment="1">
      <alignment horizontal="center" vertical="center" wrapText="1"/>
    </xf>
    <xf numFmtId="0" fontId="9" fillId="2" borderId="1" xfId="16" applyFont="1" applyFill="1" applyBorder="1" applyAlignment="1">
      <alignment horizontal="center" vertical="center" wrapText="1"/>
    </xf>
    <xf numFmtId="1" fontId="9" fillId="2" borderId="1" xfId="0" applyNumberFormat="1" applyFont="1" applyFill="1" applyBorder="1" applyAlignment="1">
      <alignment horizontal="center" vertical="center" wrapText="1"/>
    </xf>
    <xf numFmtId="17" fontId="9" fillId="2" borderId="1" xfId="17" applyNumberFormat="1" applyFont="1" applyFill="1" applyBorder="1" applyAlignment="1">
      <alignment horizontal="center" vertical="center" wrapText="1"/>
    </xf>
    <xf numFmtId="0" fontId="9" fillId="2" borderId="1" xfId="6" applyNumberFormat="1" applyFont="1" applyFill="1" applyBorder="1" applyAlignment="1" applyProtection="1">
      <alignment horizontal="center" vertical="center" wrapText="1"/>
    </xf>
    <xf numFmtId="0" fontId="10" fillId="2" borderId="0" xfId="0" applyNumberFormat="1" applyFont="1" applyFill="1" applyBorder="1" applyAlignment="1">
      <alignment horizontal="center" vertical="center" wrapText="1"/>
    </xf>
    <xf numFmtId="4" fontId="9" fillId="2" borderId="1" xfId="0" applyNumberFormat="1" applyFont="1" applyFill="1" applyBorder="1" applyAlignment="1">
      <alignment horizontal="center" vertical="center" wrapText="1"/>
    </xf>
    <xf numFmtId="3" fontId="9" fillId="2" borderId="1" xfId="0"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4" fontId="13" fillId="2" borderId="1" xfId="18" applyNumberFormat="1" applyFont="1" applyFill="1" applyBorder="1" applyAlignment="1">
      <alignment horizontal="center" vertical="center" wrapText="1"/>
    </xf>
    <xf numFmtId="0" fontId="9" fillId="2" borderId="3" xfId="1" applyFont="1" applyFill="1" applyBorder="1" applyAlignment="1">
      <alignment horizontal="center" vertical="center" wrapText="1"/>
    </xf>
    <xf numFmtId="0" fontId="9" fillId="2" borderId="3" xfId="16" applyFont="1" applyFill="1" applyBorder="1" applyAlignment="1">
      <alignment horizontal="center" vertical="center" wrapText="1"/>
    </xf>
    <xf numFmtId="1" fontId="9" fillId="2" borderId="3" xfId="0" applyNumberFormat="1" applyFont="1" applyFill="1" applyBorder="1" applyAlignment="1">
      <alignment horizontal="center" vertical="center" wrapText="1"/>
    </xf>
    <xf numFmtId="0" fontId="9" fillId="2" borderId="3" xfId="1" applyNumberFormat="1" applyFont="1" applyFill="1" applyBorder="1" applyAlignment="1">
      <alignment horizontal="center" vertical="center" wrapText="1"/>
    </xf>
    <xf numFmtId="0" fontId="9" fillId="2" borderId="3" xfId="0" applyFont="1" applyFill="1" applyBorder="1" applyAlignment="1">
      <alignment horizontal="center" vertical="center" wrapText="1"/>
    </xf>
    <xf numFmtId="4" fontId="9" fillId="2" borderId="4" xfId="19" applyNumberFormat="1" applyFont="1" applyFill="1" applyAlignment="1" applyProtection="1">
      <alignment horizontal="center" vertical="center"/>
      <protection locked="0"/>
    </xf>
    <xf numFmtId="4" fontId="9" fillId="2" borderId="1" xfId="20" applyNumberFormat="1" applyFont="1" applyFill="1" applyBorder="1" applyAlignment="1" applyProtection="1">
      <alignment horizontal="center" vertical="center" wrapText="1"/>
      <protection locked="0"/>
    </xf>
    <xf numFmtId="0" fontId="13" fillId="2" borderId="1" xfId="16" applyFont="1" applyFill="1" applyBorder="1" applyAlignment="1">
      <alignment horizontal="center" vertical="center" wrapText="1"/>
    </xf>
    <xf numFmtId="17" fontId="13" fillId="2" borderId="1" xfId="17" applyNumberFormat="1" applyFont="1" applyFill="1" applyBorder="1" applyAlignment="1">
      <alignment horizontal="center" vertical="center" wrapText="1"/>
    </xf>
    <xf numFmtId="3" fontId="9" fillId="2" borderId="1" xfId="16" applyNumberFormat="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13" fillId="2" borderId="3" xfId="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3" xfId="1" applyNumberFormat="1" applyFont="1" applyFill="1" applyBorder="1" applyAlignment="1">
      <alignment horizontal="center" vertical="center" wrapText="1"/>
    </xf>
    <xf numFmtId="0" fontId="13" fillId="2" borderId="3" xfId="16"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3" fontId="9" fillId="2" borderId="3" xfId="16" applyNumberFormat="1" applyFont="1" applyFill="1" applyBorder="1" applyAlignment="1">
      <alignment horizontal="center" vertical="center" wrapText="1"/>
    </xf>
    <xf numFmtId="4" fontId="13" fillId="2" borderId="3" xfId="18" applyNumberFormat="1" applyFont="1" applyFill="1" applyBorder="1" applyAlignment="1">
      <alignment horizontal="center" vertical="center" wrapText="1"/>
    </xf>
    <xf numFmtId="4" fontId="13" fillId="2" borderId="1" xfId="19" applyNumberFormat="1" applyFont="1" applyFill="1" applyBorder="1" applyAlignment="1" applyProtection="1">
      <alignment horizontal="center" vertical="center" wrapText="1"/>
      <protection locked="0"/>
    </xf>
    <xf numFmtId="0" fontId="9" fillId="2" borderId="1" xfId="0" applyFont="1" applyFill="1" applyBorder="1"/>
    <xf numFmtId="0" fontId="14" fillId="2" borderId="1" xfId="0" applyFont="1" applyFill="1" applyBorder="1" applyAlignment="1">
      <alignment horizontal="center" vertical="center" wrapText="1"/>
    </xf>
    <xf numFmtId="4" fontId="9" fillId="2" borderId="1" xfId="0" applyNumberFormat="1" applyFont="1" applyFill="1" applyBorder="1" applyAlignment="1">
      <alignment horizontal="center" vertical="center"/>
    </xf>
    <xf numFmtId="49" fontId="9" fillId="2" borderId="1" xfId="21" applyNumberFormat="1" applyFont="1" applyFill="1" applyBorder="1" applyAlignment="1">
      <alignment horizontal="center" vertical="center" wrapText="1"/>
    </xf>
    <xf numFmtId="0" fontId="13" fillId="2" borderId="1" xfId="1" applyFont="1" applyFill="1" applyBorder="1" applyAlignment="1">
      <alignment horizontal="center" vertical="center"/>
    </xf>
    <xf numFmtId="0" fontId="16" fillId="2" borderId="1" xfId="0" applyNumberFormat="1" applyFont="1" applyFill="1" applyBorder="1" applyAlignment="1">
      <alignment horizontal="center" vertical="center"/>
    </xf>
    <xf numFmtId="1" fontId="16" fillId="2" borderId="1" xfId="0" applyNumberFormat="1" applyFont="1" applyFill="1" applyBorder="1" applyAlignment="1">
      <alignment horizontal="center" vertical="center"/>
    </xf>
    <xf numFmtId="4" fontId="16" fillId="2" borderId="1" xfId="0" applyNumberFormat="1" applyFont="1" applyFill="1" applyBorder="1" applyAlignment="1">
      <alignment horizontal="center" vertical="center"/>
    </xf>
    <xf numFmtId="4" fontId="16" fillId="2" borderId="2" xfId="0" applyNumberFormat="1" applyFont="1" applyFill="1" applyBorder="1" applyAlignment="1">
      <alignment horizontal="center" vertical="center"/>
    </xf>
    <xf numFmtId="0" fontId="16" fillId="2" borderId="2" xfId="0" applyNumberFormat="1" applyFont="1" applyFill="1" applyBorder="1" applyAlignment="1">
      <alignment horizontal="center" vertical="center"/>
    </xf>
    <xf numFmtId="49" fontId="13" fillId="2" borderId="1" xfId="21" applyNumberFormat="1" applyFont="1" applyFill="1" applyBorder="1" applyAlignment="1">
      <alignment horizontal="center" vertical="center" wrapText="1"/>
    </xf>
    <xf numFmtId="0" fontId="9" fillId="2" borderId="1" xfId="0" applyNumberFormat="1" applyFont="1" applyFill="1" applyBorder="1" applyAlignment="1">
      <alignment horizontal="center" vertical="center" wrapText="1"/>
    </xf>
    <xf numFmtId="4" fontId="9" fillId="2" borderId="1" xfId="1" applyNumberFormat="1" applyFont="1" applyFill="1" applyBorder="1" applyAlignment="1">
      <alignment horizontal="center" vertical="center" wrapText="1"/>
    </xf>
    <xf numFmtId="0" fontId="13" fillId="2" borderId="1" xfId="23" applyFont="1" applyFill="1" applyBorder="1" applyAlignment="1">
      <alignment horizontal="center" vertical="center" wrapText="1"/>
    </xf>
    <xf numFmtId="0" fontId="13" fillId="2" borderId="1" xfId="24" applyFont="1" applyFill="1" applyBorder="1" applyAlignment="1">
      <alignment horizontal="center" vertical="center" wrapText="1"/>
    </xf>
    <xf numFmtId="0" fontId="13" fillId="2" borderId="5" xfId="1" applyFont="1" applyFill="1" applyBorder="1" applyAlignment="1">
      <alignment horizontal="center" vertical="center" wrapText="1"/>
    </xf>
    <xf numFmtId="0" fontId="13" fillId="2" borderId="5" xfId="25" applyFont="1" applyFill="1" applyBorder="1" applyAlignment="1">
      <alignment horizontal="center" vertical="center" wrapText="1"/>
    </xf>
    <xf numFmtId="0" fontId="9" fillId="2" borderId="1" xfId="22" applyFont="1" applyFill="1" applyBorder="1" applyAlignment="1">
      <alignment horizontal="center" vertical="center" wrapText="1"/>
    </xf>
    <xf numFmtId="0" fontId="13" fillId="2" borderId="0" xfId="0" applyFont="1" applyFill="1" applyAlignment="1">
      <alignment horizontal="center" vertical="center" wrapText="1"/>
    </xf>
    <xf numFmtId="0" fontId="9" fillId="2" borderId="1" xfId="17" applyFont="1" applyFill="1" applyBorder="1" applyAlignment="1">
      <alignment horizontal="center" vertical="center" wrapText="1"/>
    </xf>
    <xf numFmtId="0" fontId="13" fillId="2" borderId="6" xfId="1" applyFont="1" applyFill="1" applyBorder="1" applyAlignment="1">
      <alignment horizontal="center" vertical="center" wrapText="1"/>
    </xf>
    <xf numFmtId="0" fontId="13" fillId="2" borderId="6" xfId="26" applyFont="1" applyFill="1" applyBorder="1" applyAlignment="1">
      <alignment horizontal="center" vertical="center" wrapText="1"/>
    </xf>
    <xf numFmtId="49" fontId="13" fillId="2" borderId="6" xfId="7" applyNumberFormat="1" applyFont="1" applyFill="1" applyBorder="1" applyAlignment="1">
      <alignment horizontal="center" vertical="center" wrapText="1"/>
    </xf>
    <xf numFmtId="49" fontId="13" fillId="2" borderId="6" xfId="8"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1" fontId="13" fillId="2" borderId="6" xfId="0" applyNumberFormat="1" applyFont="1" applyFill="1" applyBorder="1" applyAlignment="1">
      <alignment horizontal="center" vertical="center"/>
    </xf>
    <xf numFmtId="0" fontId="13" fillId="2" borderId="6" xfId="10" applyFont="1" applyFill="1" applyBorder="1" applyAlignment="1">
      <alignment horizontal="center" vertical="center" wrapText="1"/>
    </xf>
    <xf numFmtId="0" fontId="13" fillId="2" borderId="6" xfId="8" applyFont="1" applyFill="1" applyBorder="1" applyAlignment="1">
      <alignment horizontal="center" vertical="center" wrapText="1"/>
    </xf>
    <xf numFmtId="0" fontId="13" fillId="2" borderId="6" xfId="1" applyNumberFormat="1" applyFont="1" applyFill="1" applyBorder="1" applyAlignment="1">
      <alignment horizontal="center" vertical="center" wrapText="1"/>
    </xf>
    <xf numFmtId="0" fontId="13" fillId="2" borderId="6" xfId="7" applyFont="1" applyFill="1" applyBorder="1" applyAlignment="1">
      <alignment horizontal="center" vertical="center" wrapText="1"/>
    </xf>
    <xf numFmtId="4" fontId="13" fillId="2" borderId="6" xfId="1" applyNumberFormat="1" applyFont="1" applyFill="1" applyBorder="1" applyAlignment="1">
      <alignment horizontal="center" vertical="center" wrapText="1"/>
    </xf>
    <xf numFmtId="1" fontId="13" fillId="2" borderId="6" xfId="1" applyNumberFormat="1" applyFont="1" applyFill="1" applyBorder="1" applyAlignment="1">
      <alignment horizontal="center" vertical="center" wrapText="1"/>
    </xf>
    <xf numFmtId="1" fontId="13" fillId="2" borderId="6" xfId="0" applyNumberFormat="1" applyFont="1" applyFill="1" applyBorder="1" applyAlignment="1">
      <alignment horizontal="center" vertical="center" wrapText="1"/>
    </xf>
    <xf numFmtId="0" fontId="13" fillId="2" borderId="6" xfId="0" applyFont="1" applyFill="1" applyBorder="1" applyAlignment="1">
      <alignment horizontal="center" vertical="center" wrapText="1"/>
    </xf>
    <xf numFmtId="4" fontId="13" fillId="2" borderId="6" xfId="0" applyNumberFormat="1" applyFont="1" applyFill="1" applyBorder="1" applyAlignment="1">
      <alignment horizontal="center" vertical="center" wrapText="1"/>
    </xf>
    <xf numFmtId="49" fontId="13" fillId="2" borderId="6" xfId="0" applyNumberFormat="1" applyFont="1" applyFill="1" applyBorder="1" applyAlignment="1">
      <alignment horizontal="center" vertical="center" wrapText="1"/>
    </xf>
    <xf numFmtId="3" fontId="13" fillId="2" borderId="6" xfId="0" applyNumberFormat="1" applyFont="1" applyFill="1" applyBorder="1" applyAlignment="1">
      <alignment horizontal="center" vertical="center" wrapText="1"/>
    </xf>
    <xf numFmtId="49" fontId="13" fillId="2" borderId="6" xfId="1" applyNumberFormat="1" applyFont="1" applyFill="1" applyBorder="1" applyAlignment="1">
      <alignment horizontal="center" vertical="center"/>
    </xf>
    <xf numFmtId="0" fontId="9" fillId="2" borderId="6" xfId="0" applyFont="1" applyFill="1" applyBorder="1" applyAlignment="1">
      <alignment horizontal="center" vertical="center" wrapText="1"/>
    </xf>
    <xf numFmtId="0" fontId="9" fillId="2" borderId="6" xfId="0" applyFont="1" applyFill="1" applyBorder="1"/>
    <xf numFmtId="0" fontId="9" fillId="2" borderId="6" xfId="1" applyFont="1" applyFill="1" applyBorder="1" applyAlignment="1">
      <alignment horizontal="center" vertical="center" wrapText="1"/>
    </xf>
    <xf numFmtId="4" fontId="9" fillId="2" borderId="6" xfId="0" applyNumberFormat="1" applyFont="1" applyFill="1" applyBorder="1" applyAlignment="1">
      <alignment horizontal="center" vertical="center"/>
    </xf>
    <xf numFmtId="0" fontId="13" fillId="2" borderId="6" xfId="6" applyNumberFormat="1" applyFont="1" applyFill="1" applyBorder="1" applyAlignment="1" applyProtection="1">
      <alignment horizontal="center" vertical="center" wrapText="1"/>
    </xf>
    <xf numFmtId="0" fontId="9" fillId="2" borderId="6" xfId="6" applyNumberFormat="1" applyFont="1" applyFill="1" applyBorder="1" applyAlignment="1" applyProtection="1">
      <alignment horizontal="center" vertical="center" wrapText="1"/>
    </xf>
    <xf numFmtId="0"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49" fontId="13" fillId="2" borderId="3" xfId="0" applyNumberFormat="1"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3" xfId="6" applyNumberFormat="1" applyFont="1" applyFill="1" applyBorder="1" applyAlignment="1" applyProtection="1">
      <alignment horizontal="center" vertical="center" wrapText="1"/>
    </xf>
    <xf numFmtId="4" fontId="16" fillId="2" borderId="7" xfId="0" applyNumberFormat="1" applyFont="1" applyFill="1" applyBorder="1" applyAlignment="1">
      <alignment horizontal="center" vertical="center" wrapText="1"/>
    </xf>
    <xf numFmtId="0" fontId="16" fillId="2" borderId="7" xfId="0" applyNumberFormat="1" applyFont="1" applyFill="1" applyBorder="1" applyAlignment="1">
      <alignment horizontal="center" vertical="center" wrapText="1"/>
    </xf>
    <xf numFmtId="0" fontId="13" fillId="2" borderId="6" xfId="4"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3" fillId="2" borderId="6" xfId="24" applyFont="1" applyFill="1" applyBorder="1" applyAlignment="1">
      <alignment horizontal="center" vertical="center" wrapText="1"/>
    </xf>
    <xf numFmtId="0" fontId="16" fillId="2" borderId="6" xfId="1" applyFont="1" applyFill="1" applyBorder="1" applyAlignment="1">
      <alignment horizontal="center" vertical="center" wrapText="1"/>
    </xf>
    <xf numFmtId="0" fontId="13" fillId="2" borderId="6" xfId="27" applyFont="1" applyFill="1" applyBorder="1" applyAlignment="1">
      <alignment horizontal="center" vertical="center" wrapText="1"/>
    </xf>
    <xf numFmtId="0" fontId="13" fillId="2" borderId="6" xfId="25" applyFont="1" applyFill="1" applyBorder="1" applyAlignment="1">
      <alignment horizontal="center" vertical="center" wrapText="1"/>
    </xf>
    <xf numFmtId="0" fontId="13" fillId="2" borderId="8" xfId="28" applyFont="1" applyFill="1" applyBorder="1" applyAlignment="1">
      <alignment horizontal="center" vertical="center" wrapText="1"/>
    </xf>
    <xf numFmtId="3" fontId="13" fillId="2" borderId="6" xfId="6" applyNumberFormat="1" applyFont="1" applyFill="1" applyBorder="1" applyAlignment="1" applyProtection="1">
      <alignment horizontal="center" vertical="center" wrapText="1"/>
    </xf>
    <xf numFmtId="0" fontId="13" fillId="2" borderId="9" xfId="6" applyNumberFormat="1" applyFont="1" applyFill="1" applyBorder="1" applyAlignment="1" applyProtection="1">
      <alignment horizontal="center" vertical="center" wrapText="1"/>
    </xf>
    <xf numFmtId="3" fontId="16" fillId="2" borderId="1" xfId="0" applyNumberFormat="1" applyFont="1" applyFill="1" applyBorder="1" applyAlignment="1">
      <alignment horizontal="center" vertical="center" wrapText="1"/>
    </xf>
    <xf numFmtId="4" fontId="16" fillId="2" borderId="7" xfId="0" applyNumberFormat="1" applyFont="1" applyFill="1" applyBorder="1" applyAlignment="1">
      <alignment horizontal="center" vertical="center"/>
    </xf>
    <xf numFmtId="0" fontId="16" fillId="2" borderId="7" xfId="0" applyNumberFormat="1" applyFont="1" applyFill="1" applyBorder="1" applyAlignment="1">
      <alignment horizontal="center" vertical="center"/>
    </xf>
    <xf numFmtId="0" fontId="16" fillId="2" borderId="6" xfId="29" applyFont="1" applyFill="1" applyBorder="1" applyAlignment="1">
      <alignment horizontal="center" vertical="center" wrapText="1"/>
    </xf>
    <xf numFmtId="4" fontId="16" fillId="2" borderId="6" xfId="0" applyNumberFormat="1" applyFont="1" applyFill="1" applyBorder="1" applyAlignment="1">
      <alignment horizontal="center" vertical="center" wrapText="1"/>
    </xf>
    <xf numFmtId="4" fontId="16" fillId="2" borderId="6" xfId="0" applyNumberFormat="1" applyFont="1" applyFill="1" applyBorder="1" applyAlignment="1">
      <alignment horizontal="center" vertical="center"/>
    </xf>
    <xf numFmtId="0" fontId="16" fillId="2" borderId="6" xfId="0" applyNumberFormat="1" applyFont="1" applyFill="1" applyBorder="1" applyAlignment="1">
      <alignment horizontal="center" vertical="center"/>
    </xf>
    <xf numFmtId="4" fontId="16" fillId="2" borderId="3" xfId="0" applyNumberFormat="1" applyFont="1" applyFill="1" applyBorder="1" applyAlignment="1">
      <alignment horizontal="center" vertical="center" wrapText="1"/>
    </xf>
    <xf numFmtId="4" fontId="13" fillId="2" borderId="6" xfId="6" applyNumberFormat="1" applyFont="1" applyFill="1" applyBorder="1" applyAlignment="1" applyProtection="1">
      <alignment horizontal="center" vertical="center" wrapText="1"/>
    </xf>
    <xf numFmtId="0" fontId="8" fillId="2" borderId="10" xfId="1" applyFont="1" applyFill="1" applyBorder="1" applyAlignment="1">
      <alignment horizontal="center" vertical="center" wrapText="1"/>
    </xf>
    <xf numFmtId="0" fontId="8" fillId="2" borderId="5" xfId="1" applyFont="1" applyFill="1" applyBorder="1" applyAlignment="1">
      <alignment horizontal="center" vertical="center" wrapText="1"/>
    </xf>
    <xf numFmtId="4" fontId="8" fillId="2" borderId="5" xfId="1" applyNumberFormat="1" applyFont="1" applyFill="1" applyBorder="1" applyAlignment="1">
      <alignment horizontal="center" vertical="center" wrapText="1"/>
    </xf>
    <xf numFmtId="0" fontId="8" fillId="2" borderId="11" xfId="1" applyFont="1" applyFill="1" applyBorder="1" applyAlignment="1">
      <alignment horizontal="center" vertical="center" wrapText="1"/>
    </xf>
    <xf numFmtId="0" fontId="8" fillId="2" borderId="12" xfId="1" applyFont="1" applyFill="1" applyBorder="1" applyAlignment="1">
      <alignment horizontal="center" vertical="center" wrapText="1"/>
    </xf>
    <xf numFmtId="1" fontId="8" fillId="2" borderId="12" xfId="1" applyNumberFormat="1" applyFont="1" applyFill="1" applyBorder="1" applyAlignment="1">
      <alignment horizontal="center" vertical="center" wrapText="1"/>
    </xf>
    <xf numFmtId="4" fontId="8" fillId="2" borderId="12" xfId="1" applyNumberFormat="1" applyFont="1" applyFill="1" applyBorder="1" applyAlignment="1">
      <alignment horizontal="center" vertical="center" wrapText="1"/>
    </xf>
    <xf numFmtId="3" fontId="8" fillId="2" borderId="12" xfId="1" applyNumberFormat="1" applyFont="1" applyFill="1" applyBorder="1" applyAlignment="1">
      <alignment horizontal="center" vertical="center" wrapText="1"/>
    </xf>
    <xf numFmtId="0" fontId="13" fillId="2" borderId="1" xfId="26" applyFont="1" applyFill="1" applyBorder="1" applyAlignment="1">
      <alignment horizontal="center" vertical="center" wrapText="1"/>
    </xf>
    <xf numFmtId="49" fontId="13" fillId="2" borderId="1" xfId="8" applyNumberFormat="1" applyFont="1" applyFill="1" applyBorder="1" applyAlignment="1">
      <alignment horizontal="center" vertical="center" wrapText="1"/>
    </xf>
    <xf numFmtId="0" fontId="13" fillId="2" borderId="1" xfId="17" applyFont="1" applyFill="1" applyBorder="1" applyAlignment="1">
      <alignment horizontal="center" vertical="center" wrapText="1"/>
    </xf>
    <xf numFmtId="1" fontId="13" fillId="2" borderId="1" xfId="1" applyNumberFormat="1"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1" xfId="14" applyFont="1" applyFill="1" applyBorder="1" applyAlignment="1">
      <alignment horizontal="center" vertical="center" wrapText="1"/>
    </xf>
    <xf numFmtId="0" fontId="10" fillId="2" borderId="0" xfId="0" applyFont="1" applyFill="1"/>
    <xf numFmtId="0" fontId="14" fillId="2" borderId="0" xfId="0" applyFont="1" applyFill="1" applyAlignment="1">
      <alignment horizontal="center" vertical="center"/>
    </xf>
    <xf numFmtId="0" fontId="10" fillId="2" borderId="0" xfId="0" applyFont="1" applyFill="1" applyAlignment="1">
      <alignment horizontal="left" vertical="center"/>
    </xf>
    <xf numFmtId="166" fontId="8" fillId="2" borderId="1" xfId="15" applyFont="1" applyFill="1" applyBorder="1" applyAlignment="1">
      <alignment horizontal="center" vertical="center" wrapText="1"/>
    </xf>
    <xf numFmtId="166" fontId="8" fillId="2" borderId="9" xfId="15"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1" applyNumberFormat="1" applyFont="1" applyFill="1" applyBorder="1" applyAlignment="1">
      <alignment horizontal="center" vertical="center" wrapText="1"/>
    </xf>
    <xf numFmtId="43" fontId="10" fillId="2" borderId="1" xfId="0" applyNumberFormat="1" applyFont="1" applyFill="1" applyBorder="1" applyAlignment="1">
      <alignment horizontal="center" vertical="center"/>
    </xf>
    <xf numFmtId="0" fontId="10" fillId="2" borderId="1" xfId="0" applyFont="1" applyFill="1" applyBorder="1" applyAlignment="1">
      <alignment horizontal="left" vertical="center"/>
    </xf>
    <xf numFmtId="0" fontId="10" fillId="2" borderId="1" xfId="0" applyFont="1" applyFill="1" applyBorder="1" applyAlignment="1">
      <alignment vertical="center"/>
    </xf>
    <xf numFmtId="1" fontId="8" fillId="2" borderId="1" xfId="12" applyNumberFormat="1" applyFont="1" applyFill="1" applyBorder="1" applyAlignment="1">
      <alignment horizontal="left" vertical="center"/>
    </xf>
    <xf numFmtId="0" fontId="8" fillId="2" borderId="1" xfId="1" applyFont="1" applyFill="1" applyBorder="1" applyAlignment="1">
      <alignment horizontal="center" vertical="center" wrapText="1"/>
    </xf>
    <xf numFmtId="0" fontId="8" fillId="2" borderId="1" xfId="23" applyFont="1" applyFill="1" applyBorder="1" applyAlignment="1">
      <alignment horizontal="center" vertical="center" wrapText="1"/>
    </xf>
    <xf numFmtId="0" fontId="8" fillId="2" borderId="1" xfId="8" applyFont="1" applyFill="1" applyBorder="1" applyAlignment="1">
      <alignment horizontal="center" vertical="center" wrapText="1"/>
    </xf>
    <xf numFmtId="0" fontId="8" fillId="2" borderId="1" xfId="2" applyFont="1" applyFill="1" applyBorder="1" applyAlignment="1">
      <alignment horizontal="center" vertical="center" wrapText="1"/>
    </xf>
    <xf numFmtId="4" fontId="8" fillId="2" borderId="1" xfId="13" applyNumberFormat="1" applyFont="1" applyFill="1" applyBorder="1" applyAlignment="1">
      <alignment horizontal="center" vertical="center" wrapText="1"/>
    </xf>
    <xf numFmtId="0" fontId="8" fillId="2" borderId="1" xfId="14" applyFont="1" applyFill="1" applyBorder="1" applyAlignment="1">
      <alignment horizontal="center" vertical="center" wrapText="1"/>
    </xf>
    <xf numFmtId="0" fontId="13" fillId="2" borderId="1" xfId="25" applyFont="1" applyFill="1" applyBorder="1" applyAlignment="1">
      <alignment horizontal="center" vertical="center" wrapText="1"/>
    </xf>
    <xf numFmtId="0" fontId="10" fillId="2" borderId="3" xfId="0" applyFont="1" applyFill="1" applyBorder="1" applyAlignment="1">
      <alignment horizontal="left" vertical="center"/>
    </xf>
    <xf numFmtId="0" fontId="9" fillId="2" borderId="3" xfId="0" applyFont="1" applyFill="1" applyBorder="1" applyAlignment="1">
      <alignment horizontal="center" vertical="center"/>
    </xf>
    <xf numFmtId="4" fontId="10" fillId="2" borderId="3" xfId="0" applyNumberFormat="1" applyFont="1" applyFill="1" applyBorder="1" applyAlignment="1">
      <alignment horizontal="center" vertical="center"/>
    </xf>
    <xf numFmtId="166" fontId="13" fillId="2" borderId="9" xfId="15" applyFont="1" applyFill="1" applyBorder="1" applyAlignment="1">
      <alignment horizontal="center" vertical="center" wrapText="1"/>
    </xf>
    <xf numFmtId="0" fontId="9" fillId="2" borderId="1" xfId="30" applyFont="1" applyFill="1" applyBorder="1" applyAlignment="1">
      <alignment horizontal="center" vertical="center" wrapText="1"/>
    </xf>
    <xf numFmtId="1" fontId="9" fillId="2" borderId="1" xfId="30" applyNumberFormat="1" applyFont="1" applyFill="1" applyBorder="1" applyAlignment="1">
      <alignment horizontal="center" vertical="center" wrapText="1"/>
    </xf>
    <xf numFmtId="0" fontId="11" fillId="2" borderId="1" xfId="29" applyFont="1" applyFill="1" applyBorder="1" applyAlignment="1">
      <alignment horizontal="center" vertical="center" wrapText="1"/>
    </xf>
    <xf numFmtId="0" fontId="9" fillId="2" borderId="0" xfId="0" applyFont="1" applyFill="1" applyBorder="1"/>
    <xf numFmtId="0" fontId="11" fillId="2" borderId="0" xfId="0" applyFont="1" applyFill="1" applyBorder="1" applyAlignment="1">
      <alignment horizontal="center" vertical="center" wrapText="1"/>
    </xf>
    <xf numFmtId="0" fontId="13" fillId="2" borderId="0" xfId="0" applyFont="1" applyFill="1" applyBorder="1"/>
    <xf numFmtId="0" fontId="13" fillId="2" borderId="0" xfId="0" applyFont="1" applyFill="1"/>
    <xf numFmtId="4" fontId="13" fillId="2" borderId="3" xfId="1" applyNumberFormat="1" applyFont="1" applyFill="1" applyBorder="1" applyAlignment="1">
      <alignment horizontal="center" vertical="center" wrapText="1"/>
    </xf>
    <xf numFmtId="1" fontId="16" fillId="2" borderId="1" xfId="0" applyNumberFormat="1" applyFont="1" applyFill="1" applyBorder="1" applyAlignment="1">
      <alignment horizontal="center" vertical="center" wrapText="1"/>
    </xf>
    <xf numFmtId="4" fontId="16" fillId="2" borderId="1" xfId="0" applyNumberFormat="1" applyFont="1" applyFill="1" applyBorder="1" applyAlignment="1">
      <alignment horizontal="center" vertical="center" wrapText="1"/>
    </xf>
    <xf numFmtId="0" fontId="20" fillId="2" borderId="1" xfId="0" applyNumberFormat="1" applyFont="1" applyFill="1" applyBorder="1" applyAlignment="1">
      <alignment horizontal="center" vertical="center" wrapText="1"/>
    </xf>
    <xf numFmtId="0" fontId="11" fillId="2" borderId="0" xfId="0" applyFont="1" applyFill="1" applyAlignment="1">
      <alignment horizontal="center" vertical="center" wrapText="1"/>
    </xf>
    <xf numFmtId="166" fontId="13" fillId="2" borderId="6" xfId="15" applyFont="1" applyFill="1" applyBorder="1" applyAlignment="1">
      <alignment horizontal="center" vertical="center" wrapText="1"/>
    </xf>
    <xf numFmtId="43" fontId="13" fillId="2" borderId="6" xfId="0" applyNumberFormat="1" applyFont="1" applyFill="1" applyBorder="1" applyAlignment="1">
      <alignment horizontal="center" vertical="center" wrapText="1"/>
    </xf>
    <xf numFmtId="43" fontId="13" fillId="2" borderId="1" xfId="0" applyNumberFormat="1" applyFont="1" applyFill="1" applyBorder="1" applyAlignment="1">
      <alignment horizontal="center" vertical="center" wrapText="1"/>
    </xf>
    <xf numFmtId="0" fontId="9" fillId="2" borderId="6" xfId="0" applyFont="1" applyFill="1" applyBorder="1" applyAlignment="1">
      <alignment horizontal="center" vertical="center"/>
    </xf>
    <xf numFmtId="0" fontId="11" fillId="2" borderId="0" xfId="1" applyFont="1" applyFill="1" applyBorder="1" applyAlignment="1">
      <alignment horizontal="center" vertical="center"/>
    </xf>
    <xf numFmtId="0" fontId="13" fillId="2" borderId="0" xfId="1" applyFont="1" applyFill="1" applyBorder="1" applyAlignment="1">
      <alignment horizontal="center" vertical="center"/>
    </xf>
    <xf numFmtId="0" fontId="13" fillId="2" borderId="1" xfId="0" applyNumberFormat="1" applyFont="1" applyFill="1" applyBorder="1" applyAlignment="1">
      <alignment horizontal="center" vertical="center"/>
    </xf>
    <xf numFmtId="0" fontId="11" fillId="2" borderId="1" xfId="0" applyFont="1" applyFill="1" applyBorder="1" applyAlignment="1">
      <alignment wrapText="1"/>
    </xf>
    <xf numFmtId="0" fontId="11" fillId="2" borderId="0" xfId="0" applyFont="1" applyFill="1" applyBorder="1"/>
    <xf numFmtId="0" fontId="13" fillId="2" borderId="1" xfId="6" applyFont="1" applyFill="1" applyBorder="1" applyAlignment="1">
      <alignment horizontal="center" vertical="center" wrapText="1"/>
    </xf>
    <xf numFmtId="0" fontId="9" fillId="2" borderId="1" xfId="7" applyFont="1" applyFill="1" applyBorder="1" applyAlignment="1">
      <alignment horizontal="center" vertical="center" wrapText="1"/>
    </xf>
    <xf numFmtId="0" fontId="25" fillId="2" borderId="1" xfId="1" applyFont="1" applyFill="1" applyBorder="1"/>
    <xf numFmtId="4" fontId="13" fillId="2" borderId="1" xfId="0" applyNumberFormat="1" applyFont="1" applyFill="1" applyBorder="1" applyAlignment="1">
      <alignment horizontal="center" vertical="center"/>
    </xf>
    <xf numFmtId="0" fontId="14" fillId="2" borderId="1" xfId="1" applyFont="1" applyFill="1" applyBorder="1" applyAlignment="1">
      <alignment horizontal="center" vertical="center"/>
    </xf>
    <xf numFmtId="0" fontId="11" fillId="2" borderId="1" xfId="0" applyFont="1" applyFill="1" applyBorder="1" applyAlignment="1">
      <alignment horizontal="center" vertical="center"/>
    </xf>
    <xf numFmtId="0" fontId="14" fillId="2" borderId="0" xfId="0" applyFont="1" applyFill="1" applyAlignment="1">
      <alignment horizontal="left" vertical="center"/>
    </xf>
    <xf numFmtId="1" fontId="11" fillId="2" borderId="1" xfId="1" applyNumberFormat="1" applyFont="1" applyFill="1" applyBorder="1" applyAlignment="1">
      <alignment horizontal="center" vertical="center" wrapText="1"/>
    </xf>
    <xf numFmtId="0" fontId="11" fillId="2" borderId="0" xfId="1" applyFont="1" applyFill="1" applyBorder="1" applyAlignment="1">
      <alignment horizontal="center" vertical="center" wrapText="1"/>
    </xf>
    <xf numFmtId="1" fontId="11" fillId="2" borderId="0" xfId="1" applyNumberFormat="1" applyFont="1" applyFill="1" applyBorder="1" applyAlignment="1">
      <alignment horizontal="center" vertical="center" wrapText="1"/>
    </xf>
    <xf numFmtId="0" fontId="8" fillId="2" borderId="14" xfId="1" applyFont="1" applyFill="1" applyBorder="1" applyAlignment="1">
      <alignment horizontal="center" vertical="center" wrapText="1"/>
    </xf>
    <xf numFmtId="3" fontId="8" fillId="2" borderId="15" xfId="1" applyNumberFormat="1" applyFont="1" applyFill="1" applyBorder="1" applyAlignment="1">
      <alignment horizontal="center" vertical="center" wrapText="1"/>
    </xf>
    <xf numFmtId="0" fontId="13" fillId="2" borderId="9"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9" fillId="2" borderId="9" xfId="0" applyFont="1" applyFill="1" applyBorder="1" applyAlignment="1">
      <alignment horizontal="center" vertical="center"/>
    </xf>
    <xf numFmtId="3" fontId="13" fillId="2" borderId="9" xfId="1" applyNumberFormat="1" applyFont="1" applyFill="1" applyBorder="1" applyAlignment="1">
      <alignment horizontal="center" vertical="center" wrapText="1"/>
    </xf>
    <xf numFmtId="0" fontId="13" fillId="2" borderId="9" xfId="0" applyFont="1" applyFill="1" applyBorder="1" applyAlignment="1">
      <alignment wrapText="1"/>
    </xf>
    <xf numFmtId="0" fontId="13" fillId="2" borderId="9" xfId="1" applyNumberFormat="1" applyFont="1" applyFill="1" applyBorder="1" applyAlignment="1">
      <alignment horizontal="center" vertical="center" wrapText="1"/>
    </xf>
    <xf numFmtId="4" fontId="13" fillId="2" borderId="9" xfId="1" applyNumberFormat="1" applyFont="1" applyFill="1" applyBorder="1" applyAlignment="1">
      <alignment horizontal="center" vertical="center" wrapText="1"/>
    </xf>
    <xf numFmtId="0" fontId="13" fillId="2" borderId="9" xfId="11" applyFont="1" applyFill="1" applyBorder="1" applyAlignment="1">
      <alignment horizontal="center" vertical="center" wrapText="1"/>
    </xf>
    <xf numFmtId="0" fontId="16" fillId="2" borderId="9" xfId="1" applyFont="1" applyFill="1" applyBorder="1" applyAlignment="1">
      <alignment horizontal="center" vertical="center" wrapText="1"/>
    </xf>
    <xf numFmtId="0" fontId="9" fillId="2" borderId="9" xfId="0" applyFont="1" applyFill="1" applyBorder="1"/>
    <xf numFmtId="0" fontId="13" fillId="2" borderId="9" xfId="1" applyFont="1" applyFill="1" applyBorder="1" applyAlignment="1">
      <alignment horizontal="center" vertical="center" wrapText="1"/>
    </xf>
    <xf numFmtId="3" fontId="13" fillId="2" borderId="7" xfId="1" applyNumberFormat="1" applyFont="1" applyFill="1" applyBorder="1" applyAlignment="1">
      <alignment horizontal="center" vertical="center" wrapText="1"/>
    </xf>
    <xf numFmtId="0" fontId="13" fillId="2" borderId="7" xfId="0" applyFont="1" applyFill="1" applyBorder="1" applyAlignment="1">
      <alignment wrapText="1"/>
    </xf>
    <xf numFmtId="0" fontId="25" fillId="2" borderId="9" xfId="1" applyFont="1" applyFill="1" applyBorder="1"/>
    <xf numFmtId="0" fontId="9" fillId="2" borderId="7" xfId="0" applyFont="1" applyFill="1" applyBorder="1" applyAlignment="1">
      <alignment horizontal="center" vertical="center"/>
    </xf>
    <xf numFmtId="0" fontId="24" fillId="2" borderId="1" xfId="0" applyFont="1" applyFill="1" applyBorder="1"/>
    <xf numFmtId="0" fontId="13" fillId="2" borderId="1" xfId="23" applyFont="1" applyFill="1" applyBorder="1" applyAlignment="1">
      <alignment horizontal="center" vertical="center"/>
    </xf>
    <xf numFmtId="169" fontId="13" fillId="2" borderId="1" xfId="32" applyNumberFormat="1" applyFont="1" applyFill="1" applyBorder="1" applyAlignment="1">
      <alignment horizontal="center" vertical="center" wrapText="1"/>
    </xf>
    <xf numFmtId="43" fontId="13" fillId="2" borderId="1" xfId="32" applyFont="1" applyFill="1" applyBorder="1" applyAlignment="1">
      <alignment horizontal="center" vertical="center"/>
    </xf>
    <xf numFmtId="0" fontId="11" fillId="2" borderId="1" xfId="23" applyFont="1" applyFill="1" applyBorder="1" applyAlignment="1">
      <alignment horizontal="center" vertical="center" wrapText="1"/>
    </xf>
    <xf numFmtId="0" fontId="11" fillId="2" borderId="1" xfId="23" applyFont="1" applyFill="1" applyBorder="1" applyAlignment="1">
      <alignment horizontal="center" vertical="center"/>
    </xf>
    <xf numFmtId="0" fontId="11" fillId="2" borderId="1" xfId="23" applyFont="1" applyFill="1" applyBorder="1"/>
    <xf numFmtId="0" fontId="13" fillId="2" borderId="0" xfId="23" applyFont="1" applyFill="1" applyAlignment="1">
      <alignment horizontal="center" vertical="center" wrapText="1"/>
    </xf>
    <xf numFmtId="0" fontId="13" fillId="2" borderId="0" xfId="23" applyFont="1" applyFill="1"/>
    <xf numFmtId="0" fontId="8" fillId="2" borderId="0" xfId="0" applyFont="1" applyFill="1" applyAlignment="1">
      <alignment vertical="center"/>
    </xf>
    <xf numFmtId="43" fontId="13" fillId="2" borderId="1" xfId="32" applyFont="1" applyFill="1" applyBorder="1" applyAlignment="1">
      <alignment horizontal="center" vertical="center" wrapText="1"/>
    </xf>
    <xf numFmtId="0" fontId="11" fillId="2" borderId="0" xfId="23" applyFont="1" applyFill="1" applyAlignment="1">
      <alignment horizontal="center" vertical="center" wrapText="1"/>
    </xf>
    <xf numFmtId="0" fontId="26" fillId="2" borderId="0" xfId="23" applyFont="1" applyFill="1"/>
    <xf numFmtId="0" fontId="8" fillId="2" borderId="0" xfId="0" applyFont="1" applyFill="1" applyAlignment="1">
      <alignment horizontal="center" vertical="center" wrapText="1"/>
    </xf>
    <xf numFmtId="49" fontId="13" fillId="2" borderId="1" xfId="23" applyNumberFormat="1" applyFont="1" applyFill="1" applyBorder="1" applyAlignment="1">
      <alignment horizontal="center" vertical="center" wrapText="1"/>
    </xf>
    <xf numFmtId="4" fontId="13" fillId="2" borderId="1" xfId="23" applyNumberFormat="1" applyFont="1" applyFill="1" applyBorder="1" applyAlignment="1">
      <alignment horizontal="center" vertical="center" wrapText="1"/>
    </xf>
    <xf numFmtId="0" fontId="13" fillId="2" borderId="1" xfId="23" applyFont="1" applyFill="1" applyBorder="1" applyAlignment="1" applyProtection="1">
      <alignment horizontal="center" vertical="center" wrapText="1"/>
      <protection locked="0"/>
    </xf>
    <xf numFmtId="1" fontId="13" fillId="2" borderId="1" xfId="6" applyNumberFormat="1" applyFont="1" applyFill="1" applyBorder="1" applyAlignment="1" applyProtection="1">
      <alignment horizontal="center" vertical="center" wrapText="1"/>
    </xf>
    <xf numFmtId="3" fontId="13" fillId="2" borderId="1" xfId="6" applyNumberFormat="1" applyFont="1" applyFill="1" applyBorder="1" applyAlignment="1" applyProtection="1">
      <alignment horizontal="center" vertical="center" wrapText="1"/>
    </xf>
    <xf numFmtId="0" fontId="11" fillId="2" borderId="1" xfId="6" applyNumberFormat="1" applyFont="1" applyFill="1" applyBorder="1" applyAlignment="1" applyProtection="1">
      <alignment horizontal="center" vertical="center" wrapText="1"/>
    </xf>
    <xf numFmtId="0" fontId="27" fillId="2" borderId="1" xfId="0" applyFont="1" applyFill="1" applyBorder="1"/>
    <xf numFmtId="0" fontId="28" fillId="2" borderId="0" xfId="0" applyFont="1" applyFill="1"/>
    <xf numFmtId="166" fontId="13" fillId="2" borderId="1" xfId="15" applyFont="1" applyFill="1" applyBorder="1" applyAlignment="1">
      <alignment vertical="center" wrapText="1"/>
    </xf>
    <xf numFmtId="43" fontId="13" fillId="2" borderId="1" xfId="0" applyNumberFormat="1" applyFont="1" applyFill="1" applyBorder="1" applyAlignment="1">
      <alignment vertical="center" wrapText="1"/>
    </xf>
    <xf numFmtId="0" fontId="29" fillId="2" borderId="1" xfId="0" applyFont="1" applyFill="1" applyBorder="1"/>
    <xf numFmtId="0" fontId="7" fillId="2" borderId="0" xfId="0" applyFont="1" applyFill="1"/>
    <xf numFmtId="0" fontId="13" fillId="2" borderId="1" xfId="0" applyFont="1" applyFill="1" applyBorder="1" applyAlignment="1">
      <alignment horizontal="center" vertical="center"/>
    </xf>
    <xf numFmtId="170" fontId="13" fillId="2" borderId="1" xfId="15" applyNumberFormat="1" applyFont="1" applyFill="1" applyBorder="1" applyAlignment="1">
      <alignment horizontal="center" vertical="center"/>
    </xf>
    <xf numFmtId="166" fontId="13" fillId="2" borderId="1" xfId="15" applyFont="1" applyFill="1" applyBorder="1" applyAlignment="1">
      <alignment horizontal="center" vertical="center"/>
    </xf>
    <xf numFmtId="0" fontId="11" fillId="2" borderId="1" xfId="0" applyFont="1" applyFill="1" applyBorder="1"/>
    <xf numFmtId="0" fontId="13" fillId="2" borderId="1" xfId="1" applyFont="1" applyFill="1" applyBorder="1" applyAlignment="1">
      <alignment horizontal="center"/>
    </xf>
    <xf numFmtId="0" fontId="16" fillId="2" borderId="1" xfId="0" applyNumberFormat="1" applyFont="1" applyFill="1" applyBorder="1" applyAlignment="1">
      <alignment horizontal="justify" vertical="center"/>
    </xf>
    <xf numFmtId="0" fontId="16" fillId="2" borderId="1" xfId="0" applyFont="1" applyFill="1" applyBorder="1" applyAlignment="1">
      <alignment horizontal="justify" vertical="center"/>
    </xf>
    <xf numFmtId="0" fontId="16" fillId="2" borderId="1" xfId="0" applyFont="1" applyFill="1" applyBorder="1" applyAlignment="1">
      <alignment horizontal="justify" vertical="center" wrapText="1"/>
    </xf>
    <xf numFmtId="0" fontId="13" fillId="2" borderId="1" xfId="13" applyNumberFormat="1" applyFont="1" applyFill="1" applyBorder="1" applyAlignment="1">
      <alignment horizontal="center" vertical="center" wrapText="1"/>
    </xf>
    <xf numFmtId="1" fontId="13" fillId="2" borderId="1" xfId="1" applyNumberFormat="1" applyFont="1" applyFill="1" applyBorder="1" applyAlignment="1">
      <alignment horizontal="center" vertical="center"/>
    </xf>
    <xf numFmtId="0" fontId="13" fillId="2" borderId="0" xfId="1" applyFont="1" applyFill="1" applyAlignment="1">
      <alignment horizontal="center" vertical="center" wrapText="1"/>
    </xf>
    <xf numFmtId="0" fontId="13" fillId="2" borderId="0" xfId="1" applyFont="1" applyFill="1"/>
    <xf numFmtId="0" fontId="13" fillId="2" borderId="1" xfId="23" applyNumberFormat="1" applyFont="1" applyFill="1" applyBorder="1" applyAlignment="1">
      <alignment horizontal="center" vertical="center" wrapText="1"/>
    </xf>
    <xf numFmtId="49" fontId="13" fillId="2" borderId="1" xfId="33" applyNumberFormat="1" applyFont="1" applyFill="1" applyBorder="1" applyAlignment="1">
      <alignment horizontal="center" vertical="center" wrapText="1"/>
    </xf>
    <xf numFmtId="0" fontId="13" fillId="2" borderId="13" xfId="1" applyFont="1" applyFill="1" applyBorder="1" applyAlignment="1">
      <alignment horizontal="center" vertical="center" wrapText="1"/>
    </xf>
    <xf numFmtId="49" fontId="13" fillId="2" borderId="13" xfId="7" applyNumberFormat="1" applyFont="1" applyFill="1" applyBorder="1" applyAlignment="1">
      <alignment horizontal="center" vertical="center" wrapText="1"/>
    </xf>
    <xf numFmtId="1" fontId="13" fillId="2" borderId="13" xfId="0" applyNumberFormat="1" applyFont="1" applyFill="1" applyBorder="1" applyAlignment="1">
      <alignment horizontal="center" vertical="center"/>
    </xf>
    <xf numFmtId="0" fontId="13" fillId="2" borderId="13" xfId="0" applyNumberFormat="1" applyFont="1" applyFill="1" applyBorder="1" applyAlignment="1">
      <alignment horizontal="center" vertical="center" wrapText="1"/>
    </xf>
    <xf numFmtId="49" fontId="13" fillId="2" borderId="13" xfId="0" applyNumberFormat="1" applyFont="1" applyFill="1" applyBorder="1" applyAlignment="1">
      <alignment horizontal="center" vertical="center" wrapText="1"/>
    </xf>
    <xf numFmtId="0" fontId="13" fillId="2" borderId="13" xfId="7"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3" fontId="13" fillId="2" borderId="13" xfId="0" applyNumberFormat="1" applyFont="1" applyFill="1" applyBorder="1" applyAlignment="1">
      <alignment horizontal="center" vertical="center" wrapText="1"/>
    </xf>
    <xf numFmtId="1" fontId="13" fillId="2" borderId="13" xfId="1" applyNumberFormat="1" applyFont="1" applyFill="1" applyBorder="1" applyAlignment="1">
      <alignment horizontal="center" vertical="center" wrapText="1"/>
    </xf>
    <xf numFmtId="3" fontId="13" fillId="2" borderId="13" xfId="1" applyNumberFormat="1"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3" fillId="2" borderId="0" xfId="0" applyFont="1" applyFill="1" applyBorder="1" applyAlignment="1">
      <alignment horizontal="center" vertical="center" wrapText="1"/>
    </xf>
    <xf numFmtId="4" fontId="13" fillId="2" borderId="18" xfId="34" quotePrefix="1" applyNumberFormat="1" applyFont="1" applyFill="1" applyBorder="1" applyAlignment="1" applyProtection="1">
      <alignment horizontal="center" vertical="center"/>
      <protection locked="0"/>
    </xf>
    <xf numFmtId="4" fontId="13" fillId="2" borderId="18" xfId="0" applyNumberFormat="1"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18" xfId="11"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8" xfId="0" applyFont="1" applyFill="1" applyBorder="1" applyAlignment="1">
      <alignment vertical="center"/>
    </xf>
    <xf numFmtId="0" fontId="11" fillId="2" borderId="18" xfId="0" applyFont="1" applyFill="1" applyBorder="1" applyAlignment="1">
      <alignment wrapText="1"/>
    </xf>
    <xf numFmtId="0" fontId="11" fillId="2" borderId="18" xfId="0" applyFont="1" applyFill="1" applyBorder="1"/>
    <xf numFmtId="0" fontId="13" fillId="2" borderId="18" xfId="23" applyFont="1" applyFill="1" applyBorder="1" applyAlignment="1">
      <alignment horizontal="center" vertical="center"/>
    </xf>
    <xf numFmtId="0" fontId="13" fillId="2" borderId="18" xfId="4" applyFont="1" applyFill="1" applyBorder="1" applyAlignment="1">
      <alignment horizontal="center" vertical="center" wrapText="1"/>
    </xf>
    <xf numFmtId="0" fontId="13" fillId="2" borderId="3" xfId="0" applyNumberFormat="1" applyFont="1" applyFill="1" applyBorder="1" applyAlignment="1">
      <alignment horizontal="left" wrapText="1"/>
    </xf>
    <xf numFmtId="0" fontId="13" fillId="2" borderId="3" xfId="0" applyNumberFormat="1" applyFont="1" applyFill="1" applyBorder="1" applyAlignment="1">
      <alignment horizontal="center" wrapText="1"/>
    </xf>
    <xf numFmtId="4" fontId="13"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3" fillId="2" borderId="3" xfId="0" applyNumberFormat="1" applyFont="1" applyFill="1" applyBorder="1" applyAlignment="1">
      <alignment vertical="center" wrapText="1"/>
    </xf>
    <xf numFmtId="0" fontId="11" fillId="2" borderId="3" xfId="0" applyNumberFormat="1" applyFont="1" applyFill="1" applyBorder="1" applyAlignment="1">
      <alignment horizontal="center" vertical="center" wrapText="1"/>
    </xf>
    <xf numFmtId="0" fontId="11" fillId="2" borderId="3" xfId="0" applyNumberFormat="1" applyFont="1" applyFill="1" applyBorder="1" applyAlignment="1">
      <alignment vertical="center" wrapText="1"/>
    </xf>
    <xf numFmtId="0" fontId="11" fillId="2" borderId="18" xfId="0" applyNumberFormat="1" applyFont="1" applyFill="1" applyBorder="1" applyAlignment="1">
      <alignment horizontal="center" vertical="center" wrapText="1"/>
    </xf>
    <xf numFmtId="0" fontId="31" fillId="2" borderId="18" xfId="0" applyFont="1" applyFill="1" applyBorder="1" applyAlignment="1">
      <alignment wrapText="1"/>
    </xf>
    <xf numFmtId="0" fontId="30" fillId="2" borderId="0" xfId="0" applyFont="1" applyFill="1" applyAlignment="1">
      <alignment wrapText="1"/>
    </xf>
    <xf numFmtId="0" fontId="13" fillId="2" borderId="18" xfId="0" applyNumberFormat="1" applyFont="1" applyFill="1" applyBorder="1" applyAlignment="1">
      <alignment horizontal="left" wrapText="1"/>
    </xf>
    <xf numFmtId="0" fontId="13" fillId="2" borderId="18" xfId="0" applyNumberFormat="1" applyFont="1" applyFill="1" applyBorder="1" applyAlignment="1">
      <alignment horizontal="center" wrapText="1"/>
    </xf>
    <xf numFmtId="0" fontId="13" fillId="2" borderId="18" xfId="0" applyNumberFormat="1" applyFont="1" applyFill="1" applyBorder="1" applyAlignment="1">
      <alignment horizontal="center" vertical="center" wrapText="1"/>
    </xf>
    <xf numFmtId="0" fontId="13" fillId="2" borderId="18" xfId="24" applyFont="1" applyFill="1" applyBorder="1" applyAlignment="1">
      <alignment horizontal="center" vertical="center" wrapText="1"/>
    </xf>
    <xf numFmtId="0" fontId="13" fillId="2" borderId="18" xfId="0" applyNumberFormat="1" applyFont="1" applyFill="1" applyBorder="1" applyAlignment="1">
      <alignment vertical="center" wrapText="1"/>
    </xf>
    <xf numFmtId="0" fontId="11" fillId="2" borderId="18" xfId="0" applyNumberFormat="1" applyFont="1" applyFill="1" applyBorder="1" applyAlignment="1">
      <alignment vertical="center" wrapText="1"/>
    </xf>
    <xf numFmtId="0" fontId="30" fillId="2" borderId="0" xfId="0" applyFont="1" applyFill="1" applyBorder="1" applyAlignment="1">
      <alignment wrapText="1"/>
    </xf>
    <xf numFmtId="0" fontId="13" fillId="2" borderId="19" xfId="35" applyFont="1" applyFill="1" applyBorder="1" applyAlignment="1">
      <alignment horizontal="center" vertical="center" wrapText="1"/>
    </xf>
    <xf numFmtId="3" fontId="13" fillId="2" borderId="18" xfId="6" applyNumberFormat="1" applyFont="1" applyFill="1" applyBorder="1" applyAlignment="1" applyProtection="1">
      <alignment horizontal="center" vertical="center" wrapText="1"/>
    </xf>
    <xf numFmtId="4" fontId="13" fillId="2" borderId="18" xfId="6" applyNumberFormat="1" applyFont="1" applyFill="1" applyBorder="1" applyAlignment="1" applyProtection="1">
      <alignment horizontal="center" vertical="center" wrapText="1"/>
    </xf>
    <xf numFmtId="1" fontId="13" fillId="2" borderId="18" xfId="0" applyNumberFormat="1" applyFont="1" applyFill="1" applyBorder="1" applyAlignment="1">
      <alignment horizontal="center" vertical="center" wrapText="1"/>
    </xf>
    <xf numFmtId="49" fontId="13" fillId="2" borderId="18" xfId="0" applyNumberFormat="1" applyFont="1" applyFill="1" applyBorder="1" applyAlignment="1">
      <alignment horizontal="center" vertical="center" wrapText="1"/>
    </xf>
    <xf numFmtId="0" fontId="13" fillId="2" borderId="18" xfId="0" applyNumberFormat="1" applyFont="1" applyFill="1" applyBorder="1" applyAlignment="1">
      <alignment horizontal="left"/>
    </xf>
    <xf numFmtId="0" fontId="13" fillId="2" borderId="20" xfId="0" applyFont="1" applyFill="1" applyBorder="1" applyAlignment="1">
      <alignment horizontal="center" vertical="center" wrapText="1"/>
    </xf>
    <xf numFmtId="0" fontId="13" fillId="2" borderId="0" xfId="0" applyNumberFormat="1" applyFont="1" applyFill="1" applyBorder="1" applyAlignment="1">
      <alignment horizontal="center"/>
    </xf>
    <xf numFmtId="0" fontId="13" fillId="2" borderId="20" xfId="7" applyFont="1" applyFill="1" applyBorder="1" applyAlignment="1">
      <alignment horizontal="center" vertical="center" wrapText="1"/>
    </xf>
    <xf numFmtId="4" fontId="13" fillId="2" borderId="18" xfId="32" applyNumberFormat="1" applyFont="1" applyFill="1" applyBorder="1" applyAlignment="1">
      <alignment horizontal="center" vertical="center" wrapText="1"/>
    </xf>
    <xf numFmtId="0" fontId="13" fillId="2" borderId="18" xfId="0" applyFont="1" applyFill="1" applyBorder="1" applyAlignment="1">
      <alignment wrapText="1"/>
    </xf>
    <xf numFmtId="0" fontId="11" fillId="2" borderId="0" xfId="0" applyFont="1" applyFill="1"/>
    <xf numFmtId="0" fontId="13" fillId="2" borderId="18" xfId="0" applyNumberFormat="1" applyFont="1" applyFill="1" applyBorder="1" applyAlignment="1">
      <alignment horizontal="center"/>
    </xf>
    <xf numFmtId="0" fontId="13" fillId="2" borderId="18" xfId="7" applyFont="1" applyFill="1" applyBorder="1" applyAlignment="1">
      <alignment horizontal="center" vertical="center" wrapText="1"/>
    </xf>
    <xf numFmtId="0" fontId="13" fillId="2" borderId="18" xfId="27" applyFont="1" applyFill="1" applyBorder="1" applyAlignment="1">
      <alignment horizontal="center" vertical="center" wrapText="1"/>
    </xf>
    <xf numFmtId="0" fontId="13" fillId="2" borderId="21" xfId="0" applyNumberFormat="1" applyFont="1" applyFill="1" applyBorder="1" applyAlignment="1">
      <alignment horizontal="center"/>
    </xf>
    <xf numFmtId="0" fontId="13" fillId="2" borderId="18" xfId="2" applyFont="1" applyFill="1" applyBorder="1" applyAlignment="1">
      <alignment horizontal="center" vertical="center" wrapText="1"/>
    </xf>
    <xf numFmtId="0" fontId="13" fillId="2" borderId="18" xfId="26" applyFont="1" applyFill="1" applyBorder="1" applyAlignment="1">
      <alignment horizontal="center" vertical="center" wrapText="1"/>
    </xf>
    <xf numFmtId="0" fontId="13" fillId="2" borderId="18" xfId="17" applyFont="1" applyFill="1" applyBorder="1" applyAlignment="1">
      <alignment horizontal="center" vertical="center" wrapText="1"/>
    </xf>
    <xf numFmtId="3" fontId="13" fillId="2" borderId="18" xfId="1" applyNumberFormat="1" applyFont="1" applyFill="1" applyBorder="1" applyAlignment="1">
      <alignment horizontal="center" vertical="center" wrapText="1"/>
    </xf>
    <xf numFmtId="4" fontId="13" fillId="2" borderId="18" xfId="21" applyNumberFormat="1" applyFont="1" applyFill="1" applyBorder="1" applyAlignment="1">
      <alignment horizontal="center" vertical="center" wrapText="1"/>
    </xf>
    <xf numFmtId="0" fontId="32" fillId="2" borderId="18" xfId="0" applyFont="1" applyFill="1" applyBorder="1"/>
    <xf numFmtId="0" fontId="11" fillId="2" borderId="18" xfId="1" applyFont="1" applyFill="1" applyBorder="1" applyAlignment="1">
      <alignment horizontal="center" vertical="center"/>
    </xf>
    <xf numFmtId="0" fontId="13" fillId="2" borderId="18" xfId="5" applyFont="1" applyFill="1" applyBorder="1" applyAlignment="1">
      <alignment horizontal="center" vertical="center" wrapText="1"/>
    </xf>
    <xf numFmtId="0" fontId="33" fillId="2" borderId="18" xfId="0" applyFont="1" applyFill="1" applyBorder="1" applyAlignment="1">
      <alignment horizontal="center" vertical="center" wrapText="1"/>
    </xf>
    <xf numFmtId="3" fontId="13" fillId="2" borderId="18"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xf>
    <xf numFmtId="0" fontId="13" fillId="2" borderId="18" xfId="0" applyNumberFormat="1" applyFont="1" applyFill="1" applyBorder="1" applyAlignment="1">
      <alignment horizontal="center" vertical="center"/>
    </xf>
    <xf numFmtId="0" fontId="11" fillId="2" borderId="18" xfId="6" applyNumberFormat="1" applyFont="1" applyFill="1" applyBorder="1" applyAlignment="1" applyProtection="1">
      <alignment horizontal="center" vertical="center" wrapText="1"/>
    </xf>
    <xf numFmtId="0" fontId="11" fillId="2" borderId="18" xfId="1" applyFont="1" applyFill="1" applyBorder="1" applyAlignment="1">
      <alignment wrapText="1"/>
    </xf>
    <xf numFmtId="0" fontId="13" fillId="2" borderId="18" xfId="29" applyFont="1" applyFill="1" applyBorder="1" applyAlignment="1">
      <alignment horizontal="center" vertical="center" wrapText="1"/>
    </xf>
    <xf numFmtId="4" fontId="13" fillId="2" borderId="7" xfId="0" applyNumberFormat="1" applyFont="1" applyFill="1" applyBorder="1" applyAlignment="1">
      <alignment horizontal="center" vertical="center" wrapText="1"/>
    </xf>
    <xf numFmtId="1" fontId="13" fillId="2" borderId="18" xfId="31" applyNumberFormat="1" applyFont="1" applyFill="1" applyBorder="1" applyAlignment="1">
      <alignment horizontal="center" vertical="center" wrapText="1"/>
    </xf>
    <xf numFmtId="0" fontId="13" fillId="2" borderId="18" xfId="1" applyFont="1" applyFill="1" applyBorder="1" applyAlignment="1">
      <alignment horizontal="center" vertical="center"/>
    </xf>
    <xf numFmtId="3" fontId="13" fillId="2" borderId="18" xfId="0" applyNumberFormat="1" applyFont="1" applyFill="1" applyBorder="1" applyAlignment="1">
      <alignment horizontal="center" vertical="center"/>
    </xf>
    <xf numFmtId="0" fontId="11" fillId="2" borderId="22" xfId="0" applyFont="1" applyFill="1" applyBorder="1" applyAlignment="1">
      <alignment wrapText="1"/>
    </xf>
    <xf numFmtId="3" fontId="34" fillId="2" borderId="0" xfId="36" applyNumberFormat="1" applyFont="1" applyFill="1" applyBorder="1">
      <alignment horizontal="right" vertical="center"/>
    </xf>
    <xf numFmtId="0" fontId="13" fillId="2" borderId="18" xfId="13" applyNumberFormat="1" applyFont="1" applyFill="1" applyBorder="1" applyAlignment="1">
      <alignment horizontal="center" vertical="center" wrapText="1"/>
    </xf>
    <xf numFmtId="0" fontId="13" fillId="2" borderId="18" xfId="0" applyFont="1" applyFill="1" applyBorder="1" applyAlignment="1">
      <alignment horizontal="center" vertical="center"/>
    </xf>
    <xf numFmtId="43" fontId="11" fillId="2" borderId="0" xfId="0" applyNumberFormat="1" applyFont="1" applyFill="1" applyBorder="1"/>
    <xf numFmtId="0" fontId="13" fillId="2" borderId="18" xfId="0" applyFont="1" applyFill="1" applyBorder="1"/>
    <xf numFmtId="3" fontId="35" fillId="2" borderId="0" xfId="36" applyNumberFormat="1" applyFont="1" applyFill="1" applyBorder="1">
      <alignment horizontal="right" vertical="center"/>
    </xf>
    <xf numFmtId="49" fontId="13" fillId="2" borderId="18" xfId="7" applyNumberFormat="1" applyFont="1" applyFill="1" applyBorder="1" applyAlignment="1">
      <alignment horizontal="center" vertical="center" wrapText="1"/>
    </xf>
    <xf numFmtId="4" fontId="11" fillId="2" borderId="18" xfId="6" applyNumberFormat="1" applyFont="1" applyFill="1" applyBorder="1" applyAlignment="1" applyProtection="1">
      <alignment horizontal="center" vertical="center" wrapText="1"/>
    </xf>
    <xf numFmtId="49" fontId="13" fillId="2" borderId="18" xfId="8" applyNumberFormat="1" applyFont="1" applyFill="1" applyBorder="1" applyAlignment="1">
      <alignment horizontal="center" vertical="center" wrapText="1"/>
    </xf>
    <xf numFmtId="1" fontId="13" fillId="2" borderId="18" xfId="0" applyNumberFormat="1" applyFont="1" applyFill="1" applyBorder="1" applyAlignment="1">
      <alignment horizontal="center" vertical="center"/>
    </xf>
    <xf numFmtId="0" fontId="13" fillId="2" borderId="18" xfId="1" applyNumberFormat="1" applyFont="1" applyFill="1" applyBorder="1" applyAlignment="1">
      <alignment horizontal="center" vertical="center" wrapText="1"/>
    </xf>
    <xf numFmtId="1" fontId="13" fillId="2" borderId="18" xfId="1" applyNumberFormat="1" applyFont="1" applyFill="1" applyBorder="1" applyAlignment="1">
      <alignment horizontal="center" vertical="center" wrapText="1"/>
    </xf>
    <xf numFmtId="0" fontId="13" fillId="2" borderId="18" xfId="6" applyFont="1" applyFill="1" applyBorder="1" applyAlignment="1">
      <alignment horizontal="center" vertical="center" wrapText="1"/>
    </xf>
    <xf numFmtId="0" fontId="13" fillId="2" borderId="18" xfId="1" applyFont="1" applyFill="1" applyBorder="1" applyAlignment="1">
      <alignment horizontal="center"/>
    </xf>
    <xf numFmtId="3" fontId="13" fillId="2" borderId="22" xfId="1" applyNumberFormat="1" applyFont="1" applyFill="1" applyBorder="1" applyAlignment="1">
      <alignment horizontal="center" vertical="center" wrapText="1"/>
    </xf>
    <xf numFmtId="0" fontId="13" fillId="2" borderId="18" xfId="1" applyFont="1" applyFill="1" applyBorder="1"/>
    <xf numFmtId="0" fontId="11" fillId="2" borderId="20" xfId="0" applyFont="1" applyFill="1" applyBorder="1" applyAlignment="1">
      <alignment wrapText="1"/>
    </xf>
    <xf numFmtId="0" fontId="13" fillId="2" borderId="22" xfId="0" applyNumberFormat="1" applyFont="1" applyFill="1" applyBorder="1" applyAlignment="1">
      <alignment horizontal="center" vertical="center" wrapText="1"/>
    </xf>
    <xf numFmtId="0" fontId="13" fillId="2" borderId="18" xfId="25" applyFont="1" applyFill="1" applyBorder="1" applyAlignment="1">
      <alignment horizontal="center" vertical="center" wrapText="1"/>
    </xf>
    <xf numFmtId="0" fontId="11" fillId="2" borderId="18" xfId="1" applyNumberFormat="1" applyFont="1" applyFill="1" applyBorder="1" applyAlignment="1">
      <alignment horizontal="center" vertical="center" wrapText="1"/>
    </xf>
    <xf numFmtId="0" fontId="11" fillId="2" borderId="18" xfId="29" applyFont="1" applyFill="1" applyBorder="1" applyAlignment="1">
      <alignment horizontal="center" vertical="center" wrapText="1"/>
    </xf>
    <xf numFmtId="0" fontId="13" fillId="2" borderId="18" xfId="37" applyNumberFormat="1"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2" xfId="0" applyNumberFormat="1" applyFont="1" applyFill="1" applyBorder="1" applyAlignment="1">
      <alignment horizontal="center" vertical="center" wrapText="1"/>
    </xf>
    <xf numFmtId="0" fontId="36" fillId="2" borderId="18" xfId="0" applyFont="1" applyFill="1" applyBorder="1" applyAlignment="1">
      <alignment vertical="center"/>
    </xf>
    <xf numFmtId="0" fontId="32" fillId="2" borderId="0" xfId="0" applyFont="1" applyFill="1" applyAlignment="1">
      <alignment vertical="center"/>
    </xf>
    <xf numFmtId="0" fontId="11" fillId="2" borderId="18" xfId="0" applyNumberFormat="1" applyFont="1" applyFill="1" applyBorder="1" applyAlignment="1">
      <alignment vertical="center"/>
    </xf>
    <xf numFmtId="0" fontId="13" fillId="2" borderId="0" xfId="0" applyNumberFormat="1" applyFont="1" applyFill="1" applyBorder="1" applyAlignment="1">
      <alignment vertical="center"/>
    </xf>
    <xf numFmtId="0" fontId="11" fillId="2" borderId="18" xfId="0" applyFont="1" applyFill="1" applyBorder="1" applyAlignment="1">
      <alignment horizontal="center" wrapText="1"/>
    </xf>
    <xf numFmtId="0" fontId="13" fillId="2" borderId="0" xfId="0" applyNumberFormat="1" applyFont="1" applyFill="1" applyBorder="1" applyAlignment="1">
      <alignment horizontal="center" vertical="center"/>
    </xf>
    <xf numFmtId="0" fontId="32" fillId="2" borderId="0" xfId="0" applyFont="1" applyFill="1" applyAlignment="1">
      <alignment horizontal="center" vertical="center"/>
    </xf>
    <xf numFmtId="49" fontId="13" fillId="2" borderId="18" xfId="33" applyNumberFormat="1" applyFont="1" applyFill="1" applyBorder="1" applyAlignment="1">
      <alignment horizontal="center" vertical="center" wrapText="1"/>
    </xf>
    <xf numFmtId="3" fontId="16" fillId="2" borderId="18" xfId="0" applyNumberFormat="1" applyFont="1" applyFill="1" applyBorder="1" applyAlignment="1">
      <alignment horizontal="center" vertical="center"/>
    </xf>
    <xf numFmtId="0" fontId="13" fillId="2" borderId="22" xfId="0" applyFont="1" applyFill="1" applyBorder="1" applyAlignment="1">
      <alignment horizontal="center" vertical="center" wrapText="1"/>
    </xf>
    <xf numFmtId="0" fontId="11" fillId="2" borderId="18" xfId="0" applyFont="1" applyFill="1" applyBorder="1" applyAlignment="1">
      <alignment horizontal="center" vertical="center"/>
    </xf>
    <xf numFmtId="49" fontId="9" fillId="2" borderId="18" xfId="0" applyNumberFormat="1" applyFont="1" applyFill="1" applyBorder="1" applyAlignment="1">
      <alignment horizontal="center" vertical="center" wrapText="1"/>
    </xf>
    <xf numFmtId="0" fontId="9" fillId="2" borderId="18" xfId="0" applyFont="1" applyFill="1" applyBorder="1" applyAlignment="1">
      <alignment horizontal="center" vertical="center" wrapText="1"/>
    </xf>
    <xf numFmtId="4" fontId="13" fillId="2" borderId="18" xfId="15" applyNumberFormat="1" applyFont="1" applyFill="1" applyBorder="1" applyAlignment="1">
      <alignment horizontal="center" vertical="center" wrapText="1"/>
    </xf>
    <xf numFmtId="4" fontId="9" fillId="2" borderId="18" xfId="0" applyNumberFormat="1" applyFont="1" applyFill="1" applyBorder="1" applyAlignment="1">
      <alignment horizontal="center" vertical="center" wrapText="1"/>
    </xf>
    <xf numFmtId="166" fontId="13" fillId="2" borderId="18" xfId="15"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3" fillId="2" borderId="0" xfId="0" applyFont="1" applyFill="1" applyAlignment="1">
      <alignment horizontal="center" vertical="center"/>
    </xf>
    <xf numFmtId="4" fontId="9" fillId="2" borderId="18" xfId="15" applyNumberFormat="1" applyFont="1" applyFill="1" applyBorder="1" applyAlignment="1">
      <alignment horizontal="center" vertical="center"/>
    </xf>
    <xf numFmtId="0" fontId="16" fillId="2" borderId="20" xfId="1" applyFont="1" applyFill="1" applyBorder="1" applyAlignment="1">
      <alignment horizontal="center" vertical="center" wrapText="1"/>
    </xf>
    <xf numFmtId="0" fontId="13" fillId="2" borderId="18" xfId="12" applyFont="1" applyFill="1" applyBorder="1" applyAlignment="1">
      <alignment horizontal="center" vertical="center" wrapText="1"/>
    </xf>
    <xf numFmtId="167" fontId="16" fillId="2" borderId="18" xfId="1" applyNumberFormat="1" applyFont="1" applyFill="1" applyBorder="1" applyAlignment="1">
      <alignment horizontal="center" vertical="center" wrapText="1"/>
    </xf>
    <xf numFmtId="165" fontId="16" fillId="2" borderId="18" xfId="1" applyNumberFormat="1" applyFont="1" applyFill="1" applyBorder="1" applyAlignment="1">
      <alignment horizontal="center" vertical="center" wrapText="1"/>
    </xf>
    <xf numFmtId="165" fontId="16" fillId="2" borderId="20" xfId="1" applyNumberFormat="1" applyFont="1" applyFill="1" applyBorder="1" applyAlignment="1">
      <alignment horizontal="center" vertical="center" wrapText="1"/>
    </xf>
    <xf numFmtId="0" fontId="20" fillId="2" borderId="20" xfId="1" applyFont="1" applyFill="1" applyBorder="1" applyAlignment="1">
      <alignment horizontal="center" vertical="center" wrapText="1"/>
    </xf>
    <xf numFmtId="168" fontId="16" fillId="2" borderId="18" xfId="1" applyNumberFormat="1" applyFont="1" applyFill="1" applyBorder="1" applyAlignment="1">
      <alignment horizontal="center" vertical="center" wrapText="1"/>
    </xf>
    <xf numFmtId="0" fontId="28" fillId="2" borderId="18" xfId="0" applyFont="1" applyFill="1" applyBorder="1"/>
    <xf numFmtId="0" fontId="27" fillId="2" borderId="18" xfId="0" applyFont="1" applyFill="1" applyBorder="1"/>
    <xf numFmtId="0" fontId="13" fillId="2" borderId="7" xfId="0" applyFont="1" applyFill="1" applyBorder="1" applyAlignment="1">
      <alignment horizontal="center" vertical="center" wrapText="1"/>
    </xf>
    <xf numFmtId="4" fontId="13" fillId="2" borderId="22" xfId="1" applyNumberFormat="1" applyFont="1" applyFill="1" applyBorder="1" applyAlignment="1">
      <alignment horizontal="center" vertical="center" wrapText="1"/>
    </xf>
    <xf numFmtId="0" fontId="14" fillId="2" borderId="18" xfId="0" applyFont="1" applyFill="1" applyBorder="1" applyAlignment="1">
      <alignment horizontal="center" vertical="center"/>
    </xf>
    <xf numFmtId="0" fontId="14" fillId="2" borderId="18" xfId="0" applyFont="1" applyFill="1" applyBorder="1"/>
    <xf numFmtId="0" fontId="26" fillId="2" borderId="0" xfId="0" applyFont="1" applyFill="1" applyAlignment="1">
      <alignment vertical="center"/>
    </xf>
    <xf numFmtId="0" fontId="9" fillId="2" borderId="18" xfId="1" applyNumberFormat="1" applyFont="1" applyFill="1" applyBorder="1" applyAlignment="1">
      <alignment horizontal="center" vertical="center" wrapText="1"/>
    </xf>
    <xf numFmtId="1" fontId="9" fillId="2" borderId="18" xfId="0" applyNumberFormat="1" applyFont="1" applyFill="1" applyBorder="1" applyAlignment="1">
      <alignment horizontal="center" vertical="center" wrapText="1"/>
    </xf>
    <xf numFmtId="0" fontId="9" fillId="2" borderId="18" xfId="22" applyFont="1" applyFill="1" applyBorder="1" applyAlignment="1">
      <alignment horizontal="center" vertical="center" wrapText="1"/>
    </xf>
    <xf numFmtId="0" fontId="9" fillId="2" borderId="18" xfId="6" applyNumberFormat="1" applyFont="1" applyFill="1" applyBorder="1" applyAlignment="1" applyProtection="1">
      <alignment horizontal="center" vertical="center" wrapText="1"/>
    </xf>
    <xf numFmtId="0" fontId="9" fillId="2" borderId="18" xfId="7" applyFont="1" applyFill="1" applyBorder="1" applyAlignment="1">
      <alignment horizontal="center" vertical="center" wrapText="1"/>
    </xf>
    <xf numFmtId="3" fontId="9" fillId="2" borderId="18" xfId="22" applyNumberFormat="1" applyFont="1" applyFill="1" applyBorder="1" applyAlignment="1">
      <alignment horizontal="center" vertical="center" wrapText="1"/>
    </xf>
    <xf numFmtId="4" fontId="9" fillId="2" borderId="1" xfId="38" applyNumberFormat="1" applyFont="1" applyFill="1" applyBorder="1" applyAlignment="1" applyProtection="1">
      <alignment horizontal="center" vertical="center" wrapText="1"/>
      <protection locked="0"/>
    </xf>
    <xf numFmtId="3" fontId="9" fillId="2" borderId="1" xfId="22" applyNumberFormat="1" applyFont="1" applyFill="1" applyBorder="1" applyAlignment="1">
      <alignment horizontal="center" vertical="center" wrapText="1"/>
    </xf>
    <xf numFmtId="4" fontId="9" fillId="2" borderId="1" xfId="39" applyNumberFormat="1" applyFont="1" applyFill="1" applyBorder="1" applyAlignment="1">
      <alignment horizontal="center" vertical="center" wrapText="1"/>
    </xf>
    <xf numFmtId="4" fontId="9" fillId="2" borderId="17" xfId="38" applyNumberFormat="1" applyFont="1" applyFill="1" applyAlignment="1" applyProtection="1">
      <alignment horizontal="center" vertical="center"/>
      <protection locked="0"/>
    </xf>
    <xf numFmtId="4" fontId="9" fillId="2" borderId="17" xfId="40" applyNumberFormat="1" applyFont="1" applyFill="1" applyAlignment="1" applyProtection="1">
      <alignment horizontal="center" vertical="center"/>
      <protection locked="0"/>
    </xf>
    <xf numFmtId="0" fontId="9" fillId="2" borderId="1" xfId="41" quotePrefix="1" applyNumberFormat="1" applyFont="1" applyFill="1" applyBorder="1" applyAlignment="1" applyProtection="1">
      <alignment horizontal="center" vertical="center" wrapText="1"/>
      <protection locked="0"/>
    </xf>
    <xf numFmtId="4" fontId="9" fillId="2" borderId="23" xfId="40" applyNumberFormat="1" applyFont="1" applyFill="1" applyBorder="1" applyAlignment="1" applyProtection="1">
      <alignment horizontal="center" vertical="center"/>
      <protection locked="0"/>
    </xf>
    <xf numFmtId="0" fontId="9" fillId="2" borderId="0" xfId="0" applyFont="1" applyFill="1" applyAlignment="1">
      <alignment horizontal="center" vertical="center" wrapText="1"/>
    </xf>
    <xf numFmtId="4" fontId="9" fillId="2" borderId="1" xfId="40" applyNumberFormat="1" applyFont="1" applyFill="1" applyBorder="1" applyAlignment="1" applyProtection="1">
      <alignment horizontal="center" vertical="center"/>
      <protection locked="0"/>
    </xf>
    <xf numFmtId="0" fontId="9" fillId="2" borderId="1" xfId="41" applyNumberFormat="1" applyFont="1" applyFill="1" applyBorder="1" applyAlignment="1" applyProtection="1">
      <alignment horizontal="center" vertical="center" wrapText="1"/>
      <protection locked="0"/>
    </xf>
    <xf numFmtId="0" fontId="9" fillId="2" borderId="18" xfId="29" applyFont="1" applyFill="1" applyBorder="1" applyAlignment="1">
      <alignment horizontal="center" vertical="center" wrapText="1"/>
    </xf>
    <xf numFmtId="4" fontId="9" fillId="2" borderId="18" xfId="38" applyNumberFormat="1" applyFont="1" applyFill="1" applyBorder="1" applyAlignment="1" applyProtection="1">
      <alignment horizontal="center" vertical="center" wrapText="1"/>
      <protection locked="0"/>
    </xf>
    <xf numFmtId="4" fontId="13" fillId="2" borderId="18" xfId="18" applyNumberFormat="1" applyFont="1" applyFill="1" applyBorder="1" applyAlignment="1">
      <alignment horizontal="center" vertical="center" wrapText="1"/>
    </xf>
    <xf numFmtId="3" fontId="9" fillId="2" borderId="18" xfId="0" applyNumberFormat="1" applyFont="1" applyFill="1" applyBorder="1" applyAlignment="1">
      <alignment horizontal="center" vertical="center" wrapText="1"/>
    </xf>
    <xf numFmtId="0" fontId="14" fillId="2" borderId="18" xfId="1" applyFont="1" applyFill="1" applyBorder="1" applyAlignment="1">
      <alignment horizontal="center" vertical="center"/>
    </xf>
    <xf numFmtId="0" fontId="20" fillId="2" borderId="18" xfId="0" applyNumberFormat="1" applyFont="1" applyFill="1" applyBorder="1" applyAlignment="1">
      <alignment horizontal="center" vertical="center" wrapText="1"/>
    </xf>
    <xf numFmtId="0" fontId="16" fillId="2" borderId="18" xfId="0" applyNumberFormat="1" applyFont="1" applyFill="1" applyBorder="1" applyAlignment="1">
      <alignment horizontal="center" vertical="center" wrapText="1"/>
    </xf>
    <xf numFmtId="1" fontId="16" fillId="2" borderId="18" xfId="0" applyNumberFormat="1" applyFont="1" applyFill="1" applyBorder="1" applyAlignment="1">
      <alignment horizontal="center" vertical="center"/>
    </xf>
    <xf numFmtId="0" fontId="13" fillId="2" borderId="22" xfId="1" applyFont="1" applyFill="1" applyBorder="1" applyAlignment="1">
      <alignment horizontal="center" vertical="center" wrapText="1"/>
    </xf>
    <xf numFmtId="0" fontId="16" fillId="2" borderId="18" xfId="0" applyNumberFormat="1" applyFont="1" applyFill="1" applyBorder="1" applyAlignment="1">
      <alignment horizontal="center" vertical="center"/>
    </xf>
    <xf numFmtId="0" fontId="9" fillId="2" borderId="18" xfId="1" applyFont="1" applyFill="1" applyBorder="1" applyAlignment="1">
      <alignment horizontal="center" vertical="center" wrapText="1"/>
    </xf>
    <xf numFmtId="0" fontId="11" fillId="2" borderId="1" xfId="0" applyNumberFormat="1" applyFont="1" applyFill="1" applyBorder="1" applyAlignment="1">
      <alignment horizontal="center" vertical="center" wrapText="1"/>
    </xf>
    <xf numFmtId="0" fontId="13" fillId="2" borderId="1" xfId="42" applyFont="1" applyFill="1" applyBorder="1" applyAlignment="1">
      <alignment horizontal="center" vertical="center" wrapText="1"/>
    </xf>
    <xf numFmtId="0" fontId="13" fillId="2" borderId="1" xfId="42" applyNumberFormat="1" applyFont="1" applyFill="1" applyBorder="1" applyAlignment="1">
      <alignment horizontal="center" vertical="center" wrapText="1"/>
    </xf>
    <xf numFmtId="4" fontId="9" fillId="2" borderId="1" xfId="1" applyNumberFormat="1" applyFont="1" applyFill="1" applyBorder="1" applyAlignment="1">
      <alignment horizontal="center" vertical="center"/>
    </xf>
    <xf numFmtId="0" fontId="16" fillId="2" borderId="18" xfId="1" applyFont="1" applyFill="1" applyBorder="1" applyAlignment="1">
      <alignment horizontal="center" vertical="center" wrapText="1"/>
    </xf>
    <xf numFmtId="43" fontId="13" fillId="2" borderId="18" xfId="0" applyNumberFormat="1" applyFont="1" applyFill="1" applyBorder="1" applyAlignment="1">
      <alignment horizontal="center" vertical="center" wrapText="1"/>
    </xf>
    <xf numFmtId="0" fontId="16" fillId="2" borderId="0" xfId="0" applyFont="1" applyFill="1" applyAlignment="1">
      <alignment horizontal="center" vertical="center" wrapText="1"/>
    </xf>
    <xf numFmtId="4" fontId="9" fillId="2" borderId="18" xfId="1" applyNumberFormat="1" applyFont="1" applyFill="1" applyBorder="1" applyAlignment="1">
      <alignment horizontal="center" vertical="center" wrapText="1"/>
    </xf>
    <xf numFmtId="1" fontId="13" fillId="2" borderId="18" xfId="1" applyNumberFormat="1" applyFont="1" applyFill="1" applyBorder="1" applyAlignment="1">
      <alignment horizontal="center" vertical="center"/>
    </xf>
    <xf numFmtId="2" fontId="9" fillId="2" borderId="18" xfId="0" applyNumberFormat="1" applyFont="1" applyFill="1" applyBorder="1" applyAlignment="1">
      <alignment horizontal="center" vertical="center" wrapText="1"/>
    </xf>
    <xf numFmtId="2" fontId="9" fillId="2" borderId="1" xfId="0" applyNumberFormat="1" applyFont="1" applyFill="1" applyBorder="1" applyAlignment="1">
      <alignment horizontal="center" vertical="center" wrapText="1"/>
    </xf>
    <xf numFmtId="0" fontId="11" fillId="2" borderId="1" xfId="0" applyNumberFormat="1" applyFont="1" applyFill="1" applyBorder="1" applyAlignment="1">
      <alignment vertical="center"/>
    </xf>
    <xf numFmtId="0" fontId="16" fillId="2" borderId="1" xfId="0" applyFont="1" applyFill="1" applyBorder="1" applyAlignment="1">
      <alignment horizontal="center" vertical="center" wrapText="1"/>
    </xf>
    <xf numFmtId="0" fontId="9" fillId="2" borderId="3" xfId="6" applyNumberFormat="1" applyFont="1" applyFill="1" applyBorder="1" applyAlignment="1" applyProtection="1">
      <alignment horizontal="center" vertical="center" wrapText="1"/>
    </xf>
    <xf numFmtId="3" fontId="9" fillId="2" borderId="3" xfId="0" applyNumberFormat="1" applyFont="1" applyFill="1" applyBorder="1" applyAlignment="1">
      <alignment horizontal="center" vertical="center" wrapText="1"/>
    </xf>
    <xf numFmtId="1" fontId="9" fillId="2" borderId="1" xfId="23" applyNumberFormat="1" applyFont="1" applyFill="1" applyBorder="1" applyAlignment="1">
      <alignment horizontal="center" vertical="center" wrapText="1"/>
    </xf>
    <xf numFmtId="0" fontId="9" fillId="2" borderId="3" xfId="43" applyFont="1" applyFill="1" applyBorder="1" applyAlignment="1">
      <alignment horizontal="center" vertical="center" wrapText="1"/>
    </xf>
    <xf numFmtId="0" fontId="9" fillId="2" borderId="1" xfId="44" applyNumberFormat="1" applyFont="1" applyFill="1" applyBorder="1" applyAlignment="1">
      <alignment horizontal="center" vertical="center" wrapText="1"/>
    </xf>
    <xf numFmtId="0" fontId="9" fillId="2" borderId="1" xfId="23" applyFont="1" applyFill="1" applyBorder="1" applyAlignment="1">
      <alignment horizontal="center" vertical="center" wrapText="1"/>
    </xf>
    <xf numFmtId="0" fontId="9" fillId="2" borderId="3" xfId="44" applyNumberFormat="1" applyFont="1" applyFill="1" applyBorder="1" applyAlignment="1">
      <alignment horizontal="center" vertical="center" wrapText="1"/>
    </xf>
    <xf numFmtId="3" fontId="9" fillId="2" borderId="1" xfId="23" applyNumberFormat="1" applyFont="1" applyFill="1" applyBorder="1" applyAlignment="1">
      <alignment horizontal="center" vertical="center" wrapText="1"/>
    </xf>
    <xf numFmtId="0" fontId="41" fillId="2" borderId="1" xfId="0" applyFont="1" applyFill="1" applyBorder="1" applyAlignment="1">
      <alignment horizontal="center" vertical="center" wrapText="1"/>
    </xf>
    <xf numFmtId="4" fontId="13" fillId="2" borderId="1" xfId="7" applyNumberFormat="1" applyFont="1" applyFill="1" applyBorder="1" applyAlignment="1">
      <alignment horizontal="center" vertical="center" wrapText="1"/>
    </xf>
    <xf numFmtId="0" fontId="13" fillId="2" borderId="1" xfId="27" applyFont="1" applyFill="1" applyBorder="1" applyAlignment="1">
      <alignment horizontal="center" vertical="center" wrapText="1"/>
    </xf>
    <xf numFmtId="0" fontId="13" fillId="2" borderId="1" xfId="30" applyFont="1" applyFill="1" applyBorder="1" applyAlignment="1">
      <alignment horizontal="center" vertical="center" wrapText="1"/>
    </xf>
    <xf numFmtId="0" fontId="13" fillId="2" borderId="1" xfId="30" applyNumberFormat="1" applyFont="1" applyFill="1" applyBorder="1" applyAlignment="1">
      <alignment horizontal="center" vertical="center" wrapText="1"/>
    </xf>
    <xf numFmtId="0" fontId="9" fillId="2" borderId="0" xfId="1" applyFont="1" applyFill="1" applyBorder="1" applyAlignment="1">
      <alignment horizontal="center" vertical="center"/>
    </xf>
    <xf numFmtId="4" fontId="9" fillId="2" borderId="9" xfId="38" applyNumberFormat="1" applyFont="1" applyFill="1" applyBorder="1" applyAlignment="1" applyProtection="1">
      <alignment horizontal="center" vertical="center" wrapText="1"/>
      <protection locked="0"/>
    </xf>
    <xf numFmtId="49" fontId="9" fillId="2" borderId="1" xfId="17" applyNumberFormat="1" applyFont="1" applyFill="1" applyBorder="1" applyAlignment="1">
      <alignment horizontal="center" vertical="center" wrapText="1"/>
    </xf>
    <xf numFmtId="0" fontId="10" fillId="2" borderId="9" xfId="0" applyNumberFormat="1" applyFont="1" applyFill="1" applyBorder="1" applyAlignment="1">
      <alignment horizontal="center" vertical="center" wrapText="1"/>
    </xf>
    <xf numFmtId="4" fontId="9" fillId="2" borderId="3" xfId="38" applyNumberFormat="1" applyFont="1" applyFill="1" applyBorder="1" applyAlignment="1" applyProtection="1">
      <alignment horizontal="center" vertical="center" wrapText="1"/>
      <protection locked="0"/>
    </xf>
    <xf numFmtId="4" fontId="9" fillId="2" borderId="23" xfId="38" applyNumberFormat="1" applyFont="1" applyFill="1" applyBorder="1" applyAlignment="1" applyProtection="1">
      <alignment horizontal="center" vertical="center"/>
      <protection locked="0"/>
    </xf>
    <xf numFmtId="4" fontId="9" fillId="2" borderId="1" xfId="45" applyNumberFormat="1" applyFont="1" applyFill="1" applyBorder="1" applyAlignment="1" applyProtection="1">
      <alignment horizontal="center" vertical="center"/>
      <protection locked="0"/>
    </xf>
    <xf numFmtId="0" fontId="9" fillId="2" borderId="17" xfId="41" applyNumberFormat="1" applyFont="1" applyFill="1" applyBorder="1" applyAlignment="1" applyProtection="1">
      <alignment horizontal="center" vertical="center" wrapText="1"/>
      <protection locked="0"/>
    </xf>
    <xf numFmtId="0" fontId="9" fillId="2" borderId="17" xfId="1" applyFont="1" applyFill="1" applyBorder="1" applyAlignment="1">
      <alignment horizontal="center" vertical="center" wrapText="1"/>
    </xf>
    <xf numFmtId="4" fontId="9" fillId="2" borderId="1" xfId="47" applyNumberFormat="1" applyFont="1" applyFill="1" applyBorder="1" applyAlignment="1" applyProtection="1">
      <alignment horizontal="center" vertical="center"/>
      <protection locked="0"/>
    </xf>
    <xf numFmtId="49" fontId="9" fillId="2" borderId="1" xfId="7" applyNumberFormat="1" applyFont="1" applyFill="1" applyBorder="1" applyAlignment="1">
      <alignment horizontal="center" vertical="center" wrapText="1"/>
    </xf>
    <xf numFmtId="4" fontId="9" fillId="2" borderId="1" xfId="20" applyNumberFormat="1" applyFont="1" applyFill="1" applyBorder="1" applyAlignment="1">
      <alignment horizontal="center" vertical="center" wrapText="1"/>
    </xf>
    <xf numFmtId="49" fontId="9" fillId="2" borderId="1" xfId="16" applyNumberFormat="1" applyFont="1" applyFill="1" applyBorder="1" applyAlignment="1">
      <alignment horizontal="center" vertical="center" wrapText="1"/>
    </xf>
    <xf numFmtId="4" fontId="9" fillId="2" borderId="1" xfId="13" applyNumberFormat="1" applyFont="1" applyFill="1" applyBorder="1" applyAlignment="1">
      <alignment horizontal="center" vertical="center" wrapText="1"/>
    </xf>
    <xf numFmtId="0" fontId="9" fillId="2" borderId="1" xfId="16" applyNumberFormat="1" applyFont="1" applyFill="1" applyBorder="1" applyAlignment="1">
      <alignment horizontal="center" vertical="center" wrapText="1"/>
    </xf>
    <xf numFmtId="2" fontId="9" fillId="2" borderId="1" xfId="1" applyNumberFormat="1" applyFont="1" applyFill="1" applyBorder="1" applyAlignment="1">
      <alignment horizontal="center" vertical="center" wrapText="1"/>
    </xf>
    <xf numFmtId="1" fontId="13" fillId="2" borderId="20" xfId="0" applyNumberFormat="1" applyFont="1" applyFill="1" applyBorder="1" applyAlignment="1">
      <alignment horizontal="center" vertical="center"/>
    </xf>
    <xf numFmtId="0" fontId="13" fillId="2" borderId="24" xfId="1" applyFont="1" applyFill="1" applyBorder="1" applyAlignment="1">
      <alignment horizontal="center" vertical="center" wrapText="1"/>
    </xf>
    <xf numFmtId="0" fontId="13" fillId="2" borderId="24" xfId="25" applyFont="1" applyFill="1" applyBorder="1" applyAlignment="1">
      <alignment horizontal="center" vertical="center" wrapText="1"/>
    </xf>
    <xf numFmtId="0" fontId="13" fillId="2" borderId="20" xfId="5" applyFont="1" applyFill="1" applyBorder="1" applyAlignment="1">
      <alignment horizontal="center" vertical="center" wrapText="1"/>
    </xf>
    <xf numFmtId="1" fontId="13" fillId="2" borderId="18" xfId="6" applyNumberFormat="1" applyFont="1" applyFill="1" applyBorder="1" applyAlignment="1" applyProtection="1">
      <alignment horizontal="center" vertical="center" wrapText="1"/>
    </xf>
    <xf numFmtId="2" fontId="13" fillId="2" borderId="18" xfId="0" applyNumberFormat="1" applyFont="1" applyFill="1" applyBorder="1" applyAlignment="1">
      <alignment horizontal="center" vertical="center" wrapText="1"/>
    </xf>
    <xf numFmtId="0" fontId="44" fillId="2" borderId="18" xfId="0" applyFont="1" applyFill="1" applyBorder="1"/>
    <xf numFmtId="43" fontId="13" fillId="2" borderId="18" xfId="48" applyNumberFormat="1" applyFont="1" applyFill="1" applyBorder="1" applyAlignment="1">
      <alignment horizontal="right" vertical="center" wrapText="1"/>
    </xf>
    <xf numFmtId="43" fontId="9" fillId="2" borderId="18" xfId="48" applyNumberFormat="1" applyFont="1" applyFill="1" applyBorder="1" applyAlignment="1">
      <alignment horizontal="right" vertical="center" wrapText="1"/>
    </xf>
    <xf numFmtId="0" fontId="13" fillId="2" borderId="18" xfId="23" applyNumberFormat="1" applyFont="1" applyFill="1" applyBorder="1" applyAlignment="1">
      <alignment horizontal="center" vertical="center" wrapText="1"/>
    </xf>
    <xf numFmtId="0" fontId="11" fillId="2" borderId="18" xfId="11" applyFont="1" applyFill="1" applyBorder="1" applyAlignment="1">
      <alignment horizontal="center" vertical="center" wrapText="1"/>
    </xf>
    <xf numFmtId="0" fontId="25" fillId="2" borderId="18" xfId="1" applyFont="1" applyFill="1" applyBorder="1"/>
    <xf numFmtId="4" fontId="9" fillId="2" borderId="18" xfId="0" applyNumberFormat="1" applyFont="1" applyFill="1" applyBorder="1" applyAlignment="1">
      <alignment horizontal="center" vertical="center"/>
    </xf>
    <xf numFmtId="0" fontId="16" fillId="2" borderId="7" xfId="0" applyNumberFormat="1" applyFont="1" applyFill="1" applyBorder="1" applyAlignment="1">
      <alignment vertical="center" wrapText="1"/>
    </xf>
    <xf numFmtId="0" fontId="20" fillId="2" borderId="18" xfId="0" applyFont="1" applyFill="1" applyBorder="1" applyAlignment="1">
      <alignment horizontal="center" vertical="center" wrapText="1"/>
    </xf>
    <xf numFmtId="0" fontId="20" fillId="2" borderId="0" xfId="0" applyFont="1" applyFill="1" applyAlignment="1">
      <alignment horizontal="center" vertical="center" wrapText="1"/>
    </xf>
    <xf numFmtId="0" fontId="25" fillId="2" borderId="0" xfId="0" applyFont="1" applyFill="1" applyAlignment="1">
      <alignment horizontal="center" vertical="center"/>
    </xf>
    <xf numFmtId="0" fontId="41" fillId="2" borderId="18" xfId="0" applyFont="1" applyFill="1" applyBorder="1" applyAlignment="1">
      <alignment horizontal="center" vertical="center" wrapText="1"/>
    </xf>
    <xf numFmtId="0" fontId="25" fillId="2" borderId="1" xfId="1" applyFont="1" applyFill="1" applyBorder="1" applyAlignment="1">
      <alignment horizontal="center" vertical="center" wrapText="1"/>
    </xf>
    <xf numFmtId="0" fontId="25" fillId="2" borderId="1" xfId="6" applyNumberFormat="1" applyFont="1" applyFill="1" applyBorder="1" applyAlignment="1" applyProtection="1">
      <alignment horizontal="center" vertical="center" wrapText="1"/>
    </xf>
    <xf numFmtId="0" fontId="25" fillId="2" borderId="1" xfId="0" applyFont="1" applyFill="1" applyBorder="1" applyAlignment="1">
      <alignment horizontal="center" vertical="center" wrapText="1"/>
    </xf>
    <xf numFmtId="0" fontId="25" fillId="2" borderId="1" xfId="8" applyFont="1" applyFill="1" applyBorder="1" applyAlignment="1">
      <alignment horizontal="center" vertical="center" wrapText="1"/>
    </xf>
    <xf numFmtId="0" fontId="25" fillId="2" borderId="1" xfId="17" applyFont="1" applyFill="1" applyBorder="1" applyAlignment="1">
      <alignment horizontal="center" vertical="center" wrapText="1"/>
    </xf>
    <xf numFmtId="166" fontId="25" fillId="2" borderId="1" xfId="15" applyFont="1" applyFill="1" applyBorder="1" applyAlignment="1">
      <alignment vertical="center" wrapText="1"/>
    </xf>
    <xf numFmtId="0" fontId="45" fillId="2" borderId="1" xfId="23" applyFont="1" applyFill="1" applyBorder="1" applyAlignment="1">
      <alignment horizontal="center" vertical="center" wrapText="1"/>
    </xf>
    <xf numFmtId="0" fontId="45" fillId="2" borderId="1" xfId="6" applyNumberFormat="1" applyFont="1" applyFill="1" applyBorder="1" applyAlignment="1" applyProtection="1">
      <alignment horizontal="center" vertical="center" wrapText="1"/>
    </xf>
    <xf numFmtId="0" fontId="45" fillId="2" borderId="1" xfId="0" applyFont="1" applyFill="1" applyBorder="1" applyAlignment="1">
      <alignment horizontal="center" vertical="center" wrapText="1"/>
    </xf>
    <xf numFmtId="0" fontId="46" fillId="2" borderId="1" xfId="0" applyFont="1" applyFill="1" applyBorder="1"/>
    <xf numFmtId="0" fontId="47" fillId="2" borderId="0" xfId="0" applyFont="1" applyFill="1"/>
    <xf numFmtId="4" fontId="25" fillId="2" borderId="1" xfId="15" applyNumberFormat="1" applyFont="1" applyFill="1" applyBorder="1" applyAlignment="1">
      <alignment vertical="center" wrapText="1"/>
    </xf>
    <xf numFmtId="4" fontId="25" fillId="2" borderId="1" xfId="0" applyNumberFormat="1" applyFont="1" applyFill="1" applyBorder="1" applyAlignment="1">
      <alignment vertical="center" wrapText="1"/>
    </xf>
    <xf numFmtId="0" fontId="25" fillId="2" borderId="1" xfId="23" applyFont="1" applyFill="1" applyBorder="1" applyAlignment="1">
      <alignment horizontal="center" vertical="center" wrapText="1"/>
    </xf>
    <xf numFmtId="0" fontId="25" fillId="2" borderId="1" xfId="23" applyFont="1" applyFill="1" applyBorder="1" applyAlignment="1" applyProtection="1">
      <alignment horizontal="center" vertical="center" wrapText="1"/>
      <protection locked="0"/>
    </xf>
    <xf numFmtId="43" fontId="25" fillId="2" borderId="1" xfId="32" applyFont="1" applyFill="1" applyBorder="1" applyAlignment="1">
      <alignment horizontal="center" vertical="center" wrapText="1"/>
    </xf>
    <xf numFmtId="0" fontId="45" fillId="2" borderId="1" xfId="23" applyFont="1" applyFill="1" applyBorder="1"/>
    <xf numFmtId="0" fontId="45" fillId="2" borderId="0" xfId="23" applyFont="1" applyFill="1" applyAlignment="1">
      <alignment horizontal="center" vertical="center" wrapText="1"/>
    </xf>
    <xf numFmtId="0" fontId="48" fillId="2" borderId="0" xfId="0" applyFont="1" applyFill="1" applyAlignment="1">
      <alignment horizontal="center" vertical="center" wrapText="1"/>
    </xf>
    <xf numFmtId="0" fontId="48" fillId="2" borderId="0" xfId="0" applyFont="1" applyFill="1" applyAlignment="1">
      <alignment vertical="center"/>
    </xf>
    <xf numFmtId="171" fontId="25" fillId="2" borderId="1" xfId="32" applyNumberFormat="1" applyFont="1" applyFill="1" applyBorder="1" applyAlignment="1">
      <alignment horizontal="center" vertical="center" wrapText="1"/>
    </xf>
    <xf numFmtId="171" fontId="25" fillId="2" borderId="1" xfId="32" applyNumberFormat="1" applyFont="1" applyFill="1" applyBorder="1" applyAlignment="1">
      <alignment horizontal="center" vertical="center"/>
    </xf>
    <xf numFmtId="0" fontId="25" fillId="2" borderId="3" xfId="0" applyFont="1" applyFill="1" applyBorder="1" applyAlignment="1">
      <alignment horizontal="center" vertical="center" wrapText="1"/>
    </xf>
    <xf numFmtId="0" fontId="25" fillId="2" borderId="18" xfId="6" applyNumberFormat="1" applyFont="1" applyFill="1" applyBorder="1" applyAlignment="1" applyProtection="1">
      <alignment horizontal="center" vertical="center" wrapText="1"/>
    </xf>
    <xf numFmtId="0" fontId="25" fillId="2" borderId="19" xfId="35" applyFont="1" applyFill="1" applyBorder="1" applyAlignment="1">
      <alignment horizontal="center" vertical="center" wrapText="1"/>
    </xf>
    <xf numFmtId="1" fontId="25" fillId="2" borderId="3" xfId="0" applyNumberFormat="1" applyFont="1" applyFill="1" applyBorder="1" applyAlignment="1">
      <alignment horizontal="center" vertical="center" wrapText="1"/>
    </xf>
    <xf numFmtId="0" fontId="25" fillId="2" borderId="18" xfId="23" applyFont="1" applyFill="1" applyBorder="1" applyAlignment="1">
      <alignment horizontal="center" vertical="center"/>
    </xf>
    <xf numFmtId="0" fontId="25" fillId="2" borderId="18" xfId="4" applyFont="1" applyFill="1" applyBorder="1" applyAlignment="1">
      <alignment horizontal="center" vertical="center" wrapText="1"/>
    </xf>
    <xf numFmtId="0" fontId="25" fillId="2" borderId="3" xfId="0" applyNumberFormat="1" applyFont="1" applyFill="1" applyBorder="1" applyAlignment="1">
      <alignment horizontal="center" vertical="center" wrapText="1"/>
    </xf>
    <xf numFmtId="3" fontId="25" fillId="2" borderId="18" xfId="6" applyNumberFormat="1" applyFont="1" applyFill="1" applyBorder="1" applyAlignment="1" applyProtection="1">
      <alignment horizontal="center" vertical="center" wrapText="1"/>
    </xf>
    <xf numFmtId="4" fontId="25" fillId="2" borderId="18" xfId="6" applyNumberFormat="1" applyFont="1" applyFill="1" applyBorder="1" applyAlignment="1" applyProtection="1">
      <alignment horizontal="center" vertical="center" wrapText="1"/>
    </xf>
    <xf numFmtId="4" fontId="25" fillId="2" borderId="18" xfId="1" applyNumberFormat="1" applyFont="1" applyFill="1" applyBorder="1" applyAlignment="1">
      <alignment horizontal="center" vertical="center" wrapText="1"/>
    </xf>
    <xf numFmtId="0" fontId="25" fillId="2" borderId="7" xfId="0" applyNumberFormat="1" applyFont="1" applyFill="1" applyBorder="1" applyAlignment="1">
      <alignment horizontal="center" vertical="center" wrapText="1"/>
    </xf>
    <xf numFmtId="0" fontId="25" fillId="2" borderId="3" xfId="0" applyNumberFormat="1" applyFont="1" applyFill="1" applyBorder="1" applyAlignment="1">
      <alignment vertical="center" wrapText="1"/>
    </xf>
    <xf numFmtId="0" fontId="45" fillId="2" borderId="3" xfId="0" applyNumberFormat="1" applyFont="1" applyFill="1" applyBorder="1" applyAlignment="1">
      <alignment horizontal="center" vertical="center" wrapText="1"/>
    </xf>
    <xf numFmtId="0" fontId="45" fillId="2" borderId="3" xfId="0" applyNumberFormat="1" applyFont="1" applyFill="1" applyBorder="1" applyAlignment="1">
      <alignment vertical="center" wrapText="1"/>
    </xf>
    <xf numFmtId="0" fontId="45" fillId="2" borderId="18" xfId="0" applyNumberFormat="1" applyFont="1" applyFill="1" applyBorder="1" applyAlignment="1">
      <alignment horizontal="center" vertical="center" wrapText="1"/>
    </xf>
    <xf numFmtId="0" fontId="49" fillId="2" borderId="18" xfId="0" applyFont="1" applyFill="1" applyBorder="1" applyAlignment="1">
      <alignment wrapText="1"/>
    </xf>
    <xf numFmtId="0" fontId="45" fillId="2" borderId="18" xfId="0" applyFont="1" applyFill="1" applyBorder="1" applyAlignment="1">
      <alignment horizontal="center" vertical="center" wrapText="1"/>
    </xf>
    <xf numFmtId="0" fontId="42" fillId="2" borderId="0" xfId="0" applyFont="1" applyFill="1" applyBorder="1" applyAlignment="1">
      <alignment wrapText="1"/>
    </xf>
    <xf numFmtId="0" fontId="25" fillId="2" borderId="18" xfId="0" applyFont="1" applyFill="1" applyBorder="1" applyAlignment="1">
      <alignment horizontal="center" vertical="center" wrapText="1"/>
    </xf>
    <xf numFmtId="0" fontId="25" fillId="2" borderId="18" xfId="0" applyNumberFormat="1" applyFont="1" applyFill="1" applyBorder="1" applyAlignment="1">
      <alignment horizontal="center" vertical="center" wrapText="1"/>
    </xf>
    <xf numFmtId="1" fontId="25" fillId="2" borderId="18" xfId="0" applyNumberFormat="1" applyFont="1" applyFill="1" applyBorder="1" applyAlignment="1">
      <alignment horizontal="center" vertical="center" wrapText="1"/>
    </xf>
    <xf numFmtId="0" fontId="25" fillId="2" borderId="18" xfId="1" applyFont="1" applyFill="1" applyBorder="1" applyAlignment="1">
      <alignment horizontal="center" vertical="center" wrapText="1"/>
    </xf>
    <xf numFmtId="4" fontId="25" fillId="2" borderId="18" xfId="0" applyNumberFormat="1" applyFont="1" applyFill="1" applyBorder="1" applyAlignment="1">
      <alignment horizontal="center" vertical="center" wrapText="1"/>
    </xf>
    <xf numFmtId="0" fontId="50" fillId="2" borderId="18" xfId="0" applyFont="1" applyFill="1" applyBorder="1" applyAlignment="1">
      <alignment vertical="center"/>
    </xf>
    <xf numFmtId="0" fontId="51" fillId="2" borderId="0" xfId="0" applyFont="1" applyFill="1" applyAlignment="1">
      <alignment vertical="center"/>
    </xf>
    <xf numFmtId="49" fontId="25" fillId="2" borderId="1" xfId="0" applyNumberFormat="1" applyFont="1" applyFill="1" applyBorder="1" applyAlignment="1">
      <alignment horizontal="center" vertical="center" wrapText="1"/>
    </xf>
    <xf numFmtId="1" fontId="25" fillId="2" borderId="1" xfId="0" applyNumberFormat="1" applyFont="1" applyFill="1" applyBorder="1" applyAlignment="1">
      <alignment horizontal="center" vertical="center" wrapText="1"/>
    </xf>
    <xf numFmtId="0" fontId="25" fillId="2" borderId="1" xfId="10" applyFont="1" applyFill="1" applyBorder="1" applyAlignment="1">
      <alignment horizontal="center" vertical="center" wrapText="1"/>
    </xf>
    <xf numFmtId="0" fontId="25" fillId="2" borderId="1" xfId="1" applyNumberFormat="1" applyFont="1" applyFill="1" applyBorder="1" applyAlignment="1">
      <alignment horizontal="center" vertical="center" wrapText="1"/>
    </xf>
    <xf numFmtId="4" fontId="25" fillId="2" borderId="1" xfId="1" applyNumberFormat="1" applyFont="1" applyFill="1" applyBorder="1" applyAlignment="1">
      <alignment horizontal="center" vertical="center" wrapText="1"/>
    </xf>
    <xf numFmtId="4" fontId="25" fillId="2" borderId="1" xfId="18" applyNumberFormat="1" applyFont="1" applyFill="1" applyBorder="1" applyAlignment="1">
      <alignment horizontal="center" vertical="center" wrapText="1"/>
    </xf>
    <xf numFmtId="3" fontId="25" fillId="2" borderId="1" xfId="0" applyNumberFormat="1" applyFont="1" applyFill="1" applyBorder="1" applyAlignment="1">
      <alignment horizontal="center" vertical="center" wrapText="1"/>
    </xf>
    <xf numFmtId="0" fontId="45" fillId="2" borderId="1" xfId="1" applyFont="1" applyFill="1" applyBorder="1" applyAlignment="1">
      <alignment horizontal="center" vertical="center"/>
    </xf>
    <xf numFmtId="0" fontId="45" fillId="2" borderId="1" xfId="0" applyNumberFormat="1" applyFont="1" applyFill="1" applyBorder="1" applyAlignment="1">
      <alignment horizontal="center" vertical="center" wrapText="1"/>
    </xf>
    <xf numFmtId="0" fontId="45" fillId="2" borderId="1" xfId="0" applyFont="1" applyFill="1" applyBorder="1"/>
    <xf numFmtId="0" fontId="45" fillId="2" borderId="0" xfId="0" applyFont="1" applyFill="1" applyBorder="1" applyAlignment="1">
      <alignment horizontal="center" vertical="center" wrapText="1"/>
    </xf>
    <xf numFmtId="0" fontId="45" fillId="2" borderId="0" xfId="0" applyFont="1" applyFill="1"/>
    <xf numFmtId="0" fontId="25" fillId="2" borderId="0" xfId="0" applyFont="1" applyFill="1"/>
    <xf numFmtId="0" fontId="25" fillId="2" borderId="1" xfId="24" applyFont="1" applyFill="1" applyBorder="1" applyAlignment="1">
      <alignment horizontal="center" vertical="center" wrapText="1"/>
    </xf>
    <xf numFmtId="1" fontId="25" fillId="2" borderId="1" xfId="1" applyNumberFormat="1" applyFont="1" applyFill="1" applyBorder="1" applyAlignment="1">
      <alignment horizontal="center" vertical="center"/>
    </xf>
    <xf numFmtId="0" fontId="25" fillId="2" borderId="0" xfId="0" applyFont="1" applyFill="1" applyAlignment="1">
      <alignment horizontal="center" vertical="center" wrapText="1"/>
    </xf>
    <xf numFmtId="1" fontId="25" fillId="2" borderId="1" xfId="6" applyNumberFormat="1" applyFont="1" applyFill="1" applyBorder="1" applyAlignment="1" applyProtection="1">
      <alignment horizontal="center" vertical="center" wrapText="1"/>
    </xf>
    <xf numFmtId="0" fontId="25" fillId="2" borderId="1" xfId="23" applyFont="1" applyFill="1" applyBorder="1" applyAlignment="1">
      <alignment horizontal="center" vertical="center"/>
    </xf>
    <xf numFmtId="0" fontId="25" fillId="2" borderId="1" xfId="4" applyFont="1" applyFill="1" applyBorder="1" applyAlignment="1">
      <alignment horizontal="center" vertical="center" wrapText="1"/>
    </xf>
    <xf numFmtId="0" fontId="25" fillId="2" borderId="1" xfId="7" applyFont="1" applyFill="1" applyBorder="1" applyAlignment="1">
      <alignment horizontal="center" vertical="center" wrapText="1"/>
    </xf>
    <xf numFmtId="3" fontId="25" fillId="2" borderId="1" xfId="6" applyNumberFormat="1" applyFont="1" applyFill="1" applyBorder="1" applyAlignment="1" applyProtection="1">
      <alignment horizontal="center" vertical="center" wrapText="1"/>
    </xf>
    <xf numFmtId="4" fontId="25" fillId="2" borderId="1" xfId="6" applyNumberFormat="1" applyFont="1" applyFill="1" applyBorder="1" applyAlignment="1" applyProtection="1">
      <alignment horizontal="center" vertical="center" wrapText="1"/>
    </xf>
    <xf numFmtId="0" fontId="52" fillId="2" borderId="1" xfId="0" applyFont="1" applyFill="1" applyBorder="1"/>
    <xf numFmtId="0" fontId="53" fillId="2" borderId="0" xfId="0" applyFont="1" applyFill="1"/>
    <xf numFmtId="43" fontId="13" fillId="2" borderId="18" xfId="32" applyFont="1" applyFill="1" applyBorder="1" applyAlignment="1">
      <alignment horizontal="center" vertical="center" wrapText="1"/>
    </xf>
    <xf numFmtId="43" fontId="13" fillId="2" borderId="18" xfId="32" applyFont="1" applyFill="1" applyBorder="1" applyAlignment="1">
      <alignment horizontal="center" vertical="center"/>
    </xf>
    <xf numFmtId="0" fontId="11" fillId="2" borderId="18" xfId="23" applyFont="1" applyFill="1" applyBorder="1"/>
    <xf numFmtId="0" fontId="16" fillId="2" borderId="18" xfId="0" applyFont="1" applyFill="1" applyBorder="1" applyAlignment="1">
      <alignment horizontal="center" vertical="center" wrapText="1"/>
    </xf>
    <xf numFmtId="1" fontId="25" fillId="2" borderId="1" xfId="12" applyNumberFormat="1"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2" borderId="13" xfId="1" applyFont="1" applyFill="1" applyBorder="1" applyAlignment="1">
      <alignment horizontal="center" vertical="center" wrapText="1"/>
    </xf>
    <xf numFmtId="0" fontId="25" fillId="2" borderId="1" xfId="2" applyFont="1" applyFill="1" applyBorder="1" applyAlignment="1">
      <alignment horizontal="center" vertical="center" wrapText="1"/>
    </xf>
    <xf numFmtId="0" fontId="25" fillId="2" borderId="1" xfId="14" applyFont="1" applyFill="1" applyBorder="1" applyAlignment="1">
      <alignment horizontal="center" vertical="center" wrapText="1"/>
    </xf>
    <xf numFmtId="167" fontId="25" fillId="2" borderId="6" xfId="1" applyNumberFormat="1" applyFont="1" applyFill="1" applyBorder="1" applyAlignment="1">
      <alignment horizontal="center" vertical="center" wrapText="1"/>
    </xf>
    <xf numFmtId="165" fontId="25" fillId="2" borderId="6" xfId="1" applyNumberFormat="1" applyFont="1" applyFill="1" applyBorder="1" applyAlignment="1">
      <alignment horizontal="center" vertical="center" wrapText="1"/>
    </xf>
    <xf numFmtId="165" fontId="25" fillId="2" borderId="13" xfId="1" applyNumberFormat="1" applyFont="1" applyFill="1" applyBorder="1" applyAlignment="1">
      <alignment horizontal="center" vertical="center" wrapText="1"/>
    </xf>
    <xf numFmtId="0" fontId="25" fillId="2" borderId="6" xfId="1" applyNumberFormat="1" applyFont="1" applyFill="1" applyBorder="1" applyAlignment="1">
      <alignment horizontal="center" vertical="center" wrapText="1"/>
    </xf>
    <xf numFmtId="0" fontId="25" fillId="2" borderId="9" xfId="0" applyFont="1" applyFill="1" applyBorder="1" applyAlignment="1">
      <alignment horizontal="center" vertical="center" wrapText="1"/>
    </xf>
    <xf numFmtId="0" fontId="45" fillId="2" borderId="1" xfId="14" applyFont="1" applyFill="1" applyBorder="1" applyAlignment="1">
      <alignment horizontal="center" vertical="center" wrapText="1"/>
    </xf>
    <xf numFmtId="168" fontId="25" fillId="2" borderId="6" xfId="1" applyNumberFormat="1" applyFont="1" applyFill="1" applyBorder="1" applyAlignment="1">
      <alignment horizontal="center" vertical="center" wrapText="1"/>
    </xf>
    <xf numFmtId="0" fontId="25" fillId="2" borderId="18" xfId="25" applyFont="1" applyFill="1" applyBorder="1" applyAlignment="1">
      <alignment horizontal="center" vertical="center" wrapText="1"/>
    </xf>
    <xf numFmtId="0" fontId="25" fillId="2" borderId="22" xfId="0" applyNumberFormat="1" applyFont="1" applyFill="1" applyBorder="1" applyAlignment="1">
      <alignment horizontal="center" vertical="center" wrapText="1"/>
    </xf>
    <xf numFmtId="0" fontId="45" fillId="2" borderId="1" xfId="1" applyFont="1" applyFill="1" applyBorder="1" applyAlignment="1">
      <alignment horizontal="center" vertical="center" wrapText="1"/>
    </xf>
    <xf numFmtId="0" fontId="45" fillId="2" borderId="18" xfId="0" applyFont="1" applyFill="1" applyBorder="1"/>
    <xf numFmtId="0" fontId="25" fillId="2" borderId="18" xfId="1" applyNumberFormat="1" applyFont="1" applyFill="1" applyBorder="1" applyAlignment="1">
      <alignment horizontal="center" vertical="center" wrapText="1"/>
    </xf>
    <xf numFmtId="49" fontId="25" fillId="2" borderId="18" xfId="0" applyNumberFormat="1" applyFont="1" applyFill="1" applyBorder="1" applyAlignment="1">
      <alignment horizontal="center" vertical="center" wrapText="1"/>
    </xf>
    <xf numFmtId="0" fontId="25" fillId="2" borderId="18" xfId="2" applyFont="1" applyFill="1" applyBorder="1" applyAlignment="1">
      <alignment horizontal="center" vertical="center" wrapText="1"/>
    </xf>
    <xf numFmtId="0" fontId="25" fillId="2" borderId="18" xfId="7" applyFont="1" applyFill="1" applyBorder="1" applyAlignment="1">
      <alignment horizontal="center" vertical="center" wrapText="1"/>
    </xf>
    <xf numFmtId="3" fontId="25" fillId="2" borderId="18" xfId="1" applyNumberFormat="1" applyFont="1" applyFill="1" applyBorder="1" applyAlignment="1">
      <alignment horizontal="center" vertical="center" wrapText="1"/>
    </xf>
    <xf numFmtId="4" fontId="45" fillId="2" borderId="18" xfId="6" applyNumberFormat="1" applyFont="1" applyFill="1" applyBorder="1" applyAlignment="1" applyProtection="1">
      <alignment horizontal="center" vertical="center" wrapText="1"/>
    </xf>
    <xf numFmtId="0" fontId="25" fillId="2" borderId="0" xfId="0" applyFont="1" applyFill="1" applyBorder="1"/>
    <xf numFmtId="1" fontId="25" fillId="2" borderId="18" xfId="31" applyNumberFormat="1" applyFont="1" applyFill="1" applyBorder="1" applyAlignment="1">
      <alignment horizontal="center" vertical="center" wrapText="1"/>
    </xf>
    <xf numFmtId="0" fontId="25" fillId="2" borderId="18" xfId="1" applyFont="1" applyFill="1" applyBorder="1" applyAlignment="1">
      <alignment horizontal="center" vertical="center"/>
    </xf>
    <xf numFmtId="3" fontId="25" fillId="2" borderId="18" xfId="0" applyNumberFormat="1" applyFont="1" applyFill="1" applyBorder="1" applyAlignment="1">
      <alignment horizontal="center" vertical="center"/>
    </xf>
    <xf numFmtId="3" fontId="25" fillId="2" borderId="18" xfId="0" applyNumberFormat="1" applyFont="1" applyFill="1" applyBorder="1" applyAlignment="1">
      <alignment horizontal="center" vertical="center" wrapText="1"/>
    </xf>
    <xf numFmtId="0" fontId="45" fillId="2" borderId="18" xfId="1" applyFont="1" applyFill="1" applyBorder="1" applyAlignment="1">
      <alignment horizontal="center" vertical="center" wrapText="1"/>
    </xf>
    <xf numFmtId="0" fontId="45" fillId="2" borderId="22" xfId="0" applyFont="1" applyFill="1" applyBorder="1" applyAlignment="1">
      <alignment wrapText="1"/>
    </xf>
    <xf numFmtId="3" fontId="54" fillId="2" borderId="0" xfId="36" applyNumberFormat="1" applyFont="1" applyFill="1" applyBorder="1">
      <alignment horizontal="right" vertical="center"/>
    </xf>
    <xf numFmtId="0" fontId="25" fillId="2" borderId="18" xfId="5" applyFont="1" applyFill="1" applyBorder="1" applyAlignment="1">
      <alignment horizontal="center" vertical="center" wrapText="1"/>
    </xf>
    <xf numFmtId="0" fontId="25" fillId="2" borderId="18" xfId="10" applyFont="1" applyFill="1" applyBorder="1" applyAlignment="1">
      <alignment horizontal="center" vertical="center" wrapText="1"/>
    </xf>
    <xf numFmtId="49" fontId="25" fillId="2" borderId="18" xfId="33" applyNumberFormat="1" applyFont="1" applyFill="1" applyBorder="1" applyAlignment="1">
      <alignment horizontal="center" vertical="center" wrapText="1"/>
    </xf>
    <xf numFmtId="4" fontId="25" fillId="2" borderId="18" xfId="0" applyNumberFormat="1" applyFont="1" applyFill="1" applyBorder="1" applyAlignment="1">
      <alignment horizontal="center" vertical="center"/>
    </xf>
    <xf numFmtId="0" fontId="25" fillId="2" borderId="22" xfId="0" applyFont="1" applyFill="1" applyBorder="1" applyAlignment="1">
      <alignment horizontal="center" vertical="center" wrapText="1"/>
    </xf>
    <xf numFmtId="0" fontId="45" fillId="2" borderId="18" xfId="0" applyFont="1" applyFill="1" applyBorder="1" applyAlignment="1">
      <alignment horizontal="center" wrapText="1"/>
    </xf>
    <xf numFmtId="0" fontId="25" fillId="2" borderId="0" xfId="0" applyNumberFormat="1" applyFont="1" applyFill="1" applyBorder="1" applyAlignment="1">
      <alignment horizontal="center" vertical="center"/>
    </xf>
    <xf numFmtId="0" fontId="55" fillId="2" borderId="0" xfId="0" applyFont="1" applyFill="1" applyAlignment="1">
      <alignment horizontal="center" vertical="center"/>
    </xf>
    <xf numFmtId="49" fontId="25" fillId="2" borderId="1" xfId="1" applyNumberFormat="1" applyFont="1" applyFill="1" applyBorder="1" applyAlignment="1">
      <alignment horizontal="center" vertical="center"/>
    </xf>
    <xf numFmtId="0" fontId="25" fillId="2" borderId="1" xfId="0" applyNumberFormat="1" applyFont="1" applyFill="1" applyBorder="1" applyAlignment="1">
      <alignment horizontal="center" vertical="center" wrapText="1"/>
    </xf>
    <xf numFmtId="0" fontId="25" fillId="2" borderId="6" xfId="1" applyFont="1" applyFill="1" applyBorder="1" applyAlignment="1">
      <alignment horizontal="center" vertical="center" wrapText="1"/>
    </xf>
    <xf numFmtId="0" fontId="25" fillId="2" borderId="6" xfId="7" applyFont="1" applyFill="1" applyBorder="1" applyAlignment="1">
      <alignment horizontal="center" vertical="center" wrapText="1"/>
    </xf>
    <xf numFmtId="1" fontId="25" fillId="2" borderId="6" xfId="0" applyNumberFormat="1" applyFont="1" applyFill="1" applyBorder="1" applyAlignment="1">
      <alignment horizontal="center" vertical="center" wrapText="1"/>
    </xf>
    <xf numFmtId="49" fontId="25" fillId="2" borderId="6" xfId="0" applyNumberFormat="1" applyFont="1" applyFill="1" applyBorder="1" applyAlignment="1">
      <alignment horizontal="center" vertical="center" wrapText="1"/>
    </xf>
    <xf numFmtId="0" fontId="25" fillId="2" borderId="6" xfId="4" applyFont="1" applyFill="1" applyBorder="1" applyAlignment="1">
      <alignment horizontal="center" vertical="center" wrapText="1"/>
    </xf>
    <xf numFmtId="4" fontId="25" fillId="2" borderId="6" xfId="1" applyNumberFormat="1" applyFont="1" applyFill="1" applyBorder="1" applyAlignment="1">
      <alignment horizontal="center" vertical="center" wrapText="1"/>
    </xf>
    <xf numFmtId="3" fontId="25" fillId="2" borderId="6" xfId="0" applyNumberFormat="1" applyFont="1" applyFill="1" applyBorder="1" applyAlignment="1">
      <alignment horizontal="center" vertical="center" wrapText="1"/>
    </xf>
    <xf numFmtId="0" fontId="25" fillId="2" borderId="9" xfId="0" applyFont="1" applyFill="1" applyBorder="1" applyAlignment="1">
      <alignment wrapText="1"/>
    </xf>
    <xf numFmtId="0" fontId="45" fillId="2" borderId="1" xfId="0" applyFont="1" applyFill="1" applyBorder="1" applyAlignment="1">
      <alignment wrapText="1"/>
    </xf>
    <xf numFmtId="49" fontId="13" fillId="2" borderId="18" xfId="1" applyNumberFormat="1" applyFont="1" applyFill="1" applyBorder="1" applyAlignment="1">
      <alignment horizontal="center" vertical="center"/>
    </xf>
    <xf numFmtId="0" fontId="25" fillId="2" borderId="18" xfId="0" applyNumberFormat="1" applyFont="1" applyFill="1" applyBorder="1" applyAlignment="1">
      <alignment horizontal="left" wrapText="1"/>
    </xf>
    <xf numFmtId="0" fontId="25" fillId="2" borderId="18" xfId="0" applyNumberFormat="1" applyFont="1" applyFill="1" applyBorder="1" applyAlignment="1">
      <alignment horizontal="center" wrapText="1"/>
    </xf>
    <xf numFmtId="0" fontId="13" fillId="2" borderId="18" xfId="1" applyFont="1" applyFill="1" applyBorder="1" applyAlignment="1">
      <alignment horizontal="center" vertical="center" wrapText="1"/>
    </xf>
    <xf numFmtId="0" fontId="13" fillId="2" borderId="18" xfId="10" applyFont="1" applyFill="1" applyBorder="1" applyAlignment="1">
      <alignment horizontal="center" vertical="center" wrapText="1"/>
    </xf>
    <xf numFmtId="0" fontId="13" fillId="2" borderId="18" xfId="6" applyNumberFormat="1" applyFont="1" applyFill="1" applyBorder="1" applyAlignment="1" applyProtection="1">
      <alignment horizontal="center" vertical="center" wrapText="1"/>
    </xf>
    <xf numFmtId="0" fontId="11" fillId="2" borderId="18" xfId="1" applyFont="1" applyFill="1" applyBorder="1" applyAlignment="1">
      <alignment horizontal="center" vertical="center" wrapText="1"/>
    </xf>
    <xf numFmtId="0" fontId="13" fillId="2" borderId="18" xfId="8" applyFont="1" applyFill="1" applyBorder="1" applyAlignment="1">
      <alignment horizontal="center" vertical="center" wrapText="1"/>
    </xf>
    <xf numFmtId="4" fontId="13" fillId="2" borderId="18" xfId="1" applyNumberFormat="1" applyFont="1" applyFill="1" applyBorder="1" applyAlignment="1">
      <alignment horizontal="center" vertical="center" wrapText="1"/>
    </xf>
    <xf numFmtId="0" fontId="13" fillId="2" borderId="18" xfId="23" applyFont="1" applyFill="1" applyBorder="1" applyAlignment="1">
      <alignment horizontal="center" vertical="center" wrapText="1"/>
    </xf>
    <xf numFmtId="0" fontId="11" fillId="2" borderId="18" xfId="23" applyFont="1" applyFill="1" applyBorder="1" applyAlignment="1">
      <alignment horizontal="center" vertical="center" wrapText="1"/>
    </xf>
    <xf numFmtId="0" fontId="13" fillId="2" borderId="1" xfId="4" applyFont="1" applyFill="1" applyBorder="1" applyAlignment="1">
      <alignment horizontal="center" vertical="center" wrapText="1"/>
    </xf>
    <xf numFmtId="3" fontId="11" fillId="2" borderId="1" xfId="1" applyNumberFormat="1" applyFont="1" applyFill="1" applyBorder="1" applyAlignment="1">
      <alignment horizontal="center" vertical="center" wrapText="1"/>
    </xf>
    <xf numFmtId="0" fontId="11" fillId="2" borderId="1" xfId="1" applyFont="1" applyFill="1" applyBorder="1"/>
    <xf numFmtId="0" fontId="11" fillId="2" borderId="0" xfId="1" applyFont="1" applyFill="1" applyAlignment="1">
      <alignment horizontal="center" vertical="center" wrapText="1"/>
    </xf>
    <xf numFmtId="0" fontId="45" fillId="2" borderId="0" xfId="1" applyFont="1" applyFill="1"/>
    <xf numFmtId="0" fontId="25" fillId="2" borderId="0" xfId="1" applyFont="1" applyFill="1"/>
    <xf numFmtId="0" fontId="25" fillId="2" borderId="18" xfId="26" applyFont="1" applyFill="1" applyBorder="1" applyAlignment="1">
      <alignment horizontal="center" vertical="center" wrapText="1"/>
    </xf>
    <xf numFmtId="49" fontId="25" fillId="2" borderId="18" xfId="7" applyNumberFormat="1" applyFont="1" applyFill="1" applyBorder="1" applyAlignment="1">
      <alignment horizontal="center" vertical="center" wrapText="1"/>
    </xf>
    <xf numFmtId="49" fontId="25" fillId="2" borderId="18" xfId="8" applyNumberFormat="1" applyFont="1" applyFill="1" applyBorder="1" applyAlignment="1">
      <alignment horizontal="center" vertical="center" wrapText="1"/>
    </xf>
    <xf numFmtId="1" fontId="25" fillId="2" borderId="18" xfId="0" applyNumberFormat="1" applyFont="1" applyFill="1" applyBorder="1" applyAlignment="1">
      <alignment horizontal="center" vertical="center"/>
    </xf>
    <xf numFmtId="1" fontId="25" fillId="2" borderId="18" xfId="1" applyNumberFormat="1"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19" xfId="0" applyFont="1" applyFill="1" applyBorder="1" applyAlignment="1">
      <alignment horizontal="center" vertical="center" wrapText="1"/>
    </xf>
    <xf numFmtId="49" fontId="13" fillId="2" borderId="18" xfId="0" applyNumberFormat="1" applyFont="1" applyFill="1" applyBorder="1" applyAlignment="1" applyProtection="1">
      <alignment horizontal="center" vertical="center" wrapText="1"/>
      <protection locked="0"/>
    </xf>
    <xf numFmtId="0" fontId="13" fillId="2" borderId="18" xfId="21" applyFont="1" applyFill="1" applyBorder="1" applyAlignment="1">
      <alignment horizontal="center" vertical="center" wrapText="1"/>
    </xf>
    <xf numFmtId="4" fontId="13" fillId="2" borderId="18" xfId="0" applyNumberFormat="1" applyFont="1" applyFill="1" applyBorder="1" applyAlignment="1" applyProtection="1">
      <alignment horizontal="center" vertical="center" wrapText="1"/>
      <protection locked="0"/>
    </xf>
    <xf numFmtId="3" fontId="11" fillId="2" borderId="18" xfId="1" applyNumberFormat="1" applyFont="1" applyFill="1" applyBorder="1" applyAlignment="1">
      <alignment horizontal="center" vertical="center" wrapText="1"/>
    </xf>
    <xf numFmtId="0" fontId="11" fillId="2" borderId="18" xfId="1" applyFont="1" applyFill="1" applyBorder="1"/>
    <xf numFmtId="49" fontId="13" fillId="2" borderId="18" xfId="6" applyNumberFormat="1" applyFont="1" applyFill="1" applyBorder="1" applyAlignment="1">
      <alignment horizontal="center" vertical="center" wrapText="1"/>
    </xf>
    <xf numFmtId="0" fontId="13" fillId="2" borderId="22" xfId="6" applyFont="1" applyFill="1" applyBorder="1" applyAlignment="1">
      <alignment horizontal="center" vertical="center" wrapText="1"/>
    </xf>
    <xf numFmtId="0" fontId="9" fillId="2" borderId="18" xfId="788" applyFont="1" applyFill="1" applyBorder="1" applyAlignment="1">
      <alignment horizontal="center" vertical="center" wrapText="1"/>
    </xf>
    <xf numFmtId="0" fontId="141" fillId="2" borderId="0" xfId="1" applyFont="1" applyFill="1"/>
    <xf numFmtId="0" fontId="13" fillId="2" borderId="18" xfId="7" applyNumberFormat="1" applyFont="1" applyFill="1" applyBorder="1" applyAlignment="1">
      <alignment horizontal="center" vertical="center" wrapText="1"/>
    </xf>
    <xf numFmtId="0" fontId="13" fillId="2" borderId="18" xfId="20" applyFont="1" applyFill="1" applyBorder="1" applyAlignment="1">
      <alignment horizontal="center" vertical="center" wrapText="1"/>
    </xf>
    <xf numFmtId="1" fontId="9" fillId="2" borderId="18" xfId="1" applyNumberFormat="1" applyFont="1" applyFill="1" applyBorder="1" applyAlignment="1">
      <alignment horizontal="center" vertical="center" wrapText="1"/>
    </xf>
    <xf numFmtId="0" fontId="25" fillId="2" borderId="20" xfId="1" applyFont="1" applyFill="1" applyBorder="1"/>
    <xf numFmtId="0" fontId="142" fillId="2" borderId="18" xfId="1" applyFont="1" applyFill="1" applyBorder="1"/>
    <xf numFmtId="0" fontId="143" fillId="2" borderId="0" xfId="1" applyFont="1" applyFill="1"/>
    <xf numFmtId="0" fontId="13" fillId="2" borderId="18" xfId="44" applyFont="1" applyFill="1" applyBorder="1" applyAlignment="1">
      <alignment horizontal="center" vertical="center" wrapText="1"/>
    </xf>
    <xf numFmtId="0" fontId="45" fillId="2" borderId="18" xfId="1" applyFont="1" applyFill="1" applyBorder="1"/>
    <xf numFmtId="0" fontId="13" fillId="2" borderId="20" xfId="6" applyFont="1" applyFill="1" applyBorder="1" applyAlignment="1">
      <alignment horizontal="center" vertical="center" wrapText="1"/>
    </xf>
    <xf numFmtId="0" fontId="13" fillId="2" borderId="20" xfId="1" applyFont="1" applyFill="1" applyBorder="1" applyAlignment="1">
      <alignment horizontal="center" vertical="center" wrapText="1"/>
    </xf>
    <xf numFmtId="4" fontId="13" fillId="2" borderId="20" xfId="1" applyNumberFormat="1" applyFont="1" applyFill="1" applyBorder="1" applyAlignment="1">
      <alignment horizontal="center" vertical="center" wrapText="1"/>
    </xf>
    <xf numFmtId="3" fontId="13" fillId="2" borderId="55" xfId="1" applyNumberFormat="1" applyFont="1" applyFill="1" applyBorder="1" applyAlignment="1">
      <alignment horizontal="center" vertical="center" wrapText="1"/>
    </xf>
    <xf numFmtId="0" fontId="13" fillId="2" borderId="20" xfId="1" applyNumberFormat="1" applyFont="1" applyFill="1" applyBorder="1" applyAlignment="1">
      <alignment horizontal="center" vertical="center" wrapText="1"/>
    </xf>
    <xf numFmtId="0" fontId="45" fillId="2" borderId="20" xfId="1" applyFont="1" applyFill="1" applyBorder="1"/>
    <xf numFmtId="0" fontId="25" fillId="2" borderId="0" xfId="1" applyFont="1" applyFill="1" applyBorder="1"/>
    <xf numFmtId="0" fontId="13" fillId="2" borderId="18" xfId="40498" applyFont="1" applyFill="1" applyBorder="1" applyAlignment="1">
      <alignment horizontal="center" vertical="center" wrapText="1"/>
    </xf>
    <xf numFmtId="0" fontId="16" fillId="2" borderId="18" xfId="37" applyFont="1" applyFill="1" applyBorder="1" applyAlignment="1">
      <alignment horizontal="center" vertical="center" wrapText="1"/>
    </xf>
    <xf numFmtId="0" fontId="145" fillId="2" borderId="18" xfId="1" applyFont="1" applyFill="1" applyBorder="1" applyAlignment="1">
      <alignment horizontal="center" vertical="center" wrapText="1"/>
    </xf>
    <xf numFmtId="4" fontId="9" fillId="2" borderId="18" xfId="40559" applyNumberFormat="1" applyFont="1" applyFill="1" applyBorder="1" applyAlignment="1">
      <alignment horizontal="center" vertical="center"/>
    </xf>
    <xf numFmtId="4" fontId="16" fillId="2" borderId="18" xfId="1" applyNumberFormat="1" applyFont="1" applyFill="1" applyBorder="1" applyAlignment="1">
      <alignment horizontal="center" vertical="center" wrapText="1"/>
    </xf>
    <xf numFmtId="194" fontId="11" fillId="2" borderId="18" xfId="40499" applyFont="1" applyFill="1" applyBorder="1" applyAlignment="1">
      <alignment horizontal="center" vertical="center"/>
    </xf>
    <xf numFmtId="0" fontId="45" fillId="2" borderId="18" xfId="1" applyFont="1" applyFill="1" applyBorder="1" applyAlignment="1">
      <alignment wrapText="1"/>
    </xf>
    <xf numFmtId="194" fontId="11" fillId="2" borderId="18" xfId="40499" applyFont="1" applyFill="1" applyBorder="1" applyAlignment="1">
      <alignment horizontal="center" vertical="center" wrapText="1"/>
    </xf>
    <xf numFmtId="0" fontId="45" fillId="2" borderId="0" xfId="1" applyFont="1" applyFill="1" applyBorder="1"/>
    <xf numFmtId="3" fontId="11" fillId="2" borderId="18" xfId="1" applyNumberFormat="1" applyFont="1" applyFill="1" applyBorder="1"/>
    <xf numFmtId="0" fontId="13" fillId="2" borderId="22" xfId="1" applyFont="1" applyFill="1" applyBorder="1" applyAlignment="1">
      <alignment horizontal="center"/>
    </xf>
    <xf numFmtId="4" fontId="13" fillId="2" borderId="18" xfId="13" applyNumberFormat="1" applyFont="1" applyFill="1" applyBorder="1" applyAlignment="1">
      <alignment horizontal="center" vertical="center" wrapText="1"/>
    </xf>
    <xf numFmtId="0" fontId="25" fillId="2" borderId="18" xfId="0" applyNumberFormat="1" applyFont="1" applyFill="1" applyBorder="1" applyAlignment="1">
      <alignment horizontal="left"/>
    </xf>
    <xf numFmtId="0" fontId="25" fillId="2" borderId="18" xfId="0" applyNumberFormat="1" applyFont="1" applyFill="1" applyBorder="1" applyAlignment="1">
      <alignment horizontal="center" vertical="center"/>
    </xf>
    <xf numFmtId="2" fontId="25" fillId="2" borderId="18" xfId="0" applyNumberFormat="1" applyFont="1" applyFill="1" applyBorder="1" applyAlignment="1">
      <alignment horizontal="center" vertical="center" wrapText="1"/>
    </xf>
    <xf numFmtId="4" fontId="25" fillId="2" borderId="18" xfId="0" applyNumberFormat="1" applyFont="1" applyFill="1" applyBorder="1" applyAlignment="1">
      <alignment horizontal="right" vertical="center"/>
    </xf>
    <xf numFmtId="4" fontId="25" fillId="2" borderId="18" xfId="32" applyNumberFormat="1" applyFont="1" applyFill="1" applyBorder="1" applyAlignment="1">
      <alignment horizontal="center" vertical="center" wrapText="1"/>
    </xf>
    <xf numFmtId="0" fontId="25" fillId="2" borderId="18" xfId="0" applyFont="1" applyFill="1" applyBorder="1" applyAlignment="1">
      <alignment wrapText="1"/>
    </xf>
    <xf numFmtId="0" fontId="45" fillId="2" borderId="18" xfId="0" applyFont="1" applyFill="1" applyBorder="1" applyAlignment="1">
      <alignment wrapText="1"/>
    </xf>
    <xf numFmtId="0" fontId="25" fillId="2" borderId="1" xfId="6" applyFont="1" applyFill="1" applyBorder="1" applyAlignment="1">
      <alignment horizontal="center" vertical="center" wrapText="1"/>
    </xf>
    <xf numFmtId="0" fontId="25" fillId="2" borderId="1" xfId="5" applyFont="1" applyFill="1" applyBorder="1" applyAlignment="1">
      <alignment horizontal="center" vertical="center" wrapText="1"/>
    </xf>
    <xf numFmtId="0" fontId="25" fillId="2" borderId="1" xfId="1" applyFont="1" applyFill="1" applyBorder="1" applyAlignment="1">
      <alignment horizontal="center"/>
    </xf>
    <xf numFmtId="3" fontId="25" fillId="2" borderId="9" xfId="1" applyNumberFormat="1" applyFont="1" applyFill="1" applyBorder="1" applyAlignment="1">
      <alignment horizontal="center" vertical="center" wrapText="1"/>
    </xf>
    <xf numFmtId="0" fontId="25" fillId="2" borderId="18" xfId="6" applyFont="1" applyFill="1" applyBorder="1" applyAlignment="1">
      <alignment horizontal="center" vertical="center" wrapText="1"/>
    </xf>
    <xf numFmtId="0" fontId="45" fillId="2" borderId="18" xfId="6" applyNumberFormat="1" applyFont="1" applyFill="1" applyBorder="1" applyAlignment="1" applyProtection="1">
      <alignment horizontal="center" vertical="center" wrapText="1"/>
    </xf>
    <xf numFmtId="0" fontId="25" fillId="2" borderId="18" xfId="0" applyFont="1" applyFill="1" applyBorder="1" applyAlignment="1">
      <alignment horizontal="center" vertical="center"/>
    </xf>
    <xf numFmtId="0" fontId="25" fillId="2" borderId="18" xfId="0" applyFont="1" applyFill="1" applyBorder="1"/>
    <xf numFmtId="0" fontId="45" fillId="2" borderId="20" xfId="0" applyFont="1" applyFill="1" applyBorder="1" applyAlignment="1">
      <alignment wrapText="1"/>
    </xf>
    <xf numFmtId="0" fontId="25" fillId="2" borderId="18" xfId="8" applyFont="1" applyFill="1" applyBorder="1" applyAlignment="1">
      <alignment horizontal="center" vertical="center" wrapText="1"/>
    </xf>
    <xf numFmtId="0" fontId="45" fillId="2" borderId="18" xfId="0" applyNumberFormat="1" applyFont="1" applyFill="1" applyBorder="1" applyAlignment="1">
      <alignment vertical="center"/>
    </xf>
    <xf numFmtId="0" fontId="25" fillId="2" borderId="0" xfId="0" applyNumberFormat="1" applyFont="1" applyFill="1" applyBorder="1" applyAlignment="1">
      <alignment vertical="center"/>
    </xf>
    <xf numFmtId="4" fontId="25" fillId="2" borderId="7" xfId="0" applyNumberFormat="1" applyFont="1" applyFill="1" applyBorder="1" applyAlignment="1">
      <alignment horizontal="center" vertical="center" wrapText="1"/>
    </xf>
    <xf numFmtId="0" fontId="25" fillId="2" borderId="7" xfId="0" applyNumberFormat="1" applyFont="1" applyFill="1" applyBorder="1" applyAlignment="1">
      <alignment horizontal="center" vertical="center"/>
    </xf>
    <xf numFmtId="17" fontId="9" fillId="2" borderId="18" xfId="17" applyNumberFormat="1" applyFont="1" applyFill="1" applyBorder="1" applyAlignment="1">
      <alignment horizontal="center" vertical="center" wrapText="1"/>
    </xf>
    <xf numFmtId="0" fontId="25" fillId="2" borderId="1" xfId="16" applyFont="1" applyFill="1" applyBorder="1" applyAlignment="1">
      <alignment horizontal="center" vertical="center" wrapText="1"/>
    </xf>
    <xf numFmtId="17" fontId="25" fillId="2" borderId="1" xfId="17" applyNumberFormat="1" applyFont="1" applyFill="1" applyBorder="1" applyAlignment="1">
      <alignment horizontal="center" vertical="center" wrapText="1"/>
    </xf>
    <xf numFmtId="4" fontId="25" fillId="2" borderId="17" xfId="38" applyNumberFormat="1" applyFont="1" applyFill="1" applyAlignment="1" applyProtection="1">
      <alignment horizontal="center" vertical="center"/>
      <protection locked="0"/>
    </xf>
    <xf numFmtId="4" fontId="25" fillId="2" borderId="3" xfId="38" applyNumberFormat="1" applyFont="1" applyFill="1" applyBorder="1" applyAlignment="1" applyProtection="1">
      <alignment horizontal="center" vertical="center" wrapText="1"/>
      <protection locked="0"/>
    </xf>
    <xf numFmtId="4" fontId="25" fillId="2" borderId="1" xfId="38" applyNumberFormat="1" applyFont="1" applyFill="1" applyBorder="1" applyAlignment="1" applyProtection="1">
      <alignment horizontal="center" vertical="center" wrapText="1"/>
      <protection locked="0"/>
    </xf>
    <xf numFmtId="3" fontId="25" fillId="2" borderId="1" xfId="1" applyNumberFormat="1" applyFont="1" applyFill="1" applyBorder="1" applyAlignment="1">
      <alignment horizontal="center" vertical="center" wrapText="1"/>
    </xf>
    <xf numFmtId="0" fontId="45" fillId="2" borderId="1" xfId="0" applyFont="1" applyFill="1" applyBorder="1" applyAlignment="1">
      <alignment horizontal="center" vertical="center"/>
    </xf>
    <xf numFmtId="0" fontId="25" fillId="2" borderId="21" xfId="0" applyNumberFormat="1" applyFont="1" applyFill="1" applyBorder="1" applyAlignment="1">
      <alignment horizontal="center"/>
    </xf>
    <xf numFmtId="4" fontId="25" fillId="2" borderId="1" xfId="0" applyNumberFormat="1" applyFont="1" applyFill="1" applyBorder="1" applyAlignment="1">
      <alignment horizontal="center" vertical="center" wrapText="1"/>
    </xf>
    <xf numFmtId="4" fontId="13" fillId="2" borderId="1" xfId="32" applyNumberFormat="1" applyFont="1" applyFill="1" applyBorder="1" applyAlignment="1">
      <alignment horizontal="center" vertical="center" wrapText="1"/>
    </xf>
    <xf numFmtId="49" fontId="25" fillId="2" borderId="6" xfId="1" applyNumberFormat="1" applyFont="1" applyFill="1" applyBorder="1" applyAlignment="1">
      <alignment horizontal="center" vertical="center"/>
    </xf>
    <xf numFmtId="0" fontId="25" fillId="2" borderId="1" xfId="26" applyFont="1" applyFill="1" applyBorder="1" applyAlignment="1">
      <alignment horizontal="center" vertical="center" wrapText="1"/>
    </xf>
    <xf numFmtId="49" fontId="25" fillId="2" borderId="1" xfId="7" applyNumberFormat="1" applyFont="1" applyFill="1" applyBorder="1" applyAlignment="1">
      <alignment horizontal="center" vertical="center" wrapText="1"/>
    </xf>
    <xf numFmtId="49" fontId="25" fillId="2" borderId="1" xfId="8" applyNumberFormat="1" applyFont="1" applyFill="1" applyBorder="1" applyAlignment="1">
      <alignment horizontal="center" vertical="center" wrapText="1"/>
    </xf>
    <xf numFmtId="1" fontId="25" fillId="2" borderId="1" xfId="0" applyNumberFormat="1" applyFont="1" applyFill="1" applyBorder="1" applyAlignment="1">
      <alignment horizontal="center" vertical="center"/>
    </xf>
    <xf numFmtId="1" fontId="25" fillId="2" borderId="1" xfId="1" applyNumberFormat="1" applyFont="1" applyFill="1" applyBorder="1" applyAlignment="1">
      <alignment horizontal="center" vertical="center" wrapText="1"/>
    </xf>
    <xf numFmtId="0" fontId="25" fillId="2" borderId="9" xfId="1" applyFont="1" applyFill="1" applyBorder="1" applyAlignment="1">
      <alignment horizontal="center" vertical="center" wrapText="1"/>
    </xf>
    <xf numFmtId="0" fontId="25" fillId="2" borderId="1" xfId="41" applyNumberFormat="1" applyFont="1" applyFill="1" applyBorder="1" applyAlignment="1" applyProtection="1">
      <alignment horizontal="center" vertical="center" wrapText="1"/>
      <protection locked="0"/>
    </xf>
    <xf numFmtId="0" fontId="9" fillId="2" borderId="1" xfId="40554" applyNumberFormat="1" applyFont="1" applyFill="1" applyBorder="1" applyAlignment="1" applyProtection="1">
      <alignment horizontal="center" vertical="center" wrapText="1"/>
      <protection locked="0"/>
    </xf>
    <xf numFmtId="4" fontId="13" fillId="2" borderId="17" xfId="38" applyNumberFormat="1" applyFont="1" applyFill="1" applyAlignment="1" applyProtection="1">
      <alignment horizontal="center" vertical="center"/>
      <protection locked="0"/>
    </xf>
    <xf numFmtId="0" fontId="25" fillId="2" borderId="1" xfId="41" quotePrefix="1" applyNumberFormat="1" applyFont="1" applyFill="1" applyBorder="1" applyAlignment="1" applyProtection="1">
      <alignment horizontal="center" vertical="center" wrapText="1"/>
      <protection locked="0"/>
    </xf>
    <xf numFmtId="4" fontId="25" fillId="2" borderId="23" xfId="38" applyNumberFormat="1" applyFont="1" applyFill="1" applyBorder="1" applyAlignment="1" applyProtection="1">
      <alignment horizontal="center" vertical="center"/>
      <protection locked="0"/>
    </xf>
    <xf numFmtId="4" fontId="25" fillId="2" borderId="1" xfId="45" applyNumberFormat="1" applyFont="1" applyFill="1" applyBorder="1" applyAlignment="1" applyProtection="1">
      <alignment horizontal="center" vertical="center"/>
      <protection locked="0"/>
    </xf>
    <xf numFmtId="4" fontId="25" fillId="2" borderId="1" xfId="20" applyNumberFormat="1" applyFont="1" applyFill="1" applyBorder="1" applyAlignment="1" applyProtection="1">
      <alignment horizontal="center" vertical="center" wrapText="1"/>
      <protection locked="0"/>
    </xf>
    <xf numFmtId="0" fontId="25" fillId="2" borderId="17" xfId="41" applyNumberFormat="1" applyFont="1" applyFill="1" applyBorder="1" applyAlignment="1" applyProtection="1">
      <alignment horizontal="center" vertical="center" wrapText="1"/>
      <protection locked="0"/>
    </xf>
    <xf numFmtId="0" fontId="25" fillId="2" borderId="17" xfId="1" applyFont="1" applyFill="1" applyBorder="1" applyAlignment="1">
      <alignment horizontal="center" vertical="center" wrapText="1"/>
    </xf>
    <xf numFmtId="0" fontId="25" fillId="2" borderId="1" xfId="46" applyNumberFormat="1" applyFont="1" applyFill="1" applyBorder="1" applyAlignment="1" applyProtection="1">
      <alignment horizontal="center" vertical="center" wrapText="1"/>
      <protection locked="0"/>
    </xf>
    <xf numFmtId="4" fontId="25" fillId="2" borderId="1" xfId="47" applyNumberFormat="1" applyFont="1" applyFill="1" applyBorder="1" applyAlignment="1" applyProtection="1">
      <alignment horizontal="center" vertical="center"/>
      <protection locked="0"/>
    </xf>
    <xf numFmtId="0" fontId="13" fillId="2" borderId="56" xfId="0" applyFont="1" applyFill="1" applyBorder="1" applyAlignment="1">
      <alignment horizontal="center" vertical="center" wrapText="1"/>
    </xf>
    <xf numFmtId="4" fontId="9" fillId="2" borderId="18" xfId="48" applyNumberFormat="1" applyFont="1" applyFill="1" applyBorder="1" applyAlignment="1">
      <alignment horizontal="center" vertical="center" wrapText="1"/>
    </xf>
    <xf numFmtId="0" fontId="9" fillId="2" borderId="18" xfId="0" applyFont="1" applyFill="1" applyBorder="1" applyAlignment="1">
      <alignment horizontal="center" vertical="top" wrapText="1"/>
    </xf>
    <xf numFmtId="4" fontId="13" fillId="2" borderId="18" xfId="12" applyNumberFormat="1" applyFont="1" applyFill="1" applyBorder="1" applyAlignment="1">
      <alignment horizontal="center" vertical="center" wrapText="1"/>
    </xf>
    <xf numFmtId="1" fontId="25" fillId="2" borderId="18" xfId="6" applyNumberFormat="1" applyFont="1" applyFill="1" applyBorder="1" applyAlignment="1" applyProtection="1">
      <alignment horizontal="center" vertical="center" wrapText="1"/>
    </xf>
    <xf numFmtId="0" fontId="25" fillId="2" borderId="18" xfId="17" applyFont="1" applyFill="1" applyBorder="1" applyAlignment="1">
      <alignment horizontal="center" vertical="center" wrapText="1"/>
    </xf>
    <xf numFmtId="0" fontId="45" fillId="2" borderId="18" xfId="23" applyFont="1" applyFill="1" applyBorder="1" applyAlignment="1">
      <alignment horizontal="center" vertical="center" wrapText="1"/>
    </xf>
    <xf numFmtId="0" fontId="52" fillId="2" borderId="18" xfId="0" applyFont="1" applyFill="1" applyBorder="1"/>
    <xf numFmtId="43" fontId="25" fillId="2" borderId="18" xfId="32" applyNumberFormat="1" applyFont="1" applyFill="1" applyBorder="1" applyAlignment="1">
      <alignment horizontal="right" vertical="center" wrapText="1"/>
    </xf>
    <xf numFmtId="4" fontId="25" fillId="2" borderId="18" xfId="21" applyNumberFormat="1" applyFont="1" applyFill="1" applyBorder="1" applyAlignment="1">
      <alignment horizontal="center" vertical="center" wrapText="1"/>
    </xf>
    <xf numFmtId="0" fontId="55" fillId="2" borderId="18" xfId="0" applyFont="1" applyFill="1" applyBorder="1"/>
    <xf numFmtId="43" fontId="25" fillId="2" borderId="18" xfId="48" applyNumberFormat="1" applyFont="1" applyFill="1" applyBorder="1" applyAlignment="1">
      <alignment horizontal="right" vertical="center" wrapText="1"/>
    </xf>
    <xf numFmtId="0" fontId="25" fillId="2" borderId="18" xfId="23" applyFont="1" applyFill="1" applyBorder="1" applyAlignment="1">
      <alignment horizontal="center" vertical="center" wrapText="1"/>
    </xf>
    <xf numFmtId="43" fontId="25" fillId="2" borderId="18" xfId="32" applyNumberFormat="1" applyFont="1" applyFill="1" applyBorder="1" applyAlignment="1">
      <alignment horizontal="center" vertical="center" wrapText="1"/>
    </xf>
    <xf numFmtId="43" fontId="13" fillId="2" borderId="18" xfId="32" applyNumberFormat="1" applyFont="1" applyFill="1" applyBorder="1" applyAlignment="1">
      <alignment horizontal="center" vertical="center" wrapText="1"/>
    </xf>
    <xf numFmtId="0" fontId="25" fillId="2" borderId="20" xfId="1" applyFont="1" applyFill="1" applyBorder="1" applyAlignment="1">
      <alignment horizontal="center" vertical="center" wrapText="1"/>
    </xf>
    <xf numFmtId="0" fontId="25" fillId="2" borderId="18" xfId="12" applyFont="1" applyFill="1" applyBorder="1" applyAlignment="1">
      <alignment horizontal="center" vertical="center" wrapText="1"/>
    </xf>
    <xf numFmtId="167" fontId="25" fillId="2" borderId="18" xfId="1" applyNumberFormat="1" applyFont="1" applyFill="1" applyBorder="1" applyAlignment="1">
      <alignment horizontal="center" vertical="center" wrapText="1"/>
    </xf>
    <xf numFmtId="165" fontId="25" fillId="2" borderId="18" xfId="1" applyNumberFormat="1" applyFont="1" applyFill="1" applyBorder="1" applyAlignment="1">
      <alignment horizontal="center" vertical="center" wrapText="1"/>
    </xf>
    <xf numFmtId="165" fontId="25" fillId="2" borderId="20" xfId="1" applyNumberFormat="1" applyFont="1" applyFill="1" applyBorder="1" applyAlignment="1">
      <alignment horizontal="center" vertical="center" wrapText="1"/>
    </xf>
    <xf numFmtId="0" fontId="45" fillId="2" borderId="20" xfId="1" applyFont="1" applyFill="1" applyBorder="1" applyAlignment="1">
      <alignment horizontal="center" vertical="center" wrapText="1"/>
    </xf>
    <xf numFmtId="1" fontId="13" fillId="2" borderId="56" xfId="12" applyNumberFormat="1" applyFont="1" applyFill="1" applyBorder="1" applyAlignment="1">
      <alignment horizontal="center" vertical="center" wrapText="1"/>
    </xf>
    <xf numFmtId="0" fontId="13" fillId="2" borderId="56"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13" fillId="2" borderId="56" xfId="1" applyNumberFormat="1" applyFont="1" applyFill="1" applyBorder="1" applyAlignment="1">
      <alignment horizontal="center" vertical="center" wrapText="1"/>
    </xf>
    <xf numFmtId="0" fontId="13" fillId="2" borderId="56" xfId="23" applyFont="1" applyFill="1" applyBorder="1" applyAlignment="1">
      <alignment horizontal="center" vertical="center" wrapText="1"/>
    </xf>
    <xf numFmtId="0" fontId="13" fillId="2" borderId="56" xfId="8" applyFont="1" applyFill="1" applyBorder="1" applyAlignment="1">
      <alignment horizontal="center" vertical="center" wrapText="1"/>
    </xf>
    <xf numFmtId="0" fontId="13" fillId="2" borderId="56" xfId="2" applyFont="1" applyFill="1" applyBorder="1" applyAlignment="1">
      <alignment horizontal="center" vertical="center" wrapText="1"/>
    </xf>
    <xf numFmtId="0" fontId="13" fillId="2" borderId="56" xfId="14" applyFont="1" applyFill="1" applyBorder="1" applyAlignment="1">
      <alignment horizontal="center" vertical="center" wrapText="1"/>
    </xf>
    <xf numFmtId="167" fontId="16" fillId="2" borderId="56" xfId="1" applyNumberFormat="1" applyFont="1" applyFill="1" applyBorder="1" applyAlignment="1">
      <alignment horizontal="center" vertical="center" wrapText="1"/>
    </xf>
    <xf numFmtId="165" fontId="16" fillId="2" borderId="56" xfId="1" applyNumberFormat="1" applyFont="1" applyFill="1" applyBorder="1" applyAlignment="1">
      <alignment horizontal="center" vertical="center" wrapText="1"/>
    </xf>
    <xf numFmtId="165" fontId="16" fillId="2" borderId="13" xfId="1" applyNumberFormat="1" applyFont="1" applyFill="1" applyBorder="1" applyAlignment="1">
      <alignment horizontal="center" vertical="center" wrapText="1"/>
    </xf>
    <xf numFmtId="0" fontId="13" fillId="2" borderId="57"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56" xfId="14" applyFont="1" applyFill="1" applyBorder="1" applyAlignment="1">
      <alignment horizontal="center" vertical="center" wrapText="1"/>
    </xf>
    <xf numFmtId="0" fontId="14" fillId="2" borderId="56" xfId="0" applyFont="1" applyFill="1" applyBorder="1" applyAlignment="1">
      <alignment horizontal="center" vertical="center" wrapText="1"/>
    </xf>
    <xf numFmtId="1" fontId="25" fillId="2" borderId="18" xfId="12" applyNumberFormat="1" applyFont="1" applyFill="1" applyBorder="1" applyAlignment="1">
      <alignment horizontal="center" vertical="center" wrapText="1"/>
    </xf>
    <xf numFmtId="0" fontId="25" fillId="2" borderId="18" xfId="14" applyFont="1" applyFill="1" applyBorder="1" applyAlignment="1">
      <alignment horizontal="center" vertical="center" wrapText="1"/>
    </xf>
    <xf numFmtId="0" fontId="45" fillId="2" borderId="18" xfId="14" applyFont="1" applyFill="1" applyBorder="1" applyAlignment="1">
      <alignment horizontal="center" vertical="center" wrapText="1"/>
    </xf>
    <xf numFmtId="0" fontId="13" fillId="2" borderId="56" xfId="10" applyFont="1" applyFill="1" applyBorder="1" applyAlignment="1">
      <alignment horizontal="center" vertical="center" wrapText="1"/>
    </xf>
    <xf numFmtId="0" fontId="13" fillId="2" borderId="56" xfId="7" applyFont="1" applyFill="1" applyBorder="1" applyAlignment="1">
      <alignment horizontal="center" vertical="center" wrapText="1"/>
    </xf>
    <xf numFmtId="0" fontId="13" fillId="2" borderId="56" xfId="0" applyNumberFormat="1" applyFont="1" applyFill="1" applyBorder="1" applyAlignment="1">
      <alignment horizontal="center" vertical="center" wrapText="1"/>
    </xf>
    <xf numFmtId="4" fontId="13" fillId="2" borderId="56" xfId="1" applyNumberFormat="1" applyFont="1" applyFill="1" applyBorder="1" applyAlignment="1">
      <alignment horizontal="center" vertical="center" wrapText="1"/>
    </xf>
    <xf numFmtId="3" fontId="13" fillId="2" borderId="56" xfId="1" applyNumberFormat="1" applyFont="1" applyFill="1" applyBorder="1" applyAlignment="1">
      <alignment horizontal="center" vertical="center" wrapText="1"/>
    </xf>
    <xf numFmtId="4" fontId="11" fillId="2" borderId="56" xfId="6" applyNumberFormat="1" applyFont="1" applyFill="1" applyBorder="1" applyAlignment="1" applyProtection="1">
      <alignment horizontal="center" vertical="center" wrapText="1"/>
    </xf>
    <xf numFmtId="0" fontId="25" fillId="2" borderId="18" xfId="22" applyFont="1" applyFill="1" applyBorder="1" applyAlignment="1">
      <alignment horizontal="center" vertical="center" wrapText="1"/>
    </xf>
    <xf numFmtId="3" fontId="25" fillId="2" borderId="18" xfId="22" applyNumberFormat="1" applyFont="1" applyFill="1" applyBorder="1" applyAlignment="1">
      <alignment horizontal="center" vertical="center" wrapText="1"/>
    </xf>
    <xf numFmtId="0" fontId="25" fillId="2" borderId="1" xfId="22" applyFont="1" applyFill="1" applyBorder="1" applyAlignment="1">
      <alignment horizontal="center" vertical="center" wrapText="1"/>
    </xf>
    <xf numFmtId="3" fontId="25" fillId="2" borderId="1" xfId="22" applyNumberFormat="1" applyFont="1" applyFill="1" applyBorder="1" applyAlignment="1">
      <alignment horizontal="center" vertical="center" wrapText="1"/>
    </xf>
    <xf numFmtId="0" fontId="9" fillId="2" borderId="56" xfId="1" applyFont="1" applyFill="1" applyBorder="1" applyAlignment="1">
      <alignment horizontal="center" vertical="center" wrapText="1"/>
    </xf>
    <xf numFmtId="0" fontId="9" fillId="2" borderId="56" xfId="0" applyFont="1" applyFill="1" applyBorder="1" applyAlignment="1">
      <alignment horizontal="center" vertical="center" wrapText="1"/>
    </xf>
    <xf numFmtId="0" fontId="9" fillId="2" borderId="56" xfId="1" applyNumberFormat="1" applyFont="1" applyFill="1" applyBorder="1" applyAlignment="1">
      <alignment horizontal="center" vertical="center" wrapText="1"/>
    </xf>
    <xf numFmtId="0" fontId="13" fillId="2" borderId="56" xfId="22" applyFont="1" applyFill="1" applyBorder="1" applyAlignment="1">
      <alignment horizontal="center" vertical="center" wrapText="1"/>
    </xf>
    <xf numFmtId="1" fontId="9" fillId="2" borderId="56" xfId="0" applyNumberFormat="1" applyFont="1" applyFill="1" applyBorder="1" applyAlignment="1">
      <alignment horizontal="center" vertical="center" wrapText="1"/>
    </xf>
    <xf numFmtId="0" fontId="9" fillId="2" borderId="56" xfId="22" applyFont="1" applyFill="1" applyBorder="1" applyAlignment="1">
      <alignment horizontal="center" vertical="center" wrapText="1"/>
    </xf>
    <xf numFmtId="0" fontId="9" fillId="2" borderId="56" xfId="6" applyNumberFormat="1" applyFont="1" applyFill="1" applyBorder="1" applyAlignment="1" applyProtection="1">
      <alignment horizontal="center" vertical="center" wrapText="1"/>
    </xf>
    <xf numFmtId="0" fontId="9" fillId="2" borderId="56" xfId="7" applyFont="1" applyFill="1" applyBorder="1" applyAlignment="1">
      <alignment horizontal="center" vertical="center" wrapText="1"/>
    </xf>
    <xf numFmtId="3" fontId="9" fillId="2" borderId="56" xfId="22" applyNumberFormat="1" applyFont="1" applyFill="1" applyBorder="1" applyAlignment="1">
      <alignment horizontal="center" vertical="center" wrapText="1"/>
    </xf>
    <xf numFmtId="0" fontId="13" fillId="2" borderId="1" xfId="22" applyFont="1" applyFill="1" applyBorder="1" applyAlignment="1">
      <alignment horizontal="center" vertical="center" wrapText="1"/>
    </xf>
    <xf numFmtId="0" fontId="13" fillId="2" borderId="56" xfId="6" applyNumberFormat="1" applyFont="1" applyFill="1" applyBorder="1" applyAlignment="1" applyProtection="1">
      <alignment horizontal="center" vertical="center" wrapText="1"/>
    </xf>
    <xf numFmtId="1" fontId="13" fillId="2" borderId="56" xfId="0" applyNumberFormat="1" applyFont="1" applyFill="1" applyBorder="1" applyAlignment="1">
      <alignment horizontal="center" vertical="center" wrapText="1"/>
    </xf>
    <xf numFmtId="0" fontId="13" fillId="2" borderId="56" xfId="24" applyFont="1" applyFill="1" applyBorder="1" applyAlignment="1">
      <alignment horizontal="center" vertical="center" wrapText="1"/>
    </xf>
    <xf numFmtId="4" fontId="13" fillId="2" borderId="56" xfId="0" applyNumberFormat="1" applyFont="1" applyFill="1" applyBorder="1" applyAlignment="1">
      <alignment horizontal="center" vertical="center" wrapText="1"/>
    </xf>
    <xf numFmtId="0" fontId="11" fillId="2" borderId="56" xfId="0" applyNumberFormat="1" applyFont="1" applyFill="1" applyBorder="1" applyAlignment="1">
      <alignment horizontal="center" vertical="center" wrapText="1"/>
    </xf>
    <xf numFmtId="0" fontId="11" fillId="2" borderId="56" xfId="0" applyNumberFormat="1" applyFont="1" applyFill="1" applyBorder="1" applyAlignment="1">
      <alignment vertical="center"/>
    </xf>
    <xf numFmtId="0" fontId="13" fillId="2" borderId="0" xfId="0" applyFont="1" applyFill="1" applyAlignment="1">
      <alignment vertical="center"/>
    </xf>
    <xf numFmtId="0" fontId="25" fillId="2" borderId="18" xfId="24" applyFont="1" applyFill="1" applyBorder="1" applyAlignment="1">
      <alignment horizontal="center" vertical="center" wrapText="1"/>
    </xf>
    <xf numFmtId="49" fontId="13" fillId="2" borderId="56" xfId="0" applyNumberFormat="1" applyFont="1" applyFill="1" applyBorder="1" applyAlignment="1">
      <alignment horizontal="center" vertical="center" wrapText="1"/>
    </xf>
    <xf numFmtId="4" fontId="9" fillId="2" borderId="56" xfId="1" applyNumberFormat="1" applyFont="1" applyFill="1" applyBorder="1" applyAlignment="1">
      <alignment horizontal="center" vertical="center" wrapText="1"/>
    </xf>
    <xf numFmtId="4" fontId="13" fillId="2" borderId="56" xfId="18" applyNumberFormat="1" applyFont="1" applyFill="1" applyBorder="1" applyAlignment="1">
      <alignment horizontal="center" vertical="center" wrapText="1"/>
    </xf>
    <xf numFmtId="3" fontId="9" fillId="2" borderId="56" xfId="0" applyNumberFormat="1" applyFont="1" applyFill="1" applyBorder="1" applyAlignment="1">
      <alignment horizontal="center" vertical="center" wrapText="1"/>
    </xf>
    <xf numFmtId="0" fontId="11" fillId="2" borderId="56" xfId="23" applyFont="1" applyFill="1" applyBorder="1" applyAlignment="1">
      <alignment horizontal="center" vertical="center" wrapText="1"/>
    </xf>
    <xf numFmtId="0" fontId="14" fillId="2" borderId="56" xfId="1" applyFont="1" applyFill="1" applyBorder="1" applyAlignment="1">
      <alignment horizontal="center" vertical="center"/>
    </xf>
    <xf numFmtId="4" fontId="25" fillId="2" borderId="18" xfId="18" applyNumberFormat="1" applyFont="1" applyFill="1" applyBorder="1" applyAlignment="1">
      <alignment horizontal="center" vertical="center" wrapText="1"/>
    </xf>
    <xf numFmtId="0" fontId="45" fillId="2" borderId="1" xfId="0" applyNumberFormat="1" applyFont="1" applyFill="1" applyBorder="1" applyAlignment="1">
      <alignment vertical="center"/>
    </xf>
    <xf numFmtId="1" fontId="9" fillId="2" borderId="56" xfId="23" applyNumberFormat="1" applyFont="1" applyFill="1" applyBorder="1" applyAlignment="1">
      <alignment horizontal="center" vertical="center" wrapText="1"/>
    </xf>
    <xf numFmtId="0" fontId="13" fillId="2" borderId="56" xfId="22" applyNumberFormat="1" applyFont="1" applyFill="1" applyBorder="1" applyAlignment="1">
      <alignment horizontal="center" vertical="center" wrapText="1"/>
    </xf>
    <xf numFmtId="3" fontId="9" fillId="2" borderId="56" xfId="23" applyNumberFormat="1" applyFont="1" applyFill="1" applyBorder="1" applyAlignment="1">
      <alignment horizontal="center" vertical="center" wrapText="1"/>
    </xf>
    <xf numFmtId="0" fontId="9" fillId="2" borderId="56" xfId="23" applyFont="1" applyFill="1" applyBorder="1" applyAlignment="1">
      <alignment horizontal="center" vertical="center" wrapText="1"/>
    </xf>
    <xf numFmtId="0" fontId="20" fillId="2" borderId="56" xfId="0" applyNumberFormat="1" applyFont="1" applyFill="1" applyBorder="1" applyAlignment="1">
      <alignment horizontal="center" vertical="center" wrapText="1"/>
    </xf>
    <xf numFmtId="0" fontId="11" fillId="2" borderId="56" xfId="0" applyFont="1" applyFill="1" applyBorder="1"/>
    <xf numFmtId="1" fontId="25" fillId="2" borderId="1" xfId="23" applyNumberFormat="1" applyFont="1" applyFill="1" applyBorder="1" applyAlignment="1">
      <alignment horizontal="center" vertical="center" wrapText="1"/>
    </xf>
    <xf numFmtId="0" fontId="25" fillId="2" borderId="1" xfId="22" applyNumberFormat="1" applyFont="1" applyFill="1" applyBorder="1" applyAlignment="1">
      <alignment horizontal="center" vertical="center" wrapText="1"/>
    </xf>
    <xf numFmtId="0" fontId="25" fillId="2" borderId="3" xfId="44" applyNumberFormat="1" applyFont="1" applyFill="1" applyBorder="1" applyAlignment="1">
      <alignment horizontal="center" vertical="center" wrapText="1"/>
    </xf>
    <xf numFmtId="3" fontId="25" fillId="2" borderId="1" xfId="23" applyNumberFormat="1" applyFont="1" applyFill="1" applyBorder="1" applyAlignment="1">
      <alignment horizontal="center" vertical="center" wrapText="1"/>
    </xf>
    <xf numFmtId="4" fontId="9" fillId="2" borderId="56" xfId="0" applyNumberFormat="1" applyFont="1" applyFill="1" applyBorder="1" applyAlignment="1">
      <alignment horizontal="center" vertical="center" wrapText="1"/>
    </xf>
    <xf numFmtId="0" fontId="13" fillId="2" borderId="56" xfId="4" applyFont="1" applyFill="1" applyBorder="1" applyAlignment="1">
      <alignment horizontal="center" vertical="center" wrapText="1"/>
    </xf>
    <xf numFmtId="0" fontId="11" fillId="2" borderId="56" xfId="0" applyFont="1" applyFill="1" applyBorder="1" applyAlignment="1">
      <alignment wrapText="1"/>
    </xf>
    <xf numFmtId="0" fontId="11" fillId="2" borderId="56" xfId="0" applyFont="1" applyFill="1" applyBorder="1" applyAlignment="1">
      <alignment horizontal="center" wrapText="1"/>
    </xf>
    <xf numFmtId="0" fontId="55" fillId="2" borderId="0" xfId="0" applyFont="1" applyFill="1" applyAlignment="1">
      <alignment vertical="center"/>
    </xf>
    <xf numFmtId="0" fontId="25" fillId="2" borderId="18" xfId="0" applyFont="1" applyFill="1" applyBorder="1" applyAlignment="1">
      <alignment horizontal="center" wrapText="1"/>
    </xf>
    <xf numFmtId="0" fontId="13" fillId="2" borderId="56" xfId="23" applyFont="1" applyFill="1" applyBorder="1" applyAlignment="1">
      <alignment horizontal="center" vertical="center"/>
    </xf>
    <xf numFmtId="1" fontId="13" fillId="2" borderId="3" xfId="1" applyNumberFormat="1" applyFont="1" applyFill="1" applyBorder="1" applyAlignment="1">
      <alignment horizontal="center" vertical="center" wrapText="1"/>
    </xf>
    <xf numFmtId="0" fontId="23" fillId="2" borderId="56" xfId="0" applyFont="1" applyFill="1" applyBorder="1" applyAlignment="1">
      <alignment horizontal="center" vertical="center" wrapText="1"/>
    </xf>
    <xf numFmtId="0" fontId="8" fillId="2" borderId="0" xfId="0" applyFont="1" applyFill="1" applyAlignment="1">
      <alignment horizontal="center" vertical="center"/>
    </xf>
    <xf numFmtId="49" fontId="9" fillId="2" borderId="56" xfId="0" applyNumberFormat="1" applyFont="1" applyFill="1" applyBorder="1" applyAlignment="1">
      <alignment horizontal="center" vertical="center" wrapText="1"/>
    </xf>
    <xf numFmtId="4" fontId="9" fillId="2" borderId="56" xfId="15" applyNumberFormat="1" applyFont="1" applyFill="1" applyBorder="1" applyAlignment="1">
      <alignment horizontal="center" vertical="center"/>
    </xf>
    <xf numFmtId="4" fontId="13" fillId="2" borderId="56" xfId="15" applyNumberFormat="1" applyFont="1" applyFill="1" applyBorder="1" applyAlignment="1">
      <alignment horizontal="center" vertical="center" wrapText="1"/>
    </xf>
    <xf numFmtId="49" fontId="13" fillId="2" borderId="56" xfId="6" applyNumberFormat="1" applyFont="1" applyFill="1" applyBorder="1" applyAlignment="1">
      <alignment horizontal="center" vertical="center" wrapText="1"/>
    </xf>
    <xf numFmtId="3" fontId="13" fillId="2" borderId="3" xfId="1" applyNumberFormat="1" applyFont="1" applyFill="1" applyBorder="1" applyAlignment="1">
      <alignment horizontal="center" vertical="center" wrapText="1"/>
    </xf>
    <xf numFmtId="0" fontId="11" fillId="2" borderId="3" xfId="6" applyNumberFormat="1" applyFont="1" applyFill="1" applyBorder="1" applyAlignment="1" applyProtection="1">
      <alignment horizontal="center" vertical="center" wrapText="1"/>
    </xf>
    <xf numFmtId="0" fontId="11" fillId="2" borderId="3" xfId="0" applyFont="1" applyFill="1" applyBorder="1" applyAlignment="1">
      <alignment horizontal="center" vertical="center" wrapText="1"/>
    </xf>
    <xf numFmtId="0" fontId="11" fillId="2" borderId="3" xfId="0" applyFont="1" applyFill="1" applyBorder="1"/>
    <xf numFmtId="0" fontId="41" fillId="2" borderId="56" xfId="0" applyFont="1" applyFill="1" applyBorder="1" applyAlignment="1">
      <alignment horizontal="center" vertical="center" wrapText="1"/>
    </xf>
    <xf numFmtId="49" fontId="9" fillId="2" borderId="56" xfId="16" applyNumberFormat="1" applyFont="1" applyFill="1" applyBorder="1" applyAlignment="1">
      <alignment horizontal="center" vertical="center" wrapText="1"/>
    </xf>
    <xf numFmtId="0" fontId="25" fillId="2" borderId="9" xfId="0" applyNumberFormat="1" applyFont="1" applyFill="1" applyBorder="1" applyAlignment="1">
      <alignment horizontal="center" vertical="center" wrapText="1"/>
    </xf>
    <xf numFmtId="4" fontId="25" fillId="2" borderId="1" xfId="7" applyNumberFormat="1" applyFont="1" applyFill="1" applyBorder="1" applyAlignment="1">
      <alignment horizontal="center" vertical="center" wrapText="1"/>
    </xf>
    <xf numFmtId="0" fontId="25" fillId="2" borderId="1" xfId="42" applyFont="1" applyFill="1" applyBorder="1" applyAlignment="1">
      <alignment horizontal="center" vertical="center" wrapText="1"/>
    </xf>
    <xf numFmtId="0" fontId="25" fillId="2" borderId="1" xfId="42" applyNumberFormat="1" applyFont="1" applyFill="1" applyBorder="1" applyAlignment="1">
      <alignment horizontal="center" vertical="center" wrapText="1"/>
    </xf>
    <xf numFmtId="4" fontId="25" fillId="2" borderId="1" xfId="1" applyNumberFormat="1" applyFont="1" applyFill="1" applyBorder="1" applyAlignment="1">
      <alignment horizontal="center" vertical="center"/>
    </xf>
    <xf numFmtId="0" fontId="25" fillId="2" borderId="1" xfId="30" applyFont="1" applyFill="1" applyBorder="1" applyAlignment="1">
      <alignment horizontal="center" vertical="center" wrapText="1"/>
    </xf>
    <xf numFmtId="0" fontId="25" fillId="2" borderId="1" xfId="30" applyNumberFormat="1" applyFont="1" applyFill="1" applyBorder="1" applyAlignment="1">
      <alignment horizontal="center" vertical="center" wrapText="1"/>
    </xf>
    <xf numFmtId="4" fontId="25" fillId="2" borderId="3" xfId="0" applyNumberFormat="1" applyFont="1" applyFill="1" applyBorder="1" applyAlignment="1">
      <alignment horizontal="center" vertical="center" wrapText="1"/>
    </xf>
    <xf numFmtId="0" fontId="25" fillId="2" borderId="0" xfId="1" applyFont="1" applyFill="1" applyBorder="1" applyAlignment="1">
      <alignment horizontal="center" vertical="center"/>
    </xf>
    <xf numFmtId="0" fontId="9" fillId="2" borderId="1" xfId="1" applyFont="1" applyFill="1" applyBorder="1" applyAlignment="1">
      <alignment horizontal="center" vertical="center"/>
    </xf>
    <xf numFmtId="49" fontId="25" fillId="2" borderId="1" xfId="16" applyNumberFormat="1" applyFont="1" applyFill="1" applyBorder="1" applyAlignment="1">
      <alignment horizontal="center" vertical="center" wrapText="1"/>
    </xf>
    <xf numFmtId="49" fontId="9" fillId="2" borderId="1" xfId="22" applyNumberFormat="1" applyFont="1" applyFill="1" applyBorder="1" applyAlignment="1">
      <alignment horizontal="center" vertical="center" wrapText="1"/>
    </xf>
    <xf numFmtId="4" fontId="9" fillId="2" borderId="1" xfId="38" applyNumberFormat="1" applyFont="1" applyFill="1" applyBorder="1" applyAlignment="1" applyProtection="1">
      <alignment horizontal="center" vertical="center"/>
      <protection locked="0"/>
    </xf>
    <xf numFmtId="0" fontId="11" fillId="2" borderId="1" xfId="1" applyFont="1" applyFill="1" applyBorder="1" applyAlignment="1">
      <alignment horizontal="center" vertical="center"/>
    </xf>
    <xf numFmtId="4" fontId="13" fillId="2" borderId="1" xfId="38" applyNumberFormat="1" applyFont="1" applyFill="1" applyBorder="1" applyAlignment="1" applyProtection="1">
      <alignment horizontal="center" vertical="center" wrapText="1"/>
      <protection locked="0"/>
    </xf>
    <xf numFmtId="0" fontId="25" fillId="2" borderId="56" xfId="0" applyFont="1" applyFill="1" applyBorder="1" applyAlignment="1">
      <alignment horizontal="center" vertical="center" wrapText="1"/>
    </xf>
    <xf numFmtId="0" fontId="25" fillId="2" borderId="1" xfId="0" applyFont="1" applyFill="1" applyBorder="1" applyAlignment="1">
      <alignment horizontal="justify" vertical="center"/>
    </xf>
    <xf numFmtId="0" fontId="13" fillId="2" borderId="12" xfId="6" applyFont="1" applyFill="1" applyBorder="1" applyAlignment="1">
      <alignment horizontal="center" vertical="center" wrapText="1"/>
    </xf>
    <xf numFmtId="0" fontId="9" fillId="2" borderId="12" xfId="0" applyFont="1" applyFill="1" applyBorder="1" applyAlignment="1">
      <alignment horizontal="center" vertical="center" wrapText="1"/>
    </xf>
    <xf numFmtId="49" fontId="25" fillId="2" borderId="18" xfId="6" applyNumberFormat="1" applyFont="1" applyFill="1" applyBorder="1" applyAlignment="1">
      <alignment horizontal="center" vertical="center" wrapText="1"/>
    </xf>
    <xf numFmtId="0" fontId="25" fillId="2" borderId="18" xfId="44" applyFont="1" applyFill="1" applyBorder="1" applyAlignment="1">
      <alignment horizontal="center" vertical="center" wrapText="1"/>
    </xf>
    <xf numFmtId="0" fontId="25" fillId="2" borderId="18" xfId="1" applyFont="1" applyFill="1" applyBorder="1" applyAlignment="1">
      <alignment horizontal="center"/>
    </xf>
    <xf numFmtId="3" fontId="25" fillId="2" borderId="22" xfId="1" applyNumberFormat="1" applyFont="1" applyFill="1" applyBorder="1" applyAlignment="1">
      <alignment horizontal="center" vertical="center" wrapText="1"/>
    </xf>
    <xf numFmtId="0" fontId="45" fillId="2" borderId="18" xfId="1" applyFont="1" applyFill="1" applyBorder="1" applyAlignment="1">
      <alignment horizontal="center" vertical="center"/>
    </xf>
    <xf numFmtId="0" fontId="45" fillId="2" borderId="0" xfId="1" applyFont="1" applyFill="1" applyAlignment="1">
      <alignment horizontal="center" vertical="center" wrapText="1"/>
    </xf>
    <xf numFmtId="49" fontId="13" fillId="2" borderId="1" xfId="6" applyNumberFormat="1" applyFont="1" applyFill="1" applyBorder="1" applyAlignment="1">
      <alignment horizontal="center" vertical="center" wrapText="1"/>
    </xf>
    <xf numFmtId="0" fontId="13" fillId="2" borderId="1" xfId="44" applyFont="1" applyFill="1" applyBorder="1" applyAlignment="1">
      <alignment horizontal="center" vertical="center" wrapText="1"/>
    </xf>
    <xf numFmtId="0" fontId="13" fillId="2" borderId="9" xfId="0" applyNumberFormat="1" applyFont="1" applyFill="1" applyBorder="1" applyAlignment="1">
      <alignment horizontal="center" vertical="center" wrapText="1"/>
    </xf>
    <xf numFmtId="4" fontId="25" fillId="2" borderId="18" xfId="15" applyNumberFormat="1" applyFont="1" applyFill="1" applyBorder="1" applyAlignment="1">
      <alignment horizontal="center" vertical="center" wrapText="1"/>
    </xf>
    <xf numFmtId="166" fontId="25" fillId="2" borderId="18" xfId="15" applyFont="1" applyFill="1" applyBorder="1" applyAlignment="1">
      <alignment horizontal="center" vertical="center" wrapText="1"/>
    </xf>
    <xf numFmtId="0" fontId="45" fillId="2" borderId="18" xfId="0" applyFont="1" applyFill="1" applyBorder="1" applyAlignment="1">
      <alignment horizontal="center" vertical="center"/>
    </xf>
    <xf numFmtId="3" fontId="16" fillId="2" borderId="1" xfId="0" applyNumberFormat="1" applyFont="1" applyFill="1" applyBorder="1" applyAlignment="1">
      <alignment horizontal="center" vertical="center"/>
    </xf>
    <xf numFmtId="0" fontId="11" fillId="2" borderId="1" xfId="0" applyFont="1" applyFill="1" applyBorder="1" applyAlignment="1">
      <alignment horizontal="center" wrapText="1"/>
    </xf>
    <xf numFmtId="0" fontId="16" fillId="2" borderId="18" xfId="24" applyFont="1" applyFill="1" applyBorder="1" applyAlignment="1">
      <alignment horizontal="center" vertical="center" wrapText="1"/>
    </xf>
    <xf numFmtId="2" fontId="13" fillId="2" borderId="1" xfId="0" applyNumberFormat="1" applyFont="1" applyFill="1" applyBorder="1" applyAlignment="1">
      <alignment horizontal="center" vertical="center" wrapText="1"/>
    </xf>
    <xf numFmtId="4" fontId="43" fillId="2" borderId="1" xfId="0" applyNumberFormat="1" applyFont="1" applyFill="1" applyBorder="1" applyAlignment="1">
      <alignment horizontal="right" vertical="center"/>
    </xf>
    <xf numFmtId="43" fontId="13" fillId="2" borderId="1" xfId="32" applyNumberFormat="1" applyFont="1" applyFill="1" applyBorder="1" applyAlignment="1">
      <alignment horizontal="right" vertical="center" wrapText="1"/>
    </xf>
    <xf numFmtId="4" fontId="13" fillId="2" borderId="1" xfId="21" applyNumberFormat="1" applyFont="1" applyFill="1" applyBorder="1" applyAlignment="1">
      <alignment horizontal="center" vertical="center" wrapText="1"/>
    </xf>
    <xf numFmtId="43" fontId="13" fillId="2" borderId="1" xfId="48" applyNumberFormat="1" applyFont="1" applyFill="1" applyBorder="1" applyAlignment="1">
      <alignment horizontal="right" vertical="center" wrapText="1"/>
    </xf>
    <xf numFmtId="0" fontId="25" fillId="2" borderId="18" xfId="788" applyFont="1" applyFill="1" applyBorder="1" applyAlignment="1">
      <alignment horizontal="center" vertical="center" wrapText="1"/>
    </xf>
    <xf numFmtId="0" fontId="45" fillId="2" borderId="18" xfId="1" applyNumberFormat="1" applyFont="1" applyFill="1" applyBorder="1" applyAlignment="1">
      <alignment horizontal="center" vertical="center" wrapText="1"/>
    </xf>
    <xf numFmtId="3" fontId="45" fillId="2" borderId="18" xfId="1" applyNumberFormat="1" applyFont="1" applyFill="1" applyBorder="1" applyAlignment="1">
      <alignment horizontal="center" vertical="center" wrapText="1"/>
    </xf>
    <xf numFmtId="4" fontId="13" fillId="2" borderId="56" xfId="13" applyNumberFormat="1" applyFont="1" applyFill="1" applyBorder="1" applyAlignment="1">
      <alignment horizontal="center" vertical="center" wrapText="1"/>
    </xf>
    <xf numFmtId="0" fontId="13" fillId="2" borderId="56" xfId="0" applyNumberFormat="1" applyFont="1" applyFill="1" applyBorder="1" applyAlignment="1">
      <alignment horizontal="left"/>
    </xf>
    <xf numFmtId="0" fontId="13" fillId="2" borderId="56" xfId="0" applyNumberFormat="1" applyFont="1" applyFill="1" applyBorder="1" applyAlignment="1">
      <alignment horizontal="center"/>
    </xf>
    <xf numFmtId="4" fontId="13" fillId="2" borderId="56" xfId="32" applyNumberFormat="1" applyFont="1" applyFill="1" applyBorder="1" applyAlignment="1">
      <alignment horizontal="center" vertical="center" wrapText="1"/>
    </xf>
    <xf numFmtId="0" fontId="11" fillId="2" borderId="56" xfId="1" applyFont="1" applyFill="1" applyBorder="1" applyAlignment="1">
      <alignment horizontal="center" vertical="center" wrapText="1"/>
    </xf>
    <xf numFmtId="4" fontId="25" fillId="2" borderId="18" xfId="13" applyNumberFormat="1" applyFont="1" applyFill="1" applyBorder="1" applyAlignment="1">
      <alignment horizontal="center" vertical="center" wrapText="1"/>
    </xf>
    <xf numFmtId="0" fontId="25" fillId="2" borderId="18" xfId="0" applyNumberFormat="1" applyFont="1" applyFill="1" applyBorder="1" applyAlignment="1">
      <alignment horizontal="center"/>
    </xf>
    <xf numFmtId="0" fontId="45" fillId="2" borderId="56" xfId="1" applyFont="1" applyFill="1" applyBorder="1" applyAlignment="1">
      <alignment horizontal="center" vertical="center" wrapText="1"/>
    </xf>
    <xf numFmtId="4" fontId="9" fillId="2" borderId="16" xfId="38" applyNumberFormat="1" applyFont="1" applyFill="1" applyBorder="1" applyAlignment="1" applyProtection="1">
      <alignment horizontal="center" vertical="center" wrapText="1"/>
      <protection locked="0"/>
    </xf>
    <xf numFmtId="4" fontId="9" fillId="2" borderId="58" xfId="38" applyNumberFormat="1" applyFont="1" applyFill="1" applyBorder="1" applyAlignment="1" applyProtection="1">
      <alignment horizontal="center" vertical="center" wrapText="1"/>
      <protection locked="0"/>
    </xf>
    <xf numFmtId="3" fontId="9" fillId="2" borderId="16" xfId="0" applyNumberFormat="1" applyFont="1" applyFill="1" applyBorder="1" applyAlignment="1">
      <alignment horizontal="center" vertical="center" wrapText="1"/>
    </xf>
    <xf numFmtId="0" fontId="9" fillId="2" borderId="8" xfId="0" applyFont="1" applyFill="1" applyBorder="1" applyAlignment="1">
      <alignment horizontal="center" vertical="center" wrapText="1"/>
    </xf>
    <xf numFmtId="0" fontId="25" fillId="2" borderId="1" xfId="23" applyNumberFormat="1" applyFont="1" applyFill="1" applyBorder="1" applyAlignment="1">
      <alignment horizontal="center" vertical="center" wrapText="1"/>
    </xf>
    <xf numFmtId="0" fontId="13" fillId="2" borderId="57" xfId="6" applyFont="1" applyFill="1" applyBorder="1" applyAlignment="1">
      <alignment horizontal="center" vertical="center" wrapText="1"/>
    </xf>
    <xf numFmtId="3" fontId="13" fillId="2" borderId="57" xfId="1" applyNumberFormat="1" applyFont="1" applyFill="1" applyBorder="1" applyAlignment="1">
      <alignment horizontal="center" vertical="center" wrapText="1"/>
    </xf>
    <xf numFmtId="0" fontId="25" fillId="2" borderId="22" xfId="6" applyFont="1" applyFill="1" applyBorder="1" applyAlignment="1">
      <alignment horizontal="center" vertical="center" wrapText="1"/>
    </xf>
    <xf numFmtId="0" fontId="45" fillId="2" borderId="0" xfId="1"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0" fontId="11" fillId="2" borderId="1" xfId="0" quotePrefix="1" applyFont="1" applyFill="1" applyBorder="1" applyAlignment="1">
      <alignment horizontal="center" vertical="center" wrapText="1"/>
    </xf>
    <xf numFmtId="0" fontId="51" fillId="2" borderId="0" xfId="23" applyFont="1" applyFill="1"/>
    <xf numFmtId="0" fontId="25" fillId="2" borderId="56" xfId="1" applyFont="1" applyFill="1" applyBorder="1" applyAlignment="1">
      <alignment horizontal="center" vertical="center" wrapText="1"/>
    </xf>
    <xf numFmtId="1" fontId="25" fillId="2" borderId="3" xfId="1" applyNumberFormat="1" applyFont="1" applyFill="1" applyBorder="1" applyAlignment="1">
      <alignment horizontal="center" vertical="center" wrapText="1"/>
    </xf>
    <xf numFmtId="4" fontId="25" fillId="2" borderId="56" xfId="0" applyNumberFormat="1" applyFont="1" applyFill="1" applyBorder="1" applyAlignment="1">
      <alignment horizontal="center" vertical="center" wrapText="1"/>
    </xf>
    <xf numFmtId="0" fontId="45" fillId="2" borderId="56" xfId="23" applyFont="1" applyFill="1" applyBorder="1" applyAlignment="1">
      <alignment horizontal="center" vertical="center" wrapText="1"/>
    </xf>
    <xf numFmtId="0" fontId="45" fillId="2" borderId="56" xfId="0" applyFont="1" applyFill="1" applyBorder="1" applyAlignment="1">
      <alignment horizontal="center" vertical="center" wrapText="1"/>
    </xf>
    <xf numFmtId="0" fontId="146" fillId="2" borderId="56" xfId="0" applyFont="1" applyFill="1" applyBorder="1" applyAlignment="1">
      <alignment horizontal="center" vertical="center" wrapText="1"/>
    </xf>
    <xf numFmtId="0" fontId="48" fillId="2" borderId="0" xfId="0" applyFont="1" applyFill="1" applyAlignment="1">
      <alignment horizontal="center" vertical="center"/>
    </xf>
    <xf numFmtId="0" fontId="13" fillId="2" borderId="1" xfId="0" applyFont="1" applyFill="1" applyBorder="1" applyAlignment="1" applyProtection="1">
      <alignment horizontal="center" vertical="center" wrapText="1"/>
      <protection locked="0"/>
    </xf>
    <xf numFmtId="0" fontId="25" fillId="2" borderId="56" xfId="0" applyFont="1" applyFill="1" applyBorder="1" applyAlignment="1" applyProtection="1">
      <alignment horizontal="center" vertical="center" wrapText="1"/>
      <protection locked="0"/>
    </xf>
    <xf numFmtId="49" fontId="25" fillId="2" borderId="56" xfId="6" applyNumberFormat="1" applyFont="1" applyFill="1" applyBorder="1" applyAlignment="1">
      <alignment horizontal="center" vertical="center" wrapText="1"/>
    </xf>
    <xf numFmtId="0" fontId="25" fillId="2" borderId="56" xfId="6" applyFont="1" applyFill="1" applyBorder="1" applyAlignment="1">
      <alignment horizontal="center" vertical="center" wrapText="1"/>
    </xf>
    <xf numFmtId="0" fontId="25" fillId="2" borderId="57" xfId="6" applyFont="1" applyFill="1" applyBorder="1" applyAlignment="1">
      <alignment horizontal="center" vertical="center" wrapText="1"/>
    </xf>
    <xf numFmtId="0" fontId="25" fillId="2" borderId="56" xfId="5" applyFont="1" applyFill="1" applyBorder="1" applyAlignment="1">
      <alignment horizontal="center" vertical="center" wrapText="1"/>
    </xf>
    <xf numFmtId="0" fontId="25" fillId="2" borderId="56" xfId="10" applyFont="1" applyFill="1" applyBorder="1" applyAlignment="1">
      <alignment horizontal="center" vertical="center" wrapText="1"/>
    </xf>
    <xf numFmtId="0" fontId="25" fillId="2" borderId="56" xfId="1" applyFont="1" applyFill="1" applyBorder="1" applyAlignment="1">
      <alignment horizontal="center"/>
    </xf>
    <xf numFmtId="4" fontId="25" fillId="2" borderId="56" xfId="1" applyNumberFormat="1" applyFont="1" applyFill="1" applyBorder="1" applyAlignment="1">
      <alignment horizontal="center" vertical="center" wrapText="1"/>
    </xf>
    <xf numFmtId="3" fontId="25" fillId="2" borderId="57" xfId="1" applyNumberFormat="1" applyFont="1" applyFill="1" applyBorder="1" applyAlignment="1">
      <alignment horizontal="center" vertical="center" wrapText="1"/>
    </xf>
    <xf numFmtId="0" fontId="25" fillId="2" borderId="56" xfId="1" applyNumberFormat="1" applyFont="1" applyFill="1" applyBorder="1" applyAlignment="1">
      <alignment horizontal="center" vertical="center" wrapText="1"/>
    </xf>
    <xf numFmtId="3" fontId="45" fillId="2" borderId="56" xfId="1" applyNumberFormat="1" applyFont="1" applyFill="1" applyBorder="1" applyAlignment="1">
      <alignment horizontal="center" vertical="center" wrapText="1"/>
    </xf>
    <xf numFmtId="0" fontId="11" fillId="2" borderId="1" xfId="1" applyNumberFormat="1" applyFont="1" applyFill="1" applyBorder="1" applyAlignment="1">
      <alignment horizontal="center" vertical="center" wrapText="1"/>
    </xf>
    <xf numFmtId="0" fontId="45" fillId="2" borderId="1" xfId="1" applyFont="1" applyFill="1" applyBorder="1"/>
    <xf numFmtId="0" fontId="25" fillId="2" borderId="12" xfId="6" applyFont="1" applyFill="1" applyBorder="1" applyAlignment="1">
      <alignment horizontal="center" vertical="center" wrapText="1"/>
    </xf>
    <xf numFmtId="0" fontId="25" fillId="2" borderId="12" xfId="0" applyFont="1" applyFill="1" applyBorder="1" applyAlignment="1">
      <alignment horizontal="center" vertical="center" wrapText="1"/>
    </xf>
    <xf numFmtId="0" fontId="9" fillId="2" borderId="56" xfId="16" applyFont="1" applyFill="1" applyBorder="1" applyAlignment="1">
      <alignment horizontal="center" vertical="center" wrapText="1"/>
    </xf>
    <xf numFmtId="0" fontId="9" fillId="2" borderId="56" xfId="17" applyFont="1" applyFill="1" applyBorder="1" applyAlignment="1">
      <alignment horizontal="center" vertical="center" wrapText="1"/>
    </xf>
    <xf numFmtId="0" fontId="16" fillId="2" borderId="56" xfId="1" applyFont="1" applyFill="1" applyBorder="1" applyAlignment="1">
      <alignment horizontal="center" vertical="center" wrapText="1"/>
    </xf>
    <xf numFmtId="168" fontId="16" fillId="2" borderId="56" xfId="1" applyNumberFormat="1" applyFont="1" applyFill="1" applyBorder="1" applyAlignment="1">
      <alignment horizontal="center" vertical="center" wrapText="1"/>
    </xf>
    <xf numFmtId="168" fontId="25" fillId="2" borderId="18" xfId="1" applyNumberFormat="1" applyFont="1" applyFill="1" applyBorder="1" applyAlignment="1">
      <alignment horizontal="center" vertical="center" wrapText="1"/>
    </xf>
    <xf numFmtId="0" fontId="13" fillId="2" borderId="56" xfId="6" applyFont="1" applyFill="1" applyBorder="1" applyAlignment="1">
      <alignment horizontal="center" vertical="center" wrapText="1"/>
    </xf>
    <xf numFmtId="0" fontId="13" fillId="2" borderId="56" xfId="5" applyFont="1" applyFill="1" applyBorder="1" applyAlignment="1">
      <alignment horizontal="center" vertical="center" wrapText="1"/>
    </xf>
    <xf numFmtId="0" fontId="13" fillId="2" borderId="56" xfId="1" applyFont="1" applyFill="1" applyBorder="1" applyAlignment="1">
      <alignment horizontal="center"/>
    </xf>
    <xf numFmtId="0" fontId="142" fillId="2" borderId="56" xfId="1" applyFont="1" applyFill="1" applyBorder="1"/>
    <xf numFmtId="0" fontId="9" fillId="2" borderId="56" xfId="788" applyFont="1" applyFill="1" applyBorder="1" applyAlignment="1">
      <alignment horizontal="center" vertical="center" wrapText="1"/>
    </xf>
    <xf numFmtId="49" fontId="25" fillId="2" borderId="56" xfId="0" applyNumberFormat="1" applyFont="1" applyFill="1" applyBorder="1" applyAlignment="1">
      <alignment horizontal="center" vertical="center" wrapText="1"/>
    </xf>
    <xf numFmtId="0" fontId="25" fillId="2" borderId="56" xfId="23" applyFont="1" applyFill="1" applyBorder="1" applyAlignment="1">
      <alignment horizontal="center" vertical="center"/>
    </xf>
    <xf numFmtId="0" fontId="25" fillId="2" borderId="56" xfId="4" applyFont="1" applyFill="1" applyBorder="1" applyAlignment="1">
      <alignment horizontal="center" vertical="center" wrapText="1"/>
    </xf>
    <xf numFmtId="4" fontId="25" fillId="2" borderId="56" xfId="15" applyNumberFormat="1" applyFont="1" applyFill="1" applyBorder="1" applyAlignment="1">
      <alignment horizontal="center" vertical="center"/>
    </xf>
    <xf numFmtId="4" fontId="25" fillId="2" borderId="56" xfId="15" applyNumberFormat="1" applyFont="1" applyFill="1" applyBorder="1" applyAlignment="1">
      <alignment horizontal="center" vertical="center" wrapText="1"/>
    </xf>
    <xf numFmtId="0" fontId="0" fillId="2" borderId="0" xfId="0" applyFill="1"/>
    <xf numFmtId="166" fontId="13" fillId="2" borderId="56" xfId="15" applyFont="1" applyFill="1" applyBorder="1" applyAlignment="1">
      <alignment horizontal="center" vertical="center" wrapText="1"/>
    </xf>
    <xf numFmtId="0" fontId="13" fillId="2" borderId="56" xfId="0" applyFont="1" applyFill="1" applyBorder="1" applyAlignment="1">
      <alignment horizontal="center" vertical="center"/>
    </xf>
    <xf numFmtId="166" fontId="25" fillId="2" borderId="1" xfId="15" applyFont="1" applyFill="1" applyBorder="1" applyAlignment="1">
      <alignment horizontal="center" vertical="center" wrapText="1"/>
    </xf>
    <xf numFmtId="0" fontId="25" fillId="2" borderId="1" xfId="0" applyFont="1" applyFill="1" applyBorder="1" applyAlignment="1">
      <alignment horizontal="center" vertical="center"/>
    </xf>
    <xf numFmtId="0" fontId="13" fillId="2" borderId="56" xfId="37" applyNumberFormat="1" applyFont="1" applyFill="1" applyBorder="1" applyAlignment="1">
      <alignment horizontal="center" vertical="center" wrapText="1"/>
    </xf>
    <xf numFmtId="0" fontId="25" fillId="2" borderId="18" xfId="37" applyNumberFormat="1" applyFont="1" applyFill="1" applyBorder="1" applyAlignment="1">
      <alignment horizontal="center" vertical="center" wrapText="1"/>
    </xf>
    <xf numFmtId="0" fontId="25" fillId="2" borderId="18" xfId="0" applyFont="1" applyFill="1" applyBorder="1" applyAlignment="1">
      <alignment horizontal="center"/>
    </xf>
    <xf numFmtId="0" fontId="13" fillId="2" borderId="18" xfId="0" applyFont="1" applyFill="1" applyBorder="1" applyAlignment="1">
      <alignment horizontal="center"/>
    </xf>
    <xf numFmtId="0" fontId="9" fillId="2" borderId="56" xfId="24" applyFont="1" applyFill="1" applyBorder="1" applyAlignment="1">
      <alignment horizontal="center" vertical="center" wrapText="1"/>
    </xf>
    <xf numFmtId="0" fontId="13" fillId="2" borderId="56" xfId="17" applyFont="1" applyFill="1" applyBorder="1" applyAlignment="1">
      <alignment horizontal="center" vertical="center" wrapText="1"/>
    </xf>
    <xf numFmtId="166" fontId="25" fillId="2" borderId="56" xfId="15" applyFont="1" applyFill="1" applyBorder="1" applyAlignment="1">
      <alignment horizontal="center" vertical="center" wrapText="1"/>
    </xf>
    <xf numFmtId="0" fontId="25" fillId="2" borderId="56" xfId="0" applyFont="1" applyFill="1" applyBorder="1" applyAlignment="1">
      <alignment horizontal="center" vertical="center"/>
    </xf>
    <xf numFmtId="0" fontId="25" fillId="2" borderId="56" xfId="24" applyFont="1" applyFill="1" applyBorder="1" applyAlignment="1">
      <alignment horizontal="center" vertical="center" wrapText="1"/>
    </xf>
    <xf numFmtId="0" fontId="25" fillId="2" borderId="56" xfId="23" applyFont="1" applyFill="1" applyBorder="1" applyAlignment="1">
      <alignment horizontal="center" vertical="center" wrapText="1"/>
    </xf>
    <xf numFmtId="0" fontId="45" fillId="2" borderId="56" xfId="14" applyFont="1" applyFill="1" applyBorder="1" applyAlignment="1">
      <alignment horizontal="center" vertical="center" wrapText="1"/>
    </xf>
    <xf numFmtId="171" fontId="25" fillId="2" borderId="56" xfId="15" applyNumberFormat="1" applyFont="1" applyFill="1" applyBorder="1" applyAlignment="1">
      <alignment horizontal="center" vertical="center" wrapText="1"/>
    </xf>
    <xf numFmtId="3" fontId="11" fillId="2" borderId="56" xfId="1" applyNumberFormat="1" applyFont="1" applyFill="1" applyBorder="1" applyAlignment="1">
      <alignment horizontal="center" vertical="center" wrapText="1"/>
    </xf>
    <xf numFmtId="0" fontId="45" fillId="2" borderId="56" xfId="1" applyFont="1" applyFill="1" applyBorder="1"/>
    <xf numFmtId="1" fontId="9" fillId="2" borderId="56" xfId="1" applyNumberFormat="1" applyFont="1" applyFill="1" applyBorder="1" applyAlignment="1">
      <alignment horizontal="center" vertical="center" wrapText="1"/>
    </xf>
    <xf numFmtId="0" fontId="43" fillId="2" borderId="56" xfId="0" applyFont="1" applyFill="1" applyBorder="1" applyAlignment="1">
      <alignment horizontal="center" vertical="center" wrapText="1"/>
    </xf>
    <xf numFmtId="0" fontId="13" fillId="2" borderId="56" xfId="0" applyFont="1" applyFill="1" applyBorder="1"/>
    <xf numFmtId="4" fontId="13" fillId="2" borderId="56" xfId="0" applyNumberFormat="1" applyFont="1" applyFill="1" applyBorder="1" applyAlignment="1">
      <alignment horizontal="center" vertical="center"/>
    </xf>
    <xf numFmtId="0" fontId="13" fillId="2" borderId="56" xfId="0" applyFont="1" applyFill="1" applyBorder="1" applyAlignment="1">
      <alignment horizontal="center" wrapText="1"/>
    </xf>
    <xf numFmtId="0" fontId="13" fillId="2" borderId="56" xfId="24" applyNumberFormat="1" applyFont="1" applyFill="1" applyBorder="1" applyAlignment="1">
      <alignment horizontal="center" vertical="center" wrapText="1"/>
    </xf>
    <xf numFmtId="49" fontId="13" fillId="2" borderId="56" xfId="33" applyNumberFormat="1" applyFont="1" applyFill="1" applyBorder="1" applyAlignment="1">
      <alignment horizontal="center" vertical="center" wrapText="1"/>
    </xf>
    <xf numFmtId="0" fontId="13" fillId="2" borderId="59" xfId="0" applyFont="1" applyFill="1" applyBorder="1"/>
    <xf numFmtId="0" fontId="13" fillId="2" borderId="60" xfId="1" applyNumberFormat="1" applyFont="1" applyFill="1" applyBorder="1" applyAlignment="1">
      <alignment horizontal="center" vertical="center" wrapText="1"/>
    </xf>
    <xf numFmtId="1" fontId="11" fillId="2" borderId="56" xfId="0" applyNumberFormat="1" applyFont="1" applyFill="1" applyBorder="1" applyAlignment="1">
      <alignment horizontal="center" vertical="center" wrapText="1"/>
    </xf>
    <xf numFmtId="0" fontId="11" fillId="2" borderId="56" xfId="0" quotePrefix="1" applyFont="1" applyFill="1" applyBorder="1" applyAlignment="1">
      <alignment horizontal="center" vertical="center" wrapText="1"/>
    </xf>
    <xf numFmtId="0" fontId="13" fillId="2" borderId="56" xfId="40551" applyFont="1" applyFill="1" applyBorder="1" applyAlignment="1">
      <alignment horizontal="center" vertical="center" wrapText="1"/>
    </xf>
    <xf numFmtId="0" fontId="23" fillId="2" borderId="56" xfId="1" applyFont="1" applyFill="1" applyBorder="1" applyAlignment="1">
      <alignment horizontal="center" vertical="center" wrapText="1"/>
    </xf>
    <xf numFmtId="0" fontId="13" fillId="2" borderId="56" xfId="37" applyFont="1" applyFill="1" applyBorder="1" applyAlignment="1">
      <alignment horizontal="center" vertical="center" wrapText="1"/>
    </xf>
    <xf numFmtId="4" fontId="13" fillId="2" borderId="56" xfId="40551" applyNumberFormat="1" applyFont="1" applyFill="1" applyBorder="1" applyAlignment="1">
      <alignment horizontal="center" vertical="center" wrapText="1"/>
    </xf>
    <xf numFmtId="0" fontId="11" fillId="2" borderId="56" xfId="40551" applyFont="1" applyFill="1" applyBorder="1" applyAlignment="1">
      <alignment horizontal="center" vertical="center" wrapText="1"/>
    </xf>
    <xf numFmtId="43" fontId="13" fillId="2" borderId="56" xfId="32" applyFont="1" applyFill="1" applyBorder="1" applyAlignment="1">
      <alignment horizontal="center" vertical="center" wrapText="1"/>
    </xf>
    <xf numFmtId="43" fontId="13" fillId="2" borderId="56" xfId="32" applyFont="1" applyFill="1" applyBorder="1" applyAlignment="1">
      <alignment horizontal="center" vertical="center"/>
    </xf>
    <xf numFmtId="0" fontId="11" fillId="2" borderId="56" xfId="23" applyFont="1" applyFill="1" applyBorder="1"/>
    <xf numFmtId="0" fontId="13" fillId="2" borderId="56" xfId="1" applyFont="1" applyFill="1" applyBorder="1" applyAlignment="1">
      <alignment horizontal="center" vertical="center"/>
    </xf>
    <xf numFmtId="0" fontId="25" fillId="2" borderId="3" xfId="1" applyFont="1" applyFill="1" applyBorder="1" applyAlignment="1">
      <alignment horizontal="center" vertical="center" wrapText="1"/>
    </xf>
    <xf numFmtId="0" fontId="25" fillId="2" borderId="6" xfId="10" applyFont="1" applyFill="1" applyBorder="1" applyAlignment="1">
      <alignment horizontal="center" vertical="center" wrapText="1"/>
    </xf>
    <xf numFmtId="4" fontId="25" fillId="2" borderId="3" xfId="1" applyNumberFormat="1" applyFont="1" applyFill="1" applyBorder="1" applyAlignment="1">
      <alignment horizontal="center" vertical="center" wrapText="1"/>
    </xf>
    <xf numFmtId="0" fontId="25" fillId="2" borderId="7" xfId="0" applyFont="1" applyFill="1" applyBorder="1" applyAlignment="1">
      <alignment wrapText="1"/>
    </xf>
    <xf numFmtId="0" fontId="45" fillId="2" borderId="0" xfId="0" applyFont="1" applyFill="1" applyBorder="1"/>
    <xf numFmtId="0" fontId="16" fillId="2" borderId="56" xfId="0" applyNumberFormat="1" applyFont="1" applyFill="1" applyBorder="1" applyAlignment="1">
      <alignment horizontal="center" vertical="center" wrapText="1"/>
    </xf>
    <xf numFmtId="0" fontId="11" fillId="2" borderId="56" xfId="40560" applyFont="1" applyFill="1" applyBorder="1" applyAlignment="1">
      <alignment horizontal="center" vertical="center" wrapText="1"/>
    </xf>
    <xf numFmtId="0" fontId="11" fillId="2" borderId="60" xfId="1" applyFont="1" applyFill="1" applyBorder="1" applyAlignment="1">
      <alignment horizontal="center" vertical="center" wrapText="1"/>
    </xf>
    <xf numFmtId="49" fontId="13" fillId="2" borderId="56" xfId="1" applyNumberFormat="1" applyFont="1" applyFill="1" applyBorder="1" applyAlignment="1">
      <alignment horizontal="center" vertical="center"/>
    </xf>
    <xf numFmtId="0" fontId="13" fillId="2" borderId="56" xfId="0" applyNumberFormat="1" applyFont="1" applyFill="1" applyBorder="1" applyAlignment="1">
      <alignment horizontal="left" wrapText="1"/>
    </xf>
    <xf numFmtId="0" fontId="13" fillId="2" borderId="56" xfId="0" applyNumberFormat="1" applyFont="1" applyFill="1" applyBorder="1" applyAlignment="1">
      <alignment horizontal="center" wrapText="1"/>
    </xf>
    <xf numFmtId="0" fontId="31" fillId="2" borderId="56" xfId="0" applyFont="1" applyFill="1" applyBorder="1" applyAlignment="1">
      <alignment wrapText="1"/>
    </xf>
    <xf numFmtId="43" fontId="25" fillId="2" borderId="18" xfId="32" applyFont="1" applyFill="1" applyBorder="1" applyAlignment="1">
      <alignment horizontal="center" vertical="center" wrapText="1"/>
    </xf>
    <xf numFmtId="0" fontId="45" fillId="2" borderId="18" xfId="23" applyFont="1" applyFill="1" applyBorder="1"/>
    <xf numFmtId="195" fontId="13" fillId="2" borderId="56" xfId="32" applyNumberFormat="1" applyFont="1" applyFill="1" applyBorder="1" applyAlignment="1">
      <alignment horizontal="center" vertical="center" wrapText="1"/>
    </xf>
    <xf numFmtId="43" fontId="13" fillId="2" borderId="56" xfId="32" applyFont="1" applyFill="1" applyBorder="1" applyAlignment="1">
      <alignment vertical="center" wrapText="1"/>
    </xf>
    <xf numFmtId="0" fontId="13" fillId="2" borderId="56" xfId="44" applyFont="1" applyFill="1" applyBorder="1" applyAlignment="1">
      <alignment horizontal="center" vertical="center" wrapText="1"/>
    </xf>
    <xf numFmtId="0" fontId="11" fillId="2" borderId="56" xfId="1" applyFont="1" applyFill="1" applyBorder="1"/>
    <xf numFmtId="0" fontId="11" fillId="2" borderId="56" xfId="1" applyNumberFormat="1" applyFont="1" applyFill="1" applyBorder="1" applyAlignment="1">
      <alignment horizontal="center" vertical="center" wrapText="1"/>
    </xf>
    <xf numFmtId="0" fontId="13" fillId="2" borderId="57" xfId="0" applyNumberFormat="1" applyFont="1" applyFill="1" applyBorder="1" applyAlignment="1">
      <alignment horizontal="center" vertical="center" wrapText="1"/>
    </xf>
    <xf numFmtId="49" fontId="9" fillId="2" borderId="56" xfId="7" applyNumberFormat="1" applyFont="1" applyFill="1" applyBorder="1" applyAlignment="1">
      <alignment horizontal="center" vertical="center" wrapText="1"/>
    </xf>
    <xf numFmtId="0" fontId="25" fillId="2" borderId="18" xfId="20" applyFont="1" applyFill="1" applyBorder="1" applyAlignment="1">
      <alignment horizontal="center" vertical="center" wrapText="1"/>
    </xf>
    <xf numFmtId="0" fontId="25" fillId="2" borderId="20" xfId="0" applyFont="1" applyFill="1" applyBorder="1" applyAlignment="1">
      <alignment horizontal="center" vertical="center" wrapText="1"/>
    </xf>
    <xf numFmtId="0" fontId="25" fillId="2" borderId="20" xfId="20" applyFont="1" applyFill="1" applyBorder="1" applyAlignment="1">
      <alignment horizontal="center" vertical="center" wrapText="1"/>
    </xf>
    <xf numFmtId="169" fontId="25" fillId="2" borderId="1" xfId="32" applyNumberFormat="1" applyFont="1" applyFill="1" applyBorder="1" applyAlignment="1">
      <alignment horizontal="center" vertical="center" wrapText="1"/>
    </xf>
    <xf numFmtId="43" fontId="25" fillId="2" borderId="1" xfId="32" applyFont="1" applyFill="1" applyBorder="1" applyAlignment="1">
      <alignment horizontal="center" vertical="center"/>
    </xf>
    <xf numFmtId="0" fontId="45" fillId="2" borderId="1" xfId="23" applyFont="1" applyFill="1" applyBorder="1" applyAlignment="1">
      <alignment horizontal="center" vertical="center"/>
    </xf>
    <xf numFmtId="0" fontId="25" fillId="2" borderId="0" xfId="23" applyFont="1" applyFill="1" applyAlignment="1">
      <alignment horizontal="center" vertical="center" wrapText="1"/>
    </xf>
    <xf numFmtId="0" fontId="25" fillId="2" borderId="0" xfId="23" applyFont="1" applyFill="1"/>
    <xf numFmtId="0" fontId="13" fillId="2" borderId="13" xfId="6" applyFont="1" applyFill="1" applyBorder="1" applyAlignment="1">
      <alignment horizontal="center" vertical="center" wrapText="1"/>
    </xf>
    <xf numFmtId="0" fontId="13" fillId="2" borderId="13" xfId="5" applyFont="1" applyFill="1" applyBorder="1" applyAlignment="1">
      <alignment horizontal="center" vertical="center" wrapText="1"/>
    </xf>
    <xf numFmtId="0" fontId="13" fillId="2" borderId="13" xfId="4" applyFont="1" applyFill="1" applyBorder="1" applyAlignment="1">
      <alignment horizontal="center" vertical="center" wrapText="1"/>
    </xf>
    <xf numFmtId="0" fontId="13" fillId="2" borderId="13" xfId="1" applyFont="1" applyFill="1" applyBorder="1" applyAlignment="1">
      <alignment horizontal="center"/>
    </xf>
    <xf numFmtId="0" fontId="9" fillId="2" borderId="13" xfId="0" applyFont="1" applyFill="1" applyBorder="1" applyAlignment="1">
      <alignment horizontal="center" vertical="center" wrapText="1"/>
    </xf>
    <xf numFmtId="0" fontId="11" fillId="2" borderId="13" xfId="1" applyFont="1" applyFill="1" applyBorder="1" applyAlignment="1">
      <alignment horizontal="center" vertical="center" wrapText="1"/>
    </xf>
    <xf numFmtId="0" fontId="45" fillId="2" borderId="13" xfId="1" applyFont="1" applyFill="1" applyBorder="1"/>
    <xf numFmtId="0" fontId="11" fillId="2" borderId="13" xfId="1" applyNumberFormat="1" applyFont="1" applyFill="1" applyBorder="1" applyAlignment="1">
      <alignment horizontal="center" vertical="center" wrapText="1"/>
    </xf>
    <xf numFmtId="3" fontId="11" fillId="2" borderId="13" xfId="1" applyNumberFormat="1" applyFont="1" applyFill="1" applyBorder="1" applyAlignment="1">
      <alignment horizontal="center" vertical="center" wrapText="1"/>
    </xf>
    <xf numFmtId="1" fontId="25" fillId="2" borderId="56" xfId="12" applyNumberFormat="1" applyFont="1" applyFill="1" applyBorder="1" applyAlignment="1">
      <alignment horizontal="center" vertical="center" wrapText="1"/>
    </xf>
    <xf numFmtId="0" fontId="25" fillId="2" borderId="56" xfId="8" applyFont="1" applyFill="1" applyBorder="1" applyAlignment="1">
      <alignment horizontal="center" vertical="center" wrapText="1"/>
    </xf>
    <xf numFmtId="0" fontId="25" fillId="2" borderId="56" xfId="2" applyFont="1" applyFill="1" applyBorder="1" applyAlignment="1">
      <alignment horizontal="center" vertical="center" wrapText="1"/>
    </xf>
    <xf numFmtId="0" fontId="25" fillId="2" borderId="56" xfId="14" applyFont="1" applyFill="1" applyBorder="1" applyAlignment="1">
      <alignment horizontal="center" vertical="center" wrapText="1"/>
    </xf>
    <xf numFmtId="167" fontId="25" fillId="2" borderId="56" xfId="1" applyNumberFormat="1" applyFont="1" applyFill="1" applyBorder="1" applyAlignment="1">
      <alignment horizontal="center" vertical="center" wrapText="1"/>
    </xf>
    <xf numFmtId="165" fontId="25" fillId="2" borderId="56" xfId="1" applyNumberFormat="1" applyFont="1" applyFill="1" applyBorder="1" applyAlignment="1">
      <alignment horizontal="center" vertical="center" wrapText="1"/>
    </xf>
    <xf numFmtId="0" fontId="25" fillId="2" borderId="57" xfId="0" applyFont="1" applyFill="1" applyBorder="1" applyAlignment="1">
      <alignment horizontal="center" vertical="center" wrapText="1"/>
    </xf>
    <xf numFmtId="0" fontId="16" fillId="2" borderId="56" xfId="0" applyFont="1" applyFill="1" applyBorder="1" applyAlignment="1">
      <alignment horizontal="center" vertical="center" wrapText="1"/>
    </xf>
    <xf numFmtId="168" fontId="25" fillId="2" borderId="56" xfId="1" applyNumberFormat="1" applyFont="1" applyFill="1" applyBorder="1" applyAlignment="1">
      <alignment horizontal="center" vertical="center" wrapText="1"/>
    </xf>
    <xf numFmtId="0" fontId="144" fillId="2" borderId="56" xfId="1" applyFont="1" applyFill="1" applyBorder="1"/>
    <xf numFmtId="0" fontId="25" fillId="2" borderId="20" xfId="6" applyFont="1" applyFill="1" applyBorder="1" applyAlignment="1">
      <alignment horizontal="center" vertical="center" wrapText="1"/>
    </xf>
    <xf numFmtId="0" fontId="25" fillId="2" borderId="20" xfId="5" applyFont="1" applyFill="1" applyBorder="1" applyAlignment="1">
      <alignment horizontal="center" vertical="center" wrapText="1"/>
    </xf>
    <xf numFmtId="49" fontId="25" fillId="2" borderId="20" xfId="0" applyNumberFormat="1" applyFont="1" applyFill="1" applyBorder="1" applyAlignment="1">
      <alignment horizontal="center" vertical="center" wrapText="1"/>
    </xf>
    <xf numFmtId="0" fontId="25" fillId="2" borderId="20" xfId="4" applyFont="1" applyFill="1" applyBorder="1" applyAlignment="1">
      <alignment horizontal="center" vertical="center" wrapText="1"/>
    </xf>
    <xf numFmtId="0" fontId="25" fillId="2" borderId="20" xfId="1" applyFont="1" applyFill="1" applyBorder="1" applyAlignment="1">
      <alignment horizontal="center"/>
    </xf>
    <xf numFmtId="4" fontId="25" fillId="2" borderId="20" xfId="1" applyNumberFormat="1" applyFont="1" applyFill="1" applyBorder="1" applyAlignment="1">
      <alignment horizontal="center" vertical="center" wrapText="1"/>
    </xf>
    <xf numFmtId="3" fontId="25" fillId="2" borderId="55" xfId="1" applyNumberFormat="1" applyFont="1" applyFill="1" applyBorder="1" applyAlignment="1">
      <alignment horizontal="center" vertical="center" wrapText="1"/>
    </xf>
    <xf numFmtId="0" fontId="25" fillId="2" borderId="20" xfId="1" applyNumberFormat="1" applyFont="1" applyFill="1" applyBorder="1" applyAlignment="1">
      <alignment horizontal="center" vertical="center" wrapText="1"/>
    </xf>
    <xf numFmtId="0" fontId="45" fillId="2" borderId="20" xfId="1" applyNumberFormat="1" applyFont="1" applyFill="1" applyBorder="1" applyAlignment="1">
      <alignment horizontal="center" vertical="center" wrapText="1"/>
    </xf>
    <xf numFmtId="3" fontId="45" fillId="2" borderId="20" xfId="1" applyNumberFormat="1" applyFont="1" applyFill="1" applyBorder="1" applyAlignment="1">
      <alignment horizontal="center" vertical="center" wrapText="1"/>
    </xf>
    <xf numFmtId="49" fontId="25" fillId="2" borderId="1" xfId="6" applyNumberFormat="1" applyFont="1" applyFill="1" applyBorder="1" applyAlignment="1">
      <alignment horizontal="center" vertical="center" wrapText="1"/>
    </xf>
    <xf numFmtId="3" fontId="45" fillId="2" borderId="1" xfId="1" applyNumberFormat="1" applyFont="1" applyFill="1" applyBorder="1" applyAlignment="1">
      <alignment horizontal="center" vertical="center" wrapText="1"/>
    </xf>
    <xf numFmtId="0" fontId="45" fillId="2" borderId="1" xfId="1" applyNumberFormat="1" applyFont="1" applyFill="1" applyBorder="1" applyAlignment="1">
      <alignment horizontal="center" vertical="center" wrapText="1"/>
    </xf>
    <xf numFmtId="0" fontId="10" fillId="2" borderId="0" xfId="0" applyFont="1" applyFill="1" applyAlignment="1">
      <alignment horizontal="center" vertical="center"/>
    </xf>
    <xf numFmtId="0" fontId="9" fillId="2" borderId="1" xfId="20" applyFont="1" applyFill="1" applyBorder="1" applyAlignment="1">
      <alignment horizontal="center" vertical="center" wrapText="1"/>
    </xf>
    <xf numFmtId="0" fontId="13" fillId="2" borderId="59" xfId="0" applyNumberFormat="1" applyFont="1" applyFill="1" applyBorder="1" applyAlignment="1">
      <alignment horizontal="center"/>
    </xf>
    <xf numFmtId="0" fontId="9" fillId="2" borderId="1" xfId="788" applyFont="1" applyFill="1" applyBorder="1" applyAlignment="1">
      <alignment horizontal="center" vertical="center" wrapText="1"/>
    </xf>
    <xf numFmtId="0" fontId="144" fillId="2" borderId="1" xfId="1" applyFont="1" applyFill="1" applyBorder="1"/>
    <xf numFmtId="3" fontId="25" fillId="2" borderId="18" xfId="0" applyNumberFormat="1" applyFont="1" applyFill="1" applyBorder="1" applyAlignment="1">
      <alignment horizontal="center" vertical="center" wrapText="1" shrinkToFit="1"/>
    </xf>
    <xf numFmtId="0" fontId="25" fillId="2" borderId="55" xfId="6" applyFont="1" applyFill="1" applyBorder="1" applyAlignment="1">
      <alignment horizontal="center" vertical="center" wrapText="1"/>
    </xf>
    <xf numFmtId="3" fontId="9" fillId="2" borderId="1" xfId="0" applyNumberFormat="1" applyFont="1" applyFill="1" applyBorder="1" applyAlignment="1">
      <alignment horizontal="center" vertical="center" wrapText="1" shrinkToFit="1"/>
    </xf>
    <xf numFmtId="0" fontId="25" fillId="2" borderId="20" xfId="23" applyFont="1" applyFill="1" applyBorder="1" applyAlignment="1">
      <alignment horizontal="center" vertical="center"/>
    </xf>
    <xf numFmtId="0" fontId="25" fillId="2" borderId="20" xfId="7" applyFont="1" applyFill="1" applyBorder="1" applyAlignment="1">
      <alignment horizontal="center" vertical="center" wrapText="1"/>
    </xf>
    <xf numFmtId="1" fontId="45" fillId="2" borderId="1" xfId="0" applyNumberFormat="1" applyFont="1" applyFill="1" applyBorder="1" applyAlignment="1">
      <alignment horizontal="center" vertical="center" wrapText="1"/>
    </xf>
    <xf numFmtId="0" fontId="45" fillId="2" borderId="1" xfId="0" quotePrefix="1" applyFont="1" applyFill="1" applyBorder="1" applyAlignment="1">
      <alignment horizontal="center" vertical="center" wrapText="1"/>
    </xf>
    <xf numFmtId="0" fontId="45" fillId="2" borderId="1" xfId="0" applyFont="1" applyFill="1" applyBorder="1" applyAlignment="1">
      <alignment horizontal="center" wrapText="1"/>
    </xf>
    <xf numFmtId="196" fontId="25" fillId="2" borderId="1" xfId="0" applyNumberFormat="1" applyFont="1" applyFill="1" applyBorder="1" applyAlignment="1">
      <alignment horizontal="center" vertical="center"/>
    </xf>
    <xf numFmtId="0" fontId="10" fillId="2" borderId="0" xfId="0" applyFont="1" applyFill="1" applyAlignment="1">
      <alignment horizontal="center" vertical="center"/>
    </xf>
    <xf numFmtId="0" fontId="8" fillId="2" borderId="9" xfId="1" applyFont="1" applyFill="1" applyBorder="1" applyAlignment="1">
      <alignment horizontal="left" vertical="center" wrapText="1"/>
    </xf>
    <xf numFmtId="0" fontId="30" fillId="2" borderId="1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9" fillId="2" borderId="59" xfId="0" applyFont="1" applyFill="1" applyBorder="1" applyAlignment="1">
      <alignment horizontal="center" vertical="center" wrapText="1"/>
    </xf>
    <xf numFmtId="0" fontId="9" fillId="2" borderId="56" xfId="44" applyNumberFormat="1" applyFont="1" applyFill="1" applyBorder="1" applyAlignment="1">
      <alignment horizontal="center" vertical="center" wrapText="1"/>
    </xf>
    <xf numFmtId="0" fontId="25" fillId="2" borderId="21" xfId="0" applyFont="1" applyFill="1" applyBorder="1" applyAlignment="1">
      <alignment horizontal="center" vertical="center" wrapText="1"/>
    </xf>
    <xf numFmtId="0" fontId="25" fillId="2" borderId="18" xfId="44" applyNumberFormat="1" applyFont="1" applyFill="1" applyBorder="1" applyAlignment="1">
      <alignment horizontal="center" vertical="center" wrapText="1"/>
    </xf>
    <xf numFmtId="3" fontId="13" fillId="2" borderId="56" xfId="0" applyNumberFormat="1" applyFont="1" applyFill="1" applyBorder="1" applyAlignment="1">
      <alignment horizontal="center" vertical="center"/>
    </xf>
    <xf numFmtId="3" fontId="13" fillId="2" borderId="56" xfId="6" applyNumberFormat="1" applyFont="1" applyFill="1" applyBorder="1" applyAlignment="1" applyProtection="1">
      <alignment horizontal="center" vertical="center" wrapText="1"/>
    </xf>
    <xf numFmtId="0" fontId="11" fillId="2" borderId="56" xfId="6" applyNumberFormat="1" applyFont="1" applyFill="1" applyBorder="1" applyAlignment="1" applyProtection="1">
      <alignment horizontal="center" vertical="center" wrapText="1"/>
    </xf>
    <xf numFmtId="0" fontId="11" fillId="2" borderId="56" xfId="1" applyFont="1" applyFill="1" applyBorder="1" applyAlignment="1">
      <alignment wrapText="1"/>
    </xf>
    <xf numFmtId="0" fontId="20" fillId="2" borderId="56" xfId="0" applyFont="1" applyFill="1" applyBorder="1" applyAlignment="1">
      <alignment horizontal="center" vertical="center" wrapText="1"/>
    </xf>
    <xf numFmtId="0" fontId="16" fillId="2" borderId="56" xfId="8" applyFont="1" applyFill="1" applyBorder="1" applyAlignment="1">
      <alignment horizontal="center" vertical="center" wrapText="1"/>
    </xf>
    <xf numFmtId="0" fontId="13" fillId="2" borderId="56" xfId="12" applyFont="1" applyFill="1" applyBorder="1" applyAlignment="1">
      <alignment horizontal="center" vertical="center" wrapText="1"/>
    </xf>
    <xf numFmtId="0" fontId="13" fillId="2" borderId="56" xfId="0" applyNumberFormat="1" applyFont="1" applyFill="1" applyBorder="1" applyAlignment="1">
      <alignment horizontal="center" vertical="center"/>
    </xf>
    <xf numFmtId="4" fontId="9" fillId="2" borderId="56" xfId="48" applyNumberFormat="1" applyFont="1" applyFill="1" applyBorder="1" applyAlignment="1">
      <alignment horizontal="center" vertical="center" wrapText="1"/>
    </xf>
    <xf numFmtId="4" fontId="13" fillId="2" borderId="56" xfId="3" applyNumberFormat="1" applyFont="1" applyFill="1" applyBorder="1" applyAlignment="1">
      <alignment horizontal="center" vertical="center" wrapText="1"/>
    </xf>
    <xf numFmtId="4" fontId="13" fillId="2" borderId="56" xfId="12" applyNumberFormat="1" applyFont="1" applyFill="1" applyBorder="1" applyAlignment="1">
      <alignment horizontal="center" vertical="center" wrapText="1"/>
    </xf>
    <xf numFmtId="1" fontId="13" fillId="2" borderId="56" xfId="1" applyNumberFormat="1" applyFont="1" applyFill="1" applyBorder="1" applyAlignment="1">
      <alignment horizontal="center" vertical="center"/>
    </xf>
    <xf numFmtId="0" fontId="13" fillId="2" borderId="56" xfId="12" applyNumberFormat="1" applyFont="1" applyFill="1" applyBorder="1" applyAlignment="1">
      <alignment horizontal="center" vertical="center" wrapText="1"/>
    </xf>
    <xf numFmtId="0" fontId="13" fillId="2" borderId="56" xfId="0" applyFont="1" applyFill="1" applyBorder="1" applyAlignment="1" applyProtection="1">
      <alignment horizontal="center" vertical="center" wrapText="1"/>
      <protection locked="0"/>
    </xf>
    <xf numFmtId="0" fontId="8" fillId="2" borderId="60" xfId="12" applyFont="1" applyFill="1" applyBorder="1" applyAlignment="1">
      <alignment horizontal="center" vertical="center" wrapText="1"/>
    </xf>
    <xf numFmtId="170" fontId="13" fillId="2" borderId="56" xfId="15" applyNumberFormat="1" applyFont="1" applyFill="1" applyBorder="1" applyAlignment="1">
      <alignment horizontal="center" vertical="center" wrapText="1"/>
    </xf>
    <xf numFmtId="0" fontId="16" fillId="2" borderId="56" xfId="526" applyFont="1" applyFill="1" applyBorder="1" applyAlignment="1">
      <alignment horizontal="center" vertical="center" wrapText="1"/>
    </xf>
    <xf numFmtId="0" fontId="16" fillId="2" borderId="56" xfId="10" applyFont="1" applyFill="1" applyBorder="1" applyAlignment="1">
      <alignment horizontal="center" vertical="center" wrapText="1"/>
    </xf>
    <xf numFmtId="1" fontId="16" fillId="2" borderId="56" xfId="6" applyNumberFormat="1" applyFont="1" applyFill="1" applyBorder="1" applyAlignment="1">
      <alignment horizontal="center" vertical="center" wrapText="1"/>
    </xf>
    <xf numFmtId="0" fontId="16" fillId="2" borderId="56" xfId="25" applyFont="1" applyFill="1" applyBorder="1" applyAlignment="1">
      <alignment horizontal="center" vertical="center" wrapText="1"/>
    </xf>
    <xf numFmtId="0" fontId="16" fillId="2" borderId="61" xfId="0" applyFont="1" applyFill="1" applyBorder="1" applyAlignment="1">
      <alignment horizontal="center" vertical="center" wrapText="1"/>
    </xf>
    <xf numFmtId="0" fontId="16" fillId="2" borderId="56" xfId="8" applyNumberFormat="1" applyFont="1" applyFill="1" applyBorder="1" applyAlignment="1">
      <alignment horizontal="center" vertical="center" wrapText="1"/>
    </xf>
    <xf numFmtId="170" fontId="9" fillId="2" borderId="56" xfId="15" applyNumberFormat="1" applyFont="1" applyFill="1" applyBorder="1" applyAlignment="1">
      <alignment horizontal="center" vertical="center" wrapText="1"/>
    </xf>
    <xf numFmtId="166" fontId="9" fillId="2" borderId="56" xfId="15" applyFont="1" applyFill="1" applyBorder="1" applyAlignment="1">
      <alignment horizontal="center" vertical="center" wrapText="1"/>
    </xf>
    <xf numFmtId="168" fontId="13" fillId="2" borderId="56" xfId="0" applyNumberFormat="1" applyFont="1" applyFill="1" applyBorder="1" applyAlignment="1">
      <alignment horizontal="center" vertical="center" wrapText="1"/>
    </xf>
    <xf numFmtId="0" fontId="14" fillId="2" borderId="56" xfId="0" applyFont="1" applyFill="1" applyBorder="1"/>
    <xf numFmtId="197" fontId="13" fillId="2" borderId="56" xfId="0" applyNumberFormat="1" applyFont="1" applyFill="1" applyBorder="1" applyAlignment="1">
      <alignment horizontal="center" vertical="center" wrapText="1"/>
    </xf>
    <xf numFmtId="4" fontId="13" fillId="2" borderId="13" xfId="1" applyNumberFormat="1" applyFont="1" applyFill="1" applyBorder="1" applyAlignment="1">
      <alignment horizontal="center" vertical="center" wrapText="1"/>
    </xf>
    <xf numFmtId="196" fontId="13" fillId="2" borderId="1" xfId="0" applyNumberFormat="1" applyFont="1" applyFill="1" applyBorder="1" applyAlignment="1">
      <alignment horizontal="center" vertical="center"/>
    </xf>
    <xf numFmtId="0" fontId="45" fillId="2" borderId="56" xfId="1" applyNumberFormat="1" applyFont="1" applyFill="1" applyBorder="1" applyAlignment="1">
      <alignment horizontal="center" vertical="center" wrapText="1"/>
    </xf>
    <xf numFmtId="3" fontId="11" fillId="2" borderId="3" xfId="1" applyNumberFormat="1" applyFont="1" applyFill="1" applyBorder="1" applyAlignment="1">
      <alignment horizontal="center" vertical="center" wrapText="1"/>
    </xf>
    <xf numFmtId="4" fontId="25" fillId="2" borderId="56" xfId="13" applyNumberFormat="1" applyFont="1" applyFill="1" applyBorder="1" applyAlignment="1">
      <alignment horizontal="center" vertical="center" wrapText="1"/>
    </xf>
    <xf numFmtId="168" fontId="25" fillId="2" borderId="56" xfId="0" applyNumberFormat="1" applyFont="1" applyFill="1" applyBorder="1" applyAlignment="1">
      <alignment horizontal="center" vertical="center" wrapText="1"/>
    </xf>
    <xf numFmtId="0" fontId="45" fillId="2" borderId="56" xfId="0" applyFont="1" applyFill="1" applyBorder="1"/>
  </cellXfs>
  <cellStyles count="40561">
    <cellStyle name="_x000d__x000a_JournalTemplate=C:\COMFO\CTALK\JOURSTD.TPL_x000d__x000a_LbStateAddress=3 3 0 251 1 89 2 311_x000d__x000a_LbStateJou" xfId="107"/>
    <cellStyle name="?ђ??‹?‚?љ1" xfId="728"/>
    <cellStyle name="?ђ??‹?‚?љ2" xfId="727"/>
    <cellStyle name="_~9158782" xfId="108"/>
    <cellStyle name="_111   СВОД   2008 1,1" xfId="724"/>
    <cellStyle name="_13.09.07 Внутригр_расш_ПР 2007 (изм 24.08.07) для КТГ" xfId="765"/>
    <cellStyle name="_KTG_06_2007" xfId="767"/>
    <cellStyle name="_KTG_07_2007" xfId="732"/>
    <cellStyle name="_KTG_09_2007_Consol_Fin" xfId="768"/>
    <cellStyle name="_PRICE_1C" xfId="109"/>
    <cellStyle name="_Worksheet in Фрагмент (7)" xfId="722"/>
    <cellStyle name="_Баланс за 2005 год окончательный" xfId="721"/>
    <cellStyle name="_Бюдж.формы ЗАО АГ" xfId="110"/>
    <cellStyle name="_Бюджет 2005 к защите" xfId="720"/>
    <cellStyle name="_Бюджет 2007" xfId="719"/>
    <cellStyle name="_Бюджет АМАНГЕЛЬДЫ ГАЗ на 2006 год (Заке 190705)" xfId="718"/>
    <cellStyle name="_бюджет АО АПК на 2007 2" xfId="785"/>
    <cellStyle name="_Бюджетная заявка СИТ  на 2008" xfId="717"/>
    <cellStyle name="_ВГО 2007 год для КТГ" xfId="672"/>
    <cellStyle name="_ВГО за 10 мес (для КТГ)" xfId="783"/>
    <cellStyle name="_Внутригр_расш_ПР 2007 для отправки КТГ (24.08.07) " xfId="737"/>
    <cellStyle name="_Внутригр_расш_ПР 8-10" xfId="769"/>
    <cellStyle name="_для бюджетников" xfId="770"/>
    <cellStyle name="_Исп КВЛ 1 кварт 07 (02.05.07)" xfId="771"/>
    <cellStyle name="_ИЦА 79 новая модель_c  увеличением затрат" xfId="772"/>
    <cellStyle name="_ИЦА 79 новая модель_c  увеличением затрат по МСФО" xfId="773"/>
    <cellStyle name="_КВЛ 2007-2011ДОГМ" xfId="670"/>
    <cellStyle name="_КВЛ 2007-2011ДОГМ 2" xfId="1655"/>
    <cellStyle name="_КВЛ 2007-2011ДОГМ_Свод 1 квартал 2008 для КТГ" xfId="667"/>
    <cellStyle name="_КВЛ 2007-2011ДОГМ_Свод 1 квартал 2008 для КТГ 2" xfId="1656"/>
    <cellStyle name="_КВЛ ТЗ-07-11" xfId="716"/>
    <cellStyle name="_КВЛ ТЗ-07-11 2" xfId="1657"/>
    <cellStyle name="_КВЛ ТЗ-07-11_Свод 1 квартал 2008 для КТГ" xfId="715"/>
    <cellStyle name="_КВЛ ТЗ-07-11_Свод 1 квартал 2008 для КТГ 2" xfId="1658"/>
    <cellStyle name="_Книга2" xfId="714"/>
    <cellStyle name="_Консолидация бюджетов группы 3НКдубль 2" xfId="713"/>
    <cellStyle name="_Копия Копия бюджет консолид за 2007-2009(1)" xfId="712"/>
    <cellStyle name="_курс 117_KTG_N79_26.09.06" xfId="711"/>
    <cellStyle name="_курс 117_KTG_N79_26.09.06_gulnar" xfId="710"/>
    <cellStyle name="_Лист Microsoft Excel" xfId="709"/>
    <cellStyle name="_мебель, оборудование инвентарь1207" xfId="775"/>
    <cellStyle name="_ОТЧЕТ для ДКФ    06 04 05  (6)" xfId="111"/>
    <cellStyle name="_ОТЧЕТ ЗА 2006г К ЗАЩИТЕ " xfId="736"/>
    <cellStyle name="_План развития ПТС на 2005-2010 (связи станционной части)" xfId="112"/>
    <cellStyle name="_произв.цели - приложение к СНР_айгерим_09.11" xfId="753"/>
    <cellStyle name="_Расчет себестоимости Аманегльдинского газа" xfId="113"/>
    <cellStyle name="_Расчетная потребность на 01.01.08" xfId="651"/>
    <cellStyle name="_Расчетная потребность на 01.01.09" xfId="650"/>
    <cellStyle name="_Регистрация договоров 2003" xfId="114"/>
    <cellStyle name="_СВЕРКА ФАКТ 2006 с Ф.2Бух" xfId="706"/>
    <cellStyle name="_Себестоимость" xfId="115"/>
    <cellStyle name="_сентябрь -посл. вариант ЖГРЭС 2007" xfId="743"/>
    <cellStyle name="_Спецификация к договору Актобе" xfId="705"/>
    <cellStyle name="_Транспорт. расходы в Актау и по городу" xfId="673"/>
    <cellStyle name="_Утв СД Бюджет расшиф 29 12 05" xfId="752"/>
    <cellStyle name="_Факт КТГ за 1-кв.2007г+." xfId="776"/>
    <cellStyle name="_Финотчет аудированный на 29.02.08" xfId="701"/>
    <cellStyle name="_Финотчет за 1 квартал" xfId="700"/>
    <cellStyle name="_Форма дуль 2" xfId="116"/>
    <cellStyle name="_Формы МСФО- для ДЧП КМГ-Финотчет-1 кв.2007 г." xfId="699"/>
    <cellStyle name="_Формы Отчета за 9-месяцев 2007 г для КТГ 301007" xfId="698"/>
    <cellStyle name="_январь-май 2007" xfId="693"/>
    <cellStyle name="”€?ђ?‘?‚›?" xfId="779"/>
    <cellStyle name="”€ЌЂЌ‘Ћ‚›‰" xfId="740"/>
    <cellStyle name="”€қђқ‘һ‚›ү" xfId="759"/>
    <cellStyle name="”€љ‘€ђ?‚ђ??›?" xfId="668"/>
    <cellStyle name="”€Љ‘€ђҺ‚ЂҚҚ›ү" xfId="757"/>
    <cellStyle name="”€Љ‘€ђЋ‚ЂЌЌ›‰" xfId="733"/>
    <cellStyle name="”ќђќ‘ћ‚›‰" xfId="120"/>
    <cellStyle name="”ќђќ‘ћ‚›‰ 2" xfId="121"/>
    <cellStyle name="”ќђќ‘ћ‚›‰ 2 2" xfId="805"/>
    <cellStyle name="”ќђќ‘ћ‚›‰ 2 2 2" xfId="1484"/>
    <cellStyle name="”ќђќ‘ћ‚›‰ 2 2 3" xfId="1018"/>
    <cellStyle name="”ќђќ‘ћ‚›‰ 2 3" xfId="1204"/>
    <cellStyle name="”ќђќ‘ћ‚›‰ 2 4" xfId="1291"/>
    <cellStyle name="”ќђќ‘ћ‚›‰ 3" xfId="122"/>
    <cellStyle name="”ќђќ‘ћ‚›‰ 3 2" xfId="806"/>
    <cellStyle name="”љ‘ђћ‚ђќќ›‰" xfId="123"/>
    <cellStyle name="”љ‘ђћ‚ђќќ›‰ 2" xfId="124"/>
    <cellStyle name="”љ‘ђћ‚ђќќ›‰ 2 2" xfId="807"/>
    <cellStyle name="”љ‘ђћ‚ђќќ›‰ 2 2 2" xfId="1485"/>
    <cellStyle name="”љ‘ђћ‚ђќќ›‰ 2 2 3" xfId="1019"/>
    <cellStyle name="”љ‘ђћ‚ђќќ›‰ 2 3" xfId="1203"/>
    <cellStyle name="”љ‘ђћ‚ђќќ›‰ 2 4" xfId="1290"/>
    <cellStyle name="”љ‘ђћ‚ђќќ›‰ 3" xfId="125"/>
    <cellStyle name="”љ‘ђћ‚ђќќ›‰ 3 2" xfId="808"/>
    <cellStyle name="„…?…†?›?" xfId="750"/>
    <cellStyle name="„…ќ…†ќ›‰" xfId="126"/>
    <cellStyle name="„…ќ…†ќ›‰ 2" xfId="127"/>
    <cellStyle name="„…ќ…†ќ›‰ 2 2" xfId="809"/>
    <cellStyle name="„…ќ…†ќ›‰ 2 2 2" xfId="1486"/>
    <cellStyle name="„…ќ…†ќ›‰ 2 2 3" xfId="1021"/>
    <cellStyle name="„…ќ…†ќ›‰ 2 3" xfId="1202"/>
    <cellStyle name="„…ќ…†ќ›‰ 2 4" xfId="1289"/>
    <cellStyle name="„…ќ…†ќ›‰ 3" xfId="128"/>
    <cellStyle name="„…ќ…†ќ›‰ 3 2" xfId="810"/>
    <cellStyle name="„…қ…†қ›ү" xfId="692"/>
    <cellStyle name="€’???‚›?" xfId="749"/>
    <cellStyle name="€’һғһ‚›ү" xfId="780"/>
    <cellStyle name="€’ЋѓЋ‚›‰" xfId="691"/>
    <cellStyle name="‡ђѓћ‹ћ‚ћљ1" xfId="129"/>
    <cellStyle name="‡ђѓћ‹ћ‚ћљ1 2" xfId="130"/>
    <cellStyle name="‡ђѓћ‹ћ‚ћљ1 2 2" xfId="811"/>
    <cellStyle name="‡ђѓћ‹ћ‚ћљ1 2 2 2" xfId="1487"/>
    <cellStyle name="‡ђѓћ‹ћ‚ћљ1 2 2 3" xfId="1022"/>
    <cellStyle name="‡ђѓћ‹ћ‚ћљ1 2 3" xfId="1201"/>
    <cellStyle name="‡ђѓћ‹ћ‚ћљ1 2 4" xfId="1279"/>
    <cellStyle name="‡ђѓћ‹ћ‚ћљ1 3" xfId="131"/>
    <cellStyle name="‡ђѓћ‹ћ‚ћљ1 3 2" xfId="812"/>
    <cellStyle name="‡ђѓћ‹ћ‚ћљ2" xfId="132"/>
    <cellStyle name="‡ђѓћ‹ћ‚ћљ2 2" xfId="133"/>
    <cellStyle name="‡ђѓћ‹ћ‚ћљ2 2 2" xfId="813"/>
    <cellStyle name="‡ђѓћ‹ћ‚ћљ2 2 2 2" xfId="1488"/>
    <cellStyle name="‡ђѓћ‹ћ‚ћљ2 2 2 3" xfId="1024"/>
    <cellStyle name="‡ђѓћ‹ћ‚ћљ2 2 3" xfId="1013"/>
    <cellStyle name="‡ђѓћ‹ћ‚ћљ2 2 4" xfId="1278"/>
    <cellStyle name="‡ђѓћ‹ћ‚ћљ2 3" xfId="134"/>
    <cellStyle name="‡ђѓћ‹ћ‚ћљ2 3 2" xfId="814"/>
    <cellStyle name="’ћѓћ‚›‰" xfId="117"/>
    <cellStyle name="’ћѓћ‚›‰ 2" xfId="118"/>
    <cellStyle name="’ћѓћ‚›‰ 2 2" xfId="815"/>
    <cellStyle name="’ћѓћ‚›‰ 2 2 2" xfId="1489"/>
    <cellStyle name="’ћѓћ‚›‰ 2 2 3" xfId="1026"/>
    <cellStyle name="’ћѓћ‚›‰ 2 3" xfId="1200"/>
    <cellStyle name="’ћѓћ‚›‰ 2 4" xfId="1277"/>
    <cellStyle name="’ћѓћ‚›‰ 3" xfId="119"/>
    <cellStyle name="’ћѓћ‚›‰ 3 2" xfId="816"/>
    <cellStyle name="" xfId="731"/>
    <cellStyle name="" xfId="730"/>
    <cellStyle name="_071130 Январь-ноябрь 2007г " xfId="726"/>
    <cellStyle name="_071130 Январь-ноябрь 2007г " xfId="762"/>
    <cellStyle name="_071130 Январь-ноябрь 2007г _Квартальный отчет" xfId="741"/>
    <cellStyle name="_071130 Январь-ноябрь 2007г _Квартальный отчет" xfId="669"/>
    <cellStyle name="_attachment2" xfId="723"/>
    <cellStyle name="_attachment2" xfId="739"/>
    <cellStyle name="_Квартальный отчет" xfId="774"/>
    <cellStyle name="_Квартальный отчет" xfId="666"/>
    <cellStyle name="_Мониторинг янв-декабрь 2007" xfId="786"/>
    <cellStyle name="_Мониторинг янв-декабрь 2007" xfId="671"/>
    <cellStyle name="_фин_отчет_1 квартал_2008" xfId="704"/>
    <cellStyle name="_фин_отчет_1 квартал_2008" xfId="703"/>
    <cellStyle name="_Холдинг Отчет за 1 кв 2007г (для КТГ)" xfId="697"/>
    <cellStyle name="_Холдинг Отчет за 1 кв 2007г (для КТГ)" xfId="696"/>
    <cellStyle name="_янв-дек_ 2007" xfId="760"/>
    <cellStyle name="_янв-дек_ 2007" xfId="777"/>
    <cellStyle name="" xfId="754"/>
    <cellStyle name="" xfId="755"/>
    <cellStyle name="_071130 Январь-ноябрь 2007г " xfId="734"/>
    <cellStyle name="_071130 Январь-ноябрь 2007г " xfId="763"/>
    <cellStyle name="_071130 Январь-ноябрь 2007г _Квартальный отчет" xfId="725"/>
    <cellStyle name="_071130 Январь-ноябрь 2007г _Квартальный отчет" xfId="764"/>
    <cellStyle name="_attachment2" xfId="766"/>
    <cellStyle name="_attachment2" xfId="756"/>
    <cellStyle name="_Квартальный отчет" xfId="738"/>
    <cellStyle name="_Квартальный отчет" xfId="742"/>
    <cellStyle name="_Мониторинг янв-декабрь 2007" xfId="708"/>
    <cellStyle name="_Мониторинг янв-декабрь 2007" xfId="707"/>
    <cellStyle name="_фин_отчет_1 квартал_2008" xfId="751"/>
    <cellStyle name="_фин_отчет_1 квартал_2008" xfId="702"/>
    <cellStyle name="_Холдинг Отчет за 1 кв 2007г (для КТГ)" xfId="695"/>
    <cellStyle name="_Холдинг Отчет за 1 кв 2007г (для КТГ)" xfId="694"/>
    <cellStyle name="_янв-дек_ 2007" xfId="778"/>
    <cellStyle name="_янв-дек_ 2007" xfId="758"/>
    <cellStyle name="" xfId="729"/>
    <cellStyle name="1" xfId="784"/>
    <cellStyle name="2" xfId="781"/>
    <cellStyle name="20% - Accent1" xfId="135"/>
    <cellStyle name="20% - Accent1 2" xfId="817"/>
    <cellStyle name="20% - Accent1 2 2" xfId="1882"/>
    <cellStyle name="20% - Accent1 2 2 2" xfId="3208"/>
    <cellStyle name="20% - Accent1 2 2 3" xfId="2767"/>
    <cellStyle name="20% - Accent1 2 3" xfId="1661"/>
    <cellStyle name="20% - Accent1 2 4" xfId="19059"/>
    <cellStyle name="20% - Accent2" xfId="136"/>
    <cellStyle name="20% - Accent2 2" xfId="818"/>
    <cellStyle name="20% - Accent2 2 2" xfId="1883"/>
    <cellStyle name="20% - Accent2 2 2 2" xfId="3209"/>
    <cellStyle name="20% - Accent2 2 2 3" xfId="2768"/>
    <cellStyle name="20% - Accent2 2 3" xfId="1662"/>
    <cellStyle name="20% - Accent2 2 4" xfId="19060"/>
    <cellStyle name="20% - Accent3" xfId="137"/>
    <cellStyle name="20% - Accent3 2" xfId="819"/>
    <cellStyle name="20% - Accent3 2 2" xfId="1884"/>
    <cellStyle name="20% - Accent3 2 2 2" xfId="3210"/>
    <cellStyle name="20% - Accent3 2 2 3" xfId="2769"/>
    <cellStyle name="20% - Accent3 2 3" xfId="1663"/>
    <cellStyle name="20% - Accent3 2 4" xfId="19061"/>
    <cellStyle name="20% - Accent4" xfId="138"/>
    <cellStyle name="20% - Accent4 2" xfId="820"/>
    <cellStyle name="20% - Accent4 2 2" xfId="1885"/>
    <cellStyle name="20% - Accent4 2 2 2" xfId="3211"/>
    <cellStyle name="20% - Accent4 2 2 3" xfId="2770"/>
    <cellStyle name="20% - Accent4 2 3" xfId="1664"/>
    <cellStyle name="20% - Accent4 2 4" xfId="19062"/>
    <cellStyle name="20% - Accent5" xfId="139"/>
    <cellStyle name="20% - Accent5 2" xfId="821"/>
    <cellStyle name="20% - Accent5 2 2" xfId="1886"/>
    <cellStyle name="20% - Accent5 2 2 2" xfId="3212"/>
    <cellStyle name="20% - Accent5 2 2 3" xfId="2771"/>
    <cellStyle name="20% - Accent5 2 3" xfId="1665"/>
    <cellStyle name="20% - Accent5 2 4" xfId="19063"/>
    <cellStyle name="20% - Accent6" xfId="140"/>
    <cellStyle name="20% - Accent6 2" xfId="822"/>
    <cellStyle name="20% - Accent6 2 2" xfId="1887"/>
    <cellStyle name="20% - Accent6 2 2 2" xfId="3213"/>
    <cellStyle name="20% - Accent6 2 2 3" xfId="2772"/>
    <cellStyle name="20% - Accent6 2 3" xfId="1666"/>
    <cellStyle name="20% - Accent6 2 4" xfId="19064"/>
    <cellStyle name="20% - Акцент1" xfId="66" builtinId="30" customBuiltin="1"/>
    <cellStyle name="20% - Акцент1 2" xfId="141"/>
    <cellStyle name="20% - Акцент1 2 2" xfId="1027"/>
    <cellStyle name="20% - Акцент1 2 3" xfId="1199"/>
    <cellStyle name="20% - Акцент1 2 4" xfId="1276"/>
    <cellStyle name="20% - Акцент1 3" xfId="142"/>
    <cellStyle name="20% - Акцент1 3 2" xfId="1028"/>
    <cellStyle name="20% - Акцент1 3 3" xfId="1198"/>
    <cellStyle name="20% - Акцент1 3 4" xfId="1275"/>
    <cellStyle name="20% - Акцент1 4" xfId="143"/>
    <cellStyle name="20% - Акцент1 4 2" xfId="1029"/>
    <cellStyle name="20% - Акцент1 4 3" xfId="1197"/>
    <cellStyle name="20% - Акцент1 4 4" xfId="1307"/>
    <cellStyle name="20% - Акцент1 5" xfId="144"/>
    <cellStyle name="20% - Акцент1 5 2" xfId="1030"/>
    <cellStyle name="20% - Акцент1 5 3" xfId="1196"/>
    <cellStyle name="20% - Акцент1 5 4" xfId="1274"/>
    <cellStyle name="20% - Акцент1 6" xfId="1557"/>
    <cellStyle name="20% - Акцент2" xfId="70" builtinId="34" customBuiltin="1"/>
    <cellStyle name="20% - Акцент2 2" xfId="145"/>
    <cellStyle name="20% - Акцент2 2 2" xfId="1031"/>
    <cellStyle name="20% - Акцент2 2 3" xfId="1195"/>
    <cellStyle name="20% - Акцент2 2 4" xfId="1309"/>
    <cellStyle name="20% - Акцент2 3" xfId="146"/>
    <cellStyle name="20% - Акцент2 3 2" xfId="1032"/>
    <cellStyle name="20% - Акцент2 3 3" xfId="1194"/>
    <cellStyle name="20% - Акцент2 3 4" xfId="1273"/>
    <cellStyle name="20% - Акцент2 4" xfId="147"/>
    <cellStyle name="20% - Акцент2 4 2" xfId="1033"/>
    <cellStyle name="20% - Акцент2 4 3" xfId="1193"/>
    <cellStyle name="20% - Акцент2 4 4" xfId="1310"/>
    <cellStyle name="20% - Акцент2 5" xfId="148"/>
    <cellStyle name="20% - Акцент2 5 2" xfId="1034"/>
    <cellStyle name="20% - Акцент2 5 3" xfId="1192"/>
    <cellStyle name="20% - Акцент2 5 4" xfId="1272"/>
    <cellStyle name="20% - Акцент2 6" xfId="1558"/>
    <cellStyle name="20% - Акцент3" xfId="74" builtinId="38" customBuiltin="1"/>
    <cellStyle name="20% - Акцент3 2" xfId="149"/>
    <cellStyle name="20% - Акцент3 2 2" xfId="1035"/>
    <cellStyle name="20% - Акцент3 2 3" xfId="1191"/>
    <cellStyle name="20% - Акцент3 2 4" xfId="1271"/>
    <cellStyle name="20% - Акцент3 3" xfId="150"/>
    <cellStyle name="20% - Акцент3 3 2" xfId="1036"/>
    <cellStyle name="20% - Акцент3 3 3" xfId="1190"/>
    <cellStyle name="20% - Акцент3 3 4" xfId="1270"/>
    <cellStyle name="20% - Акцент3 4" xfId="151"/>
    <cellStyle name="20% - Акцент3 4 2" xfId="1037"/>
    <cellStyle name="20% - Акцент3 4 3" xfId="1189"/>
    <cellStyle name="20% - Акцент3 4 4" xfId="1269"/>
    <cellStyle name="20% - Акцент3 5" xfId="152"/>
    <cellStyle name="20% - Акцент3 5 2" xfId="1038"/>
    <cellStyle name="20% - Акцент3 5 3" xfId="1188"/>
    <cellStyle name="20% - Акцент3 5 4" xfId="1308"/>
    <cellStyle name="20% - Акцент3 6" xfId="1560"/>
    <cellStyle name="20% - Акцент4" xfId="78" builtinId="42" customBuiltin="1"/>
    <cellStyle name="20% - Акцент4 2" xfId="153"/>
    <cellStyle name="20% - Акцент4 2 2" xfId="1039"/>
    <cellStyle name="20% - Акцент4 2 3" xfId="1187"/>
    <cellStyle name="20% - Акцент4 2 4" xfId="1214"/>
    <cellStyle name="20% - Акцент4 3" xfId="154"/>
    <cellStyle name="20% - Акцент4 3 2" xfId="1040"/>
    <cellStyle name="20% - Акцент4 3 3" xfId="1186"/>
    <cellStyle name="20% - Акцент4 3 4" xfId="1268"/>
    <cellStyle name="20% - Акцент4 4" xfId="155"/>
    <cellStyle name="20% - Акцент4 4 2" xfId="1041"/>
    <cellStyle name="20% - Акцент4 4 3" xfId="1185"/>
    <cellStyle name="20% - Акцент4 4 4" xfId="1267"/>
    <cellStyle name="20% - Акцент4 5" xfId="156"/>
    <cellStyle name="20% - Акцент4 5 2" xfId="1042"/>
    <cellStyle name="20% - Акцент4 5 3" xfId="1183"/>
    <cellStyle name="20% - Акцент4 5 4" xfId="1266"/>
    <cellStyle name="20% - Акцент4 6" xfId="1561"/>
    <cellStyle name="20% - Акцент5" xfId="82" builtinId="46" customBuiltin="1"/>
    <cellStyle name="20% - Акцент5 2" xfId="157"/>
    <cellStyle name="20% - Акцент5 2 2" xfId="1043"/>
    <cellStyle name="20% - Акцент5 2 3" xfId="1182"/>
    <cellStyle name="20% - Акцент5 2 4" xfId="1265"/>
    <cellStyle name="20% - Акцент5 3" xfId="158"/>
    <cellStyle name="20% - Акцент5 3 2" xfId="1044"/>
    <cellStyle name="20% - Акцент5 3 3" xfId="1181"/>
    <cellStyle name="20% - Акцент5 3 4" xfId="1264"/>
    <cellStyle name="20% - Акцент5 4" xfId="159"/>
    <cellStyle name="20% - Акцент5 4 2" xfId="1045"/>
    <cellStyle name="20% - Акцент5 4 3" xfId="1180"/>
    <cellStyle name="20% - Акцент5 4 4" xfId="1263"/>
    <cellStyle name="20% - Акцент5 5" xfId="160"/>
    <cellStyle name="20% - Акцент5 5 2" xfId="1046"/>
    <cellStyle name="20% - Акцент5 5 3" xfId="1179"/>
    <cellStyle name="20% - Акцент5 5 4" xfId="1262"/>
    <cellStyle name="20% - Акцент5 6" xfId="1562"/>
    <cellStyle name="20% - Акцент6" xfId="86" builtinId="50" customBuiltin="1"/>
    <cellStyle name="20% - Акцент6 2" xfId="161"/>
    <cellStyle name="20% - Акцент6 2 2" xfId="1047"/>
    <cellStyle name="20% - Акцент6 2 3" xfId="1178"/>
    <cellStyle name="20% - Акцент6 2 4" xfId="1261"/>
    <cellStyle name="20% - Акцент6 3" xfId="162"/>
    <cellStyle name="20% - Акцент6 3 2" xfId="1048"/>
    <cellStyle name="20% - Акцент6 3 3" xfId="1177"/>
    <cellStyle name="20% - Акцент6 3 4" xfId="1260"/>
    <cellStyle name="20% - Акцент6 4" xfId="163"/>
    <cellStyle name="20% - Акцент6 4 2" xfId="1049"/>
    <cellStyle name="20% - Акцент6 4 3" xfId="1176"/>
    <cellStyle name="20% - Акцент6 4 4" xfId="1259"/>
    <cellStyle name="20% - Акцент6 5" xfId="164"/>
    <cellStyle name="20% - Акцент6 5 2" xfId="1050"/>
    <cellStyle name="20% - Акцент6 5 3" xfId="1175"/>
    <cellStyle name="20% - Акцент6 5 4" xfId="1258"/>
    <cellStyle name="20% - Акцент6 6" xfId="1563"/>
    <cellStyle name="40% - Accent1" xfId="165"/>
    <cellStyle name="40% - Accent1 2" xfId="823"/>
    <cellStyle name="40% - Accent1 2 2" xfId="1888"/>
    <cellStyle name="40% - Accent1 2 2 2" xfId="3214"/>
    <cellStyle name="40% - Accent1 2 2 3" xfId="2774"/>
    <cellStyle name="40% - Accent1 2 3" xfId="1668"/>
    <cellStyle name="40% - Accent1 2 4" xfId="19065"/>
    <cellStyle name="40% - Accent2" xfId="166"/>
    <cellStyle name="40% - Accent2 2" xfId="824"/>
    <cellStyle name="40% - Accent2 2 2" xfId="1889"/>
    <cellStyle name="40% - Accent2 2 2 2" xfId="3215"/>
    <cellStyle name="40% - Accent2 2 2 3" xfId="2775"/>
    <cellStyle name="40% - Accent2 2 3" xfId="1669"/>
    <cellStyle name="40% - Accent2 2 4" xfId="19066"/>
    <cellStyle name="40% - Accent3" xfId="167"/>
    <cellStyle name="40% - Accent3 2" xfId="825"/>
    <cellStyle name="40% - Accent3 2 2" xfId="1890"/>
    <cellStyle name="40% - Accent3 2 2 2" xfId="3216"/>
    <cellStyle name="40% - Accent3 2 2 3" xfId="2776"/>
    <cellStyle name="40% - Accent3 2 3" xfId="1670"/>
    <cellStyle name="40% - Accent3 2 4" xfId="19067"/>
    <cellStyle name="40% - Accent4" xfId="168"/>
    <cellStyle name="40% - Accent4 2" xfId="826"/>
    <cellStyle name="40% - Accent4 2 2" xfId="1891"/>
    <cellStyle name="40% - Accent4 2 2 2" xfId="3217"/>
    <cellStyle name="40% - Accent4 2 2 3" xfId="2777"/>
    <cellStyle name="40% - Accent4 2 3" xfId="1671"/>
    <cellStyle name="40% - Accent4 2 4" xfId="19068"/>
    <cellStyle name="40% - Accent5" xfId="169"/>
    <cellStyle name="40% - Accent5 2" xfId="827"/>
    <cellStyle name="40% - Accent5 2 2" xfId="1892"/>
    <cellStyle name="40% - Accent5 2 2 2" xfId="3218"/>
    <cellStyle name="40% - Accent5 2 2 3" xfId="2778"/>
    <cellStyle name="40% - Accent5 2 3" xfId="1672"/>
    <cellStyle name="40% - Accent5 2 4" xfId="19069"/>
    <cellStyle name="40% - Accent6" xfId="170"/>
    <cellStyle name="40% - Accent6 2" xfId="828"/>
    <cellStyle name="40% - Accent6 2 2" xfId="1893"/>
    <cellStyle name="40% - Accent6 2 2 2" xfId="3219"/>
    <cellStyle name="40% - Accent6 2 2 3" xfId="2779"/>
    <cellStyle name="40% - Accent6 2 3" xfId="1673"/>
    <cellStyle name="40% - Accent6 2 4" xfId="19070"/>
    <cellStyle name="40% - Акцент1" xfId="67" builtinId="31" customBuiltin="1"/>
    <cellStyle name="40% - Акцент1 2" xfId="171"/>
    <cellStyle name="40% - Акцент1 2 2" xfId="1051"/>
    <cellStyle name="40% - Акцент1 2 3" xfId="1174"/>
    <cellStyle name="40% - Акцент1 2 4" xfId="1257"/>
    <cellStyle name="40% - Акцент1 3" xfId="172"/>
    <cellStyle name="40% - Акцент1 3 2" xfId="1052"/>
    <cellStyle name="40% - Акцент1 3 3" xfId="1173"/>
    <cellStyle name="40% - Акцент1 3 4" xfId="1255"/>
    <cellStyle name="40% - Акцент1 4" xfId="173"/>
    <cellStyle name="40% - Акцент1 4 2" xfId="1053"/>
    <cellStyle name="40% - Акцент1 4 3" xfId="1172"/>
    <cellStyle name="40% - Акцент1 4 4" xfId="1254"/>
    <cellStyle name="40% - Акцент1 5" xfId="174"/>
    <cellStyle name="40% - Акцент1 5 2" xfId="1054"/>
    <cellStyle name="40% - Акцент1 5 3" xfId="1171"/>
    <cellStyle name="40% - Акцент1 5 4" xfId="1253"/>
    <cellStyle name="40% - Акцент1 6" xfId="1564"/>
    <cellStyle name="40% - Акцент2" xfId="71" builtinId="35" customBuiltin="1"/>
    <cellStyle name="40% - Акцент2 2" xfId="175"/>
    <cellStyle name="40% - Акцент2 2 2" xfId="1055"/>
    <cellStyle name="40% - Акцент2 2 3" xfId="1170"/>
    <cellStyle name="40% - Акцент2 2 4" xfId="1252"/>
    <cellStyle name="40% - Акцент2 3" xfId="176"/>
    <cellStyle name="40% - Акцент2 3 2" xfId="1056"/>
    <cellStyle name="40% - Акцент2 3 3" xfId="1169"/>
    <cellStyle name="40% - Акцент2 3 4" xfId="1251"/>
    <cellStyle name="40% - Акцент2 4" xfId="177"/>
    <cellStyle name="40% - Акцент2 4 2" xfId="1057"/>
    <cellStyle name="40% - Акцент2 4 3" xfId="1168"/>
    <cellStyle name="40% - Акцент2 4 4" xfId="1249"/>
    <cellStyle name="40% - Акцент2 5" xfId="178"/>
    <cellStyle name="40% - Акцент2 5 2" xfId="1058"/>
    <cellStyle name="40% - Акцент2 5 3" xfId="1167"/>
    <cellStyle name="40% - Акцент2 5 4" xfId="1248"/>
    <cellStyle name="40% - Акцент2 6" xfId="1565"/>
    <cellStyle name="40% - Акцент3" xfId="75" builtinId="39" customBuiltin="1"/>
    <cellStyle name="40% - Акцент3 2" xfId="179"/>
    <cellStyle name="40% - Акцент3 2 2" xfId="1059"/>
    <cellStyle name="40% - Акцент3 2 3" xfId="1166"/>
    <cellStyle name="40% - Акцент3 2 4" xfId="1247"/>
    <cellStyle name="40% - Акцент3 3" xfId="180"/>
    <cellStyle name="40% - Акцент3 3 2" xfId="1060"/>
    <cellStyle name="40% - Акцент3 3 3" xfId="1165"/>
    <cellStyle name="40% - Акцент3 3 4" xfId="1246"/>
    <cellStyle name="40% - Акцент3 4" xfId="181"/>
    <cellStyle name="40% - Акцент3 4 2" xfId="1061"/>
    <cellStyle name="40% - Акцент3 4 3" xfId="1164"/>
    <cellStyle name="40% - Акцент3 4 4" xfId="1245"/>
    <cellStyle name="40% - Акцент3 5" xfId="182"/>
    <cellStyle name="40% - Акцент3 5 2" xfId="1062"/>
    <cellStyle name="40% - Акцент3 5 3" xfId="1163"/>
    <cellStyle name="40% - Акцент3 5 4" xfId="1244"/>
    <cellStyle name="40% - Акцент3 6" xfId="1566"/>
    <cellStyle name="40% - Акцент4" xfId="79" builtinId="43" customBuiltin="1"/>
    <cellStyle name="40% - Акцент4 2" xfId="183"/>
    <cellStyle name="40% - Акцент4 2 2" xfId="1063"/>
    <cellStyle name="40% - Акцент4 2 3" xfId="1162"/>
    <cellStyle name="40% - Акцент4 2 4" xfId="1243"/>
    <cellStyle name="40% - Акцент4 3" xfId="184"/>
    <cellStyle name="40% - Акцент4 3 2" xfId="1064"/>
    <cellStyle name="40% - Акцент4 3 3" xfId="1161"/>
    <cellStyle name="40% - Акцент4 3 4" xfId="1242"/>
    <cellStyle name="40% - Акцент4 4" xfId="185"/>
    <cellStyle name="40% - Акцент4 4 2" xfId="1065"/>
    <cellStyle name="40% - Акцент4 4 3" xfId="1160"/>
    <cellStyle name="40% - Акцент4 4 4" xfId="1241"/>
    <cellStyle name="40% - Акцент4 5" xfId="186"/>
    <cellStyle name="40% - Акцент4 5 2" xfId="1066"/>
    <cellStyle name="40% - Акцент4 5 3" xfId="1159"/>
    <cellStyle name="40% - Акцент4 5 4" xfId="1240"/>
    <cellStyle name="40% - Акцент4 6" xfId="1567"/>
    <cellStyle name="40% - Акцент5" xfId="83" builtinId="47" customBuiltin="1"/>
    <cellStyle name="40% - Акцент5 2" xfId="187"/>
    <cellStyle name="40% - Акцент5 2 2" xfId="1067"/>
    <cellStyle name="40% - Акцент5 2 3" xfId="1158"/>
    <cellStyle name="40% - Акцент5 2 4" xfId="1239"/>
    <cellStyle name="40% - Акцент5 3" xfId="188"/>
    <cellStyle name="40% - Акцент5 3 2" xfId="1068"/>
    <cellStyle name="40% - Акцент5 3 3" xfId="1157"/>
    <cellStyle name="40% - Акцент5 3 4" xfId="1238"/>
    <cellStyle name="40% - Акцент5 4" xfId="189"/>
    <cellStyle name="40% - Акцент5 4 2" xfId="1069"/>
    <cellStyle name="40% - Акцент5 4 3" xfId="1156"/>
    <cellStyle name="40% - Акцент5 4 4" xfId="1237"/>
    <cellStyle name="40% - Акцент5 5" xfId="190"/>
    <cellStyle name="40% - Акцент5 5 2" xfId="1070"/>
    <cellStyle name="40% - Акцент5 5 3" xfId="1155"/>
    <cellStyle name="40% - Акцент5 5 4" xfId="1236"/>
    <cellStyle name="40% - Акцент5 6" xfId="1569"/>
    <cellStyle name="40% - Акцент6" xfId="87" builtinId="51" customBuiltin="1"/>
    <cellStyle name="40% - Акцент6 2" xfId="191"/>
    <cellStyle name="40% - Акцент6 2 2" xfId="1071"/>
    <cellStyle name="40% - Акцент6 2 3" xfId="1154"/>
    <cellStyle name="40% - Акцент6 2 4" xfId="1235"/>
    <cellStyle name="40% - Акцент6 3" xfId="192"/>
    <cellStyle name="40% - Акцент6 3 2" xfId="1072"/>
    <cellStyle name="40% - Акцент6 3 3" xfId="1153"/>
    <cellStyle name="40% - Акцент6 3 4" xfId="1234"/>
    <cellStyle name="40% - Акцент6 4" xfId="193"/>
    <cellStyle name="40% - Акцент6 4 2" xfId="1073"/>
    <cellStyle name="40% - Акцент6 4 3" xfId="1152"/>
    <cellStyle name="40% - Акцент6 4 4" xfId="1233"/>
    <cellStyle name="40% - Акцент6 5" xfId="194"/>
    <cellStyle name="40% - Акцент6 5 2" xfId="1074"/>
    <cellStyle name="40% - Акцент6 5 3" xfId="1151"/>
    <cellStyle name="40% - Акцент6 5 4" xfId="1232"/>
    <cellStyle name="40% - Акцент6 6" xfId="1571"/>
    <cellStyle name="60% - Accent1" xfId="195"/>
    <cellStyle name="60% - Accent1 2" xfId="829"/>
    <cellStyle name="60% - Accent2" xfId="196"/>
    <cellStyle name="60% - Accent2 2" xfId="830"/>
    <cellStyle name="60% - Accent3" xfId="197"/>
    <cellStyle name="60% - Accent3 2" xfId="831"/>
    <cellStyle name="60% - Accent4" xfId="198"/>
    <cellStyle name="60% - Accent4 2" xfId="832"/>
    <cellStyle name="60% - Accent5" xfId="199"/>
    <cellStyle name="60% - Accent5 2" xfId="833"/>
    <cellStyle name="60% - Accent6" xfId="200"/>
    <cellStyle name="60% - Accent6 2" xfId="834"/>
    <cellStyle name="60% - Акцент1" xfId="68" builtinId="32" customBuiltin="1"/>
    <cellStyle name="60% - Акцент1 2" xfId="201"/>
    <cellStyle name="60% - Акцент1 3" xfId="202"/>
    <cellStyle name="60% - Акцент1 4" xfId="203"/>
    <cellStyle name="60% - Акцент1 5" xfId="204"/>
    <cellStyle name="60% - Акцент2" xfId="72" builtinId="36" customBuiltin="1"/>
    <cellStyle name="60% - Акцент2 2" xfId="205"/>
    <cellStyle name="60% - Акцент2 3" xfId="206"/>
    <cellStyle name="60% - Акцент2 4" xfId="207"/>
    <cellStyle name="60% - Акцент2 5" xfId="208"/>
    <cellStyle name="60% - Акцент3" xfId="76" builtinId="40" customBuiltin="1"/>
    <cellStyle name="60% - Акцент3 2" xfId="209"/>
    <cellStyle name="60% - Акцент3 3" xfId="210"/>
    <cellStyle name="60% - Акцент3 4" xfId="211"/>
    <cellStyle name="60% - Акцент3 5" xfId="212"/>
    <cellStyle name="60% - Акцент4" xfId="80" builtinId="44" customBuiltin="1"/>
    <cellStyle name="60% - Акцент4 2" xfId="213"/>
    <cellStyle name="60% - Акцент4 3" xfId="214"/>
    <cellStyle name="60% - Акцент4 4" xfId="215"/>
    <cellStyle name="60% - Акцент4 5" xfId="216"/>
    <cellStyle name="60% - Акцент5" xfId="84" builtinId="48" customBuiltin="1"/>
    <cellStyle name="60% - Акцент5 2" xfId="217"/>
    <cellStyle name="60% - Акцент5 3" xfId="218"/>
    <cellStyle name="60% - Акцент5 4" xfId="219"/>
    <cellStyle name="60% - Акцент5 5" xfId="220"/>
    <cellStyle name="60% - Акцент6" xfId="88" builtinId="52" customBuiltin="1"/>
    <cellStyle name="60% - Акцент6 2" xfId="221"/>
    <cellStyle name="60% - Акцент6 3" xfId="222"/>
    <cellStyle name="60% - Акцент6 4" xfId="223"/>
    <cellStyle name="60% - Акцент6 5" xfId="224"/>
    <cellStyle name="Accent1" xfId="225"/>
    <cellStyle name="Accent1 2" xfId="835"/>
    <cellStyle name="Accent2" xfId="226"/>
    <cellStyle name="Accent2 2" xfId="836"/>
    <cellStyle name="Accent3" xfId="227"/>
    <cellStyle name="Accent3 2" xfId="837"/>
    <cellStyle name="Accent4" xfId="228"/>
    <cellStyle name="Accent4 2" xfId="838"/>
    <cellStyle name="Accent5" xfId="229"/>
    <cellStyle name="Accent5 2" xfId="839"/>
    <cellStyle name="Accent6" xfId="230"/>
    <cellStyle name="Accent6 2" xfId="840"/>
    <cellStyle name="Bad" xfId="231"/>
    <cellStyle name="Bad 2" xfId="841"/>
    <cellStyle name="Balance" xfId="782"/>
    <cellStyle name="BalanceBold" xfId="735"/>
    <cellStyle name="Calc Currency (0)" xfId="232"/>
    <cellStyle name="Calc Currency (2)" xfId="233"/>
    <cellStyle name="Calc Percent (0)" xfId="234"/>
    <cellStyle name="Calc Percent (1)" xfId="235"/>
    <cellStyle name="Calc Percent (1) 2" xfId="236"/>
    <cellStyle name="Calc Percent (1) 2 2" xfId="842"/>
    <cellStyle name="Calc Percent (1) 2 2 2" xfId="1507"/>
    <cellStyle name="Calc Percent (1) 2 2 3" xfId="1087"/>
    <cellStyle name="Calc Percent (1) 2 3" xfId="1143"/>
    <cellStyle name="Calc Percent (1) 2 4" xfId="1231"/>
    <cellStyle name="Calc Percent (1) 3" xfId="237"/>
    <cellStyle name="Calc Percent (1) 3 2" xfId="843"/>
    <cellStyle name="Calc Percent (2)" xfId="238"/>
    <cellStyle name="Calc Percent (2) 2" xfId="239"/>
    <cellStyle name="Calc Percent (2) 2 2" xfId="844"/>
    <cellStyle name="Calc Percent (2) 2 2 2" xfId="1508"/>
    <cellStyle name="Calc Percent (2) 2 2 3" xfId="1088"/>
    <cellStyle name="Calc Percent (2) 2 3" xfId="1142"/>
    <cellStyle name="Calc Percent (2) 2 4" xfId="1230"/>
    <cellStyle name="Calc Percent (2) 3" xfId="240"/>
    <cellStyle name="Calc Percent (2) 3 2" xfId="845"/>
    <cellStyle name="Calc Units (0)" xfId="241"/>
    <cellStyle name="Calc Units (1)" xfId="242"/>
    <cellStyle name="Calc Units (1) 2" xfId="243"/>
    <cellStyle name="Calc Units (1) 2 2" xfId="846"/>
    <cellStyle name="Calc Units (1) 2 2 2" xfId="1509"/>
    <cellStyle name="Calc Units (1) 2 2 3" xfId="1091"/>
    <cellStyle name="Calc Units (1) 2 3" xfId="1139"/>
    <cellStyle name="Calc Units (1) 2 4" xfId="1014"/>
    <cellStyle name="Calc Units (1) 3" xfId="244"/>
    <cellStyle name="Calc Units (1) 3 2" xfId="847"/>
    <cellStyle name="Calc Units (2)" xfId="245"/>
    <cellStyle name="Calculation" xfId="246"/>
    <cellStyle name="Calculation 2" xfId="848"/>
    <cellStyle name="Calculation 2 2" xfId="1894"/>
    <cellStyle name="Calculation 2 2 2" xfId="1367"/>
    <cellStyle name="Calculation 2 2 2 2" xfId="3467"/>
    <cellStyle name="Calculation 2 2 2 2 2" xfId="10222"/>
    <cellStyle name="Calculation 2 2 2 2 2 2" xfId="16730"/>
    <cellStyle name="Calculation 2 2 2 2 2 2 2" xfId="35377"/>
    <cellStyle name="Calculation 2 2 2 2 2 3" xfId="32450"/>
    <cellStyle name="Calculation 2 2 2 2 3" xfId="12152"/>
    <cellStyle name="Calculation 2 2 2 2 3 2" xfId="18476"/>
    <cellStyle name="Calculation 2 2 2 2 3 2 2" xfId="36114"/>
    <cellStyle name="Calculation 2 2 2 2 3 3" xfId="33361"/>
    <cellStyle name="Calculation 2 2 2 2 4" xfId="8043"/>
    <cellStyle name="Calculation 2 2 2 2 4 2" xfId="22046"/>
    <cellStyle name="Calculation 2 2 2 2 4 2 2" xfId="36678"/>
    <cellStyle name="Calculation 2 2 2 2 4 3" xfId="31358"/>
    <cellStyle name="Calculation 2 2 2 2 5" xfId="15200"/>
    <cellStyle name="Calculation 2 2 2 2 5 2" xfId="34906"/>
    <cellStyle name="Calculation 2 2 2 2 6" xfId="28873"/>
    <cellStyle name="Calculation 2 2 2 3" xfId="3940"/>
    <cellStyle name="Calculation 2 2 2 3 2" xfId="10695"/>
    <cellStyle name="Calculation 2 2 2 3 2 2" xfId="17053"/>
    <cellStyle name="Calculation 2 2 2 3 2 2 2" xfId="35430"/>
    <cellStyle name="Calculation 2 2 2 3 2 3" xfId="32651"/>
    <cellStyle name="Calculation 2 2 2 3 3" xfId="12625"/>
    <cellStyle name="Calculation 2 2 2 3 3 2" xfId="18947"/>
    <cellStyle name="Calculation 2 2 2 3 3 2 2" xfId="36315"/>
    <cellStyle name="Calculation 2 2 2 3 3 3" xfId="33562"/>
    <cellStyle name="Calculation 2 2 2 3 4" xfId="15671"/>
    <cellStyle name="Calculation 2 2 2 3 4 2" xfId="35107"/>
    <cellStyle name="Calculation 2 2 2 3 5" xfId="29074"/>
    <cellStyle name="Calculation 2 2 2 4" xfId="6160"/>
    <cellStyle name="Calculation 2 2 2 4 2" xfId="13400"/>
    <cellStyle name="Calculation 2 2 2 4 2 2" xfId="33918"/>
    <cellStyle name="Calculation 2 2 2 4 3" xfId="30348"/>
    <cellStyle name="Calculation 2 2 2 5" xfId="5753"/>
    <cellStyle name="Calculation 2 2 2 5 2" xfId="13070"/>
    <cellStyle name="Calculation 2 2 2 5 2 2" xfId="33732"/>
    <cellStyle name="Calculation 2 2 2 5 3" xfId="30116"/>
    <cellStyle name="Calculation 2 2 2 6" xfId="5629"/>
    <cellStyle name="Calculation 2 2 2 6 2" xfId="12981"/>
    <cellStyle name="Calculation 2 2 2 6 2 2" xfId="33685"/>
    <cellStyle name="Calculation 2 2 2 6 3" xfId="30039"/>
    <cellStyle name="Calculation 2 2 2 7" xfId="3976"/>
    <cellStyle name="Calculation 2 2 2 7 2" xfId="29105"/>
    <cellStyle name="Calculation 2 2 2 8" xfId="28225"/>
    <cellStyle name="Calculation 2 2 3" xfId="2566"/>
    <cellStyle name="Calculation 2 2 3 2" xfId="7163"/>
    <cellStyle name="Calculation 2 2 3 2 2" xfId="14337"/>
    <cellStyle name="Calculation 2 2 3 2 2 2" xfId="34609"/>
    <cellStyle name="Calculation 2 2 3 2 3" xfId="31058"/>
    <cellStyle name="Calculation 2 2 3 3" xfId="9345"/>
    <cellStyle name="Calculation 2 2 3 3 2" xfId="16023"/>
    <cellStyle name="Calculation 2 2 3 3 2 2" xfId="35239"/>
    <cellStyle name="Calculation 2 2 3 3 3" xfId="32147"/>
    <cellStyle name="Calculation 2 2 3 4" xfId="11305"/>
    <cellStyle name="Calculation 2 2 3 4 2" xfId="17634"/>
    <cellStyle name="Calculation 2 2 3 4 2 2" xfId="35837"/>
    <cellStyle name="Calculation 2 2 3 4 3" xfId="33084"/>
    <cellStyle name="Calculation 2 2 3 5" xfId="5562"/>
    <cellStyle name="Calculation 2 2 3 5 2" xfId="20919"/>
    <cellStyle name="Calculation 2 2 3 5 2 2" xfId="36532"/>
    <cellStyle name="Calculation 2 2 3 5 3" xfId="29989"/>
    <cellStyle name="Calculation 2 2 3 6" xfId="12955"/>
    <cellStyle name="Calculation 2 2 3 6 2" xfId="33673"/>
    <cellStyle name="Calculation 2 2 3 7" xfId="28596"/>
    <cellStyle name="Calculation 2 2 4" xfId="3220"/>
    <cellStyle name="Calculation 2 2 4 2" xfId="9975"/>
    <cellStyle name="Calculation 2 2 4 2 2" xfId="16559"/>
    <cellStyle name="Calculation 2 2 4 2 2 2" xfId="35341"/>
    <cellStyle name="Calculation 2 2 4 2 3" xfId="32339"/>
    <cellStyle name="Calculation 2 2 4 3" xfId="11906"/>
    <cellStyle name="Calculation 2 2 4 3 2" xfId="18231"/>
    <cellStyle name="Calculation 2 2 4 3 2 2" xfId="36004"/>
    <cellStyle name="Calculation 2 2 4 3 3" xfId="33251"/>
    <cellStyle name="Calculation 2 2 4 4" xfId="7796"/>
    <cellStyle name="Calculation 2 2 4 4 2" xfId="21828"/>
    <cellStyle name="Calculation 2 2 4 4 2 2" xfId="36595"/>
    <cellStyle name="Calculation 2 2 4 4 3" xfId="31247"/>
    <cellStyle name="Calculation 2 2 4 5" xfId="14954"/>
    <cellStyle name="Calculation 2 2 4 5 2" xfId="34795"/>
    <cellStyle name="Calculation 2 2 4 6" xfId="28763"/>
    <cellStyle name="Calculation 2 2 5" xfId="3694"/>
    <cellStyle name="Calculation 2 2 5 2" xfId="10449"/>
    <cellStyle name="Calculation 2 2 5 2 2" xfId="16882"/>
    <cellStyle name="Calculation 2 2 5 2 2 2" xfId="35394"/>
    <cellStyle name="Calculation 2 2 5 2 3" xfId="32541"/>
    <cellStyle name="Calculation 2 2 5 3" xfId="12379"/>
    <cellStyle name="Calculation 2 2 5 3 2" xfId="18702"/>
    <cellStyle name="Calculation 2 2 5 3 2 2" xfId="36205"/>
    <cellStyle name="Calculation 2 2 5 3 3" xfId="33452"/>
    <cellStyle name="Calculation 2 2 5 4" xfId="8270"/>
    <cellStyle name="Calculation 2 2 5 4 2" xfId="22267"/>
    <cellStyle name="Calculation 2 2 5 4 2 2" xfId="36769"/>
    <cellStyle name="Calculation 2 2 5 4 3" xfId="31449"/>
    <cellStyle name="Calculation 2 2 5 5" xfId="15426"/>
    <cellStyle name="Calculation 2 2 5 5 2" xfId="34997"/>
    <cellStyle name="Calculation 2 2 5 6" xfId="28964"/>
    <cellStyle name="Calculation 2 2 6" xfId="4660"/>
    <cellStyle name="Calculation 2 2 6 2" xfId="29370"/>
    <cellStyle name="Calculation 2 2 7" xfId="28394"/>
    <cellStyle name="Calculation 2 3" xfId="2165"/>
    <cellStyle name="Calculation 2 3 2" xfId="3012"/>
    <cellStyle name="Calculation 2 3 2 2" xfId="7599"/>
    <cellStyle name="Calculation 2 3 2 2 2" xfId="14764"/>
    <cellStyle name="Calculation 2 3 2 2 2 2" xfId="34710"/>
    <cellStyle name="Calculation 2 3 2 2 3" xfId="31162"/>
    <cellStyle name="Calculation 2 3 2 3" xfId="9778"/>
    <cellStyle name="Calculation 2 3 2 3 2" xfId="16414"/>
    <cellStyle name="Calculation 2 3 2 3 2 2" xfId="35303"/>
    <cellStyle name="Calculation 2 3 2 3 3" xfId="32250"/>
    <cellStyle name="Calculation 2 3 2 4" xfId="11718"/>
    <cellStyle name="Calculation 2 3 2 4 2" xfId="18044"/>
    <cellStyle name="Calculation 2 3 2 4 2 2" xfId="35922"/>
    <cellStyle name="Calculation 2 3 2 4 3" xfId="33169"/>
    <cellStyle name="Calculation 2 3 2 5" xfId="5242"/>
    <cellStyle name="Calculation 2 3 2 5 2" xfId="20769"/>
    <cellStyle name="Calculation 2 3 2 5 2 2" xfId="36499"/>
    <cellStyle name="Calculation 2 3 2 5 3" xfId="29787"/>
    <cellStyle name="Calculation 2 3 2 6" xfId="12814"/>
    <cellStyle name="Calculation 2 3 2 6 2" xfId="33621"/>
    <cellStyle name="Calculation 2 3 2 7" xfId="28681"/>
    <cellStyle name="Calculation 2 3 3" xfId="3534"/>
    <cellStyle name="Calculation 2 3 3 2" xfId="10289"/>
    <cellStyle name="Calculation 2 3 3 2 2" xfId="16771"/>
    <cellStyle name="Calculation 2 3 3 2 2 2" xfId="35382"/>
    <cellStyle name="Calculation 2 3 3 2 3" xfId="32480"/>
    <cellStyle name="Calculation 2 3 3 3" xfId="12219"/>
    <cellStyle name="Calculation 2 3 3 3 2" xfId="18542"/>
    <cellStyle name="Calculation 2 3 3 3 2 2" xfId="36144"/>
    <cellStyle name="Calculation 2 3 3 3 3" xfId="33391"/>
    <cellStyle name="Calculation 2 3 3 4" xfId="8110"/>
    <cellStyle name="Calculation 2 3 3 4 2" xfId="22107"/>
    <cellStyle name="Calculation 2 3 3 4 2 2" xfId="36708"/>
    <cellStyle name="Calculation 2 3 3 4 3" xfId="31388"/>
    <cellStyle name="Calculation 2 3 3 5" xfId="15266"/>
    <cellStyle name="Calculation 2 3 3 5 2" xfId="34936"/>
    <cellStyle name="Calculation 2 3 3 6" xfId="28903"/>
    <cellStyle name="Calculation 2 3 4" xfId="6762"/>
    <cellStyle name="Calculation 2 3 4 2" xfId="13938"/>
    <cellStyle name="Calculation 2 3 4 2 2" xfId="34300"/>
    <cellStyle name="Calculation 2 3 4 3" xfId="30749"/>
    <cellStyle name="Calculation 2 3 5" xfId="8945"/>
    <cellStyle name="Calculation 2 3 5 2" xfId="15882"/>
    <cellStyle name="Calculation 2 3 5 2 2" xfId="35187"/>
    <cellStyle name="Calculation 2 3 5 3" xfId="31838"/>
    <cellStyle name="Calculation 2 3 6" xfId="11046"/>
    <cellStyle name="Calculation 2 3 6 2" xfId="17376"/>
    <cellStyle name="Calculation 2 3 6 2 2" xfId="35667"/>
    <cellStyle name="Calculation 2 3 6 3" xfId="32914"/>
    <cellStyle name="Calculation 2 3 7" xfId="4576"/>
    <cellStyle name="Calculation 2 3 7 2" xfId="20586"/>
    <cellStyle name="Calculation 2 3 7 2 2" xfId="36434"/>
    <cellStyle name="Calculation 2 3 7 3" xfId="29319"/>
    <cellStyle name="Calculation 2 3 8" xfId="8465"/>
    <cellStyle name="Calculation 2 3 8 2" xfId="31492"/>
    <cellStyle name="Calculation 2 3 9" xfId="28427"/>
    <cellStyle name="Calculation 2 4" xfId="2757"/>
    <cellStyle name="Calculation 2 4 2" xfId="9536"/>
    <cellStyle name="Calculation 2 4 2 2" xfId="16187"/>
    <cellStyle name="Calculation 2 4 2 2 2" xfId="35262"/>
    <cellStyle name="Calculation 2 4 2 3" xfId="32196"/>
    <cellStyle name="Calculation 2 4 3" xfId="11496"/>
    <cellStyle name="Calculation 2 4 3 2" xfId="17824"/>
    <cellStyle name="Calculation 2 4 3 2 2" xfId="35886"/>
    <cellStyle name="Calculation 2 4 3 3" xfId="33133"/>
    <cellStyle name="Calculation 2 4 4" xfId="7355"/>
    <cellStyle name="Calculation 2 4 4 2" xfId="21514"/>
    <cellStyle name="Calculation 2 4 4 2 2" xfId="36557"/>
    <cellStyle name="Calculation 2 4 4 3" xfId="31108"/>
    <cellStyle name="Calculation 2 4 5" xfId="14528"/>
    <cellStyle name="Calculation 2 4 5 2" xfId="34659"/>
    <cellStyle name="Calculation 2 4 6" xfId="28645"/>
    <cellStyle name="Calculation 2 5" xfId="28152"/>
    <cellStyle name="Calculation 3" xfId="1675"/>
    <cellStyle name="Calculation 3 2" xfId="2067"/>
    <cellStyle name="Calculation 3 2 2" xfId="3334"/>
    <cellStyle name="Calculation 3 2 2 2" xfId="10089"/>
    <cellStyle name="Calculation 3 2 2 2 2" xfId="16638"/>
    <cellStyle name="Calculation 3 2 2 2 2 2" xfId="35360"/>
    <cellStyle name="Calculation 3 2 2 2 3" xfId="32393"/>
    <cellStyle name="Calculation 3 2 2 3" xfId="12019"/>
    <cellStyle name="Calculation 3 2 2 3 2" xfId="18344"/>
    <cellStyle name="Calculation 3 2 2 3 2 2" xfId="36057"/>
    <cellStyle name="Calculation 3 2 2 3 3" xfId="33304"/>
    <cellStyle name="Calculation 3 2 2 4" xfId="7910"/>
    <cellStyle name="Calculation 3 2 2 4 2" xfId="21914"/>
    <cellStyle name="Calculation 3 2 2 4 2 2" xfId="36621"/>
    <cellStyle name="Calculation 3 2 2 4 3" xfId="31301"/>
    <cellStyle name="Calculation 3 2 2 5" xfId="15068"/>
    <cellStyle name="Calculation 3 2 2 5 2" xfId="34849"/>
    <cellStyle name="Calculation 3 2 2 6" xfId="28816"/>
    <cellStyle name="Calculation 3 2 3" xfId="3807"/>
    <cellStyle name="Calculation 3 2 3 2" xfId="10562"/>
    <cellStyle name="Calculation 3 2 3 2 2" xfId="16961"/>
    <cellStyle name="Calculation 3 2 3 2 2 2" xfId="35413"/>
    <cellStyle name="Calculation 3 2 3 2 3" xfId="32594"/>
    <cellStyle name="Calculation 3 2 3 3" xfId="12492"/>
    <cellStyle name="Calculation 3 2 3 3 2" xfId="18815"/>
    <cellStyle name="Calculation 3 2 3 3 2 2" xfId="36258"/>
    <cellStyle name="Calculation 3 2 3 3 3" xfId="33505"/>
    <cellStyle name="Calculation 3 2 3 4" xfId="15539"/>
    <cellStyle name="Calculation 3 2 3 4 2" xfId="35050"/>
    <cellStyle name="Calculation 3 2 3 5" xfId="29017"/>
    <cellStyle name="Calculation 3 2 4" xfId="6664"/>
    <cellStyle name="Calculation 3 2 4 2" xfId="13842"/>
    <cellStyle name="Calculation 3 2 4 2 2" xfId="34258"/>
    <cellStyle name="Calculation 3 2 4 3" xfId="30707"/>
    <cellStyle name="Calculation 3 2 5" xfId="8847"/>
    <cellStyle name="Calculation 3 2 5 2" xfId="15811"/>
    <cellStyle name="Calculation 3 2 5 2 2" xfId="35170"/>
    <cellStyle name="Calculation 3 2 5 3" xfId="31796"/>
    <cellStyle name="Calculation 3 2 6" xfId="10961"/>
    <cellStyle name="Calculation 3 2 6 2" xfId="17293"/>
    <cellStyle name="Calculation 3 2 6 2 2" xfId="35637"/>
    <cellStyle name="Calculation 3 2 6 3" xfId="32884"/>
    <cellStyle name="Calculation 3 2 7" xfId="12743"/>
    <cellStyle name="Calculation 3 2 7 2" xfId="33604"/>
    <cellStyle name="Calculation 3 2 8" xfId="28409"/>
    <cellStyle name="Calculation 3 3" xfId="2150"/>
    <cellStyle name="Calculation 3 3 2" xfId="6747"/>
    <cellStyle name="Calculation 3 3 2 2" xfId="13923"/>
    <cellStyle name="Calculation 3 3 2 2 2" xfId="34292"/>
    <cellStyle name="Calculation 3 3 2 3" xfId="30741"/>
    <cellStyle name="Calculation 3 3 3" xfId="8930"/>
    <cellStyle name="Calculation 3 3 3 2" xfId="15870"/>
    <cellStyle name="Calculation 3 3 3 2 2" xfId="35182"/>
    <cellStyle name="Calculation 3 3 3 3" xfId="31830"/>
    <cellStyle name="Calculation 3 3 4" xfId="11034"/>
    <cellStyle name="Calculation 3 3 4 2" xfId="17364"/>
    <cellStyle name="Calculation 3 3 4 2 2" xfId="35662"/>
    <cellStyle name="Calculation 3 3 4 3" xfId="32909"/>
    <cellStyle name="Calculation 3 3 5" xfId="5228"/>
    <cellStyle name="Calculation 3 3 5 2" xfId="20759"/>
    <cellStyle name="Calculation 3 3 5 2 2" xfId="36497"/>
    <cellStyle name="Calculation 3 3 5 3" xfId="29781"/>
    <cellStyle name="Calculation 3 3 6" xfId="12802"/>
    <cellStyle name="Calculation 3 3 6 2" xfId="33616"/>
    <cellStyle name="Calculation 3 3 7" xfId="28423"/>
    <cellStyle name="Calculation 3 4" xfId="2784"/>
    <cellStyle name="Calculation 3 4 2" xfId="9556"/>
    <cellStyle name="Calculation 3 4 2 2" xfId="16207"/>
    <cellStyle name="Calculation 3 4 2 2 2" xfId="35271"/>
    <cellStyle name="Calculation 3 4 2 3" xfId="32205"/>
    <cellStyle name="Calculation 3 4 3" xfId="11511"/>
    <cellStyle name="Calculation 3 4 3 2" xfId="17839"/>
    <cellStyle name="Calculation 3 4 3 2 2" xfId="35892"/>
    <cellStyle name="Calculation 3 4 3 3" xfId="33139"/>
    <cellStyle name="Calculation 3 4 4" xfId="7374"/>
    <cellStyle name="Calculation 3 4 4 2" xfId="21529"/>
    <cellStyle name="Calculation 3 4 4 2 2" xfId="36563"/>
    <cellStyle name="Calculation 3 4 4 3" xfId="31117"/>
    <cellStyle name="Calculation 3 4 5" xfId="14543"/>
    <cellStyle name="Calculation 3 4 5 2" xfId="34665"/>
    <cellStyle name="Calculation 3 4 6" xfId="28651"/>
    <cellStyle name="Calculation 3 5" xfId="2918"/>
    <cellStyle name="Calculation 3 5 2" xfId="9685"/>
    <cellStyle name="Calculation 3 5 2 2" xfId="16333"/>
    <cellStyle name="Calculation 3 5 2 2 2" xfId="35286"/>
    <cellStyle name="Calculation 3 5 2 3" xfId="32222"/>
    <cellStyle name="Calculation 3 5 3" xfId="11637"/>
    <cellStyle name="Calculation 3 5 3 2" xfId="17964"/>
    <cellStyle name="Calculation 3 5 3 2 2" xfId="35906"/>
    <cellStyle name="Calculation 3 5 3 3" xfId="33153"/>
    <cellStyle name="Calculation 3 5 4" xfId="7505"/>
    <cellStyle name="Calculation 3 5 4 2" xfId="21642"/>
    <cellStyle name="Calculation 3 5 4 2 2" xfId="36571"/>
    <cellStyle name="Calculation 3 5 4 3" xfId="31134"/>
    <cellStyle name="Calculation 3 5 5" xfId="14672"/>
    <cellStyle name="Calculation 3 5 5 2" xfId="34682"/>
    <cellStyle name="Calculation 3 5 6" xfId="28665"/>
    <cellStyle name="Calculation 3 6" xfId="4206"/>
    <cellStyle name="Calculation 3 6 2" xfId="29210"/>
    <cellStyle name="Calculation 3 7" xfId="28303"/>
    <cellStyle name="Calculation 4" xfId="2159"/>
    <cellStyle name="Calculation 4 2" xfId="5236"/>
    <cellStyle name="Calculation 4 2 2" xfId="12809"/>
    <cellStyle name="Calculation 4 2 2 2" xfId="33619"/>
    <cellStyle name="Calculation 4 2 3" xfId="29784"/>
    <cellStyle name="Calculation 4 3" xfId="6756"/>
    <cellStyle name="Calculation 4 3 2" xfId="13932"/>
    <cellStyle name="Calculation 4 3 2 2" xfId="34297"/>
    <cellStyle name="Calculation 4 3 3" xfId="30746"/>
    <cellStyle name="Calculation 4 4" xfId="8939"/>
    <cellStyle name="Calculation 4 4 2" xfId="15877"/>
    <cellStyle name="Calculation 4 4 2 2" xfId="35185"/>
    <cellStyle name="Calculation 4 4 3" xfId="31835"/>
    <cellStyle name="Calculation 4 5" xfId="11041"/>
    <cellStyle name="Calculation 4 5 2" xfId="17371"/>
    <cellStyle name="Calculation 4 5 2 2" xfId="35665"/>
    <cellStyle name="Calculation 4 5 3" xfId="32912"/>
    <cellStyle name="Calculation 4 6" xfId="4490"/>
    <cellStyle name="Calculation 4 6 2" xfId="20526"/>
    <cellStyle name="Calculation 4 6 2 2" xfId="36400"/>
    <cellStyle name="Calculation 4 6 3" xfId="29285"/>
    <cellStyle name="Calculation 4 7" xfId="4514"/>
    <cellStyle name="Calculation 4 7 2" xfId="29301"/>
    <cellStyle name="Calculation 4 8" xfId="28425"/>
    <cellStyle name="Calculation 5" xfId="2620"/>
    <cellStyle name="Calculation 5 2" xfId="9400"/>
    <cellStyle name="Calculation 5 2 2" xfId="16052"/>
    <cellStyle name="Calculation 5 2 2 2" xfId="35244"/>
    <cellStyle name="Calculation 5 2 3" xfId="32178"/>
    <cellStyle name="Calculation 5 3" xfId="11360"/>
    <cellStyle name="Calculation 5 3 2" xfId="17689"/>
    <cellStyle name="Calculation 5 3 2 2" xfId="35868"/>
    <cellStyle name="Calculation 5 3 3" xfId="33115"/>
    <cellStyle name="Calculation 5 4" xfId="7218"/>
    <cellStyle name="Calculation 5 4 2" xfId="21385"/>
    <cellStyle name="Calculation 5 4 2 2" xfId="36540"/>
    <cellStyle name="Calculation 5 4 3" xfId="31089"/>
    <cellStyle name="Calculation 5 5" xfId="14392"/>
    <cellStyle name="Calculation 5 5 2" xfId="34640"/>
    <cellStyle name="Calculation 5 6" xfId="28627"/>
    <cellStyle name="Calculation 6" xfId="18994"/>
    <cellStyle name="Calculation 6 2" xfId="36346"/>
    <cellStyle name="Calculation 7" xfId="28048"/>
    <cellStyle name="Check" xfId="748"/>
    <cellStyle name="Check Cell" xfId="247"/>
    <cellStyle name="Check Cell 2" xfId="849"/>
    <cellStyle name="Check_Arman" xfId="690"/>
    <cellStyle name="Comma [0]_#6 Temps &amp; Contractors" xfId="248"/>
    <cellStyle name="Comma [00]" xfId="249"/>
    <cellStyle name="Comma_#6 Temps &amp; Contractors" xfId="250"/>
    <cellStyle name="Currency [0]" xfId="251"/>
    <cellStyle name="Currency [0] 2" xfId="252"/>
    <cellStyle name="Currency [0] 2 2" xfId="1094"/>
    <cellStyle name="Currency [0] 2 3" xfId="1137"/>
    <cellStyle name="Currency [0] 2 4" xfId="1015"/>
    <cellStyle name="Currency [00]" xfId="253"/>
    <cellStyle name="Currency_#6 Temps &amp; Contractors" xfId="254"/>
    <cellStyle name="Data" xfId="689"/>
    <cellStyle name="DataBold" xfId="688"/>
    <cellStyle name="Date" xfId="255"/>
    <cellStyle name="Date 2" xfId="256"/>
    <cellStyle name="Date 2 2" xfId="548"/>
    <cellStyle name="Date 2 3" xfId="1135"/>
    <cellStyle name="Date 2 4" xfId="1017"/>
    <cellStyle name="Date 3" xfId="547"/>
    <cellStyle name="Date Short" xfId="257"/>
    <cellStyle name="Date without year" xfId="258"/>
    <cellStyle name="Date without year 2" xfId="259"/>
    <cellStyle name="Date without year 2 2" xfId="550"/>
    <cellStyle name="Date without year 2 3" xfId="1133"/>
    <cellStyle name="Date without year 2 4" xfId="1020"/>
    <cellStyle name="Date without year 3" xfId="549"/>
    <cellStyle name="DELTA" xfId="260"/>
    <cellStyle name="DELTA 2" xfId="261"/>
    <cellStyle name="DELTA 2 2" xfId="1098"/>
    <cellStyle name="DELTA 2 3" xfId="1131"/>
    <cellStyle name="DELTA 2 4" xfId="1023"/>
    <cellStyle name="E&amp;Y House" xfId="262"/>
    <cellStyle name="Enter Currency (0)" xfId="263"/>
    <cellStyle name="Enter Currency (2)" xfId="264"/>
    <cellStyle name="Enter Units (0)" xfId="265"/>
    <cellStyle name="Enter Units (1)" xfId="266"/>
    <cellStyle name="Enter Units (1) 2" xfId="267"/>
    <cellStyle name="Enter Units (1) 2 2" xfId="850"/>
    <cellStyle name="Enter Units (1) 2 2 2" xfId="1510"/>
    <cellStyle name="Enter Units (1) 2 2 3" xfId="1101"/>
    <cellStyle name="Enter Units (1) 2 3" xfId="1127"/>
    <cellStyle name="Enter Units (1) 2 4" xfId="1078"/>
    <cellStyle name="Enter Units (1) 3" xfId="268"/>
    <cellStyle name="Enter Units (1) 3 2" xfId="851"/>
    <cellStyle name="Enter Units (2)" xfId="269"/>
    <cellStyle name="Explanatory Text" xfId="270"/>
    <cellStyle name="Explanatory Text 2" xfId="852"/>
    <cellStyle name="From" xfId="271"/>
    <cellStyle name="From 10" xfId="37212"/>
    <cellStyle name="From 11" xfId="37441"/>
    <cellStyle name="From 12" xfId="37309"/>
    <cellStyle name="From 13" xfId="36990"/>
    <cellStyle name="From 14" xfId="37786"/>
    <cellStyle name="From 15" xfId="37272"/>
    <cellStyle name="From 16" xfId="37862"/>
    <cellStyle name="From 17" xfId="36981"/>
    <cellStyle name="From 18" xfId="37896"/>
    <cellStyle name="From 19" xfId="37246"/>
    <cellStyle name="From 2" xfId="1376"/>
    <cellStyle name="From 2 2" xfId="1795"/>
    <cellStyle name="From 2 2 10" xfId="4134"/>
    <cellStyle name="From 2 2 10 2" xfId="29173"/>
    <cellStyle name="From 2 2 2" xfId="1529"/>
    <cellStyle name="From 2 2 2 2" xfId="3416"/>
    <cellStyle name="From 2 2 2 2 2" xfId="10171"/>
    <cellStyle name="From 2 2 2 2 2 2" xfId="32425"/>
    <cellStyle name="From 2 2 2 2 3" xfId="12101"/>
    <cellStyle name="From 2 2 2 2 3 2" xfId="18426"/>
    <cellStyle name="From 2 2 2 2 3 2 2" xfId="36089"/>
    <cellStyle name="From 2 2 2 2 3 3" xfId="33336"/>
    <cellStyle name="From 2 2 2 2 4" xfId="7992"/>
    <cellStyle name="From 2 2 2 2 4 2" xfId="21996"/>
    <cellStyle name="From 2 2 2 2 4 2 2" xfId="36653"/>
    <cellStyle name="From 2 2 2 2 4 3" xfId="31333"/>
    <cellStyle name="From 2 2 2 2 5" xfId="15150"/>
    <cellStyle name="From 2 2 2 2 5 2" xfId="34881"/>
    <cellStyle name="From 2 2 2 2 6" xfId="28848"/>
    <cellStyle name="From 2 2 2 3" xfId="3889"/>
    <cellStyle name="From 2 2 2 3 2" xfId="10644"/>
    <cellStyle name="From 2 2 2 3 2 2" xfId="32626"/>
    <cellStyle name="From 2 2 2 3 3" xfId="12574"/>
    <cellStyle name="From 2 2 2 3 3 2" xfId="18897"/>
    <cellStyle name="From 2 2 2 3 3 2 2" xfId="36290"/>
    <cellStyle name="From 2 2 2 3 3 3" xfId="33537"/>
    <cellStyle name="From 2 2 2 3 4" xfId="15621"/>
    <cellStyle name="From 2 2 2 3 4 2" xfId="35082"/>
    <cellStyle name="From 2 2 2 3 5" xfId="29049"/>
    <cellStyle name="From 2 2 2 4" xfId="6296"/>
    <cellStyle name="From 2 2 2 4 2" xfId="13528"/>
    <cellStyle name="From 2 2 2 4 2 2" xfId="33998"/>
    <cellStyle name="From 2 2 2 4 3" xfId="30431"/>
    <cellStyle name="From 2 2 2 5" xfId="8565"/>
    <cellStyle name="From 2 2 2 5 2" xfId="31549"/>
    <cellStyle name="From 2 2 2 6" xfId="5760"/>
    <cellStyle name="From 2 2 2 6 2" xfId="13076"/>
    <cellStyle name="From 2 2 2 6 2 2" xfId="33736"/>
    <cellStyle name="From 2 2 2 6 3" xfId="30121"/>
    <cellStyle name="From 2 2 2 7" xfId="4877"/>
    <cellStyle name="From 2 2 2 7 2" xfId="29514"/>
    <cellStyle name="From 2 2 3" xfId="2404"/>
    <cellStyle name="From 2 2 3 2" xfId="7001"/>
    <cellStyle name="From 2 2 3 2 2" xfId="14175"/>
    <cellStyle name="From 2 2 3 2 2 2" xfId="34450"/>
    <cellStyle name="From 2 2 3 2 3" xfId="30899"/>
    <cellStyle name="From 2 2 3 3" xfId="9184"/>
    <cellStyle name="From 2 2 3 3 2" xfId="31988"/>
    <cellStyle name="From 2 2 3 4" xfId="11202"/>
    <cellStyle name="From 2 2 3 4 2" xfId="17531"/>
    <cellStyle name="From 2 2 3 4 2 2" xfId="35736"/>
    <cellStyle name="From 2 2 3 4 3" xfId="32983"/>
    <cellStyle name="From 2 2 3 5" xfId="5432"/>
    <cellStyle name="From 2 2 3 5 2" xfId="29874"/>
    <cellStyle name="From 2 2 3 6" xfId="28495"/>
    <cellStyle name="From 2 2 4" xfId="2541"/>
    <cellStyle name="From 2 2 4 2" xfId="7138"/>
    <cellStyle name="From 2 2 4 2 2" xfId="14312"/>
    <cellStyle name="From 2 2 4 2 2 2" xfId="34584"/>
    <cellStyle name="From 2 2 4 2 3" xfId="31033"/>
    <cellStyle name="From 2 2 4 3" xfId="9320"/>
    <cellStyle name="From 2 2 4 3 2" xfId="32122"/>
    <cellStyle name="From 2 2 4 4" xfId="11280"/>
    <cellStyle name="From 2 2 4 4 2" xfId="17609"/>
    <cellStyle name="From 2 2 4 4 2 2" xfId="35812"/>
    <cellStyle name="From 2 2 4 4 3" xfId="33059"/>
    <cellStyle name="From 2 2 4 5" xfId="5537"/>
    <cellStyle name="From 2 2 4 5 2" xfId="29964"/>
    <cellStyle name="From 2 2 4 6" xfId="28571"/>
    <cellStyle name="From 2 2 5" xfId="3153"/>
    <cellStyle name="From 2 2 5 2" xfId="7740"/>
    <cellStyle name="From 2 2 5 2 2" xfId="14904"/>
    <cellStyle name="From 2 2 5 2 2 2" xfId="34770"/>
    <cellStyle name="From 2 2 5 2 3" xfId="31222"/>
    <cellStyle name="From 2 2 5 3" xfId="9919"/>
    <cellStyle name="From 2 2 5 3 2" xfId="32310"/>
    <cellStyle name="From 2 2 5 4" xfId="11856"/>
    <cellStyle name="From 2 2 5 4 2" xfId="18181"/>
    <cellStyle name="From 2 2 5 4 2 2" xfId="35979"/>
    <cellStyle name="From 2 2 5 4 3" xfId="33226"/>
    <cellStyle name="From 2 2 5 5" xfId="4972"/>
    <cellStyle name="From 2 2 5 5 2" xfId="29599"/>
    <cellStyle name="From 2 2 5 6" xfId="28738"/>
    <cellStyle name="From 2 2 6" xfId="3646"/>
    <cellStyle name="From 2 2 6 2" xfId="10401"/>
    <cellStyle name="From 2 2 6 2 2" xfId="32518"/>
    <cellStyle name="From 2 2 6 3" xfId="12331"/>
    <cellStyle name="From 2 2 6 3 2" xfId="18654"/>
    <cellStyle name="From 2 2 6 3 2 2" xfId="36182"/>
    <cellStyle name="From 2 2 6 3 3" xfId="33429"/>
    <cellStyle name="From 2 2 6 4" xfId="8222"/>
    <cellStyle name="From 2 2 6 4 2" xfId="22219"/>
    <cellStyle name="From 2 2 6 4 2 2" xfId="36746"/>
    <cellStyle name="From 2 2 6 4 3" xfId="31426"/>
    <cellStyle name="From 2 2 6 5" xfId="15378"/>
    <cellStyle name="From 2 2 6 5 2" xfId="34974"/>
    <cellStyle name="From 2 2 6 6" xfId="28941"/>
    <cellStyle name="From 2 2 7" xfId="6427"/>
    <cellStyle name="From 2 2 7 2" xfId="13636"/>
    <cellStyle name="From 2 2 7 2 2" xfId="34088"/>
    <cellStyle name="From 2 2 7 3" xfId="30534"/>
    <cellStyle name="From 2 2 8" xfId="8649"/>
    <cellStyle name="From 2 2 8 2" xfId="31629"/>
    <cellStyle name="From 2 2 9" xfId="10773"/>
    <cellStyle name="From 2 2 9 2" xfId="17105"/>
    <cellStyle name="From 2 2 9 2 2" xfId="35477"/>
    <cellStyle name="From 2 2 9 3" xfId="32724"/>
    <cellStyle name="From 2 3" xfId="1937"/>
    <cellStyle name="From 2 3 2" xfId="2472"/>
    <cellStyle name="From 2 3 2 2" xfId="7069"/>
    <cellStyle name="From 2 3 2 2 2" xfId="14243"/>
    <cellStyle name="From 2 3 2 2 2 2" xfId="34515"/>
    <cellStyle name="From 2 3 2 2 3" xfId="30964"/>
    <cellStyle name="From 2 3 2 3" xfId="9251"/>
    <cellStyle name="From 2 3 2 3 2" xfId="32053"/>
    <cellStyle name="From 2 3 3" xfId="5057"/>
    <cellStyle name="From 2 3 3 2" xfId="29659"/>
    <cellStyle name="From 2 3 4" xfId="6534"/>
    <cellStyle name="From 2 3 4 2" xfId="13712"/>
    <cellStyle name="From 2 3 4 2 2" xfId="34156"/>
    <cellStyle name="From 2 3 4 3" xfId="30605"/>
    <cellStyle name="From 2 3 5" xfId="8717"/>
    <cellStyle name="From 2 3 5 2" xfId="31694"/>
    <cellStyle name="From 2 3 6" xfId="10831"/>
    <cellStyle name="From 2 3 6 2" xfId="17163"/>
    <cellStyle name="From 2 3 6 2 2" xfId="35535"/>
    <cellStyle name="From 2 3 6 3" xfId="32782"/>
    <cellStyle name="From 2 4" xfId="2071"/>
    <cellStyle name="From 2 4 2" xfId="5160"/>
    <cellStyle name="From 2 4 2 2" xfId="29757"/>
    <cellStyle name="From 2 4 3" xfId="6668"/>
    <cellStyle name="From 2 4 3 2" xfId="13845"/>
    <cellStyle name="From 2 4 3 2 2" xfId="34260"/>
    <cellStyle name="From 2 4 3 3" xfId="30709"/>
    <cellStyle name="From 2 4 4" xfId="8851"/>
    <cellStyle name="From 2 4 4 2" xfId="31798"/>
    <cellStyle name="From 2 4 5" xfId="10965"/>
    <cellStyle name="From 2 4 5 2" xfId="17296"/>
    <cellStyle name="From 2 4 5 2 2" xfId="35639"/>
    <cellStyle name="From 2 4 5 3" xfId="32886"/>
    <cellStyle name="From 2 4 6" xfId="4491"/>
    <cellStyle name="From 2 4 6 2" xfId="20527"/>
    <cellStyle name="From 2 4 6 2 2" xfId="36401"/>
    <cellStyle name="From 2 4 6 3" xfId="29286"/>
    <cellStyle name="From 2 4 7" xfId="5450"/>
    <cellStyle name="From 2 4 7 2" xfId="29890"/>
    <cellStyle name="From 2 5" xfId="2210"/>
    <cellStyle name="From 2 5 2" xfId="6807"/>
    <cellStyle name="From 2 5 2 2" xfId="13982"/>
    <cellStyle name="From 2 5 2 2 2" xfId="34318"/>
    <cellStyle name="From 2 5 2 3" xfId="30767"/>
    <cellStyle name="From 2 5 3" xfId="8990"/>
    <cellStyle name="From 2 5 3 2" xfId="31856"/>
    <cellStyle name="From 2 6" xfId="4809"/>
    <cellStyle name="From 2 6 2" xfId="29454"/>
    <cellStyle name="From 2 7" xfId="6169"/>
    <cellStyle name="From 2 7 2" xfId="13409"/>
    <cellStyle name="From 2 7 2 2" xfId="33922"/>
    <cellStyle name="From 2 7 3" xfId="30352"/>
    <cellStyle name="From 2 8" xfId="5827"/>
    <cellStyle name="From 2 8 2" xfId="30152"/>
    <cellStyle name="From 2 9" xfId="9970"/>
    <cellStyle name="From 2 9 2" xfId="16554"/>
    <cellStyle name="From 2 9 2 2" xfId="35337"/>
    <cellStyle name="From 2 9 3" xfId="32335"/>
    <cellStyle name="From 20" xfId="37941"/>
    <cellStyle name="From 21" xfId="37385"/>
    <cellStyle name="From 22" xfId="37582"/>
    <cellStyle name="From 23" xfId="37001"/>
    <cellStyle name="From 24" xfId="37933"/>
    <cellStyle name="From 25" xfId="39005"/>
    <cellStyle name="From 26" xfId="37026"/>
    <cellStyle name="From 27" xfId="39281"/>
    <cellStyle name="From 28" xfId="37615"/>
    <cellStyle name="From 29" xfId="39839"/>
    <cellStyle name="From 3" xfId="1387"/>
    <cellStyle name="From 3 2" xfId="1802"/>
    <cellStyle name="From 3 2 10" xfId="4161"/>
    <cellStyle name="From 3 2 10 2" xfId="29191"/>
    <cellStyle name="From 3 2 2" xfId="2031"/>
    <cellStyle name="From 3 2 2 2" xfId="3423"/>
    <cellStyle name="From 3 2 2 2 2" xfId="10178"/>
    <cellStyle name="From 3 2 2 2 2 2" xfId="32432"/>
    <cellStyle name="From 3 2 2 2 3" xfId="12108"/>
    <cellStyle name="From 3 2 2 2 3 2" xfId="18433"/>
    <cellStyle name="From 3 2 2 2 3 2 2" xfId="36096"/>
    <cellStyle name="From 3 2 2 2 3 3" xfId="33343"/>
    <cellStyle name="From 3 2 2 2 4" xfId="7999"/>
    <cellStyle name="From 3 2 2 2 4 2" xfId="22003"/>
    <cellStyle name="From 3 2 2 2 4 2 2" xfId="36660"/>
    <cellStyle name="From 3 2 2 2 4 3" xfId="31340"/>
    <cellStyle name="From 3 2 2 2 5" xfId="15157"/>
    <cellStyle name="From 3 2 2 2 5 2" xfId="34888"/>
    <cellStyle name="From 3 2 2 2 6" xfId="28855"/>
    <cellStyle name="From 3 2 2 3" xfId="3896"/>
    <cellStyle name="From 3 2 2 3 2" xfId="10651"/>
    <cellStyle name="From 3 2 2 3 2 2" xfId="32633"/>
    <cellStyle name="From 3 2 2 3 3" xfId="12581"/>
    <cellStyle name="From 3 2 2 3 3 2" xfId="18904"/>
    <cellStyle name="From 3 2 2 3 3 2 2" xfId="36297"/>
    <cellStyle name="From 3 2 2 3 3 3" xfId="33544"/>
    <cellStyle name="From 3 2 2 3 4" xfId="15628"/>
    <cellStyle name="From 3 2 2 3 4 2" xfId="35089"/>
    <cellStyle name="From 3 2 2 3 5" xfId="29056"/>
    <cellStyle name="From 3 2 2 4" xfId="6628"/>
    <cellStyle name="From 3 2 2 4 2" xfId="13806"/>
    <cellStyle name="From 3 2 2 4 2 2" xfId="34234"/>
    <cellStyle name="From 3 2 2 4 3" xfId="30683"/>
    <cellStyle name="From 3 2 2 5" xfId="8811"/>
    <cellStyle name="From 3 2 2 5 2" xfId="31772"/>
    <cellStyle name="From 3 2 2 6" xfId="10925"/>
    <cellStyle name="From 3 2 2 6 2" xfId="17257"/>
    <cellStyle name="From 3 2 2 6 2 2" xfId="35613"/>
    <cellStyle name="From 3 2 2 6 3" xfId="32860"/>
    <cellStyle name="From 3 2 2 7" xfId="5134"/>
    <cellStyle name="From 3 2 2 7 2" xfId="29736"/>
    <cellStyle name="From 3 2 3" xfId="2411"/>
    <cellStyle name="From 3 2 3 2" xfId="7008"/>
    <cellStyle name="From 3 2 3 2 2" xfId="14182"/>
    <cellStyle name="From 3 2 3 2 2 2" xfId="34457"/>
    <cellStyle name="From 3 2 3 2 3" xfId="30906"/>
    <cellStyle name="From 3 2 3 3" xfId="9191"/>
    <cellStyle name="From 3 2 3 3 2" xfId="31995"/>
    <cellStyle name="From 3 2 3 4" xfId="11209"/>
    <cellStyle name="From 3 2 3 4 2" xfId="17538"/>
    <cellStyle name="From 3 2 3 4 2 2" xfId="35743"/>
    <cellStyle name="From 3 2 3 4 3" xfId="32990"/>
    <cellStyle name="From 3 2 3 5" xfId="5439"/>
    <cellStyle name="From 3 2 3 5 2" xfId="29881"/>
    <cellStyle name="From 3 2 3 6" xfId="28502"/>
    <cellStyle name="From 3 2 4" xfId="2548"/>
    <cellStyle name="From 3 2 4 2" xfId="7145"/>
    <cellStyle name="From 3 2 4 2 2" xfId="14319"/>
    <cellStyle name="From 3 2 4 2 2 2" xfId="34591"/>
    <cellStyle name="From 3 2 4 2 3" xfId="31040"/>
    <cellStyle name="From 3 2 4 3" xfId="9327"/>
    <cellStyle name="From 3 2 4 3 2" xfId="32129"/>
    <cellStyle name="From 3 2 4 4" xfId="11287"/>
    <cellStyle name="From 3 2 4 4 2" xfId="17616"/>
    <cellStyle name="From 3 2 4 4 2 2" xfId="35819"/>
    <cellStyle name="From 3 2 4 4 3" xfId="33066"/>
    <cellStyle name="From 3 2 4 5" xfId="5544"/>
    <cellStyle name="From 3 2 4 5 2" xfId="29971"/>
    <cellStyle name="From 3 2 4 6" xfId="28578"/>
    <cellStyle name="From 3 2 5" xfId="3160"/>
    <cellStyle name="From 3 2 5 2" xfId="7747"/>
    <cellStyle name="From 3 2 5 2 2" xfId="14911"/>
    <cellStyle name="From 3 2 5 2 2 2" xfId="34777"/>
    <cellStyle name="From 3 2 5 2 3" xfId="31229"/>
    <cellStyle name="From 3 2 5 3" xfId="9926"/>
    <cellStyle name="From 3 2 5 3 2" xfId="32317"/>
    <cellStyle name="From 3 2 5 4" xfId="11863"/>
    <cellStyle name="From 3 2 5 4 2" xfId="18188"/>
    <cellStyle name="From 3 2 5 4 2 2" xfId="35986"/>
    <cellStyle name="From 3 2 5 4 3" xfId="33233"/>
    <cellStyle name="From 3 2 5 5" xfId="4979"/>
    <cellStyle name="From 3 2 5 5 2" xfId="29606"/>
    <cellStyle name="From 3 2 5 6" xfId="28745"/>
    <cellStyle name="From 3 2 6" xfId="3653"/>
    <cellStyle name="From 3 2 6 2" xfId="10408"/>
    <cellStyle name="From 3 2 6 2 2" xfId="32525"/>
    <cellStyle name="From 3 2 6 3" xfId="12338"/>
    <cellStyle name="From 3 2 6 3 2" xfId="18661"/>
    <cellStyle name="From 3 2 6 3 2 2" xfId="36189"/>
    <cellStyle name="From 3 2 6 3 3" xfId="33436"/>
    <cellStyle name="From 3 2 6 4" xfId="8229"/>
    <cellStyle name="From 3 2 6 4 2" xfId="22226"/>
    <cellStyle name="From 3 2 6 4 2 2" xfId="36753"/>
    <cellStyle name="From 3 2 6 4 3" xfId="31433"/>
    <cellStyle name="From 3 2 6 5" xfId="15385"/>
    <cellStyle name="From 3 2 6 5 2" xfId="34981"/>
    <cellStyle name="From 3 2 6 6" xfId="28948"/>
    <cellStyle name="From 3 2 7" xfId="6434"/>
    <cellStyle name="From 3 2 7 2" xfId="13643"/>
    <cellStyle name="From 3 2 7 2 2" xfId="34095"/>
    <cellStyle name="From 3 2 7 3" xfId="30541"/>
    <cellStyle name="From 3 2 8" xfId="8656"/>
    <cellStyle name="From 3 2 8 2" xfId="31636"/>
    <cellStyle name="From 3 2 9" xfId="10780"/>
    <cellStyle name="From 3 2 9 2" xfId="17112"/>
    <cellStyle name="From 3 2 9 2 2" xfId="35484"/>
    <cellStyle name="From 3 2 9 3" xfId="32731"/>
    <cellStyle name="From 3 3" xfId="1944"/>
    <cellStyle name="From 3 3 2" xfId="2479"/>
    <cellStyle name="From 3 3 2 2" xfId="7076"/>
    <cellStyle name="From 3 3 2 2 2" xfId="14250"/>
    <cellStyle name="From 3 3 2 2 2 2" xfId="34522"/>
    <cellStyle name="From 3 3 2 2 3" xfId="30971"/>
    <cellStyle name="From 3 3 2 3" xfId="9258"/>
    <cellStyle name="From 3 3 2 3 2" xfId="32060"/>
    <cellStyle name="From 3 3 3" xfId="5064"/>
    <cellStyle name="From 3 3 3 2" xfId="29666"/>
    <cellStyle name="From 3 3 4" xfId="6541"/>
    <cellStyle name="From 3 3 4 2" xfId="13719"/>
    <cellStyle name="From 3 3 4 2 2" xfId="34163"/>
    <cellStyle name="From 3 3 4 3" xfId="30612"/>
    <cellStyle name="From 3 3 5" xfId="8724"/>
    <cellStyle name="From 3 3 5 2" xfId="31701"/>
    <cellStyle name="From 3 3 6" xfId="10838"/>
    <cellStyle name="From 3 3 6 2" xfId="17170"/>
    <cellStyle name="From 3 3 6 2 2" xfId="35542"/>
    <cellStyle name="From 3 3 6 3" xfId="32789"/>
    <cellStyle name="From 3 4" xfId="2084"/>
    <cellStyle name="From 3 4 2" xfId="5169"/>
    <cellStyle name="From 3 4 2 2" xfId="29765"/>
    <cellStyle name="From 3 4 3" xfId="6681"/>
    <cellStyle name="From 3 4 3 2" xfId="13858"/>
    <cellStyle name="From 3 4 3 2 2" xfId="34268"/>
    <cellStyle name="From 3 4 3 3" xfId="30717"/>
    <cellStyle name="From 3 4 4" xfId="8864"/>
    <cellStyle name="From 3 4 4 2" xfId="31806"/>
    <cellStyle name="From 3 4 5" xfId="10978"/>
    <cellStyle name="From 3 4 5 2" xfId="17309"/>
    <cellStyle name="From 3 4 5 2 2" xfId="35647"/>
    <cellStyle name="From 3 4 5 3" xfId="32894"/>
    <cellStyle name="From 3 4 6" xfId="4500"/>
    <cellStyle name="From 3 4 6 2" xfId="20536"/>
    <cellStyle name="From 3 4 6 2 2" xfId="36409"/>
    <cellStyle name="From 3 4 6 3" xfId="29294"/>
    <cellStyle name="From 3 4 7" xfId="8421"/>
    <cellStyle name="From 3 4 7 2" xfId="31484"/>
    <cellStyle name="From 3 5" xfId="2221"/>
    <cellStyle name="From 3 5 2" xfId="6818"/>
    <cellStyle name="From 3 5 2 2" xfId="13992"/>
    <cellStyle name="From 3 5 2 2 2" xfId="34325"/>
    <cellStyle name="From 3 5 2 3" xfId="30774"/>
    <cellStyle name="From 3 5 3" xfId="9001"/>
    <cellStyle name="From 3 5 3 2" xfId="31863"/>
    <cellStyle name="From 3 6" xfId="4817"/>
    <cellStyle name="From 3 6 2" xfId="29462"/>
    <cellStyle name="From 3 7" xfId="6180"/>
    <cellStyle name="From 3 7 2" xfId="13419"/>
    <cellStyle name="From 3 7 2 2" xfId="33930"/>
    <cellStyle name="From 3 7 3" xfId="30360"/>
    <cellStyle name="From 3 8" xfId="5866"/>
    <cellStyle name="From 3 8 2" xfId="30176"/>
    <cellStyle name="From 3 9" xfId="9546"/>
    <cellStyle name="From 3 9 2" xfId="16197"/>
    <cellStyle name="From 3 9 2 2" xfId="35267"/>
    <cellStyle name="From 3 9 3" xfId="32201"/>
    <cellStyle name="From 30" xfId="39280"/>
    <cellStyle name="From 31" xfId="40128"/>
    <cellStyle name="From 32" xfId="39835"/>
    <cellStyle name="From 33" xfId="38316"/>
    <cellStyle name="From 4" xfId="1575"/>
    <cellStyle name="From 4 10" xfId="8419"/>
    <cellStyle name="From 4 10 2" xfId="31482"/>
    <cellStyle name="From 4 2" xfId="933"/>
    <cellStyle name="From 4 2 2" xfId="3258"/>
    <cellStyle name="From 4 2 2 2" xfId="10013"/>
    <cellStyle name="From 4 2 2 2 2" xfId="32372"/>
    <cellStyle name="From 4 2 2 3" xfId="11943"/>
    <cellStyle name="From 4 2 2 3 2" xfId="18268"/>
    <cellStyle name="From 4 2 2 3 2 2" xfId="36036"/>
    <cellStyle name="From 4 2 2 3 3" xfId="33283"/>
    <cellStyle name="From 4 2 2 4" xfId="7834"/>
    <cellStyle name="From 4 2 2 4 2" xfId="21838"/>
    <cellStyle name="From 4 2 2 4 2 2" xfId="36600"/>
    <cellStyle name="From 4 2 2 4 3" xfId="31280"/>
    <cellStyle name="From 4 2 2 5" xfId="14992"/>
    <cellStyle name="From 4 2 2 5 2" xfId="34828"/>
    <cellStyle name="From 4 2 2 6" xfId="28795"/>
    <cellStyle name="From 4 2 3" xfId="3731"/>
    <cellStyle name="From 4 2 3 2" xfId="10486"/>
    <cellStyle name="From 4 2 3 2 2" xfId="32573"/>
    <cellStyle name="From 4 2 3 3" xfId="12416"/>
    <cellStyle name="From 4 2 3 3 2" xfId="18739"/>
    <cellStyle name="From 4 2 3 3 2 2" xfId="36237"/>
    <cellStyle name="From 4 2 3 3 3" xfId="33484"/>
    <cellStyle name="From 4 2 3 4" xfId="15463"/>
    <cellStyle name="From 4 2 3 4 2" xfId="35029"/>
    <cellStyle name="From 4 2 3 5" xfId="28996"/>
    <cellStyle name="From 4 2 4" xfId="5974"/>
    <cellStyle name="From 4 2 4 2" xfId="13235"/>
    <cellStyle name="From 4 2 4 2 2" xfId="33814"/>
    <cellStyle name="From 4 2 4 3" xfId="30226"/>
    <cellStyle name="From 4 2 5" xfId="5708"/>
    <cellStyle name="From 4 2 5 2" xfId="30090"/>
    <cellStyle name="From 4 2 6" xfId="5624"/>
    <cellStyle name="From 4 2 6 2" xfId="12976"/>
    <cellStyle name="From 4 2 6 2 2" xfId="33682"/>
    <cellStyle name="From 4 2 6 3" xfId="30036"/>
    <cellStyle name="From 4 2 7" xfId="4740"/>
    <cellStyle name="From 4 2 7 2" xfId="29398"/>
    <cellStyle name="From 4 3" xfId="2328"/>
    <cellStyle name="From 4 3 2" xfId="6925"/>
    <cellStyle name="From 4 3 2 2" xfId="14099"/>
    <cellStyle name="From 4 3 2 2 2" xfId="34406"/>
    <cellStyle name="From 4 3 2 3" xfId="30855"/>
    <cellStyle name="From 4 3 3" xfId="9108"/>
    <cellStyle name="From 4 3 3 2" xfId="31944"/>
    <cellStyle name="From 4 3 4" xfId="11137"/>
    <cellStyle name="From 4 3 4 2" xfId="17466"/>
    <cellStyle name="From 4 3 4 2 2" xfId="35703"/>
    <cellStyle name="From 4 3 4 3" xfId="32950"/>
    <cellStyle name="From 4 3 5" xfId="5365"/>
    <cellStyle name="From 4 3 5 2" xfId="29840"/>
    <cellStyle name="From 4 3 6" xfId="28462"/>
    <cellStyle name="From 4 4" xfId="2437"/>
    <cellStyle name="From 4 4 2" xfId="7034"/>
    <cellStyle name="From 4 4 2 2" xfId="14208"/>
    <cellStyle name="From 4 4 2 2 2" xfId="34480"/>
    <cellStyle name="From 4 4 2 3" xfId="30929"/>
    <cellStyle name="From 4 4 3" xfId="9216"/>
    <cellStyle name="From 4 4 3 2" xfId="32018"/>
    <cellStyle name="From 4 4 4" xfId="11231"/>
    <cellStyle name="From 4 4 4 2" xfId="17560"/>
    <cellStyle name="From 4 4 4 2 2" xfId="35763"/>
    <cellStyle name="From 4 4 4 3" xfId="33010"/>
    <cellStyle name="From 4 4 5" xfId="5464"/>
    <cellStyle name="From 4 4 5 2" xfId="29903"/>
    <cellStyle name="From 4 4 6" xfId="28522"/>
    <cellStyle name="From 4 5" xfId="3030"/>
    <cellStyle name="From 4 5 2" xfId="7617"/>
    <cellStyle name="From 4 5 2 2" xfId="14782"/>
    <cellStyle name="From 4 5 2 2 2" xfId="34719"/>
    <cellStyle name="From 4 5 2 3" xfId="31171"/>
    <cellStyle name="From 4 5 3" xfId="9796"/>
    <cellStyle name="From 4 5 3 2" xfId="32259"/>
    <cellStyle name="From 4 5 4" xfId="11733"/>
    <cellStyle name="From 4 5 4 2" xfId="18059"/>
    <cellStyle name="From 4 5 4 2 2" xfId="35928"/>
    <cellStyle name="From 4 5 4 3" xfId="33175"/>
    <cellStyle name="From 4 5 5" xfId="4908"/>
    <cellStyle name="From 4 5 5 2" xfId="29544"/>
    <cellStyle name="From 4 5 6" xfId="28687"/>
    <cellStyle name="From 4 6" xfId="3545"/>
    <cellStyle name="From 4 6 2" xfId="10300"/>
    <cellStyle name="From 4 6 2 2" xfId="32486"/>
    <cellStyle name="From 4 6 3" xfId="12230"/>
    <cellStyle name="From 4 6 3 2" xfId="18553"/>
    <cellStyle name="From 4 6 3 2 2" xfId="36150"/>
    <cellStyle name="From 4 6 3 3" xfId="33397"/>
    <cellStyle name="From 4 6 4" xfId="8121"/>
    <cellStyle name="From 4 6 4 2" xfId="22118"/>
    <cellStyle name="From 4 6 4 2 2" xfId="36714"/>
    <cellStyle name="From 4 6 4 3" xfId="31394"/>
    <cellStyle name="From 4 6 5" xfId="15277"/>
    <cellStyle name="From 4 6 5 2" xfId="34942"/>
    <cellStyle name="From 4 6 6" xfId="28909"/>
    <cellStyle name="From 4 7" xfId="6331"/>
    <cellStyle name="From 4 7 2" xfId="13562"/>
    <cellStyle name="From 4 7 2 2" xfId="34032"/>
    <cellStyle name="From 4 7 3" xfId="30466"/>
    <cellStyle name="From 4 8" xfId="8601"/>
    <cellStyle name="From 4 8 2" xfId="31585"/>
    <cellStyle name="From 4 9" xfId="10736"/>
    <cellStyle name="From 4 9 2" xfId="17068"/>
    <cellStyle name="From 4 9 2 2" xfId="35440"/>
    <cellStyle name="From 4 9 3" xfId="32687"/>
    <cellStyle name="From 5" xfId="1778"/>
    <cellStyle name="From 5 2" xfId="2391"/>
    <cellStyle name="From 5 2 2" xfId="6988"/>
    <cellStyle name="From 5 2 2 2" xfId="14162"/>
    <cellStyle name="From 5 2 2 2 2" xfId="34442"/>
    <cellStyle name="From 5 2 2 3" xfId="30891"/>
    <cellStyle name="From 5 2 3" xfId="9171"/>
    <cellStyle name="From 5 2 3 2" xfId="31980"/>
    <cellStyle name="From 5 3" xfId="4957"/>
    <cellStyle name="From 5 3 2" xfId="29587"/>
    <cellStyle name="From 5 4" xfId="6416"/>
    <cellStyle name="From 5 4 2" xfId="13628"/>
    <cellStyle name="From 5 4 2 2" xfId="34080"/>
    <cellStyle name="From 5 4 3" xfId="30526"/>
    <cellStyle name="From 5 5" xfId="8641"/>
    <cellStyle name="From 5 5 2" xfId="31621"/>
    <cellStyle name="From 5 6" xfId="10765"/>
    <cellStyle name="From 5 6 2" xfId="17097"/>
    <cellStyle name="From 5 6 2 2" xfId="35469"/>
    <cellStyle name="From 5 6 3" xfId="32716"/>
    <cellStyle name="From 6" xfId="937"/>
    <cellStyle name="From 6 2" xfId="4744"/>
    <cellStyle name="From 6 2 2" xfId="29402"/>
    <cellStyle name="From 6 3" xfId="5978"/>
    <cellStyle name="From 6 3 2" xfId="13239"/>
    <cellStyle name="From 6 3 2 2" xfId="33818"/>
    <cellStyle name="From 6 3 3" xfId="30230"/>
    <cellStyle name="From 6 4" xfId="6091"/>
    <cellStyle name="From 6 4 2" xfId="30299"/>
    <cellStyle name="From 6 5" xfId="8625"/>
    <cellStyle name="From 6 5 2" xfId="15764"/>
    <cellStyle name="From 6 5 2 2" xfId="35155"/>
    <cellStyle name="From 6 5 3" xfId="31606"/>
    <cellStyle name="From 6 6" xfId="4340"/>
    <cellStyle name="From 6 6 2" xfId="20384"/>
    <cellStyle name="From 6 6 2 2" xfId="36357"/>
    <cellStyle name="From 6 6 3" xfId="29242"/>
    <cellStyle name="From 6 7" xfId="4112"/>
    <cellStyle name="From 6 7 2" xfId="29160"/>
    <cellStyle name="From 7" xfId="2100"/>
    <cellStyle name="From 7 2" xfId="6697"/>
    <cellStyle name="From 7 2 2" xfId="13874"/>
    <cellStyle name="From 7 2 2 2" xfId="34281"/>
    <cellStyle name="From 7 2 3" xfId="30730"/>
    <cellStyle name="From 7 3" xfId="8880"/>
    <cellStyle name="From 7 3 2" xfId="31819"/>
    <cellStyle name="From 8" xfId="5694"/>
    <cellStyle name="From 8 2" xfId="13035"/>
    <cellStyle name="From 8 2 2" xfId="33722"/>
    <cellStyle name="From 8 3" xfId="30085"/>
    <cellStyle name="From 9" xfId="5636"/>
    <cellStyle name="From 9 2" xfId="30042"/>
    <cellStyle name="Good" xfId="272"/>
    <cellStyle name="Good 2" xfId="853"/>
    <cellStyle name="Grey" xfId="273"/>
    <cellStyle name="Header1" xfId="274"/>
    <cellStyle name="Header2" xfId="275"/>
    <cellStyle name="Header2 2" xfId="1377"/>
    <cellStyle name="Header2 2 2" xfId="2069"/>
    <cellStyle name="Header2 2 2 2" xfId="3005"/>
    <cellStyle name="Header2 2 2 2 2" xfId="7592"/>
    <cellStyle name="Header2 2 2 2 3" xfId="9771"/>
    <cellStyle name="Header2 2 2 2 3 2" xfId="16410"/>
    <cellStyle name="Header2 2 2 2 3 2 2" xfId="26508"/>
    <cellStyle name="Header2 2 2 2 3 2 2 2" xfId="36826"/>
    <cellStyle name="Header2 2 2 2 3 2 3" xfId="35302"/>
    <cellStyle name="Header2 2 2 2 3 3" xfId="22968"/>
    <cellStyle name="Header2 2 2 2 3 3 2" xfId="36807"/>
    <cellStyle name="Header2 2 2 2 4" xfId="11714"/>
    <cellStyle name="Header2 2 2 2 5" xfId="5158"/>
    <cellStyle name="Header2 2 2 2 5 2" xfId="20708"/>
    <cellStyle name="Header2 2 2 2 5 2 2" xfId="36488"/>
    <cellStyle name="Header2 2 2 2 6" xfId="12745"/>
    <cellStyle name="Header2 2 2 2 6 2" xfId="24526"/>
    <cellStyle name="Header2 2 2 2 6 2 2" xfId="36812"/>
    <cellStyle name="Header2 2 2 2 6 3" xfId="33605"/>
    <cellStyle name="Header2 2 2 3" xfId="3530"/>
    <cellStyle name="Header2 2 2 3 2" xfId="10285"/>
    <cellStyle name="Header2 2 2 3 2 2" xfId="16767"/>
    <cellStyle name="Header2 2 2 3 2 2 2" xfId="26789"/>
    <cellStyle name="Header2 2 2 3 2 2 2 2" xfId="36829"/>
    <cellStyle name="Header2 2 2 3 2 2 3" xfId="35381"/>
    <cellStyle name="Header2 2 2 3 2 3" xfId="23242"/>
    <cellStyle name="Header2 2 2 3 2 3 2" xfId="36810"/>
    <cellStyle name="Header2 2 2 3 3" xfId="12215"/>
    <cellStyle name="Header2 2 2 4" xfId="6666"/>
    <cellStyle name="Header2 2 2 5" xfId="8849"/>
    <cellStyle name="Header2 2 2 5 2" xfId="15813"/>
    <cellStyle name="Header2 2 2 5 2 2" xfId="26036"/>
    <cellStyle name="Header2 2 2 5 2 2 2" xfId="36820"/>
    <cellStyle name="Header2 2 2 5 2 3" xfId="35171"/>
    <cellStyle name="Header2 2 2 5 3" xfId="22525"/>
    <cellStyle name="Header2 2 2 5 3 2" xfId="36801"/>
    <cellStyle name="Header2 2 2 6" xfId="10963"/>
    <cellStyle name="Header2 2 2 7" xfId="4568"/>
    <cellStyle name="Header2 2 2 7 2" xfId="20580"/>
    <cellStyle name="Header2 2 2 7 2 2" xfId="36430"/>
    <cellStyle name="Header2 2 2 8" xfId="8473"/>
    <cellStyle name="Header2 2 2 8 2" xfId="22453"/>
    <cellStyle name="Header2 2 2 8 2 2" xfId="36799"/>
    <cellStyle name="Header2 2 2 8 3" xfId="31496"/>
    <cellStyle name="Header2 2 3" xfId="2212"/>
    <cellStyle name="Header2 2 3 2" xfId="3455"/>
    <cellStyle name="Header2 2 3 2 2" xfId="10210"/>
    <cellStyle name="Header2 2 3 2 2 2" xfId="16725"/>
    <cellStyle name="Header2 2 3 2 2 2 2" xfId="26751"/>
    <cellStyle name="Header2 2 3 2 2 2 2 2" xfId="36828"/>
    <cellStyle name="Header2 2 3 2 2 2 3" xfId="35376"/>
    <cellStyle name="Header2 2 3 2 2 3" xfId="23209"/>
    <cellStyle name="Header2 2 3 2 2 3 2" xfId="36809"/>
    <cellStyle name="Header2 2 3 2 3" xfId="12140"/>
    <cellStyle name="Header2 2 3 2 4" xfId="8031"/>
    <cellStyle name="Header2 2 3 3" xfId="3928"/>
    <cellStyle name="Header2 2 3 3 2" xfId="10683"/>
    <cellStyle name="Header2 2 3 3 2 2" xfId="17048"/>
    <cellStyle name="Header2 2 3 3 2 2 2" xfId="27023"/>
    <cellStyle name="Header2 2 3 3 2 2 2 2" xfId="36830"/>
    <cellStyle name="Header2 2 3 3 2 2 3" xfId="35429"/>
    <cellStyle name="Header2 2 3 3 2 3" xfId="23475"/>
    <cellStyle name="Header2 2 3 3 2 3 2" xfId="36811"/>
    <cellStyle name="Header2 2 3 3 3" xfId="12613"/>
    <cellStyle name="Header2 2 3 4" xfId="6809"/>
    <cellStyle name="Header2 2 3 5" xfId="8992"/>
    <cellStyle name="Header2 2 3 5 2" xfId="15916"/>
    <cellStyle name="Header2 2 3 5 2 2" xfId="26119"/>
    <cellStyle name="Header2 2 3 5 2 2 2" xfId="36823"/>
    <cellStyle name="Header2 2 3 5 2 3" xfId="35194"/>
    <cellStyle name="Header2 2 3 5 3" xfId="22605"/>
    <cellStyle name="Header2 2 3 5 3 2" xfId="36804"/>
    <cellStyle name="Header2 2 3 6" xfId="12847"/>
    <cellStyle name="Header2 2 3 6 2" xfId="24608"/>
    <cellStyle name="Header2 2 3 6 2 2" xfId="36815"/>
    <cellStyle name="Header2 2 3 6 3" xfId="33628"/>
    <cellStyle name="Header2 2 3 7" xfId="19348"/>
    <cellStyle name="Header2 2 3 7 2" xfId="36354"/>
    <cellStyle name="Header2 2 4" xfId="2112"/>
    <cellStyle name="Header2 2 4 2" xfId="6709"/>
    <cellStyle name="Header2 2 4 3" xfId="8892"/>
    <cellStyle name="Header2 2 4 3 2" xfId="15838"/>
    <cellStyle name="Header2 2 4 3 2 2" xfId="26053"/>
    <cellStyle name="Header2 2 4 3 2 2 2" xfId="36821"/>
    <cellStyle name="Header2 2 4 3 2 3" xfId="35180"/>
    <cellStyle name="Header2 2 4 3 3" xfId="22541"/>
    <cellStyle name="Header2 2 4 3 3 2" xfId="36802"/>
    <cellStyle name="Header2 2 4 4" xfId="11002"/>
    <cellStyle name="Header2 2 4 5" xfId="5196"/>
    <cellStyle name="Header2 2 4 5 2" xfId="20729"/>
    <cellStyle name="Header2 2 4 5 2 2" xfId="36496"/>
    <cellStyle name="Header2 2 4 6" xfId="12770"/>
    <cellStyle name="Header2 2 4 6 2" xfId="24543"/>
    <cellStyle name="Header2 2 4 6 2 2" xfId="36813"/>
    <cellStyle name="Header2 2 4 6 3" xfId="33614"/>
    <cellStyle name="Header2 2 5" xfId="2785"/>
    <cellStyle name="Header2 2 5 2" xfId="9557"/>
    <cellStyle name="Header2 2 5 2 2" xfId="16208"/>
    <cellStyle name="Header2 2 5 2 2 2" xfId="26335"/>
    <cellStyle name="Header2 2 5 2 2 2 2" xfId="36825"/>
    <cellStyle name="Header2 2 5 2 2 3" xfId="35272"/>
    <cellStyle name="Header2 2 5 2 3" xfId="22810"/>
    <cellStyle name="Header2 2 5 2 3 2" xfId="36806"/>
    <cellStyle name="Header2 2 5 3" xfId="11512"/>
    <cellStyle name="Header2 2 5 4" xfId="7375"/>
    <cellStyle name="Header2 2 6" xfId="6170"/>
    <cellStyle name="Header2 2 7" xfId="5865"/>
    <cellStyle name="Header2 2 7 2" xfId="13135"/>
    <cellStyle name="Header2 2 7 2 2" xfId="24757"/>
    <cellStyle name="Header2 2 7 2 2 2" xfId="36817"/>
    <cellStyle name="Header2 2 7 2 3" xfId="33769"/>
    <cellStyle name="Header2 2 7 3" xfId="21008"/>
    <cellStyle name="Header2 2 7 3 2" xfId="36537"/>
    <cellStyle name="Header2 3" xfId="1650"/>
    <cellStyle name="Header2 3 2" xfId="904"/>
    <cellStyle name="Header2 3 2 2" xfId="5945"/>
    <cellStyle name="Header2 3 2 3" xfId="5697"/>
    <cellStyle name="Header2 3 2 3 2" xfId="13036"/>
    <cellStyle name="Header2 3 2 3 2 2" xfId="24703"/>
    <cellStyle name="Header2 3 2 3 2 2 2" xfId="36816"/>
    <cellStyle name="Header2 3 2 3 2 3" xfId="33723"/>
    <cellStyle name="Header2 3 2 3 3" xfId="20955"/>
    <cellStyle name="Header2 3 2 3 3 2" xfId="36536"/>
    <cellStyle name="Header2 3 2 4" xfId="4659"/>
    <cellStyle name="Header2 3 2 4 2" xfId="20648"/>
    <cellStyle name="Header2 3 2 4 2 2" xfId="36465"/>
    <cellStyle name="Header2 3 2 4 3" xfId="29369"/>
    <cellStyle name="Header2 3 2 5" xfId="19071"/>
    <cellStyle name="Header2 3 2 5 2" xfId="36352"/>
    <cellStyle name="Header2 3 3" xfId="3067"/>
    <cellStyle name="Header2 3 3 2" xfId="9833"/>
    <cellStyle name="Header2 3 3 2 2" xfId="16460"/>
    <cellStyle name="Header2 3 3 2 2 2" xfId="26541"/>
    <cellStyle name="Header2 3 3 2 2 2 2" xfId="36827"/>
    <cellStyle name="Header2 3 3 2 2 3" xfId="35320"/>
    <cellStyle name="Header2 3 3 2 3" xfId="23000"/>
    <cellStyle name="Header2 3 3 2 3 2" xfId="36808"/>
    <cellStyle name="Header2 3 3 3" xfId="11770"/>
    <cellStyle name="Header2 3 3 4" xfId="7654"/>
    <cellStyle name="Header2 3 4" xfId="6356"/>
    <cellStyle name="Header2 3 5" xfId="8608"/>
    <cellStyle name="Header2 3 5 2" xfId="15756"/>
    <cellStyle name="Header2 3 5 2 2" xfId="26000"/>
    <cellStyle name="Header2 3 5 2 2 2" xfId="36819"/>
    <cellStyle name="Header2 3 5 2 3" xfId="35149"/>
    <cellStyle name="Header2 3 5 3" xfId="22493"/>
    <cellStyle name="Header2 3 5 3 2" xfId="36800"/>
    <cellStyle name="Header2 3 6" xfId="4034"/>
    <cellStyle name="Header2 3 6 2" xfId="20193"/>
    <cellStyle name="Header2 3 6 2 2" xfId="36355"/>
    <cellStyle name="Header2 3 6 3" xfId="29130"/>
    <cellStyle name="Header2 3 7" xfId="19235"/>
    <cellStyle name="Header2 3 7 2" xfId="36353"/>
    <cellStyle name="Header2 4" xfId="2190"/>
    <cellStyle name="Header2 4 2" xfId="6787"/>
    <cellStyle name="Header2 4 3" xfId="8970"/>
    <cellStyle name="Header2 4 3 2" xfId="15902"/>
    <cellStyle name="Header2 4 3 2 2" xfId="26108"/>
    <cellStyle name="Header2 4 3 2 2 2" xfId="36822"/>
    <cellStyle name="Header2 4 3 2 3" xfId="35190"/>
    <cellStyle name="Header2 4 3 3" xfId="22595"/>
    <cellStyle name="Header2 4 3 3 2" xfId="36803"/>
    <cellStyle name="Header2 4 4" xfId="11068"/>
    <cellStyle name="Header2 4 5" xfId="5265"/>
    <cellStyle name="Header2 4 5 2" xfId="20789"/>
    <cellStyle name="Header2 4 5 2 2" xfId="36501"/>
    <cellStyle name="Header2 4 6" xfId="12834"/>
    <cellStyle name="Header2 4 6 2" xfId="24598"/>
    <cellStyle name="Header2 4 6 2 2" xfId="36814"/>
    <cellStyle name="Header2 4 6 3" xfId="33624"/>
    <cellStyle name="Header2 5" xfId="2621"/>
    <cellStyle name="Header2 5 2" xfId="9401"/>
    <cellStyle name="Header2 5 2 2" xfId="16053"/>
    <cellStyle name="Header2 5 2 2 2" xfId="26206"/>
    <cellStyle name="Header2 5 2 2 2 2" xfId="36824"/>
    <cellStyle name="Header2 5 2 2 3" xfId="35245"/>
    <cellStyle name="Header2 5 2 3" xfId="22687"/>
    <cellStyle name="Header2 5 2 3 2" xfId="36805"/>
    <cellStyle name="Header2 5 3" xfId="11361"/>
    <cellStyle name="Header2 5 4" xfId="7219"/>
    <cellStyle name="Header2 6" xfId="5693"/>
    <cellStyle name="Header2 7" xfId="6145"/>
    <cellStyle name="Header2 7 2" xfId="13386"/>
    <cellStyle name="Header2 7 2 2" xfId="24867"/>
    <cellStyle name="Header2 7 2 2 2" xfId="36818"/>
    <cellStyle name="Header2 7 2 3" xfId="33911"/>
    <cellStyle name="Header2 7 3" xfId="21118"/>
    <cellStyle name="Header2 7 3 2" xfId="36538"/>
    <cellStyle name="Header2 8" xfId="18995"/>
    <cellStyle name="Header2 8 2" xfId="36347"/>
    <cellStyle name="Heading" xfId="276"/>
    <cellStyle name="Heading 1" xfId="277"/>
    <cellStyle name="Heading 1 2" xfId="855"/>
    <cellStyle name="Heading 2" xfId="278"/>
    <cellStyle name="Heading 2 2" xfId="856"/>
    <cellStyle name="Heading 3" xfId="279"/>
    <cellStyle name="Heading 3 2" xfId="857"/>
    <cellStyle name="Heading 4" xfId="280"/>
    <cellStyle name="Heading 4 2" xfId="858"/>
    <cellStyle name="Hyperlink" xfId="686"/>
    <cellStyle name="Input" xfId="281"/>
    <cellStyle name="Input [yellow]" xfId="282"/>
    <cellStyle name="Input [yellow] 10" xfId="37206"/>
    <cellStyle name="Input [yellow] 11" xfId="37069"/>
    <cellStyle name="Input [yellow] 12" xfId="37414"/>
    <cellStyle name="Input [yellow] 13" xfId="37051"/>
    <cellStyle name="Input [yellow] 14" xfId="37711"/>
    <cellStyle name="Input [yellow] 15" xfId="37791"/>
    <cellStyle name="Input [yellow] 16" xfId="37888"/>
    <cellStyle name="Input [yellow] 17" xfId="37265"/>
    <cellStyle name="Input [yellow] 18" xfId="37434"/>
    <cellStyle name="Input [yellow] 19" xfId="37761"/>
    <cellStyle name="Input [yellow] 2" xfId="1379"/>
    <cellStyle name="Input [yellow] 2 2" xfId="1797"/>
    <cellStyle name="Input [yellow] 2 2 10" xfId="3998"/>
    <cellStyle name="Input [yellow] 2 2 10 2" xfId="29118"/>
    <cellStyle name="Input [yellow] 2 2 2" xfId="1499"/>
    <cellStyle name="Input [yellow] 2 2 2 2" xfId="3418"/>
    <cellStyle name="Input [yellow] 2 2 2 2 2" xfId="10173"/>
    <cellStyle name="Input [yellow] 2 2 2 2 2 2" xfId="32427"/>
    <cellStyle name="Input [yellow] 2 2 2 2 3" xfId="12103"/>
    <cellStyle name="Input [yellow] 2 2 2 2 3 2" xfId="18428"/>
    <cellStyle name="Input [yellow] 2 2 2 2 3 2 2" xfId="36091"/>
    <cellStyle name="Input [yellow] 2 2 2 2 3 3" xfId="33338"/>
    <cellStyle name="Input [yellow] 2 2 2 2 4" xfId="7994"/>
    <cellStyle name="Input [yellow] 2 2 2 2 4 2" xfId="21998"/>
    <cellStyle name="Input [yellow] 2 2 2 2 4 2 2" xfId="36655"/>
    <cellStyle name="Input [yellow] 2 2 2 2 4 3" xfId="31335"/>
    <cellStyle name="Input [yellow] 2 2 2 2 5" xfId="15152"/>
    <cellStyle name="Input [yellow] 2 2 2 2 5 2" xfId="34883"/>
    <cellStyle name="Input [yellow] 2 2 2 2 6" xfId="28850"/>
    <cellStyle name="Input [yellow] 2 2 2 3" xfId="3891"/>
    <cellStyle name="Input [yellow] 2 2 2 3 2" xfId="10646"/>
    <cellStyle name="Input [yellow] 2 2 2 3 2 2" xfId="32628"/>
    <cellStyle name="Input [yellow] 2 2 2 3 3" xfId="12576"/>
    <cellStyle name="Input [yellow] 2 2 2 3 3 2" xfId="18899"/>
    <cellStyle name="Input [yellow] 2 2 2 3 3 2 2" xfId="36292"/>
    <cellStyle name="Input [yellow] 2 2 2 3 3 3" xfId="33539"/>
    <cellStyle name="Input [yellow] 2 2 2 3 4" xfId="15623"/>
    <cellStyle name="Input [yellow] 2 2 2 3 4 2" xfId="35084"/>
    <cellStyle name="Input [yellow] 2 2 2 3 5" xfId="29051"/>
    <cellStyle name="Input [yellow] 2 2 2 4" xfId="6273"/>
    <cellStyle name="Input [yellow] 2 2 2 4 2" xfId="13508"/>
    <cellStyle name="Input [yellow] 2 2 2 4 2 2" xfId="33987"/>
    <cellStyle name="Input [yellow] 2 2 2 4 3" xfId="30418"/>
    <cellStyle name="Input [yellow] 2 2 2 5" xfId="8546"/>
    <cellStyle name="Input [yellow] 2 2 2 5 2" xfId="31538"/>
    <cellStyle name="Input [yellow] 2 2 2 6" xfId="6136"/>
    <cellStyle name="Input [yellow] 2 2 2 6 2" xfId="13378"/>
    <cellStyle name="Input [yellow] 2 2 2 6 2 2" xfId="33903"/>
    <cellStyle name="Input [yellow] 2 2 2 6 3" xfId="30334"/>
    <cellStyle name="Input [yellow] 2 2 2 7" xfId="4870"/>
    <cellStyle name="Input [yellow] 2 2 2 7 2" xfId="29508"/>
    <cellStyle name="Input [yellow] 2 2 3" xfId="2406"/>
    <cellStyle name="Input [yellow] 2 2 3 2" xfId="7003"/>
    <cellStyle name="Input [yellow] 2 2 3 2 2" xfId="14177"/>
    <cellStyle name="Input [yellow] 2 2 3 2 2 2" xfId="34452"/>
    <cellStyle name="Input [yellow] 2 2 3 2 3" xfId="30901"/>
    <cellStyle name="Input [yellow] 2 2 3 3" xfId="9186"/>
    <cellStyle name="Input [yellow] 2 2 3 3 2" xfId="31990"/>
    <cellStyle name="Input [yellow] 2 2 3 4" xfId="11204"/>
    <cellStyle name="Input [yellow] 2 2 3 4 2" xfId="17533"/>
    <cellStyle name="Input [yellow] 2 2 3 4 2 2" xfId="35738"/>
    <cellStyle name="Input [yellow] 2 2 3 4 3" xfId="32985"/>
    <cellStyle name="Input [yellow] 2 2 3 5" xfId="5434"/>
    <cellStyle name="Input [yellow] 2 2 3 5 2" xfId="29876"/>
    <cellStyle name="Input [yellow] 2 2 3 6" xfId="28497"/>
    <cellStyle name="Input [yellow] 2 2 4" xfId="2543"/>
    <cellStyle name="Input [yellow] 2 2 4 2" xfId="7140"/>
    <cellStyle name="Input [yellow] 2 2 4 2 2" xfId="14314"/>
    <cellStyle name="Input [yellow] 2 2 4 2 2 2" xfId="34586"/>
    <cellStyle name="Input [yellow] 2 2 4 2 3" xfId="31035"/>
    <cellStyle name="Input [yellow] 2 2 4 3" xfId="9322"/>
    <cellStyle name="Input [yellow] 2 2 4 3 2" xfId="32124"/>
    <cellStyle name="Input [yellow] 2 2 4 4" xfId="11282"/>
    <cellStyle name="Input [yellow] 2 2 4 4 2" xfId="17611"/>
    <cellStyle name="Input [yellow] 2 2 4 4 2 2" xfId="35814"/>
    <cellStyle name="Input [yellow] 2 2 4 4 3" xfId="33061"/>
    <cellStyle name="Input [yellow] 2 2 4 5" xfId="5539"/>
    <cellStyle name="Input [yellow] 2 2 4 5 2" xfId="29966"/>
    <cellStyle name="Input [yellow] 2 2 4 6" xfId="28573"/>
    <cellStyle name="Input [yellow] 2 2 5" xfId="3155"/>
    <cellStyle name="Input [yellow] 2 2 5 2" xfId="7742"/>
    <cellStyle name="Input [yellow] 2 2 5 2 2" xfId="14906"/>
    <cellStyle name="Input [yellow] 2 2 5 2 2 2" xfId="34772"/>
    <cellStyle name="Input [yellow] 2 2 5 2 3" xfId="31224"/>
    <cellStyle name="Input [yellow] 2 2 5 3" xfId="9921"/>
    <cellStyle name="Input [yellow] 2 2 5 3 2" xfId="32312"/>
    <cellStyle name="Input [yellow] 2 2 5 4" xfId="11858"/>
    <cellStyle name="Input [yellow] 2 2 5 4 2" xfId="18183"/>
    <cellStyle name="Input [yellow] 2 2 5 4 2 2" xfId="35981"/>
    <cellStyle name="Input [yellow] 2 2 5 4 3" xfId="33228"/>
    <cellStyle name="Input [yellow] 2 2 5 5" xfId="4974"/>
    <cellStyle name="Input [yellow] 2 2 5 5 2" xfId="29601"/>
    <cellStyle name="Input [yellow] 2 2 5 6" xfId="28740"/>
    <cellStyle name="Input [yellow] 2 2 6" xfId="3648"/>
    <cellStyle name="Input [yellow] 2 2 6 2" xfId="10403"/>
    <cellStyle name="Input [yellow] 2 2 6 2 2" xfId="32520"/>
    <cellStyle name="Input [yellow] 2 2 6 3" xfId="12333"/>
    <cellStyle name="Input [yellow] 2 2 6 3 2" xfId="18656"/>
    <cellStyle name="Input [yellow] 2 2 6 3 2 2" xfId="36184"/>
    <cellStyle name="Input [yellow] 2 2 6 3 3" xfId="33431"/>
    <cellStyle name="Input [yellow] 2 2 6 4" xfId="8224"/>
    <cellStyle name="Input [yellow] 2 2 6 4 2" xfId="22221"/>
    <cellStyle name="Input [yellow] 2 2 6 4 2 2" xfId="36748"/>
    <cellStyle name="Input [yellow] 2 2 6 4 3" xfId="31428"/>
    <cellStyle name="Input [yellow] 2 2 6 5" xfId="15380"/>
    <cellStyle name="Input [yellow] 2 2 6 5 2" xfId="34976"/>
    <cellStyle name="Input [yellow] 2 2 6 6" xfId="28943"/>
    <cellStyle name="Input [yellow] 2 2 7" xfId="6429"/>
    <cellStyle name="Input [yellow] 2 2 7 2" xfId="13638"/>
    <cellStyle name="Input [yellow] 2 2 7 2 2" xfId="34090"/>
    <cellStyle name="Input [yellow] 2 2 7 3" xfId="30536"/>
    <cellStyle name="Input [yellow] 2 2 8" xfId="8651"/>
    <cellStyle name="Input [yellow] 2 2 8 2" xfId="31631"/>
    <cellStyle name="Input [yellow] 2 2 9" xfId="10775"/>
    <cellStyle name="Input [yellow] 2 2 9 2" xfId="17107"/>
    <cellStyle name="Input [yellow] 2 2 9 2 2" xfId="35479"/>
    <cellStyle name="Input [yellow] 2 2 9 3" xfId="32726"/>
    <cellStyle name="Input [yellow] 2 3" xfId="1939"/>
    <cellStyle name="Input [yellow] 2 3 2" xfId="2474"/>
    <cellStyle name="Input [yellow] 2 3 2 2" xfId="7071"/>
    <cellStyle name="Input [yellow] 2 3 2 2 2" xfId="14245"/>
    <cellStyle name="Input [yellow] 2 3 2 2 2 2" xfId="34517"/>
    <cellStyle name="Input [yellow] 2 3 2 2 3" xfId="30966"/>
    <cellStyle name="Input [yellow] 2 3 2 3" xfId="9253"/>
    <cellStyle name="Input [yellow] 2 3 2 3 2" xfId="32055"/>
    <cellStyle name="Input [yellow] 2 3 3" xfId="5059"/>
    <cellStyle name="Input [yellow] 2 3 3 2" xfId="29661"/>
    <cellStyle name="Input [yellow] 2 3 4" xfId="6536"/>
    <cellStyle name="Input [yellow] 2 3 4 2" xfId="13714"/>
    <cellStyle name="Input [yellow] 2 3 4 2 2" xfId="34158"/>
    <cellStyle name="Input [yellow] 2 3 4 3" xfId="30607"/>
    <cellStyle name="Input [yellow] 2 3 5" xfId="8719"/>
    <cellStyle name="Input [yellow] 2 3 5 2" xfId="31696"/>
    <cellStyle name="Input [yellow] 2 3 6" xfId="10833"/>
    <cellStyle name="Input [yellow] 2 3 6 2" xfId="17165"/>
    <cellStyle name="Input [yellow] 2 3 6 2 2" xfId="35537"/>
    <cellStyle name="Input [yellow] 2 3 6 3" xfId="32784"/>
    <cellStyle name="Input [yellow] 2 4" xfId="2055"/>
    <cellStyle name="Input [yellow] 2 4 2" xfId="5150"/>
    <cellStyle name="Input [yellow] 2 4 2 2" xfId="29751"/>
    <cellStyle name="Input [yellow] 2 4 3" xfId="6652"/>
    <cellStyle name="Input [yellow] 2 4 3 2" xfId="13830"/>
    <cellStyle name="Input [yellow] 2 4 3 2 2" xfId="34252"/>
    <cellStyle name="Input [yellow] 2 4 3 3" xfId="30701"/>
    <cellStyle name="Input [yellow] 2 4 4" xfId="8835"/>
    <cellStyle name="Input [yellow] 2 4 4 2" xfId="31790"/>
    <cellStyle name="Input [yellow] 2 4 5" xfId="10949"/>
    <cellStyle name="Input [yellow] 2 4 5 2" xfId="17281"/>
    <cellStyle name="Input [yellow] 2 4 5 2 2" xfId="35631"/>
    <cellStyle name="Input [yellow] 2 4 5 3" xfId="32878"/>
    <cellStyle name="Input [yellow] 2 4 6" xfId="4493"/>
    <cellStyle name="Input [yellow] 2 4 6 2" xfId="20529"/>
    <cellStyle name="Input [yellow] 2 4 6 2 2" xfId="36403"/>
    <cellStyle name="Input [yellow] 2 4 6 3" xfId="29288"/>
    <cellStyle name="Input [yellow] 2 4 7" xfId="5453"/>
    <cellStyle name="Input [yellow] 2 4 7 2" xfId="29893"/>
    <cellStyle name="Input [yellow] 2 5" xfId="2215"/>
    <cellStyle name="Input [yellow] 2 5 2" xfId="6812"/>
    <cellStyle name="Input [yellow] 2 5 2 2" xfId="13986"/>
    <cellStyle name="Input [yellow] 2 5 2 2 2" xfId="34320"/>
    <cellStyle name="Input [yellow] 2 5 2 3" xfId="30769"/>
    <cellStyle name="Input [yellow] 2 5 3" xfId="8995"/>
    <cellStyle name="Input [yellow] 2 5 3 2" xfId="31858"/>
    <cellStyle name="Input [yellow] 2 6" xfId="4811"/>
    <cellStyle name="Input [yellow] 2 6 2" xfId="29456"/>
    <cellStyle name="Input [yellow] 2 7" xfId="6172"/>
    <cellStyle name="Input [yellow] 2 7 2" xfId="13411"/>
    <cellStyle name="Input [yellow] 2 7 2 2" xfId="33924"/>
    <cellStyle name="Input [yellow] 2 7 3" xfId="30354"/>
    <cellStyle name="Input [yellow] 2 8" xfId="5864"/>
    <cellStyle name="Input [yellow] 2 8 2" xfId="30175"/>
    <cellStyle name="Input [yellow] 2 9" xfId="5631"/>
    <cellStyle name="Input [yellow] 2 9 2" xfId="12983"/>
    <cellStyle name="Input [yellow] 2 9 2 2" xfId="33686"/>
    <cellStyle name="Input [yellow] 2 9 3" xfId="30040"/>
    <cellStyle name="Input [yellow] 20" xfId="37003"/>
    <cellStyle name="Input [yellow] 21" xfId="37487"/>
    <cellStyle name="Input [yellow] 22" xfId="38139"/>
    <cellStyle name="Input [yellow] 23" xfId="38280"/>
    <cellStyle name="Input [yellow] 24" xfId="38422"/>
    <cellStyle name="Input [yellow] 25" xfId="37801"/>
    <cellStyle name="Input [yellow] 26" xfId="38708"/>
    <cellStyle name="Input [yellow] 27" xfId="39219"/>
    <cellStyle name="Input [yellow] 28" xfId="38633"/>
    <cellStyle name="Input [yellow] 29" xfId="39714"/>
    <cellStyle name="Input [yellow] 3" xfId="1385"/>
    <cellStyle name="Input [yellow] 3 2" xfId="1800"/>
    <cellStyle name="Input [yellow] 3 2 10" xfId="4097"/>
    <cellStyle name="Input [yellow] 3 2 10 2" xfId="29152"/>
    <cellStyle name="Input [yellow] 3 2 2" xfId="2063"/>
    <cellStyle name="Input [yellow] 3 2 2 2" xfId="3421"/>
    <cellStyle name="Input [yellow] 3 2 2 2 2" xfId="10176"/>
    <cellStyle name="Input [yellow] 3 2 2 2 2 2" xfId="32430"/>
    <cellStyle name="Input [yellow] 3 2 2 2 3" xfId="12106"/>
    <cellStyle name="Input [yellow] 3 2 2 2 3 2" xfId="18431"/>
    <cellStyle name="Input [yellow] 3 2 2 2 3 2 2" xfId="36094"/>
    <cellStyle name="Input [yellow] 3 2 2 2 3 3" xfId="33341"/>
    <cellStyle name="Input [yellow] 3 2 2 2 4" xfId="7997"/>
    <cellStyle name="Input [yellow] 3 2 2 2 4 2" xfId="22001"/>
    <cellStyle name="Input [yellow] 3 2 2 2 4 2 2" xfId="36658"/>
    <cellStyle name="Input [yellow] 3 2 2 2 4 3" xfId="31338"/>
    <cellStyle name="Input [yellow] 3 2 2 2 5" xfId="15155"/>
    <cellStyle name="Input [yellow] 3 2 2 2 5 2" xfId="34886"/>
    <cellStyle name="Input [yellow] 3 2 2 2 6" xfId="28853"/>
    <cellStyle name="Input [yellow] 3 2 2 3" xfId="3894"/>
    <cellStyle name="Input [yellow] 3 2 2 3 2" xfId="10649"/>
    <cellStyle name="Input [yellow] 3 2 2 3 2 2" xfId="32631"/>
    <cellStyle name="Input [yellow] 3 2 2 3 3" xfId="12579"/>
    <cellStyle name="Input [yellow] 3 2 2 3 3 2" xfId="18902"/>
    <cellStyle name="Input [yellow] 3 2 2 3 3 2 2" xfId="36295"/>
    <cellStyle name="Input [yellow] 3 2 2 3 3 3" xfId="33542"/>
    <cellStyle name="Input [yellow] 3 2 2 3 4" xfId="15626"/>
    <cellStyle name="Input [yellow] 3 2 2 3 4 2" xfId="35087"/>
    <cellStyle name="Input [yellow] 3 2 2 3 5" xfId="29054"/>
    <cellStyle name="Input [yellow] 3 2 2 4" xfId="6660"/>
    <cellStyle name="Input [yellow] 3 2 2 4 2" xfId="13838"/>
    <cellStyle name="Input [yellow] 3 2 2 4 2 2" xfId="34256"/>
    <cellStyle name="Input [yellow] 3 2 2 4 3" xfId="30705"/>
    <cellStyle name="Input [yellow] 3 2 2 5" xfId="8843"/>
    <cellStyle name="Input [yellow] 3 2 2 5 2" xfId="31794"/>
    <cellStyle name="Input [yellow] 3 2 2 6" xfId="10957"/>
    <cellStyle name="Input [yellow] 3 2 2 6 2" xfId="17289"/>
    <cellStyle name="Input [yellow] 3 2 2 6 2 2" xfId="35635"/>
    <cellStyle name="Input [yellow] 3 2 2 6 3" xfId="32882"/>
    <cellStyle name="Input [yellow] 3 2 2 7" xfId="5155"/>
    <cellStyle name="Input [yellow] 3 2 2 7 2" xfId="29754"/>
    <cellStyle name="Input [yellow] 3 2 3" xfId="2409"/>
    <cellStyle name="Input [yellow] 3 2 3 2" xfId="7006"/>
    <cellStyle name="Input [yellow] 3 2 3 2 2" xfId="14180"/>
    <cellStyle name="Input [yellow] 3 2 3 2 2 2" xfId="34455"/>
    <cellStyle name="Input [yellow] 3 2 3 2 3" xfId="30904"/>
    <cellStyle name="Input [yellow] 3 2 3 3" xfId="9189"/>
    <cellStyle name="Input [yellow] 3 2 3 3 2" xfId="31993"/>
    <cellStyle name="Input [yellow] 3 2 3 4" xfId="11207"/>
    <cellStyle name="Input [yellow] 3 2 3 4 2" xfId="17536"/>
    <cellStyle name="Input [yellow] 3 2 3 4 2 2" xfId="35741"/>
    <cellStyle name="Input [yellow] 3 2 3 4 3" xfId="32988"/>
    <cellStyle name="Input [yellow] 3 2 3 5" xfId="5437"/>
    <cellStyle name="Input [yellow] 3 2 3 5 2" xfId="29879"/>
    <cellStyle name="Input [yellow] 3 2 3 6" xfId="28500"/>
    <cellStyle name="Input [yellow] 3 2 4" xfId="2546"/>
    <cellStyle name="Input [yellow] 3 2 4 2" xfId="7143"/>
    <cellStyle name="Input [yellow] 3 2 4 2 2" xfId="14317"/>
    <cellStyle name="Input [yellow] 3 2 4 2 2 2" xfId="34589"/>
    <cellStyle name="Input [yellow] 3 2 4 2 3" xfId="31038"/>
    <cellStyle name="Input [yellow] 3 2 4 3" xfId="9325"/>
    <cellStyle name="Input [yellow] 3 2 4 3 2" xfId="32127"/>
    <cellStyle name="Input [yellow] 3 2 4 4" xfId="11285"/>
    <cellStyle name="Input [yellow] 3 2 4 4 2" xfId="17614"/>
    <cellStyle name="Input [yellow] 3 2 4 4 2 2" xfId="35817"/>
    <cellStyle name="Input [yellow] 3 2 4 4 3" xfId="33064"/>
    <cellStyle name="Input [yellow] 3 2 4 5" xfId="5542"/>
    <cellStyle name="Input [yellow] 3 2 4 5 2" xfId="29969"/>
    <cellStyle name="Input [yellow] 3 2 4 6" xfId="28576"/>
    <cellStyle name="Input [yellow] 3 2 5" xfId="3158"/>
    <cellStyle name="Input [yellow] 3 2 5 2" xfId="7745"/>
    <cellStyle name="Input [yellow] 3 2 5 2 2" xfId="14909"/>
    <cellStyle name="Input [yellow] 3 2 5 2 2 2" xfId="34775"/>
    <cellStyle name="Input [yellow] 3 2 5 2 3" xfId="31227"/>
    <cellStyle name="Input [yellow] 3 2 5 3" xfId="9924"/>
    <cellStyle name="Input [yellow] 3 2 5 3 2" xfId="32315"/>
    <cellStyle name="Input [yellow] 3 2 5 4" xfId="11861"/>
    <cellStyle name="Input [yellow] 3 2 5 4 2" xfId="18186"/>
    <cellStyle name="Input [yellow] 3 2 5 4 2 2" xfId="35984"/>
    <cellStyle name="Input [yellow] 3 2 5 4 3" xfId="33231"/>
    <cellStyle name="Input [yellow] 3 2 5 5" xfId="4977"/>
    <cellStyle name="Input [yellow] 3 2 5 5 2" xfId="29604"/>
    <cellStyle name="Input [yellow] 3 2 5 6" xfId="28743"/>
    <cellStyle name="Input [yellow] 3 2 6" xfId="3651"/>
    <cellStyle name="Input [yellow] 3 2 6 2" xfId="10406"/>
    <cellStyle name="Input [yellow] 3 2 6 2 2" xfId="32523"/>
    <cellStyle name="Input [yellow] 3 2 6 3" xfId="12336"/>
    <cellStyle name="Input [yellow] 3 2 6 3 2" xfId="18659"/>
    <cellStyle name="Input [yellow] 3 2 6 3 2 2" xfId="36187"/>
    <cellStyle name="Input [yellow] 3 2 6 3 3" xfId="33434"/>
    <cellStyle name="Input [yellow] 3 2 6 4" xfId="8227"/>
    <cellStyle name="Input [yellow] 3 2 6 4 2" xfId="22224"/>
    <cellStyle name="Input [yellow] 3 2 6 4 2 2" xfId="36751"/>
    <cellStyle name="Input [yellow] 3 2 6 4 3" xfId="31431"/>
    <cellStyle name="Input [yellow] 3 2 6 5" xfId="15383"/>
    <cellStyle name="Input [yellow] 3 2 6 5 2" xfId="34979"/>
    <cellStyle name="Input [yellow] 3 2 6 6" xfId="28946"/>
    <cellStyle name="Input [yellow] 3 2 7" xfId="6432"/>
    <cellStyle name="Input [yellow] 3 2 7 2" xfId="13641"/>
    <cellStyle name="Input [yellow] 3 2 7 2 2" xfId="34093"/>
    <cellStyle name="Input [yellow] 3 2 7 3" xfId="30539"/>
    <cellStyle name="Input [yellow] 3 2 8" xfId="8654"/>
    <cellStyle name="Input [yellow] 3 2 8 2" xfId="31634"/>
    <cellStyle name="Input [yellow] 3 2 9" xfId="10778"/>
    <cellStyle name="Input [yellow] 3 2 9 2" xfId="17110"/>
    <cellStyle name="Input [yellow] 3 2 9 2 2" xfId="35482"/>
    <cellStyle name="Input [yellow] 3 2 9 3" xfId="32729"/>
    <cellStyle name="Input [yellow] 3 3" xfId="1942"/>
    <cellStyle name="Input [yellow] 3 3 2" xfId="2477"/>
    <cellStyle name="Input [yellow] 3 3 2 2" xfId="7074"/>
    <cellStyle name="Input [yellow] 3 3 2 2 2" xfId="14248"/>
    <cellStyle name="Input [yellow] 3 3 2 2 2 2" xfId="34520"/>
    <cellStyle name="Input [yellow] 3 3 2 2 3" xfId="30969"/>
    <cellStyle name="Input [yellow] 3 3 2 3" xfId="9256"/>
    <cellStyle name="Input [yellow] 3 3 2 3 2" xfId="32058"/>
    <cellStyle name="Input [yellow] 3 3 3" xfId="5062"/>
    <cellStyle name="Input [yellow] 3 3 3 2" xfId="29664"/>
    <cellStyle name="Input [yellow] 3 3 4" xfId="6539"/>
    <cellStyle name="Input [yellow] 3 3 4 2" xfId="13717"/>
    <cellStyle name="Input [yellow] 3 3 4 2 2" xfId="34161"/>
    <cellStyle name="Input [yellow] 3 3 4 3" xfId="30610"/>
    <cellStyle name="Input [yellow] 3 3 5" xfId="8722"/>
    <cellStyle name="Input [yellow] 3 3 5 2" xfId="31699"/>
    <cellStyle name="Input [yellow] 3 3 6" xfId="10836"/>
    <cellStyle name="Input [yellow] 3 3 6 2" xfId="17168"/>
    <cellStyle name="Input [yellow] 3 3 6 2 2" xfId="35540"/>
    <cellStyle name="Input [yellow] 3 3 6 3" xfId="32787"/>
    <cellStyle name="Input [yellow] 3 4" xfId="1341"/>
    <cellStyle name="Input [yellow] 3 4 2" xfId="4798"/>
    <cellStyle name="Input [yellow] 3 4 2 2" xfId="29446"/>
    <cellStyle name="Input [yellow] 3 4 3" xfId="6143"/>
    <cellStyle name="Input [yellow] 3 4 3 2" xfId="13384"/>
    <cellStyle name="Input [yellow] 3 4 3 2 2" xfId="33909"/>
    <cellStyle name="Input [yellow] 3 4 3 3" xfId="30340"/>
    <cellStyle name="Input [yellow] 3 4 4" xfId="6127"/>
    <cellStyle name="Input [yellow] 3 4 4 2" xfId="30326"/>
    <cellStyle name="Input [yellow] 3 4 5" xfId="5775"/>
    <cellStyle name="Input [yellow] 3 4 5 2" xfId="13090"/>
    <cellStyle name="Input [yellow] 3 4 5 2 2" xfId="33746"/>
    <cellStyle name="Input [yellow] 3 4 5 3" xfId="30132"/>
    <cellStyle name="Input [yellow] 3 4 6" xfId="4498"/>
    <cellStyle name="Input [yellow] 3 4 6 2" xfId="20534"/>
    <cellStyle name="Input [yellow] 3 4 6 2 2" xfId="36407"/>
    <cellStyle name="Input [yellow] 3 4 6 3" xfId="29292"/>
    <cellStyle name="Input [yellow] 3 4 7" xfId="5495"/>
    <cellStyle name="Input [yellow] 3 4 7 2" xfId="29933"/>
    <cellStyle name="Input [yellow] 3 5" xfId="2219"/>
    <cellStyle name="Input [yellow] 3 5 2" xfId="6816"/>
    <cellStyle name="Input [yellow] 3 5 2 2" xfId="13990"/>
    <cellStyle name="Input [yellow] 3 5 2 2 2" xfId="34323"/>
    <cellStyle name="Input [yellow] 3 5 2 3" xfId="30772"/>
    <cellStyle name="Input [yellow] 3 5 3" xfId="8999"/>
    <cellStyle name="Input [yellow] 3 5 3 2" xfId="31861"/>
    <cellStyle name="Input [yellow] 3 6" xfId="4815"/>
    <cellStyle name="Input [yellow] 3 6 2" xfId="29460"/>
    <cellStyle name="Input [yellow] 3 7" xfId="6178"/>
    <cellStyle name="Input [yellow] 3 7 2" xfId="13417"/>
    <cellStyle name="Input [yellow] 3 7 2 2" xfId="33928"/>
    <cellStyle name="Input [yellow] 3 7 3" xfId="30358"/>
    <cellStyle name="Input [yellow] 3 8" xfId="5614"/>
    <cellStyle name="Input [yellow] 3 8 2" xfId="30029"/>
    <cellStyle name="Input [yellow] 3 9" xfId="5884"/>
    <cellStyle name="Input [yellow] 3 9 2" xfId="13152"/>
    <cellStyle name="Input [yellow] 3 9 2 2" xfId="33784"/>
    <cellStyle name="Input [yellow] 3 9 3" xfId="30192"/>
    <cellStyle name="Input [yellow] 30" xfId="40100"/>
    <cellStyle name="Input [yellow] 31" xfId="39456"/>
    <cellStyle name="Input [yellow] 32" xfId="39685"/>
    <cellStyle name="Input [yellow] 33" xfId="40160"/>
    <cellStyle name="Input [yellow] 4" xfId="1577"/>
    <cellStyle name="Input [yellow] 4 10" xfId="4216"/>
    <cellStyle name="Input [yellow] 4 10 2" xfId="29211"/>
    <cellStyle name="Input [yellow] 4 2" xfId="987"/>
    <cellStyle name="Input [yellow] 4 2 2" xfId="3260"/>
    <cellStyle name="Input [yellow] 4 2 2 2" xfId="10015"/>
    <cellStyle name="Input [yellow] 4 2 2 2 2" xfId="32374"/>
    <cellStyle name="Input [yellow] 4 2 2 3" xfId="11945"/>
    <cellStyle name="Input [yellow] 4 2 2 3 2" xfId="18270"/>
    <cellStyle name="Input [yellow] 4 2 2 3 2 2" xfId="36038"/>
    <cellStyle name="Input [yellow] 4 2 2 3 3" xfId="33285"/>
    <cellStyle name="Input [yellow] 4 2 2 4" xfId="7836"/>
    <cellStyle name="Input [yellow] 4 2 2 4 2" xfId="21840"/>
    <cellStyle name="Input [yellow] 4 2 2 4 2 2" xfId="36602"/>
    <cellStyle name="Input [yellow] 4 2 2 4 3" xfId="31282"/>
    <cellStyle name="Input [yellow] 4 2 2 5" xfId="14994"/>
    <cellStyle name="Input [yellow] 4 2 2 5 2" xfId="34830"/>
    <cellStyle name="Input [yellow] 4 2 2 6" xfId="28797"/>
    <cellStyle name="Input [yellow] 4 2 3" xfId="3733"/>
    <cellStyle name="Input [yellow] 4 2 3 2" xfId="10488"/>
    <cellStyle name="Input [yellow] 4 2 3 2 2" xfId="32575"/>
    <cellStyle name="Input [yellow] 4 2 3 3" xfId="12418"/>
    <cellStyle name="Input [yellow] 4 2 3 3 2" xfId="18741"/>
    <cellStyle name="Input [yellow] 4 2 3 3 2 2" xfId="36239"/>
    <cellStyle name="Input [yellow] 4 2 3 3 3" xfId="33486"/>
    <cellStyle name="Input [yellow] 4 2 3 4" xfId="15465"/>
    <cellStyle name="Input [yellow] 4 2 3 4 2" xfId="35031"/>
    <cellStyle name="Input [yellow] 4 2 3 5" xfId="28998"/>
    <cellStyle name="Input [yellow] 4 2 4" xfId="6026"/>
    <cellStyle name="Input [yellow] 4 2 4 2" xfId="13287"/>
    <cellStyle name="Input [yellow] 4 2 4 2 2" xfId="33849"/>
    <cellStyle name="Input [yellow] 4 2 4 3" xfId="30261"/>
    <cellStyle name="Input [yellow] 4 2 5" xfId="5752"/>
    <cellStyle name="Input [yellow] 4 2 5 2" xfId="30115"/>
    <cellStyle name="Input [yellow] 4 2 6" xfId="5890"/>
    <cellStyle name="Input [yellow] 4 2 6 2" xfId="13157"/>
    <cellStyle name="Input [yellow] 4 2 6 2 2" xfId="33787"/>
    <cellStyle name="Input [yellow] 4 2 6 3" xfId="30196"/>
    <cellStyle name="Input [yellow] 4 2 7" xfId="4771"/>
    <cellStyle name="Input [yellow] 4 2 7 2" xfId="29427"/>
    <cellStyle name="Input [yellow] 4 3" xfId="2330"/>
    <cellStyle name="Input [yellow] 4 3 2" xfId="6927"/>
    <cellStyle name="Input [yellow] 4 3 2 2" xfId="14101"/>
    <cellStyle name="Input [yellow] 4 3 2 2 2" xfId="34408"/>
    <cellStyle name="Input [yellow] 4 3 2 3" xfId="30857"/>
    <cellStyle name="Input [yellow] 4 3 3" xfId="9110"/>
    <cellStyle name="Input [yellow] 4 3 3 2" xfId="31946"/>
    <cellStyle name="Input [yellow] 4 3 4" xfId="11139"/>
    <cellStyle name="Input [yellow] 4 3 4 2" xfId="17468"/>
    <cellStyle name="Input [yellow] 4 3 4 2 2" xfId="35705"/>
    <cellStyle name="Input [yellow] 4 3 4 3" xfId="32952"/>
    <cellStyle name="Input [yellow] 4 3 5" xfId="5367"/>
    <cellStyle name="Input [yellow] 4 3 5 2" xfId="29842"/>
    <cellStyle name="Input [yellow] 4 3 6" xfId="28464"/>
    <cellStyle name="Input [yellow] 4 4" xfId="2205"/>
    <cellStyle name="Input [yellow] 4 4 2" xfId="6802"/>
    <cellStyle name="Input [yellow] 4 4 2 2" xfId="13977"/>
    <cellStyle name="Input [yellow] 4 4 2 2 2" xfId="34316"/>
    <cellStyle name="Input [yellow] 4 4 2 3" xfId="30765"/>
    <cellStyle name="Input [yellow] 4 4 3" xfId="8985"/>
    <cellStyle name="Input [yellow] 4 4 3 2" xfId="31854"/>
    <cellStyle name="Input [yellow] 4 4 4" xfId="11078"/>
    <cellStyle name="Input [yellow] 4 4 4 2" xfId="17407"/>
    <cellStyle name="Input [yellow] 4 4 4 2 2" xfId="35675"/>
    <cellStyle name="Input [yellow] 4 4 4 3" xfId="32922"/>
    <cellStyle name="Input [yellow] 4 4 5" xfId="5277"/>
    <cellStyle name="Input [yellow] 4 4 5 2" xfId="29798"/>
    <cellStyle name="Input [yellow] 4 4 6" xfId="28435"/>
    <cellStyle name="Input [yellow] 4 5" xfId="3032"/>
    <cellStyle name="Input [yellow] 4 5 2" xfId="7619"/>
    <cellStyle name="Input [yellow] 4 5 2 2" xfId="14784"/>
    <cellStyle name="Input [yellow] 4 5 2 2 2" xfId="34721"/>
    <cellStyle name="Input [yellow] 4 5 2 3" xfId="31173"/>
    <cellStyle name="Input [yellow] 4 5 3" xfId="9798"/>
    <cellStyle name="Input [yellow] 4 5 3 2" xfId="32261"/>
    <cellStyle name="Input [yellow] 4 5 4" xfId="11735"/>
    <cellStyle name="Input [yellow] 4 5 4 2" xfId="18061"/>
    <cellStyle name="Input [yellow] 4 5 4 2 2" xfId="35930"/>
    <cellStyle name="Input [yellow] 4 5 4 3" xfId="33177"/>
    <cellStyle name="Input [yellow] 4 5 5" xfId="4910"/>
    <cellStyle name="Input [yellow] 4 5 5 2" xfId="29546"/>
    <cellStyle name="Input [yellow] 4 5 6" xfId="28689"/>
    <cellStyle name="Input [yellow] 4 6" xfId="3547"/>
    <cellStyle name="Input [yellow] 4 6 2" xfId="10302"/>
    <cellStyle name="Input [yellow] 4 6 2 2" xfId="32488"/>
    <cellStyle name="Input [yellow] 4 6 3" xfId="12232"/>
    <cellStyle name="Input [yellow] 4 6 3 2" xfId="18555"/>
    <cellStyle name="Input [yellow] 4 6 3 2 2" xfId="36152"/>
    <cellStyle name="Input [yellow] 4 6 3 3" xfId="33399"/>
    <cellStyle name="Input [yellow] 4 6 4" xfId="8123"/>
    <cellStyle name="Input [yellow] 4 6 4 2" xfId="22120"/>
    <cellStyle name="Input [yellow] 4 6 4 2 2" xfId="36716"/>
    <cellStyle name="Input [yellow] 4 6 4 3" xfId="31396"/>
    <cellStyle name="Input [yellow] 4 6 5" xfId="15279"/>
    <cellStyle name="Input [yellow] 4 6 5 2" xfId="34944"/>
    <cellStyle name="Input [yellow] 4 6 6" xfId="28911"/>
    <cellStyle name="Input [yellow] 4 7" xfId="6333"/>
    <cellStyle name="Input [yellow] 4 7 2" xfId="13564"/>
    <cellStyle name="Input [yellow] 4 7 2 2" xfId="34034"/>
    <cellStyle name="Input [yellow] 4 7 3" xfId="30468"/>
    <cellStyle name="Input [yellow] 4 8" xfId="8603"/>
    <cellStyle name="Input [yellow] 4 8 2" xfId="31587"/>
    <cellStyle name="Input [yellow] 4 9" xfId="10738"/>
    <cellStyle name="Input [yellow] 4 9 2" xfId="17070"/>
    <cellStyle name="Input [yellow] 4 9 2 2" xfId="35442"/>
    <cellStyle name="Input [yellow] 4 9 3" xfId="32689"/>
    <cellStyle name="Input [yellow] 5" xfId="1785"/>
    <cellStyle name="Input [yellow] 5 2" xfId="2398"/>
    <cellStyle name="Input [yellow] 5 2 2" xfId="6995"/>
    <cellStyle name="Input [yellow] 5 2 2 2" xfId="14169"/>
    <cellStyle name="Input [yellow] 5 2 2 2 2" xfId="34445"/>
    <cellStyle name="Input [yellow] 5 2 2 3" xfId="30894"/>
    <cellStyle name="Input [yellow] 5 2 3" xfId="9178"/>
    <cellStyle name="Input [yellow] 5 2 3 2" xfId="31983"/>
    <cellStyle name="Input [yellow] 5 3" xfId="4964"/>
    <cellStyle name="Input [yellow] 5 3 2" xfId="29594"/>
    <cellStyle name="Input [yellow] 5 4" xfId="6419"/>
    <cellStyle name="Input [yellow] 5 4 2" xfId="13631"/>
    <cellStyle name="Input [yellow] 5 4 2 2" xfId="34083"/>
    <cellStyle name="Input [yellow] 5 4 3" xfId="30529"/>
    <cellStyle name="Input [yellow] 5 5" xfId="8644"/>
    <cellStyle name="Input [yellow] 5 5 2" xfId="31624"/>
    <cellStyle name="Input [yellow] 5 6" xfId="10768"/>
    <cellStyle name="Input [yellow] 5 6 2" xfId="17100"/>
    <cellStyle name="Input [yellow] 5 6 2 2" xfId="35472"/>
    <cellStyle name="Input [yellow] 5 6 3" xfId="32719"/>
    <cellStyle name="Input [yellow] 6" xfId="939"/>
    <cellStyle name="Input [yellow] 6 2" xfId="4746"/>
    <cellStyle name="Input [yellow] 6 2 2" xfId="29403"/>
    <cellStyle name="Input [yellow] 6 3" xfId="5980"/>
    <cellStyle name="Input [yellow] 6 3 2" xfId="13241"/>
    <cellStyle name="Input [yellow] 6 3 2 2" xfId="33820"/>
    <cellStyle name="Input [yellow] 6 3 3" xfId="30232"/>
    <cellStyle name="Input [yellow] 6 4" xfId="6281"/>
    <cellStyle name="Input [yellow] 6 4 2" xfId="30421"/>
    <cellStyle name="Input [yellow] 6 5" xfId="6079"/>
    <cellStyle name="Input [yellow] 6 5 2" xfId="13334"/>
    <cellStyle name="Input [yellow] 6 5 2 2" xfId="33874"/>
    <cellStyle name="Input [yellow] 6 5 3" xfId="30292"/>
    <cellStyle name="Input [yellow] 6 6" xfId="4342"/>
    <cellStyle name="Input [yellow] 6 6 2" xfId="20386"/>
    <cellStyle name="Input [yellow] 6 6 2 2" xfId="36359"/>
    <cellStyle name="Input [yellow] 6 6 3" xfId="29244"/>
    <cellStyle name="Input [yellow] 6 7" xfId="4117"/>
    <cellStyle name="Input [yellow] 6 7 2" xfId="29162"/>
    <cellStyle name="Input [yellow] 7" xfId="2106"/>
    <cellStyle name="Input [yellow] 7 2" xfId="6703"/>
    <cellStyle name="Input [yellow] 7 2 2" xfId="13880"/>
    <cellStyle name="Input [yellow] 7 2 2 2" xfId="34283"/>
    <cellStyle name="Input [yellow] 7 2 3" xfId="30732"/>
    <cellStyle name="Input [yellow] 7 3" xfId="8886"/>
    <cellStyle name="Input [yellow] 7 3 2" xfId="31821"/>
    <cellStyle name="Input [yellow] 8" xfId="5687"/>
    <cellStyle name="Input [yellow] 8 2" xfId="13029"/>
    <cellStyle name="Input [yellow] 8 2 2" xfId="33720"/>
    <cellStyle name="Input [yellow] 8 3" xfId="30083"/>
    <cellStyle name="Input [yellow] 9" xfId="5650"/>
    <cellStyle name="Input [yellow] 9 2" xfId="30054"/>
    <cellStyle name="Input 10" xfId="799"/>
    <cellStyle name="Input 10 2" xfId="1551"/>
    <cellStyle name="Input 10 2 2" xfId="1926"/>
    <cellStyle name="Input 10 2 2 10" xfId="3984"/>
    <cellStyle name="Input 10 2 2 10 2" xfId="29110"/>
    <cellStyle name="Input 10 2 2 2" xfId="1995"/>
    <cellStyle name="Input 10 2 2 2 2" xfId="3497"/>
    <cellStyle name="Input 10 2 2 2 2 2" xfId="10252"/>
    <cellStyle name="Input 10 2 2 2 2 2 2" xfId="32475"/>
    <cellStyle name="Input 10 2 2 2 2 3" xfId="12182"/>
    <cellStyle name="Input 10 2 2 2 2 3 2" xfId="18506"/>
    <cellStyle name="Input 10 2 2 2 2 3 2 2" xfId="36139"/>
    <cellStyle name="Input 10 2 2 2 2 3 3" xfId="33386"/>
    <cellStyle name="Input 10 2 2 2 2 4" xfId="8073"/>
    <cellStyle name="Input 10 2 2 2 2 4 2" xfId="22076"/>
    <cellStyle name="Input 10 2 2 2 2 4 2 2" xfId="36703"/>
    <cellStyle name="Input 10 2 2 2 2 4 3" xfId="31383"/>
    <cellStyle name="Input 10 2 2 2 2 5" xfId="15230"/>
    <cellStyle name="Input 10 2 2 2 2 5 2" xfId="34931"/>
    <cellStyle name="Input 10 2 2 2 2 6" xfId="28898"/>
    <cellStyle name="Input 10 2 2 2 3" xfId="3970"/>
    <cellStyle name="Input 10 2 2 2 3 2" xfId="10725"/>
    <cellStyle name="Input 10 2 2 2 3 2 2" xfId="32676"/>
    <cellStyle name="Input 10 2 2 2 3 3" xfId="12655"/>
    <cellStyle name="Input 10 2 2 2 3 3 2" xfId="18977"/>
    <cellStyle name="Input 10 2 2 2 3 3 2 2" xfId="36340"/>
    <cellStyle name="Input 10 2 2 2 3 3 3" xfId="33587"/>
    <cellStyle name="Input 10 2 2 2 3 4" xfId="15701"/>
    <cellStyle name="Input 10 2 2 2 3 4 2" xfId="35132"/>
    <cellStyle name="Input 10 2 2 2 3 5" xfId="29099"/>
    <cellStyle name="Input 10 2 2 2 4" xfId="6592"/>
    <cellStyle name="Input 10 2 2 2 4 2" xfId="13770"/>
    <cellStyle name="Input 10 2 2 2 4 2 2" xfId="34212"/>
    <cellStyle name="Input 10 2 2 2 4 3" xfId="30661"/>
    <cellStyle name="Input 10 2 2 2 5" xfId="8775"/>
    <cellStyle name="Input 10 2 2 2 5 2" xfId="31750"/>
    <cellStyle name="Input 10 2 2 2 6" xfId="10889"/>
    <cellStyle name="Input 10 2 2 2 6 2" xfId="17221"/>
    <cellStyle name="Input 10 2 2 2 6 2 2" xfId="35591"/>
    <cellStyle name="Input 10 2 2 2 6 3" xfId="32838"/>
    <cellStyle name="Input 10 2 2 2 7" xfId="5113"/>
    <cellStyle name="Input 10 2 2 2 7 2" xfId="29715"/>
    <cellStyle name="Input 10 2 2 3" xfId="2461"/>
    <cellStyle name="Input 10 2 2 3 2" xfId="7058"/>
    <cellStyle name="Input 10 2 2 3 2 2" xfId="14232"/>
    <cellStyle name="Input 10 2 2 3 2 2 2" xfId="34504"/>
    <cellStyle name="Input 10 2 2 3 2 3" xfId="30953"/>
    <cellStyle name="Input 10 2 2 3 3" xfId="9240"/>
    <cellStyle name="Input 10 2 2 3 3 2" xfId="32042"/>
    <cellStyle name="Input 10 2 2 3 4" xfId="11255"/>
    <cellStyle name="Input 10 2 2 3 4 2" xfId="17584"/>
    <cellStyle name="Input 10 2 2 3 4 2 2" xfId="35787"/>
    <cellStyle name="Input 10 2 2 3 4 3" xfId="33034"/>
    <cellStyle name="Input 10 2 2 3 5" xfId="5488"/>
    <cellStyle name="Input 10 2 2 3 5 2" xfId="29927"/>
    <cellStyle name="Input 10 2 2 3 6" xfId="28546"/>
    <cellStyle name="Input 10 2 2 4" xfId="2591"/>
    <cellStyle name="Input 10 2 2 4 2" xfId="7188"/>
    <cellStyle name="Input 10 2 2 4 2 2" xfId="14362"/>
    <cellStyle name="Input 10 2 2 4 2 2 2" xfId="34634"/>
    <cellStyle name="Input 10 2 2 4 2 3" xfId="31083"/>
    <cellStyle name="Input 10 2 2 4 3" xfId="9370"/>
    <cellStyle name="Input 10 2 2 4 3 2" xfId="32172"/>
    <cellStyle name="Input 10 2 2 4 4" xfId="11330"/>
    <cellStyle name="Input 10 2 2 4 4 2" xfId="17659"/>
    <cellStyle name="Input 10 2 2 4 4 2 2" xfId="35862"/>
    <cellStyle name="Input 10 2 2 4 4 3" xfId="33109"/>
    <cellStyle name="Input 10 2 2 4 5" xfId="5587"/>
    <cellStyle name="Input 10 2 2 4 5 2" xfId="30014"/>
    <cellStyle name="Input 10 2 2 4 6" xfId="28621"/>
    <cellStyle name="Input 10 2 2 5" xfId="3250"/>
    <cellStyle name="Input 10 2 2 5 2" xfId="7826"/>
    <cellStyle name="Input 10 2 2 5 2 2" xfId="14984"/>
    <cellStyle name="Input 10 2 2 5 2 2 2" xfId="34820"/>
    <cellStyle name="Input 10 2 2 5 2 3" xfId="31272"/>
    <cellStyle name="Input 10 2 2 5 3" xfId="10005"/>
    <cellStyle name="Input 10 2 2 5 3 2" xfId="32364"/>
    <cellStyle name="Input 10 2 2 5 4" xfId="11936"/>
    <cellStyle name="Input 10 2 2 5 4 2" xfId="18261"/>
    <cellStyle name="Input 10 2 2 5 4 2 2" xfId="36029"/>
    <cellStyle name="Input 10 2 2 5 4 3" xfId="33276"/>
    <cellStyle name="Input 10 2 2 5 5" xfId="5046"/>
    <cellStyle name="Input 10 2 2 5 5 2" xfId="29648"/>
    <cellStyle name="Input 10 2 2 5 6" xfId="28788"/>
    <cellStyle name="Input 10 2 2 6" xfId="3724"/>
    <cellStyle name="Input 10 2 2 6 2" xfId="10479"/>
    <cellStyle name="Input 10 2 2 6 2 2" xfId="32566"/>
    <cellStyle name="Input 10 2 2 6 3" xfId="12409"/>
    <cellStyle name="Input 10 2 2 6 3 2" xfId="18732"/>
    <cellStyle name="Input 10 2 2 6 3 2 2" xfId="36230"/>
    <cellStyle name="Input 10 2 2 6 3 3" xfId="33477"/>
    <cellStyle name="Input 10 2 2 6 4" xfId="8300"/>
    <cellStyle name="Input 10 2 2 6 4 2" xfId="22297"/>
    <cellStyle name="Input 10 2 2 6 4 2 2" xfId="36794"/>
    <cellStyle name="Input 10 2 2 6 4 3" xfId="31474"/>
    <cellStyle name="Input 10 2 2 6 5" xfId="15456"/>
    <cellStyle name="Input 10 2 2 6 5 2" xfId="35022"/>
    <cellStyle name="Input 10 2 2 6 6" xfId="28989"/>
    <cellStyle name="Input 10 2 2 7" xfId="6523"/>
    <cellStyle name="Input 10 2 2 7 2" xfId="13701"/>
    <cellStyle name="Input 10 2 2 7 2 2" xfId="34145"/>
    <cellStyle name="Input 10 2 2 7 3" xfId="30594"/>
    <cellStyle name="Input 10 2 2 8" xfId="8706"/>
    <cellStyle name="Input 10 2 2 8 2" xfId="31683"/>
    <cellStyle name="Input 10 2 2 9" xfId="10820"/>
    <cellStyle name="Input 10 2 2 9 2" xfId="17152"/>
    <cellStyle name="Input 10 2 2 9 2 2" xfId="35524"/>
    <cellStyle name="Input 10 2 2 9 3" xfId="32771"/>
    <cellStyle name="Input 10 2 3" xfId="1981"/>
    <cellStyle name="Input 10 2 3 2" xfId="2516"/>
    <cellStyle name="Input 10 2 3 2 2" xfId="7113"/>
    <cellStyle name="Input 10 2 3 2 2 2" xfId="14287"/>
    <cellStyle name="Input 10 2 3 2 2 2 2" xfId="34559"/>
    <cellStyle name="Input 10 2 3 2 2 3" xfId="31008"/>
    <cellStyle name="Input 10 2 3 2 3" xfId="9295"/>
    <cellStyle name="Input 10 2 3 2 3 2" xfId="32097"/>
    <cellStyle name="Input 10 2 3 3" xfId="5101"/>
    <cellStyle name="Input 10 2 3 3 2" xfId="29703"/>
    <cellStyle name="Input 10 2 3 4" xfId="6578"/>
    <cellStyle name="Input 10 2 3 4 2" xfId="13756"/>
    <cellStyle name="Input 10 2 3 4 2 2" xfId="34200"/>
    <cellStyle name="Input 10 2 3 4 3" xfId="30649"/>
    <cellStyle name="Input 10 2 3 5" xfId="8761"/>
    <cellStyle name="Input 10 2 3 5 2" xfId="31738"/>
    <cellStyle name="Input 10 2 3 6" xfId="10875"/>
    <cellStyle name="Input 10 2 3 6 2" xfId="17207"/>
    <cellStyle name="Input 10 2 3 6 2 2" xfId="35579"/>
    <cellStyle name="Input 10 2 3 6 3" xfId="32826"/>
    <cellStyle name="Input 10 2 4" xfId="984"/>
    <cellStyle name="Input 10 2 4 2" xfId="4768"/>
    <cellStyle name="Input 10 2 4 2 2" xfId="29424"/>
    <cellStyle name="Input 10 2 4 3" xfId="6023"/>
    <cellStyle name="Input 10 2 4 3 2" xfId="13284"/>
    <cellStyle name="Input 10 2 4 3 2 2" xfId="33846"/>
    <cellStyle name="Input 10 2 4 3 3" xfId="30258"/>
    <cellStyle name="Input 10 2 4 4" xfId="5735"/>
    <cellStyle name="Input 10 2 4 4 2" xfId="30109"/>
    <cellStyle name="Input 10 2 4 5" xfId="6057"/>
    <cellStyle name="Input 10 2 4 5 2" xfId="13316"/>
    <cellStyle name="Input 10 2 4 5 2 2" xfId="33862"/>
    <cellStyle name="Input 10 2 4 5 3" xfId="30276"/>
    <cellStyle name="Input 10 2 4 6" xfId="4609"/>
    <cellStyle name="Input 10 2 4 6 2" xfId="20617"/>
    <cellStyle name="Input 10 2 4 6 2 2" xfId="36460"/>
    <cellStyle name="Input 10 2 4 6 3" xfId="29345"/>
    <cellStyle name="Input 10 2 4 7" xfId="4689"/>
    <cellStyle name="Input 10 2 4 7 2" xfId="29385"/>
    <cellStyle name="Input 10 2 5" xfId="2314"/>
    <cellStyle name="Input 10 2 5 2" xfId="6911"/>
    <cellStyle name="Input 10 2 5 2 2" xfId="14085"/>
    <cellStyle name="Input 10 2 5 2 2 2" xfId="34394"/>
    <cellStyle name="Input 10 2 5 2 3" xfId="30843"/>
    <cellStyle name="Input 10 2 5 3" xfId="9094"/>
    <cellStyle name="Input 10 2 5 3 2" xfId="31932"/>
    <cellStyle name="Input 10 2 6" xfId="4897"/>
    <cellStyle name="Input 10 2 6 2" xfId="29533"/>
    <cellStyle name="Input 10 2 7" xfId="6318"/>
    <cellStyle name="Input 10 2 7 2" xfId="13550"/>
    <cellStyle name="Input 10 2 7 2 2" xfId="34020"/>
    <cellStyle name="Input 10 2 7 3" xfId="30453"/>
    <cellStyle name="Input 10 2 8" xfId="8587"/>
    <cellStyle name="Input 10 2 8 2" xfId="31571"/>
    <cellStyle name="Input 10 2 9" xfId="6336"/>
    <cellStyle name="Input 10 2 9 2" xfId="13567"/>
    <cellStyle name="Input 10 2 9 2 2" xfId="34037"/>
    <cellStyle name="Input 10 2 9 3" xfId="30471"/>
    <cellStyle name="Input 10 3" xfId="1879"/>
    <cellStyle name="Input 10 3 10" xfId="4631"/>
    <cellStyle name="Input 10 3 10 2" xfId="29357"/>
    <cellStyle name="Input 10 3 2" xfId="2027"/>
    <cellStyle name="Input 10 3 2 2" xfId="3466"/>
    <cellStyle name="Input 10 3 2 2 2" xfId="10221"/>
    <cellStyle name="Input 10 3 2 2 2 2" xfId="32449"/>
    <cellStyle name="Input 10 3 2 2 3" xfId="12151"/>
    <cellStyle name="Input 10 3 2 2 3 2" xfId="18475"/>
    <cellStyle name="Input 10 3 2 2 3 2 2" xfId="36113"/>
    <cellStyle name="Input 10 3 2 2 3 3" xfId="33360"/>
    <cellStyle name="Input 10 3 2 2 4" xfId="8042"/>
    <cellStyle name="Input 10 3 2 2 4 2" xfId="22045"/>
    <cellStyle name="Input 10 3 2 2 4 2 2" xfId="36677"/>
    <cellStyle name="Input 10 3 2 2 4 3" xfId="31357"/>
    <cellStyle name="Input 10 3 2 2 5" xfId="15199"/>
    <cellStyle name="Input 10 3 2 2 5 2" xfId="34905"/>
    <cellStyle name="Input 10 3 2 2 6" xfId="28872"/>
    <cellStyle name="Input 10 3 2 3" xfId="3939"/>
    <cellStyle name="Input 10 3 2 3 2" xfId="10694"/>
    <cellStyle name="Input 10 3 2 3 2 2" xfId="32650"/>
    <cellStyle name="Input 10 3 2 3 3" xfId="12624"/>
    <cellStyle name="Input 10 3 2 3 3 2" xfId="18946"/>
    <cellStyle name="Input 10 3 2 3 3 2 2" xfId="36314"/>
    <cellStyle name="Input 10 3 2 3 3 3" xfId="33561"/>
    <cellStyle name="Input 10 3 2 3 4" xfId="15670"/>
    <cellStyle name="Input 10 3 2 3 4 2" xfId="35106"/>
    <cellStyle name="Input 10 3 2 3 5" xfId="29073"/>
    <cellStyle name="Input 10 3 2 4" xfId="6624"/>
    <cellStyle name="Input 10 3 2 4 2" xfId="13802"/>
    <cellStyle name="Input 10 3 2 4 2 2" xfId="34232"/>
    <cellStyle name="Input 10 3 2 4 3" xfId="30681"/>
    <cellStyle name="Input 10 3 2 5" xfId="8807"/>
    <cellStyle name="Input 10 3 2 5 2" xfId="31770"/>
    <cellStyle name="Input 10 3 2 6" xfId="10921"/>
    <cellStyle name="Input 10 3 2 6 2" xfId="17253"/>
    <cellStyle name="Input 10 3 2 6 2 2" xfId="35611"/>
    <cellStyle name="Input 10 3 2 6 3" xfId="32858"/>
    <cellStyle name="Input 10 3 2 7" xfId="5132"/>
    <cellStyle name="Input 10 3 2 7 2" xfId="29734"/>
    <cellStyle name="Input 10 3 3" xfId="2435"/>
    <cellStyle name="Input 10 3 3 2" xfId="7032"/>
    <cellStyle name="Input 10 3 3 2 2" xfId="14206"/>
    <cellStyle name="Input 10 3 3 2 2 2" xfId="34478"/>
    <cellStyle name="Input 10 3 3 2 3" xfId="30927"/>
    <cellStyle name="Input 10 3 3 3" xfId="9214"/>
    <cellStyle name="Input 10 3 3 3 2" xfId="32016"/>
    <cellStyle name="Input 10 3 3 4" xfId="11230"/>
    <cellStyle name="Input 10 3 3 4 2" xfId="17559"/>
    <cellStyle name="Input 10 3 3 4 2 2" xfId="35762"/>
    <cellStyle name="Input 10 3 3 4 3" xfId="33009"/>
    <cellStyle name="Input 10 3 3 5" xfId="5463"/>
    <cellStyle name="Input 10 3 3 5 2" xfId="29902"/>
    <cellStyle name="Input 10 3 3 6" xfId="28521"/>
    <cellStyle name="Input 10 3 4" xfId="2565"/>
    <cellStyle name="Input 10 3 4 2" xfId="7162"/>
    <cellStyle name="Input 10 3 4 2 2" xfId="14336"/>
    <cellStyle name="Input 10 3 4 2 2 2" xfId="34608"/>
    <cellStyle name="Input 10 3 4 2 3" xfId="31057"/>
    <cellStyle name="Input 10 3 4 3" xfId="9344"/>
    <cellStyle name="Input 10 3 4 3 2" xfId="32146"/>
    <cellStyle name="Input 10 3 4 4" xfId="11304"/>
    <cellStyle name="Input 10 3 4 4 2" xfId="17633"/>
    <cellStyle name="Input 10 3 4 4 2 2" xfId="35836"/>
    <cellStyle name="Input 10 3 4 4 3" xfId="33083"/>
    <cellStyle name="Input 10 3 4 5" xfId="5561"/>
    <cellStyle name="Input 10 3 4 5 2" xfId="29988"/>
    <cellStyle name="Input 10 3 4 6" xfId="28595"/>
    <cellStyle name="Input 10 3 5" xfId="3207"/>
    <cellStyle name="Input 10 3 5 2" xfId="7792"/>
    <cellStyle name="Input 10 3 5 2 2" xfId="14953"/>
    <cellStyle name="Input 10 3 5 2 2 2" xfId="34794"/>
    <cellStyle name="Input 10 3 5 2 3" xfId="31246"/>
    <cellStyle name="Input 10 3 5 3" xfId="9968"/>
    <cellStyle name="Input 10 3 5 3 2" xfId="32334"/>
    <cellStyle name="Input 10 3 5 4" xfId="11905"/>
    <cellStyle name="Input 10 3 5 4 2" xfId="18230"/>
    <cellStyle name="Input 10 3 5 4 2 2" xfId="36003"/>
    <cellStyle name="Input 10 3 5 4 3" xfId="33250"/>
    <cellStyle name="Input 10 3 5 5" xfId="5021"/>
    <cellStyle name="Input 10 3 5 5 2" xfId="29625"/>
    <cellStyle name="Input 10 3 5 6" xfId="28762"/>
    <cellStyle name="Input 10 3 6" xfId="3693"/>
    <cellStyle name="Input 10 3 6 2" xfId="10448"/>
    <cellStyle name="Input 10 3 6 2 2" xfId="32540"/>
    <cellStyle name="Input 10 3 6 3" xfId="12378"/>
    <cellStyle name="Input 10 3 6 3 2" xfId="18701"/>
    <cellStyle name="Input 10 3 6 3 2 2" xfId="36204"/>
    <cellStyle name="Input 10 3 6 3 3" xfId="33451"/>
    <cellStyle name="Input 10 3 6 4" xfId="8269"/>
    <cellStyle name="Input 10 3 6 4 2" xfId="22266"/>
    <cellStyle name="Input 10 3 6 4 2 2" xfId="36768"/>
    <cellStyle name="Input 10 3 6 4 3" xfId="31448"/>
    <cellStyle name="Input 10 3 6 5" xfId="15425"/>
    <cellStyle name="Input 10 3 6 5 2" xfId="34996"/>
    <cellStyle name="Input 10 3 6 6" xfId="28963"/>
    <cellStyle name="Input 10 3 7" xfId="6485"/>
    <cellStyle name="Input 10 3 7 2" xfId="13667"/>
    <cellStyle name="Input 10 3 7 2 2" xfId="34116"/>
    <cellStyle name="Input 10 3 7 3" xfId="30563"/>
    <cellStyle name="Input 10 3 8" xfId="8674"/>
    <cellStyle name="Input 10 3 8 2" xfId="31654"/>
    <cellStyle name="Input 10 3 9" xfId="10797"/>
    <cellStyle name="Input 10 3 9 2" xfId="17129"/>
    <cellStyle name="Input 10 3 9 2 2" xfId="35501"/>
    <cellStyle name="Input 10 3 9 3" xfId="32748"/>
    <cellStyle name="Input 10 4" xfId="1959"/>
    <cellStyle name="Input 10 4 2" xfId="2494"/>
    <cellStyle name="Input 10 4 2 2" xfId="7091"/>
    <cellStyle name="Input 10 4 2 2 2" xfId="14265"/>
    <cellStyle name="Input 10 4 2 2 2 2" xfId="34537"/>
    <cellStyle name="Input 10 4 2 2 3" xfId="30986"/>
    <cellStyle name="Input 10 4 2 3" xfId="9273"/>
    <cellStyle name="Input 10 4 2 3 2" xfId="32075"/>
    <cellStyle name="Input 10 4 3" xfId="5079"/>
    <cellStyle name="Input 10 4 3 2" xfId="29681"/>
    <cellStyle name="Input 10 4 4" xfId="6556"/>
    <cellStyle name="Input 10 4 4 2" xfId="13734"/>
    <cellStyle name="Input 10 4 4 2 2" xfId="34178"/>
    <cellStyle name="Input 10 4 4 3" xfId="30627"/>
    <cellStyle name="Input 10 4 5" xfId="8739"/>
    <cellStyle name="Input 10 4 5 2" xfId="31716"/>
    <cellStyle name="Input 10 4 6" xfId="10853"/>
    <cellStyle name="Input 10 4 6 2" xfId="17185"/>
    <cellStyle name="Input 10 4 6 2 2" xfId="35557"/>
    <cellStyle name="Input 10 4 6 3" xfId="32804"/>
    <cellStyle name="Input 10 5" xfId="1483"/>
    <cellStyle name="Input 10 5 2" xfId="3010"/>
    <cellStyle name="Input 10 5 2 2" xfId="7597"/>
    <cellStyle name="Input 10 5 2 2 2" xfId="14762"/>
    <cellStyle name="Input 10 5 2 2 2 2" xfId="34709"/>
    <cellStyle name="Input 10 5 2 2 3" xfId="31161"/>
    <cellStyle name="Input 10 5 2 3" xfId="9776"/>
    <cellStyle name="Input 10 5 2 3 2" xfId="32249"/>
    <cellStyle name="Input 10 5 3" xfId="6262"/>
    <cellStyle name="Input 10 5 3 2" xfId="13498"/>
    <cellStyle name="Input 10 5 3 2 2" xfId="33984"/>
    <cellStyle name="Input 10 5 3 3" xfId="30414"/>
    <cellStyle name="Input 10 5 4" xfId="8531"/>
    <cellStyle name="Input 10 5 4 2" xfId="31534"/>
    <cellStyle name="Input 10 5 5" xfId="6125"/>
    <cellStyle name="Input 10 5 5 2" xfId="13368"/>
    <cellStyle name="Input 10 5 5 2 2" xfId="33894"/>
    <cellStyle name="Input 10 5 5 3" xfId="30324"/>
    <cellStyle name="Input 10 5 6" xfId="4575"/>
    <cellStyle name="Input 10 5 6 2" xfId="20585"/>
    <cellStyle name="Input 10 5 6 2 2" xfId="36433"/>
    <cellStyle name="Input 10 5 6 3" xfId="29318"/>
    <cellStyle name="Input 10 5 7" xfId="4692"/>
    <cellStyle name="Input 10 5 7 2" xfId="29388"/>
    <cellStyle name="Input 10 6" xfId="1986"/>
    <cellStyle name="Input 10 6 2" xfId="6583"/>
    <cellStyle name="Input 10 6 2 2" xfId="13761"/>
    <cellStyle name="Input 10 6 2 2 2" xfId="34205"/>
    <cellStyle name="Input 10 6 2 3" xfId="30654"/>
    <cellStyle name="Input 10 6 3" xfId="8766"/>
    <cellStyle name="Input 10 6 3 2" xfId="31743"/>
    <cellStyle name="Input 10 6 4" xfId="10880"/>
    <cellStyle name="Input 10 6 4 2" xfId="17212"/>
    <cellStyle name="Input 10 6 4 2 2" xfId="35584"/>
    <cellStyle name="Input 10 6 4 3" xfId="32831"/>
    <cellStyle name="Input 10 6 5" xfId="5106"/>
    <cellStyle name="Input 10 6 5 2" xfId="29708"/>
    <cellStyle name="Input 10 7" xfId="2270"/>
    <cellStyle name="Input 10 7 2" xfId="6867"/>
    <cellStyle name="Input 10 7 2 2" xfId="14041"/>
    <cellStyle name="Input 10 7 2 2 2" xfId="34362"/>
    <cellStyle name="Input 10 7 2 3" xfId="30811"/>
    <cellStyle name="Input 10 7 3" xfId="9050"/>
    <cellStyle name="Input 10 7 3 2" xfId="31900"/>
    <cellStyle name="Input 10 8" xfId="5603"/>
    <cellStyle name="Input 10 8 2" xfId="12964"/>
    <cellStyle name="Input 10 8 2 2" xfId="33678"/>
    <cellStyle name="Input 10 8 3" xfId="30023"/>
    <cellStyle name="Input 10 9" xfId="6285"/>
    <cellStyle name="Input 10 9 2" xfId="30422"/>
    <cellStyle name="Input 100" xfId="36912"/>
    <cellStyle name="Input 101" xfId="36898"/>
    <cellStyle name="Input 102" xfId="36878"/>
    <cellStyle name="Input 103" xfId="36887"/>
    <cellStyle name="Input 104" xfId="36844"/>
    <cellStyle name="Input 105" xfId="36839"/>
    <cellStyle name="Input 106" xfId="36913"/>
    <cellStyle name="Input 107" xfId="36858"/>
    <cellStyle name="Input 108" xfId="36870"/>
    <cellStyle name="Input 109" xfId="36869"/>
    <cellStyle name="Input 11" xfId="859"/>
    <cellStyle name="Input 11 2" xfId="1896"/>
    <cellStyle name="Input 11 2 2" xfId="968"/>
    <cellStyle name="Input 11 2 2 2" xfId="3469"/>
    <cellStyle name="Input 11 2 2 2 2" xfId="10224"/>
    <cellStyle name="Input 11 2 2 2 2 2" xfId="16732"/>
    <cellStyle name="Input 11 2 2 2 2 2 2" xfId="35379"/>
    <cellStyle name="Input 11 2 2 2 2 3" xfId="32452"/>
    <cellStyle name="Input 11 2 2 2 3" xfId="12154"/>
    <cellStyle name="Input 11 2 2 2 3 2" xfId="18478"/>
    <cellStyle name="Input 11 2 2 2 3 2 2" xfId="36116"/>
    <cellStyle name="Input 11 2 2 2 3 3" xfId="33363"/>
    <cellStyle name="Input 11 2 2 2 4" xfId="8045"/>
    <cellStyle name="Input 11 2 2 2 4 2" xfId="22048"/>
    <cellStyle name="Input 11 2 2 2 4 2 2" xfId="36680"/>
    <cellStyle name="Input 11 2 2 2 4 3" xfId="31360"/>
    <cellStyle name="Input 11 2 2 2 5" xfId="15202"/>
    <cellStyle name="Input 11 2 2 2 5 2" xfId="34908"/>
    <cellStyle name="Input 11 2 2 2 6" xfId="28875"/>
    <cellStyle name="Input 11 2 2 3" xfId="3942"/>
    <cellStyle name="Input 11 2 2 3 2" xfId="10697"/>
    <cellStyle name="Input 11 2 2 3 2 2" xfId="17055"/>
    <cellStyle name="Input 11 2 2 3 2 2 2" xfId="35432"/>
    <cellStyle name="Input 11 2 2 3 2 3" xfId="32653"/>
    <cellStyle name="Input 11 2 2 3 3" xfId="12627"/>
    <cellStyle name="Input 11 2 2 3 3 2" xfId="18949"/>
    <cellStyle name="Input 11 2 2 3 3 2 2" xfId="36317"/>
    <cellStyle name="Input 11 2 2 3 3 3" xfId="33564"/>
    <cellStyle name="Input 11 2 2 3 4" xfId="15673"/>
    <cellStyle name="Input 11 2 2 3 4 2" xfId="35109"/>
    <cellStyle name="Input 11 2 2 3 5" xfId="29076"/>
    <cellStyle name="Input 11 2 2 4" xfId="6009"/>
    <cellStyle name="Input 11 2 2 4 2" xfId="13270"/>
    <cellStyle name="Input 11 2 2 4 2 2" xfId="33833"/>
    <cellStyle name="Input 11 2 2 4 3" xfId="30245"/>
    <cellStyle name="Input 11 2 2 5" xfId="5771"/>
    <cellStyle name="Input 11 2 2 5 2" xfId="13087"/>
    <cellStyle name="Input 11 2 2 5 2 2" xfId="33744"/>
    <cellStyle name="Input 11 2 2 5 3" xfId="30129"/>
    <cellStyle name="Input 11 2 2 6" xfId="5874"/>
    <cellStyle name="Input 11 2 2 6 2" xfId="13143"/>
    <cellStyle name="Input 11 2 2 6 2 2" xfId="33775"/>
    <cellStyle name="Input 11 2 2 6 3" xfId="30182"/>
    <cellStyle name="Input 11 2 2 7" xfId="4188"/>
    <cellStyle name="Input 11 2 2 7 2" xfId="29203"/>
    <cellStyle name="Input 11 2 2 8" xfId="28171"/>
    <cellStyle name="Input 11 2 3" xfId="2568"/>
    <cellStyle name="Input 11 2 3 2" xfId="7165"/>
    <cellStyle name="Input 11 2 3 2 2" xfId="14339"/>
    <cellStyle name="Input 11 2 3 2 2 2" xfId="34611"/>
    <cellStyle name="Input 11 2 3 2 3" xfId="31060"/>
    <cellStyle name="Input 11 2 3 3" xfId="9347"/>
    <cellStyle name="Input 11 2 3 3 2" xfId="16025"/>
    <cellStyle name="Input 11 2 3 3 2 2" xfId="35241"/>
    <cellStyle name="Input 11 2 3 3 3" xfId="32149"/>
    <cellStyle name="Input 11 2 3 4" xfId="11307"/>
    <cellStyle name="Input 11 2 3 4 2" xfId="17636"/>
    <cellStyle name="Input 11 2 3 4 2 2" xfId="35839"/>
    <cellStyle name="Input 11 2 3 4 3" xfId="33086"/>
    <cellStyle name="Input 11 2 3 5" xfId="5564"/>
    <cellStyle name="Input 11 2 3 5 2" xfId="20921"/>
    <cellStyle name="Input 11 2 3 5 2 2" xfId="36534"/>
    <cellStyle name="Input 11 2 3 5 3" xfId="29991"/>
    <cellStyle name="Input 11 2 3 6" xfId="12957"/>
    <cellStyle name="Input 11 2 3 6 2" xfId="33675"/>
    <cellStyle name="Input 11 2 3 7" xfId="28598"/>
    <cellStyle name="Input 11 2 4" xfId="3222"/>
    <cellStyle name="Input 11 2 4 2" xfId="9977"/>
    <cellStyle name="Input 11 2 4 2 2" xfId="16561"/>
    <cellStyle name="Input 11 2 4 2 2 2" xfId="35343"/>
    <cellStyle name="Input 11 2 4 2 3" xfId="32341"/>
    <cellStyle name="Input 11 2 4 3" xfId="11908"/>
    <cellStyle name="Input 11 2 4 3 2" xfId="18233"/>
    <cellStyle name="Input 11 2 4 3 2 2" xfId="36006"/>
    <cellStyle name="Input 11 2 4 3 3" xfId="33253"/>
    <cellStyle name="Input 11 2 4 4" xfId="7798"/>
    <cellStyle name="Input 11 2 4 4 2" xfId="21830"/>
    <cellStyle name="Input 11 2 4 4 2 2" xfId="36597"/>
    <cellStyle name="Input 11 2 4 4 3" xfId="31249"/>
    <cellStyle name="Input 11 2 4 5" xfId="14956"/>
    <cellStyle name="Input 11 2 4 5 2" xfId="34797"/>
    <cellStyle name="Input 11 2 4 6" xfId="28765"/>
    <cellStyle name="Input 11 2 5" xfId="3696"/>
    <cellStyle name="Input 11 2 5 2" xfId="10451"/>
    <cellStyle name="Input 11 2 5 2 2" xfId="16884"/>
    <cellStyle name="Input 11 2 5 2 2 2" xfId="35396"/>
    <cellStyle name="Input 11 2 5 2 3" xfId="32543"/>
    <cellStyle name="Input 11 2 5 3" xfId="12381"/>
    <cellStyle name="Input 11 2 5 3 2" xfId="18704"/>
    <cellStyle name="Input 11 2 5 3 2 2" xfId="36207"/>
    <cellStyle name="Input 11 2 5 3 3" xfId="33454"/>
    <cellStyle name="Input 11 2 5 4" xfId="8272"/>
    <cellStyle name="Input 11 2 5 4 2" xfId="22269"/>
    <cellStyle name="Input 11 2 5 4 2 2" xfId="36771"/>
    <cellStyle name="Input 11 2 5 4 3" xfId="31451"/>
    <cellStyle name="Input 11 2 5 5" xfId="15428"/>
    <cellStyle name="Input 11 2 5 5 2" xfId="34999"/>
    <cellStyle name="Input 11 2 5 6" xfId="28966"/>
    <cellStyle name="Input 11 2 6" xfId="4191"/>
    <cellStyle name="Input 11 2 6 2" xfId="29205"/>
    <cellStyle name="Input 11 2 7" xfId="28396"/>
    <cellStyle name="Input 11 3" xfId="2094"/>
    <cellStyle name="Input 11 3 2" xfId="3014"/>
    <cellStyle name="Input 11 3 2 2" xfId="7601"/>
    <cellStyle name="Input 11 3 2 2 2" xfId="14766"/>
    <cellStyle name="Input 11 3 2 2 2 2" xfId="34712"/>
    <cellStyle name="Input 11 3 2 2 3" xfId="31164"/>
    <cellStyle name="Input 11 3 2 3" xfId="9780"/>
    <cellStyle name="Input 11 3 2 3 2" xfId="16416"/>
    <cellStyle name="Input 11 3 2 3 2 2" xfId="35305"/>
    <cellStyle name="Input 11 3 2 3 3" xfId="32252"/>
    <cellStyle name="Input 11 3 2 4" xfId="11720"/>
    <cellStyle name="Input 11 3 2 4 2" xfId="18046"/>
    <cellStyle name="Input 11 3 2 4 2 2" xfId="35924"/>
    <cellStyle name="Input 11 3 2 4 3" xfId="33171"/>
    <cellStyle name="Input 11 3 2 5" xfId="5179"/>
    <cellStyle name="Input 11 3 2 5 2" xfId="20714"/>
    <cellStyle name="Input 11 3 2 5 2 2" xfId="36494"/>
    <cellStyle name="Input 11 3 2 5 3" xfId="29775"/>
    <cellStyle name="Input 11 3 2 6" xfId="12756"/>
    <cellStyle name="Input 11 3 2 6 2" xfId="33611"/>
    <cellStyle name="Input 11 3 2 7" xfId="28683"/>
    <cellStyle name="Input 11 3 3" xfId="3536"/>
    <cellStyle name="Input 11 3 3 2" xfId="10291"/>
    <cellStyle name="Input 11 3 3 2 2" xfId="16773"/>
    <cellStyle name="Input 11 3 3 2 2 2" xfId="35384"/>
    <cellStyle name="Input 11 3 3 2 3" xfId="32482"/>
    <cellStyle name="Input 11 3 3 3" xfId="12221"/>
    <cellStyle name="Input 11 3 3 3 2" xfId="18544"/>
    <cellStyle name="Input 11 3 3 3 2 2" xfId="36146"/>
    <cellStyle name="Input 11 3 3 3 3" xfId="33393"/>
    <cellStyle name="Input 11 3 3 4" xfId="8112"/>
    <cellStyle name="Input 11 3 3 4 2" xfId="22109"/>
    <cellStyle name="Input 11 3 3 4 2 2" xfId="36710"/>
    <cellStyle name="Input 11 3 3 4 3" xfId="31390"/>
    <cellStyle name="Input 11 3 3 5" xfId="15268"/>
    <cellStyle name="Input 11 3 3 5 2" xfId="34938"/>
    <cellStyle name="Input 11 3 3 6" xfId="28905"/>
    <cellStyle name="Input 11 3 4" xfId="6691"/>
    <cellStyle name="Input 11 3 4 2" xfId="13868"/>
    <cellStyle name="Input 11 3 4 2 2" xfId="34278"/>
    <cellStyle name="Input 11 3 4 3" xfId="30727"/>
    <cellStyle name="Input 11 3 5" xfId="8874"/>
    <cellStyle name="Input 11 3 5 2" xfId="15824"/>
    <cellStyle name="Input 11 3 5 2 2" xfId="35177"/>
    <cellStyle name="Input 11 3 5 3" xfId="31816"/>
    <cellStyle name="Input 11 3 6" xfId="10988"/>
    <cellStyle name="Input 11 3 6 2" xfId="17319"/>
    <cellStyle name="Input 11 3 6 2 2" xfId="35657"/>
    <cellStyle name="Input 11 3 6 3" xfId="32904"/>
    <cellStyle name="Input 11 3 7" xfId="4578"/>
    <cellStyle name="Input 11 3 7 2" xfId="20588"/>
    <cellStyle name="Input 11 3 7 2 2" xfId="36436"/>
    <cellStyle name="Input 11 3 7 3" xfId="29321"/>
    <cellStyle name="Input 11 3 8" xfId="5359"/>
    <cellStyle name="Input 11 3 8 2" xfId="29836"/>
    <cellStyle name="Input 11 3 9" xfId="28418"/>
    <cellStyle name="Input 11 4" xfId="2759"/>
    <cellStyle name="Input 11 4 2" xfId="9538"/>
    <cellStyle name="Input 11 4 2 2" xfId="16189"/>
    <cellStyle name="Input 11 4 2 2 2" xfId="35264"/>
    <cellStyle name="Input 11 4 2 3" xfId="32198"/>
    <cellStyle name="Input 11 4 3" xfId="11498"/>
    <cellStyle name="Input 11 4 3 2" xfId="17826"/>
    <cellStyle name="Input 11 4 3 2 2" xfId="35888"/>
    <cellStyle name="Input 11 4 3 3" xfId="33135"/>
    <cellStyle name="Input 11 4 4" xfId="7357"/>
    <cellStyle name="Input 11 4 4 2" xfId="21516"/>
    <cellStyle name="Input 11 4 4 2 2" xfId="36559"/>
    <cellStyle name="Input 11 4 4 3" xfId="31110"/>
    <cellStyle name="Input 11 4 5" xfId="14530"/>
    <cellStyle name="Input 11 4 5 2" xfId="34661"/>
    <cellStyle name="Input 11 4 6" xfId="28647"/>
    <cellStyle name="Input 11 5" xfId="28154"/>
    <cellStyle name="Input 110" xfId="36856"/>
    <cellStyle name="Input 111" xfId="36886"/>
    <cellStyle name="Input 112" xfId="36881"/>
    <cellStyle name="Input 113" xfId="36892"/>
    <cellStyle name="Input 114" xfId="37076"/>
    <cellStyle name="Input 115" xfId="37207"/>
    <cellStyle name="Input 116" xfId="37068"/>
    <cellStyle name="Input 117" xfId="36968"/>
    <cellStyle name="Input 118" xfId="37421"/>
    <cellStyle name="Input 119" xfId="37431"/>
    <cellStyle name="Input 12" xfId="854"/>
    <cellStyle name="Input 12 2" xfId="1895"/>
    <cellStyle name="Input 12 2 2" xfId="2026"/>
    <cellStyle name="Input 12 2 2 2" xfId="3468"/>
    <cellStyle name="Input 12 2 2 2 2" xfId="10223"/>
    <cellStyle name="Input 12 2 2 2 2 2" xfId="16731"/>
    <cellStyle name="Input 12 2 2 2 2 2 2" xfId="35378"/>
    <cellStyle name="Input 12 2 2 2 2 3" xfId="32451"/>
    <cellStyle name="Input 12 2 2 2 3" xfId="12153"/>
    <cellStyle name="Input 12 2 2 2 3 2" xfId="18477"/>
    <cellStyle name="Input 12 2 2 2 3 2 2" xfId="36115"/>
    <cellStyle name="Input 12 2 2 2 3 3" xfId="33362"/>
    <cellStyle name="Input 12 2 2 2 4" xfId="8044"/>
    <cellStyle name="Input 12 2 2 2 4 2" xfId="22047"/>
    <cellStyle name="Input 12 2 2 2 4 2 2" xfId="36679"/>
    <cellStyle name="Input 12 2 2 2 4 3" xfId="31359"/>
    <cellStyle name="Input 12 2 2 2 5" xfId="15201"/>
    <cellStyle name="Input 12 2 2 2 5 2" xfId="34907"/>
    <cellStyle name="Input 12 2 2 2 6" xfId="28874"/>
    <cellStyle name="Input 12 2 2 3" xfId="3941"/>
    <cellStyle name="Input 12 2 2 3 2" xfId="10696"/>
    <cellStyle name="Input 12 2 2 3 2 2" xfId="17054"/>
    <cellStyle name="Input 12 2 2 3 2 2 2" xfId="35431"/>
    <cellStyle name="Input 12 2 2 3 2 3" xfId="32652"/>
    <cellStyle name="Input 12 2 2 3 3" xfId="12626"/>
    <cellStyle name="Input 12 2 2 3 3 2" xfId="18948"/>
    <cellStyle name="Input 12 2 2 3 3 2 2" xfId="36316"/>
    <cellStyle name="Input 12 2 2 3 3 3" xfId="33563"/>
    <cellStyle name="Input 12 2 2 3 4" xfId="15672"/>
    <cellStyle name="Input 12 2 2 3 4 2" xfId="35108"/>
    <cellStyle name="Input 12 2 2 3 5" xfId="29075"/>
    <cellStyle name="Input 12 2 2 4" xfId="6623"/>
    <cellStyle name="Input 12 2 2 4 2" xfId="13801"/>
    <cellStyle name="Input 12 2 2 4 2 2" xfId="34231"/>
    <cellStyle name="Input 12 2 2 4 3" xfId="30680"/>
    <cellStyle name="Input 12 2 2 5" xfId="8806"/>
    <cellStyle name="Input 12 2 2 5 2" xfId="15792"/>
    <cellStyle name="Input 12 2 2 5 2 2" xfId="35165"/>
    <cellStyle name="Input 12 2 2 5 3" xfId="31769"/>
    <cellStyle name="Input 12 2 2 6" xfId="10920"/>
    <cellStyle name="Input 12 2 2 6 2" xfId="17252"/>
    <cellStyle name="Input 12 2 2 6 2 2" xfId="35610"/>
    <cellStyle name="Input 12 2 2 6 3" xfId="32857"/>
    <cellStyle name="Input 12 2 2 7" xfId="12724"/>
    <cellStyle name="Input 12 2 2 7 2" xfId="33599"/>
    <cellStyle name="Input 12 2 2 8" xfId="28404"/>
    <cellStyle name="Input 12 2 3" xfId="2567"/>
    <cellStyle name="Input 12 2 3 2" xfId="7164"/>
    <cellStyle name="Input 12 2 3 2 2" xfId="14338"/>
    <cellStyle name="Input 12 2 3 2 2 2" xfId="34610"/>
    <cellStyle name="Input 12 2 3 2 3" xfId="31059"/>
    <cellStyle name="Input 12 2 3 3" xfId="9346"/>
    <cellStyle name="Input 12 2 3 3 2" xfId="16024"/>
    <cellStyle name="Input 12 2 3 3 2 2" xfId="35240"/>
    <cellStyle name="Input 12 2 3 3 3" xfId="32148"/>
    <cellStyle name="Input 12 2 3 4" xfId="11306"/>
    <cellStyle name="Input 12 2 3 4 2" xfId="17635"/>
    <cellStyle name="Input 12 2 3 4 2 2" xfId="35838"/>
    <cellStyle name="Input 12 2 3 4 3" xfId="33085"/>
    <cellStyle name="Input 12 2 3 5" xfId="5563"/>
    <cellStyle name="Input 12 2 3 5 2" xfId="20920"/>
    <cellStyle name="Input 12 2 3 5 2 2" xfId="36533"/>
    <cellStyle name="Input 12 2 3 5 3" xfId="29990"/>
    <cellStyle name="Input 12 2 3 6" xfId="12956"/>
    <cellStyle name="Input 12 2 3 6 2" xfId="33674"/>
    <cellStyle name="Input 12 2 3 7" xfId="28597"/>
    <cellStyle name="Input 12 2 4" xfId="3221"/>
    <cellStyle name="Input 12 2 4 2" xfId="9976"/>
    <cellStyle name="Input 12 2 4 2 2" xfId="16560"/>
    <cellStyle name="Input 12 2 4 2 2 2" xfId="35342"/>
    <cellStyle name="Input 12 2 4 2 3" xfId="32340"/>
    <cellStyle name="Input 12 2 4 3" xfId="11907"/>
    <cellStyle name="Input 12 2 4 3 2" xfId="18232"/>
    <cellStyle name="Input 12 2 4 3 2 2" xfId="36005"/>
    <cellStyle name="Input 12 2 4 3 3" xfId="33252"/>
    <cellStyle name="Input 12 2 4 4" xfId="7797"/>
    <cellStyle name="Input 12 2 4 4 2" xfId="21829"/>
    <cellStyle name="Input 12 2 4 4 2 2" xfId="36596"/>
    <cellStyle name="Input 12 2 4 4 3" xfId="31248"/>
    <cellStyle name="Input 12 2 4 5" xfId="14955"/>
    <cellStyle name="Input 12 2 4 5 2" xfId="34796"/>
    <cellStyle name="Input 12 2 4 6" xfId="28764"/>
    <cellStyle name="Input 12 2 5" xfId="3695"/>
    <cellStyle name="Input 12 2 5 2" xfId="10450"/>
    <cellStyle name="Input 12 2 5 2 2" xfId="16883"/>
    <cellStyle name="Input 12 2 5 2 2 2" xfId="35395"/>
    <cellStyle name="Input 12 2 5 2 3" xfId="32542"/>
    <cellStyle name="Input 12 2 5 3" xfId="12380"/>
    <cellStyle name="Input 12 2 5 3 2" xfId="18703"/>
    <cellStyle name="Input 12 2 5 3 2 2" xfId="36206"/>
    <cellStyle name="Input 12 2 5 3 3" xfId="33453"/>
    <cellStyle name="Input 12 2 5 4" xfId="8271"/>
    <cellStyle name="Input 12 2 5 4 2" xfId="22268"/>
    <cellStyle name="Input 12 2 5 4 2 2" xfId="36770"/>
    <cellStyle name="Input 12 2 5 4 3" xfId="31450"/>
    <cellStyle name="Input 12 2 5 5" xfId="15427"/>
    <cellStyle name="Input 12 2 5 5 2" xfId="34998"/>
    <cellStyle name="Input 12 2 5 6" xfId="28965"/>
    <cellStyle name="Input 12 2 6" xfId="4295"/>
    <cellStyle name="Input 12 2 6 2" xfId="29231"/>
    <cellStyle name="Input 12 2 7" xfId="28395"/>
    <cellStyle name="Input 12 3" xfId="2095"/>
    <cellStyle name="Input 12 3 2" xfId="3013"/>
    <cellStyle name="Input 12 3 2 2" xfId="7600"/>
    <cellStyle name="Input 12 3 2 2 2" xfId="14765"/>
    <cellStyle name="Input 12 3 2 2 2 2" xfId="34711"/>
    <cellStyle name="Input 12 3 2 2 3" xfId="31163"/>
    <cellStyle name="Input 12 3 2 3" xfId="9779"/>
    <cellStyle name="Input 12 3 2 3 2" xfId="16415"/>
    <cellStyle name="Input 12 3 2 3 2 2" xfId="35304"/>
    <cellStyle name="Input 12 3 2 3 3" xfId="32251"/>
    <cellStyle name="Input 12 3 2 4" xfId="11719"/>
    <cellStyle name="Input 12 3 2 4 2" xfId="18045"/>
    <cellStyle name="Input 12 3 2 4 2 2" xfId="35923"/>
    <cellStyle name="Input 12 3 2 4 3" xfId="33170"/>
    <cellStyle name="Input 12 3 2 5" xfId="5180"/>
    <cellStyle name="Input 12 3 2 5 2" xfId="20715"/>
    <cellStyle name="Input 12 3 2 5 2 2" xfId="36495"/>
    <cellStyle name="Input 12 3 2 5 3" xfId="29776"/>
    <cellStyle name="Input 12 3 2 6" xfId="12757"/>
    <cellStyle name="Input 12 3 2 6 2" xfId="33612"/>
    <cellStyle name="Input 12 3 2 7" xfId="28682"/>
    <cellStyle name="Input 12 3 3" xfId="3535"/>
    <cellStyle name="Input 12 3 3 2" xfId="10290"/>
    <cellStyle name="Input 12 3 3 2 2" xfId="16772"/>
    <cellStyle name="Input 12 3 3 2 2 2" xfId="35383"/>
    <cellStyle name="Input 12 3 3 2 3" xfId="32481"/>
    <cellStyle name="Input 12 3 3 3" xfId="12220"/>
    <cellStyle name="Input 12 3 3 3 2" xfId="18543"/>
    <cellStyle name="Input 12 3 3 3 2 2" xfId="36145"/>
    <cellStyle name="Input 12 3 3 3 3" xfId="33392"/>
    <cellStyle name="Input 12 3 3 4" xfId="8111"/>
    <cellStyle name="Input 12 3 3 4 2" xfId="22108"/>
    <cellStyle name="Input 12 3 3 4 2 2" xfId="36709"/>
    <cellStyle name="Input 12 3 3 4 3" xfId="31389"/>
    <cellStyle name="Input 12 3 3 5" xfId="15267"/>
    <cellStyle name="Input 12 3 3 5 2" xfId="34937"/>
    <cellStyle name="Input 12 3 3 6" xfId="28904"/>
    <cellStyle name="Input 12 3 4" xfId="6692"/>
    <cellStyle name="Input 12 3 4 2" xfId="13869"/>
    <cellStyle name="Input 12 3 4 2 2" xfId="34279"/>
    <cellStyle name="Input 12 3 4 3" xfId="30728"/>
    <cellStyle name="Input 12 3 5" xfId="8875"/>
    <cellStyle name="Input 12 3 5 2" xfId="15825"/>
    <cellStyle name="Input 12 3 5 2 2" xfId="35178"/>
    <cellStyle name="Input 12 3 5 3" xfId="31817"/>
    <cellStyle name="Input 12 3 6" xfId="10989"/>
    <cellStyle name="Input 12 3 6 2" xfId="17320"/>
    <cellStyle name="Input 12 3 6 2 2" xfId="35658"/>
    <cellStyle name="Input 12 3 6 3" xfId="32905"/>
    <cellStyle name="Input 12 3 7" xfId="4577"/>
    <cellStyle name="Input 12 3 7 2" xfId="20587"/>
    <cellStyle name="Input 12 3 7 2 2" xfId="36435"/>
    <cellStyle name="Input 12 3 7 3" xfId="29320"/>
    <cellStyle name="Input 12 3 8" xfId="4669"/>
    <cellStyle name="Input 12 3 8 2" xfId="29376"/>
    <cellStyle name="Input 12 3 9" xfId="28419"/>
    <cellStyle name="Input 12 4" xfId="2758"/>
    <cellStyle name="Input 12 4 2" xfId="9537"/>
    <cellStyle name="Input 12 4 2 2" xfId="16188"/>
    <cellStyle name="Input 12 4 2 2 2" xfId="35263"/>
    <cellStyle name="Input 12 4 2 3" xfId="32197"/>
    <cellStyle name="Input 12 4 3" xfId="11497"/>
    <cellStyle name="Input 12 4 3 2" xfId="17825"/>
    <cellStyle name="Input 12 4 3 2 2" xfId="35887"/>
    <cellStyle name="Input 12 4 3 3" xfId="33134"/>
    <cellStyle name="Input 12 4 4" xfId="7356"/>
    <cellStyle name="Input 12 4 4 2" xfId="21515"/>
    <cellStyle name="Input 12 4 4 2 2" xfId="36558"/>
    <cellStyle name="Input 12 4 4 3" xfId="31109"/>
    <cellStyle name="Input 12 4 5" xfId="14529"/>
    <cellStyle name="Input 12 4 5 2" xfId="34660"/>
    <cellStyle name="Input 12 4 6" xfId="28646"/>
    <cellStyle name="Input 12 5" xfId="28153"/>
    <cellStyle name="Input 120" xfId="37931"/>
    <cellStyle name="Input 121" xfId="36972"/>
    <cellStyle name="Input 122" xfId="38056"/>
    <cellStyle name="Input 123" xfId="38198"/>
    <cellStyle name="Input 124" xfId="38339"/>
    <cellStyle name="Input 125" xfId="38482"/>
    <cellStyle name="Input 126" xfId="38624"/>
    <cellStyle name="Input 127" xfId="38768"/>
    <cellStyle name="Input 128" xfId="38912"/>
    <cellStyle name="Input 129" xfId="39055"/>
    <cellStyle name="Input 13" xfId="900"/>
    <cellStyle name="Input 13 2" xfId="1555"/>
    <cellStyle name="Input 13 2 2" xfId="1930"/>
    <cellStyle name="Input 13 2 2 10" xfId="3983"/>
    <cellStyle name="Input 13 2 2 10 2" xfId="29109"/>
    <cellStyle name="Input 13 2 2 2" xfId="1989"/>
    <cellStyle name="Input 13 2 2 2 2" xfId="3500"/>
    <cellStyle name="Input 13 2 2 2 2 2" xfId="10255"/>
    <cellStyle name="Input 13 2 2 2 2 2 2" xfId="32478"/>
    <cellStyle name="Input 13 2 2 2 2 3" xfId="12185"/>
    <cellStyle name="Input 13 2 2 2 2 3 2" xfId="18509"/>
    <cellStyle name="Input 13 2 2 2 2 3 2 2" xfId="36142"/>
    <cellStyle name="Input 13 2 2 2 2 3 3" xfId="33389"/>
    <cellStyle name="Input 13 2 2 2 2 4" xfId="8076"/>
    <cellStyle name="Input 13 2 2 2 2 4 2" xfId="22079"/>
    <cellStyle name="Input 13 2 2 2 2 4 2 2" xfId="36706"/>
    <cellStyle name="Input 13 2 2 2 2 4 3" xfId="31386"/>
    <cellStyle name="Input 13 2 2 2 2 5" xfId="15233"/>
    <cellStyle name="Input 13 2 2 2 2 5 2" xfId="34934"/>
    <cellStyle name="Input 13 2 2 2 2 6" xfId="28901"/>
    <cellStyle name="Input 13 2 2 2 3" xfId="3973"/>
    <cellStyle name="Input 13 2 2 2 3 2" xfId="10728"/>
    <cellStyle name="Input 13 2 2 2 3 2 2" xfId="32679"/>
    <cellStyle name="Input 13 2 2 2 3 3" xfId="12658"/>
    <cellStyle name="Input 13 2 2 2 3 3 2" xfId="18980"/>
    <cellStyle name="Input 13 2 2 2 3 3 2 2" xfId="36343"/>
    <cellStyle name="Input 13 2 2 2 3 3 3" xfId="33590"/>
    <cellStyle name="Input 13 2 2 2 3 4" xfId="15704"/>
    <cellStyle name="Input 13 2 2 2 3 4 2" xfId="35135"/>
    <cellStyle name="Input 13 2 2 2 3 5" xfId="29102"/>
    <cellStyle name="Input 13 2 2 2 4" xfId="6586"/>
    <cellStyle name="Input 13 2 2 2 4 2" xfId="13764"/>
    <cellStyle name="Input 13 2 2 2 4 2 2" xfId="34208"/>
    <cellStyle name="Input 13 2 2 2 4 3" xfId="30657"/>
    <cellStyle name="Input 13 2 2 2 5" xfId="8769"/>
    <cellStyle name="Input 13 2 2 2 5 2" xfId="31746"/>
    <cellStyle name="Input 13 2 2 2 6" xfId="10883"/>
    <cellStyle name="Input 13 2 2 2 6 2" xfId="17215"/>
    <cellStyle name="Input 13 2 2 2 6 2 2" xfId="35587"/>
    <cellStyle name="Input 13 2 2 2 6 3" xfId="32834"/>
    <cellStyle name="Input 13 2 2 2 7" xfId="5109"/>
    <cellStyle name="Input 13 2 2 2 7 2" xfId="29711"/>
    <cellStyle name="Input 13 2 2 3" xfId="2465"/>
    <cellStyle name="Input 13 2 2 3 2" xfId="7062"/>
    <cellStyle name="Input 13 2 2 3 2 2" xfId="14236"/>
    <cellStyle name="Input 13 2 2 3 2 2 2" xfId="34508"/>
    <cellStyle name="Input 13 2 2 3 2 3" xfId="30957"/>
    <cellStyle name="Input 13 2 2 3 3" xfId="9244"/>
    <cellStyle name="Input 13 2 2 3 3 2" xfId="32046"/>
    <cellStyle name="Input 13 2 2 3 4" xfId="11258"/>
    <cellStyle name="Input 13 2 2 3 4 2" xfId="17587"/>
    <cellStyle name="Input 13 2 2 3 4 2 2" xfId="35790"/>
    <cellStyle name="Input 13 2 2 3 4 3" xfId="33037"/>
    <cellStyle name="Input 13 2 2 3 5" xfId="5491"/>
    <cellStyle name="Input 13 2 2 3 5 2" xfId="29930"/>
    <cellStyle name="Input 13 2 2 3 6" xfId="28549"/>
    <cellStyle name="Input 13 2 2 4" xfId="2594"/>
    <cellStyle name="Input 13 2 2 4 2" xfId="7191"/>
    <cellStyle name="Input 13 2 2 4 2 2" xfId="14365"/>
    <cellStyle name="Input 13 2 2 4 2 2 2" xfId="34637"/>
    <cellStyle name="Input 13 2 2 4 2 3" xfId="31086"/>
    <cellStyle name="Input 13 2 2 4 3" xfId="9373"/>
    <cellStyle name="Input 13 2 2 4 3 2" xfId="32175"/>
    <cellStyle name="Input 13 2 2 4 4" xfId="11333"/>
    <cellStyle name="Input 13 2 2 4 4 2" xfId="17662"/>
    <cellStyle name="Input 13 2 2 4 4 2 2" xfId="35865"/>
    <cellStyle name="Input 13 2 2 4 4 3" xfId="33112"/>
    <cellStyle name="Input 13 2 2 4 5" xfId="5590"/>
    <cellStyle name="Input 13 2 2 4 5 2" xfId="30017"/>
    <cellStyle name="Input 13 2 2 4 6" xfId="28624"/>
    <cellStyle name="Input 13 2 2 5" xfId="3253"/>
    <cellStyle name="Input 13 2 2 5 2" xfId="7829"/>
    <cellStyle name="Input 13 2 2 5 2 2" xfId="14987"/>
    <cellStyle name="Input 13 2 2 5 2 2 2" xfId="34823"/>
    <cellStyle name="Input 13 2 2 5 2 3" xfId="31275"/>
    <cellStyle name="Input 13 2 2 5 3" xfId="10008"/>
    <cellStyle name="Input 13 2 2 5 3 2" xfId="32367"/>
    <cellStyle name="Input 13 2 2 5 4" xfId="11939"/>
    <cellStyle name="Input 13 2 2 5 4 2" xfId="18264"/>
    <cellStyle name="Input 13 2 2 5 4 2 2" xfId="36032"/>
    <cellStyle name="Input 13 2 2 5 4 3" xfId="33279"/>
    <cellStyle name="Input 13 2 2 5 5" xfId="5050"/>
    <cellStyle name="Input 13 2 2 5 5 2" xfId="29652"/>
    <cellStyle name="Input 13 2 2 5 6" xfId="28791"/>
    <cellStyle name="Input 13 2 2 6" xfId="3727"/>
    <cellStyle name="Input 13 2 2 6 2" xfId="10482"/>
    <cellStyle name="Input 13 2 2 6 2 2" xfId="32569"/>
    <cellStyle name="Input 13 2 2 6 3" xfId="12412"/>
    <cellStyle name="Input 13 2 2 6 3 2" xfId="18735"/>
    <cellStyle name="Input 13 2 2 6 3 2 2" xfId="36233"/>
    <cellStyle name="Input 13 2 2 6 3 3" xfId="33480"/>
    <cellStyle name="Input 13 2 2 6 4" xfId="8303"/>
    <cellStyle name="Input 13 2 2 6 4 2" xfId="22300"/>
    <cellStyle name="Input 13 2 2 6 4 2 2" xfId="36797"/>
    <cellStyle name="Input 13 2 2 6 4 3" xfId="31477"/>
    <cellStyle name="Input 13 2 2 6 5" xfId="15459"/>
    <cellStyle name="Input 13 2 2 6 5 2" xfId="35025"/>
    <cellStyle name="Input 13 2 2 6 6" xfId="28992"/>
    <cellStyle name="Input 13 2 2 7" xfId="6527"/>
    <cellStyle name="Input 13 2 2 7 2" xfId="13705"/>
    <cellStyle name="Input 13 2 2 7 2 2" xfId="34149"/>
    <cellStyle name="Input 13 2 2 7 3" xfId="30598"/>
    <cellStyle name="Input 13 2 2 8" xfId="8710"/>
    <cellStyle name="Input 13 2 2 8 2" xfId="31687"/>
    <cellStyle name="Input 13 2 2 9" xfId="10824"/>
    <cellStyle name="Input 13 2 2 9 2" xfId="17156"/>
    <cellStyle name="Input 13 2 2 9 2 2" xfId="35528"/>
    <cellStyle name="Input 13 2 2 9 3" xfId="32775"/>
    <cellStyle name="Input 13 2 3" xfId="1984"/>
    <cellStyle name="Input 13 2 3 2" xfId="2519"/>
    <cellStyle name="Input 13 2 3 2 2" xfId="7116"/>
    <cellStyle name="Input 13 2 3 2 2 2" xfId="14290"/>
    <cellStyle name="Input 13 2 3 2 2 2 2" xfId="34562"/>
    <cellStyle name="Input 13 2 3 2 2 3" xfId="31011"/>
    <cellStyle name="Input 13 2 3 2 3" xfId="9298"/>
    <cellStyle name="Input 13 2 3 2 3 2" xfId="32100"/>
    <cellStyle name="Input 13 2 3 3" xfId="5104"/>
    <cellStyle name="Input 13 2 3 3 2" xfId="29706"/>
    <cellStyle name="Input 13 2 3 4" xfId="6581"/>
    <cellStyle name="Input 13 2 3 4 2" xfId="13759"/>
    <cellStyle name="Input 13 2 3 4 2 2" xfId="34203"/>
    <cellStyle name="Input 13 2 3 4 3" xfId="30652"/>
    <cellStyle name="Input 13 2 3 5" xfId="8764"/>
    <cellStyle name="Input 13 2 3 5 2" xfId="31741"/>
    <cellStyle name="Input 13 2 3 6" xfId="10878"/>
    <cellStyle name="Input 13 2 3 6 2" xfId="17210"/>
    <cellStyle name="Input 13 2 3 6 2 2" xfId="35582"/>
    <cellStyle name="Input 13 2 3 6 3" xfId="32829"/>
    <cellStyle name="Input 13 2 4" xfId="1418"/>
    <cellStyle name="Input 13 2 4 2" xfId="4834"/>
    <cellStyle name="Input 13 2 4 2 2" xfId="29477"/>
    <cellStyle name="Input 13 2 4 3" xfId="6205"/>
    <cellStyle name="Input 13 2 4 3 2" xfId="13443"/>
    <cellStyle name="Input 13 2 4 3 2 2" xfId="33948"/>
    <cellStyle name="Input 13 2 4 3 3" xfId="30378"/>
    <cellStyle name="Input 13 2 4 4" xfId="8477"/>
    <cellStyle name="Input 13 2 4 4 2" xfId="31499"/>
    <cellStyle name="Input 13 2 4 5" xfId="6407"/>
    <cellStyle name="Input 13 2 4 5 2" xfId="13621"/>
    <cellStyle name="Input 13 2 4 5 2 2" xfId="34074"/>
    <cellStyle name="Input 13 2 4 5 3" xfId="30518"/>
    <cellStyle name="Input 13 2 4 6" xfId="4612"/>
    <cellStyle name="Input 13 2 4 6 2" xfId="20620"/>
    <cellStyle name="Input 13 2 4 6 2 2" xfId="36463"/>
    <cellStyle name="Input 13 2 4 6 3" xfId="29348"/>
    <cellStyle name="Input 13 2 4 7" xfId="5513"/>
    <cellStyle name="Input 13 2 4 7 2" xfId="29940"/>
    <cellStyle name="Input 13 2 5" xfId="2318"/>
    <cellStyle name="Input 13 2 5 2" xfId="6915"/>
    <cellStyle name="Input 13 2 5 2 2" xfId="14089"/>
    <cellStyle name="Input 13 2 5 2 2 2" xfId="34397"/>
    <cellStyle name="Input 13 2 5 2 3" xfId="30846"/>
    <cellStyle name="Input 13 2 5 3" xfId="9098"/>
    <cellStyle name="Input 13 2 5 3 2" xfId="31935"/>
    <cellStyle name="Input 13 2 6" xfId="4900"/>
    <cellStyle name="Input 13 2 6 2" xfId="29536"/>
    <cellStyle name="Input 13 2 7" xfId="6321"/>
    <cellStyle name="Input 13 2 7 2" xfId="13553"/>
    <cellStyle name="Input 13 2 7 2 2" xfId="34023"/>
    <cellStyle name="Input 13 2 7 3" xfId="30456"/>
    <cellStyle name="Input 13 2 8" xfId="8590"/>
    <cellStyle name="Input 13 2 8 2" xfId="31574"/>
    <cellStyle name="Input 13 2 9" xfId="7238"/>
    <cellStyle name="Input 13 2 9 2" xfId="14411"/>
    <cellStyle name="Input 13 2 9 2 2" xfId="34643"/>
    <cellStyle name="Input 13 2 9 3" xfId="31092"/>
    <cellStyle name="Input 13 3" xfId="1906"/>
    <cellStyle name="Input 13 3 10" xfId="4172"/>
    <cellStyle name="Input 13 3 10 2" xfId="29196"/>
    <cellStyle name="Input 13 3 2" xfId="1425"/>
    <cellStyle name="Input 13 3 2 2" xfId="3477"/>
    <cellStyle name="Input 13 3 2 2 2" xfId="10232"/>
    <cellStyle name="Input 13 3 2 2 2 2" xfId="32455"/>
    <cellStyle name="Input 13 3 2 2 3" xfId="12162"/>
    <cellStyle name="Input 13 3 2 2 3 2" xfId="18486"/>
    <cellStyle name="Input 13 3 2 2 3 2 2" xfId="36119"/>
    <cellStyle name="Input 13 3 2 2 3 3" xfId="33366"/>
    <cellStyle name="Input 13 3 2 2 4" xfId="8053"/>
    <cellStyle name="Input 13 3 2 2 4 2" xfId="22056"/>
    <cellStyle name="Input 13 3 2 2 4 2 2" xfId="36683"/>
    <cellStyle name="Input 13 3 2 2 4 3" xfId="31363"/>
    <cellStyle name="Input 13 3 2 2 5" xfId="15210"/>
    <cellStyle name="Input 13 3 2 2 5 2" xfId="34911"/>
    <cellStyle name="Input 13 3 2 2 6" xfId="28878"/>
    <cellStyle name="Input 13 3 2 3" xfId="3950"/>
    <cellStyle name="Input 13 3 2 3 2" xfId="10705"/>
    <cellStyle name="Input 13 3 2 3 2 2" xfId="32656"/>
    <cellStyle name="Input 13 3 2 3 3" xfId="12635"/>
    <cellStyle name="Input 13 3 2 3 3 2" xfId="18957"/>
    <cellStyle name="Input 13 3 2 3 3 2 2" xfId="36320"/>
    <cellStyle name="Input 13 3 2 3 3 3" xfId="33567"/>
    <cellStyle name="Input 13 3 2 3 4" xfId="15681"/>
    <cellStyle name="Input 13 3 2 3 4 2" xfId="35112"/>
    <cellStyle name="Input 13 3 2 3 5" xfId="29079"/>
    <cellStyle name="Input 13 3 2 4" xfId="6211"/>
    <cellStyle name="Input 13 3 2 4 2" xfId="13449"/>
    <cellStyle name="Input 13 3 2 4 2 2" xfId="33954"/>
    <cellStyle name="Input 13 3 2 4 3" xfId="30384"/>
    <cellStyle name="Input 13 3 2 5" xfId="8483"/>
    <cellStyle name="Input 13 3 2 5 2" xfId="31505"/>
    <cellStyle name="Input 13 3 2 6" xfId="6446"/>
    <cellStyle name="Input 13 3 2 6 2" xfId="13652"/>
    <cellStyle name="Input 13 3 2 6 2 2" xfId="34104"/>
    <cellStyle name="Input 13 3 2 6 3" xfId="30551"/>
    <cellStyle name="Input 13 3 2 7" xfId="4839"/>
    <cellStyle name="Input 13 3 2 7 2" xfId="29482"/>
    <cellStyle name="Input 13 3 3" xfId="2441"/>
    <cellStyle name="Input 13 3 3 2" xfId="7038"/>
    <cellStyle name="Input 13 3 3 2 2" xfId="14212"/>
    <cellStyle name="Input 13 3 3 2 2 2" xfId="34484"/>
    <cellStyle name="Input 13 3 3 2 3" xfId="30933"/>
    <cellStyle name="Input 13 3 3 3" xfId="9220"/>
    <cellStyle name="Input 13 3 3 3 2" xfId="32022"/>
    <cellStyle name="Input 13 3 3 4" xfId="11235"/>
    <cellStyle name="Input 13 3 3 4 2" xfId="17564"/>
    <cellStyle name="Input 13 3 3 4 2 2" xfId="35767"/>
    <cellStyle name="Input 13 3 3 4 3" xfId="33014"/>
    <cellStyle name="Input 13 3 3 5" xfId="5468"/>
    <cellStyle name="Input 13 3 3 5 2" xfId="29907"/>
    <cellStyle name="Input 13 3 3 6" xfId="28526"/>
    <cellStyle name="Input 13 3 4" xfId="2571"/>
    <cellStyle name="Input 13 3 4 2" xfId="7168"/>
    <cellStyle name="Input 13 3 4 2 2" xfId="14342"/>
    <cellStyle name="Input 13 3 4 2 2 2" xfId="34614"/>
    <cellStyle name="Input 13 3 4 2 3" xfId="31063"/>
    <cellStyle name="Input 13 3 4 3" xfId="9350"/>
    <cellStyle name="Input 13 3 4 3 2" xfId="32152"/>
    <cellStyle name="Input 13 3 4 4" xfId="11310"/>
    <cellStyle name="Input 13 3 4 4 2" xfId="17639"/>
    <cellStyle name="Input 13 3 4 4 2 2" xfId="35842"/>
    <cellStyle name="Input 13 3 4 4 3" xfId="33089"/>
    <cellStyle name="Input 13 3 4 5" xfId="5567"/>
    <cellStyle name="Input 13 3 4 5 2" xfId="29994"/>
    <cellStyle name="Input 13 3 4 6" xfId="28601"/>
    <cellStyle name="Input 13 3 5" xfId="3230"/>
    <cellStyle name="Input 13 3 5 2" xfId="7806"/>
    <cellStyle name="Input 13 3 5 2 2" xfId="14964"/>
    <cellStyle name="Input 13 3 5 2 2 2" xfId="34800"/>
    <cellStyle name="Input 13 3 5 2 3" xfId="31252"/>
    <cellStyle name="Input 13 3 5 3" xfId="9985"/>
    <cellStyle name="Input 13 3 5 3 2" xfId="32344"/>
    <cellStyle name="Input 13 3 5 4" xfId="11916"/>
    <cellStyle name="Input 13 3 5 4 2" xfId="18241"/>
    <cellStyle name="Input 13 3 5 4 2 2" xfId="36009"/>
    <cellStyle name="Input 13 3 5 4 3" xfId="33256"/>
    <cellStyle name="Input 13 3 5 5" xfId="5026"/>
    <cellStyle name="Input 13 3 5 5 2" xfId="29628"/>
    <cellStyle name="Input 13 3 5 6" xfId="28768"/>
    <cellStyle name="Input 13 3 6" xfId="3704"/>
    <cellStyle name="Input 13 3 6 2" xfId="10459"/>
    <cellStyle name="Input 13 3 6 2 2" xfId="32546"/>
    <cellStyle name="Input 13 3 6 3" xfId="12389"/>
    <cellStyle name="Input 13 3 6 3 2" xfId="18712"/>
    <cellStyle name="Input 13 3 6 3 2 2" xfId="36210"/>
    <cellStyle name="Input 13 3 6 3 3" xfId="33457"/>
    <cellStyle name="Input 13 3 6 4" xfId="8280"/>
    <cellStyle name="Input 13 3 6 4 2" xfId="22277"/>
    <cellStyle name="Input 13 3 6 4 2 2" xfId="36774"/>
    <cellStyle name="Input 13 3 6 4 3" xfId="31454"/>
    <cellStyle name="Input 13 3 6 5" xfId="15436"/>
    <cellStyle name="Input 13 3 6 5 2" xfId="35002"/>
    <cellStyle name="Input 13 3 6 6" xfId="28969"/>
    <cellStyle name="Input 13 3 7" xfId="6503"/>
    <cellStyle name="Input 13 3 7 2" xfId="13681"/>
    <cellStyle name="Input 13 3 7 2 2" xfId="34125"/>
    <cellStyle name="Input 13 3 7 3" xfId="30574"/>
    <cellStyle name="Input 13 3 8" xfId="8686"/>
    <cellStyle name="Input 13 3 8 2" xfId="31663"/>
    <cellStyle name="Input 13 3 9" xfId="10800"/>
    <cellStyle name="Input 13 3 9 2" xfId="17132"/>
    <cellStyle name="Input 13 3 9 2 2" xfId="35504"/>
    <cellStyle name="Input 13 3 9 3" xfId="32751"/>
    <cellStyle name="Input 13 4" xfId="1961"/>
    <cellStyle name="Input 13 4 2" xfId="2496"/>
    <cellStyle name="Input 13 4 2 2" xfId="7093"/>
    <cellStyle name="Input 13 4 2 2 2" xfId="14267"/>
    <cellStyle name="Input 13 4 2 2 2 2" xfId="34539"/>
    <cellStyle name="Input 13 4 2 2 3" xfId="30988"/>
    <cellStyle name="Input 13 4 2 3" xfId="9275"/>
    <cellStyle name="Input 13 4 2 3 2" xfId="32077"/>
    <cellStyle name="Input 13 4 3" xfId="5081"/>
    <cellStyle name="Input 13 4 3 2" xfId="29683"/>
    <cellStyle name="Input 13 4 4" xfId="6558"/>
    <cellStyle name="Input 13 4 4 2" xfId="13736"/>
    <cellStyle name="Input 13 4 4 2 2" xfId="34180"/>
    <cellStyle name="Input 13 4 4 3" xfId="30629"/>
    <cellStyle name="Input 13 4 5" xfId="8741"/>
    <cellStyle name="Input 13 4 5 2" xfId="31718"/>
    <cellStyle name="Input 13 4 6" xfId="10855"/>
    <cellStyle name="Input 13 4 6 2" xfId="17187"/>
    <cellStyle name="Input 13 4 6 2 2" xfId="35559"/>
    <cellStyle name="Input 13 4 6 3" xfId="32806"/>
    <cellStyle name="Input 13 5" xfId="1531"/>
    <cellStyle name="Input 13 5 2" xfId="3023"/>
    <cellStyle name="Input 13 5 2 2" xfId="7610"/>
    <cellStyle name="Input 13 5 2 2 2" xfId="14775"/>
    <cellStyle name="Input 13 5 2 2 2 2" xfId="34716"/>
    <cellStyle name="Input 13 5 2 2 3" xfId="31168"/>
    <cellStyle name="Input 13 5 2 3" xfId="9789"/>
    <cellStyle name="Input 13 5 2 3 2" xfId="32256"/>
    <cellStyle name="Input 13 5 3" xfId="6298"/>
    <cellStyle name="Input 13 5 3 2" xfId="13530"/>
    <cellStyle name="Input 13 5 3 2 2" xfId="34000"/>
    <cellStyle name="Input 13 5 3 3" xfId="30433"/>
    <cellStyle name="Input 13 5 4" xfId="8567"/>
    <cellStyle name="Input 13 5 4 2" xfId="31551"/>
    <cellStyle name="Input 13 5 5" xfId="5644"/>
    <cellStyle name="Input 13 5 5 2" xfId="12992"/>
    <cellStyle name="Input 13 5 5 2 2" xfId="33690"/>
    <cellStyle name="Input 13 5 5 3" xfId="30048"/>
    <cellStyle name="Input 13 5 6" xfId="4589"/>
    <cellStyle name="Input 13 5 6 2" xfId="20597"/>
    <cellStyle name="Input 13 5 6 2 2" xfId="36440"/>
    <cellStyle name="Input 13 5 6 3" xfId="29325"/>
    <cellStyle name="Input 13 5 7" xfId="8464"/>
    <cellStyle name="Input 13 5 7 2" xfId="31491"/>
    <cellStyle name="Input 13 6" xfId="1470"/>
    <cellStyle name="Input 13 6 2" xfId="6249"/>
    <cellStyle name="Input 13 6 2 2" xfId="13485"/>
    <cellStyle name="Input 13 6 2 2 2" xfId="33974"/>
    <cellStyle name="Input 13 6 2 3" xfId="30404"/>
    <cellStyle name="Input 13 6 3" xfId="8518"/>
    <cellStyle name="Input 13 6 3 2" xfId="31524"/>
    <cellStyle name="Input 13 6 4" xfId="6295"/>
    <cellStyle name="Input 13 6 4 2" xfId="13527"/>
    <cellStyle name="Input 13 6 4 2 2" xfId="33997"/>
    <cellStyle name="Input 13 6 4 3" xfId="30430"/>
    <cellStyle name="Input 13 6 5" xfId="4858"/>
    <cellStyle name="Input 13 6 5 2" xfId="29496"/>
    <cellStyle name="Input 13 7" xfId="2294"/>
    <cellStyle name="Input 13 7 2" xfId="6891"/>
    <cellStyle name="Input 13 7 2 2" xfId="14065"/>
    <cellStyle name="Input 13 7 2 2 2" xfId="34374"/>
    <cellStyle name="Input 13 7 2 3" xfId="30823"/>
    <cellStyle name="Input 13 7 3" xfId="9074"/>
    <cellStyle name="Input 13 7 3 2" xfId="31912"/>
    <cellStyle name="Input 13 8" xfId="5937"/>
    <cellStyle name="Input 13 8 2" xfId="13199"/>
    <cellStyle name="Input 13 8 2 2" xfId="33805"/>
    <cellStyle name="Input 13 8 3" xfId="30217"/>
    <cellStyle name="Input 13 9" xfId="5648"/>
    <cellStyle name="Input 13 9 2" xfId="30052"/>
    <cellStyle name="Input 130" xfId="38565"/>
    <cellStyle name="Input 131" xfId="38579"/>
    <cellStyle name="Input 132" xfId="36982"/>
    <cellStyle name="Input 133" xfId="39628"/>
    <cellStyle name="Input 134" xfId="39991"/>
    <cellStyle name="Input 135" xfId="39876"/>
    <cellStyle name="Input 136" xfId="40082"/>
    <cellStyle name="Input 137" xfId="39862"/>
    <cellStyle name="Input 138" xfId="40366"/>
    <cellStyle name="Input 14" xfId="901"/>
    <cellStyle name="Input 14 2" xfId="1556"/>
    <cellStyle name="Input 14 2 2" xfId="1931"/>
    <cellStyle name="Input 14 2 2 10" xfId="4615"/>
    <cellStyle name="Input 14 2 2 10 2" xfId="29350"/>
    <cellStyle name="Input 14 2 2 2" xfId="1998"/>
    <cellStyle name="Input 14 2 2 2 2" xfId="3501"/>
    <cellStyle name="Input 14 2 2 2 2 2" xfId="10256"/>
    <cellStyle name="Input 14 2 2 2 2 2 2" xfId="32479"/>
    <cellStyle name="Input 14 2 2 2 2 3" xfId="12186"/>
    <cellStyle name="Input 14 2 2 2 2 3 2" xfId="18510"/>
    <cellStyle name="Input 14 2 2 2 2 3 2 2" xfId="36143"/>
    <cellStyle name="Input 14 2 2 2 2 3 3" xfId="33390"/>
    <cellStyle name="Input 14 2 2 2 2 4" xfId="8077"/>
    <cellStyle name="Input 14 2 2 2 2 4 2" xfId="22080"/>
    <cellStyle name="Input 14 2 2 2 2 4 2 2" xfId="36707"/>
    <cellStyle name="Input 14 2 2 2 2 4 3" xfId="31387"/>
    <cellStyle name="Input 14 2 2 2 2 5" xfId="15234"/>
    <cellStyle name="Input 14 2 2 2 2 5 2" xfId="34935"/>
    <cellStyle name="Input 14 2 2 2 2 6" xfId="28902"/>
    <cellStyle name="Input 14 2 2 2 3" xfId="3974"/>
    <cellStyle name="Input 14 2 2 2 3 2" xfId="10729"/>
    <cellStyle name="Input 14 2 2 2 3 2 2" xfId="32680"/>
    <cellStyle name="Input 14 2 2 2 3 3" xfId="12659"/>
    <cellStyle name="Input 14 2 2 2 3 3 2" xfId="18981"/>
    <cellStyle name="Input 14 2 2 2 3 3 2 2" xfId="36344"/>
    <cellStyle name="Input 14 2 2 2 3 3 3" xfId="33591"/>
    <cellStyle name="Input 14 2 2 2 3 4" xfId="15705"/>
    <cellStyle name="Input 14 2 2 2 3 4 2" xfId="35136"/>
    <cellStyle name="Input 14 2 2 2 3 5" xfId="29103"/>
    <cellStyle name="Input 14 2 2 2 4" xfId="6595"/>
    <cellStyle name="Input 14 2 2 2 4 2" xfId="13773"/>
    <cellStyle name="Input 14 2 2 2 4 2 2" xfId="34214"/>
    <cellStyle name="Input 14 2 2 2 4 3" xfId="30663"/>
    <cellStyle name="Input 14 2 2 2 5" xfId="8778"/>
    <cellStyle name="Input 14 2 2 2 5 2" xfId="31752"/>
    <cellStyle name="Input 14 2 2 2 6" xfId="10892"/>
    <cellStyle name="Input 14 2 2 2 6 2" xfId="17224"/>
    <cellStyle name="Input 14 2 2 2 6 2 2" xfId="35593"/>
    <cellStyle name="Input 14 2 2 2 6 3" xfId="32840"/>
    <cellStyle name="Input 14 2 2 2 7" xfId="5115"/>
    <cellStyle name="Input 14 2 2 2 7 2" xfId="29717"/>
    <cellStyle name="Input 14 2 2 3" xfId="2466"/>
    <cellStyle name="Input 14 2 2 3 2" xfId="7063"/>
    <cellStyle name="Input 14 2 2 3 2 2" xfId="14237"/>
    <cellStyle name="Input 14 2 2 3 2 2 2" xfId="34509"/>
    <cellStyle name="Input 14 2 2 3 2 3" xfId="30958"/>
    <cellStyle name="Input 14 2 2 3 3" xfId="9245"/>
    <cellStyle name="Input 14 2 2 3 3 2" xfId="32047"/>
    <cellStyle name="Input 14 2 2 3 4" xfId="11259"/>
    <cellStyle name="Input 14 2 2 3 4 2" xfId="17588"/>
    <cellStyle name="Input 14 2 2 3 4 2 2" xfId="35791"/>
    <cellStyle name="Input 14 2 2 3 4 3" xfId="33038"/>
    <cellStyle name="Input 14 2 2 3 5" xfId="5492"/>
    <cellStyle name="Input 14 2 2 3 5 2" xfId="29931"/>
    <cellStyle name="Input 14 2 2 3 6" xfId="28550"/>
    <cellStyle name="Input 14 2 2 4" xfId="2595"/>
    <cellStyle name="Input 14 2 2 4 2" xfId="7192"/>
    <cellStyle name="Input 14 2 2 4 2 2" xfId="14366"/>
    <cellStyle name="Input 14 2 2 4 2 2 2" xfId="34638"/>
    <cellStyle name="Input 14 2 2 4 2 3" xfId="31087"/>
    <cellStyle name="Input 14 2 2 4 3" xfId="9374"/>
    <cellStyle name="Input 14 2 2 4 3 2" xfId="32176"/>
    <cellStyle name="Input 14 2 2 4 4" xfId="11334"/>
    <cellStyle name="Input 14 2 2 4 4 2" xfId="17663"/>
    <cellStyle name="Input 14 2 2 4 4 2 2" xfId="35866"/>
    <cellStyle name="Input 14 2 2 4 4 3" xfId="33113"/>
    <cellStyle name="Input 14 2 2 4 5" xfId="5591"/>
    <cellStyle name="Input 14 2 2 4 5 2" xfId="30018"/>
    <cellStyle name="Input 14 2 2 4 6" xfId="28625"/>
    <cellStyle name="Input 14 2 2 5" xfId="3254"/>
    <cellStyle name="Input 14 2 2 5 2" xfId="7830"/>
    <cellStyle name="Input 14 2 2 5 2 2" xfId="14988"/>
    <cellStyle name="Input 14 2 2 5 2 2 2" xfId="34824"/>
    <cellStyle name="Input 14 2 2 5 2 3" xfId="31276"/>
    <cellStyle name="Input 14 2 2 5 3" xfId="10009"/>
    <cellStyle name="Input 14 2 2 5 3 2" xfId="32368"/>
    <cellStyle name="Input 14 2 2 5 4" xfId="11940"/>
    <cellStyle name="Input 14 2 2 5 4 2" xfId="18265"/>
    <cellStyle name="Input 14 2 2 5 4 2 2" xfId="36033"/>
    <cellStyle name="Input 14 2 2 5 4 3" xfId="33280"/>
    <cellStyle name="Input 14 2 2 5 5" xfId="5051"/>
    <cellStyle name="Input 14 2 2 5 5 2" xfId="29653"/>
    <cellStyle name="Input 14 2 2 5 6" xfId="28792"/>
    <cellStyle name="Input 14 2 2 6" xfId="3728"/>
    <cellStyle name="Input 14 2 2 6 2" xfId="10483"/>
    <cellStyle name="Input 14 2 2 6 2 2" xfId="32570"/>
    <cellStyle name="Input 14 2 2 6 3" xfId="12413"/>
    <cellStyle name="Input 14 2 2 6 3 2" xfId="18736"/>
    <cellStyle name="Input 14 2 2 6 3 2 2" xfId="36234"/>
    <cellStyle name="Input 14 2 2 6 3 3" xfId="33481"/>
    <cellStyle name="Input 14 2 2 6 4" xfId="8304"/>
    <cellStyle name="Input 14 2 2 6 4 2" xfId="22301"/>
    <cellStyle name="Input 14 2 2 6 4 2 2" xfId="36798"/>
    <cellStyle name="Input 14 2 2 6 4 3" xfId="31478"/>
    <cellStyle name="Input 14 2 2 6 5" xfId="15460"/>
    <cellStyle name="Input 14 2 2 6 5 2" xfId="35026"/>
    <cellStyle name="Input 14 2 2 6 6" xfId="28993"/>
    <cellStyle name="Input 14 2 2 7" xfId="6528"/>
    <cellStyle name="Input 14 2 2 7 2" xfId="13706"/>
    <cellStyle name="Input 14 2 2 7 2 2" xfId="34150"/>
    <cellStyle name="Input 14 2 2 7 3" xfId="30599"/>
    <cellStyle name="Input 14 2 2 8" xfId="8711"/>
    <cellStyle name="Input 14 2 2 8 2" xfId="31688"/>
    <cellStyle name="Input 14 2 2 9" xfId="10825"/>
    <cellStyle name="Input 14 2 2 9 2" xfId="17157"/>
    <cellStyle name="Input 14 2 2 9 2 2" xfId="35529"/>
    <cellStyle name="Input 14 2 2 9 3" xfId="32776"/>
    <cellStyle name="Input 14 2 3" xfId="1985"/>
    <cellStyle name="Input 14 2 3 2" xfId="2520"/>
    <cellStyle name="Input 14 2 3 2 2" xfId="7117"/>
    <cellStyle name="Input 14 2 3 2 2 2" xfId="14291"/>
    <cellStyle name="Input 14 2 3 2 2 2 2" xfId="34563"/>
    <cellStyle name="Input 14 2 3 2 2 3" xfId="31012"/>
    <cellStyle name="Input 14 2 3 2 3" xfId="9299"/>
    <cellStyle name="Input 14 2 3 2 3 2" xfId="32101"/>
    <cellStyle name="Input 14 2 3 3" xfId="5105"/>
    <cellStyle name="Input 14 2 3 3 2" xfId="29707"/>
    <cellStyle name="Input 14 2 3 4" xfId="6582"/>
    <cellStyle name="Input 14 2 3 4 2" xfId="13760"/>
    <cellStyle name="Input 14 2 3 4 2 2" xfId="34204"/>
    <cellStyle name="Input 14 2 3 4 3" xfId="30653"/>
    <cellStyle name="Input 14 2 3 5" xfId="8765"/>
    <cellStyle name="Input 14 2 3 5 2" xfId="31742"/>
    <cellStyle name="Input 14 2 3 6" xfId="10879"/>
    <cellStyle name="Input 14 2 3 6 2" xfId="17211"/>
    <cellStyle name="Input 14 2 3 6 2 2" xfId="35583"/>
    <cellStyle name="Input 14 2 3 6 3" xfId="32830"/>
    <cellStyle name="Input 14 2 4" xfId="1342"/>
    <cellStyle name="Input 14 2 4 2" xfId="4799"/>
    <cellStyle name="Input 14 2 4 2 2" xfId="29447"/>
    <cellStyle name="Input 14 2 4 3" xfId="6144"/>
    <cellStyle name="Input 14 2 4 3 2" xfId="13385"/>
    <cellStyle name="Input 14 2 4 3 2 2" xfId="33910"/>
    <cellStyle name="Input 14 2 4 3 3" xfId="30341"/>
    <cellStyle name="Input 14 2 4 4" xfId="6104"/>
    <cellStyle name="Input 14 2 4 4 2" xfId="30308"/>
    <cellStyle name="Input 14 2 4 5" xfId="6060"/>
    <cellStyle name="Input 14 2 4 5 2" xfId="13319"/>
    <cellStyle name="Input 14 2 4 5 2 2" xfId="33865"/>
    <cellStyle name="Input 14 2 4 5 3" xfId="30279"/>
    <cellStyle name="Input 14 2 4 6" xfId="4613"/>
    <cellStyle name="Input 14 2 4 6 2" xfId="20621"/>
    <cellStyle name="Input 14 2 4 6 2 2" xfId="36464"/>
    <cellStyle name="Input 14 2 4 6 3" xfId="29349"/>
    <cellStyle name="Input 14 2 4 7" xfId="4700"/>
    <cellStyle name="Input 14 2 4 7 2" xfId="29391"/>
    <cellStyle name="Input 14 2 5" xfId="2319"/>
    <cellStyle name="Input 14 2 5 2" xfId="6916"/>
    <cellStyle name="Input 14 2 5 2 2" xfId="14090"/>
    <cellStyle name="Input 14 2 5 2 2 2" xfId="34398"/>
    <cellStyle name="Input 14 2 5 2 3" xfId="30847"/>
    <cellStyle name="Input 14 2 5 3" xfId="9099"/>
    <cellStyle name="Input 14 2 5 3 2" xfId="31936"/>
    <cellStyle name="Input 14 2 6" xfId="4901"/>
    <cellStyle name="Input 14 2 6 2" xfId="29537"/>
    <cellStyle name="Input 14 2 7" xfId="6322"/>
    <cellStyle name="Input 14 2 7 2" xfId="13554"/>
    <cellStyle name="Input 14 2 7 2 2" xfId="34024"/>
    <cellStyle name="Input 14 2 7 3" xfId="30457"/>
    <cellStyle name="Input 14 2 8" xfId="8591"/>
    <cellStyle name="Input 14 2 8 2" xfId="31575"/>
    <cellStyle name="Input 14 2 9" xfId="5762"/>
    <cellStyle name="Input 14 2 9 2" xfId="13078"/>
    <cellStyle name="Input 14 2 9 2 2" xfId="33737"/>
    <cellStyle name="Input 14 2 9 3" xfId="30122"/>
    <cellStyle name="Input 14 3" xfId="1907"/>
    <cellStyle name="Input 14 3 10" xfId="4147"/>
    <cellStyle name="Input 14 3 10 2" xfId="29180"/>
    <cellStyle name="Input 14 3 2" xfId="1007"/>
    <cellStyle name="Input 14 3 2 2" xfId="3478"/>
    <cellStyle name="Input 14 3 2 2 2" xfId="10233"/>
    <cellStyle name="Input 14 3 2 2 2 2" xfId="32456"/>
    <cellStyle name="Input 14 3 2 2 3" xfId="12163"/>
    <cellStyle name="Input 14 3 2 2 3 2" xfId="18487"/>
    <cellStyle name="Input 14 3 2 2 3 2 2" xfId="36120"/>
    <cellStyle name="Input 14 3 2 2 3 3" xfId="33367"/>
    <cellStyle name="Input 14 3 2 2 4" xfId="8054"/>
    <cellStyle name="Input 14 3 2 2 4 2" xfId="22057"/>
    <cellStyle name="Input 14 3 2 2 4 2 2" xfId="36684"/>
    <cellStyle name="Input 14 3 2 2 4 3" xfId="31364"/>
    <cellStyle name="Input 14 3 2 2 5" xfId="15211"/>
    <cellStyle name="Input 14 3 2 2 5 2" xfId="34912"/>
    <cellStyle name="Input 14 3 2 2 6" xfId="28879"/>
    <cellStyle name="Input 14 3 2 3" xfId="3951"/>
    <cellStyle name="Input 14 3 2 3 2" xfId="10706"/>
    <cellStyle name="Input 14 3 2 3 2 2" xfId="32657"/>
    <cellStyle name="Input 14 3 2 3 3" xfId="12636"/>
    <cellStyle name="Input 14 3 2 3 3 2" xfId="18958"/>
    <cellStyle name="Input 14 3 2 3 3 2 2" xfId="36321"/>
    <cellStyle name="Input 14 3 2 3 3 3" xfId="33568"/>
    <cellStyle name="Input 14 3 2 3 4" xfId="15682"/>
    <cellStyle name="Input 14 3 2 3 4 2" xfId="35113"/>
    <cellStyle name="Input 14 3 2 3 5" xfId="29080"/>
    <cellStyle name="Input 14 3 2 4" xfId="6045"/>
    <cellStyle name="Input 14 3 2 4 2" xfId="13306"/>
    <cellStyle name="Input 14 3 2 4 2 2" xfId="33853"/>
    <cellStyle name="Input 14 3 2 4 3" xfId="30265"/>
    <cellStyle name="Input 14 3 2 5" xfId="6117"/>
    <cellStyle name="Input 14 3 2 5 2" xfId="30318"/>
    <cellStyle name="Input 14 3 2 6" xfId="6096"/>
    <cellStyle name="Input 14 3 2 6 2" xfId="13346"/>
    <cellStyle name="Input 14 3 2 6 2 2" xfId="33880"/>
    <cellStyle name="Input 14 3 2 6 3" xfId="30303"/>
    <cellStyle name="Input 14 3 2 7" xfId="4772"/>
    <cellStyle name="Input 14 3 2 7 2" xfId="29428"/>
    <cellStyle name="Input 14 3 3" xfId="2442"/>
    <cellStyle name="Input 14 3 3 2" xfId="7039"/>
    <cellStyle name="Input 14 3 3 2 2" xfId="14213"/>
    <cellStyle name="Input 14 3 3 2 2 2" xfId="34485"/>
    <cellStyle name="Input 14 3 3 2 3" xfId="30934"/>
    <cellStyle name="Input 14 3 3 3" xfId="9221"/>
    <cellStyle name="Input 14 3 3 3 2" xfId="32023"/>
    <cellStyle name="Input 14 3 3 4" xfId="11236"/>
    <cellStyle name="Input 14 3 3 4 2" xfId="17565"/>
    <cellStyle name="Input 14 3 3 4 2 2" xfId="35768"/>
    <cellStyle name="Input 14 3 3 4 3" xfId="33015"/>
    <cellStyle name="Input 14 3 3 5" xfId="5469"/>
    <cellStyle name="Input 14 3 3 5 2" xfId="29908"/>
    <cellStyle name="Input 14 3 3 6" xfId="28527"/>
    <cellStyle name="Input 14 3 4" xfId="2572"/>
    <cellStyle name="Input 14 3 4 2" xfId="7169"/>
    <cellStyle name="Input 14 3 4 2 2" xfId="14343"/>
    <cellStyle name="Input 14 3 4 2 2 2" xfId="34615"/>
    <cellStyle name="Input 14 3 4 2 3" xfId="31064"/>
    <cellStyle name="Input 14 3 4 3" xfId="9351"/>
    <cellStyle name="Input 14 3 4 3 2" xfId="32153"/>
    <cellStyle name="Input 14 3 4 4" xfId="11311"/>
    <cellStyle name="Input 14 3 4 4 2" xfId="17640"/>
    <cellStyle name="Input 14 3 4 4 2 2" xfId="35843"/>
    <cellStyle name="Input 14 3 4 4 3" xfId="33090"/>
    <cellStyle name="Input 14 3 4 5" xfId="5568"/>
    <cellStyle name="Input 14 3 4 5 2" xfId="29995"/>
    <cellStyle name="Input 14 3 4 6" xfId="28602"/>
    <cellStyle name="Input 14 3 5" xfId="3231"/>
    <cellStyle name="Input 14 3 5 2" xfId="7807"/>
    <cellStyle name="Input 14 3 5 2 2" xfId="14965"/>
    <cellStyle name="Input 14 3 5 2 2 2" xfId="34801"/>
    <cellStyle name="Input 14 3 5 2 3" xfId="31253"/>
    <cellStyle name="Input 14 3 5 3" xfId="9986"/>
    <cellStyle name="Input 14 3 5 3 2" xfId="32345"/>
    <cellStyle name="Input 14 3 5 4" xfId="11917"/>
    <cellStyle name="Input 14 3 5 4 2" xfId="18242"/>
    <cellStyle name="Input 14 3 5 4 2 2" xfId="36010"/>
    <cellStyle name="Input 14 3 5 4 3" xfId="33257"/>
    <cellStyle name="Input 14 3 5 5" xfId="5027"/>
    <cellStyle name="Input 14 3 5 5 2" xfId="29629"/>
    <cellStyle name="Input 14 3 5 6" xfId="28769"/>
    <cellStyle name="Input 14 3 6" xfId="3705"/>
    <cellStyle name="Input 14 3 6 2" xfId="10460"/>
    <cellStyle name="Input 14 3 6 2 2" xfId="32547"/>
    <cellStyle name="Input 14 3 6 3" xfId="12390"/>
    <cellStyle name="Input 14 3 6 3 2" xfId="18713"/>
    <cellStyle name="Input 14 3 6 3 2 2" xfId="36211"/>
    <cellStyle name="Input 14 3 6 3 3" xfId="33458"/>
    <cellStyle name="Input 14 3 6 4" xfId="8281"/>
    <cellStyle name="Input 14 3 6 4 2" xfId="22278"/>
    <cellStyle name="Input 14 3 6 4 2 2" xfId="36775"/>
    <cellStyle name="Input 14 3 6 4 3" xfId="31455"/>
    <cellStyle name="Input 14 3 6 5" xfId="15437"/>
    <cellStyle name="Input 14 3 6 5 2" xfId="35003"/>
    <cellStyle name="Input 14 3 6 6" xfId="28970"/>
    <cellStyle name="Input 14 3 7" xfId="6504"/>
    <cellStyle name="Input 14 3 7 2" xfId="13682"/>
    <cellStyle name="Input 14 3 7 2 2" xfId="34126"/>
    <cellStyle name="Input 14 3 7 3" xfId="30575"/>
    <cellStyle name="Input 14 3 8" xfId="8687"/>
    <cellStyle name="Input 14 3 8 2" xfId="31664"/>
    <cellStyle name="Input 14 3 9" xfId="10801"/>
    <cellStyle name="Input 14 3 9 2" xfId="17133"/>
    <cellStyle name="Input 14 3 9 2 2" xfId="35505"/>
    <cellStyle name="Input 14 3 9 3" xfId="32752"/>
    <cellStyle name="Input 14 4" xfId="1962"/>
    <cellStyle name="Input 14 4 2" xfId="2497"/>
    <cellStyle name="Input 14 4 2 2" xfId="7094"/>
    <cellStyle name="Input 14 4 2 2 2" xfId="14268"/>
    <cellStyle name="Input 14 4 2 2 2 2" xfId="34540"/>
    <cellStyle name="Input 14 4 2 2 3" xfId="30989"/>
    <cellStyle name="Input 14 4 2 3" xfId="9276"/>
    <cellStyle name="Input 14 4 2 3 2" xfId="32078"/>
    <cellStyle name="Input 14 4 3" xfId="5082"/>
    <cellStyle name="Input 14 4 3 2" xfId="29684"/>
    <cellStyle name="Input 14 4 4" xfId="6559"/>
    <cellStyle name="Input 14 4 4 2" xfId="13737"/>
    <cellStyle name="Input 14 4 4 2 2" xfId="34181"/>
    <cellStyle name="Input 14 4 4 3" xfId="30630"/>
    <cellStyle name="Input 14 4 5" xfId="8742"/>
    <cellStyle name="Input 14 4 5 2" xfId="31719"/>
    <cellStyle name="Input 14 4 6" xfId="10856"/>
    <cellStyle name="Input 14 4 6 2" xfId="17188"/>
    <cellStyle name="Input 14 4 6 2 2" xfId="35560"/>
    <cellStyle name="Input 14 4 6 3" xfId="32807"/>
    <cellStyle name="Input 14 5" xfId="1532"/>
    <cellStyle name="Input 14 5 2" xfId="3024"/>
    <cellStyle name="Input 14 5 2 2" xfId="7611"/>
    <cellStyle name="Input 14 5 2 2 2" xfId="14776"/>
    <cellStyle name="Input 14 5 2 2 2 2" xfId="34717"/>
    <cellStyle name="Input 14 5 2 2 3" xfId="31169"/>
    <cellStyle name="Input 14 5 2 3" xfId="9790"/>
    <cellStyle name="Input 14 5 2 3 2" xfId="32257"/>
    <cellStyle name="Input 14 5 3" xfId="6299"/>
    <cellStyle name="Input 14 5 3 2" xfId="13531"/>
    <cellStyle name="Input 14 5 3 2 2" xfId="34001"/>
    <cellStyle name="Input 14 5 3 3" xfId="30434"/>
    <cellStyle name="Input 14 5 4" xfId="8568"/>
    <cellStyle name="Input 14 5 4 2" xfId="31552"/>
    <cellStyle name="Input 14 5 5" xfId="5856"/>
    <cellStyle name="Input 14 5 5 2" xfId="13131"/>
    <cellStyle name="Input 14 5 5 2 2" xfId="33768"/>
    <cellStyle name="Input 14 5 5 3" xfId="30170"/>
    <cellStyle name="Input 14 5 6" xfId="4590"/>
    <cellStyle name="Input 14 5 6 2" xfId="20598"/>
    <cellStyle name="Input 14 5 6 2 2" xfId="36441"/>
    <cellStyle name="Input 14 5 6 3" xfId="29326"/>
    <cellStyle name="Input 14 5 7" xfId="4668"/>
    <cellStyle name="Input 14 5 7 2" xfId="29375"/>
    <cellStyle name="Input 14 6" xfId="2038"/>
    <cellStyle name="Input 14 6 2" xfId="6635"/>
    <cellStyle name="Input 14 6 2 2" xfId="13813"/>
    <cellStyle name="Input 14 6 2 2 2" xfId="34239"/>
    <cellStyle name="Input 14 6 2 3" xfId="30688"/>
    <cellStyle name="Input 14 6 3" xfId="8818"/>
    <cellStyle name="Input 14 6 3 2" xfId="31777"/>
    <cellStyle name="Input 14 6 4" xfId="10932"/>
    <cellStyle name="Input 14 6 4 2" xfId="17264"/>
    <cellStyle name="Input 14 6 4 2 2" xfId="35618"/>
    <cellStyle name="Input 14 6 4 3" xfId="32865"/>
    <cellStyle name="Input 14 6 5" xfId="5140"/>
    <cellStyle name="Input 14 6 5 2" xfId="29741"/>
    <cellStyle name="Input 14 7" xfId="2295"/>
    <cellStyle name="Input 14 7 2" xfId="6892"/>
    <cellStyle name="Input 14 7 2 2" xfId="14066"/>
    <cellStyle name="Input 14 7 2 2 2" xfId="34375"/>
    <cellStyle name="Input 14 7 2 3" xfId="30824"/>
    <cellStyle name="Input 14 7 3" xfId="9075"/>
    <cellStyle name="Input 14 7 3 2" xfId="31913"/>
    <cellStyle name="Input 14 8" xfId="5938"/>
    <cellStyle name="Input 14 8 2" xfId="13200"/>
    <cellStyle name="Input 14 8 2 2" xfId="33806"/>
    <cellStyle name="Input 14 8 3" xfId="30218"/>
    <cellStyle name="Input 14 9" xfId="6052"/>
    <cellStyle name="Input 14 9 2" xfId="30272"/>
    <cellStyle name="Input 15" xfId="899"/>
    <cellStyle name="Input 15 2" xfId="1554"/>
    <cellStyle name="Input 15 2 2" xfId="1929"/>
    <cellStyle name="Input 15 2 2 10" xfId="4081"/>
    <cellStyle name="Input 15 2 2 10 2" xfId="29144"/>
    <cellStyle name="Input 15 2 2 2" xfId="2010"/>
    <cellStyle name="Input 15 2 2 2 2" xfId="3499"/>
    <cellStyle name="Input 15 2 2 2 2 2" xfId="10254"/>
    <cellStyle name="Input 15 2 2 2 2 2 2" xfId="32477"/>
    <cellStyle name="Input 15 2 2 2 2 3" xfId="12184"/>
    <cellStyle name="Input 15 2 2 2 2 3 2" xfId="18508"/>
    <cellStyle name="Input 15 2 2 2 2 3 2 2" xfId="36141"/>
    <cellStyle name="Input 15 2 2 2 2 3 3" xfId="33388"/>
    <cellStyle name="Input 15 2 2 2 2 4" xfId="8075"/>
    <cellStyle name="Input 15 2 2 2 2 4 2" xfId="22078"/>
    <cellStyle name="Input 15 2 2 2 2 4 2 2" xfId="36705"/>
    <cellStyle name="Input 15 2 2 2 2 4 3" xfId="31385"/>
    <cellStyle name="Input 15 2 2 2 2 5" xfId="15232"/>
    <cellStyle name="Input 15 2 2 2 2 5 2" xfId="34933"/>
    <cellStyle name="Input 15 2 2 2 2 6" xfId="28900"/>
    <cellStyle name="Input 15 2 2 2 3" xfId="3972"/>
    <cellStyle name="Input 15 2 2 2 3 2" xfId="10727"/>
    <cellStyle name="Input 15 2 2 2 3 2 2" xfId="32678"/>
    <cellStyle name="Input 15 2 2 2 3 3" xfId="12657"/>
    <cellStyle name="Input 15 2 2 2 3 3 2" xfId="18979"/>
    <cellStyle name="Input 15 2 2 2 3 3 2 2" xfId="36342"/>
    <cellStyle name="Input 15 2 2 2 3 3 3" xfId="33589"/>
    <cellStyle name="Input 15 2 2 2 3 4" xfId="15703"/>
    <cellStyle name="Input 15 2 2 2 3 4 2" xfId="35134"/>
    <cellStyle name="Input 15 2 2 2 3 5" xfId="29101"/>
    <cellStyle name="Input 15 2 2 2 4" xfId="6607"/>
    <cellStyle name="Input 15 2 2 2 4 2" xfId="13785"/>
    <cellStyle name="Input 15 2 2 2 4 2 2" xfId="34220"/>
    <cellStyle name="Input 15 2 2 2 4 3" xfId="30669"/>
    <cellStyle name="Input 15 2 2 2 5" xfId="8790"/>
    <cellStyle name="Input 15 2 2 2 5 2" xfId="31758"/>
    <cellStyle name="Input 15 2 2 2 6" xfId="10904"/>
    <cellStyle name="Input 15 2 2 2 6 2" xfId="17236"/>
    <cellStyle name="Input 15 2 2 2 6 2 2" xfId="35599"/>
    <cellStyle name="Input 15 2 2 2 6 3" xfId="32846"/>
    <cellStyle name="Input 15 2 2 2 7" xfId="5121"/>
    <cellStyle name="Input 15 2 2 2 7 2" xfId="29723"/>
    <cellStyle name="Input 15 2 2 3" xfId="2464"/>
    <cellStyle name="Input 15 2 2 3 2" xfId="7061"/>
    <cellStyle name="Input 15 2 2 3 2 2" xfId="14235"/>
    <cellStyle name="Input 15 2 2 3 2 2 2" xfId="34507"/>
    <cellStyle name="Input 15 2 2 3 2 3" xfId="30956"/>
    <cellStyle name="Input 15 2 2 3 3" xfId="9243"/>
    <cellStyle name="Input 15 2 2 3 3 2" xfId="32045"/>
    <cellStyle name="Input 15 2 2 3 4" xfId="11257"/>
    <cellStyle name="Input 15 2 2 3 4 2" xfId="17586"/>
    <cellStyle name="Input 15 2 2 3 4 2 2" xfId="35789"/>
    <cellStyle name="Input 15 2 2 3 4 3" xfId="33036"/>
    <cellStyle name="Input 15 2 2 3 5" xfId="5490"/>
    <cellStyle name="Input 15 2 2 3 5 2" xfId="29929"/>
    <cellStyle name="Input 15 2 2 3 6" xfId="28548"/>
    <cellStyle name="Input 15 2 2 4" xfId="2593"/>
    <cellStyle name="Input 15 2 2 4 2" xfId="7190"/>
    <cellStyle name="Input 15 2 2 4 2 2" xfId="14364"/>
    <cellStyle name="Input 15 2 2 4 2 2 2" xfId="34636"/>
    <cellStyle name="Input 15 2 2 4 2 3" xfId="31085"/>
    <cellStyle name="Input 15 2 2 4 3" xfId="9372"/>
    <cellStyle name="Input 15 2 2 4 3 2" xfId="32174"/>
    <cellStyle name="Input 15 2 2 4 4" xfId="11332"/>
    <cellStyle name="Input 15 2 2 4 4 2" xfId="17661"/>
    <cellStyle name="Input 15 2 2 4 4 2 2" xfId="35864"/>
    <cellStyle name="Input 15 2 2 4 4 3" xfId="33111"/>
    <cellStyle name="Input 15 2 2 4 5" xfId="5589"/>
    <cellStyle name="Input 15 2 2 4 5 2" xfId="30016"/>
    <cellStyle name="Input 15 2 2 4 6" xfId="28623"/>
    <cellStyle name="Input 15 2 2 5" xfId="3252"/>
    <cellStyle name="Input 15 2 2 5 2" xfId="7828"/>
    <cellStyle name="Input 15 2 2 5 2 2" xfId="14986"/>
    <cellStyle name="Input 15 2 2 5 2 2 2" xfId="34822"/>
    <cellStyle name="Input 15 2 2 5 2 3" xfId="31274"/>
    <cellStyle name="Input 15 2 2 5 3" xfId="10007"/>
    <cellStyle name="Input 15 2 2 5 3 2" xfId="32366"/>
    <cellStyle name="Input 15 2 2 5 4" xfId="11938"/>
    <cellStyle name="Input 15 2 2 5 4 2" xfId="18263"/>
    <cellStyle name="Input 15 2 2 5 4 2 2" xfId="36031"/>
    <cellStyle name="Input 15 2 2 5 4 3" xfId="33278"/>
    <cellStyle name="Input 15 2 2 5 5" xfId="5049"/>
    <cellStyle name="Input 15 2 2 5 5 2" xfId="29651"/>
    <cellStyle name="Input 15 2 2 5 6" xfId="28790"/>
    <cellStyle name="Input 15 2 2 6" xfId="3726"/>
    <cellStyle name="Input 15 2 2 6 2" xfId="10481"/>
    <cellStyle name="Input 15 2 2 6 2 2" xfId="32568"/>
    <cellStyle name="Input 15 2 2 6 3" xfId="12411"/>
    <cellStyle name="Input 15 2 2 6 3 2" xfId="18734"/>
    <cellStyle name="Input 15 2 2 6 3 2 2" xfId="36232"/>
    <cellStyle name="Input 15 2 2 6 3 3" xfId="33479"/>
    <cellStyle name="Input 15 2 2 6 4" xfId="8302"/>
    <cellStyle name="Input 15 2 2 6 4 2" xfId="22299"/>
    <cellStyle name="Input 15 2 2 6 4 2 2" xfId="36796"/>
    <cellStyle name="Input 15 2 2 6 4 3" xfId="31476"/>
    <cellStyle name="Input 15 2 2 6 5" xfId="15458"/>
    <cellStyle name="Input 15 2 2 6 5 2" xfId="35024"/>
    <cellStyle name="Input 15 2 2 6 6" xfId="28991"/>
    <cellStyle name="Input 15 2 2 7" xfId="6526"/>
    <cellStyle name="Input 15 2 2 7 2" xfId="13704"/>
    <cellStyle name="Input 15 2 2 7 2 2" xfId="34148"/>
    <cellStyle name="Input 15 2 2 7 3" xfId="30597"/>
    <cellStyle name="Input 15 2 2 8" xfId="8709"/>
    <cellStyle name="Input 15 2 2 8 2" xfId="31686"/>
    <cellStyle name="Input 15 2 2 9" xfId="10823"/>
    <cellStyle name="Input 15 2 2 9 2" xfId="17155"/>
    <cellStyle name="Input 15 2 2 9 2 2" xfId="35527"/>
    <cellStyle name="Input 15 2 2 9 3" xfId="32774"/>
    <cellStyle name="Input 15 2 3" xfId="1983"/>
    <cellStyle name="Input 15 2 3 2" xfId="2518"/>
    <cellStyle name="Input 15 2 3 2 2" xfId="7115"/>
    <cellStyle name="Input 15 2 3 2 2 2" xfId="14289"/>
    <cellStyle name="Input 15 2 3 2 2 2 2" xfId="34561"/>
    <cellStyle name="Input 15 2 3 2 2 3" xfId="31010"/>
    <cellStyle name="Input 15 2 3 2 3" xfId="9297"/>
    <cellStyle name="Input 15 2 3 2 3 2" xfId="32099"/>
    <cellStyle name="Input 15 2 3 3" xfId="5103"/>
    <cellStyle name="Input 15 2 3 3 2" xfId="29705"/>
    <cellStyle name="Input 15 2 3 4" xfId="6580"/>
    <cellStyle name="Input 15 2 3 4 2" xfId="13758"/>
    <cellStyle name="Input 15 2 3 4 2 2" xfId="34202"/>
    <cellStyle name="Input 15 2 3 4 3" xfId="30651"/>
    <cellStyle name="Input 15 2 3 5" xfId="8763"/>
    <cellStyle name="Input 15 2 3 5 2" xfId="31740"/>
    <cellStyle name="Input 15 2 3 6" xfId="10877"/>
    <cellStyle name="Input 15 2 3 6 2" xfId="17209"/>
    <cellStyle name="Input 15 2 3 6 2 2" xfId="35581"/>
    <cellStyle name="Input 15 2 3 6 3" xfId="32828"/>
    <cellStyle name="Input 15 2 4" xfId="1395"/>
    <cellStyle name="Input 15 2 4 2" xfId="4822"/>
    <cellStyle name="Input 15 2 4 2 2" xfId="29467"/>
    <cellStyle name="Input 15 2 4 3" xfId="6186"/>
    <cellStyle name="Input 15 2 4 3 2" xfId="13425"/>
    <cellStyle name="Input 15 2 4 3 2 2" xfId="33936"/>
    <cellStyle name="Input 15 2 4 3 3" xfId="30366"/>
    <cellStyle name="Input 15 2 4 4" xfId="5859"/>
    <cellStyle name="Input 15 2 4 4 2" xfId="30172"/>
    <cellStyle name="Input 15 2 4 5" xfId="5880"/>
    <cellStyle name="Input 15 2 4 5 2" xfId="13148"/>
    <cellStyle name="Input 15 2 4 5 2 2" xfId="33780"/>
    <cellStyle name="Input 15 2 4 5 3" xfId="30188"/>
    <cellStyle name="Input 15 2 4 6" xfId="4611"/>
    <cellStyle name="Input 15 2 4 6 2" xfId="20619"/>
    <cellStyle name="Input 15 2 4 6 2 2" xfId="36462"/>
    <cellStyle name="Input 15 2 4 6 3" xfId="29347"/>
    <cellStyle name="Input 15 2 4 7" xfId="5355"/>
    <cellStyle name="Input 15 2 4 7 2" xfId="29834"/>
    <cellStyle name="Input 15 2 5" xfId="2317"/>
    <cellStyle name="Input 15 2 5 2" xfId="6914"/>
    <cellStyle name="Input 15 2 5 2 2" xfId="14088"/>
    <cellStyle name="Input 15 2 5 2 2 2" xfId="34396"/>
    <cellStyle name="Input 15 2 5 2 3" xfId="30845"/>
    <cellStyle name="Input 15 2 5 3" xfId="9097"/>
    <cellStyle name="Input 15 2 5 3 2" xfId="31934"/>
    <cellStyle name="Input 15 2 6" xfId="4899"/>
    <cellStyle name="Input 15 2 6 2" xfId="29535"/>
    <cellStyle name="Input 15 2 7" xfId="6320"/>
    <cellStyle name="Input 15 2 7 2" xfId="13552"/>
    <cellStyle name="Input 15 2 7 2 2" xfId="34022"/>
    <cellStyle name="Input 15 2 7 3" xfId="30455"/>
    <cellStyle name="Input 15 2 8" xfId="8589"/>
    <cellStyle name="Input 15 2 8 2" xfId="31573"/>
    <cellStyle name="Input 15 2 9" xfId="6138"/>
    <cellStyle name="Input 15 2 9 2" xfId="13380"/>
    <cellStyle name="Input 15 2 9 2 2" xfId="33905"/>
    <cellStyle name="Input 15 2 9 3" xfId="30336"/>
    <cellStyle name="Input 15 3" xfId="1905"/>
    <cellStyle name="Input 15 3 10" xfId="3989"/>
    <cellStyle name="Input 15 3 10 2" xfId="29115"/>
    <cellStyle name="Input 15 3 2" xfId="1518"/>
    <cellStyle name="Input 15 3 2 2" xfId="3476"/>
    <cellStyle name="Input 15 3 2 2 2" xfId="10231"/>
    <cellStyle name="Input 15 3 2 2 2 2" xfId="32454"/>
    <cellStyle name="Input 15 3 2 2 3" xfId="12161"/>
    <cellStyle name="Input 15 3 2 2 3 2" xfId="18485"/>
    <cellStyle name="Input 15 3 2 2 3 2 2" xfId="36118"/>
    <cellStyle name="Input 15 3 2 2 3 3" xfId="33365"/>
    <cellStyle name="Input 15 3 2 2 4" xfId="8052"/>
    <cellStyle name="Input 15 3 2 2 4 2" xfId="22055"/>
    <cellStyle name="Input 15 3 2 2 4 2 2" xfId="36682"/>
    <cellStyle name="Input 15 3 2 2 4 3" xfId="31362"/>
    <cellStyle name="Input 15 3 2 2 5" xfId="15209"/>
    <cellStyle name="Input 15 3 2 2 5 2" xfId="34910"/>
    <cellStyle name="Input 15 3 2 2 6" xfId="28877"/>
    <cellStyle name="Input 15 3 2 3" xfId="3949"/>
    <cellStyle name="Input 15 3 2 3 2" xfId="10704"/>
    <cellStyle name="Input 15 3 2 3 2 2" xfId="32655"/>
    <cellStyle name="Input 15 3 2 3 3" xfId="12634"/>
    <cellStyle name="Input 15 3 2 3 3 2" xfId="18956"/>
    <cellStyle name="Input 15 3 2 3 3 2 2" xfId="36319"/>
    <cellStyle name="Input 15 3 2 3 3 3" xfId="33566"/>
    <cellStyle name="Input 15 3 2 3 4" xfId="15680"/>
    <cellStyle name="Input 15 3 2 3 4 2" xfId="35111"/>
    <cellStyle name="Input 15 3 2 3 5" xfId="29078"/>
    <cellStyle name="Input 15 3 2 4" xfId="6290"/>
    <cellStyle name="Input 15 3 2 4 2" xfId="13523"/>
    <cellStyle name="Input 15 3 2 4 2 2" xfId="33993"/>
    <cellStyle name="Input 15 3 2 4 3" xfId="30426"/>
    <cellStyle name="Input 15 3 2 5" xfId="8561"/>
    <cellStyle name="Input 15 3 2 5 2" xfId="31545"/>
    <cellStyle name="Input 15 3 2 6" xfId="6445"/>
    <cellStyle name="Input 15 3 2 6 2" xfId="13651"/>
    <cellStyle name="Input 15 3 2 6 2 2" xfId="34103"/>
    <cellStyle name="Input 15 3 2 6 3" xfId="30550"/>
    <cellStyle name="Input 15 3 2 7" xfId="4873"/>
    <cellStyle name="Input 15 3 2 7 2" xfId="29511"/>
    <cellStyle name="Input 15 3 3" xfId="2440"/>
    <cellStyle name="Input 15 3 3 2" xfId="7037"/>
    <cellStyle name="Input 15 3 3 2 2" xfId="14211"/>
    <cellStyle name="Input 15 3 3 2 2 2" xfId="34483"/>
    <cellStyle name="Input 15 3 3 2 3" xfId="30932"/>
    <cellStyle name="Input 15 3 3 3" xfId="9219"/>
    <cellStyle name="Input 15 3 3 3 2" xfId="32021"/>
    <cellStyle name="Input 15 3 3 4" xfId="11234"/>
    <cellStyle name="Input 15 3 3 4 2" xfId="17563"/>
    <cellStyle name="Input 15 3 3 4 2 2" xfId="35766"/>
    <cellStyle name="Input 15 3 3 4 3" xfId="33013"/>
    <cellStyle name="Input 15 3 3 5" xfId="5467"/>
    <cellStyle name="Input 15 3 3 5 2" xfId="29906"/>
    <cellStyle name="Input 15 3 3 6" xfId="28525"/>
    <cellStyle name="Input 15 3 4" xfId="2570"/>
    <cellStyle name="Input 15 3 4 2" xfId="7167"/>
    <cellStyle name="Input 15 3 4 2 2" xfId="14341"/>
    <cellStyle name="Input 15 3 4 2 2 2" xfId="34613"/>
    <cellStyle name="Input 15 3 4 2 3" xfId="31062"/>
    <cellStyle name="Input 15 3 4 3" xfId="9349"/>
    <cellStyle name="Input 15 3 4 3 2" xfId="32151"/>
    <cellStyle name="Input 15 3 4 4" xfId="11309"/>
    <cellStyle name="Input 15 3 4 4 2" xfId="17638"/>
    <cellStyle name="Input 15 3 4 4 2 2" xfId="35841"/>
    <cellStyle name="Input 15 3 4 4 3" xfId="33088"/>
    <cellStyle name="Input 15 3 4 5" xfId="5566"/>
    <cellStyle name="Input 15 3 4 5 2" xfId="29993"/>
    <cellStyle name="Input 15 3 4 6" xfId="28600"/>
    <cellStyle name="Input 15 3 5" xfId="3229"/>
    <cellStyle name="Input 15 3 5 2" xfId="7805"/>
    <cellStyle name="Input 15 3 5 2 2" xfId="14963"/>
    <cellStyle name="Input 15 3 5 2 2 2" xfId="34799"/>
    <cellStyle name="Input 15 3 5 2 3" xfId="31251"/>
    <cellStyle name="Input 15 3 5 3" xfId="9984"/>
    <cellStyle name="Input 15 3 5 3 2" xfId="32343"/>
    <cellStyle name="Input 15 3 5 4" xfId="11915"/>
    <cellStyle name="Input 15 3 5 4 2" xfId="18240"/>
    <cellStyle name="Input 15 3 5 4 2 2" xfId="36008"/>
    <cellStyle name="Input 15 3 5 4 3" xfId="33255"/>
    <cellStyle name="Input 15 3 5 5" xfId="5025"/>
    <cellStyle name="Input 15 3 5 5 2" xfId="29627"/>
    <cellStyle name="Input 15 3 5 6" xfId="28767"/>
    <cellStyle name="Input 15 3 6" xfId="3703"/>
    <cellStyle name="Input 15 3 6 2" xfId="10458"/>
    <cellStyle name="Input 15 3 6 2 2" xfId="32545"/>
    <cellStyle name="Input 15 3 6 3" xfId="12388"/>
    <cellStyle name="Input 15 3 6 3 2" xfId="18711"/>
    <cellStyle name="Input 15 3 6 3 2 2" xfId="36209"/>
    <cellStyle name="Input 15 3 6 3 3" xfId="33456"/>
    <cellStyle name="Input 15 3 6 4" xfId="8279"/>
    <cellStyle name="Input 15 3 6 4 2" xfId="22276"/>
    <cellStyle name="Input 15 3 6 4 2 2" xfId="36773"/>
    <cellStyle name="Input 15 3 6 4 3" xfId="31453"/>
    <cellStyle name="Input 15 3 6 5" xfId="15435"/>
    <cellStyle name="Input 15 3 6 5 2" xfId="35001"/>
    <cellStyle name="Input 15 3 6 6" xfId="28968"/>
    <cellStyle name="Input 15 3 7" xfId="6502"/>
    <cellStyle name="Input 15 3 7 2" xfId="13680"/>
    <cellStyle name="Input 15 3 7 2 2" xfId="34124"/>
    <cellStyle name="Input 15 3 7 3" xfId="30573"/>
    <cellStyle name="Input 15 3 8" xfId="8685"/>
    <cellStyle name="Input 15 3 8 2" xfId="31662"/>
    <cellStyle name="Input 15 3 9" xfId="10799"/>
    <cellStyle name="Input 15 3 9 2" xfId="17131"/>
    <cellStyle name="Input 15 3 9 2 2" xfId="35503"/>
    <cellStyle name="Input 15 3 9 3" xfId="32750"/>
    <cellStyle name="Input 15 4" xfId="1960"/>
    <cellStyle name="Input 15 4 2" xfId="2495"/>
    <cellStyle name="Input 15 4 2 2" xfId="7092"/>
    <cellStyle name="Input 15 4 2 2 2" xfId="14266"/>
    <cellStyle name="Input 15 4 2 2 2 2" xfId="34538"/>
    <cellStyle name="Input 15 4 2 2 3" xfId="30987"/>
    <cellStyle name="Input 15 4 2 3" xfId="9274"/>
    <cellStyle name="Input 15 4 2 3 2" xfId="32076"/>
    <cellStyle name="Input 15 4 3" xfId="5080"/>
    <cellStyle name="Input 15 4 3 2" xfId="29682"/>
    <cellStyle name="Input 15 4 4" xfId="6557"/>
    <cellStyle name="Input 15 4 4 2" xfId="13735"/>
    <cellStyle name="Input 15 4 4 2 2" xfId="34179"/>
    <cellStyle name="Input 15 4 4 3" xfId="30628"/>
    <cellStyle name="Input 15 4 5" xfId="8740"/>
    <cellStyle name="Input 15 4 5 2" xfId="31717"/>
    <cellStyle name="Input 15 4 6" xfId="10854"/>
    <cellStyle name="Input 15 4 6 2" xfId="17186"/>
    <cellStyle name="Input 15 4 6 2 2" xfId="35558"/>
    <cellStyle name="Input 15 4 6 3" xfId="32805"/>
    <cellStyle name="Input 15 5" xfId="1530"/>
    <cellStyle name="Input 15 5 2" xfId="3022"/>
    <cellStyle name="Input 15 5 2 2" xfId="7609"/>
    <cellStyle name="Input 15 5 2 2 2" xfId="14774"/>
    <cellStyle name="Input 15 5 2 2 2 2" xfId="34715"/>
    <cellStyle name="Input 15 5 2 2 3" xfId="31167"/>
    <cellStyle name="Input 15 5 2 3" xfId="9788"/>
    <cellStyle name="Input 15 5 2 3 2" xfId="32255"/>
    <cellStyle name="Input 15 5 3" xfId="6297"/>
    <cellStyle name="Input 15 5 3 2" xfId="13529"/>
    <cellStyle name="Input 15 5 3 2 2" xfId="33999"/>
    <cellStyle name="Input 15 5 3 3" xfId="30432"/>
    <cellStyle name="Input 15 5 4" xfId="8566"/>
    <cellStyle name="Input 15 5 4 2" xfId="31550"/>
    <cellStyle name="Input 15 5 5" xfId="8611"/>
    <cellStyle name="Input 15 5 5 2" xfId="15757"/>
    <cellStyle name="Input 15 5 5 2 2" xfId="35150"/>
    <cellStyle name="Input 15 5 5 3" xfId="31594"/>
    <cellStyle name="Input 15 5 6" xfId="4588"/>
    <cellStyle name="Input 15 5 6 2" xfId="20596"/>
    <cellStyle name="Input 15 5 6 2 2" xfId="36439"/>
    <cellStyle name="Input 15 5 6 3" xfId="29324"/>
    <cellStyle name="Input 15 5 7" xfId="4691"/>
    <cellStyle name="Input 15 5 7 2" xfId="29387"/>
    <cellStyle name="Input 15 6" xfId="2039"/>
    <cellStyle name="Input 15 6 2" xfId="6636"/>
    <cellStyle name="Input 15 6 2 2" xfId="13814"/>
    <cellStyle name="Input 15 6 2 2 2" xfId="34240"/>
    <cellStyle name="Input 15 6 2 3" xfId="30689"/>
    <cellStyle name="Input 15 6 3" xfId="8819"/>
    <cellStyle name="Input 15 6 3 2" xfId="31778"/>
    <cellStyle name="Input 15 6 4" xfId="10933"/>
    <cellStyle name="Input 15 6 4 2" xfId="17265"/>
    <cellStyle name="Input 15 6 4 2 2" xfId="35619"/>
    <cellStyle name="Input 15 6 4 3" xfId="32866"/>
    <cellStyle name="Input 15 6 5" xfId="5141"/>
    <cellStyle name="Input 15 6 5 2" xfId="29742"/>
    <cellStyle name="Input 15 7" xfId="2293"/>
    <cellStyle name="Input 15 7 2" xfId="6890"/>
    <cellStyle name="Input 15 7 2 2" xfId="14064"/>
    <cellStyle name="Input 15 7 2 2 2" xfId="34373"/>
    <cellStyle name="Input 15 7 2 3" xfId="30822"/>
    <cellStyle name="Input 15 7 3" xfId="9073"/>
    <cellStyle name="Input 15 7 3 2" xfId="31911"/>
    <cellStyle name="Input 15 8" xfId="5936"/>
    <cellStyle name="Input 15 8 2" xfId="13198"/>
    <cellStyle name="Input 15 8 2 2" xfId="33804"/>
    <cellStyle name="Input 15 8 3" xfId="30216"/>
    <cellStyle name="Input 15 9" xfId="5695"/>
    <cellStyle name="Input 15 9 2" xfId="30086"/>
    <cellStyle name="Input 16" xfId="1378"/>
    <cellStyle name="Input 16 2" xfId="1796"/>
    <cellStyle name="Input 16 2 10" xfId="4098"/>
    <cellStyle name="Input 16 2 10 2" xfId="29153"/>
    <cellStyle name="Input 16 2 2" xfId="1478"/>
    <cellStyle name="Input 16 2 2 2" xfId="3417"/>
    <cellStyle name="Input 16 2 2 2 2" xfId="10172"/>
    <cellStyle name="Input 16 2 2 2 2 2" xfId="32426"/>
    <cellStyle name="Input 16 2 2 2 3" xfId="12102"/>
    <cellStyle name="Input 16 2 2 2 3 2" xfId="18427"/>
    <cellStyle name="Input 16 2 2 2 3 2 2" xfId="36090"/>
    <cellStyle name="Input 16 2 2 2 3 3" xfId="33337"/>
    <cellStyle name="Input 16 2 2 2 4" xfId="7993"/>
    <cellStyle name="Input 16 2 2 2 4 2" xfId="21997"/>
    <cellStyle name="Input 16 2 2 2 4 2 2" xfId="36654"/>
    <cellStyle name="Input 16 2 2 2 4 3" xfId="31334"/>
    <cellStyle name="Input 16 2 2 2 5" xfId="15151"/>
    <cellStyle name="Input 16 2 2 2 5 2" xfId="34882"/>
    <cellStyle name="Input 16 2 2 2 6" xfId="28849"/>
    <cellStyle name="Input 16 2 2 3" xfId="3890"/>
    <cellStyle name="Input 16 2 2 3 2" xfId="10645"/>
    <cellStyle name="Input 16 2 2 3 2 2" xfId="32627"/>
    <cellStyle name="Input 16 2 2 3 3" xfId="12575"/>
    <cellStyle name="Input 16 2 2 3 3 2" xfId="18898"/>
    <cellStyle name="Input 16 2 2 3 3 2 2" xfId="36291"/>
    <cellStyle name="Input 16 2 2 3 3 3" xfId="33538"/>
    <cellStyle name="Input 16 2 2 3 4" xfId="15622"/>
    <cellStyle name="Input 16 2 2 3 4 2" xfId="35083"/>
    <cellStyle name="Input 16 2 2 3 5" xfId="29050"/>
    <cellStyle name="Input 16 2 2 4" xfId="6257"/>
    <cellStyle name="Input 16 2 2 4 2" xfId="13493"/>
    <cellStyle name="Input 16 2 2 4 2 2" xfId="33979"/>
    <cellStyle name="Input 16 2 2 4 3" xfId="30409"/>
    <cellStyle name="Input 16 2 2 5" xfId="8526"/>
    <cellStyle name="Input 16 2 2 5 2" xfId="31529"/>
    <cellStyle name="Input 16 2 2 6" xfId="5680"/>
    <cellStyle name="Input 16 2 2 6 2" xfId="13022"/>
    <cellStyle name="Input 16 2 2 6 2 2" xfId="33714"/>
    <cellStyle name="Input 16 2 2 6 3" xfId="30077"/>
    <cellStyle name="Input 16 2 2 7" xfId="4863"/>
    <cellStyle name="Input 16 2 2 7 2" xfId="29501"/>
    <cellStyle name="Input 16 2 3" xfId="2405"/>
    <cellStyle name="Input 16 2 3 2" xfId="7002"/>
    <cellStyle name="Input 16 2 3 2 2" xfId="14176"/>
    <cellStyle name="Input 16 2 3 2 2 2" xfId="34451"/>
    <cellStyle name="Input 16 2 3 2 3" xfId="30900"/>
    <cellStyle name="Input 16 2 3 3" xfId="9185"/>
    <cellStyle name="Input 16 2 3 3 2" xfId="31989"/>
    <cellStyle name="Input 16 2 3 4" xfId="11203"/>
    <cellStyle name="Input 16 2 3 4 2" xfId="17532"/>
    <cellStyle name="Input 16 2 3 4 2 2" xfId="35737"/>
    <cellStyle name="Input 16 2 3 4 3" xfId="32984"/>
    <cellStyle name="Input 16 2 3 5" xfId="5433"/>
    <cellStyle name="Input 16 2 3 5 2" xfId="29875"/>
    <cellStyle name="Input 16 2 3 6" xfId="28496"/>
    <cellStyle name="Input 16 2 4" xfId="2542"/>
    <cellStyle name="Input 16 2 4 2" xfId="7139"/>
    <cellStyle name="Input 16 2 4 2 2" xfId="14313"/>
    <cellStyle name="Input 16 2 4 2 2 2" xfId="34585"/>
    <cellStyle name="Input 16 2 4 2 3" xfId="31034"/>
    <cellStyle name="Input 16 2 4 3" xfId="9321"/>
    <cellStyle name="Input 16 2 4 3 2" xfId="32123"/>
    <cellStyle name="Input 16 2 4 4" xfId="11281"/>
    <cellStyle name="Input 16 2 4 4 2" xfId="17610"/>
    <cellStyle name="Input 16 2 4 4 2 2" xfId="35813"/>
    <cellStyle name="Input 16 2 4 4 3" xfId="33060"/>
    <cellStyle name="Input 16 2 4 5" xfId="5538"/>
    <cellStyle name="Input 16 2 4 5 2" xfId="29965"/>
    <cellStyle name="Input 16 2 4 6" xfId="28572"/>
    <cellStyle name="Input 16 2 5" xfId="3154"/>
    <cellStyle name="Input 16 2 5 2" xfId="7741"/>
    <cellStyle name="Input 16 2 5 2 2" xfId="14905"/>
    <cellStyle name="Input 16 2 5 2 2 2" xfId="34771"/>
    <cellStyle name="Input 16 2 5 2 3" xfId="31223"/>
    <cellStyle name="Input 16 2 5 3" xfId="9920"/>
    <cellStyle name="Input 16 2 5 3 2" xfId="32311"/>
    <cellStyle name="Input 16 2 5 4" xfId="11857"/>
    <cellStyle name="Input 16 2 5 4 2" xfId="18182"/>
    <cellStyle name="Input 16 2 5 4 2 2" xfId="35980"/>
    <cellStyle name="Input 16 2 5 4 3" xfId="33227"/>
    <cellStyle name="Input 16 2 5 5" xfId="4973"/>
    <cellStyle name="Input 16 2 5 5 2" xfId="29600"/>
    <cellStyle name="Input 16 2 5 6" xfId="28739"/>
    <cellStyle name="Input 16 2 6" xfId="3647"/>
    <cellStyle name="Input 16 2 6 2" xfId="10402"/>
    <cellStyle name="Input 16 2 6 2 2" xfId="32519"/>
    <cellStyle name="Input 16 2 6 3" xfId="12332"/>
    <cellStyle name="Input 16 2 6 3 2" xfId="18655"/>
    <cellStyle name="Input 16 2 6 3 2 2" xfId="36183"/>
    <cellStyle name="Input 16 2 6 3 3" xfId="33430"/>
    <cellStyle name="Input 16 2 6 4" xfId="8223"/>
    <cellStyle name="Input 16 2 6 4 2" xfId="22220"/>
    <cellStyle name="Input 16 2 6 4 2 2" xfId="36747"/>
    <cellStyle name="Input 16 2 6 4 3" xfId="31427"/>
    <cellStyle name="Input 16 2 6 5" xfId="15379"/>
    <cellStyle name="Input 16 2 6 5 2" xfId="34975"/>
    <cellStyle name="Input 16 2 6 6" xfId="28942"/>
    <cellStyle name="Input 16 2 7" xfId="6428"/>
    <cellStyle name="Input 16 2 7 2" xfId="13637"/>
    <cellStyle name="Input 16 2 7 2 2" xfId="34089"/>
    <cellStyle name="Input 16 2 7 3" xfId="30535"/>
    <cellStyle name="Input 16 2 8" xfId="8650"/>
    <cellStyle name="Input 16 2 8 2" xfId="31630"/>
    <cellStyle name="Input 16 2 9" xfId="10774"/>
    <cellStyle name="Input 16 2 9 2" xfId="17106"/>
    <cellStyle name="Input 16 2 9 2 2" xfId="35478"/>
    <cellStyle name="Input 16 2 9 3" xfId="32725"/>
    <cellStyle name="Input 16 3" xfId="1938"/>
    <cellStyle name="Input 16 3 2" xfId="2473"/>
    <cellStyle name="Input 16 3 2 2" xfId="7070"/>
    <cellStyle name="Input 16 3 2 2 2" xfId="14244"/>
    <cellStyle name="Input 16 3 2 2 2 2" xfId="34516"/>
    <cellStyle name="Input 16 3 2 2 3" xfId="30965"/>
    <cellStyle name="Input 16 3 2 3" xfId="9252"/>
    <cellStyle name="Input 16 3 2 3 2" xfId="32054"/>
    <cellStyle name="Input 16 3 3" xfId="5058"/>
    <cellStyle name="Input 16 3 3 2" xfId="29660"/>
    <cellStyle name="Input 16 3 4" xfId="6535"/>
    <cellStyle name="Input 16 3 4 2" xfId="13713"/>
    <cellStyle name="Input 16 3 4 2 2" xfId="34157"/>
    <cellStyle name="Input 16 3 4 3" xfId="30606"/>
    <cellStyle name="Input 16 3 5" xfId="8718"/>
    <cellStyle name="Input 16 3 5 2" xfId="31695"/>
    <cellStyle name="Input 16 3 6" xfId="10832"/>
    <cellStyle name="Input 16 3 6 2" xfId="17164"/>
    <cellStyle name="Input 16 3 6 2 2" xfId="35536"/>
    <cellStyle name="Input 16 3 6 3" xfId="32783"/>
    <cellStyle name="Input 16 4" xfId="1423"/>
    <cellStyle name="Input 16 4 2" xfId="4837"/>
    <cellStyle name="Input 16 4 2 2" xfId="29480"/>
    <cellStyle name="Input 16 4 3" xfId="6209"/>
    <cellStyle name="Input 16 4 3 2" xfId="13447"/>
    <cellStyle name="Input 16 4 3 2 2" xfId="33952"/>
    <cellStyle name="Input 16 4 3 3" xfId="30382"/>
    <cellStyle name="Input 16 4 4" xfId="8481"/>
    <cellStyle name="Input 16 4 4 2" xfId="31503"/>
    <cellStyle name="Input 16 4 5" xfId="6342"/>
    <cellStyle name="Input 16 4 5 2" xfId="13573"/>
    <cellStyle name="Input 16 4 5 2 2" xfId="34039"/>
    <cellStyle name="Input 16 4 5 3" xfId="30473"/>
    <cellStyle name="Input 16 4 6" xfId="4492"/>
    <cellStyle name="Input 16 4 6 2" xfId="20528"/>
    <cellStyle name="Input 16 4 6 2 2" xfId="36402"/>
    <cellStyle name="Input 16 4 6 3" xfId="29287"/>
    <cellStyle name="Input 16 4 7" xfId="4649"/>
    <cellStyle name="Input 16 4 7 2" xfId="29365"/>
    <cellStyle name="Input 16 5" xfId="2214"/>
    <cellStyle name="Input 16 5 2" xfId="6811"/>
    <cellStyle name="Input 16 5 2 2" xfId="13985"/>
    <cellStyle name="Input 16 5 2 2 2" xfId="34319"/>
    <cellStyle name="Input 16 5 2 3" xfId="30768"/>
    <cellStyle name="Input 16 5 3" xfId="8994"/>
    <cellStyle name="Input 16 5 3 2" xfId="31857"/>
    <cellStyle name="Input 16 6" xfId="4810"/>
    <cellStyle name="Input 16 6 2" xfId="29455"/>
    <cellStyle name="Input 16 7" xfId="6171"/>
    <cellStyle name="Input 16 7 2" xfId="13410"/>
    <cellStyle name="Input 16 7 2 2" xfId="33923"/>
    <cellStyle name="Input 16 7 3" xfId="30353"/>
    <cellStyle name="Input 16 8" xfId="5607"/>
    <cellStyle name="Input 16 8 2" xfId="30025"/>
    <cellStyle name="Input 16 9" xfId="5683"/>
    <cellStyle name="Input 16 9 2" xfId="13025"/>
    <cellStyle name="Input 16 9 2 2" xfId="33716"/>
    <cellStyle name="Input 16 9 3" xfId="30079"/>
    <cellStyle name="Input 17" xfId="1386"/>
    <cellStyle name="Input 17 2" xfId="1801"/>
    <cellStyle name="Input 17 2 10" xfId="3997"/>
    <cellStyle name="Input 17 2 10 2" xfId="29117"/>
    <cellStyle name="Input 17 2 2" xfId="2078"/>
    <cellStyle name="Input 17 2 2 2" xfId="3422"/>
    <cellStyle name="Input 17 2 2 2 2" xfId="10177"/>
    <cellStyle name="Input 17 2 2 2 2 2" xfId="32431"/>
    <cellStyle name="Input 17 2 2 2 3" xfId="12107"/>
    <cellStyle name="Input 17 2 2 2 3 2" xfId="18432"/>
    <cellStyle name="Input 17 2 2 2 3 2 2" xfId="36095"/>
    <cellStyle name="Input 17 2 2 2 3 3" xfId="33342"/>
    <cellStyle name="Input 17 2 2 2 4" xfId="7998"/>
    <cellStyle name="Input 17 2 2 2 4 2" xfId="22002"/>
    <cellStyle name="Input 17 2 2 2 4 2 2" xfId="36659"/>
    <cellStyle name="Input 17 2 2 2 4 3" xfId="31339"/>
    <cellStyle name="Input 17 2 2 2 5" xfId="15156"/>
    <cellStyle name="Input 17 2 2 2 5 2" xfId="34887"/>
    <cellStyle name="Input 17 2 2 2 6" xfId="28854"/>
    <cellStyle name="Input 17 2 2 3" xfId="3895"/>
    <cellStyle name="Input 17 2 2 3 2" xfId="10650"/>
    <cellStyle name="Input 17 2 2 3 2 2" xfId="32632"/>
    <cellStyle name="Input 17 2 2 3 3" xfId="12580"/>
    <cellStyle name="Input 17 2 2 3 3 2" xfId="18903"/>
    <cellStyle name="Input 17 2 2 3 3 2 2" xfId="36296"/>
    <cellStyle name="Input 17 2 2 3 3 3" xfId="33543"/>
    <cellStyle name="Input 17 2 2 3 4" xfId="15627"/>
    <cellStyle name="Input 17 2 2 3 4 2" xfId="35088"/>
    <cellStyle name="Input 17 2 2 3 5" xfId="29055"/>
    <cellStyle name="Input 17 2 2 4" xfId="6675"/>
    <cellStyle name="Input 17 2 2 4 2" xfId="13852"/>
    <cellStyle name="Input 17 2 2 4 2 2" xfId="34263"/>
    <cellStyle name="Input 17 2 2 4 3" xfId="30712"/>
    <cellStyle name="Input 17 2 2 5" xfId="8858"/>
    <cellStyle name="Input 17 2 2 5 2" xfId="31801"/>
    <cellStyle name="Input 17 2 2 6" xfId="10972"/>
    <cellStyle name="Input 17 2 2 6 2" xfId="17303"/>
    <cellStyle name="Input 17 2 2 6 2 2" xfId="35642"/>
    <cellStyle name="Input 17 2 2 6 3" xfId="32889"/>
    <cellStyle name="Input 17 2 2 7" xfId="5164"/>
    <cellStyle name="Input 17 2 2 7 2" xfId="29760"/>
    <cellStyle name="Input 17 2 3" xfId="2410"/>
    <cellStyle name="Input 17 2 3 2" xfId="7007"/>
    <cellStyle name="Input 17 2 3 2 2" xfId="14181"/>
    <cellStyle name="Input 17 2 3 2 2 2" xfId="34456"/>
    <cellStyle name="Input 17 2 3 2 3" xfId="30905"/>
    <cellStyle name="Input 17 2 3 3" xfId="9190"/>
    <cellStyle name="Input 17 2 3 3 2" xfId="31994"/>
    <cellStyle name="Input 17 2 3 4" xfId="11208"/>
    <cellStyle name="Input 17 2 3 4 2" xfId="17537"/>
    <cellStyle name="Input 17 2 3 4 2 2" xfId="35742"/>
    <cellStyle name="Input 17 2 3 4 3" xfId="32989"/>
    <cellStyle name="Input 17 2 3 5" xfId="5438"/>
    <cellStyle name="Input 17 2 3 5 2" xfId="29880"/>
    <cellStyle name="Input 17 2 3 6" xfId="28501"/>
    <cellStyle name="Input 17 2 4" xfId="2547"/>
    <cellStyle name="Input 17 2 4 2" xfId="7144"/>
    <cellStyle name="Input 17 2 4 2 2" xfId="14318"/>
    <cellStyle name="Input 17 2 4 2 2 2" xfId="34590"/>
    <cellStyle name="Input 17 2 4 2 3" xfId="31039"/>
    <cellStyle name="Input 17 2 4 3" xfId="9326"/>
    <cellStyle name="Input 17 2 4 3 2" xfId="32128"/>
    <cellStyle name="Input 17 2 4 4" xfId="11286"/>
    <cellStyle name="Input 17 2 4 4 2" xfId="17615"/>
    <cellStyle name="Input 17 2 4 4 2 2" xfId="35818"/>
    <cellStyle name="Input 17 2 4 4 3" xfId="33065"/>
    <cellStyle name="Input 17 2 4 5" xfId="5543"/>
    <cellStyle name="Input 17 2 4 5 2" xfId="29970"/>
    <cellStyle name="Input 17 2 4 6" xfId="28577"/>
    <cellStyle name="Input 17 2 5" xfId="3159"/>
    <cellStyle name="Input 17 2 5 2" xfId="7746"/>
    <cellStyle name="Input 17 2 5 2 2" xfId="14910"/>
    <cellStyle name="Input 17 2 5 2 2 2" xfId="34776"/>
    <cellStyle name="Input 17 2 5 2 3" xfId="31228"/>
    <cellStyle name="Input 17 2 5 3" xfId="9925"/>
    <cellStyle name="Input 17 2 5 3 2" xfId="32316"/>
    <cellStyle name="Input 17 2 5 4" xfId="11862"/>
    <cellStyle name="Input 17 2 5 4 2" xfId="18187"/>
    <cellStyle name="Input 17 2 5 4 2 2" xfId="35985"/>
    <cellStyle name="Input 17 2 5 4 3" xfId="33232"/>
    <cellStyle name="Input 17 2 5 5" xfId="4978"/>
    <cellStyle name="Input 17 2 5 5 2" xfId="29605"/>
    <cellStyle name="Input 17 2 5 6" xfId="28744"/>
    <cellStyle name="Input 17 2 6" xfId="3652"/>
    <cellStyle name="Input 17 2 6 2" xfId="10407"/>
    <cellStyle name="Input 17 2 6 2 2" xfId="32524"/>
    <cellStyle name="Input 17 2 6 3" xfId="12337"/>
    <cellStyle name="Input 17 2 6 3 2" xfId="18660"/>
    <cellStyle name="Input 17 2 6 3 2 2" xfId="36188"/>
    <cellStyle name="Input 17 2 6 3 3" xfId="33435"/>
    <cellStyle name="Input 17 2 6 4" xfId="8228"/>
    <cellStyle name="Input 17 2 6 4 2" xfId="22225"/>
    <cellStyle name="Input 17 2 6 4 2 2" xfId="36752"/>
    <cellStyle name="Input 17 2 6 4 3" xfId="31432"/>
    <cellStyle name="Input 17 2 6 5" xfId="15384"/>
    <cellStyle name="Input 17 2 6 5 2" xfId="34980"/>
    <cellStyle name="Input 17 2 6 6" xfId="28947"/>
    <cellStyle name="Input 17 2 7" xfId="6433"/>
    <cellStyle name="Input 17 2 7 2" xfId="13642"/>
    <cellStyle name="Input 17 2 7 2 2" xfId="34094"/>
    <cellStyle name="Input 17 2 7 3" xfId="30540"/>
    <cellStyle name="Input 17 2 8" xfId="8655"/>
    <cellStyle name="Input 17 2 8 2" xfId="31635"/>
    <cellStyle name="Input 17 2 9" xfId="10779"/>
    <cellStyle name="Input 17 2 9 2" xfId="17111"/>
    <cellStyle name="Input 17 2 9 2 2" xfId="35483"/>
    <cellStyle name="Input 17 2 9 3" xfId="32730"/>
    <cellStyle name="Input 17 3" xfId="1943"/>
    <cellStyle name="Input 17 3 2" xfId="2478"/>
    <cellStyle name="Input 17 3 2 2" xfId="7075"/>
    <cellStyle name="Input 17 3 2 2 2" xfId="14249"/>
    <cellStyle name="Input 17 3 2 2 2 2" xfId="34521"/>
    <cellStyle name="Input 17 3 2 2 3" xfId="30970"/>
    <cellStyle name="Input 17 3 2 3" xfId="9257"/>
    <cellStyle name="Input 17 3 2 3 2" xfId="32059"/>
    <cellStyle name="Input 17 3 3" xfId="5063"/>
    <cellStyle name="Input 17 3 3 2" xfId="29665"/>
    <cellStyle name="Input 17 3 4" xfId="6540"/>
    <cellStyle name="Input 17 3 4 2" xfId="13718"/>
    <cellStyle name="Input 17 3 4 2 2" xfId="34162"/>
    <cellStyle name="Input 17 3 4 3" xfId="30611"/>
    <cellStyle name="Input 17 3 5" xfId="8723"/>
    <cellStyle name="Input 17 3 5 2" xfId="31700"/>
    <cellStyle name="Input 17 3 6" xfId="10837"/>
    <cellStyle name="Input 17 3 6 2" xfId="17169"/>
    <cellStyle name="Input 17 3 6 2 2" xfId="35541"/>
    <cellStyle name="Input 17 3 6 3" xfId="32788"/>
    <cellStyle name="Input 17 4" xfId="2054"/>
    <cellStyle name="Input 17 4 2" xfId="5149"/>
    <cellStyle name="Input 17 4 2 2" xfId="29750"/>
    <cellStyle name="Input 17 4 3" xfId="6651"/>
    <cellStyle name="Input 17 4 3 2" xfId="13829"/>
    <cellStyle name="Input 17 4 3 2 2" xfId="34251"/>
    <cellStyle name="Input 17 4 3 3" xfId="30700"/>
    <cellStyle name="Input 17 4 4" xfId="8834"/>
    <cellStyle name="Input 17 4 4 2" xfId="31789"/>
    <cellStyle name="Input 17 4 5" xfId="10948"/>
    <cellStyle name="Input 17 4 5 2" xfId="17280"/>
    <cellStyle name="Input 17 4 5 2 2" xfId="35630"/>
    <cellStyle name="Input 17 4 5 3" xfId="32877"/>
    <cellStyle name="Input 17 4 6" xfId="4499"/>
    <cellStyle name="Input 17 4 6 2" xfId="20535"/>
    <cellStyle name="Input 17 4 6 2 2" xfId="36408"/>
    <cellStyle name="Input 17 4 6 3" xfId="29293"/>
    <cellStyle name="Input 17 4 7" xfId="4682"/>
    <cellStyle name="Input 17 4 7 2" xfId="29381"/>
    <cellStyle name="Input 17 5" xfId="2220"/>
    <cellStyle name="Input 17 5 2" xfId="6817"/>
    <cellStyle name="Input 17 5 2 2" xfId="13991"/>
    <cellStyle name="Input 17 5 2 2 2" xfId="34324"/>
    <cellStyle name="Input 17 5 2 3" xfId="30773"/>
    <cellStyle name="Input 17 5 3" xfId="9000"/>
    <cellStyle name="Input 17 5 3 2" xfId="31862"/>
    <cellStyle name="Input 17 6" xfId="4816"/>
    <cellStyle name="Input 17 6 2" xfId="29461"/>
    <cellStyle name="Input 17 7" xfId="6179"/>
    <cellStyle name="Input 17 7 2" xfId="13418"/>
    <cellStyle name="Input 17 7 2 2" xfId="33929"/>
    <cellStyle name="Input 17 7 3" xfId="30359"/>
    <cellStyle name="Input 17 8" xfId="6361"/>
    <cellStyle name="Input 17 8 2" xfId="30486"/>
    <cellStyle name="Input 17 9" xfId="8614"/>
    <cellStyle name="Input 17 9 2" xfId="15758"/>
    <cellStyle name="Input 17 9 2 2" xfId="35151"/>
    <cellStyle name="Input 17 9 3" xfId="31597"/>
    <cellStyle name="Input 18" xfId="1552"/>
    <cellStyle name="Input 18 2" xfId="1927"/>
    <cellStyle name="Input 18 2 10" xfId="4177"/>
    <cellStyle name="Input 18 2 10 2" xfId="29201"/>
    <cellStyle name="Input 18 2 2" xfId="1996"/>
    <cellStyle name="Input 18 2 2 2" xfId="3498"/>
    <cellStyle name="Input 18 2 2 2 2" xfId="10253"/>
    <cellStyle name="Input 18 2 2 2 2 2" xfId="32476"/>
    <cellStyle name="Input 18 2 2 2 3" xfId="12183"/>
    <cellStyle name="Input 18 2 2 2 3 2" xfId="18507"/>
    <cellStyle name="Input 18 2 2 2 3 2 2" xfId="36140"/>
    <cellStyle name="Input 18 2 2 2 3 3" xfId="33387"/>
    <cellStyle name="Input 18 2 2 2 4" xfId="8074"/>
    <cellStyle name="Input 18 2 2 2 4 2" xfId="22077"/>
    <cellStyle name="Input 18 2 2 2 4 2 2" xfId="36704"/>
    <cellStyle name="Input 18 2 2 2 4 3" xfId="31384"/>
    <cellStyle name="Input 18 2 2 2 5" xfId="15231"/>
    <cellStyle name="Input 18 2 2 2 5 2" xfId="34932"/>
    <cellStyle name="Input 18 2 2 2 6" xfId="28899"/>
    <cellStyle name="Input 18 2 2 3" xfId="3971"/>
    <cellStyle name="Input 18 2 2 3 2" xfId="10726"/>
    <cellStyle name="Input 18 2 2 3 2 2" xfId="32677"/>
    <cellStyle name="Input 18 2 2 3 3" xfId="12656"/>
    <cellStyle name="Input 18 2 2 3 3 2" xfId="18978"/>
    <cellStyle name="Input 18 2 2 3 3 2 2" xfId="36341"/>
    <cellStyle name="Input 18 2 2 3 3 3" xfId="33588"/>
    <cellStyle name="Input 18 2 2 3 4" xfId="15702"/>
    <cellStyle name="Input 18 2 2 3 4 2" xfId="35133"/>
    <cellStyle name="Input 18 2 2 3 5" xfId="29100"/>
    <cellStyle name="Input 18 2 2 4" xfId="6593"/>
    <cellStyle name="Input 18 2 2 4 2" xfId="13771"/>
    <cellStyle name="Input 18 2 2 4 2 2" xfId="34213"/>
    <cellStyle name="Input 18 2 2 4 3" xfId="30662"/>
    <cellStyle name="Input 18 2 2 5" xfId="8776"/>
    <cellStyle name="Input 18 2 2 5 2" xfId="31751"/>
    <cellStyle name="Input 18 2 2 6" xfId="10890"/>
    <cellStyle name="Input 18 2 2 6 2" xfId="17222"/>
    <cellStyle name="Input 18 2 2 6 2 2" xfId="35592"/>
    <cellStyle name="Input 18 2 2 6 3" xfId="32839"/>
    <cellStyle name="Input 18 2 2 7" xfId="5114"/>
    <cellStyle name="Input 18 2 2 7 2" xfId="29716"/>
    <cellStyle name="Input 18 2 3" xfId="2462"/>
    <cellStyle name="Input 18 2 3 2" xfId="7059"/>
    <cellStyle name="Input 18 2 3 2 2" xfId="14233"/>
    <cellStyle name="Input 18 2 3 2 2 2" xfId="34505"/>
    <cellStyle name="Input 18 2 3 2 3" xfId="30954"/>
    <cellStyle name="Input 18 2 3 3" xfId="9241"/>
    <cellStyle name="Input 18 2 3 3 2" xfId="32043"/>
    <cellStyle name="Input 18 2 3 4" xfId="11256"/>
    <cellStyle name="Input 18 2 3 4 2" xfId="17585"/>
    <cellStyle name="Input 18 2 3 4 2 2" xfId="35788"/>
    <cellStyle name="Input 18 2 3 4 3" xfId="33035"/>
    <cellStyle name="Input 18 2 3 5" xfId="5489"/>
    <cellStyle name="Input 18 2 3 5 2" xfId="29928"/>
    <cellStyle name="Input 18 2 3 6" xfId="28547"/>
    <cellStyle name="Input 18 2 4" xfId="2592"/>
    <cellStyle name="Input 18 2 4 2" xfId="7189"/>
    <cellStyle name="Input 18 2 4 2 2" xfId="14363"/>
    <cellStyle name="Input 18 2 4 2 2 2" xfId="34635"/>
    <cellStyle name="Input 18 2 4 2 3" xfId="31084"/>
    <cellStyle name="Input 18 2 4 3" xfId="9371"/>
    <cellStyle name="Input 18 2 4 3 2" xfId="32173"/>
    <cellStyle name="Input 18 2 4 4" xfId="11331"/>
    <cellStyle name="Input 18 2 4 4 2" xfId="17660"/>
    <cellStyle name="Input 18 2 4 4 2 2" xfId="35863"/>
    <cellStyle name="Input 18 2 4 4 3" xfId="33110"/>
    <cellStyle name="Input 18 2 4 5" xfId="5588"/>
    <cellStyle name="Input 18 2 4 5 2" xfId="30015"/>
    <cellStyle name="Input 18 2 4 6" xfId="28622"/>
    <cellStyle name="Input 18 2 5" xfId="3251"/>
    <cellStyle name="Input 18 2 5 2" xfId="7827"/>
    <cellStyle name="Input 18 2 5 2 2" xfId="14985"/>
    <cellStyle name="Input 18 2 5 2 2 2" xfId="34821"/>
    <cellStyle name="Input 18 2 5 2 3" xfId="31273"/>
    <cellStyle name="Input 18 2 5 3" xfId="10006"/>
    <cellStyle name="Input 18 2 5 3 2" xfId="32365"/>
    <cellStyle name="Input 18 2 5 4" xfId="11937"/>
    <cellStyle name="Input 18 2 5 4 2" xfId="18262"/>
    <cellStyle name="Input 18 2 5 4 2 2" xfId="36030"/>
    <cellStyle name="Input 18 2 5 4 3" xfId="33277"/>
    <cellStyle name="Input 18 2 5 5" xfId="5047"/>
    <cellStyle name="Input 18 2 5 5 2" xfId="29649"/>
    <cellStyle name="Input 18 2 5 6" xfId="28789"/>
    <cellStyle name="Input 18 2 6" xfId="3725"/>
    <cellStyle name="Input 18 2 6 2" xfId="10480"/>
    <cellStyle name="Input 18 2 6 2 2" xfId="32567"/>
    <cellStyle name="Input 18 2 6 3" xfId="12410"/>
    <cellStyle name="Input 18 2 6 3 2" xfId="18733"/>
    <cellStyle name="Input 18 2 6 3 2 2" xfId="36231"/>
    <cellStyle name="Input 18 2 6 3 3" xfId="33478"/>
    <cellStyle name="Input 18 2 6 4" xfId="8301"/>
    <cellStyle name="Input 18 2 6 4 2" xfId="22298"/>
    <cellStyle name="Input 18 2 6 4 2 2" xfId="36795"/>
    <cellStyle name="Input 18 2 6 4 3" xfId="31475"/>
    <cellStyle name="Input 18 2 6 5" xfId="15457"/>
    <cellStyle name="Input 18 2 6 5 2" xfId="35023"/>
    <cellStyle name="Input 18 2 6 6" xfId="28990"/>
    <cellStyle name="Input 18 2 7" xfId="6524"/>
    <cellStyle name="Input 18 2 7 2" xfId="13702"/>
    <cellStyle name="Input 18 2 7 2 2" xfId="34146"/>
    <cellStyle name="Input 18 2 7 3" xfId="30595"/>
    <cellStyle name="Input 18 2 8" xfId="8707"/>
    <cellStyle name="Input 18 2 8 2" xfId="31684"/>
    <cellStyle name="Input 18 2 9" xfId="10821"/>
    <cellStyle name="Input 18 2 9 2" xfId="17153"/>
    <cellStyle name="Input 18 2 9 2 2" xfId="35525"/>
    <cellStyle name="Input 18 2 9 3" xfId="32772"/>
    <cellStyle name="Input 18 3" xfId="1982"/>
    <cellStyle name="Input 18 3 2" xfId="2517"/>
    <cellStyle name="Input 18 3 2 2" xfId="7114"/>
    <cellStyle name="Input 18 3 2 2 2" xfId="14288"/>
    <cellStyle name="Input 18 3 2 2 2 2" xfId="34560"/>
    <cellStyle name="Input 18 3 2 2 3" xfId="31009"/>
    <cellStyle name="Input 18 3 2 3" xfId="9296"/>
    <cellStyle name="Input 18 3 2 3 2" xfId="32098"/>
    <cellStyle name="Input 18 3 3" xfId="5102"/>
    <cellStyle name="Input 18 3 3 2" xfId="29704"/>
    <cellStyle name="Input 18 3 4" xfId="6579"/>
    <cellStyle name="Input 18 3 4 2" xfId="13757"/>
    <cellStyle name="Input 18 3 4 2 2" xfId="34201"/>
    <cellStyle name="Input 18 3 4 3" xfId="30650"/>
    <cellStyle name="Input 18 3 5" xfId="8762"/>
    <cellStyle name="Input 18 3 5 2" xfId="31739"/>
    <cellStyle name="Input 18 3 6" xfId="10876"/>
    <cellStyle name="Input 18 3 6 2" xfId="17208"/>
    <cellStyle name="Input 18 3 6 2 2" xfId="35580"/>
    <cellStyle name="Input 18 3 6 3" xfId="32827"/>
    <cellStyle name="Input 18 4" xfId="985"/>
    <cellStyle name="Input 18 4 2" xfId="4769"/>
    <cellStyle name="Input 18 4 2 2" xfId="29425"/>
    <cellStyle name="Input 18 4 3" xfId="6024"/>
    <cellStyle name="Input 18 4 3 2" xfId="13285"/>
    <cellStyle name="Input 18 4 3 2 2" xfId="33847"/>
    <cellStyle name="Input 18 4 3 3" xfId="30259"/>
    <cellStyle name="Input 18 4 4" xfId="5749"/>
    <cellStyle name="Input 18 4 4 2" xfId="30114"/>
    <cellStyle name="Input 18 4 5" xfId="6491"/>
    <cellStyle name="Input 18 4 5 2" xfId="13671"/>
    <cellStyle name="Input 18 4 5 2 2" xfId="34118"/>
    <cellStyle name="Input 18 4 5 3" xfId="30567"/>
    <cellStyle name="Input 18 4 6" xfId="4610"/>
    <cellStyle name="Input 18 4 6 2" xfId="20618"/>
    <cellStyle name="Input 18 4 6 2 2" xfId="36461"/>
    <cellStyle name="Input 18 4 6 3" xfId="29346"/>
    <cellStyle name="Input 18 4 7" xfId="8454"/>
    <cellStyle name="Input 18 4 7 2" xfId="31487"/>
    <cellStyle name="Input 18 5" xfId="2315"/>
    <cellStyle name="Input 18 5 2" xfId="6912"/>
    <cellStyle name="Input 18 5 2 2" xfId="14086"/>
    <cellStyle name="Input 18 5 2 2 2" xfId="34395"/>
    <cellStyle name="Input 18 5 2 3" xfId="30844"/>
    <cellStyle name="Input 18 5 3" xfId="9095"/>
    <cellStyle name="Input 18 5 3 2" xfId="31933"/>
    <cellStyle name="Input 18 6" xfId="4898"/>
    <cellStyle name="Input 18 6 2" xfId="29534"/>
    <cellStyle name="Input 18 7" xfId="6319"/>
    <cellStyle name="Input 18 7 2" xfId="13551"/>
    <cellStyle name="Input 18 7 2 2" xfId="34021"/>
    <cellStyle name="Input 18 7 3" xfId="30454"/>
    <cellStyle name="Input 18 8" xfId="8588"/>
    <cellStyle name="Input 18 8 2" xfId="31572"/>
    <cellStyle name="Input 18 9" xfId="6337"/>
    <cellStyle name="Input 18 9 2" xfId="13568"/>
    <cellStyle name="Input 18 9 2 2" xfId="34038"/>
    <cellStyle name="Input 18 9 3" xfId="30472"/>
    <cellStyle name="Input 19" xfId="1576"/>
    <cellStyle name="Input 19 10" xfId="4644"/>
    <cellStyle name="Input 19 10 2" xfId="29362"/>
    <cellStyle name="Input 19 2" xfId="941"/>
    <cellStyle name="Input 19 2 2" xfId="3259"/>
    <cellStyle name="Input 19 2 2 2" xfId="10014"/>
    <cellStyle name="Input 19 2 2 2 2" xfId="32373"/>
    <cellStyle name="Input 19 2 2 3" xfId="11944"/>
    <cellStyle name="Input 19 2 2 3 2" xfId="18269"/>
    <cellStyle name="Input 19 2 2 3 2 2" xfId="36037"/>
    <cellStyle name="Input 19 2 2 3 3" xfId="33284"/>
    <cellStyle name="Input 19 2 2 4" xfId="7835"/>
    <cellStyle name="Input 19 2 2 4 2" xfId="21839"/>
    <cellStyle name="Input 19 2 2 4 2 2" xfId="36601"/>
    <cellStyle name="Input 19 2 2 4 3" xfId="31281"/>
    <cellStyle name="Input 19 2 2 5" xfId="14993"/>
    <cellStyle name="Input 19 2 2 5 2" xfId="34829"/>
    <cellStyle name="Input 19 2 2 6" xfId="28796"/>
    <cellStyle name="Input 19 2 3" xfId="3732"/>
    <cellStyle name="Input 19 2 3 2" xfId="10487"/>
    <cellStyle name="Input 19 2 3 2 2" xfId="32574"/>
    <cellStyle name="Input 19 2 3 3" xfId="12417"/>
    <cellStyle name="Input 19 2 3 3 2" xfId="18740"/>
    <cellStyle name="Input 19 2 3 3 2 2" xfId="36238"/>
    <cellStyle name="Input 19 2 3 3 3" xfId="33485"/>
    <cellStyle name="Input 19 2 3 4" xfId="15464"/>
    <cellStyle name="Input 19 2 3 4 2" xfId="35030"/>
    <cellStyle name="Input 19 2 3 5" xfId="28997"/>
    <cellStyle name="Input 19 2 4" xfId="5982"/>
    <cellStyle name="Input 19 2 4 2" xfId="13243"/>
    <cellStyle name="Input 19 2 4 2 2" xfId="33822"/>
    <cellStyle name="Input 19 2 4 3" xfId="30234"/>
    <cellStyle name="Input 19 2 5" xfId="5710"/>
    <cellStyle name="Input 19 2 5 2" xfId="30092"/>
    <cellStyle name="Input 19 2 6" xfId="5804"/>
    <cellStyle name="Input 19 2 6 2" xfId="13095"/>
    <cellStyle name="Input 19 2 6 2 2" xfId="33748"/>
    <cellStyle name="Input 19 2 6 3" xfId="30136"/>
    <cellStyle name="Input 19 2 7" xfId="4748"/>
    <cellStyle name="Input 19 2 7 2" xfId="29405"/>
    <cellStyle name="Input 19 3" xfId="2329"/>
    <cellStyle name="Input 19 3 2" xfId="6926"/>
    <cellStyle name="Input 19 3 2 2" xfId="14100"/>
    <cellStyle name="Input 19 3 2 2 2" xfId="34407"/>
    <cellStyle name="Input 19 3 2 3" xfId="30856"/>
    <cellStyle name="Input 19 3 3" xfId="9109"/>
    <cellStyle name="Input 19 3 3 2" xfId="31945"/>
    <cellStyle name="Input 19 3 4" xfId="11138"/>
    <cellStyle name="Input 19 3 4 2" xfId="17467"/>
    <cellStyle name="Input 19 3 4 2 2" xfId="35704"/>
    <cellStyle name="Input 19 3 4 3" xfId="32951"/>
    <cellStyle name="Input 19 3 5" xfId="5366"/>
    <cellStyle name="Input 19 3 5 2" xfId="29841"/>
    <cellStyle name="Input 19 3 6" xfId="28463"/>
    <cellStyle name="Input 19 4" xfId="2278"/>
    <cellStyle name="Input 19 4 2" xfId="6875"/>
    <cellStyle name="Input 19 4 2 2" xfId="14049"/>
    <cellStyle name="Input 19 4 2 2 2" xfId="34369"/>
    <cellStyle name="Input 19 4 2 3" xfId="30818"/>
    <cellStyle name="Input 19 4 3" xfId="9058"/>
    <cellStyle name="Input 19 4 3 2" xfId="31907"/>
    <cellStyle name="Input 19 4 4" xfId="11119"/>
    <cellStyle name="Input 19 4 4 2" xfId="17448"/>
    <cellStyle name="Input 19 4 4 2 2" xfId="35698"/>
    <cellStyle name="Input 19 4 4 3" xfId="32945"/>
    <cellStyle name="Input 19 4 5" xfId="5331"/>
    <cellStyle name="Input 19 4 5 2" xfId="29826"/>
    <cellStyle name="Input 19 4 6" xfId="28458"/>
    <cellStyle name="Input 19 5" xfId="3031"/>
    <cellStyle name="Input 19 5 2" xfId="7618"/>
    <cellStyle name="Input 19 5 2 2" xfId="14783"/>
    <cellStyle name="Input 19 5 2 2 2" xfId="34720"/>
    <cellStyle name="Input 19 5 2 3" xfId="31172"/>
    <cellStyle name="Input 19 5 3" xfId="9797"/>
    <cellStyle name="Input 19 5 3 2" xfId="32260"/>
    <cellStyle name="Input 19 5 4" xfId="11734"/>
    <cellStyle name="Input 19 5 4 2" xfId="18060"/>
    <cellStyle name="Input 19 5 4 2 2" xfId="35929"/>
    <cellStyle name="Input 19 5 4 3" xfId="33176"/>
    <cellStyle name="Input 19 5 5" xfId="4909"/>
    <cellStyle name="Input 19 5 5 2" xfId="29545"/>
    <cellStyle name="Input 19 5 6" xfId="28688"/>
    <cellStyle name="Input 19 6" xfId="3546"/>
    <cellStyle name="Input 19 6 2" xfId="10301"/>
    <cellStyle name="Input 19 6 2 2" xfId="32487"/>
    <cellStyle name="Input 19 6 3" xfId="12231"/>
    <cellStyle name="Input 19 6 3 2" xfId="18554"/>
    <cellStyle name="Input 19 6 3 2 2" xfId="36151"/>
    <cellStyle name="Input 19 6 3 3" xfId="33398"/>
    <cellStyle name="Input 19 6 4" xfId="8122"/>
    <cellStyle name="Input 19 6 4 2" xfId="22119"/>
    <cellStyle name="Input 19 6 4 2 2" xfId="36715"/>
    <cellStyle name="Input 19 6 4 3" xfId="31395"/>
    <cellStyle name="Input 19 6 5" xfId="15278"/>
    <cellStyle name="Input 19 6 5 2" xfId="34943"/>
    <cellStyle name="Input 19 6 6" xfId="28910"/>
    <cellStyle name="Input 19 7" xfId="6332"/>
    <cellStyle name="Input 19 7 2" xfId="13563"/>
    <cellStyle name="Input 19 7 2 2" xfId="34033"/>
    <cellStyle name="Input 19 7 3" xfId="30467"/>
    <cellStyle name="Input 19 8" xfId="8602"/>
    <cellStyle name="Input 19 8 2" xfId="31586"/>
    <cellStyle name="Input 19 9" xfId="10737"/>
    <cellStyle name="Input 19 9 2" xfId="17069"/>
    <cellStyle name="Input 19 9 2 2" xfId="35441"/>
    <cellStyle name="Input 19 9 3" xfId="32688"/>
    <cellStyle name="Input 2" xfId="283"/>
    <cellStyle name="Input 2 10" xfId="2107"/>
    <cellStyle name="Input 2 10 2" xfId="6704"/>
    <cellStyle name="Input 2 10 2 2" xfId="13881"/>
    <cellStyle name="Input 2 10 2 2 2" xfId="34284"/>
    <cellStyle name="Input 2 10 2 3" xfId="30733"/>
    <cellStyle name="Input 2 10 3" xfId="8887"/>
    <cellStyle name="Input 2 10 3 2" xfId="31822"/>
    <cellStyle name="Input 2 11" xfId="5686"/>
    <cellStyle name="Input 2 11 2" xfId="13028"/>
    <cellStyle name="Input 2 11 2 2" xfId="33719"/>
    <cellStyle name="Input 2 11 3" xfId="30082"/>
    <cellStyle name="Input 2 12" xfId="5877"/>
    <cellStyle name="Input 2 12 2" xfId="30185"/>
    <cellStyle name="Input 2 13" xfId="37205"/>
    <cellStyle name="Input 2 14" xfId="37070"/>
    <cellStyle name="Input 2 15" xfId="37224"/>
    <cellStyle name="Input 2 16" xfId="37052"/>
    <cellStyle name="Input 2 17" xfId="37624"/>
    <cellStyle name="Input 2 18" xfId="37036"/>
    <cellStyle name="Input 2 19" xfId="36931"/>
    <cellStyle name="Input 2 2" xfId="552"/>
    <cellStyle name="Input 2 2 10" xfId="37674"/>
    <cellStyle name="Input 2 2 11" xfId="37814"/>
    <cellStyle name="Input 2 2 12" xfId="37964"/>
    <cellStyle name="Input 2 2 13" xfId="38108"/>
    <cellStyle name="Input 2 2 14" xfId="38249"/>
    <cellStyle name="Input 2 2 15" xfId="38391"/>
    <cellStyle name="Input 2 2 16" xfId="38534"/>
    <cellStyle name="Input 2 2 17" xfId="38677"/>
    <cellStyle name="Input 2 2 18" xfId="38820"/>
    <cellStyle name="Input 2 2 19" xfId="38964"/>
    <cellStyle name="Input 2 2 2" xfId="1407"/>
    <cellStyle name="Input 2 2 2 2" xfId="1820"/>
    <cellStyle name="Input 2 2 2 2 10" xfId="4140"/>
    <cellStyle name="Input 2 2 2 2 10 2" xfId="29177"/>
    <cellStyle name="Input 2 2 2 2 2" xfId="2058"/>
    <cellStyle name="Input 2 2 2 2 2 2" xfId="3436"/>
    <cellStyle name="Input 2 2 2 2 2 2 2" xfId="10191"/>
    <cellStyle name="Input 2 2 2 2 2 2 2 2" xfId="32438"/>
    <cellStyle name="Input 2 2 2 2 2 2 3" xfId="12121"/>
    <cellStyle name="Input 2 2 2 2 2 2 3 2" xfId="18446"/>
    <cellStyle name="Input 2 2 2 2 2 2 3 2 2" xfId="36102"/>
    <cellStyle name="Input 2 2 2 2 2 2 3 3" xfId="33349"/>
    <cellStyle name="Input 2 2 2 2 2 2 4" xfId="8012"/>
    <cellStyle name="Input 2 2 2 2 2 2 4 2" xfId="22016"/>
    <cellStyle name="Input 2 2 2 2 2 2 4 2 2" xfId="36666"/>
    <cellStyle name="Input 2 2 2 2 2 2 4 3" xfId="31346"/>
    <cellStyle name="Input 2 2 2 2 2 2 5" xfId="15170"/>
    <cellStyle name="Input 2 2 2 2 2 2 5 2" xfId="34894"/>
    <cellStyle name="Input 2 2 2 2 2 2 6" xfId="28861"/>
    <cellStyle name="Input 2 2 2 2 2 3" xfId="3909"/>
    <cellStyle name="Input 2 2 2 2 2 3 2" xfId="10664"/>
    <cellStyle name="Input 2 2 2 2 2 3 2 2" xfId="32639"/>
    <cellStyle name="Input 2 2 2 2 2 3 3" xfId="12594"/>
    <cellStyle name="Input 2 2 2 2 2 3 3 2" xfId="18917"/>
    <cellStyle name="Input 2 2 2 2 2 3 3 2 2" xfId="36303"/>
    <cellStyle name="Input 2 2 2 2 2 3 3 3" xfId="33550"/>
    <cellStyle name="Input 2 2 2 2 2 3 4" xfId="15641"/>
    <cellStyle name="Input 2 2 2 2 2 3 4 2" xfId="35095"/>
    <cellStyle name="Input 2 2 2 2 2 3 5" xfId="29062"/>
    <cellStyle name="Input 2 2 2 2 2 4" xfId="6655"/>
    <cellStyle name="Input 2 2 2 2 2 4 2" xfId="13833"/>
    <cellStyle name="Input 2 2 2 2 2 4 2 2" xfId="34253"/>
    <cellStyle name="Input 2 2 2 2 2 4 3" xfId="30702"/>
    <cellStyle name="Input 2 2 2 2 2 5" xfId="8838"/>
    <cellStyle name="Input 2 2 2 2 2 5 2" xfId="31791"/>
    <cellStyle name="Input 2 2 2 2 2 6" xfId="10952"/>
    <cellStyle name="Input 2 2 2 2 2 6 2" xfId="17284"/>
    <cellStyle name="Input 2 2 2 2 2 6 2 2" xfId="35632"/>
    <cellStyle name="Input 2 2 2 2 2 6 3" xfId="32879"/>
    <cellStyle name="Input 2 2 2 2 2 7" xfId="5153"/>
    <cellStyle name="Input 2 2 2 2 2 7 2" xfId="29752"/>
    <cellStyle name="Input 2 2 2 2 3" xfId="2417"/>
    <cellStyle name="Input 2 2 2 2 3 2" xfId="7014"/>
    <cellStyle name="Input 2 2 2 2 3 2 2" xfId="14188"/>
    <cellStyle name="Input 2 2 2 2 3 2 2 2" xfId="34462"/>
    <cellStyle name="Input 2 2 2 2 3 2 3" xfId="30911"/>
    <cellStyle name="Input 2 2 2 2 3 3" xfId="9197"/>
    <cellStyle name="Input 2 2 2 2 3 3 2" xfId="32000"/>
    <cellStyle name="Input 2 2 2 2 3 4" xfId="11215"/>
    <cellStyle name="Input 2 2 2 2 3 4 2" xfId="17544"/>
    <cellStyle name="Input 2 2 2 2 3 4 2 2" xfId="35748"/>
    <cellStyle name="Input 2 2 2 2 3 4 3" xfId="32995"/>
    <cellStyle name="Input 2 2 2 2 3 5" xfId="5445"/>
    <cellStyle name="Input 2 2 2 2 3 5 2" xfId="29886"/>
    <cellStyle name="Input 2 2 2 2 3 6" xfId="28507"/>
    <cellStyle name="Input 2 2 2 2 4" xfId="2554"/>
    <cellStyle name="Input 2 2 2 2 4 2" xfId="7151"/>
    <cellStyle name="Input 2 2 2 2 4 2 2" xfId="14325"/>
    <cellStyle name="Input 2 2 2 2 4 2 2 2" xfId="34597"/>
    <cellStyle name="Input 2 2 2 2 4 2 3" xfId="31046"/>
    <cellStyle name="Input 2 2 2 2 4 3" xfId="9333"/>
    <cellStyle name="Input 2 2 2 2 4 3 2" xfId="32135"/>
    <cellStyle name="Input 2 2 2 2 4 4" xfId="11293"/>
    <cellStyle name="Input 2 2 2 2 4 4 2" xfId="17622"/>
    <cellStyle name="Input 2 2 2 2 4 4 2 2" xfId="35825"/>
    <cellStyle name="Input 2 2 2 2 4 4 3" xfId="33072"/>
    <cellStyle name="Input 2 2 2 2 4 5" xfId="5550"/>
    <cellStyle name="Input 2 2 2 2 4 5 2" xfId="29977"/>
    <cellStyle name="Input 2 2 2 2 4 6" xfId="28584"/>
    <cellStyle name="Input 2 2 2 2 5" xfId="3176"/>
    <cellStyle name="Input 2 2 2 2 5 2" xfId="7761"/>
    <cellStyle name="Input 2 2 2 2 5 2 2" xfId="14924"/>
    <cellStyle name="Input 2 2 2 2 5 2 2 2" xfId="34783"/>
    <cellStyle name="Input 2 2 2 2 5 2 3" xfId="31235"/>
    <cellStyle name="Input 2 2 2 2 5 3" xfId="9939"/>
    <cellStyle name="Input 2 2 2 2 5 3 2" xfId="32323"/>
    <cellStyle name="Input 2 2 2 2 5 4" xfId="11876"/>
    <cellStyle name="Input 2 2 2 2 5 4 2" xfId="18201"/>
    <cellStyle name="Input 2 2 2 2 5 4 2 2" xfId="35992"/>
    <cellStyle name="Input 2 2 2 2 5 4 3" xfId="33239"/>
    <cellStyle name="Input 2 2 2 2 5 5" xfId="4986"/>
    <cellStyle name="Input 2 2 2 2 5 5 2" xfId="29612"/>
    <cellStyle name="Input 2 2 2 2 5 6" xfId="28751"/>
    <cellStyle name="Input 2 2 2 2 6" xfId="3665"/>
    <cellStyle name="Input 2 2 2 2 6 2" xfId="10420"/>
    <cellStyle name="Input 2 2 2 2 6 2 2" xfId="32530"/>
    <cellStyle name="Input 2 2 2 2 6 3" xfId="12350"/>
    <cellStyle name="Input 2 2 2 2 6 3 2" xfId="18673"/>
    <cellStyle name="Input 2 2 2 2 6 3 2 2" xfId="36194"/>
    <cellStyle name="Input 2 2 2 2 6 3 3" xfId="33441"/>
    <cellStyle name="Input 2 2 2 2 6 4" xfId="8241"/>
    <cellStyle name="Input 2 2 2 2 6 4 2" xfId="22238"/>
    <cellStyle name="Input 2 2 2 2 6 4 2 2" xfId="36758"/>
    <cellStyle name="Input 2 2 2 2 6 4 3" xfId="31438"/>
    <cellStyle name="Input 2 2 2 2 6 5" xfId="15397"/>
    <cellStyle name="Input 2 2 2 2 6 5 2" xfId="34986"/>
    <cellStyle name="Input 2 2 2 2 6 6" xfId="28953"/>
    <cellStyle name="Input 2 2 2 2 7" xfId="6443"/>
    <cellStyle name="Input 2 2 2 2 7 2" xfId="13649"/>
    <cellStyle name="Input 2 2 2 2 7 2 2" xfId="34101"/>
    <cellStyle name="Input 2 2 2 2 7 3" xfId="30548"/>
    <cellStyle name="Input 2 2 2 2 8" xfId="8661"/>
    <cellStyle name="Input 2 2 2 2 8 2" xfId="31641"/>
    <cellStyle name="Input 2 2 2 2 9" xfId="10785"/>
    <cellStyle name="Input 2 2 2 2 9 2" xfId="17117"/>
    <cellStyle name="Input 2 2 2 2 9 2 2" xfId="35489"/>
    <cellStyle name="Input 2 2 2 2 9 3" xfId="32736"/>
    <cellStyle name="Input 2 2 2 3" xfId="1949"/>
    <cellStyle name="Input 2 2 2 3 2" xfId="2484"/>
    <cellStyle name="Input 2 2 2 3 2 2" xfId="7081"/>
    <cellStyle name="Input 2 2 2 3 2 2 2" xfId="14255"/>
    <cellStyle name="Input 2 2 2 3 2 2 2 2" xfId="34527"/>
    <cellStyle name="Input 2 2 2 3 2 2 3" xfId="30976"/>
    <cellStyle name="Input 2 2 2 3 2 3" xfId="9263"/>
    <cellStyle name="Input 2 2 2 3 2 3 2" xfId="32065"/>
    <cellStyle name="Input 2 2 2 3 3" xfId="5069"/>
    <cellStyle name="Input 2 2 2 3 3 2" xfId="29671"/>
    <cellStyle name="Input 2 2 2 3 4" xfId="6546"/>
    <cellStyle name="Input 2 2 2 3 4 2" xfId="13724"/>
    <cellStyle name="Input 2 2 2 3 4 2 2" xfId="34168"/>
    <cellStyle name="Input 2 2 2 3 4 3" xfId="30617"/>
    <cellStyle name="Input 2 2 2 3 5" xfId="8729"/>
    <cellStyle name="Input 2 2 2 3 5 2" xfId="31706"/>
    <cellStyle name="Input 2 2 2 3 6" xfId="10843"/>
    <cellStyle name="Input 2 2 2 3 6 2" xfId="17175"/>
    <cellStyle name="Input 2 2 2 3 6 2 2" xfId="35547"/>
    <cellStyle name="Input 2 2 2 3 6 3" xfId="32794"/>
    <cellStyle name="Input 2 2 2 4" xfId="2053"/>
    <cellStyle name="Input 2 2 2 4 2" xfId="5148"/>
    <cellStyle name="Input 2 2 2 4 2 2" xfId="29749"/>
    <cellStyle name="Input 2 2 2 4 3" xfId="6650"/>
    <cellStyle name="Input 2 2 2 4 3 2" xfId="13828"/>
    <cellStyle name="Input 2 2 2 4 3 2 2" xfId="34250"/>
    <cellStyle name="Input 2 2 2 4 3 3" xfId="30699"/>
    <cellStyle name="Input 2 2 2 4 4" xfId="8833"/>
    <cellStyle name="Input 2 2 2 4 4 2" xfId="31788"/>
    <cellStyle name="Input 2 2 2 4 5" xfId="10947"/>
    <cellStyle name="Input 2 2 2 4 5 2" xfId="17279"/>
    <cellStyle name="Input 2 2 2 4 5 2 2" xfId="35629"/>
    <cellStyle name="Input 2 2 2 4 5 3" xfId="32876"/>
    <cellStyle name="Input 2 2 2 4 6" xfId="4518"/>
    <cellStyle name="Input 2 2 2 4 6 2" xfId="20551"/>
    <cellStyle name="Input 2 2 2 4 6 2 2" xfId="36417"/>
    <cellStyle name="Input 2 2 2 4 6 3" xfId="29303"/>
    <cellStyle name="Input 2 2 2 4 7" xfId="4122"/>
    <cellStyle name="Input 2 2 2 4 7 2" xfId="29165"/>
    <cellStyle name="Input 2 2 2 5" xfId="2234"/>
    <cellStyle name="Input 2 2 2 5 2" xfId="6831"/>
    <cellStyle name="Input 2 2 2 5 2 2" xfId="14005"/>
    <cellStyle name="Input 2 2 2 5 2 2 2" xfId="34332"/>
    <cellStyle name="Input 2 2 2 5 2 3" xfId="30781"/>
    <cellStyle name="Input 2 2 2 5 3" xfId="9014"/>
    <cellStyle name="Input 2 2 2 5 3 2" xfId="31870"/>
    <cellStyle name="Input 2 2 2 6" xfId="4829"/>
    <cellStyle name="Input 2 2 2 6 2" xfId="29472"/>
    <cellStyle name="Input 2 2 2 7" xfId="6195"/>
    <cellStyle name="Input 2 2 2 7 2" xfId="13433"/>
    <cellStyle name="Input 2 2 2 7 2 2" xfId="33941"/>
    <cellStyle name="Input 2 2 2 7 3" xfId="30371"/>
    <cellStyle name="Input 2 2 2 8" xfId="5834"/>
    <cellStyle name="Input 2 2 2 8 2" xfId="30156"/>
    <cellStyle name="Input 2 2 2 9" xfId="5764"/>
    <cellStyle name="Input 2 2 2 9 2" xfId="13080"/>
    <cellStyle name="Input 2 2 2 9 2 2" xfId="33739"/>
    <cellStyle name="Input 2 2 2 9 3" xfId="30124"/>
    <cellStyle name="Input 2 2 20" xfId="39105"/>
    <cellStyle name="Input 2 2 21" xfId="39242"/>
    <cellStyle name="Input 2 2 22" xfId="39378"/>
    <cellStyle name="Input 2 2 23" xfId="39516"/>
    <cellStyle name="Input 2 2 24" xfId="39643"/>
    <cellStyle name="Input 2 2 25" xfId="39765"/>
    <cellStyle name="Input 2 2 26" xfId="39884"/>
    <cellStyle name="Input 2 2 27" xfId="39997"/>
    <cellStyle name="Input 2 2 28" xfId="40102"/>
    <cellStyle name="Input 2 2 29" xfId="40191"/>
    <cellStyle name="Input 2 2 3" xfId="1537"/>
    <cellStyle name="Input 2 2 3 2" xfId="1912"/>
    <cellStyle name="Input 2 2 3 2 10" xfId="4085"/>
    <cellStyle name="Input 2 2 3 2 10 2" xfId="29148"/>
    <cellStyle name="Input 2 2 3 2 2" xfId="2023"/>
    <cellStyle name="Input 2 2 3 2 2 2" xfId="3483"/>
    <cellStyle name="Input 2 2 3 2 2 2 2" xfId="10238"/>
    <cellStyle name="Input 2 2 3 2 2 2 2 2" xfId="32461"/>
    <cellStyle name="Input 2 2 3 2 2 2 3" xfId="12168"/>
    <cellStyle name="Input 2 2 3 2 2 2 3 2" xfId="18492"/>
    <cellStyle name="Input 2 2 3 2 2 2 3 2 2" xfId="36125"/>
    <cellStyle name="Input 2 2 3 2 2 2 3 3" xfId="33372"/>
    <cellStyle name="Input 2 2 3 2 2 2 4" xfId="8059"/>
    <cellStyle name="Input 2 2 3 2 2 2 4 2" xfId="22062"/>
    <cellStyle name="Input 2 2 3 2 2 2 4 2 2" xfId="36689"/>
    <cellStyle name="Input 2 2 3 2 2 2 4 3" xfId="31369"/>
    <cellStyle name="Input 2 2 3 2 2 2 5" xfId="15216"/>
    <cellStyle name="Input 2 2 3 2 2 2 5 2" xfId="34917"/>
    <cellStyle name="Input 2 2 3 2 2 2 6" xfId="28884"/>
    <cellStyle name="Input 2 2 3 2 2 3" xfId="3956"/>
    <cellStyle name="Input 2 2 3 2 2 3 2" xfId="10711"/>
    <cellStyle name="Input 2 2 3 2 2 3 2 2" xfId="32662"/>
    <cellStyle name="Input 2 2 3 2 2 3 3" xfId="12641"/>
    <cellStyle name="Input 2 2 3 2 2 3 3 2" xfId="18963"/>
    <cellStyle name="Input 2 2 3 2 2 3 3 2 2" xfId="36326"/>
    <cellStyle name="Input 2 2 3 2 2 3 3 3" xfId="33573"/>
    <cellStyle name="Input 2 2 3 2 2 3 4" xfId="15687"/>
    <cellStyle name="Input 2 2 3 2 2 3 4 2" xfId="35118"/>
    <cellStyle name="Input 2 2 3 2 2 3 5" xfId="29085"/>
    <cellStyle name="Input 2 2 3 2 2 4" xfId="6620"/>
    <cellStyle name="Input 2 2 3 2 2 4 2" xfId="13798"/>
    <cellStyle name="Input 2 2 3 2 2 4 2 2" xfId="34229"/>
    <cellStyle name="Input 2 2 3 2 2 4 3" xfId="30678"/>
    <cellStyle name="Input 2 2 3 2 2 5" xfId="8803"/>
    <cellStyle name="Input 2 2 3 2 2 5 2" xfId="31767"/>
    <cellStyle name="Input 2 2 3 2 2 6" xfId="10917"/>
    <cellStyle name="Input 2 2 3 2 2 6 2" xfId="17249"/>
    <cellStyle name="Input 2 2 3 2 2 6 2 2" xfId="35608"/>
    <cellStyle name="Input 2 2 3 2 2 6 3" xfId="32855"/>
    <cellStyle name="Input 2 2 3 2 2 7" xfId="5129"/>
    <cellStyle name="Input 2 2 3 2 2 7 2" xfId="29731"/>
    <cellStyle name="Input 2 2 3 2 3" xfId="2447"/>
    <cellStyle name="Input 2 2 3 2 3 2" xfId="7044"/>
    <cellStyle name="Input 2 2 3 2 3 2 2" xfId="14218"/>
    <cellStyle name="Input 2 2 3 2 3 2 2 2" xfId="34490"/>
    <cellStyle name="Input 2 2 3 2 3 2 3" xfId="30939"/>
    <cellStyle name="Input 2 2 3 2 3 3" xfId="9226"/>
    <cellStyle name="Input 2 2 3 2 3 3 2" xfId="32028"/>
    <cellStyle name="Input 2 2 3 2 3 4" xfId="11241"/>
    <cellStyle name="Input 2 2 3 2 3 4 2" xfId="17570"/>
    <cellStyle name="Input 2 2 3 2 3 4 2 2" xfId="35773"/>
    <cellStyle name="Input 2 2 3 2 3 4 3" xfId="33020"/>
    <cellStyle name="Input 2 2 3 2 3 5" xfId="5474"/>
    <cellStyle name="Input 2 2 3 2 3 5 2" xfId="29913"/>
    <cellStyle name="Input 2 2 3 2 3 6" xfId="28532"/>
    <cellStyle name="Input 2 2 3 2 4" xfId="2577"/>
    <cellStyle name="Input 2 2 3 2 4 2" xfId="7174"/>
    <cellStyle name="Input 2 2 3 2 4 2 2" xfId="14348"/>
    <cellStyle name="Input 2 2 3 2 4 2 2 2" xfId="34620"/>
    <cellStyle name="Input 2 2 3 2 4 2 3" xfId="31069"/>
    <cellStyle name="Input 2 2 3 2 4 3" xfId="9356"/>
    <cellStyle name="Input 2 2 3 2 4 3 2" xfId="32158"/>
    <cellStyle name="Input 2 2 3 2 4 4" xfId="11316"/>
    <cellStyle name="Input 2 2 3 2 4 4 2" xfId="17645"/>
    <cellStyle name="Input 2 2 3 2 4 4 2 2" xfId="35848"/>
    <cellStyle name="Input 2 2 3 2 4 4 3" xfId="33095"/>
    <cellStyle name="Input 2 2 3 2 4 5" xfId="5573"/>
    <cellStyle name="Input 2 2 3 2 4 5 2" xfId="30000"/>
    <cellStyle name="Input 2 2 3 2 4 6" xfId="28607"/>
    <cellStyle name="Input 2 2 3 2 5" xfId="3236"/>
    <cellStyle name="Input 2 2 3 2 5 2" xfId="7812"/>
    <cellStyle name="Input 2 2 3 2 5 2 2" xfId="14970"/>
    <cellStyle name="Input 2 2 3 2 5 2 2 2" xfId="34806"/>
    <cellStyle name="Input 2 2 3 2 5 2 3" xfId="31258"/>
    <cellStyle name="Input 2 2 3 2 5 3" xfId="9991"/>
    <cellStyle name="Input 2 2 3 2 5 3 2" xfId="32350"/>
    <cellStyle name="Input 2 2 3 2 5 4" xfId="11922"/>
    <cellStyle name="Input 2 2 3 2 5 4 2" xfId="18247"/>
    <cellStyle name="Input 2 2 3 2 5 4 2 2" xfId="36015"/>
    <cellStyle name="Input 2 2 3 2 5 4 3" xfId="33262"/>
    <cellStyle name="Input 2 2 3 2 5 5" xfId="5032"/>
    <cellStyle name="Input 2 2 3 2 5 5 2" xfId="29634"/>
    <cellStyle name="Input 2 2 3 2 5 6" xfId="28774"/>
    <cellStyle name="Input 2 2 3 2 6" xfId="3710"/>
    <cellStyle name="Input 2 2 3 2 6 2" xfId="10465"/>
    <cellStyle name="Input 2 2 3 2 6 2 2" xfId="32552"/>
    <cellStyle name="Input 2 2 3 2 6 3" xfId="12395"/>
    <cellStyle name="Input 2 2 3 2 6 3 2" xfId="18718"/>
    <cellStyle name="Input 2 2 3 2 6 3 2 2" xfId="36216"/>
    <cellStyle name="Input 2 2 3 2 6 3 3" xfId="33463"/>
    <cellStyle name="Input 2 2 3 2 6 4" xfId="8286"/>
    <cellStyle name="Input 2 2 3 2 6 4 2" xfId="22283"/>
    <cellStyle name="Input 2 2 3 2 6 4 2 2" xfId="36780"/>
    <cellStyle name="Input 2 2 3 2 6 4 3" xfId="31460"/>
    <cellStyle name="Input 2 2 3 2 6 5" xfId="15442"/>
    <cellStyle name="Input 2 2 3 2 6 5 2" xfId="35008"/>
    <cellStyle name="Input 2 2 3 2 6 6" xfId="28975"/>
    <cellStyle name="Input 2 2 3 2 7" xfId="6509"/>
    <cellStyle name="Input 2 2 3 2 7 2" xfId="13687"/>
    <cellStyle name="Input 2 2 3 2 7 2 2" xfId="34131"/>
    <cellStyle name="Input 2 2 3 2 7 3" xfId="30580"/>
    <cellStyle name="Input 2 2 3 2 8" xfId="8692"/>
    <cellStyle name="Input 2 2 3 2 8 2" xfId="31669"/>
    <cellStyle name="Input 2 2 3 2 9" xfId="10806"/>
    <cellStyle name="Input 2 2 3 2 9 2" xfId="17138"/>
    <cellStyle name="Input 2 2 3 2 9 2 2" xfId="35510"/>
    <cellStyle name="Input 2 2 3 2 9 3" xfId="32757"/>
    <cellStyle name="Input 2 2 3 3" xfId="1967"/>
    <cellStyle name="Input 2 2 3 3 2" xfId="2502"/>
    <cellStyle name="Input 2 2 3 3 2 2" xfId="7099"/>
    <cellStyle name="Input 2 2 3 3 2 2 2" xfId="14273"/>
    <cellStyle name="Input 2 2 3 3 2 2 2 2" xfId="34545"/>
    <cellStyle name="Input 2 2 3 3 2 2 3" xfId="30994"/>
    <cellStyle name="Input 2 2 3 3 2 3" xfId="9281"/>
    <cellStyle name="Input 2 2 3 3 2 3 2" xfId="32083"/>
    <cellStyle name="Input 2 2 3 3 3" xfId="5087"/>
    <cellStyle name="Input 2 2 3 3 3 2" xfId="29689"/>
    <cellStyle name="Input 2 2 3 3 4" xfId="6564"/>
    <cellStyle name="Input 2 2 3 3 4 2" xfId="13742"/>
    <cellStyle name="Input 2 2 3 3 4 2 2" xfId="34186"/>
    <cellStyle name="Input 2 2 3 3 4 3" xfId="30635"/>
    <cellStyle name="Input 2 2 3 3 5" xfId="8747"/>
    <cellStyle name="Input 2 2 3 3 5 2" xfId="31724"/>
    <cellStyle name="Input 2 2 3 3 6" xfId="10861"/>
    <cellStyle name="Input 2 2 3 3 6 2" xfId="17193"/>
    <cellStyle name="Input 2 2 3 3 6 2 2" xfId="35565"/>
    <cellStyle name="Input 2 2 3 3 6 3" xfId="32812"/>
    <cellStyle name="Input 2 2 3 4" xfId="975"/>
    <cellStyle name="Input 2 2 3 4 2" xfId="4759"/>
    <cellStyle name="Input 2 2 3 4 2 2" xfId="29415"/>
    <cellStyle name="Input 2 2 3 4 3" xfId="6014"/>
    <cellStyle name="Input 2 2 3 4 3 2" xfId="13275"/>
    <cellStyle name="Input 2 2 3 4 3 2 2" xfId="33837"/>
    <cellStyle name="Input 2 2 3 4 3 3" xfId="30249"/>
    <cellStyle name="Input 2 2 3 4 4" xfId="5728"/>
    <cellStyle name="Input 2 2 3 4 4 2" xfId="30102"/>
    <cellStyle name="Input 2 2 3 4 5" xfId="5870"/>
    <cellStyle name="Input 2 2 3 4 5 2" xfId="13139"/>
    <cellStyle name="Input 2 2 3 4 5 2 2" xfId="33773"/>
    <cellStyle name="Input 2 2 3 4 5 3" xfId="30180"/>
    <cellStyle name="Input 2 2 3 4 6" xfId="4595"/>
    <cellStyle name="Input 2 2 3 4 6 2" xfId="20603"/>
    <cellStyle name="Input 2 2 3 4 6 2 2" xfId="36446"/>
    <cellStyle name="Input 2 2 3 4 6 3" xfId="29331"/>
    <cellStyle name="Input 2 2 3 4 7" xfId="4678"/>
    <cellStyle name="Input 2 2 3 4 7 2" xfId="29379"/>
    <cellStyle name="Input 2 2 3 5" xfId="2300"/>
    <cellStyle name="Input 2 2 3 5 2" xfId="6897"/>
    <cellStyle name="Input 2 2 3 5 2 2" xfId="14071"/>
    <cellStyle name="Input 2 2 3 5 2 2 2" xfId="34380"/>
    <cellStyle name="Input 2 2 3 5 2 3" xfId="30829"/>
    <cellStyle name="Input 2 2 3 5 3" xfId="9080"/>
    <cellStyle name="Input 2 2 3 5 3 2" xfId="31918"/>
    <cellStyle name="Input 2 2 3 6" xfId="4883"/>
    <cellStyle name="Input 2 2 3 6 2" xfId="29519"/>
    <cellStyle name="Input 2 2 3 7" xfId="6304"/>
    <cellStyle name="Input 2 2 3 7 2" xfId="13536"/>
    <cellStyle name="Input 2 2 3 7 2 2" xfId="34006"/>
    <cellStyle name="Input 2 2 3 7 3" xfId="30439"/>
    <cellStyle name="Input 2 2 3 8" xfId="8573"/>
    <cellStyle name="Input 2 2 3 8 2" xfId="31557"/>
    <cellStyle name="Input 2 2 3 9" xfId="6343"/>
    <cellStyle name="Input 2 2 3 9 2" xfId="13574"/>
    <cellStyle name="Input 2 2 3 9 2 2" xfId="34040"/>
    <cellStyle name="Input 2 2 3 9 3" xfId="30474"/>
    <cellStyle name="Input 2 2 30" xfId="40286"/>
    <cellStyle name="Input 2 2 31" xfId="40367"/>
    <cellStyle name="Input 2 2 32" xfId="40430"/>
    <cellStyle name="Input 2 2 33" xfId="40477"/>
    <cellStyle name="Input 2 2 4" xfId="1732"/>
    <cellStyle name="Input 2 2 4 10" xfId="4019"/>
    <cellStyle name="Input 2 2 4 10 2" xfId="29127"/>
    <cellStyle name="Input 2 2 4 2" xfId="2047"/>
    <cellStyle name="Input 2 2 4 2 2" xfId="3365"/>
    <cellStyle name="Input 2 2 4 2 2 2" xfId="10120"/>
    <cellStyle name="Input 2 2 4 2 2 2 2" xfId="32403"/>
    <cellStyle name="Input 2 2 4 2 2 3" xfId="12050"/>
    <cellStyle name="Input 2 2 4 2 2 3 2" xfId="18375"/>
    <cellStyle name="Input 2 2 4 2 2 3 2 2" xfId="36067"/>
    <cellStyle name="Input 2 2 4 2 2 3 3" xfId="33314"/>
    <cellStyle name="Input 2 2 4 2 2 4" xfId="7941"/>
    <cellStyle name="Input 2 2 4 2 2 4 2" xfId="21945"/>
    <cellStyle name="Input 2 2 4 2 2 4 2 2" xfId="36631"/>
    <cellStyle name="Input 2 2 4 2 2 4 3" xfId="31311"/>
    <cellStyle name="Input 2 2 4 2 2 5" xfId="15099"/>
    <cellStyle name="Input 2 2 4 2 2 5 2" xfId="34859"/>
    <cellStyle name="Input 2 2 4 2 2 6" xfId="28826"/>
    <cellStyle name="Input 2 2 4 2 3" xfId="3838"/>
    <cellStyle name="Input 2 2 4 2 3 2" xfId="10593"/>
    <cellStyle name="Input 2 2 4 2 3 2 2" xfId="32604"/>
    <cellStyle name="Input 2 2 4 2 3 3" xfId="12523"/>
    <cellStyle name="Input 2 2 4 2 3 3 2" xfId="18846"/>
    <cellStyle name="Input 2 2 4 2 3 3 2 2" xfId="36268"/>
    <cellStyle name="Input 2 2 4 2 3 3 3" xfId="33515"/>
    <cellStyle name="Input 2 2 4 2 3 4" xfId="15570"/>
    <cellStyle name="Input 2 2 4 2 3 4 2" xfId="35060"/>
    <cellStyle name="Input 2 2 4 2 3 5" xfId="29027"/>
    <cellStyle name="Input 2 2 4 2 4" xfId="6644"/>
    <cellStyle name="Input 2 2 4 2 4 2" xfId="13822"/>
    <cellStyle name="Input 2 2 4 2 4 2 2" xfId="34247"/>
    <cellStyle name="Input 2 2 4 2 4 3" xfId="30696"/>
    <cellStyle name="Input 2 2 4 2 5" xfId="8827"/>
    <cellStyle name="Input 2 2 4 2 5 2" xfId="31785"/>
    <cellStyle name="Input 2 2 4 2 6" xfId="10941"/>
    <cellStyle name="Input 2 2 4 2 6 2" xfId="17273"/>
    <cellStyle name="Input 2 2 4 2 6 2 2" xfId="35626"/>
    <cellStyle name="Input 2 2 4 2 6 3" xfId="32873"/>
    <cellStyle name="Input 2 2 4 2 7" xfId="5146"/>
    <cellStyle name="Input 2 2 4 2 7 2" xfId="29747"/>
    <cellStyle name="Input 2 2 4 3" xfId="2375"/>
    <cellStyle name="Input 2 2 4 3 2" xfId="6972"/>
    <cellStyle name="Input 2 2 4 3 2 2" xfId="14146"/>
    <cellStyle name="Input 2 2 4 3 2 2 2" xfId="34435"/>
    <cellStyle name="Input 2 2 4 3 2 3" xfId="30884"/>
    <cellStyle name="Input 2 2 4 3 3" xfId="9155"/>
    <cellStyle name="Input 2 2 4 3 3 2" xfId="31973"/>
    <cellStyle name="Input 2 2 4 3 4" xfId="11177"/>
    <cellStyle name="Input 2 2 4 3 4 2" xfId="17506"/>
    <cellStyle name="Input 2 2 4 3 4 2 2" xfId="35725"/>
    <cellStyle name="Input 2 2 4 3 4 3" xfId="32972"/>
    <cellStyle name="Input 2 2 4 3 5" xfId="5407"/>
    <cellStyle name="Input 2 2 4 3 5 2" xfId="29863"/>
    <cellStyle name="Input 2 2 4 3 6" xfId="28484"/>
    <cellStyle name="Input 2 2 4 4" xfId="2264"/>
    <cellStyle name="Input 2 2 4 4 2" xfId="6861"/>
    <cellStyle name="Input 2 2 4 4 2 2" xfId="14035"/>
    <cellStyle name="Input 2 2 4 4 2 2 2" xfId="34357"/>
    <cellStyle name="Input 2 2 4 4 2 3" xfId="30806"/>
    <cellStyle name="Input 2 2 4 4 3" xfId="9044"/>
    <cellStyle name="Input 2 2 4 4 3 2" xfId="31895"/>
    <cellStyle name="Input 2 2 4 4 4" xfId="11108"/>
    <cellStyle name="Input 2 2 4 4 4 2" xfId="17437"/>
    <cellStyle name="Input 2 2 4 4 4 2 2" xfId="35689"/>
    <cellStyle name="Input 2 2 4 4 4 3" xfId="32936"/>
    <cellStyle name="Input 2 2 4 4 5" xfId="5318"/>
    <cellStyle name="Input 2 2 4 4 5 2" xfId="29814"/>
    <cellStyle name="Input 2 2 4 4 6" xfId="28449"/>
    <cellStyle name="Input 2 2 4 5" xfId="3102"/>
    <cellStyle name="Input 2 2 4 5 2" xfId="7689"/>
    <cellStyle name="Input 2 2 4 5 2 2" xfId="14853"/>
    <cellStyle name="Input 2 2 4 5 2 2 2" xfId="34748"/>
    <cellStyle name="Input 2 2 4 5 2 3" xfId="31200"/>
    <cellStyle name="Input 2 2 4 5 3" xfId="9868"/>
    <cellStyle name="Input 2 2 4 5 3 2" xfId="32288"/>
    <cellStyle name="Input 2 2 4 5 4" xfId="11805"/>
    <cellStyle name="Input 2 2 4 5 4 2" xfId="18130"/>
    <cellStyle name="Input 2 2 4 5 4 2 2" xfId="35957"/>
    <cellStyle name="Input 2 2 4 5 4 3" xfId="33204"/>
    <cellStyle name="Input 2 2 4 5 5" xfId="4943"/>
    <cellStyle name="Input 2 2 4 5 5 2" xfId="29573"/>
    <cellStyle name="Input 2 2 4 5 6" xfId="28716"/>
    <cellStyle name="Input 2 2 4 6" xfId="3607"/>
    <cellStyle name="Input 2 2 4 6 2" xfId="10362"/>
    <cellStyle name="Input 2 2 4 6 2 2" xfId="32508"/>
    <cellStyle name="Input 2 2 4 6 3" xfId="12292"/>
    <cellStyle name="Input 2 2 4 6 3 2" xfId="18615"/>
    <cellStyle name="Input 2 2 4 6 3 2 2" xfId="36172"/>
    <cellStyle name="Input 2 2 4 6 3 3" xfId="33419"/>
    <cellStyle name="Input 2 2 4 6 4" xfId="8183"/>
    <cellStyle name="Input 2 2 4 6 4 2" xfId="22180"/>
    <cellStyle name="Input 2 2 4 6 4 2 2" xfId="36736"/>
    <cellStyle name="Input 2 2 4 6 4 3" xfId="31416"/>
    <cellStyle name="Input 2 2 4 6 5" xfId="15339"/>
    <cellStyle name="Input 2 2 4 6 5 2" xfId="34964"/>
    <cellStyle name="Input 2 2 4 6 6" xfId="28931"/>
    <cellStyle name="Input 2 2 4 7" xfId="6398"/>
    <cellStyle name="Input 2 2 4 7 2" xfId="13612"/>
    <cellStyle name="Input 2 2 4 7 2 2" xfId="34067"/>
    <cellStyle name="Input 2 2 4 7 3" xfId="30511"/>
    <cellStyle name="Input 2 2 4 8" xfId="8635"/>
    <cellStyle name="Input 2 2 4 8 2" xfId="31615"/>
    <cellStyle name="Input 2 2 4 9" xfId="10759"/>
    <cellStyle name="Input 2 2 4 9 2" xfId="17091"/>
    <cellStyle name="Input 2 2 4 9 2 2" xfId="35463"/>
    <cellStyle name="Input 2 2 4 9 3" xfId="32710"/>
    <cellStyle name="Input 2 2 5" xfId="1667"/>
    <cellStyle name="Input 2 2 5 2" xfId="2359"/>
    <cellStyle name="Input 2 2 5 2 2" xfId="6956"/>
    <cellStyle name="Input 2 2 5 2 2 2" xfId="14130"/>
    <cellStyle name="Input 2 2 5 2 2 2 2" xfId="34421"/>
    <cellStyle name="Input 2 2 5 2 2 3" xfId="30870"/>
    <cellStyle name="Input 2 2 5 2 3" xfId="9139"/>
    <cellStyle name="Input 2 2 5 2 3 2" xfId="31959"/>
    <cellStyle name="Input 2 2 5 3" xfId="4925"/>
    <cellStyle name="Input 2 2 5 3 2" xfId="29560"/>
    <cellStyle name="Input 2 2 5 4" xfId="6366"/>
    <cellStyle name="Input 2 2 5 4 2" xfId="13588"/>
    <cellStyle name="Input 2 2 5 4 2 2" xfId="34049"/>
    <cellStyle name="Input 2 2 5 4 3" xfId="30490"/>
    <cellStyle name="Input 2 2 5 5" xfId="8620"/>
    <cellStyle name="Input 2 2 5 5 2" xfId="31601"/>
    <cellStyle name="Input 2 2 5 6" xfId="10747"/>
    <cellStyle name="Input 2 2 5 6 2" xfId="17079"/>
    <cellStyle name="Input 2 2 5 6 2 2" xfId="35451"/>
    <cellStyle name="Input 2 2 5 6 3" xfId="32698"/>
    <cellStyle name="Input 2 2 6" xfId="1105"/>
    <cellStyle name="Input 2 2 6 2" xfId="2889"/>
    <cellStyle name="Input 2 2 6 2 2" xfId="7476"/>
    <cellStyle name="Input 2 2 6 2 2 2" xfId="14643"/>
    <cellStyle name="Input 2 2 6 2 2 2 2" xfId="34681"/>
    <cellStyle name="Input 2 2 6 2 2 3" xfId="31133"/>
    <cellStyle name="Input 2 2 6 2 3" xfId="9656"/>
    <cellStyle name="Input 2 2 6 2 3 2" xfId="32221"/>
    <cellStyle name="Input 2 2 6 3" xfId="6073"/>
    <cellStyle name="Input 2 2 6 3 2" xfId="13329"/>
    <cellStyle name="Input 2 2 6 3 2 2" xfId="33871"/>
    <cellStyle name="Input 2 2 6 3 3" xfId="30288"/>
    <cellStyle name="Input 2 2 6 4" xfId="6490"/>
    <cellStyle name="Input 2 2 6 4 2" xfId="30566"/>
    <cellStyle name="Input 2 2 6 5" xfId="6412"/>
    <cellStyle name="Input 2 2 6 5 2" xfId="13624"/>
    <cellStyle name="Input 2 2 6 5 2 2" xfId="34077"/>
    <cellStyle name="Input 2 2 6 5 3" xfId="30523"/>
    <cellStyle name="Input 2 2 6 6" xfId="4430"/>
    <cellStyle name="Input 2 2 6 6 2" xfId="20474"/>
    <cellStyle name="Input 2 2 6 6 2 2" xfId="36378"/>
    <cellStyle name="Input 2 2 6 6 3" xfId="29263"/>
    <cellStyle name="Input 2 2 6 7" xfId="8470"/>
    <cellStyle name="Input 2 2 6 7 2" xfId="31494"/>
    <cellStyle name="Input 2 2 7" xfId="2158"/>
    <cellStyle name="Input 2 2 7 2" xfId="6755"/>
    <cellStyle name="Input 2 2 7 2 2" xfId="13931"/>
    <cellStyle name="Input 2 2 7 2 2 2" xfId="34296"/>
    <cellStyle name="Input 2 2 7 2 3" xfId="30745"/>
    <cellStyle name="Input 2 2 7 3" xfId="8938"/>
    <cellStyle name="Input 2 2 7 3 2" xfId="31834"/>
    <cellStyle name="Input 2 2 8" xfId="5647"/>
    <cellStyle name="Input 2 2 8 2" xfId="12995"/>
    <cellStyle name="Input 2 2 8 2 2" xfId="33693"/>
    <cellStyle name="Input 2 2 8 3" xfId="30051"/>
    <cellStyle name="Input 2 2 9" xfId="6377"/>
    <cellStyle name="Input 2 2 9 2" xfId="30498"/>
    <cellStyle name="Input 2 20" xfId="37589"/>
    <cellStyle name="Input 2 21" xfId="37013"/>
    <cellStyle name="Input 2 22" xfId="37656"/>
    <cellStyle name="Input 2 23" xfId="37627"/>
    <cellStyle name="Input 2 24" xfId="37948"/>
    <cellStyle name="Input 2 25" xfId="37907"/>
    <cellStyle name="Input 2 26" xfId="37917"/>
    <cellStyle name="Input 2 27" xfId="37532"/>
    <cellStyle name="Input 2 28" xfId="38613"/>
    <cellStyle name="Input 2 29" xfId="37900"/>
    <cellStyle name="Input 2 3" xfId="1120"/>
    <cellStyle name="Input 2 3 10" xfId="37480"/>
    <cellStyle name="Input 2 3 11" xfId="37384"/>
    <cellStyle name="Input 2 3 12" xfId="37658"/>
    <cellStyle name="Input 2 3 13" xfId="37488"/>
    <cellStyle name="Input 2 3 14" xfId="37773"/>
    <cellStyle name="Input 2 3 15" xfId="37325"/>
    <cellStyle name="Input 2 3 16" xfId="38091"/>
    <cellStyle name="Input 2 3 17" xfId="38232"/>
    <cellStyle name="Input 2 3 18" xfId="38374"/>
    <cellStyle name="Input 2 3 19" xfId="38517"/>
    <cellStyle name="Input 2 3 2" xfId="1736"/>
    <cellStyle name="Input 2 3 2 10" xfId="4016"/>
    <cellStyle name="Input 2 3 2 10 2" xfId="29126"/>
    <cellStyle name="Input 2 3 2 2" xfId="1481"/>
    <cellStyle name="Input 2 3 2 2 2" xfId="3368"/>
    <cellStyle name="Input 2 3 2 2 2 2" xfId="10123"/>
    <cellStyle name="Input 2 3 2 2 2 2 2" xfId="32404"/>
    <cellStyle name="Input 2 3 2 2 2 3" xfId="12053"/>
    <cellStyle name="Input 2 3 2 2 2 3 2" xfId="18378"/>
    <cellStyle name="Input 2 3 2 2 2 3 2 2" xfId="36068"/>
    <cellStyle name="Input 2 3 2 2 2 3 3" xfId="33315"/>
    <cellStyle name="Input 2 3 2 2 2 4" xfId="7944"/>
    <cellStyle name="Input 2 3 2 2 2 4 2" xfId="21948"/>
    <cellStyle name="Input 2 3 2 2 2 4 2 2" xfId="36632"/>
    <cellStyle name="Input 2 3 2 2 2 4 3" xfId="31312"/>
    <cellStyle name="Input 2 3 2 2 2 5" xfId="15102"/>
    <cellStyle name="Input 2 3 2 2 2 5 2" xfId="34860"/>
    <cellStyle name="Input 2 3 2 2 2 6" xfId="28827"/>
    <cellStyle name="Input 2 3 2 2 3" xfId="3841"/>
    <cellStyle name="Input 2 3 2 2 3 2" xfId="10596"/>
    <cellStyle name="Input 2 3 2 2 3 2 2" xfId="32605"/>
    <cellStyle name="Input 2 3 2 2 3 3" xfId="12526"/>
    <cellStyle name="Input 2 3 2 2 3 3 2" xfId="18849"/>
    <cellStyle name="Input 2 3 2 2 3 3 2 2" xfId="36269"/>
    <cellStyle name="Input 2 3 2 2 3 3 3" xfId="33516"/>
    <cellStyle name="Input 2 3 2 2 3 4" xfId="15573"/>
    <cellStyle name="Input 2 3 2 2 3 4 2" xfId="35061"/>
    <cellStyle name="Input 2 3 2 2 3 5" xfId="29028"/>
    <cellStyle name="Input 2 3 2 2 4" xfId="6260"/>
    <cellStyle name="Input 2 3 2 2 4 2" xfId="13496"/>
    <cellStyle name="Input 2 3 2 2 4 2 2" xfId="33982"/>
    <cellStyle name="Input 2 3 2 2 4 3" xfId="30412"/>
    <cellStyle name="Input 2 3 2 2 5" xfId="8529"/>
    <cellStyle name="Input 2 3 2 2 5 2" xfId="31532"/>
    <cellStyle name="Input 2 3 2 2 6" xfId="5881"/>
    <cellStyle name="Input 2 3 2 2 6 2" xfId="13149"/>
    <cellStyle name="Input 2 3 2 2 6 2 2" xfId="33781"/>
    <cellStyle name="Input 2 3 2 2 6 3" xfId="30189"/>
    <cellStyle name="Input 2 3 2 2 7" xfId="4866"/>
    <cellStyle name="Input 2 3 2 2 7 2" xfId="29504"/>
    <cellStyle name="Input 2 3 2 3" xfId="2377"/>
    <cellStyle name="Input 2 3 2 3 2" xfId="6974"/>
    <cellStyle name="Input 2 3 2 3 2 2" xfId="14148"/>
    <cellStyle name="Input 2 3 2 3 2 2 2" xfId="34437"/>
    <cellStyle name="Input 2 3 2 3 2 3" xfId="30886"/>
    <cellStyle name="Input 2 3 2 3 3" xfId="9157"/>
    <cellStyle name="Input 2 3 2 3 3 2" xfId="31975"/>
    <cellStyle name="Input 2 3 2 3 4" xfId="11178"/>
    <cellStyle name="Input 2 3 2 3 4 2" xfId="17507"/>
    <cellStyle name="Input 2 3 2 3 4 2 2" xfId="35726"/>
    <cellStyle name="Input 2 3 2 3 4 3" xfId="32973"/>
    <cellStyle name="Input 2 3 2 3 5" xfId="5408"/>
    <cellStyle name="Input 2 3 2 3 5 2" xfId="29864"/>
    <cellStyle name="Input 2 3 2 3 6" xfId="28485"/>
    <cellStyle name="Input 2 3 2 4" xfId="2267"/>
    <cellStyle name="Input 2 3 2 4 2" xfId="6864"/>
    <cellStyle name="Input 2 3 2 4 2 2" xfId="14038"/>
    <cellStyle name="Input 2 3 2 4 2 2 2" xfId="34359"/>
    <cellStyle name="Input 2 3 2 4 2 3" xfId="30808"/>
    <cellStyle name="Input 2 3 2 4 3" xfId="9047"/>
    <cellStyle name="Input 2 3 2 4 3 2" xfId="31897"/>
    <cellStyle name="Input 2 3 2 4 4" xfId="11111"/>
    <cellStyle name="Input 2 3 2 4 4 2" xfId="17440"/>
    <cellStyle name="Input 2 3 2 4 4 2 2" xfId="35691"/>
    <cellStyle name="Input 2 3 2 4 4 3" xfId="32938"/>
    <cellStyle name="Input 2 3 2 4 5" xfId="5321"/>
    <cellStyle name="Input 2 3 2 4 5 2" xfId="29816"/>
    <cellStyle name="Input 2 3 2 4 6" xfId="28451"/>
    <cellStyle name="Input 2 3 2 5" xfId="3105"/>
    <cellStyle name="Input 2 3 2 5 2" xfId="7692"/>
    <cellStyle name="Input 2 3 2 5 2 2" xfId="14856"/>
    <cellStyle name="Input 2 3 2 5 2 2 2" xfId="34749"/>
    <cellStyle name="Input 2 3 2 5 2 3" xfId="31201"/>
    <cellStyle name="Input 2 3 2 5 3" xfId="9871"/>
    <cellStyle name="Input 2 3 2 5 3 2" xfId="32289"/>
    <cellStyle name="Input 2 3 2 5 4" xfId="11808"/>
    <cellStyle name="Input 2 3 2 5 4 2" xfId="18133"/>
    <cellStyle name="Input 2 3 2 5 4 2 2" xfId="35958"/>
    <cellStyle name="Input 2 3 2 5 4 3" xfId="33205"/>
    <cellStyle name="Input 2 3 2 5 5" xfId="4945"/>
    <cellStyle name="Input 2 3 2 5 5 2" xfId="29575"/>
    <cellStyle name="Input 2 3 2 5 6" xfId="28717"/>
    <cellStyle name="Input 2 3 2 6" xfId="3610"/>
    <cellStyle name="Input 2 3 2 6 2" xfId="10365"/>
    <cellStyle name="Input 2 3 2 6 2 2" xfId="32509"/>
    <cellStyle name="Input 2 3 2 6 3" xfId="12295"/>
    <cellStyle name="Input 2 3 2 6 3 2" xfId="18618"/>
    <cellStyle name="Input 2 3 2 6 3 2 2" xfId="36173"/>
    <cellStyle name="Input 2 3 2 6 3 3" xfId="33420"/>
    <cellStyle name="Input 2 3 2 6 4" xfId="8186"/>
    <cellStyle name="Input 2 3 2 6 4 2" xfId="22183"/>
    <cellStyle name="Input 2 3 2 6 4 2 2" xfId="36737"/>
    <cellStyle name="Input 2 3 2 6 4 3" xfId="31417"/>
    <cellStyle name="Input 2 3 2 6 5" xfId="15342"/>
    <cellStyle name="Input 2 3 2 6 5 2" xfId="34965"/>
    <cellStyle name="Input 2 3 2 6 6" xfId="28932"/>
    <cellStyle name="Input 2 3 2 7" xfId="6401"/>
    <cellStyle name="Input 2 3 2 7 2" xfId="13615"/>
    <cellStyle name="Input 2 3 2 7 2 2" xfId="34069"/>
    <cellStyle name="Input 2 3 2 7 3" xfId="30513"/>
    <cellStyle name="Input 2 3 2 8" xfId="8637"/>
    <cellStyle name="Input 2 3 2 8 2" xfId="31617"/>
    <cellStyle name="Input 2 3 2 9" xfId="10761"/>
    <cellStyle name="Input 2 3 2 9 2" xfId="17093"/>
    <cellStyle name="Input 2 3 2 9 2 2" xfId="35465"/>
    <cellStyle name="Input 2 3 2 9 3" xfId="32712"/>
    <cellStyle name="Input 2 3 20" xfId="38660"/>
    <cellStyle name="Input 2 3 21" xfId="38803"/>
    <cellStyle name="Input 2 3 22" xfId="38947"/>
    <cellStyle name="Input 2 3 23" xfId="39088"/>
    <cellStyle name="Input 2 3 24" xfId="38908"/>
    <cellStyle name="Input 2 3 25" xfId="39362"/>
    <cellStyle name="Input 2 3 26" xfId="39031"/>
    <cellStyle name="Input 2 3 27" xfId="38656"/>
    <cellStyle name="Input 2 3 28" xfId="40067"/>
    <cellStyle name="Input 2 3 29" xfId="40061"/>
    <cellStyle name="Input 2 3 3" xfId="1559"/>
    <cellStyle name="Input 2 3 3 2" xfId="2321"/>
    <cellStyle name="Input 2 3 3 2 2" xfId="6918"/>
    <cellStyle name="Input 2 3 3 2 2 2" xfId="14092"/>
    <cellStyle name="Input 2 3 3 2 2 2 2" xfId="34400"/>
    <cellStyle name="Input 2 3 3 2 2 3" xfId="30849"/>
    <cellStyle name="Input 2 3 3 2 3" xfId="9101"/>
    <cellStyle name="Input 2 3 3 2 3 2" xfId="31938"/>
    <cellStyle name="Input 2 3 3 3" xfId="4902"/>
    <cellStyle name="Input 2 3 3 3 2" xfId="29538"/>
    <cellStyle name="Input 2 3 3 4" xfId="6324"/>
    <cellStyle name="Input 2 3 3 4 2" xfId="13555"/>
    <cellStyle name="Input 2 3 3 4 2 2" xfId="34025"/>
    <cellStyle name="Input 2 3 3 4 3" xfId="30459"/>
    <cellStyle name="Input 2 3 3 5" xfId="8593"/>
    <cellStyle name="Input 2 3 3 5 2" xfId="31577"/>
    <cellStyle name="Input 2 3 3 6" xfId="10730"/>
    <cellStyle name="Input 2 3 3 6 2" xfId="17062"/>
    <cellStyle name="Input 2 3 3 6 2 2" xfId="35434"/>
    <cellStyle name="Input 2 3 3 6 3" xfId="32681"/>
    <cellStyle name="Input 2 3 30" xfId="40063"/>
    <cellStyle name="Input 2 3 31" xfId="40318"/>
    <cellStyle name="Input 2 3 32" xfId="40278"/>
    <cellStyle name="Input 2 3 4" xfId="2161"/>
    <cellStyle name="Input 2 3 4 2" xfId="5238"/>
    <cellStyle name="Input 2 3 4 2 2" xfId="29785"/>
    <cellStyle name="Input 2 3 4 3" xfId="6758"/>
    <cellStyle name="Input 2 3 4 3 2" xfId="13934"/>
    <cellStyle name="Input 2 3 4 3 2 2" xfId="34298"/>
    <cellStyle name="Input 2 3 4 3 3" xfId="30747"/>
    <cellStyle name="Input 2 3 4 4" xfId="8941"/>
    <cellStyle name="Input 2 3 4 4 2" xfId="31836"/>
    <cellStyle name="Input 2 3 4 5" xfId="4433"/>
    <cellStyle name="Input 2 3 4 5 2" xfId="20477"/>
    <cellStyle name="Input 2 3 4 5 2 2" xfId="36379"/>
    <cellStyle name="Input 2 3 4 5 3" xfId="29264"/>
    <cellStyle name="Input 2 3 4 6" xfId="4240"/>
    <cellStyle name="Input 2 3 4 6 2" xfId="29216"/>
    <cellStyle name="Input 2 3 5" xfId="4788"/>
    <cellStyle name="Input 2 3 5 2" xfId="29437"/>
    <cellStyle name="Input 2 3 6" xfId="6083"/>
    <cellStyle name="Input 2 3 6 2" xfId="13338"/>
    <cellStyle name="Input 2 3 6 2 2" xfId="33877"/>
    <cellStyle name="Input 2 3 6 3" xfId="30295"/>
    <cellStyle name="Input 2 3 7" xfId="6367"/>
    <cellStyle name="Input 2 3 7 2" xfId="30491"/>
    <cellStyle name="Input 2 3 8" xfId="5886"/>
    <cellStyle name="Input 2 3 8 2" xfId="13154"/>
    <cellStyle name="Input 2 3 8 2 2" xfId="33785"/>
    <cellStyle name="Input 2 3 8 3" xfId="30193"/>
    <cellStyle name="Input 2 3 9" xfId="36967"/>
    <cellStyle name="Input 2 30" xfId="38900"/>
    <cellStyle name="Input 2 31" xfId="37914"/>
    <cellStyle name="Input 2 32" xfId="39749"/>
    <cellStyle name="Input 2 33" xfId="39960"/>
    <cellStyle name="Input 2 34" xfId="37017"/>
    <cellStyle name="Input 2 35" xfId="39588"/>
    <cellStyle name="Input 2 36" xfId="40179"/>
    <cellStyle name="Input 2 4" xfId="1082"/>
    <cellStyle name="Input 2 4 10" xfId="37397"/>
    <cellStyle name="Input 2 4 11" xfId="37504"/>
    <cellStyle name="Input 2 4 12" xfId="37295"/>
    <cellStyle name="Input 2 4 13" xfId="37294"/>
    <cellStyle name="Input 2 4 14" xfId="37403"/>
    <cellStyle name="Input 2 4 15" xfId="38097"/>
    <cellStyle name="Input 2 4 16" xfId="38238"/>
    <cellStyle name="Input 2 4 17" xfId="38380"/>
    <cellStyle name="Input 2 4 18" xfId="38523"/>
    <cellStyle name="Input 2 4 19" xfId="38666"/>
    <cellStyle name="Input 2 4 2" xfId="1722"/>
    <cellStyle name="Input 2 4 2 10" xfId="4201"/>
    <cellStyle name="Input 2 4 2 10 2" xfId="29207"/>
    <cellStyle name="Input 2 4 2 2" xfId="1383"/>
    <cellStyle name="Input 2 4 2 2 2" xfId="3355"/>
    <cellStyle name="Input 2 4 2 2 2 2" xfId="10110"/>
    <cellStyle name="Input 2 4 2 2 2 2 2" xfId="32402"/>
    <cellStyle name="Input 2 4 2 2 2 3" xfId="12040"/>
    <cellStyle name="Input 2 4 2 2 2 3 2" xfId="18365"/>
    <cellStyle name="Input 2 4 2 2 2 3 2 2" xfId="36066"/>
    <cellStyle name="Input 2 4 2 2 2 3 3" xfId="33313"/>
    <cellStyle name="Input 2 4 2 2 2 4" xfId="7931"/>
    <cellStyle name="Input 2 4 2 2 2 4 2" xfId="21935"/>
    <cellStyle name="Input 2 4 2 2 2 4 2 2" xfId="36630"/>
    <cellStyle name="Input 2 4 2 2 2 4 3" xfId="31310"/>
    <cellStyle name="Input 2 4 2 2 2 5" xfId="15089"/>
    <cellStyle name="Input 2 4 2 2 2 5 2" xfId="34858"/>
    <cellStyle name="Input 2 4 2 2 2 6" xfId="28825"/>
    <cellStyle name="Input 2 4 2 2 3" xfId="3828"/>
    <cellStyle name="Input 2 4 2 2 3 2" xfId="10583"/>
    <cellStyle name="Input 2 4 2 2 3 2 2" xfId="32603"/>
    <cellStyle name="Input 2 4 2 2 3 3" xfId="12513"/>
    <cellStyle name="Input 2 4 2 2 3 3 2" xfId="18836"/>
    <cellStyle name="Input 2 4 2 2 3 3 2 2" xfId="36267"/>
    <cellStyle name="Input 2 4 2 2 3 3 3" xfId="33514"/>
    <cellStyle name="Input 2 4 2 2 3 4" xfId="15560"/>
    <cellStyle name="Input 2 4 2 2 3 4 2" xfId="35059"/>
    <cellStyle name="Input 2 4 2 2 3 5" xfId="29026"/>
    <cellStyle name="Input 2 4 2 2 4" xfId="6176"/>
    <cellStyle name="Input 2 4 2 2 4 2" xfId="13415"/>
    <cellStyle name="Input 2 4 2 2 4 2 2" xfId="33926"/>
    <cellStyle name="Input 2 4 2 2 4 3" xfId="30356"/>
    <cellStyle name="Input 2 4 2 2 5" xfId="5863"/>
    <cellStyle name="Input 2 4 2 2 5 2" xfId="30174"/>
    <cellStyle name="Input 2 4 2 2 6" xfId="8677"/>
    <cellStyle name="Input 2 4 2 2 6 2" xfId="15769"/>
    <cellStyle name="Input 2 4 2 2 6 2 2" xfId="35159"/>
    <cellStyle name="Input 2 4 2 2 6 3" xfId="31657"/>
    <cellStyle name="Input 2 4 2 2 7" xfId="4813"/>
    <cellStyle name="Input 2 4 2 2 7 2" xfId="29458"/>
    <cellStyle name="Input 2 4 2 3" xfId="2374"/>
    <cellStyle name="Input 2 4 2 3 2" xfId="6971"/>
    <cellStyle name="Input 2 4 2 3 2 2" xfId="14145"/>
    <cellStyle name="Input 2 4 2 3 2 2 2" xfId="34434"/>
    <cellStyle name="Input 2 4 2 3 2 3" xfId="30883"/>
    <cellStyle name="Input 2 4 2 3 3" xfId="9154"/>
    <cellStyle name="Input 2 4 2 3 3 2" xfId="31972"/>
    <cellStyle name="Input 2 4 2 3 4" xfId="11176"/>
    <cellStyle name="Input 2 4 2 3 4 2" xfId="17505"/>
    <cellStyle name="Input 2 4 2 3 4 2 2" xfId="35724"/>
    <cellStyle name="Input 2 4 2 3 4 3" xfId="32971"/>
    <cellStyle name="Input 2 4 2 3 5" xfId="5406"/>
    <cellStyle name="Input 2 4 2 3 5 2" xfId="29862"/>
    <cellStyle name="Input 2 4 2 3 6" xfId="28483"/>
    <cellStyle name="Input 2 4 2 4" xfId="2261"/>
    <cellStyle name="Input 2 4 2 4 2" xfId="6858"/>
    <cellStyle name="Input 2 4 2 4 2 2" xfId="14032"/>
    <cellStyle name="Input 2 4 2 4 2 2 2" xfId="34354"/>
    <cellStyle name="Input 2 4 2 4 2 3" xfId="30803"/>
    <cellStyle name="Input 2 4 2 4 3" xfId="9041"/>
    <cellStyle name="Input 2 4 2 4 3 2" xfId="31892"/>
    <cellStyle name="Input 2 4 2 4 4" xfId="11105"/>
    <cellStyle name="Input 2 4 2 4 4 2" xfId="17434"/>
    <cellStyle name="Input 2 4 2 4 4 2 2" xfId="35686"/>
    <cellStyle name="Input 2 4 2 4 4 3" xfId="32933"/>
    <cellStyle name="Input 2 4 2 4 5" xfId="5315"/>
    <cellStyle name="Input 2 4 2 4 5 2" xfId="29811"/>
    <cellStyle name="Input 2 4 2 4 6" xfId="28446"/>
    <cellStyle name="Input 2 4 2 5" xfId="3092"/>
    <cellStyle name="Input 2 4 2 5 2" xfId="7679"/>
    <cellStyle name="Input 2 4 2 5 2 2" xfId="14843"/>
    <cellStyle name="Input 2 4 2 5 2 2 2" xfId="34747"/>
    <cellStyle name="Input 2 4 2 5 2 3" xfId="31199"/>
    <cellStyle name="Input 2 4 2 5 3" xfId="9858"/>
    <cellStyle name="Input 2 4 2 5 3 2" xfId="32287"/>
    <cellStyle name="Input 2 4 2 5 4" xfId="11795"/>
    <cellStyle name="Input 2 4 2 5 4 2" xfId="18120"/>
    <cellStyle name="Input 2 4 2 5 4 2 2" xfId="35956"/>
    <cellStyle name="Input 2 4 2 5 4 3" xfId="33203"/>
    <cellStyle name="Input 2 4 2 5 5" xfId="4942"/>
    <cellStyle name="Input 2 4 2 5 5 2" xfId="29572"/>
    <cellStyle name="Input 2 4 2 5 6" xfId="28715"/>
    <cellStyle name="Input 2 4 2 6" xfId="3597"/>
    <cellStyle name="Input 2 4 2 6 2" xfId="10352"/>
    <cellStyle name="Input 2 4 2 6 2 2" xfId="32507"/>
    <cellStyle name="Input 2 4 2 6 3" xfId="12282"/>
    <cellStyle name="Input 2 4 2 6 3 2" xfId="18605"/>
    <cellStyle name="Input 2 4 2 6 3 2 2" xfId="36171"/>
    <cellStyle name="Input 2 4 2 6 3 3" xfId="33418"/>
    <cellStyle name="Input 2 4 2 6 4" xfId="8173"/>
    <cellStyle name="Input 2 4 2 6 4 2" xfId="22170"/>
    <cellStyle name="Input 2 4 2 6 4 2 2" xfId="36735"/>
    <cellStyle name="Input 2 4 2 6 4 3" xfId="31415"/>
    <cellStyle name="Input 2 4 2 6 5" xfId="15329"/>
    <cellStyle name="Input 2 4 2 6 5 2" xfId="34963"/>
    <cellStyle name="Input 2 4 2 6 6" xfId="28930"/>
    <cellStyle name="Input 2 4 2 7" xfId="6393"/>
    <cellStyle name="Input 2 4 2 7 2" xfId="13608"/>
    <cellStyle name="Input 2 4 2 7 2 2" xfId="34063"/>
    <cellStyle name="Input 2 4 2 7 3" xfId="30506"/>
    <cellStyle name="Input 2 4 2 8" xfId="8634"/>
    <cellStyle name="Input 2 4 2 8 2" xfId="31614"/>
    <cellStyle name="Input 2 4 2 9" xfId="10758"/>
    <cellStyle name="Input 2 4 2 9 2" xfId="17090"/>
    <cellStyle name="Input 2 4 2 9 2 2" xfId="35462"/>
    <cellStyle name="Input 2 4 2 9 3" xfId="32709"/>
    <cellStyle name="Input 2 4 20" xfId="38809"/>
    <cellStyle name="Input 2 4 21" xfId="38953"/>
    <cellStyle name="Input 2 4 22" xfId="39094"/>
    <cellStyle name="Input 2 4 23" xfId="39231"/>
    <cellStyle name="Input 2 4 24" xfId="38086"/>
    <cellStyle name="Input 2 4 25" xfId="39353"/>
    <cellStyle name="Input 2 4 26" xfId="39139"/>
    <cellStyle name="Input 2 4 27" xfId="39497"/>
    <cellStyle name="Input 2 4 28" xfId="40081"/>
    <cellStyle name="Input 2 4 29" xfId="39191"/>
    <cellStyle name="Input 2 4 3" xfId="1715"/>
    <cellStyle name="Input 2 4 3 2" xfId="2372"/>
    <cellStyle name="Input 2 4 3 2 2" xfId="6969"/>
    <cellStyle name="Input 2 4 3 2 2 2" xfId="14143"/>
    <cellStyle name="Input 2 4 3 2 2 2 2" xfId="34432"/>
    <cellStyle name="Input 2 4 3 2 2 3" xfId="30881"/>
    <cellStyle name="Input 2 4 3 2 3" xfId="9152"/>
    <cellStyle name="Input 2 4 3 2 3 2" xfId="31970"/>
    <cellStyle name="Input 2 4 3 3" xfId="4940"/>
    <cellStyle name="Input 2 4 3 3 2" xfId="29570"/>
    <cellStyle name="Input 2 4 3 4" xfId="6390"/>
    <cellStyle name="Input 2 4 3 4 2" xfId="13605"/>
    <cellStyle name="Input 2 4 3 4 2 2" xfId="34060"/>
    <cellStyle name="Input 2 4 3 4 3" xfId="30503"/>
    <cellStyle name="Input 2 4 3 5" xfId="8632"/>
    <cellStyle name="Input 2 4 3 5 2" xfId="31612"/>
    <cellStyle name="Input 2 4 3 6" xfId="10756"/>
    <cellStyle name="Input 2 4 3 6 2" xfId="17088"/>
    <cellStyle name="Input 2 4 3 6 2 2" xfId="35460"/>
    <cellStyle name="Input 2 4 3 6 3" xfId="32707"/>
    <cellStyle name="Input 2 4 30" xfId="39948"/>
    <cellStyle name="Input 2 4 31" xfId="37993"/>
    <cellStyle name="Input 2 4 32" xfId="40279"/>
    <cellStyle name="Input 2 4 4" xfId="2157"/>
    <cellStyle name="Input 2 4 4 2" xfId="5234"/>
    <cellStyle name="Input 2 4 4 2 2" xfId="29783"/>
    <cellStyle name="Input 2 4 4 3" xfId="6754"/>
    <cellStyle name="Input 2 4 4 3 2" xfId="13930"/>
    <cellStyle name="Input 2 4 4 3 2 2" xfId="34295"/>
    <cellStyle name="Input 2 4 4 3 3" xfId="30744"/>
    <cellStyle name="Input 2 4 4 4" xfId="8937"/>
    <cellStyle name="Input 2 4 4 4 2" xfId="31833"/>
    <cellStyle name="Input 2 4 4 5" xfId="4420"/>
    <cellStyle name="Input 2 4 4 5 2" xfId="20464"/>
    <cellStyle name="Input 2 4 4 5 2 2" xfId="36377"/>
    <cellStyle name="Input 2 4 4 5 3" xfId="29262"/>
    <cellStyle name="Input 2 4 4 6" xfId="4283"/>
    <cellStyle name="Input 2 4 4 6 2" xfId="29226"/>
    <cellStyle name="Input 2 4 5" xfId="4782"/>
    <cellStyle name="Input 2 4 5 2" xfId="29435"/>
    <cellStyle name="Input 2 4 6" xfId="6066"/>
    <cellStyle name="Input 2 4 6 2" xfId="13323"/>
    <cellStyle name="Input 2 4 6 2 2" xfId="33867"/>
    <cellStyle name="Input 2 4 6 3" xfId="30283"/>
    <cellStyle name="Input 2 4 7" xfId="5855"/>
    <cellStyle name="Input 2 4 7 2" xfId="30169"/>
    <cellStyle name="Input 2 4 8" xfId="6134"/>
    <cellStyle name="Input 2 4 8 2" xfId="13376"/>
    <cellStyle name="Input 2 4 8 2 2" xfId="33901"/>
    <cellStyle name="Input 2 4 8 3" xfId="30332"/>
    <cellStyle name="Input 2 4 9" xfId="37413"/>
    <cellStyle name="Input 2 5" xfId="1380"/>
    <cellStyle name="Input 2 5 2" xfId="1798"/>
    <cellStyle name="Input 2 5 2 10" xfId="4160"/>
    <cellStyle name="Input 2 5 2 10 2" xfId="29190"/>
    <cellStyle name="Input 2 5 2 2" xfId="965"/>
    <cellStyle name="Input 2 5 2 2 2" xfId="3419"/>
    <cellStyle name="Input 2 5 2 2 2 2" xfId="10174"/>
    <cellStyle name="Input 2 5 2 2 2 2 2" xfId="32428"/>
    <cellStyle name="Input 2 5 2 2 2 3" xfId="12104"/>
    <cellStyle name="Input 2 5 2 2 2 3 2" xfId="18429"/>
    <cellStyle name="Input 2 5 2 2 2 3 2 2" xfId="36092"/>
    <cellStyle name="Input 2 5 2 2 2 3 3" xfId="33339"/>
    <cellStyle name="Input 2 5 2 2 2 4" xfId="7995"/>
    <cellStyle name="Input 2 5 2 2 2 4 2" xfId="21999"/>
    <cellStyle name="Input 2 5 2 2 2 4 2 2" xfId="36656"/>
    <cellStyle name="Input 2 5 2 2 2 4 3" xfId="31336"/>
    <cellStyle name="Input 2 5 2 2 2 5" xfId="15153"/>
    <cellStyle name="Input 2 5 2 2 2 5 2" xfId="34884"/>
    <cellStyle name="Input 2 5 2 2 2 6" xfId="28851"/>
    <cellStyle name="Input 2 5 2 2 3" xfId="3892"/>
    <cellStyle name="Input 2 5 2 2 3 2" xfId="10647"/>
    <cellStyle name="Input 2 5 2 2 3 2 2" xfId="32629"/>
    <cellStyle name="Input 2 5 2 2 3 3" xfId="12577"/>
    <cellStyle name="Input 2 5 2 2 3 3 2" xfId="18900"/>
    <cellStyle name="Input 2 5 2 2 3 3 2 2" xfId="36293"/>
    <cellStyle name="Input 2 5 2 2 3 3 3" xfId="33540"/>
    <cellStyle name="Input 2 5 2 2 3 4" xfId="15624"/>
    <cellStyle name="Input 2 5 2 2 3 4 2" xfId="35085"/>
    <cellStyle name="Input 2 5 2 2 3 5" xfId="29052"/>
    <cellStyle name="Input 2 5 2 2 4" xfId="6006"/>
    <cellStyle name="Input 2 5 2 2 4 2" xfId="13267"/>
    <cellStyle name="Input 2 5 2 2 4 2 2" xfId="33831"/>
    <cellStyle name="Input 2 5 2 2 4 3" xfId="30243"/>
    <cellStyle name="Input 2 5 2 2 5" xfId="5723"/>
    <cellStyle name="Input 2 5 2 2 5 2" xfId="30097"/>
    <cellStyle name="Input 2 5 2 2 6" xfId="5841"/>
    <cellStyle name="Input 2 5 2 2 6 2" xfId="13122"/>
    <cellStyle name="Input 2 5 2 2 6 2 2" xfId="33763"/>
    <cellStyle name="Input 2 5 2 2 6 3" xfId="30161"/>
    <cellStyle name="Input 2 5 2 2 7" xfId="4752"/>
    <cellStyle name="Input 2 5 2 2 7 2" xfId="29409"/>
    <cellStyle name="Input 2 5 2 3" xfId="2407"/>
    <cellStyle name="Input 2 5 2 3 2" xfId="7004"/>
    <cellStyle name="Input 2 5 2 3 2 2" xfId="14178"/>
    <cellStyle name="Input 2 5 2 3 2 2 2" xfId="34453"/>
    <cellStyle name="Input 2 5 2 3 2 3" xfId="30902"/>
    <cellStyle name="Input 2 5 2 3 3" xfId="9187"/>
    <cellStyle name="Input 2 5 2 3 3 2" xfId="31991"/>
    <cellStyle name="Input 2 5 2 3 4" xfId="11205"/>
    <cellStyle name="Input 2 5 2 3 4 2" xfId="17534"/>
    <cellStyle name="Input 2 5 2 3 4 2 2" xfId="35739"/>
    <cellStyle name="Input 2 5 2 3 4 3" xfId="32986"/>
    <cellStyle name="Input 2 5 2 3 5" xfId="5435"/>
    <cellStyle name="Input 2 5 2 3 5 2" xfId="29877"/>
    <cellStyle name="Input 2 5 2 3 6" xfId="28498"/>
    <cellStyle name="Input 2 5 2 4" xfId="2544"/>
    <cellStyle name="Input 2 5 2 4 2" xfId="7141"/>
    <cellStyle name="Input 2 5 2 4 2 2" xfId="14315"/>
    <cellStyle name="Input 2 5 2 4 2 2 2" xfId="34587"/>
    <cellStyle name="Input 2 5 2 4 2 3" xfId="31036"/>
    <cellStyle name="Input 2 5 2 4 3" xfId="9323"/>
    <cellStyle name="Input 2 5 2 4 3 2" xfId="32125"/>
    <cellStyle name="Input 2 5 2 4 4" xfId="11283"/>
    <cellStyle name="Input 2 5 2 4 4 2" xfId="17612"/>
    <cellStyle name="Input 2 5 2 4 4 2 2" xfId="35815"/>
    <cellStyle name="Input 2 5 2 4 4 3" xfId="33062"/>
    <cellStyle name="Input 2 5 2 4 5" xfId="5540"/>
    <cellStyle name="Input 2 5 2 4 5 2" xfId="29967"/>
    <cellStyle name="Input 2 5 2 4 6" xfId="28574"/>
    <cellStyle name="Input 2 5 2 5" xfId="3156"/>
    <cellStyle name="Input 2 5 2 5 2" xfId="7743"/>
    <cellStyle name="Input 2 5 2 5 2 2" xfId="14907"/>
    <cellStyle name="Input 2 5 2 5 2 2 2" xfId="34773"/>
    <cellStyle name="Input 2 5 2 5 2 3" xfId="31225"/>
    <cellStyle name="Input 2 5 2 5 3" xfId="9922"/>
    <cellStyle name="Input 2 5 2 5 3 2" xfId="32313"/>
    <cellStyle name="Input 2 5 2 5 4" xfId="11859"/>
    <cellStyle name="Input 2 5 2 5 4 2" xfId="18184"/>
    <cellStyle name="Input 2 5 2 5 4 2 2" xfId="35982"/>
    <cellStyle name="Input 2 5 2 5 4 3" xfId="33229"/>
    <cellStyle name="Input 2 5 2 5 5" xfId="4975"/>
    <cellStyle name="Input 2 5 2 5 5 2" xfId="29602"/>
    <cellStyle name="Input 2 5 2 5 6" xfId="28741"/>
    <cellStyle name="Input 2 5 2 6" xfId="3649"/>
    <cellStyle name="Input 2 5 2 6 2" xfId="10404"/>
    <cellStyle name="Input 2 5 2 6 2 2" xfId="32521"/>
    <cellStyle name="Input 2 5 2 6 3" xfId="12334"/>
    <cellStyle name="Input 2 5 2 6 3 2" xfId="18657"/>
    <cellStyle name="Input 2 5 2 6 3 2 2" xfId="36185"/>
    <cellStyle name="Input 2 5 2 6 3 3" xfId="33432"/>
    <cellStyle name="Input 2 5 2 6 4" xfId="8225"/>
    <cellStyle name="Input 2 5 2 6 4 2" xfId="22222"/>
    <cellStyle name="Input 2 5 2 6 4 2 2" xfId="36749"/>
    <cellStyle name="Input 2 5 2 6 4 3" xfId="31429"/>
    <cellStyle name="Input 2 5 2 6 5" xfId="15381"/>
    <cellStyle name="Input 2 5 2 6 5 2" xfId="34977"/>
    <cellStyle name="Input 2 5 2 6 6" xfId="28944"/>
    <cellStyle name="Input 2 5 2 7" xfId="6430"/>
    <cellStyle name="Input 2 5 2 7 2" xfId="13639"/>
    <cellStyle name="Input 2 5 2 7 2 2" xfId="34091"/>
    <cellStyle name="Input 2 5 2 7 3" xfId="30537"/>
    <cellStyle name="Input 2 5 2 8" xfId="8652"/>
    <cellStyle name="Input 2 5 2 8 2" xfId="31632"/>
    <cellStyle name="Input 2 5 2 9" xfId="10776"/>
    <cellStyle name="Input 2 5 2 9 2" xfId="17108"/>
    <cellStyle name="Input 2 5 2 9 2 2" xfId="35480"/>
    <cellStyle name="Input 2 5 2 9 3" xfId="32727"/>
    <cellStyle name="Input 2 5 3" xfId="1940"/>
    <cellStyle name="Input 2 5 3 2" xfId="2475"/>
    <cellStyle name="Input 2 5 3 2 2" xfId="7072"/>
    <cellStyle name="Input 2 5 3 2 2 2" xfId="14246"/>
    <cellStyle name="Input 2 5 3 2 2 2 2" xfId="34518"/>
    <cellStyle name="Input 2 5 3 2 2 3" xfId="30967"/>
    <cellStyle name="Input 2 5 3 2 3" xfId="9254"/>
    <cellStyle name="Input 2 5 3 2 3 2" xfId="32056"/>
    <cellStyle name="Input 2 5 3 3" xfId="5060"/>
    <cellStyle name="Input 2 5 3 3 2" xfId="29662"/>
    <cellStyle name="Input 2 5 3 4" xfId="6537"/>
    <cellStyle name="Input 2 5 3 4 2" xfId="13715"/>
    <cellStyle name="Input 2 5 3 4 2 2" xfId="34159"/>
    <cellStyle name="Input 2 5 3 4 3" xfId="30608"/>
    <cellStyle name="Input 2 5 3 5" xfId="8720"/>
    <cellStyle name="Input 2 5 3 5 2" xfId="31697"/>
    <cellStyle name="Input 2 5 3 6" xfId="10834"/>
    <cellStyle name="Input 2 5 3 6 2" xfId="17166"/>
    <cellStyle name="Input 2 5 3 6 2 2" xfId="35538"/>
    <cellStyle name="Input 2 5 3 6 3" xfId="32785"/>
    <cellStyle name="Input 2 5 4" xfId="2085"/>
    <cellStyle name="Input 2 5 4 2" xfId="5170"/>
    <cellStyle name="Input 2 5 4 2 2" xfId="29766"/>
    <cellStyle name="Input 2 5 4 3" xfId="6682"/>
    <cellStyle name="Input 2 5 4 3 2" xfId="13859"/>
    <cellStyle name="Input 2 5 4 3 2 2" xfId="34269"/>
    <cellStyle name="Input 2 5 4 3 3" xfId="30718"/>
    <cellStyle name="Input 2 5 4 4" xfId="8865"/>
    <cellStyle name="Input 2 5 4 4 2" xfId="31807"/>
    <cellStyle name="Input 2 5 4 5" xfId="10979"/>
    <cellStyle name="Input 2 5 4 5 2" xfId="17310"/>
    <cellStyle name="Input 2 5 4 5 2 2" xfId="35648"/>
    <cellStyle name="Input 2 5 4 5 3" xfId="32895"/>
    <cellStyle name="Input 2 5 4 6" xfId="4494"/>
    <cellStyle name="Input 2 5 4 6 2" xfId="20530"/>
    <cellStyle name="Input 2 5 4 6 2 2" xfId="36404"/>
    <cellStyle name="Input 2 5 4 6 3" xfId="29289"/>
    <cellStyle name="Input 2 5 4 7" xfId="4650"/>
    <cellStyle name="Input 2 5 4 7 2" xfId="29366"/>
    <cellStyle name="Input 2 5 5" xfId="2216"/>
    <cellStyle name="Input 2 5 5 2" xfId="6813"/>
    <cellStyle name="Input 2 5 5 2 2" xfId="13987"/>
    <cellStyle name="Input 2 5 5 2 2 2" xfId="34321"/>
    <cellStyle name="Input 2 5 5 2 3" xfId="30770"/>
    <cellStyle name="Input 2 5 5 3" xfId="8996"/>
    <cellStyle name="Input 2 5 5 3 2" xfId="31859"/>
    <cellStyle name="Input 2 5 6" xfId="4812"/>
    <cellStyle name="Input 2 5 6 2" xfId="29457"/>
    <cellStyle name="Input 2 5 7" xfId="6173"/>
    <cellStyle name="Input 2 5 7 2" xfId="13412"/>
    <cellStyle name="Input 2 5 7 2 2" xfId="33925"/>
    <cellStyle name="Input 2 5 7 3" xfId="30355"/>
    <cellStyle name="Input 2 5 8" xfId="5606"/>
    <cellStyle name="Input 2 5 8 2" xfId="30024"/>
    <cellStyle name="Input 2 5 9" xfId="8615"/>
    <cellStyle name="Input 2 5 9 2" xfId="15759"/>
    <cellStyle name="Input 2 5 9 2 2" xfId="35152"/>
    <cellStyle name="Input 2 5 9 3" xfId="31598"/>
    <cellStyle name="Input 2 6" xfId="1384"/>
    <cellStyle name="Input 2 6 2" xfId="1799"/>
    <cellStyle name="Input 2 6 2 10" xfId="4135"/>
    <cellStyle name="Input 2 6 2 10 2" xfId="29174"/>
    <cellStyle name="Input 2 6 2 2" xfId="1400"/>
    <cellStyle name="Input 2 6 2 2 2" xfId="3420"/>
    <cellStyle name="Input 2 6 2 2 2 2" xfId="10175"/>
    <cellStyle name="Input 2 6 2 2 2 2 2" xfId="32429"/>
    <cellStyle name="Input 2 6 2 2 2 3" xfId="12105"/>
    <cellStyle name="Input 2 6 2 2 2 3 2" xfId="18430"/>
    <cellStyle name="Input 2 6 2 2 2 3 2 2" xfId="36093"/>
    <cellStyle name="Input 2 6 2 2 2 3 3" xfId="33340"/>
    <cellStyle name="Input 2 6 2 2 2 4" xfId="7996"/>
    <cellStyle name="Input 2 6 2 2 2 4 2" xfId="22000"/>
    <cellStyle name="Input 2 6 2 2 2 4 2 2" xfId="36657"/>
    <cellStyle name="Input 2 6 2 2 2 4 3" xfId="31337"/>
    <cellStyle name="Input 2 6 2 2 2 5" xfId="15154"/>
    <cellStyle name="Input 2 6 2 2 2 5 2" xfId="34885"/>
    <cellStyle name="Input 2 6 2 2 2 6" xfId="28852"/>
    <cellStyle name="Input 2 6 2 2 3" xfId="3893"/>
    <cellStyle name="Input 2 6 2 2 3 2" xfId="10648"/>
    <cellStyle name="Input 2 6 2 2 3 2 2" xfId="32630"/>
    <cellStyle name="Input 2 6 2 2 3 3" xfId="12578"/>
    <cellStyle name="Input 2 6 2 2 3 3 2" xfId="18901"/>
    <cellStyle name="Input 2 6 2 2 3 3 2 2" xfId="36294"/>
    <cellStyle name="Input 2 6 2 2 3 3 3" xfId="33541"/>
    <cellStyle name="Input 2 6 2 2 3 4" xfId="15625"/>
    <cellStyle name="Input 2 6 2 2 3 4 2" xfId="35086"/>
    <cellStyle name="Input 2 6 2 2 3 5" xfId="29053"/>
    <cellStyle name="Input 2 6 2 2 4" xfId="6190"/>
    <cellStyle name="Input 2 6 2 2 4 2" xfId="13428"/>
    <cellStyle name="Input 2 6 2 2 4 2 2" xfId="33939"/>
    <cellStyle name="Input 2 6 2 2 4 3" xfId="30369"/>
    <cellStyle name="Input 2 6 2 2 5" xfId="5613"/>
    <cellStyle name="Input 2 6 2 2 5 2" xfId="30028"/>
    <cellStyle name="Input 2 6 2 2 6" xfId="5645"/>
    <cellStyle name="Input 2 6 2 2 6 2" xfId="12993"/>
    <cellStyle name="Input 2 6 2 2 6 2 2" xfId="33691"/>
    <cellStyle name="Input 2 6 2 2 6 3" xfId="30049"/>
    <cellStyle name="Input 2 6 2 2 7" xfId="4826"/>
    <cellStyle name="Input 2 6 2 2 7 2" xfId="29470"/>
    <cellStyle name="Input 2 6 2 3" xfId="2408"/>
    <cellStyle name="Input 2 6 2 3 2" xfId="7005"/>
    <cellStyle name="Input 2 6 2 3 2 2" xfId="14179"/>
    <cellStyle name="Input 2 6 2 3 2 2 2" xfId="34454"/>
    <cellStyle name="Input 2 6 2 3 2 3" xfId="30903"/>
    <cellStyle name="Input 2 6 2 3 3" xfId="9188"/>
    <cellStyle name="Input 2 6 2 3 3 2" xfId="31992"/>
    <cellStyle name="Input 2 6 2 3 4" xfId="11206"/>
    <cellStyle name="Input 2 6 2 3 4 2" xfId="17535"/>
    <cellStyle name="Input 2 6 2 3 4 2 2" xfId="35740"/>
    <cellStyle name="Input 2 6 2 3 4 3" xfId="32987"/>
    <cellStyle name="Input 2 6 2 3 5" xfId="5436"/>
    <cellStyle name="Input 2 6 2 3 5 2" xfId="29878"/>
    <cellStyle name="Input 2 6 2 3 6" xfId="28499"/>
    <cellStyle name="Input 2 6 2 4" xfId="2545"/>
    <cellStyle name="Input 2 6 2 4 2" xfId="7142"/>
    <cellStyle name="Input 2 6 2 4 2 2" xfId="14316"/>
    <cellStyle name="Input 2 6 2 4 2 2 2" xfId="34588"/>
    <cellStyle name="Input 2 6 2 4 2 3" xfId="31037"/>
    <cellStyle name="Input 2 6 2 4 3" xfId="9324"/>
    <cellStyle name="Input 2 6 2 4 3 2" xfId="32126"/>
    <cellStyle name="Input 2 6 2 4 4" xfId="11284"/>
    <cellStyle name="Input 2 6 2 4 4 2" xfId="17613"/>
    <cellStyle name="Input 2 6 2 4 4 2 2" xfId="35816"/>
    <cellStyle name="Input 2 6 2 4 4 3" xfId="33063"/>
    <cellStyle name="Input 2 6 2 4 5" xfId="5541"/>
    <cellStyle name="Input 2 6 2 4 5 2" xfId="29968"/>
    <cellStyle name="Input 2 6 2 4 6" xfId="28575"/>
    <cellStyle name="Input 2 6 2 5" xfId="3157"/>
    <cellStyle name="Input 2 6 2 5 2" xfId="7744"/>
    <cellStyle name="Input 2 6 2 5 2 2" xfId="14908"/>
    <cellStyle name="Input 2 6 2 5 2 2 2" xfId="34774"/>
    <cellStyle name="Input 2 6 2 5 2 3" xfId="31226"/>
    <cellStyle name="Input 2 6 2 5 3" xfId="9923"/>
    <cellStyle name="Input 2 6 2 5 3 2" xfId="32314"/>
    <cellStyle name="Input 2 6 2 5 4" xfId="11860"/>
    <cellStyle name="Input 2 6 2 5 4 2" xfId="18185"/>
    <cellStyle name="Input 2 6 2 5 4 2 2" xfId="35983"/>
    <cellStyle name="Input 2 6 2 5 4 3" xfId="33230"/>
    <cellStyle name="Input 2 6 2 5 5" xfId="4976"/>
    <cellStyle name="Input 2 6 2 5 5 2" xfId="29603"/>
    <cellStyle name="Input 2 6 2 5 6" xfId="28742"/>
    <cellStyle name="Input 2 6 2 6" xfId="3650"/>
    <cellStyle name="Input 2 6 2 6 2" xfId="10405"/>
    <cellStyle name="Input 2 6 2 6 2 2" xfId="32522"/>
    <cellStyle name="Input 2 6 2 6 3" xfId="12335"/>
    <cellStyle name="Input 2 6 2 6 3 2" xfId="18658"/>
    <cellStyle name="Input 2 6 2 6 3 2 2" xfId="36186"/>
    <cellStyle name="Input 2 6 2 6 3 3" xfId="33433"/>
    <cellStyle name="Input 2 6 2 6 4" xfId="8226"/>
    <cellStyle name="Input 2 6 2 6 4 2" xfId="22223"/>
    <cellStyle name="Input 2 6 2 6 4 2 2" xfId="36750"/>
    <cellStyle name="Input 2 6 2 6 4 3" xfId="31430"/>
    <cellStyle name="Input 2 6 2 6 5" xfId="15382"/>
    <cellStyle name="Input 2 6 2 6 5 2" xfId="34978"/>
    <cellStyle name="Input 2 6 2 6 6" xfId="28945"/>
    <cellStyle name="Input 2 6 2 7" xfId="6431"/>
    <cellStyle name="Input 2 6 2 7 2" xfId="13640"/>
    <cellStyle name="Input 2 6 2 7 2 2" xfId="34092"/>
    <cellStyle name="Input 2 6 2 7 3" xfId="30538"/>
    <cellStyle name="Input 2 6 2 8" xfId="8653"/>
    <cellStyle name="Input 2 6 2 8 2" xfId="31633"/>
    <cellStyle name="Input 2 6 2 9" xfId="10777"/>
    <cellStyle name="Input 2 6 2 9 2" xfId="17109"/>
    <cellStyle name="Input 2 6 2 9 2 2" xfId="35481"/>
    <cellStyle name="Input 2 6 2 9 3" xfId="32728"/>
    <cellStyle name="Input 2 6 3" xfId="1941"/>
    <cellStyle name="Input 2 6 3 2" xfId="2476"/>
    <cellStyle name="Input 2 6 3 2 2" xfId="7073"/>
    <cellStyle name="Input 2 6 3 2 2 2" xfId="14247"/>
    <cellStyle name="Input 2 6 3 2 2 2 2" xfId="34519"/>
    <cellStyle name="Input 2 6 3 2 2 3" xfId="30968"/>
    <cellStyle name="Input 2 6 3 2 3" xfId="9255"/>
    <cellStyle name="Input 2 6 3 2 3 2" xfId="32057"/>
    <cellStyle name="Input 2 6 3 3" xfId="5061"/>
    <cellStyle name="Input 2 6 3 3 2" xfId="29663"/>
    <cellStyle name="Input 2 6 3 4" xfId="6538"/>
    <cellStyle name="Input 2 6 3 4 2" xfId="13716"/>
    <cellStyle name="Input 2 6 3 4 2 2" xfId="34160"/>
    <cellStyle name="Input 2 6 3 4 3" xfId="30609"/>
    <cellStyle name="Input 2 6 3 5" xfId="8721"/>
    <cellStyle name="Input 2 6 3 5 2" xfId="31698"/>
    <cellStyle name="Input 2 6 3 6" xfId="10835"/>
    <cellStyle name="Input 2 6 3 6 2" xfId="17167"/>
    <cellStyle name="Input 2 6 3 6 2 2" xfId="35539"/>
    <cellStyle name="Input 2 6 3 6 3" xfId="32786"/>
    <cellStyle name="Input 2 6 4" xfId="1479"/>
    <cellStyle name="Input 2 6 4 2" xfId="4864"/>
    <cellStyle name="Input 2 6 4 2 2" xfId="29502"/>
    <cellStyle name="Input 2 6 4 3" xfId="6258"/>
    <cellStyle name="Input 2 6 4 3 2" xfId="13494"/>
    <cellStyle name="Input 2 6 4 3 2 2" xfId="33980"/>
    <cellStyle name="Input 2 6 4 3 3" xfId="30410"/>
    <cellStyle name="Input 2 6 4 4" xfId="8527"/>
    <cellStyle name="Input 2 6 4 4 2" xfId="31530"/>
    <cellStyle name="Input 2 6 4 5" xfId="6135"/>
    <cellStyle name="Input 2 6 4 5 2" xfId="13377"/>
    <cellStyle name="Input 2 6 4 5 2 2" xfId="33902"/>
    <cellStyle name="Input 2 6 4 5 3" xfId="30333"/>
    <cellStyle name="Input 2 6 4 6" xfId="4497"/>
    <cellStyle name="Input 2 6 4 6 2" xfId="20533"/>
    <cellStyle name="Input 2 6 4 6 2 2" xfId="36406"/>
    <cellStyle name="Input 2 6 4 6 3" xfId="29291"/>
    <cellStyle name="Input 2 6 4 7" xfId="5287"/>
    <cellStyle name="Input 2 6 4 7 2" xfId="29799"/>
    <cellStyle name="Input 2 6 5" xfId="2218"/>
    <cellStyle name="Input 2 6 5 2" xfId="6815"/>
    <cellStyle name="Input 2 6 5 2 2" xfId="13989"/>
    <cellStyle name="Input 2 6 5 2 2 2" xfId="34322"/>
    <cellStyle name="Input 2 6 5 2 3" xfId="30771"/>
    <cellStyle name="Input 2 6 5 3" xfId="8998"/>
    <cellStyle name="Input 2 6 5 3 2" xfId="31860"/>
    <cellStyle name="Input 2 6 6" xfId="4814"/>
    <cellStyle name="Input 2 6 6 2" xfId="29459"/>
    <cellStyle name="Input 2 6 7" xfId="6177"/>
    <cellStyle name="Input 2 6 7 2" xfId="13416"/>
    <cellStyle name="Input 2 6 7 2 2" xfId="33927"/>
    <cellStyle name="Input 2 6 7 3" xfId="30357"/>
    <cellStyle name="Input 2 6 8" xfId="6362"/>
    <cellStyle name="Input 2 6 8 2" xfId="30487"/>
    <cellStyle name="Input 2 6 9" xfId="5882"/>
    <cellStyle name="Input 2 6 9 2" xfId="13150"/>
    <cellStyle name="Input 2 6 9 2 2" xfId="33782"/>
    <cellStyle name="Input 2 6 9 3" xfId="30190"/>
    <cellStyle name="Input 2 7" xfId="1578"/>
    <cellStyle name="Input 2 7 10" xfId="4053"/>
    <cellStyle name="Input 2 7 10 2" xfId="29138"/>
    <cellStyle name="Input 2 7 2" xfId="1498"/>
    <cellStyle name="Input 2 7 2 2" xfId="3261"/>
    <cellStyle name="Input 2 7 2 2 2" xfId="10016"/>
    <cellStyle name="Input 2 7 2 2 2 2" xfId="32375"/>
    <cellStyle name="Input 2 7 2 2 3" xfId="11946"/>
    <cellStyle name="Input 2 7 2 2 3 2" xfId="18271"/>
    <cellStyle name="Input 2 7 2 2 3 2 2" xfId="36039"/>
    <cellStyle name="Input 2 7 2 2 3 3" xfId="33286"/>
    <cellStyle name="Input 2 7 2 2 4" xfId="7837"/>
    <cellStyle name="Input 2 7 2 2 4 2" xfId="21841"/>
    <cellStyle name="Input 2 7 2 2 4 2 2" xfId="36603"/>
    <cellStyle name="Input 2 7 2 2 4 3" xfId="31283"/>
    <cellStyle name="Input 2 7 2 2 5" xfId="14995"/>
    <cellStyle name="Input 2 7 2 2 5 2" xfId="34831"/>
    <cellStyle name="Input 2 7 2 2 6" xfId="28798"/>
    <cellStyle name="Input 2 7 2 3" xfId="3734"/>
    <cellStyle name="Input 2 7 2 3 2" xfId="10489"/>
    <cellStyle name="Input 2 7 2 3 2 2" xfId="32576"/>
    <cellStyle name="Input 2 7 2 3 3" xfId="12419"/>
    <cellStyle name="Input 2 7 2 3 3 2" xfId="18742"/>
    <cellStyle name="Input 2 7 2 3 3 2 2" xfId="36240"/>
    <cellStyle name="Input 2 7 2 3 3 3" xfId="33487"/>
    <cellStyle name="Input 2 7 2 3 4" xfId="15466"/>
    <cellStyle name="Input 2 7 2 3 4 2" xfId="35032"/>
    <cellStyle name="Input 2 7 2 3 5" xfId="28999"/>
    <cellStyle name="Input 2 7 2 4" xfId="6272"/>
    <cellStyle name="Input 2 7 2 4 2" xfId="13507"/>
    <cellStyle name="Input 2 7 2 4 2 2" xfId="33986"/>
    <cellStyle name="Input 2 7 2 4 3" xfId="30417"/>
    <cellStyle name="Input 2 7 2 5" xfId="8545"/>
    <cellStyle name="Input 2 7 2 5 2" xfId="31537"/>
    <cellStyle name="Input 2 7 2 6" xfId="6347"/>
    <cellStyle name="Input 2 7 2 6 2" xfId="13578"/>
    <cellStyle name="Input 2 7 2 6 2 2" xfId="34042"/>
    <cellStyle name="Input 2 7 2 6 3" xfId="30476"/>
    <cellStyle name="Input 2 7 2 7" xfId="4869"/>
    <cellStyle name="Input 2 7 2 7 2" xfId="29507"/>
    <cellStyle name="Input 2 7 3" xfId="2331"/>
    <cellStyle name="Input 2 7 3 2" xfId="6928"/>
    <cellStyle name="Input 2 7 3 2 2" xfId="14102"/>
    <cellStyle name="Input 2 7 3 2 2 2" xfId="34409"/>
    <cellStyle name="Input 2 7 3 2 3" xfId="30858"/>
    <cellStyle name="Input 2 7 3 3" xfId="9111"/>
    <cellStyle name="Input 2 7 3 3 2" xfId="31947"/>
    <cellStyle name="Input 2 7 3 4" xfId="11140"/>
    <cellStyle name="Input 2 7 3 4 2" xfId="17469"/>
    <cellStyle name="Input 2 7 3 4 2 2" xfId="35706"/>
    <cellStyle name="Input 2 7 3 4 3" xfId="32953"/>
    <cellStyle name="Input 2 7 3 5" xfId="5368"/>
    <cellStyle name="Input 2 7 3 5 2" xfId="29843"/>
    <cellStyle name="Input 2 7 3 6" xfId="28465"/>
    <cellStyle name="Input 2 7 4" xfId="2358"/>
    <cellStyle name="Input 2 7 4 2" xfId="6955"/>
    <cellStyle name="Input 2 7 4 2 2" xfId="14129"/>
    <cellStyle name="Input 2 7 4 2 2 2" xfId="34420"/>
    <cellStyle name="Input 2 7 4 2 3" xfId="30869"/>
    <cellStyle name="Input 2 7 4 3" xfId="9138"/>
    <cellStyle name="Input 2 7 4 3 2" xfId="31958"/>
    <cellStyle name="Input 2 7 4 4" xfId="11164"/>
    <cellStyle name="Input 2 7 4 4 2" xfId="17493"/>
    <cellStyle name="Input 2 7 4 4 2 2" xfId="35714"/>
    <cellStyle name="Input 2 7 4 4 3" xfId="32961"/>
    <cellStyle name="Input 2 7 4 5" xfId="5392"/>
    <cellStyle name="Input 2 7 4 5 2" xfId="29851"/>
    <cellStyle name="Input 2 7 4 6" xfId="28473"/>
    <cellStyle name="Input 2 7 5" xfId="3033"/>
    <cellStyle name="Input 2 7 5 2" xfId="7620"/>
    <cellStyle name="Input 2 7 5 2 2" xfId="14785"/>
    <cellStyle name="Input 2 7 5 2 2 2" xfId="34722"/>
    <cellStyle name="Input 2 7 5 2 3" xfId="31174"/>
    <cellStyle name="Input 2 7 5 3" xfId="9799"/>
    <cellStyle name="Input 2 7 5 3 2" xfId="32262"/>
    <cellStyle name="Input 2 7 5 4" xfId="11736"/>
    <cellStyle name="Input 2 7 5 4 2" xfId="18062"/>
    <cellStyle name="Input 2 7 5 4 2 2" xfId="35931"/>
    <cellStyle name="Input 2 7 5 4 3" xfId="33178"/>
    <cellStyle name="Input 2 7 5 5" xfId="4911"/>
    <cellStyle name="Input 2 7 5 5 2" xfId="29547"/>
    <cellStyle name="Input 2 7 5 6" xfId="28690"/>
    <cellStyle name="Input 2 7 6" xfId="3548"/>
    <cellStyle name="Input 2 7 6 2" xfId="10303"/>
    <cellStyle name="Input 2 7 6 2 2" xfId="32489"/>
    <cellStyle name="Input 2 7 6 3" xfId="12233"/>
    <cellStyle name="Input 2 7 6 3 2" xfId="18556"/>
    <cellStyle name="Input 2 7 6 3 2 2" xfId="36153"/>
    <cellStyle name="Input 2 7 6 3 3" xfId="33400"/>
    <cellStyle name="Input 2 7 6 4" xfId="8124"/>
    <cellStyle name="Input 2 7 6 4 2" xfId="22121"/>
    <cellStyle name="Input 2 7 6 4 2 2" xfId="36717"/>
    <cellStyle name="Input 2 7 6 4 3" xfId="31397"/>
    <cellStyle name="Input 2 7 6 5" xfId="15280"/>
    <cellStyle name="Input 2 7 6 5 2" xfId="34945"/>
    <cellStyle name="Input 2 7 6 6" xfId="28912"/>
    <cellStyle name="Input 2 7 7" xfId="6334"/>
    <cellStyle name="Input 2 7 7 2" xfId="13565"/>
    <cellStyle name="Input 2 7 7 2 2" xfId="34035"/>
    <cellStyle name="Input 2 7 7 3" xfId="30469"/>
    <cellStyle name="Input 2 7 8" xfId="8604"/>
    <cellStyle name="Input 2 7 8 2" xfId="31588"/>
    <cellStyle name="Input 2 7 9" xfId="10739"/>
    <cellStyle name="Input 2 7 9 2" xfId="17071"/>
    <cellStyle name="Input 2 7 9 2 2" xfId="35443"/>
    <cellStyle name="Input 2 7 9 3" xfId="32690"/>
    <cellStyle name="Input 2 8" xfId="1847"/>
    <cellStyle name="Input 2 8 2" xfId="2425"/>
    <cellStyle name="Input 2 8 2 2" xfId="7022"/>
    <cellStyle name="Input 2 8 2 2 2" xfId="14196"/>
    <cellStyle name="Input 2 8 2 2 2 2" xfId="34469"/>
    <cellStyle name="Input 2 8 2 2 3" xfId="30918"/>
    <cellStyle name="Input 2 8 2 3" xfId="9204"/>
    <cellStyle name="Input 2 8 2 3 2" xfId="32007"/>
    <cellStyle name="Input 2 8 3" xfId="4996"/>
    <cellStyle name="Input 2 8 3 2" xfId="29620"/>
    <cellStyle name="Input 2 8 4" xfId="6457"/>
    <cellStyle name="Input 2 8 4 2" xfId="13661"/>
    <cellStyle name="Input 2 8 4 2 2" xfId="34111"/>
    <cellStyle name="Input 2 8 4 3" xfId="30558"/>
    <cellStyle name="Input 2 8 5" xfId="8668"/>
    <cellStyle name="Input 2 8 5 2" xfId="31648"/>
    <cellStyle name="Input 2 8 6" xfId="10792"/>
    <cellStyle name="Input 2 8 6 2" xfId="17124"/>
    <cellStyle name="Input 2 8 6 2 2" xfId="35496"/>
    <cellStyle name="Input 2 8 6 3" xfId="32743"/>
    <cellStyle name="Input 2 9" xfId="940"/>
    <cellStyle name="Input 2 9 2" xfId="4747"/>
    <cellStyle name="Input 2 9 2 2" xfId="29404"/>
    <cellStyle name="Input 2 9 3" xfId="5981"/>
    <cellStyle name="Input 2 9 3 2" xfId="13242"/>
    <cellStyle name="Input 2 9 3 2 2" xfId="33821"/>
    <cellStyle name="Input 2 9 3 3" xfId="30233"/>
    <cellStyle name="Input 2 9 4" xfId="5914"/>
    <cellStyle name="Input 2 9 4 2" xfId="30206"/>
    <cellStyle name="Input 2 9 5" xfId="6408"/>
    <cellStyle name="Input 2 9 5 2" xfId="13622"/>
    <cellStyle name="Input 2 9 5 2 2" xfId="34075"/>
    <cellStyle name="Input 2 9 5 3" xfId="30519"/>
    <cellStyle name="Input 2 9 6" xfId="4343"/>
    <cellStyle name="Input 2 9 6 2" xfId="20387"/>
    <cellStyle name="Input 2 9 6 2 2" xfId="36360"/>
    <cellStyle name="Input 2 9 6 3" xfId="29245"/>
    <cellStyle name="Input 2 9 7" xfId="4068"/>
    <cellStyle name="Input 2 9 7 2" xfId="29139"/>
    <cellStyle name="Input 20" xfId="1839"/>
    <cellStyle name="Input 20 2" xfId="2422"/>
    <cellStyle name="Input 20 2 2" xfId="7019"/>
    <cellStyle name="Input 20 2 2 2" xfId="14193"/>
    <cellStyle name="Input 20 2 2 2 2" xfId="34466"/>
    <cellStyle name="Input 20 2 2 3" xfId="30915"/>
    <cellStyle name="Input 20 2 3" xfId="9201"/>
    <cellStyle name="Input 20 2 3 2" xfId="32004"/>
    <cellStyle name="Input 20 3" xfId="4991"/>
    <cellStyle name="Input 20 3 2" xfId="29617"/>
    <cellStyle name="Input 20 4" xfId="6452"/>
    <cellStyle name="Input 20 4 2" xfId="13658"/>
    <cellStyle name="Input 20 4 2 2" xfId="34108"/>
    <cellStyle name="Input 20 4 3" xfId="30555"/>
    <cellStyle name="Input 20 5" xfId="8665"/>
    <cellStyle name="Input 20 5 2" xfId="31645"/>
    <cellStyle name="Input 20 6" xfId="10789"/>
    <cellStyle name="Input 20 6 2" xfId="17121"/>
    <cellStyle name="Input 20 6 2 2" xfId="35493"/>
    <cellStyle name="Input 20 6 3" xfId="32740"/>
    <cellStyle name="Input 21" xfId="938"/>
    <cellStyle name="Input 21 2" xfId="2853"/>
    <cellStyle name="Input 21 2 2" xfId="7440"/>
    <cellStyle name="Input 21 2 2 2" xfId="14607"/>
    <cellStyle name="Input 21 2 2 2 2" xfId="34671"/>
    <cellStyle name="Input 21 2 2 3" xfId="31123"/>
    <cellStyle name="Input 21 2 3" xfId="9620"/>
    <cellStyle name="Input 21 2 3 2" xfId="32211"/>
    <cellStyle name="Input 21 3" xfId="5979"/>
    <cellStyle name="Input 21 3 2" xfId="13240"/>
    <cellStyle name="Input 21 3 2 2" xfId="33819"/>
    <cellStyle name="Input 21 3 3" xfId="30231"/>
    <cellStyle name="Input 21 4" xfId="6067"/>
    <cellStyle name="Input 21 4 2" xfId="30284"/>
    <cellStyle name="Input 21 5" xfId="8673"/>
    <cellStyle name="Input 21 5 2" xfId="15767"/>
    <cellStyle name="Input 21 5 2 2" xfId="35157"/>
    <cellStyle name="Input 21 5 3" xfId="31653"/>
    <cellStyle name="Input 21 6" xfId="4341"/>
    <cellStyle name="Input 21 6 2" xfId="20385"/>
    <cellStyle name="Input 21 6 2 2" xfId="36358"/>
    <cellStyle name="Input 21 6 3" xfId="29243"/>
    <cellStyle name="Input 21 7" xfId="4119"/>
    <cellStyle name="Input 21 7 2" xfId="29164"/>
    <cellStyle name="Input 22" xfId="1437"/>
    <cellStyle name="Input 22 2" xfId="2999"/>
    <cellStyle name="Input 22 2 2" xfId="7586"/>
    <cellStyle name="Input 22 2 2 2" xfId="14753"/>
    <cellStyle name="Input 22 2 2 2 2" xfId="34704"/>
    <cellStyle name="Input 22 2 2 3" xfId="31156"/>
    <cellStyle name="Input 22 2 3" xfId="9766"/>
    <cellStyle name="Input 22 2 3 2" xfId="32244"/>
    <cellStyle name="Input 22 3" xfId="6217"/>
    <cellStyle name="Input 22 3 2" xfId="13455"/>
    <cellStyle name="Input 22 3 2 2" xfId="33956"/>
    <cellStyle name="Input 22 3 3" xfId="30386"/>
    <cellStyle name="Input 22 4" xfId="8489"/>
    <cellStyle name="Input 22 4 2" xfId="31507"/>
    <cellStyle name="Input 22 5" xfId="5646"/>
    <cellStyle name="Input 22 5 2" xfId="12994"/>
    <cellStyle name="Input 22 5 2 2" xfId="33692"/>
    <cellStyle name="Input 22 5 3" xfId="30050"/>
    <cellStyle name="Input 23" xfId="2041"/>
    <cellStyle name="Input 23 2" xfId="3255"/>
    <cellStyle name="Input 23 2 2" xfId="7831"/>
    <cellStyle name="Input 23 2 2 2" xfId="14989"/>
    <cellStyle name="Input 23 2 2 2 2" xfId="34825"/>
    <cellStyle name="Input 23 2 2 3" xfId="31277"/>
    <cellStyle name="Input 23 2 3" xfId="10010"/>
    <cellStyle name="Input 23 2 3 2" xfId="32369"/>
    <cellStyle name="Input 23 3" xfId="6638"/>
    <cellStyle name="Input 23 3 2" xfId="13816"/>
    <cellStyle name="Input 23 3 2 2" xfId="34242"/>
    <cellStyle name="Input 23 3 3" xfId="30691"/>
    <cellStyle name="Input 23 4" xfId="8821"/>
    <cellStyle name="Input 23 4 2" xfId="31780"/>
    <cellStyle name="Input 23 5" xfId="10935"/>
    <cellStyle name="Input 23 5 2" xfId="17267"/>
    <cellStyle name="Input 23 5 2 2" xfId="35621"/>
    <cellStyle name="Input 23 5 3" xfId="32868"/>
    <cellStyle name="Input 24" xfId="2105"/>
    <cellStyle name="Input 24 2" xfId="6702"/>
    <cellStyle name="Input 24 2 2" xfId="13879"/>
    <cellStyle name="Input 24 2 2 2" xfId="34282"/>
    <cellStyle name="Input 24 2 3" xfId="30731"/>
    <cellStyle name="Input 24 3" xfId="8885"/>
    <cellStyle name="Input 24 3 2" xfId="31820"/>
    <cellStyle name="Input 25" xfId="2145"/>
    <cellStyle name="Input 25 2" xfId="6742"/>
    <cellStyle name="Input 25 2 2" xfId="13918"/>
    <cellStyle name="Input 25 2 2 2" xfId="34288"/>
    <cellStyle name="Input 25 2 3" xfId="30737"/>
    <cellStyle name="Input 25 3" xfId="8925"/>
    <cellStyle name="Input 25 3 2" xfId="31826"/>
    <cellStyle name="Input 26" xfId="2206"/>
    <cellStyle name="Input 26 2" xfId="6803"/>
    <cellStyle name="Input 26 2 2" xfId="13978"/>
    <cellStyle name="Input 26 2 2 2" xfId="34317"/>
    <cellStyle name="Input 26 2 3" xfId="30766"/>
    <cellStyle name="Input 26 3" xfId="8986"/>
    <cellStyle name="Input 26 3 2" xfId="31855"/>
    <cellStyle name="Input 27" xfId="2622"/>
    <cellStyle name="Input 27 2" xfId="7220"/>
    <cellStyle name="Input 27 2 2" xfId="14393"/>
    <cellStyle name="Input 27 2 2 2" xfId="34641"/>
    <cellStyle name="Input 27 2 3" xfId="31090"/>
    <cellStyle name="Input 27 3" xfId="9402"/>
    <cellStyle name="Input 27 3 2" xfId="32179"/>
    <cellStyle name="Input 27 4" xfId="11362"/>
    <cellStyle name="Input 27 4 2" xfId="17690"/>
    <cellStyle name="Input 27 4 2 2" xfId="35869"/>
    <cellStyle name="Input 27 4 3" xfId="33116"/>
    <cellStyle name="Input 27 5" xfId="4708"/>
    <cellStyle name="Input 27 5 2" xfId="29395"/>
    <cellStyle name="Input 27 6" xfId="28628"/>
    <cellStyle name="Input 28" xfId="2965"/>
    <cellStyle name="Input 28 2" xfId="7552"/>
    <cellStyle name="Input 28 2 2" xfId="14719"/>
    <cellStyle name="Input 28 2 2 2" xfId="34696"/>
    <cellStyle name="Input 28 2 3" xfId="31148"/>
    <cellStyle name="Input 28 3" xfId="9732"/>
    <cellStyle name="Input 28 3 2" xfId="32236"/>
    <cellStyle name="Input 29" xfId="5688"/>
    <cellStyle name="Input 29 2" xfId="13030"/>
    <cellStyle name="Input 29 2 2" xfId="33721"/>
    <cellStyle name="Input 29 3" xfId="30084"/>
    <cellStyle name="Input 3" xfId="551"/>
    <cellStyle name="Input 3 2" xfId="1536"/>
    <cellStyle name="Input 3 2 2" xfId="1911"/>
    <cellStyle name="Input 3 2 2 10" xfId="4148"/>
    <cellStyle name="Input 3 2 2 10 2" xfId="29181"/>
    <cellStyle name="Input 3 2 2 2" xfId="1366"/>
    <cellStyle name="Input 3 2 2 2 2" xfId="3482"/>
    <cellStyle name="Input 3 2 2 2 2 2" xfId="10237"/>
    <cellStyle name="Input 3 2 2 2 2 2 2" xfId="32460"/>
    <cellStyle name="Input 3 2 2 2 2 3" xfId="12167"/>
    <cellStyle name="Input 3 2 2 2 2 3 2" xfId="18491"/>
    <cellStyle name="Input 3 2 2 2 2 3 2 2" xfId="36124"/>
    <cellStyle name="Input 3 2 2 2 2 3 3" xfId="33371"/>
    <cellStyle name="Input 3 2 2 2 2 4" xfId="8058"/>
    <cellStyle name="Input 3 2 2 2 2 4 2" xfId="22061"/>
    <cellStyle name="Input 3 2 2 2 2 4 2 2" xfId="36688"/>
    <cellStyle name="Input 3 2 2 2 2 4 3" xfId="31368"/>
    <cellStyle name="Input 3 2 2 2 2 5" xfId="15215"/>
    <cellStyle name="Input 3 2 2 2 2 5 2" xfId="34916"/>
    <cellStyle name="Input 3 2 2 2 2 6" xfId="28883"/>
    <cellStyle name="Input 3 2 2 2 3" xfId="3955"/>
    <cellStyle name="Input 3 2 2 2 3 2" xfId="10710"/>
    <cellStyle name="Input 3 2 2 2 3 2 2" xfId="32661"/>
    <cellStyle name="Input 3 2 2 2 3 3" xfId="12640"/>
    <cellStyle name="Input 3 2 2 2 3 3 2" xfId="18962"/>
    <cellStyle name="Input 3 2 2 2 3 3 2 2" xfId="36325"/>
    <cellStyle name="Input 3 2 2 2 3 3 3" xfId="33572"/>
    <cellStyle name="Input 3 2 2 2 3 4" xfId="15686"/>
    <cellStyle name="Input 3 2 2 2 3 4 2" xfId="35117"/>
    <cellStyle name="Input 3 2 2 2 3 5" xfId="29084"/>
    <cellStyle name="Input 3 2 2 2 4" xfId="6159"/>
    <cellStyle name="Input 3 2 2 2 4 2" xfId="13399"/>
    <cellStyle name="Input 3 2 2 2 4 2 2" xfId="33917"/>
    <cellStyle name="Input 3 2 2 2 4 3" xfId="30347"/>
    <cellStyle name="Input 3 2 2 2 5" xfId="5840"/>
    <cellStyle name="Input 3 2 2 2 5 2" xfId="30160"/>
    <cellStyle name="Input 3 2 2 2 6" xfId="6374"/>
    <cellStyle name="Input 3 2 2 2 6 2" xfId="13595"/>
    <cellStyle name="Input 3 2 2 2 6 2 2" xfId="34054"/>
    <cellStyle name="Input 3 2 2 2 6 3" xfId="30496"/>
    <cellStyle name="Input 3 2 2 2 7" xfId="4805"/>
    <cellStyle name="Input 3 2 2 2 7 2" xfId="29451"/>
    <cellStyle name="Input 3 2 2 3" xfId="2446"/>
    <cellStyle name="Input 3 2 2 3 2" xfId="7043"/>
    <cellStyle name="Input 3 2 2 3 2 2" xfId="14217"/>
    <cellStyle name="Input 3 2 2 3 2 2 2" xfId="34489"/>
    <cellStyle name="Input 3 2 2 3 2 3" xfId="30938"/>
    <cellStyle name="Input 3 2 2 3 3" xfId="9225"/>
    <cellStyle name="Input 3 2 2 3 3 2" xfId="32027"/>
    <cellStyle name="Input 3 2 2 3 4" xfId="11240"/>
    <cellStyle name="Input 3 2 2 3 4 2" xfId="17569"/>
    <cellStyle name="Input 3 2 2 3 4 2 2" xfId="35772"/>
    <cellStyle name="Input 3 2 2 3 4 3" xfId="33019"/>
    <cellStyle name="Input 3 2 2 3 5" xfId="5473"/>
    <cellStyle name="Input 3 2 2 3 5 2" xfId="29912"/>
    <cellStyle name="Input 3 2 2 3 6" xfId="28531"/>
    <cellStyle name="Input 3 2 2 4" xfId="2576"/>
    <cellStyle name="Input 3 2 2 4 2" xfId="7173"/>
    <cellStyle name="Input 3 2 2 4 2 2" xfId="14347"/>
    <cellStyle name="Input 3 2 2 4 2 2 2" xfId="34619"/>
    <cellStyle name="Input 3 2 2 4 2 3" xfId="31068"/>
    <cellStyle name="Input 3 2 2 4 3" xfId="9355"/>
    <cellStyle name="Input 3 2 2 4 3 2" xfId="32157"/>
    <cellStyle name="Input 3 2 2 4 4" xfId="11315"/>
    <cellStyle name="Input 3 2 2 4 4 2" xfId="17644"/>
    <cellStyle name="Input 3 2 2 4 4 2 2" xfId="35847"/>
    <cellStyle name="Input 3 2 2 4 4 3" xfId="33094"/>
    <cellStyle name="Input 3 2 2 4 5" xfId="5572"/>
    <cellStyle name="Input 3 2 2 4 5 2" xfId="29999"/>
    <cellStyle name="Input 3 2 2 4 6" xfId="28606"/>
    <cellStyle name="Input 3 2 2 5" xfId="3235"/>
    <cellStyle name="Input 3 2 2 5 2" xfId="7811"/>
    <cellStyle name="Input 3 2 2 5 2 2" xfId="14969"/>
    <cellStyle name="Input 3 2 2 5 2 2 2" xfId="34805"/>
    <cellStyle name="Input 3 2 2 5 2 3" xfId="31257"/>
    <cellStyle name="Input 3 2 2 5 3" xfId="9990"/>
    <cellStyle name="Input 3 2 2 5 3 2" xfId="32349"/>
    <cellStyle name="Input 3 2 2 5 4" xfId="11921"/>
    <cellStyle name="Input 3 2 2 5 4 2" xfId="18246"/>
    <cellStyle name="Input 3 2 2 5 4 2 2" xfId="36014"/>
    <cellStyle name="Input 3 2 2 5 4 3" xfId="33261"/>
    <cellStyle name="Input 3 2 2 5 5" xfId="5031"/>
    <cellStyle name="Input 3 2 2 5 5 2" xfId="29633"/>
    <cellStyle name="Input 3 2 2 5 6" xfId="28773"/>
    <cellStyle name="Input 3 2 2 6" xfId="3709"/>
    <cellStyle name="Input 3 2 2 6 2" xfId="10464"/>
    <cellStyle name="Input 3 2 2 6 2 2" xfId="32551"/>
    <cellStyle name="Input 3 2 2 6 3" xfId="12394"/>
    <cellStyle name="Input 3 2 2 6 3 2" xfId="18717"/>
    <cellStyle name="Input 3 2 2 6 3 2 2" xfId="36215"/>
    <cellStyle name="Input 3 2 2 6 3 3" xfId="33462"/>
    <cellStyle name="Input 3 2 2 6 4" xfId="8285"/>
    <cellStyle name="Input 3 2 2 6 4 2" xfId="22282"/>
    <cellStyle name="Input 3 2 2 6 4 2 2" xfId="36779"/>
    <cellStyle name="Input 3 2 2 6 4 3" xfId="31459"/>
    <cellStyle name="Input 3 2 2 6 5" xfId="15441"/>
    <cellStyle name="Input 3 2 2 6 5 2" xfId="35007"/>
    <cellStyle name="Input 3 2 2 6 6" xfId="28974"/>
    <cellStyle name="Input 3 2 2 7" xfId="6508"/>
    <cellStyle name="Input 3 2 2 7 2" xfId="13686"/>
    <cellStyle name="Input 3 2 2 7 2 2" xfId="34130"/>
    <cellStyle name="Input 3 2 2 7 3" xfId="30579"/>
    <cellStyle name="Input 3 2 2 8" xfId="8691"/>
    <cellStyle name="Input 3 2 2 8 2" xfId="31668"/>
    <cellStyle name="Input 3 2 2 9" xfId="10805"/>
    <cellStyle name="Input 3 2 2 9 2" xfId="17137"/>
    <cellStyle name="Input 3 2 2 9 2 2" xfId="35509"/>
    <cellStyle name="Input 3 2 2 9 3" xfId="32756"/>
    <cellStyle name="Input 3 2 3" xfId="1966"/>
    <cellStyle name="Input 3 2 3 2" xfId="2501"/>
    <cellStyle name="Input 3 2 3 2 2" xfId="7098"/>
    <cellStyle name="Input 3 2 3 2 2 2" xfId="14272"/>
    <cellStyle name="Input 3 2 3 2 2 2 2" xfId="34544"/>
    <cellStyle name="Input 3 2 3 2 2 3" xfId="30993"/>
    <cellStyle name="Input 3 2 3 2 3" xfId="9280"/>
    <cellStyle name="Input 3 2 3 2 3 2" xfId="32082"/>
    <cellStyle name="Input 3 2 3 3" xfId="5086"/>
    <cellStyle name="Input 3 2 3 3 2" xfId="29688"/>
    <cellStyle name="Input 3 2 3 4" xfId="6563"/>
    <cellStyle name="Input 3 2 3 4 2" xfId="13741"/>
    <cellStyle name="Input 3 2 3 4 2 2" xfId="34185"/>
    <cellStyle name="Input 3 2 3 4 3" xfId="30634"/>
    <cellStyle name="Input 3 2 3 5" xfId="8746"/>
    <cellStyle name="Input 3 2 3 5 2" xfId="31723"/>
    <cellStyle name="Input 3 2 3 6" xfId="10860"/>
    <cellStyle name="Input 3 2 3 6 2" xfId="17192"/>
    <cellStyle name="Input 3 2 3 6 2 2" xfId="35564"/>
    <cellStyle name="Input 3 2 3 6 3" xfId="32811"/>
    <cellStyle name="Input 3 2 4" xfId="903"/>
    <cellStyle name="Input 3 2 4 2" xfId="4737"/>
    <cellStyle name="Input 3 2 4 2 2" xfId="29396"/>
    <cellStyle name="Input 3 2 4 3" xfId="5944"/>
    <cellStyle name="Input 3 2 4 3 2" xfId="13206"/>
    <cellStyle name="Input 3 2 4 3 2 2" xfId="33808"/>
    <cellStyle name="Input 3 2 4 3 3" xfId="30220"/>
    <cellStyle name="Input 3 2 4 4" xfId="5696"/>
    <cellStyle name="Input 3 2 4 4 2" xfId="30087"/>
    <cellStyle name="Input 3 2 4 5" xfId="5900"/>
    <cellStyle name="Input 3 2 4 5 2" xfId="13165"/>
    <cellStyle name="Input 3 2 4 5 2 2" xfId="33791"/>
    <cellStyle name="Input 3 2 4 5 3" xfId="30200"/>
    <cellStyle name="Input 3 2 4 6" xfId="4594"/>
    <cellStyle name="Input 3 2 4 6 2" xfId="20602"/>
    <cellStyle name="Input 3 2 4 6 2 2" xfId="36445"/>
    <cellStyle name="Input 3 2 4 6 3" xfId="29330"/>
    <cellStyle name="Input 3 2 4 7" xfId="8474"/>
    <cellStyle name="Input 3 2 4 7 2" xfId="31497"/>
    <cellStyle name="Input 3 2 5" xfId="2299"/>
    <cellStyle name="Input 3 2 5 2" xfId="6896"/>
    <cellStyle name="Input 3 2 5 2 2" xfId="14070"/>
    <cellStyle name="Input 3 2 5 2 2 2" xfId="34379"/>
    <cellStyle name="Input 3 2 5 2 3" xfId="30828"/>
    <cellStyle name="Input 3 2 5 3" xfId="9079"/>
    <cellStyle name="Input 3 2 5 3 2" xfId="31917"/>
    <cellStyle name="Input 3 2 6" xfId="4882"/>
    <cellStyle name="Input 3 2 6 2" xfId="29518"/>
    <cellStyle name="Input 3 2 7" xfId="6303"/>
    <cellStyle name="Input 3 2 7 2" xfId="13535"/>
    <cellStyle name="Input 3 2 7 2 2" xfId="34005"/>
    <cellStyle name="Input 3 2 7 3" xfId="30438"/>
    <cellStyle name="Input 3 2 8" xfId="8572"/>
    <cellStyle name="Input 3 2 8 2" xfId="31556"/>
    <cellStyle name="Input 3 2 9" xfId="5676"/>
    <cellStyle name="Input 3 2 9 2" xfId="13018"/>
    <cellStyle name="Input 3 2 9 2 2" xfId="33711"/>
    <cellStyle name="Input 3 2 9 3" xfId="30074"/>
    <cellStyle name="Input 3 3" xfId="1676"/>
    <cellStyle name="Input 3 3 10" xfId="4033"/>
    <cellStyle name="Input 3 3 10 2" xfId="29129"/>
    <cellStyle name="Input 3 3 2" xfId="2083"/>
    <cellStyle name="Input 3 3 2 2" xfId="3335"/>
    <cellStyle name="Input 3 3 2 2 2" xfId="10090"/>
    <cellStyle name="Input 3 3 2 2 2 2" xfId="32394"/>
    <cellStyle name="Input 3 3 2 2 3" xfId="12020"/>
    <cellStyle name="Input 3 3 2 2 3 2" xfId="18345"/>
    <cellStyle name="Input 3 3 2 2 3 2 2" xfId="36058"/>
    <cellStyle name="Input 3 3 2 2 3 3" xfId="33305"/>
    <cellStyle name="Input 3 3 2 2 4" xfId="7911"/>
    <cellStyle name="Input 3 3 2 2 4 2" xfId="21915"/>
    <cellStyle name="Input 3 3 2 2 4 2 2" xfId="36622"/>
    <cellStyle name="Input 3 3 2 2 4 3" xfId="31302"/>
    <cellStyle name="Input 3 3 2 2 5" xfId="15069"/>
    <cellStyle name="Input 3 3 2 2 5 2" xfId="34850"/>
    <cellStyle name="Input 3 3 2 2 6" xfId="28817"/>
    <cellStyle name="Input 3 3 2 3" xfId="3808"/>
    <cellStyle name="Input 3 3 2 3 2" xfId="10563"/>
    <cellStyle name="Input 3 3 2 3 2 2" xfId="32595"/>
    <cellStyle name="Input 3 3 2 3 3" xfId="12493"/>
    <cellStyle name="Input 3 3 2 3 3 2" xfId="18816"/>
    <cellStyle name="Input 3 3 2 3 3 2 2" xfId="36259"/>
    <cellStyle name="Input 3 3 2 3 3 3" xfId="33506"/>
    <cellStyle name="Input 3 3 2 3 4" xfId="15540"/>
    <cellStyle name="Input 3 3 2 3 4 2" xfId="35051"/>
    <cellStyle name="Input 3 3 2 3 5" xfId="29018"/>
    <cellStyle name="Input 3 3 2 4" xfId="6680"/>
    <cellStyle name="Input 3 3 2 4 2" xfId="13857"/>
    <cellStyle name="Input 3 3 2 4 2 2" xfId="34267"/>
    <cellStyle name="Input 3 3 2 4 3" xfId="30716"/>
    <cellStyle name="Input 3 3 2 5" xfId="8863"/>
    <cellStyle name="Input 3 3 2 5 2" xfId="31805"/>
    <cellStyle name="Input 3 3 2 6" xfId="10977"/>
    <cellStyle name="Input 3 3 2 6 2" xfId="17308"/>
    <cellStyle name="Input 3 3 2 6 2 2" xfId="35646"/>
    <cellStyle name="Input 3 3 2 6 3" xfId="32893"/>
    <cellStyle name="Input 3 3 2 7" xfId="5168"/>
    <cellStyle name="Input 3 3 2 7 2" xfId="29764"/>
    <cellStyle name="Input 3 3 3" xfId="2361"/>
    <cellStyle name="Input 3 3 3 2" xfId="6958"/>
    <cellStyle name="Input 3 3 3 2 2" xfId="14132"/>
    <cellStyle name="Input 3 3 3 2 2 2" xfId="34423"/>
    <cellStyle name="Input 3 3 3 2 3" xfId="30872"/>
    <cellStyle name="Input 3 3 3 3" xfId="9141"/>
    <cellStyle name="Input 3 3 3 3 2" xfId="31961"/>
    <cellStyle name="Input 3 3 3 4" xfId="11165"/>
    <cellStyle name="Input 3 3 3 4 2" xfId="17494"/>
    <cellStyle name="Input 3 3 3 4 2 2" xfId="35715"/>
    <cellStyle name="Input 3 3 3 4 3" xfId="32962"/>
    <cellStyle name="Input 3 3 3 5" xfId="5394"/>
    <cellStyle name="Input 3 3 3 5 2" xfId="29852"/>
    <cellStyle name="Input 3 3 3 6" xfId="28474"/>
    <cellStyle name="Input 3 3 4" xfId="2089"/>
    <cellStyle name="Input 3 3 4 2" xfId="6686"/>
    <cellStyle name="Input 3 3 4 2 2" xfId="13863"/>
    <cellStyle name="Input 3 3 4 2 2 2" xfId="34273"/>
    <cellStyle name="Input 3 3 4 2 3" xfId="30722"/>
    <cellStyle name="Input 3 3 4 3" xfId="8869"/>
    <cellStyle name="Input 3 3 4 3 2" xfId="31811"/>
    <cellStyle name="Input 3 3 4 4" xfId="10983"/>
    <cellStyle name="Input 3 3 4 4 2" xfId="17314"/>
    <cellStyle name="Input 3 3 4 4 2 2" xfId="35652"/>
    <cellStyle name="Input 3 3 4 4 3" xfId="32899"/>
    <cellStyle name="Input 3 3 4 5" xfId="5174"/>
    <cellStyle name="Input 3 3 4 5 2" xfId="29770"/>
    <cellStyle name="Input 3 3 4 6" xfId="28413"/>
    <cellStyle name="Input 3 3 5" xfId="3073"/>
    <cellStyle name="Input 3 3 5 2" xfId="7660"/>
    <cellStyle name="Input 3 3 5 2 2" xfId="14824"/>
    <cellStyle name="Input 3 3 5 2 2 2" xfId="34739"/>
    <cellStyle name="Input 3 3 5 2 3" xfId="31191"/>
    <cellStyle name="Input 3 3 5 3" xfId="9839"/>
    <cellStyle name="Input 3 3 5 3 2" xfId="32279"/>
    <cellStyle name="Input 3 3 5 4" xfId="11776"/>
    <cellStyle name="Input 3 3 5 4 2" xfId="18101"/>
    <cellStyle name="Input 3 3 5 4 2 2" xfId="35948"/>
    <cellStyle name="Input 3 3 5 4 3" xfId="33195"/>
    <cellStyle name="Input 3 3 5 5" xfId="4927"/>
    <cellStyle name="Input 3 3 5 5 2" xfId="29562"/>
    <cellStyle name="Input 3 3 5 6" xfId="28707"/>
    <cellStyle name="Input 3 3 6" xfId="3579"/>
    <cellStyle name="Input 3 3 6 2" xfId="10334"/>
    <cellStyle name="Input 3 3 6 2 2" xfId="32500"/>
    <cellStyle name="Input 3 3 6 3" xfId="12264"/>
    <cellStyle name="Input 3 3 6 3 2" xfId="18587"/>
    <cellStyle name="Input 3 3 6 3 2 2" xfId="36164"/>
    <cellStyle name="Input 3 3 6 3 3" xfId="33411"/>
    <cellStyle name="Input 3 3 6 4" xfId="8155"/>
    <cellStyle name="Input 3 3 6 4 2" xfId="22152"/>
    <cellStyle name="Input 3 3 6 4 2 2" xfId="36728"/>
    <cellStyle name="Input 3 3 6 4 3" xfId="31408"/>
    <cellStyle name="Input 3 3 6 5" xfId="15311"/>
    <cellStyle name="Input 3 3 6 5 2" xfId="34956"/>
    <cellStyle name="Input 3 3 6 6" xfId="28923"/>
    <cellStyle name="Input 3 3 7" xfId="6371"/>
    <cellStyle name="Input 3 3 7 2" xfId="13592"/>
    <cellStyle name="Input 3 3 7 2 2" xfId="34051"/>
    <cellStyle name="Input 3 3 7 3" xfId="30493"/>
    <cellStyle name="Input 3 3 8" xfId="8622"/>
    <cellStyle name="Input 3 3 8 2" xfId="31603"/>
    <cellStyle name="Input 3 3 9" xfId="10749"/>
    <cellStyle name="Input 3 3 9 2" xfId="17081"/>
    <cellStyle name="Input 3 3 9 2 2" xfId="35453"/>
    <cellStyle name="Input 3 3 9 3" xfId="32700"/>
    <cellStyle name="Input 3 4" xfId="1574"/>
    <cellStyle name="Input 3 4 2" xfId="2327"/>
    <cellStyle name="Input 3 4 2 2" xfId="6924"/>
    <cellStyle name="Input 3 4 2 2 2" xfId="14098"/>
    <cellStyle name="Input 3 4 2 2 2 2" xfId="34405"/>
    <cellStyle name="Input 3 4 2 2 3" xfId="30854"/>
    <cellStyle name="Input 3 4 2 3" xfId="9107"/>
    <cellStyle name="Input 3 4 2 3 2" xfId="31943"/>
    <cellStyle name="Input 3 4 3" xfId="4907"/>
    <cellStyle name="Input 3 4 3 2" xfId="29543"/>
    <cellStyle name="Input 3 4 4" xfId="6330"/>
    <cellStyle name="Input 3 4 4 2" xfId="13561"/>
    <cellStyle name="Input 3 4 4 2 2" xfId="34031"/>
    <cellStyle name="Input 3 4 4 3" xfId="30465"/>
    <cellStyle name="Input 3 4 5" xfId="8600"/>
    <cellStyle name="Input 3 4 5 2" xfId="31584"/>
    <cellStyle name="Input 3 4 6" xfId="10735"/>
    <cellStyle name="Input 3 4 6 2" xfId="17067"/>
    <cellStyle name="Input 3 4 6 2 2" xfId="35439"/>
    <cellStyle name="Input 3 4 6 3" xfId="32686"/>
    <cellStyle name="Input 3 5" xfId="1406"/>
    <cellStyle name="Input 3 5 2" xfId="4828"/>
    <cellStyle name="Input 3 5 2 2" xfId="29471"/>
    <cellStyle name="Input 3 5 3" xfId="6194"/>
    <cellStyle name="Input 3 5 3 2" xfId="13432"/>
    <cellStyle name="Input 3 5 3 2 2" xfId="33940"/>
    <cellStyle name="Input 3 5 3 3" xfId="30370"/>
    <cellStyle name="Input 3 5 4" xfId="5594"/>
    <cellStyle name="Input 3 5 4 2" xfId="30019"/>
    <cellStyle name="Input 3 5 5" xfId="5763"/>
    <cellStyle name="Input 3 5 5 2" xfId="13079"/>
    <cellStyle name="Input 3 5 5 2 2" xfId="33738"/>
    <cellStyle name="Input 3 5 5 3" xfId="30123"/>
    <cellStyle name="Input 3 5 6" xfId="4517"/>
    <cellStyle name="Input 3 5 6 2" xfId="20550"/>
    <cellStyle name="Input 3 5 6 2 2" xfId="36416"/>
    <cellStyle name="Input 3 5 6 3" xfId="29302"/>
    <cellStyle name="Input 3 5 7" xfId="4641"/>
    <cellStyle name="Input 3 5 7 2" xfId="29361"/>
    <cellStyle name="Input 3 6" xfId="1337"/>
    <cellStyle name="Input 3 6 2" xfId="6140"/>
    <cellStyle name="Input 3 6 2 2" xfId="13382"/>
    <cellStyle name="Input 3 6 2 2 2" xfId="33907"/>
    <cellStyle name="Input 3 6 2 3" xfId="30338"/>
    <cellStyle name="Input 3 6 3" xfId="5601"/>
    <cellStyle name="Input 3 6 3 2" xfId="30021"/>
    <cellStyle name="Input 3 6 4" xfId="5895"/>
    <cellStyle name="Input 3 6 4 2" xfId="13160"/>
    <cellStyle name="Input 3 6 4 2 2" xfId="33790"/>
    <cellStyle name="Input 3 6 4 3" xfId="30199"/>
    <cellStyle name="Input 3 6 5" xfId="4795"/>
    <cellStyle name="Input 3 6 5 2" xfId="29444"/>
    <cellStyle name="Input 3 7" xfId="2233"/>
    <cellStyle name="Input 3 7 2" xfId="6830"/>
    <cellStyle name="Input 3 7 2 2" xfId="14004"/>
    <cellStyle name="Input 3 7 2 2 2" xfId="34331"/>
    <cellStyle name="Input 3 7 2 3" xfId="30780"/>
    <cellStyle name="Input 3 7 3" xfId="9013"/>
    <cellStyle name="Input 3 7 3 2" xfId="31869"/>
    <cellStyle name="Input 3 8" xfId="5883"/>
    <cellStyle name="Input 3 8 2" xfId="13151"/>
    <cellStyle name="Input 3 8 2 2" xfId="33783"/>
    <cellStyle name="Input 3 8 3" xfId="30191"/>
    <cellStyle name="Input 3 9" xfId="5642"/>
    <cellStyle name="Input 3 9 2" xfId="30046"/>
    <cellStyle name="Input 30" xfId="5635"/>
    <cellStyle name="Input 30 2" xfId="30041"/>
    <cellStyle name="Input 31" xfId="5759"/>
    <cellStyle name="Input 31 2" xfId="30120"/>
    <cellStyle name="Input 32" xfId="4052"/>
    <cellStyle name="Input 32 2" xfId="20205"/>
    <cellStyle name="Input 32 2 2" xfId="36356"/>
    <cellStyle name="Input 32 3" xfId="29137"/>
    <cellStyle name="Input 33" xfId="4074"/>
    <cellStyle name="Input 33 2" xfId="29140"/>
    <cellStyle name="Input 34" xfId="18982"/>
    <cellStyle name="Input 34 2" xfId="36345"/>
    <cellStyle name="Input 35" xfId="28049"/>
    <cellStyle name="Input 36" xfId="36853"/>
    <cellStyle name="Input 37" xfId="36879"/>
    <cellStyle name="Input 38" xfId="36861"/>
    <cellStyle name="Input 39" xfId="36845"/>
    <cellStyle name="Input 4" xfId="674"/>
    <cellStyle name="Input 4 2" xfId="1544"/>
    <cellStyle name="Input 4 2 2" xfId="1919"/>
    <cellStyle name="Input 4 2 2 10" xfId="4175"/>
    <cellStyle name="Input 4 2 2 10 2" xfId="29199"/>
    <cellStyle name="Input 4 2 2 2" xfId="2014"/>
    <cellStyle name="Input 4 2 2 2 2" xfId="3490"/>
    <cellStyle name="Input 4 2 2 2 2 2" xfId="10245"/>
    <cellStyle name="Input 4 2 2 2 2 2 2" xfId="32468"/>
    <cellStyle name="Input 4 2 2 2 2 3" xfId="12175"/>
    <cellStyle name="Input 4 2 2 2 2 3 2" xfId="18499"/>
    <cellStyle name="Input 4 2 2 2 2 3 2 2" xfId="36132"/>
    <cellStyle name="Input 4 2 2 2 2 3 3" xfId="33379"/>
    <cellStyle name="Input 4 2 2 2 2 4" xfId="8066"/>
    <cellStyle name="Input 4 2 2 2 2 4 2" xfId="22069"/>
    <cellStyle name="Input 4 2 2 2 2 4 2 2" xfId="36696"/>
    <cellStyle name="Input 4 2 2 2 2 4 3" xfId="31376"/>
    <cellStyle name="Input 4 2 2 2 2 5" xfId="15223"/>
    <cellStyle name="Input 4 2 2 2 2 5 2" xfId="34924"/>
    <cellStyle name="Input 4 2 2 2 2 6" xfId="28891"/>
    <cellStyle name="Input 4 2 2 2 3" xfId="3963"/>
    <cellStyle name="Input 4 2 2 2 3 2" xfId="10718"/>
    <cellStyle name="Input 4 2 2 2 3 2 2" xfId="32669"/>
    <cellStyle name="Input 4 2 2 2 3 3" xfId="12648"/>
    <cellStyle name="Input 4 2 2 2 3 3 2" xfId="18970"/>
    <cellStyle name="Input 4 2 2 2 3 3 2 2" xfId="36333"/>
    <cellStyle name="Input 4 2 2 2 3 3 3" xfId="33580"/>
    <cellStyle name="Input 4 2 2 2 3 4" xfId="15694"/>
    <cellStyle name="Input 4 2 2 2 3 4 2" xfId="35125"/>
    <cellStyle name="Input 4 2 2 2 3 5" xfId="29092"/>
    <cellStyle name="Input 4 2 2 2 4" xfId="6611"/>
    <cellStyle name="Input 4 2 2 2 4 2" xfId="13789"/>
    <cellStyle name="Input 4 2 2 2 4 2 2" xfId="34223"/>
    <cellStyle name="Input 4 2 2 2 4 3" xfId="30672"/>
    <cellStyle name="Input 4 2 2 2 5" xfId="8794"/>
    <cellStyle name="Input 4 2 2 2 5 2" xfId="31761"/>
    <cellStyle name="Input 4 2 2 2 6" xfId="10908"/>
    <cellStyle name="Input 4 2 2 2 6 2" xfId="17240"/>
    <cellStyle name="Input 4 2 2 2 6 2 2" xfId="35602"/>
    <cellStyle name="Input 4 2 2 2 6 3" xfId="32849"/>
    <cellStyle name="Input 4 2 2 2 7" xfId="5124"/>
    <cellStyle name="Input 4 2 2 2 7 2" xfId="29726"/>
    <cellStyle name="Input 4 2 2 3" xfId="2454"/>
    <cellStyle name="Input 4 2 2 3 2" xfId="7051"/>
    <cellStyle name="Input 4 2 2 3 2 2" xfId="14225"/>
    <cellStyle name="Input 4 2 2 3 2 2 2" xfId="34497"/>
    <cellStyle name="Input 4 2 2 3 2 3" xfId="30946"/>
    <cellStyle name="Input 4 2 2 3 3" xfId="9233"/>
    <cellStyle name="Input 4 2 2 3 3 2" xfId="32035"/>
    <cellStyle name="Input 4 2 2 3 4" xfId="11248"/>
    <cellStyle name="Input 4 2 2 3 4 2" xfId="17577"/>
    <cellStyle name="Input 4 2 2 3 4 2 2" xfId="35780"/>
    <cellStyle name="Input 4 2 2 3 4 3" xfId="33027"/>
    <cellStyle name="Input 4 2 2 3 5" xfId="5481"/>
    <cellStyle name="Input 4 2 2 3 5 2" xfId="29920"/>
    <cellStyle name="Input 4 2 2 3 6" xfId="28539"/>
    <cellStyle name="Input 4 2 2 4" xfId="2584"/>
    <cellStyle name="Input 4 2 2 4 2" xfId="7181"/>
    <cellStyle name="Input 4 2 2 4 2 2" xfId="14355"/>
    <cellStyle name="Input 4 2 2 4 2 2 2" xfId="34627"/>
    <cellStyle name="Input 4 2 2 4 2 3" xfId="31076"/>
    <cellStyle name="Input 4 2 2 4 3" xfId="9363"/>
    <cellStyle name="Input 4 2 2 4 3 2" xfId="32165"/>
    <cellStyle name="Input 4 2 2 4 4" xfId="11323"/>
    <cellStyle name="Input 4 2 2 4 4 2" xfId="17652"/>
    <cellStyle name="Input 4 2 2 4 4 2 2" xfId="35855"/>
    <cellStyle name="Input 4 2 2 4 4 3" xfId="33102"/>
    <cellStyle name="Input 4 2 2 4 5" xfId="5580"/>
    <cellStyle name="Input 4 2 2 4 5 2" xfId="30007"/>
    <cellStyle name="Input 4 2 2 4 6" xfId="28614"/>
    <cellStyle name="Input 4 2 2 5" xfId="3243"/>
    <cellStyle name="Input 4 2 2 5 2" xfId="7819"/>
    <cellStyle name="Input 4 2 2 5 2 2" xfId="14977"/>
    <cellStyle name="Input 4 2 2 5 2 2 2" xfId="34813"/>
    <cellStyle name="Input 4 2 2 5 2 3" xfId="31265"/>
    <cellStyle name="Input 4 2 2 5 3" xfId="9998"/>
    <cellStyle name="Input 4 2 2 5 3 2" xfId="32357"/>
    <cellStyle name="Input 4 2 2 5 4" xfId="11929"/>
    <cellStyle name="Input 4 2 2 5 4 2" xfId="18254"/>
    <cellStyle name="Input 4 2 2 5 4 2 2" xfId="36022"/>
    <cellStyle name="Input 4 2 2 5 4 3" xfId="33269"/>
    <cellStyle name="Input 4 2 2 5 5" xfId="5039"/>
    <cellStyle name="Input 4 2 2 5 5 2" xfId="29641"/>
    <cellStyle name="Input 4 2 2 5 6" xfId="28781"/>
    <cellStyle name="Input 4 2 2 6" xfId="3717"/>
    <cellStyle name="Input 4 2 2 6 2" xfId="10472"/>
    <cellStyle name="Input 4 2 2 6 2 2" xfId="32559"/>
    <cellStyle name="Input 4 2 2 6 3" xfId="12402"/>
    <cellStyle name="Input 4 2 2 6 3 2" xfId="18725"/>
    <cellStyle name="Input 4 2 2 6 3 2 2" xfId="36223"/>
    <cellStyle name="Input 4 2 2 6 3 3" xfId="33470"/>
    <cellStyle name="Input 4 2 2 6 4" xfId="8293"/>
    <cellStyle name="Input 4 2 2 6 4 2" xfId="22290"/>
    <cellStyle name="Input 4 2 2 6 4 2 2" xfId="36787"/>
    <cellStyle name="Input 4 2 2 6 4 3" xfId="31467"/>
    <cellStyle name="Input 4 2 2 6 5" xfId="15449"/>
    <cellStyle name="Input 4 2 2 6 5 2" xfId="35015"/>
    <cellStyle name="Input 4 2 2 6 6" xfId="28982"/>
    <cellStyle name="Input 4 2 2 7" xfId="6516"/>
    <cellStyle name="Input 4 2 2 7 2" xfId="13694"/>
    <cellStyle name="Input 4 2 2 7 2 2" xfId="34138"/>
    <cellStyle name="Input 4 2 2 7 3" xfId="30587"/>
    <cellStyle name="Input 4 2 2 8" xfId="8699"/>
    <cellStyle name="Input 4 2 2 8 2" xfId="31676"/>
    <cellStyle name="Input 4 2 2 9" xfId="10813"/>
    <cellStyle name="Input 4 2 2 9 2" xfId="17145"/>
    <cellStyle name="Input 4 2 2 9 2 2" xfId="35517"/>
    <cellStyle name="Input 4 2 2 9 3" xfId="32764"/>
    <cellStyle name="Input 4 2 3" xfId="1974"/>
    <cellStyle name="Input 4 2 3 2" xfId="2509"/>
    <cellStyle name="Input 4 2 3 2 2" xfId="7106"/>
    <cellStyle name="Input 4 2 3 2 2 2" xfId="14280"/>
    <cellStyle name="Input 4 2 3 2 2 2 2" xfId="34552"/>
    <cellStyle name="Input 4 2 3 2 2 3" xfId="31001"/>
    <cellStyle name="Input 4 2 3 2 3" xfId="9288"/>
    <cellStyle name="Input 4 2 3 2 3 2" xfId="32090"/>
    <cellStyle name="Input 4 2 3 3" xfId="5094"/>
    <cellStyle name="Input 4 2 3 3 2" xfId="29696"/>
    <cellStyle name="Input 4 2 3 4" xfId="6571"/>
    <cellStyle name="Input 4 2 3 4 2" xfId="13749"/>
    <cellStyle name="Input 4 2 3 4 2 2" xfId="34193"/>
    <cellStyle name="Input 4 2 3 4 3" xfId="30642"/>
    <cellStyle name="Input 4 2 3 5" xfId="8754"/>
    <cellStyle name="Input 4 2 3 5 2" xfId="31731"/>
    <cellStyle name="Input 4 2 3 6" xfId="10868"/>
    <cellStyle name="Input 4 2 3 6 2" xfId="17200"/>
    <cellStyle name="Input 4 2 3 6 2 2" xfId="35572"/>
    <cellStyle name="Input 4 2 3 6 3" xfId="32819"/>
    <cellStyle name="Input 4 2 4" xfId="1393"/>
    <cellStyle name="Input 4 2 4 2" xfId="4821"/>
    <cellStyle name="Input 4 2 4 2 2" xfId="29466"/>
    <cellStyle name="Input 4 2 4 3" xfId="6185"/>
    <cellStyle name="Input 4 2 4 3 2" xfId="13424"/>
    <cellStyle name="Input 4 2 4 3 2 2" xfId="33935"/>
    <cellStyle name="Input 4 2 4 3 3" xfId="30365"/>
    <cellStyle name="Input 4 2 4 4" xfId="5829"/>
    <cellStyle name="Input 4 2 4 4 2" xfId="30153"/>
    <cellStyle name="Input 4 2 4 5" xfId="5768"/>
    <cellStyle name="Input 4 2 4 5 2" xfId="13084"/>
    <cellStyle name="Input 4 2 4 5 2 2" xfId="33743"/>
    <cellStyle name="Input 4 2 4 5 3" xfId="30128"/>
    <cellStyle name="Input 4 2 4 6" xfId="4602"/>
    <cellStyle name="Input 4 2 4 6 2" xfId="20610"/>
    <cellStyle name="Input 4 2 4 6 2 2" xfId="36453"/>
    <cellStyle name="Input 4 2 4 6 3" xfId="29338"/>
    <cellStyle name="Input 4 2 4 7" xfId="8456"/>
    <cellStyle name="Input 4 2 4 7 2" xfId="31489"/>
    <cellStyle name="Input 4 2 5" xfId="2307"/>
    <cellStyle name="Input 4 2 5 2" xfId="6904"/>
    <cellStyle name="Input 4 2 5 2 2" xfId="14078"/>
    <cellStyle name="Input 4 2 5 2 2 2" xfId="34387"/>
    <cellStyle name="Input 4 2 5 2 3" xfId="30836"/>
    <cellStyle name="Input 4 2 5 3" xfId="9087"/>
    <cellStyle name="Input 4 2 5 3 2" xfId="31925"/>
    <cellStyle name="Input 4 2 6" xfId="4890"/>
    <cellStyle name="Input 4 2 6 2" xfId="29526"/>
    <cellStyle name="Input 4 2 7" xfId="6311"/>
    <cellStyle name="Input 4 2 7 2" xfId="13543"/>
    <cellStyle name="Input 4 2 7 2 2" xfId="34013"/>
    <cellStyle name="Input 4 2 7 3" xfId="30446"/>
    <cellStyle name="Input 4 2 8" xfId="8580"/>
    <cellStyle name="Input 4 2 8 2" xfId="31564"/>
    <cellStyle name="Input 4 2 9" xfId="5930"/>
    <cellStyle name="Input 4 2 9 2" xfId="13192"/>
    <cellStyle name="Input 4 2 9 2 2" xfId="33801"/>
    <cellStyle name="Input 4 2 9 3" xfId="30213"/>
    <cellStyle name="Input 4 3" xfId="1677"/>
    <cellStyle name="Input 4 3 10" xfId="4308"/>
    <cellStyle name="Input 4 3 10 2" xfId="29233"/>
    <cellStyle name="Input 4 3 2" xfId="2035"/>
    <cellStyle name="Input 4 3 2 2" xfId="3336"/>
    <cellStyle name="Input 4 3 2 2 2" xfId="10091"/>
    <cellStyle name="Input 4 3 2 2 2 2" xfId="32395"/>
    <cellStyle name="Input 4 3 2 2 3" xfId="12021"/>
    <cellStyle name="Input 4 3 2 2 3 2" xfId="18346"/>
    <cellStyle name="Input 4 3 2 2 3 2 2" xfId="36059"/>
    <cellStyle name="Input 4 3 2 2 3 3" xfId="33306"/>
    <cellStyle name="Input 4 3 2 2 4" xfId="7912"/>
    <cellStyle name="Input 4 3 2 2 4 2" xfId="21916"/>
    <cellStyle name="Input 4 3 2 2 4 2 2" xfId="36623"/>
    <cellStyle name="Input 4 3 2 2 4 3" xfId="31303"/>
    <cellStyle name="Input 4 3 2 2 5" xfId="15070"/>
    <cellStyle name="Input 4 3 2 2 5 2" xfId="34851"/>
    <cellStyle name="Input 4 3 2 2 6" xfId="28818"/>
    <cellStyle name="Input 4 3 2 3" xfId="3809"/>
    <cellStyle name="Input 4 3 2 3 2" xfId="10564"/>
    <cellStyle name="Input 4 3 2 3 2 2" xfId="32596"/>
    <cellStyle name="Input 4 3 2 3 3" xfId="12494"/>
    <cellStyle name="Input 4 3 2 3 3 2" xfId="18817"/>
    <cellStyle name="Input 4 3 2 3 3 2 2" xfId="36260"/>
    <cellStyle name="Input 4 3 2 3 3 3" xfId="33507"/>
    <cellStyle name="Input 4 3 2 3 4" xfId="15541"/>
    <cellStyle name="Input 4 3 2 3 4 2" xfId="35052"/>
    <cellStyle name="Input 4 3 2 3 5" xfId="29019"/>
    <cellStyle name="Input 4 3 2 4" xfId="6632"/>
    <cellStyle name="Input 4 3 2 4 2" xfId="13810"/>
    <cellStyle name="Input 4 3 2 4 2 2" xfId="34236"/>
    <cellStyle name="Input 4 3 2 4 3" xfId="30685"/>
    <cellStyle name="Input 4 3 2 5" xfId="8815"/>
    <cellStyle name="Input 4 3 2 5 2" xfId="31774"/>
    <cellStyle name="Input 4 3 2 6" xfId="10929"/>
    <cellStyle name="Input 4 3 2 6 2" xfId="17261"/>
    <cellStyle name="Input 4 3 2 6 2 2" xfId="35615"/>
    <cellStyle name="Input 4 3 2 6 3" xfId="32862"/>
    <cellStyle name="Input 4 3 2 7" xfId="5137"/>
    <cellStyle name="Input 4 3 2 7 2" xfId="29738"/>
    <cellStyle name="Input 4 3 3" xfId="2362"/>
    <cellStyle name="Input 4 3 3 2" xfId="6959"/>
    <cellStyle name="Input 4 3 3 2 2" xfId="14133"/>
    <cellStyle name="Input 4 3 3 2 2 2" xfId="34424"/>
    <cellStyle name="Input 4 3 3 2 3" xfId="30873"/>
    <cellStyle name="Input 4 3 3 3" xfId="9142"/>
    <cellStyle name="Input 4 3 3 3 2" xfId="31962"/>
    <cellStyle name="Input 4 3 3 4" xfId="11166"/>
    <cellStyle name="Input 4 3 3 4 2" xfId="17495"/>
    <cellStyle name="Input 4 3 3 4 2 2" xfId="35716"/>
    <cellStyle name="Input 4 3 3 4 3" xfId="32963"/>
    <cellStyle name="Input 4 3 3 5" xfId="5395"/>
    <cellStyle name="Input 4 3 3 5 2" xfId="29853"/>
    <cellStyle name="Input 4 3 3 6" xfId="28475"/>
    <cellStyle name="Input 4 3 4" xfId="2088"/>
    <cellStyle name="Input 4 3 4 2" xfId="6685"/>
    <cellStyle name="Input 4 3 4 2 2" xfId="13862"/>
    <cellStyle name="Input 4 3 4 2 2 2" xfId="34272"/>
    <cellStyle name="Input 4 3 4 2 3" xfId="30721"/>
    <cellStyle name="Input 4 3 4 3" xfId="8868"/>
    <cellStyle name="Input 4 3 4 3 2" xfId="31810"/>
    <cellStyle name="Input 4 3 4 4" xfId="10982"/>
    <cellStyle name="Input 4 3 4 4 2" xfId="17313"/>
    <cellStyle name="Input 4 3 4 4 2 2" xfId="35651"/>
    <cellStyle name="Input 4 3 4 4 3" xfId="32898"/>
    <cellStyle name="Input 4 3 4 5" xfId="5173"/>
    <cellStyle name="Input 4 3 4 5 2" xfId="29769"/>
    <cellStyle name="Input 4 3 4 6" xfId="28412"/>
    <cellStyle name="Input 4 3 5" xfId="3074"/>
    <cellStyle name="Input 4 3 5 2" xfId="7661"/>
    <cellStyle name="Input 4 3 5 2 2" xfId="14825"/>
    <cellStyle name="Input 4 3 5 2 2 2" xfId="34740"/>
    <cellStyle name="Input 4 3 5 2 3" xfId="31192"/>
    <cellStyle name="Input 4 3 5 3" xfId="9840"/>
    <cellStyle name="Input 4 3 5 3 2" xfId="32280"/>
    <cellStyle name="Input 4 3 5 4" xfId="11777"/>
    <cellStyle name="Input 4 3 5 4 2" xfId="18102"/>
    <cellStyle name="Input 4 3 5 4 2 2" xfId="35949"/>
    <cellStyle name="Input 4 3 5 4 3" xfId="33196"/>
    <cellStyle name="Input 4 3 5 5" xfId="4928"/>
    <cellStyle name="Input 4 3 5 5 2" xfId="29563"/>
    <cellStyle name="Input 4 3 5 6" xfId="28708"/>
    <cellStyle name="Input 4 3 6" xfId="3580"/>
    <cellStyle name="Input 4 3 6 2" xfId="10335"/>
    <cellStyle name="Input 4 3 6 2 2" xfId="32501"/>
    <cellStyle name="Input 4 3 6 3" xfId="12265"/>
    <cellStyle name="Input 4 3 6 3 2" xfId="18588"/>
    <cellStyle name="Input 4 3 6 3 2 2" xfId="36165"/>
    <cellStyle name="Input 4 3 6 3 3" xfId="33412"/>
    <cellStyle name="Input 4 3 6 4" xfId="8156"/>
    <cellStyle name="Input 4 3 6 4 2" xfId="22153"/>
    <cellStyle name="Input 4 3 6 4 2 2" xfId="36729"/>
    <cellStyle name="Input 4 3 6 4 3" xfId="31409"/>
    <cellStyle name="Input 4 3 6 5" xfId="15312"/>
    <cellStyle name="Input 4 3 6 5 2" xfId="34957"/>
    <cellStyle name="Input 4 3 6 6" xfId="28924"/>
    <cellStyle name="Input 4 3 7" xfId="6372"/>
    <cellStyle name="Input 4 3 7 2" xfId="13593"/>
    <cellStyle name="Input 4 3 7 2 2" xfId="34052"/>
    <cellStyle name="Input 4 3 7 3" xfId="30494"/>
    <cellStyle name="Input 4 3 8" xfId="8623"/>
    <cellStyle name="Input 4 3 8 2" xfId="31604"/>
    <cellStyle name="Input 4 3 9" xfId="10750"/>
    <cellStyle name="Input 4 3 9 2" xfId="17082"/>
    <cellStyle name="Input 4 3 9 2 2" xfId="35454"/>
    <cellStyle name="Input 4 3 9 3" xfId="32701"/>
    <cellStyle name="Input 4 4" xfId="1573"/>
    <cellStyle name="Input 4 4 2" xfId="2326"/>
    <cellStyle name="Input 4 4 2 2" xfId="6923"/>
    <cellStyle name="Input 4 4 2 2 2" xfId="14097"/>
    <cellStyle name="Input 4 4 2 2 2 2" xfId="34404"/>
    <cellStyle name="Input 4 4 2 2 3" xfId="30853"/>
    <cellStyle name="Input 4 4 2 3" xfId="9106"/>
    <cellStyle name="Input 4 4 2 3 2" xfId="31942"/>
    <cellStyle name="Input 4 4 3" xfId="4906"/>
    <cellStyle name="Input 4 4 3 2" xfId="29542"/>
    <cellStyle name="Input 4 4 4" xfId="6329"/>
    <cellStyle name="Input 4 4 4 2" xfId="13560"/>
    <cellStyle name="Input 4 4 4 2 2" xfId="34030"/>
    <cellStyle name="Input 4 4 4 3" xfId="30464"/>
    <cellStyle name="Input 4 4 5" xfId="8599"/>
    <cellStyle name="Input 4 4 5 2" xfId="31583"/>
    <cellStyle name="Input 4 4 6" xfId="10734"/>
    <cellStyle name="Input 4 4 6 2" xfId="17066"/>
    <cellStyle name="Input 4 4 6 2 2" xfId="35438"/>
    <cellStyle name="Input 4 4 6 3" xfId="32685"/>
    <cellStyle name="Input 4 5" xfId="1449"/>
    <cellStyle name="Input 4 5 2" xfId="4847"/>
    <cellStyle name="Input 4 5 2 2" xfId="29486"/>
    <cellStyle name="Input 4 5 3" xfId="6228"/>
    <cellStyle name="Input 4 5 3 2" xfId="13464"/>
    <cellStyle name="Input 4 5 3 2 2" xfId="33961"/>
    <cellStyle name="Input 4 5 3 3" xfId="30391"/>
    <cellStyle name="Input 4 5 4" xfId="8497"/>
    <cellStyle name="Input 4 5 4 2" xfId="31511"/>
    <cellStyle name="Input 4 5 5" xfId="5928"/>
    <cellStyle name="Input 4 5 5 2" xfId="13190"/>
    <cellStyle name="Input 4 5 5 2 2" xfId="33799"/>
    <cellStyle name="Input 4 5 5 3" xfId="30211"/>
    <cellStyle name="Input 4 5 6" xfId="4562"/>
    <cellStyle name="Input 4 5 6 2" xfId="20574"/>
    <cellStyle name="Input 4 5 6 2 2" xfId="36425"/>
    <cellStyle name="Input 4 5 6 3" xfId="29311"/>
    <cellStyle name="Input 4 5 7" xfId="4690"/>
    <cellStyle name="Input 4 5 7 2" xfId="29386"/>
    <cellStyle name="Input 4 6" xfId="2022"/>
    <cellStyle name="Input 4 6 2" xfId="6619"/>
    <cellStyle name="Input 4 6 2 2" xfId="13797"/>
    <cellStyle name="Input 4 6 2 2 2" xfId="34228"/>
    <cellStyle name="Input 4 6 2 3" xfId="30677"/>
    <cellStyle name="Input 4 6 3" xfId="8802"/>
    <cellStyle name="Input 4 6 3 2" xfId="31766"/>
    <cellStyle name="Input 4 6 4" xfId="10916"/>
    <cellStyle name="Input 4 6 4 2" xfId="17248"/>
    <cellStyle name="Input 4 6 4 2 2" xfId="35607"/>
    <cellStyle name="Input 4 6 4 3" xfId="32854"/>
    <cellStyle name="Input 4 6 5" xfId="5128"/>
    <cellStyle name="Input 4 6 5 2" xfId="29730"/>
    <cellStyle name="Input 4 7" xfId="2254"/>
    <cellStyle name="Input 4 7 2" xfId="6851"/>
    <cellStyle name="Input 4 7 2 2" xfId="14025"/>
    <cellStyle name="Input 4 7 2 2 2" xfId="34348"/>
    <cellStyle name="Input 4 7 2 3" xfId="30797"/>
    <cellStyle name="Input 4 7 3" xfId="9034"/>
    <cellStyle name="Input 4 7 3 2" xfId="31886"/>
    <cellStyle name="Input 4 8" xfId="5837"/>
    <cellStyle name="Input 4 8 2" xfId="13119"/>
    <cellStyle name="Input 4 8 2 2" xfId="33762"/>
    <cellStyle name="Input 4 8 3" xfId="30159"/>
    <cellStyle name="Input 4 9" xfId="6394"/>
    <cellStyle name="Input 4 9 2" xfId="30507"/>
    <cellStyle name="Input 40" xfId="36884"/>
    <cellStyle name="Input 41" xfId="36885"/>
    <cellStyle name="Input 42" xfId="36854"/>
    <cellStyle name="Input 43" xfId="36895"/>
    <cellStyle name="Input 44" xfId="36874"/>
    <cellStyle name="Input 45" xfId="36862"/>
    <cellStyle name="Input 46" xfId="36868"/>
    <cellStyle name="Input 47" xfId="36857"/>
    <cellStyle name="Input 48" xfId="36889"/>
    <cellStyle name="Input 49" xfId="36847"/>
    <cellStyle name="Input 5" xfId="685"/>
    <cellStyle name="Input 5 2" xfId="1547"/>
    <cellStyle name="Input 5 2 2" xfId="1922"/>
    <cellStyle name="Input 5 2 2 10" xfId="3985"/>
    <cellStyle name="Input 5 2 2 10 2" xfId="29111"/>
    <cellStyle name="Input 5 2 2 2" xfId="1990"/>
    <cellStyle name="Input 5 2 2 2 2" xfId="3493"/>
    <cellStyle name="Input 5 2 2 2 2 2" xfId="10248"/>
    <cellStyle name="Input 5 2 2 2 2 2 2" xfId="32471"/>
    <cellStyle name="Input 5 2 2 2 2 3" xfId="12178"/>
    <cellStyle name="Input 5 2 2 2 2 3 2" xfId="18502"/>
    <cellStyle name="Input 5 2 2 2 2 3 2 2" xfId="36135"/>
    <cellStyle name="Input 5 2 2 2 2 3 3" xfId="33382"/>
    <cellStyle name="Input 5 2 2 2 2 4" xfId="8069"/>
    <cellStyle name="Input 5 2 2 2 2 4 2" xfId="22072"/>
    <cellStyle name="Input 5 2 2 2 2 4 2 2" xfId="36699"/>
    <cellStyle name="Input 5 2 2 2 2 4 3" xfId="31379"/>
    <cellStyle name="Input 5 2 2 2 2 5" xfId="15226"/>
    <cellStyle name="Input 5 2 2 2 2 5 2" xfId="34927"/>
    <cellStyle name="Input 5 2 2 2 2 6" xfId="28894"/>
    <cellStyle name="Input 5 2 2 2 3" xfId="3966"/>
    <cellStyle name="Input 5 2 2 2 3 2" xfId="10721"/>
    <cellStyle name="Input 5 2 2 2 3 2 2" xfId="32672"/>
    <cellStyle name="Input 5 2 2 2 3 3" xfId="12651"/>
    <cellStyle name="Input 5 2 2 2 3 3 2" xfId="18973"/>
    <cellStyle name="Input 5 2 2 2 3 3 2 2" xfId="36336"/>
    <cellStyle name="Input 5 2 2 2 3 3 3" xfId="33583"/>
    <cellStyle name="Input 5 2 2 2 3 4" xfId="15697"/>
    <cellStyle name="Input 5 2 2 2 3 4 2" xfId="35128"/>
    <cellStyle name="Input 5 2 2 2 3 5" xfId="29095"/>
    <cellStyle name="Input 5 2 2 2 4" xfId="6587"/>
    <cellStyle name="Input 5 2 2 2 4 2" xfId="13765"/>
    <cellStyle name="Input 5 2 2 2 4 2 2" xfId="34209"/>
    <cellStyle name="Input 5 2 2 2 4 3" xfId="30658"/>
    <cellStyle name="Input 5 2 2 2 5" xfId="8770"/>
    <cellStyle name="Input 5 2 2 2 5 2" xfId="31747"/>
    <cellStyle name="Input 5 2 2 2 6" xfId="10884"/>
    <cellStyle name="Input 5 2 2 2 6 2" xfId="17216"/>
    <cellStyle name="Input 5 2 2 2 6 2 2" xfId="35588"/>
    <cellStyle name="Input 5 2 2 2 6 3" xfId="32835"/>
    <cellStyle name="Input 5 2 2 2 7" xfId="5110"/>
    <cellStyle name="Input 5 2 2 2 7 2" xfId="29712"/>
    <cellStyle name="Input 5 2 2 3" xfId="2457"/>
    <cellStyle name="Input 5 2 2 3 2" xfId="7054"/>
    <cellStyle name="Input 5 2 2 3 2 2" xfId="14228"/>
    <cellStyle name="Input 5 2 2 3 2 2 2" xfId="34500"/>
    <cellStyle name="Input 5 2 2 3 2 3" xfId="30949"/>
    <cellStyle name="Input 5 2 2 3 3" xfId="9236"/>
    <cellStyle name="Input 5 2 2 3 3 2" xfId="32038"/>
    <cellStyle name="Input 5 2 2 3 4" xfId="11251"/>
    <cellStyle name="Input 5 2 2 3 4 2" xfId="17580"/>
    <cellStyle name="Input 5 2 2 3 4 2 2" xfId="35783"/>
    <cellStyle name="Input 5 2 2 3 4 3" xfId="33030"/>
    <cellStyle name="Input 5 2 2 3 5" xfId="5484"/>
    <cellStyle name="Input 5 2 2 3 5 2" xfId="29923"/>
    <cellStyle name="Input 5 2 2 3 6" xfId="28542"/>
    <cellStyle name="Input 5 2 2 4" xfId="2587"/>
    <cellStyle name="Input 5 2 2 4 2" xfId="7184"/>
    <cellStyle name="Input 5 2 2 4 2 2" xfId="14358"/>
    <cellStyle name="Input 5 2 2 4 2 2 2" xfId="34630"/>
    <cellStyle name="Input 5 2 2 4 2 3" xfId="31079"/>
    <cellStyle name="Input 5 2 2 4 3" xfId="9366"/>
    <cellStyle name="Input 5 2 2 4 3 2" xfId="32168"/>
    <cellStyle name="Input 5 2 2 4 4" xfId="11326"/>
    <cellStyle name="Input 5 2 2 4 4 2" xfId="17655"/>
    <cellStyle name="Input 5 2 2 4 4 2 2" xfId="35858"/>
    <cellStyle name="Input 5 2 2 4 4 3" xfId="33105"/>
    <cellStyle name="Input 5 2 2 4 5" xfId="5583"/>
    <cellStyle name="Input 5 2 2 4 5 2" xfId="30010"/>
    <cellStyle name="Input 5 2 2 4 6" xfId="28617"/>
    <cellStyle name="Input 5 2 2 5" xfId="3246"/>
    <cellStyle name="Input 5 2 2 5 2" xfId="7822"/>
    <cellStyle name="Input 5 2 2 5 2 2" xfId="14980"/>
    <cellStyle name="Input 5 2 2 5 2 2 2" xfId="34816"/>
    <cellStyle name="Input 5 2 2 5 2 3" xfId="31268"/>
    <cellStyle name="Input 5 2 2 5 3" xfId="10001"/>
    <cellStyle name="Input 5 2 2 5 3 2" xfId="32360"/>
    <cellStyle name="Input 5 2 2 5 4" xfId="11932"/>
    <cellStyle name="Input 5 2 2 5 4 2" xfId="18257"/>
    <cellStyle name="Input 5 2 2 5 4 2 2" xfId="36025"/>
    <cellStyle name="Input 5 2 2 5 4 3" xfId="33272"/>
    <cellStyle name="Input 5 2 2 5 5" xfId="5042"/>
    <cellStyle name="Input 5 2 2 5 5 2" xfId="29644"/>
    <cellStyle name="Input 5 2 2 5 6" xfId="28784"/>
    <cellStyle name="Input 5 2 2 6" xfId="3720"/>
    <cellStyle name="Input 5 2 2 6 2" xfId="10475"/>
    <cellStyle name="Input 5 2 2 6 2 2" xfId="32562"/>
    <cellStyle name="Input 5 2 2 6 3" xfId="12405"/>
    <cellStyle name="Input 5 2 2 6 3 2" xfId="18728"/>
    <cellStyle name="Input 5 2 2 6 3 2 2" xfId="36226"/>
    <cellStyle name="Input 5 2 2 6 3 3" xfId="33473"/>
    <cellStyle name="Input 5 2 2 6 4" xfId="8296"/>
    <cellStyle name="Input 5 2 2 6 4 2" xfId="22293"/>
    <cellStyle name="Input 5 2 2 6 4 2 2" xfId="36790"/>
    <cellStyle name="Input 5 2 2 6 4 3" xfId="31470"/>
    <cellStyle name="Input 5 2 2 6 5" xfId="15452"/>
    <cellStyle name="Input 5 2 2 6 5 2" xfId="35018"/>
    <cellStyle name="Input 5 2 2 6 6" xfId="28985"/>
    <cellStyle name="Input 5 2 2 7" xfId="6519"/>
    <cellStyle name="Input 5 2 2 7 2" xfId="13697"/>
    <cellStyle name="Input 5 2 2 7 2 2" xfId="34141"/>
    <cellStyle name="Input 5 2 2 7 3" xfId="30590"/>
    <cellStyle name="Input 5 2 2 8" xfId="8702"/>
    <cellStyle name="Input 5 2 2 8 2" xfId="31679"/>
    <cellStyle name="Input 5 2 2 9" xfId="10816"/>
    <cellStyle name="Input 5 2 2 9 2" xfId="17148"/>
    <cellStyle name="Input 5 2 2 9 2 2" xfId="35520"/>
    <cellStyle name="Input 5 2 2 9 3" xfId="32767"/>
    <cellStyle name="Input 5 2 3" xfId="1977"/>
    <cellStyle name="Input 5 2 3 2" xfId="2512"/>
    <cellStyle name="Input 5 2 3 2 2" xfId="7109"/>
    <cellStyle name="Input 5 2 3 2 2 2" xfId="14283"/>
    <cellStyle name="Input 5 2 3 2 2 2 2" xfId="34555"/>
    <cellStyle name="Input 5 2 3 2 2 3" xfId="31004"/>
    <cellStyle name="Input 5 2 3 2 3" xfId="9291"/>
    <cellStyle name="Input 5 2 3 2 3 2" xfId="32093"/>
    <cellStyle name="Input 5 2 3 3" xfId="5097"/>
    <cellStyle name="Input 5 2 3 3 2" xfId="29699"/>
    <cellStyle name="Input 5 2 3 4" xfId="6574"/>
    <cellStyle name="Input 5 2 3 4 2" xfId="13752"/>
    <cellStyle name="Input 5 2 3 4 2 2" xfId="34196"/>
    <cellStyle name="Input 5 2 3 4 3" xfId="30645"/>
    <cellStyle name="Input 5 2 3 5" xfId="8757"/>
    <cellStyle name="Input 5 2 3 5 2" xfId="31734"/>
    <cellStyle name="Input 5 2 3 6" xfId="10871"/>
    <cellStyle name="Input 5 2 3 6 2" xfId="17203"/>
    <cellStyle name="Input 5 2 3 6 2 2" xfId="35575"/>
    <cellStyle name="Input 5 2 3 6 3" xfId="32822"/>
    <cellStyle name="Input 5 2 4" xfId="1209"/>
    <cellStyle name="Input 5 2 4 2" xfId="4789"/>
    <cellStyle name="Input 5 2 4 2 2" xfId="29438"/>
    <cellStyle name="Input 5 2 4 3" xfId="6105"/>
    <cellStyle name="Input 5 2 4 3 2" xfId="13353"/>
    <cellStyle name="Input 5 2 4 3 2 2" xfId="33884"/>
    <cellStyle name="Input 5 2 4 3 3" xfId="30309"/>
    <cellStyle name="Input 5 2 4 4" xfId="6323"/>
    <cellStyle name="Input 5 2 4 4 2" xfId="30458"/>
    <cellStyle name="Input 5 2 4 5" xfId="5659"/>
    <cellStyle name="Input 5 2 4 5 2" xfId="13004"/>
    <cellStyle name="Input 5 2 4 5 2 2" xfId="33699"/>
    <cellStyle name="Input 5 2 4 5 3" xfId="30060"/>
    <cellStyle name="Input 5 2 4 6" xfId="4605"/>
    <cellStyle name="Input 5 2 4 6 2" xfId="20613"/>
    <cellStyle name="Input 5 2 4 6 2 2" xfId="36456"/>
    <cellStyle name="Input 5 2 4 6 3" xfId="29341"/>
    <cellStyle name="Input 5 2 4 7" xfId="4318"/>
    <cellStyle name="Input 5 2 4 7 2" xfId="29235"/>
    <cellStyle name="Input 5 2 5" xfId="2310"/>
    <cellStyle name="Input 5 2 5 2" xfId="6907"/>
    <cellStyle name="Input 5 2 5 2 2" xfId="14081"/>
    <cellStyle name="Input 5 2 5 2 2 2" xfId="34390"/>
    <cellStyle name="Input 5 2 5 2 3" xfId="30839"/>
    <cellStyle name="Input 5 2 5 3" xfId="9090"/>
    <cellStyle name="Input 5 2 5 3 2" xfId="31928"/>
    <cellStyle name="Input 5 2 6" xfId="4893"/>
    <cellStyle name="Input 5 2 6 2" xfId="29529"/>
    <cellStyle name="Input 5 2 7" xfId="6314"/>
    <cellStyle name="Input 5 2 7 2" xfId="13546"/>
    <cellStyle name="Input 5 2 7 2 2" xfId="34016"/>
    <cellStyle name="Input 5 2 7 3" xfId="30449"/>
    <cellStyle name="Input 5 2 8" xfId="8583"/>
    <cellStyle name="Input 5 2 8 2" xfId="31567"/>
    <cellStyle name="Input 5 2 9" xfId="6082"/>
    <cellStyle name="Input 5 2 9 2" xfId="13337"/>
    <cellStyle name="Input 5 2 9 2 2" xfId="33876"/>
    <cellStyle name="Input 5 2 9 3" xfId="30294"/>
    <cellStyle name="Input 5 3" xfId="1678"/>
    <cellStyle name="Input 5 3 10" xfId="4205"/>
    <cellStyle name="Input 5 3 10 2" xfId="29209"/>
    <cellStyle name="Input 5 3 2" xfId="1461"/>
    <cellStyle name="Input 5 3 2 2" xfId="3337"/>
    <cellStyle name="Input 5 3 2 2 2" xfId="10092"/>
    <cellStyle name="Input 5 3 2 2 2 2" xfId="32396"/>
    <cellStyle name="Input 5 3 2 2 3" xfId="12022"/>
    <cellStyle name="Input 5 3 2 2 3 2" xfId="18347"/>
    <cellStyle name="Input 5 3 2 2 3 2 2" xfId="36060"/>
    <cellStyle name="Input 5 3 2 2 3 3" xfId="33307"/>
    <cellStyle name="Input 5 3 2 2 4" xfId="7913"/>
    <cellStyle name="Input 5 3 2 2 4 2" xfId="21917"/>
    <cellStyle name="Input 5 3 2 2 4 2 2" xfId="36624"/>
    <cellStyle name="Input 5 3 2 2 4 3" xfId="31304"/>
    <cellStyle name="Input 5 3 2 2 5" xfId="15071"/>
    <cellStyle name="Input 5 3 2 2 5 2" xfId="34852"/>
    <cellStyle name="Input 5 3 2 2 6" xfId="28819"/>
    <cellStyle name="Input 5 3 2 3" xfId="3810"/>
    <cellStyle name="Input 5 3 2 3 2" xfId="10565"/>
    <cellStyle name="Input 5 3 2 3 2 2" xfId="32597"/>
    <cellStyle name="Input 5 3 2 3 3" xfId="12495"/>
    <cellStyle name="Input 5 3 2 3 3 2" xfId="18818"/>
    <cellStyle name="Input 5 3 2 3 3 2 2" xfId="36261"/>
    <cellStyle name="Input 5 3 2 3 3 3" xfId="33508"/>
    <cellStyle name="Input 5 3 2 3 4" xfId="15542"/>
    <cellStyle name="Input 5 3 2 3 4 2" xfId="35053"/>
    <cellStyle name="Input 5 3 2 3 5" xfId="29020"/>
    <cellStyle name="Input 5 3 2 4" xfId="6240"/>
    <cellStyle name="Input 5 3 2 4 2" xfId="13476"/>
    <cellStyle name="Input 5 3 2 4 2 2" xfId="33970"/>
    <cellStyle name="Input 5 3 2 4 3" xfId="30400"/>
    <cellStyle name="Input 5 3 2 5" xfId="8509"/>
    <cellStyle name="Input 5 3 2 5 2" xfId="31520"/>
    <cellStyle name="Input 5 3 2 6" xfId="5670"/>
    <cellStyle name="Input 5 3 2 6 2" xfId="13012"/>
    <cellStyle name="Input 5 3 2 6 2 2" xfId="33706"/>
    <cellStyle name="Input 5 3 2 6 3" xfId="30069"/>
    <cellStyle name="Input 5 3 2 7" xfId="4854"/>
    <cellStyle name="Input 5 3 2 7 2" xfId="29492"/>
    <cellStyle name="Input 5 3 3" xfId="2363"/>
    <cellStyle name="Input 5 3 3 2" xfId="6960"/>
    <cellStyle name="Input 5 3 3 2 2" xfId="14134"/>
    <cellStyle name="Input 5 3 3 2 2 2" xfId="34425"/>
    <cellStyle name="Input 5 3 3 2 3" xfId="30874"/>
    <cellStyle name="Input 5 3 3 3" xfId="9143"/>
    <cellStyle name="Input 5 3 3 3 2" xfId="31963"/>
    <cellStyle name="Input 5 3 3 4" xfId="11167"/>
    <cellStyle name="Input 5 3 3 4 2" xfId="17496"/>
    <cellStyle name="Input 5 3 3 4 2 2" xfId="35717"/>
    <cellStyle name="Input 5 3 3 4 3" xfId="32964"/>
    <cellStyle name="Input 5 3 3 5" xfId="5396"/>
    <cellStyle name="Input 5 3 3 5 2" xfId="29854"/>
    <cellStyle name="Input 5 3 3 6" xfId="28476"/>
    <cellStyle name="Input 5 3 4" xfId="2272"/>
    <cellStyle name="Input 5 3 4 2" xfId="6869"/>
    <cellStyle name="Input 5 3 4 2 2" xfId="14043"/>
    <cellStyle name="Input 5 3 4 2 2 2" xfId="34363"/>
    <cellStyle name="Input 5 3 4 2 3" xfId="30812"/>
    <cellStyle name="Input 5 3 4 3" xfId="9052"/>
    <cellStyle name="Input 5 3 4 3 2" xfId="31901"/>
    <cellStyle name="Input 5 3 4 4" xfId="11113"/>
    <cellStyle name="Input 5 3 4 4 2" xfId="17442"/>
    <cellStyle name="Input 5 3 4 4 2 2" xfId="35692"/>
    <cellStyle name="Input 5 3 4 4 3" xfId="32939"/>
    <cellStyle name="Input 5 3 4 5" xfId="5325"/>
    <cellStyle name="Input 5 3 4 5 2" xfId="29820"/>
    <cellStyle name="Input 5 3 4 6" xfId="28452"/>
    <cellStyle name="Input 5 3 5" xfId="3075"/>
    <cellStyle name="Input 5 3 5 2" xfId="7662"/>
    <cellStyle name="Input 5 3 5 2 2" xfId="14826"/>
    <cellStyle name="Input 5 3 5 2 2 2" xfId="34741"/>
    <cellStyle name="Input 5 3 5 2 3" xfId="31193"/>
    <cellStyle name="Input 5 3 5 3" xfId="9841"/>
    <cellStyle name="Input 5 3 5 3 2" xfId="32281"/>
    <cellStyle name="Input 5 3 5 4" xfId="11778"/>
    <cellStyle name="Input 5 3 5 4 2" xfId="18103"/>
    <cellStyle name="Input 5 3 5 4 2 2" xfId="35950"/>
    <cellStyle name="Input 5 3 5 4 3" xfId="33197"/>
    <cellStyle name="Input 5 3 5 5" xfId="4929"/>
    <cellStyle name="Input 5 3 5 5 2" xfId="29564"/>
    <cellStyle name="Input 5 3 5 6" xfId="28709"/>
    <cellStyle name="Input 5 3 6" xfId="3581"/>
    <cellStyle name="Input 5 3 6 2" xfId="10336"/>
    <cellStyle name="Input 5 3 6 2 2" xfId="32502"/>
    <cellStyle name="Input 5 3 6 3" xfId="12266"/>
    <cellStyle name="Input 5 3 6 3 2" xfId="18589"/>
    <cellStyle name="Input 5 3 6 3 2 2" xfId="36166"/>
    <cellStyle name="Input 5 3 6 3 3" xfId="33413"/>
    <cellStyle name="Input 5 3 6 4" xfId="8157"/>
    <cellStyle name="Input 5 3 6 4 2" xfId="22154"/>
    <cellStyle name="Input 5 3 6 4 2 2" xfId="36730"/>
    <cellStyle name="Input 5 3 6 4 3" xfId="31410"/>
    <cellStyle name="Input 5 3 6 5" xfId="15313"/>
    <cellStyle name="Input 5 3 6 5 2" xfId="34958"/>
    <cellStyle name="Input 5 3 6 6" xfId="28925"/>
    <cellStyle name="Input 5 3 7" xfId="6373"/>
    <cellStyle name="Input 5 3 7 2" xfId="13594"/>
    <cellStyle name="Input 5 3 7 2 2" xfId="34053"/>
    <cellStyle name="Input 5 3 7 3" xfId="30495"/>
    <cellStyle name="Input 5 3 8" xfId="8624"/>
    <cellStyle name="Input 5 3 8 2" xfId="31605"/>
    <cellStyle name="Input 5 3 9" xfId="10751"/>
    <cellStyle name="Input 5 3 9 2" xfId="17083"/>
    <cellStyle name="Input 5 3 9 2 2" xfId="35455"/>
    <cellStyle name="Input 5 3 9 3" xfId="32702"/>
    <cellStyle name="Input 5 4" xfId="1572"/>
    <cellStyle name="Input 5 4 2" xfId="2325"/>
    <cellStyle name="Input 5 4 2 2" xfId="6922"/>
    <cellStyle name="Input 5 4 2 2 2" xfId="14096"/>
    <cellStyle name="Input 5 4 2 2 2 2" xfId="34403"/>
    <cellStyle name="Input 5 4 2 2 3" xfId="30852"/>
    <cellStyle name="Input 5 4 2 3" xfId="9105"/>
    <cellStyle name="Input 5 4 2 3 2" xfId="31941"/>
    <cellStyle name="Input 5 4 3" xfId="4905"/>
    <cellStyle name="Input 5 4 3 2" xfId="29541"/>
    <cellStyle name="Input 5 4 4" xfId="6328"/>
    <cellStyle name="Input 5 4 4 2" xfId="13559"/>
    <cellStyle name="Input 5 4 4 2 2" xfId="34029"/>
    <cellStyle name="Input 5 4 4 3" xfId="30463"/>
    <cellStyle name="Input 5 4 5" xfId="8598"/>
    <cellStyle name="Input 5 4 5 2" xfId="31582"/>
    <cellStyle name="Input 5 4 6" xfId="10733"/>
    <cellStyle name="Input 5 4 6 2" xfId="17065"/>
    <cellStyle name="Input 5 4 6 2 2" xfId="35437"/>
    <cellStyle name="Input 5 4 6 3" xfId="32684"/>
    <cellStyle name="Input 5 5" xfId="1455"/>
    <cellStyle name="Input 5 5 2" xfId="4850"/>
    <cellStyle name="Input 5 5 2 2" xfId="29489"/>
    <cellStyle name="Input 5 5 3" xfId="6234"/>
    <cellStyle name="Input 5 5 3 2" xfId="13470"/>
    <cellStyle name="Input 5 5 3 2 2" xfId="33966"/>
    <cellStyle name="Input 5 5 3 3" xfId="30396"/>
    <cellStyle name="Input 5 5 4" xfId="8503"/>
    <cellStyle name="Input 5 5 4 2" xfId="31516"/>
    <cellStyle name="Input 5 5 5" xfId="6496"/>
    <cellStyle name="Input 5 5 5 2" xfId="13676"/>
    <cellStyle name="Input 5 5 5 2 2" xfId="34121"/>
    <cellStyle name="Input 5 5 5 3" xfId="30570"/>
    <cellStyle name="Input 5 5 6" xfId="4566"/>
    <cellStyle name="Input 5 5 6 2" xfId="20578"/>
    <cellStyle name="Input 5 5 6 2 2" xfId="36428"/>
    <cellStyle name="Input 5 5 6 3" xfId="29314"/>
    <cellStyle name="Input 5 5 7" xfId="5514"/>
    <cellStyle name="Input 5 5 7 2" xfId="29941"/>
    <cellStyle name="Input 5 6" xfId="2042"/>
    <cellStyle name="Input 5 6 2" xfId="6639"/>
    <cellStyle name="Input 5 6 2 2" xfId="13817"/>
    <cellStyle name="Input 5 6 2 2 2" xfId="34243"/>
    <cellStyle name="Input 5 6 2 3" xfId="30692"/>
    <cellStyle name="Input 5 6 3" xfId="8822"/>
    <cellStyle name="Input 5 6 3 2" xfId="31781"/>
    <cellStyle name="Input 5 6 4" xfId="10936"/>
    <cellStyle name="Input 5 6 4 2" xfId="17268"/>
    <cellStyle name="Input 5 6 4 2 2" xfId="35622"/>
    <cellStyle name="Input 5 6 4 3" xfId="32869"/>
    <cellStyle name="Input 5 6 5" xfId="5144"/>
    <cellStyle name="Input 5 6 5 2" xfId="29745"/>
    <cellStyle name="Input 5 7" xfId="2258"/>
    <cellStyle name="Input 5 7 2" xfId="6855"/>
    <cellStyle name="Input 5 7 2 2" xfId="14029"/>
    <cellStyle name="Input 5 7 2 2 2" xfId="34351"/>
    <cellStyle name="Input 5 7 2 3" xfId="30800"/>
    <cellStyle name="Input 5 7 3" xfId="9038"/>
    <cellStyle name="Input 5 7 3 2" xfId="31889"/>
    <cellStyle name="Input 5 8" xfId="5842"/>
    <cellStyle name="Input 5 8 2" xfId="13123"/>
    <cellStyle name="Input 5 8 2 2" xfId="33764"/>
    <cellStyle name="Input 5 8 3" xfId="30162"/>
    <cellStyle name="Input 5 9" xfId="6349"/>
    <cellStyle name="Input 5 9 2" xfId="30478"/>
    <cellStyle name="Input 50" xfId="36897"/>
    <cellStyle name="Input 51" xfId="36838"/>
    <cellStyle name="Input 52" xfId="36896"/>
    <cellStyle name="Input 53" xfId="36849"/>
    <cellStyle name="Input 54" xfId="36899"/>
    <cellStyle name="Input 55" xfId="36902"/>
    <cellStyle name="Input 56" xfId="36865"/>
    <cellStyle name="Input 57" xfId="36864"/>
    <cellStyle name="Input 58" xfId="36846"/>
    <cellStyle name="Input 59" xfId="36903"/>
    <cellStyle name="Input 6" xfId="665"/>
    <cellStyle name="Input 6 2" xfId="1543"/>
    <cellStyle name="Input 6 2 2" xfId="1918"/>
    <cellStyle name="Input 6 2 2 10" xfId="3986"/>
    <cellStyle name="Input 6 2 2 10 2" xfId="29112"/>
    <cellStyle name="Input 6 2 2 2" xfId="1988"/>
    <cellStyle name="Input 6 2 2 2 2" xfId="3489"/>
    <cellStyle name="Input 6 2 2 2 2 2" xfId="10244"/>
    <cellStyle name="Input 6 2 2 2 2 2 2" xfId="32467"/>
    <cellStyle name="Input 6 2 2 2 2 3" xfId="12174"/>
    <cellStyle name="Input 6 2 2 2 2 3 2" xfId="18498"/>
    <cellStyle name="Input 6 2 2 2 2 3 2 2" xfId="36131"/>
    <cellStyle name="Input 6 2 2 2 2 3 3" xfId="33378"/>
    <cellStyle name="Input 6 2 2 2 2 4" xfId="8065"/>
    <cellStyle name="Input 6 2 2 2 2 4 2" xfId="22068"/>
    <cellStyle name="Input 6 2 2 2 2 4 2 2" xfId="36695"/>
    <cellStyle name="Input 6 2 2 2 2 4 3" xfId="31375"/>
    <cellStyle name="Input 6 2 2 2 2 5" xfId="15222"/>
    <cellStyle name="Input 6 2 2 2 2 5 2" xfId="34923"/>
    <cellStyle name="Input 6 2 2 2 2 6" xfId="28890"/>
    <cellStyle name="Input 6 2 2 2 3" xfId="3962"/>
    <cellStyle name="Input 6 2 2 2 3 2" xfId="10717"/>
    <cellStyle name="Input 6 2 2 2 3 2 2" xfId="32668"/>
    <cellStyle name="Input 6 2 2 2 3 3" xfId="12647"/>
    <cellStyle name="Input 6 2 2 2 3 3 2" xfId="18969"/>
    <cellStyle name="Input 6 2 2 2 3 3 2 2" xfId="36332"/>
    <cellStyle name="Input 6 2 2 2 3 3 3" xfId="33579"/>
    <cellStyle name="Input 6 2 2 2 3 4" xfId="15693"/>
    <cellStyle name="Input 6 2 2 2 3 4 2" xfId="35124"/>
    <cellStyle name="Input 6 2 2 2 3 5" xfId="29091"/>
    <cellStyle name="Input 6 2 2 2 4" xfId="6585"/>
    <cellStyle name="Input 6 2 2 2 4 2" xfId="13763"/>
    <cellStyle name="Input 6 2 2 2 4 2 2" xfId="34207"/>
    <cellStyle name="Input 6 2 2 2 4 3" xfId="30656"/>
    <cellStyle name="Input 6 2 2 2 5" xfId="8768"/>
    <cellStyle name="Input 6 2 2 2 5 2" xfId="31745"/>
    <cellStyle name="Input 6 2 2 2 6" xfId="10882"/>
    <cellStyle name="Input 6 2 2 2 6 2" xfId="17214"/>
    <cellStyle name="Input 6 2 2 2 6 2 2" xfId="35586"/>
    <cellStyle name="Input 6 2 2 2 6 3" xfId="32833"/>
    <cellStyle name="Input 6 2 2 2 7" xfId="5108"/>
    <cellStyle name="Input 6 2 2 2 7 2" xfId="29710"/>
    <cellStyle name="Input 6 2 2 3" xfId="2453"/>
    <cellStyle name="Input 6 2 2 3 2" xfId="7050"/>
    <cellStyle name="Input 6 2 2 3 2 2" xfId="14224"/>
    <cellStyle name="Input 6 2 2 3 2 2 2" xfId="34496"/>
    <cellStyle name="Input 6 2 2 3 2 3" xfId="30945"/>
    <cellStyle name="Input 6 2 2 3 3" xfId="9232"/>
    <cellStyle name="Input 6 2 2 3 3 2" xfId="32034"/>
    <cellStyle name="Input 6 2 2 3 4" xfId="11247"/>
    <cellStyle name="Input 6 2 2 3 4 2" xfId="17576"/>
    <cellStyle name="Input 6 2 2 3 4 2 2" xfId="35779"/>
    <cellStyle name="Input 6 2 2 3 4 3" xfId="33026"/>
    <cellStyle name="Input 6 2 2 3 5" xfId="5480"/>
    <cellStyle name="Input 6 2 2 3 5 2" xfId="29919"/>
    <cellStyle name="Input 6 2 2 3 6" xfId="28538"/>
    <cellStyle name="Input 6 2 2 4" xfId="2583"/>
    <cellStyle name="Input 6 2 2 4 2" xfId="7180"/>
    <cellStyle name="Input 6 2 2 4 2 2" xfId="14354"/>
    <cellStyle name="Input 6 2 2 4 2 2 2" xfId="34626"/>
    <cellStyle name="Input 6 2 2 4 2 3" xfId="31075"/>
    <cellStyle name="Input 6 2 2 4 3" xfId="9362"/>
    <cellStyle name="Input 6 2 2 4 3 2" xfId="32164"/>
    <cellStyle name="Input 6 2 2 4 4" xfId="11322"/>
    <cellStyle name="Input 6 2 2 4 4 2" xfId="17651"/>
    <cellStyle name="Input 6 2 2 4 4 2 2" xfId="35854"/>
    <cellStyle name="Input 6 2 2 4 4 3" xfId="33101"/>
    <cellStyle name="Input 6 2 2 4 5" xfId="5579"/>
    <cellStyle name="Input 6 2 2 4 5 2" xfId="30006"/>
    <cellStyle name="Input 6 2 2 4 6" xfId="28613"/>
    <cellStyle name="Input 6 2 2 5" xfId="3242"/>
    <cellStyle name="Input 6 2 2 5 2" xfId="7818"/>
    <cellStyle name="Input 6 2 2 5 2 2" xfId="14976"/>
    <cellStyle name="Input 6 2 2 5 2 2 2" xfId="34812"/>
    <cellStyle name="Input 6 2 2 5 2 3" xfId="31264"/>
    <cellStyle name="Input 6 2 2 5 3" xfId="9997"/>
    <cellStyle name="Input 6 2 2 5 3 2" xfId="32356"/>
    <cellStyle name="Input 6 2 2 5 4" xfId="11928"/>
    <cellStyle name="Input 6 2 2 5 4 2" xfId="18253"/>
    <cellStyle name="Input 6 2 2 5 4 2 2" xfId="36021"/>
    <cellStyle name="Input 6 2 2 5 4 3" xfId="33268"/>
    <cellStyle name="Input 6 2 2 5 5" xfId="5038"/>
    <cellStyle name="Input 6 2 2 5 5 2" xfId="29640"/>
    <cellStyle name="Input 6 2 2 5 6" xfId="28780"/>
    <cellStyle name="Input 6 2 2 6" xfId="3716"/>
    <cellStyle name="Input 6 2 2 6 2" xfId="10471"/>
    <cellStyle name="Input 6 2 2 6 2 2" xfId="32558"/>
    <cellStyle name="Input 6 2 2 6 3" xfId="12401"/>
    <cellStyle name="Input 6 2 2 6 3 2" xfId="18724"/>
    <cellStyle name="Input 6 2 2 6 3 2 2" xfId="36222"/>
    <cellStyle name="Input 6 2 2 6 3 3" xfId="33469"/>
    <cellStyle name="Input 6 2 2 6 4" xfId="8292"/>
    <cellStyle name="Input 6 2 2 6 4 2" xfId="22289"/>
    <cellStyle name="Input 6 2 2 6 4 2 2" xfId="36786"/>
    <cellStyle name="Input 6 2 2 6 4 3" xfId="31466"/>
    <cellStyle name="Input 6 2 2 6 5" xfId="15448"/>
    <cellStyle name="Input 6 2 2 6 5 2" xfId="35014"/>
    <cellStyle name="Input 6 2 2 6 6" xfId="28981"/>
    <cellStyle name="Input 6 2 2 7" xfId="6515"/>
    <cellStyle name="Input 6 2 2 7 2" xfId="13693"/>
    <cellStyle name="Input 6 2 2 7 2 2" xfId="34137"/>
    <cellStyle name="Input 6 2 2 7 3" xfId="30586"/>
    <cellStyle name="Input 6 2 2 8" xfId="8698"/>
    <cellStyle name="Input 6 2 2 8 2" xfId="31675"/>
    <cellStyle name="Input 6 2 2 9" xfId="10812"/>
    <cellStyle name="Input 6 2 2 9 2" xfId="17144"/>
    <cellStyle name="Input 6 2 2 9 2 2" xfId="35516"/>
    <cellStyle name="Input 6 2 2 9 3" xfId="32763"/>
    <cellStyle name="Input 6 2 3" xfId="1973"/>
    <cellStyle name="Input 6 2 3 2" xfId="2508"/>
    <cellStyle name="Input 6 2 3 2 2" xfId="7105"/>
    <cellStyle name="Input 6 2 3 2 2 2" xfId="14279"/>
    <cellStyle name="Input 6 2 3 2 2 2 2" xfId="34551"/>
    <cellStyle name="Input 6 2 3 2 2 3" xfId="31000"/>
    <cellStyle name="Input 6 2 3 2 3" xfId="9287"/>
    <cellStyle name="Input 6 2 3 2 3 2" xfId="32089"/>
    <cellStyle name="Input 6 2 3 3" xfId="5093"/>
    <cellStyle name="Input 6 2 3 3 2" xfId="29695"/>
    <cellStyle name="Input 6 2 3 4" xfId="6570"/>
    <cellStyle name="Input 6 2 3 4 2" xfId="13748"/>
    <cellStyle name="Input 6 2 3 4 2 2" xfId="34192"/>
    <cellStyle name="Input 6 2 3 4 3" xfId="30641"/>
    <cellStyle name="Input 6 2 3 5" xfId="8753"/>
    <cellStyle name="Input 6 2 3 5 2" xfId="31730"/>
    <cellStyle name="Input 6 2 3 6" xfId="10867"/>
    <cellStyle name="Input 6 2 3 6 2" xfId="17199"/>
    <cellStyle name="Input 6 2 3 6 2 2" xfId="35571"/>
    <cellStyle name="Input 6 2 3 6 3" xfId="32818"/>
    <cellStyle name="Input 6 2 4" xfId="981"/>
    <cellStyle name="Input 6 2 4 2" xfId="4765"/>
    <cellStyle name="Input 6 2 4 2 2" xfId="29421"/>
    <cellStyle name="Input 6 2 4 3" xfId="6020"/>
    <cellStyle name="Input 6 2 4 3 2" xfId="13281"/>
    <cellStyle name="Input 6 2 4 3 2 2" xfId="33843"/>
    <cellStyle name="Input 6 2 4 3 3" xfId="30255"/>
    <cellStyle name="Input 6 2 4 4" xfId="5732"/>
    <cellStyle name="Input 6 2 4 4 2" xfId="30106"/>
    <cellStyle name="Input 6 2 4 5" xfId="5684"/>
    <cellStyle name="Input 6 2 4 5 2" xfId="13026"/>
    <cellStyle name="Input 6 2 4 5 2 2" xfId="33717"/>
    <cellStyle name="Input 6 2 4 5 3" xfId="30080"/>
    <cellStyle name="Input 6 2 4 6" xfId="4601"/>
    <cellStyle name="Input 6 2 4 6 2" xfId="20609"/>
    <cellStyle name="Input 6 2 4 6 2 2" xfId="36452"/>
    <cellStyle name="Input 6 2 4 6 3" xfId="29337"/>
    <cellStyle name="Input 6 2 4 7" xfId="4313"/>
    <cellStyle name="Input 6 2 4 7 2" xfId="29234"/>
    <cellStyle name="Input 6 2 5" xfId="2306"/>
    <cellStyle name="Input 6 2 5 2" xfId="6903"/>
    <cellStyle name="Input 6 2 5 2 2" xfId="14077"/>
    <cellStyle name="Input 6 2 5 2 2 2" xfId="34386"/>
    <cellStyle name="Input 6 2 5 2 3" xfId="30835"/>
    <cellStyle name="Input 6 2 5 3" xfId="9086"/>
    <cellStyle name="Input 6 2 5 3 2" xfId="31924"/>
    <cellStyle name="Input 6 2 6" xfId="4889"/>
    <cellStyle name="Input 6 2 6 2" xfId="29525"/>
    <cellStyle name="Input 6 2 7" xfId="6310"/>
    <cellStyle name="Input 6 2 7 2" xfId="13542"/>
    <cellStyle name="Input 6 2 7 2 2" xfId="34012"/>
    <cellStyle name="Input 6 2 7 3" xfId="30445"/>
    <cellStyle name="Input 6 2 8" xfId="8579"/>
    <cellStyle name="Input 6 2 8 2" xfId="31563"/>
    <cellStyle name="Input 6 2 9" xfId="5671"/>
    <cellStyle name="Input 6 2 9 2" xfId="13013"/>
    <cellStyle name="Input 6 2 9 2 2" xfId="33707"/>
    <cellStyle name="Input 6 2 9 3" xfId="30070"/>
    <cellStyle name="Input 6 3" xfId="1868"/>
    <cellStyle name="Input 6 3 10" xfId="7369"/>
    <cellStyle name="Input 6 3 10 2" xfId="31115"/>
    <cellStyle name="Input 6 3 2" xfId="966"/>
    <cellStyle name="Input 6 3 2 2" xfId="3459"/>
    <cellStyle name="Input 6 3 2 2 2" xfId="10214"/>
    <cellStyle name="Input 6 3 2 2 2 2" xfId="32445"/>
    <cellStyle name="Input 6 3 2 2 3" xfId="12144"/>
    <cellStyle name="Input 6 3 2 2 3 2" xfId="18468"/>
    <cellStyle name="Input 6 3 2 2 3 2 2" xfId="36109"/>
    <cellStyle name="Input 6 3 2 2 3 3" xfId="33356"/>
    <cellStyle name="Input 6 3 2 2 4" xfId="8035"/>
    <cellStyle name="Input 6 3 2 2 4 2" xfId="22038"/>
    <cellStyle name="Input 6 3 2 2 4 2 2" xfId="36673"/>
    <cellStyle name="Input 6 3 2 2 4 3" xfId="31353"/>
    <cellStyle name="Input 6 3 2 2 5" xfId="15192"/>
    <cellStyle name="Input 6 3 2 2 5 2" xfId="34901"/>
    <cellStyle name="Input 6 3 2 2 6" xfId="28868"/>
    <cellStyle name="Input 6 3 2 3" xfId="3932"/>
    <cellStyle name="Input 6 3 2 3 2" xfId="10687"/>
    <cellStyle name="Input 6 3 2 3 2 2" xfId="32646"/>
    <cellStyle name="Input 6 3 2 3 3" xfId="12617"/>
    <cellStyle name="Input 6 3 2 3 3 2" xfId="18939"/>
    <cellStyle name="Input 6 3 2 3 3 2 2" xfId="36310"/>
    <cellStyle name="Input 6 3 2 3 3 3" xfId="33557"/>
    <cellStyle name="Input 6 3 2 3 4" xfId="15663"/>
    <cellStyle name="Input 6 3 2 3 4 2" xfId="35102"/>
    <cellStyle name="Input 6 3 2 3 5" xfId="29069"/>
    <cellStyle name="Input 6 3 2 4" xfId="6007"/>
    <cellStyle name="Input 6 3 2 4 2" xfId="13268"/>
    <cellStyle name="Input 6 3 2 4 2 2" xfId="33832"/>
    <cellStyle name="Input 6 3 2 4 3" xfId="30244"/>
    <cellStyle name="Input 6 3 2 5" xfId="5724"/>
    <cellStyle name="Input 6 3 2 5 2" xfId="30098"/>
    <cellStyle name="Input 6 3 2 6" xfId="5653"/>
    <cellStyle name="Input 6 3 2 6 2" xfId="12998"/>
    <cellStyle name="Input 6 3 2 6 2 2" xfId="33695"/>
    <cellStyle name="Input 6 3 2 6 3" xfId="30056"/>
    <cellStyle name="Input 6 3 2 7" xfId="4753"/>
    <cellStyle name="Input 6 3 2 7 2" xfId="29410"/>
    <cellStyle name="Input 6 3 3" xfId="2431"/>
    <cellStyle name="Input 6 3 3 2" xfId="7028"/>
    <cellStyle name="Input 6 3 3 2 2" xfId="14202"/>
    <cellStyle name="Input 6 3 3 2 2 2" xfId="34474"/>
    <cellStyle name="Input 6 3 3 2 3" xfId="30923"/>
    <cellStyle name="Input 6 3 3 3" xfId="9210"/>
    <cellStyle name="Input 6 3 3 3 2" xfId="32012"/>
    <cellStyle name="Input 6 3 3 4" xfId="11226"/>
    <cellStyle name="Input 6 3 3 4 2" xfId="17555"/>
    <cellStyle name="Input 6 3 3 4 2 2" xfId="35758"/>
    <cellStyle name="Input 6 3 3 4 3" xfId="33005"/>
    <cellStyle name="Input 6 3 3 5" xfId="5459"/>
    <cellStyle name="Input 6 3 3 5 2" xfId="29898"/>
    <cellStyle name="Input 6 3 3 6" xfId="28517"/>
    <cellStyle name="Input 6 3 4" xfId="2561"/>
    <cellStyle name="Input 6 3 4 2" xfId="7158"/>
    <cellStyle name="Input 6 3 4 2 2" xfId="14332"/>
    <cellStyle name="Input 6 3 4 2 2 2" xfId="34604"/>
    <cellStyle name="Input 6 3 4 2 3" xfId="31053"/>
    <cellStyle name="Input 6 3 4 3" xfId="9340"/>
    <cellStyle name="Input 6 3 4 3 2" xfId="32142"/>
    <cellStyle name="Input 6 3 4 4" xfId="11300"/>
    <cellStyle name="Input 6 3 4 4 2" xfId="17629"/>
    <cellStyle name="Input 6 3 4 4 2 2" xfId="35832"/>
    <cellStyle name="Input 6 3 4 4 3" xfId="33079"/>
    <cellStyle name="Input 6 3 4 5" xfId="5557"/>
    <cellStyle name="Input 6 3 4 5 2" xfId="29984"/>
    <cellStyle name="Input 6 3 4 6" xfId="28591"/>
    <cellStyle name="Input 6 3 5" xfId="3200"/>
    <cellStyle name="Input 6 3 5 2" xfId="7785"/>
    <cellStyle name="Input 6 3 5 2 2" xfId="14946"/>
    <cellStyle name="Input 6 3 5 2 2 2" xfId="34790"/>
    <cellStyle name="Input 6 3 5 2 3" xfId="31242"/>
    <cellStyle name="Input 6 3 5 3" xfId="9961"/>
    <cellStyle name="Input 6 3 5 3 2" xfId="32330"/>
    <cellStyle name="Input 6 3 5 4" xfId="11898"/>
    <cellStyle name="Input 6 3 5 4 2" xfId="18223"/>
    <cellStyle name="Input 6 3 5 4 2 2" xfId="35999"/>
    <cellStyle name="Input 6 3 5 4 3" xfId="33246"/>
    <cellStyle name="Input 6 3 5 5" xfId="5015"/>
    <cellStyle name="Input 6 3 5 5 2" xfId="29621"/>
    <cellStyle name="Input 6 3 5 6" xfId="28758"/>
    <cellStyle name="Input 6 3 6" xfId="3686"/>
    <cellStyle name="Input 6 3 6 2" xfId="10441"/>
    <cellStyle name="Input 6 3 6 2 2" xfId="32536"/>
    <cellStyle name="Input 6 3 6 3" xfId="12371"/>
    <cellStyle name="Input 6 3 6 3 2" xfId="18694"/>
    <cellStyle name="Input 6 3 6 3 2 2" xfId="36200"/>
    <cellStyle name="Input 6 3 6 3 3" xfId="33447"/>
    <cellStyle name="Input 6 3 6 4" xfId="8262"/>
    <cellStyle name="Input 6 3 6 4 2" xfId="22259"/>
    <cellStyle name="Input 6 3 6 4 2 2" xfId="36764"/>
    <cellStyle name="Input 6 3 6 4 3" xfId="31444"/>
    <cellStyle name="Input 6 3 6 5" xfId="15418"/>
    <cellStyle name="Input 6 3 6 5 2" xfId="34992"/>
    <cellStyle name="Input 6 3 6 6" xfId="28959"/>
    <cellStyle name="Input 6 3 7" xfId="6478"/>
    <cellStyle name="Input 6 3 7 2" xfId="13662"/>
    <cellStyle name="Input 6 3 7 2 2" xfId="34112"/>
    <cellStyle name="Input 6 3 7 3" xfId="30559"/>
    <cellStyle name="Input 6 3 8" xfId="8669"/>
    <cellStyle name="Input 6 3 8 2" xfId="31649"/>
    <cellStyle name="Input 6 3 9" xfId="10793"/>
    <cellStyle name="Input 6 3 9 2" xfId="17125"/>
    <cellStyle name="Input 6 3 9 2 2" xfId="35497"/>
    <cellStyle name="Input 6 3 9 3" xfId="32744"/>
    <cellStyle name="Input 6 4" xfId="1955"/>
    <cellStyle name="Input 6 4 2" xfId="2490"/>
    <cellStyle name="Input 6 4 2 2" xfId="7087"/>
    <cellStyle name="Input 6 4 2 2 2" xfId="14261"/>
    <cellStyle name="Input 6 4 2 2 2 2" xfId="34533"/>
    <cellStyle name="Input 6 4 2 2 3" xfId="30982"/>
    <cellStyle name="Input 6 4 2 3" xfId="9269"/>
    <cellStyle name="Input 6 4 2 3 2" xfId="32071"/>
    <cellStyle name="Input 6 4 3" xfId="5075"/>
    <cellStyle name="Input 6 4 3 2" xfId="29677"/>
    <cellStyle name="Input 6 4 4" xfId="6552"/>
    <cellStyle name="Input 6 4 4 2" xfId="13730"/>
    <cellStyle name="Input 6 4 4 2 2" xfId="34174"/>
    <cellStyle name="Input 6 4 4 3" xfId="30623"/>
    <cellStyle name="Input 6 4 5" xfId="8735"/>
    <cellStyle name="Input 6 4 5 2" xfId="31712"/>
    <cellStyle name="Input 6 4 6" xfId="10849"/>
    <cellStyle name="Input 6 4 6 2" xfId="17181"/>
    <cellStyle name="Input 6 4 6 2 2" xfId="35553"/>
    <cellStyle name="Input 6 4 6 3" xfId="32800"/>
    <cellStyle name="Input 6 5" xfId="1446"/>
    <cellStyle name="Input 6 5 2" xfId="3001"/>
    <cellStyle name="Input 6 5 2 2" xfId="7588"/>
    <cellStyle name="Input 6 5 2 2 2" xfId="14754"/>
    <cellStyle name="Input 6 5 2 2 2 2" xfId="34705"/>
    <cellStyle name="Input 6 5 2 2 3" xfId="31157"/>
    <cellStyle name="Input 6 5 2 3" xfId="9767"/>
    <cellStyle name="Input 6 5 2 3 2" xfId="32245"/>
    <cellStyle name="Input 6 5 3" xfId="6225"/>
    <cellStyle name="Input 6 5 3 2" xfId="13461"/>
    <cellStyle name="Input 6 5 3 2 2" xfId="33960"/>
    <cellStyle name="Input 6 5 3 3" xfId="30390"/>
    <cellStyle name="Input 6 5 4" xfId="8494"/>
    <cellStyle name="Input 6 5 4 2" xfId="31510"/>
    <cellStyle name="Input 6 5 5" xfId="5888"/>
    <cellStyle name="Input 6 5 5 2" xfId="13155"/>
    <cellStyle name="Input 6 5 5 2 2" xfId="33786"/>
    <cellStyle name="Input 6 5 5 3" xfId="30195"/>
    <cellStyle name="Input 6 5 6" xfId="4561"/>
    <cellStyle name="Input 6 5 6 2" xfId="20573"/>
    <cellStyle name="Input 6 5 6 2 2" xfId="36424"/>
    <cellStyle name="Input 6 5 6 3" xfId="29310"/>
    <cellStyle name="Input 6 5 7" xfId="5503"/>
    <cellStyle name="Input 6 5 7 2" xfId="29937"/>
    <cellStyle name="Input 6 6" xfId="1521"/>
    <cellStyle name="Input 6 6 2" xfId="6291"/>
    <cellStyle name="Input 6 6 2 2" xfId="13524"/>
    <cellStyle name="Input 6 6 2 2 2" xfId="33994"/>
    <cellStyle name="Input 6 6 2 3" xfId="30427"/>
    <cellStyle name="Input 6 6 3" xfId="8562"/>
    <cellStyle name="Input 6 6 3 2" xfId="31546"/>
    <cellStyle name="Input 6 6 4" xfId="6402"/>
    <cellStyle name="Input 6 6 4 2" xfId="13616"/>
    <cellStyle name="Input 6 6 4 2 2" xfId="34070"/>
    <cellStyle name="Input 6 6 4 3" xfId="30514"/>
    <cellStyle name="Input 6 6 5" xfId="4874"/>
    <cellStyle name="Input 6 6 5 2" xfId="29512"/>
    <cellStyle name="Input 6 7" xfId="2252"/>
    <cellStyle name="Input 6 7 2" xfId="6849"/>
    <cellStyle name="Input 6 7 2 2" xfId="14023"/>
    <cellStyle name="Input 6 7 2 2 2" xfId="34346"/>
    <cellStyle name="Input 6 7 2 3" xfId="30795"/>
    <cellStyle name="Input 6 7 3" xfId="9032"/>
    <cellStyle name="Input 6 7 3 2" xfId="31884"/>
    <cellStyle name="Input 6 8" xfId="5867"/>
    <cellStyle name="Input 6 8 2" xfId="13136"/>
    <cellStyle name="Input 6 8 2 2" xfId="33770"/>
    <cellStyle name="Input 6 8 3" xfId="30177"/>
    <cellStyle name="Input 6 9" xfId="5643"/>
    <cellStyle name="Input 6 9 2" xfId="30047"/>
    <cellStyle name="Input 60" xfId="36905"/>
    <cellStyle name="Input 61" xfId="36867"/>
    <cellStyle name="Input 62" xfId="36836"/>
    <cellStyle name="Input 63" xfId="36882"/>
    <cellStyle name="Input 64" xfId="36908"/>
    <cellStyle name="Input 65" xfId="36901"/>
    <cellStyle name="Input 66" xfId="36876"/>
    <cellStyle name="Input 67" xfId="36855"/>
    <cellStyle name="Input 68" xfId="36840"/>
    <cellStyle name="Input 69" xfId="36851"/>
    <cellStyle name="Input 7" xfId="687"/>
    <cellStyle name="Input 7 2" xfId="1548"/>
    <cellStyle name="Input 7 2 2" xfId="1923"/>
    <cellStyle name="Input 7 2 2 10" xfId="4176"/>
    <cellStyle name="Input 7 2 2 10 2" xfId="29200"/>
    <cellStyle name="Input 7 2 2 2" xfId="1993"/>
    <cellStyle name="Input 7 2 2 2 2" xfId="3494"/>
    <cellStyle name="Input 7 2 2 2 2 2" xfId="10249"/>
    <cellStyle name="Input 7 2 2 2 2 2 2" xfId="32472"/>
    <cellStyle name="Input 7 2 2 2 2 3" xfId="12179"/>
    <cellStyle name="Input 7 2 2 2 2 3 2" xfId="18503"/>
    <cellStyle name="Input 7 2 2 2 2 3 2 2" xfId="36136"/>
    <cellStyle name="Input 7 2 2 2 2 3 3" xfId="33383"/>
    <cellStyle name="Input 7 2 2 2 2 4" xfId="8070"/>
    <cellStyle name="Input 7 2 2 2 2 4 2" xfId="22073"/>
    <cellStyle name="Input 7 2 2 2 2 4 2 2" xfId="36700"/>
    <cellStyle name="Input 7 2 2 2 2 4 3" xfId="31380"/>
    <cellStyle name="Input 7 2 2 2 2 5" xfId="15227"/>
    <cellStyle name="Input 7 2 2 2 2 5 2" xfId="34928"/>
    <cellStyle name="Input 7 2 2 2 2 6" xfId="28895"/>
    <cellStyle name="Input 7 2 2 2 3" xfId="3967"/>
    <cellStyle name="Input 7 2 2 2 3 2" xfId="10722"/>
    <cellStyle name="Input 7 2 2 2 3 2 2" xfId="32673"/>
    <cellStyle name="Input 7 2 2 2 3 3" xfId="12652"/>
    <cellStyle name="Input 7 2 2 2 3 3 2" xfId="18974"/>
    <cellStyle name="Input 7 2 2 2 3 3 2 2" xfId="36337"/>
    <cellStyle name="Input 7 2 2 2 3 3 3" xfId="33584"/>
    <cellStyle name="Input 7 2 2 2 3 4" xfId="15698"/>
    <cellStyle name="Input 7 2 2 2 3 4 2" xfId="35129"/>
    <cellStyle name="Input 7 2 2 2 3 5" xfId="29096"/>
    <cellStyle name="Input 7 2 2 2 4" xfId="6590"/>
    <cellStyle name="Input 7 2 2 2 4 2" xfId="13768"/>
    <cellStyle name="Input 7 2 2 2 4 2 2" xfId="34210"/>
    <cellStyle name="Input 7 2 2 2 4 3" xfId="30659"/>
    <cellStyle name="Input 7 2 2 2 5" xfId="8773"/>
    <cellStyle name="Input 7 2 2 2 5 2" xfId="31748"/>
    <cellStyle name="Input 7 2 2 2 6" xfId="10887"/>
    <cellStyle name="Input 7 2 2 2 6 2" xfId="17219"/>
    <cellStyle name="Input 7 2 2 2 6 2 2" xfId="35589"/>
    <cellStyle name="Input 7 2 2 2 6 3" xfId="32836"/>
    <cellStyle name="Input 7 2 2 2 7" xfId="5111"/>
    <cellStyle name="Input 7 2 2 2 7 2" xfId="29713"/>
    <cellStyle name="Input 7 2 2 3" xfId="2458"/>
    <cellStyle name="Input 7 2 2 3 2" xfId="7055"/>
    <cellStyle name="Input 7 2 2 3 2 2" xfId="14229"/>
    <cellStyle name="Input 7 2 2 3 2 2 2" xfId="34501"/>
    <cellStyle name="Input 7 2 2 3 2 3" xfId="30950"/>
    <cellStyle name="Input 7 2 2 3 3" xfId="9237"/>
    <cellStyle name="Input 7 2 2 3 3 2" xfId="32039"/>
    <cellStyle name="Input 7 2 2 3 4" xfId="11252"/>
    <cellStyle name="Input 7 2 2 3 4 2" xfId="17581"/>
    <cellStyle name="Input 7 2 2 3 4 2 2" xfId="35784"/>
    <cellStyle name="Input 7 2 2 3 4 3" xfId="33031"/>
    <cellStyle name="Input 7 2 2 3 5" xfId="5485"/>
    <cellStyle name="Input 7 2 2 3 5 2" xfId="29924"/>
    <cellStyle name="Input 7 2 2 3 6" xfId="28543"/>
    <cellStyle name="Input 7 2 2 4" xfId="2588"/>
    <cellStyle name="Input 7 2 2 4 2" xfId="7185"/>
    <cellStyle name="Input 7 2 2 4 2 2" xfId="14359"/>
    <cellStyle name="Input 7 2 2 4 2 2 2" xfId="34631"/>
    <cellStyle name="Input 7 2 2 4 2 3" xfId="31080"/>
    <cellStyle name="Input 7 2 2 4 3" xfId="9367"/>
    <cellStyle name="Input 7 2 2 4 3 2" xfId="32169"/>
    <cellStyle name="Input 7 2 2 4 4" xfId="11327"/>
    <cellStyle name="Input 7 2 2 4 4 2" xfId="17656"/>
    <cellStyle name="Input 7 2 2 4 4 2 2" xfId="35859"/>
    <cellStyle name="Input 7 2 2 4 4 3" xfId="33106"/>
    <cellStyle name="Input 7 2 2 4 5" xfId="5584"/>
    <cellStyle name="Input 7 2 2 4 5 2" xfId="30011"/>
    <cellStyle name="Input 7 2 2 4 6" xfId="28618"/>
    <cellStyle name="Input 7 2 2 5" xfId="3247"/>
    <cellStyle name="Input 7 2 2 5 2" xfId="7823"/>
    <cellStyle name="Input 7 2 2 5 2 2" xfId="14981"/>
    <cellStyle name="Input 7 2 2 5 2 2 2" xfId="34817"/>
    <cellStyle name="Input 7 2 2 5 2 3" xfId="31269"/>
    <cellStyle name="Input 7 2 2 5 3" xfId="10002"/>
    <cellStyle name="Input 7 2 2 5 3 2" xfId="32361"/>
    <cellStyle name="Input 7 2 2 5 4" xfId="11933"/>
    <cellStyle name="Input 7 2 2 5 4 2" xfId="18258"/>
    <cellStyle name="Input 7 2 2 5 4 2 2" xfId="36026"/>
    <cellStyle name="Input 7 2 2 5 4 3" xfId="33273"/>
    <cellStyle name="Input 7 2 2 5 5" xfId="5043"/>
    <cellStyle name="Input 7 2 2 5 5 2" xfId="29645"/>
    <cellStyle name="Input 7 2 2 5 6" xfId="28785"/>
    <cellStyle name="Input 7 2 2 6" xfId="3721"/>
    <cellStyle name="Input 7 2 2 6 2" xfId="10476"/>
    <cellStyle name="Input 7 2 2 6 2 2" xfId="32563"/>
    <cellStyle name="Input 7 2 2 6 3" xfId="12406"/>
    <cellStyle name="Input 7 2 2 6 3 2" xfId="18729"/>
    <cellStyle name="Input 7 2 2 6 3 2 2" xfId="36227"/>
    <cellStyle name="Input 7 2 2 6 3 3" xfId="33474"/>
    <cellStyle name="Input 7 2 2 6 4" xfId="8297"/>
    <cellStyle name="Input 7 2 2 6 4 2" xfId="22294"/>
    <cellStyle name="Input 7 2 2 6 4 2 2" xfId="36791"/>
    <cellStyle name="Input 7 2 2 6 4 3" xfId="31471"/>
    <cellStyle name="Input 7 2 2 6 5" xfId="15453"/>
    <cellStyle name="Input 7 2 2 6 5 2" xfId="35019"/>
    <cellStyle name="Input 7 2 2 6 6" xfId="28986"/>
    <cellStyle name="Input 7 2 2 7" xfId="6520"/>
    <cellStyle name="Input 7 2 2 7 2" xfId="13698"/>
    <cellStyle name="Input 7 2 2 7 2 2" xfId="34142"/>
    <cellStyle name="Input 7 2 2 7 3" xfId="30591"/>
    <cellStyle name="Input 7 2 2 8" xfId="8703"/>
    <cellStyle name="Input 7 2 2 8 2" xfId="31680"/>
    <cellStyle name="Input 7 2 2 9" xfId="10817"/>
    <cellStyle name="Input 7 2 2 9 2" xfId="17149"/>
    <cellStyle name="Input 7 2 2 9 2 2" xfId="35521"/>
    <cellStyle name="Input 7 2 2 9 3" xfId="32768"/>
    <cellStyle name="Input 7 2 3" xfId="1978"/>
    <cellStyle name="Input 7 2 3 2" xfId="2513"/>
    <cellStyle name="Input 7 2 3 2 2" xfId="7110"/>
    <cellStyle name="Input 7 2 3 2 2 2" xfId="14284"/>
    <cellStyle name="Input 7 2 3 2 2 2 2" xfId="34556"/>
    <cellStyle name="Input 7 2 3 2 2 3" xfId="31005"/>
    <cellStyle name="Input 7 2 3 2 3" xfId="9292"/>
    <cellStyle name="Input 7 2 3 2 3 2" xfId="32094"/>
    <cellStyle name="Input 7 2 3 3" xfId="5098"/>
    <cellStyle name="Input 7 2 3 3 2" xfId="29700"/>
    <cellStyle name="Input 7 2 3 4" xfId="6575"/>
    <cellStyle name="Input 7 2 3 4 2" xfId="13753"/>
    <cellStyle name="Input 7 2 3 4 2 2" xfId="34197"/>
    <cellStyle name="Input 7 2 3 4 3" xfId="30646"/>
    <cellStyle name="Input 7 2 3 5" xfId="8758"/>
    <cellStyle name="Input 7 2 3 5 2" xfId="31735"/>
    <cellStyle name="Input 7 2 3 6" xfId="10872"/>
    <cellStyle name="Input 7 2 3 6 2" xfId="17204"/>
    <cellStyle name="Input 7 2 3 6 2 2" xfId="35576"/>
    <cellStyle name="Input 7 2 3 6 3" xfId="32823"/>
    <cellStyle name="Input 7 2 4" xfId="983"/>
    <cellStyle name="Input 7 2 4 2" xfId="4767"/>
    <cellStyle name="Input 7 2 4 2 2" xfId="29423"/>
    <cellStyle name="Input 7 2 4 3" xfId="6022"/>
    <cellStyle name="Input 7 2 4 3 2" xfId="13283"/>
    <cellStyle name="Input 7 2 4 3 2 2" xfId="33845"/>
    <cellStyle name="Input 7 2 4 3 3" xfId="30257"/>
    <cellStyle name="Input 7 2 4 4" xfId="5734"/>
    <cellStyle name="Input 7 2 4 4 2" xfId="30108"/>
    <cellStyle name="Input 7 2 4 5" xfId="5755"/>
    <cellStyle name="Input 7 2 4 5 2" xfId="13072"/>
    <cellStyle name="Input 7 2 4 5 2 2" xfId="33734"/>
    <cellStyle name="Input 7 2 4 5 3" xfId="30118"/>
    <cellStyle name="Input 7 2 4 6" xfId="4606"/>
    <cellStyle name="Input 7 2 4 6 2" xfId="20614"/>
    <cellStyle name="Input 7 2 4 6 2 2" xfId="36457"/>
    <cellStyle name="Input 7 2 4 6 3" xfId="29342"/>
    <cellStyle name="Input 7 2 4 7" xfId="5324"/>
    <cellStyle name="Input 7 2 4 7 2" xfId="29819"/>
    <cellStyle name="Input 7 2 5" xfId="2311"/>
    <cellStyle name="Input 7 2 5 2" xfId="6908"/>
    <cellStyle name="Input 7 2 5 2 2" xfId="14082"/>
    <cellStyle name="Input 7 2 5 2 2 2" xfId="34391"/>
    <cellStyle name="Input 7 2 5 2 3" xfId="30840"/>
    <cellStyle name="Input 7 2 5 3" xfId="9091"/>
    <cellStyle name="Input 7 2 5 3 2" xfId="31929"/>
    <cellStyle name="Input 7 2 6" xfId="4894"/>
    <cellStyle name="Input 7 2 6 2" xfId="29530"/>
    <cellStyle name="Input 7 2 7" xfId="6315"/>
    <cellStyle name="Input 7 2 7 2" xfId="13547"/>
    <cellStyle name="Input 7 2 7 2 2" xfId="34017"/>
    <cellStyle name="Input 7 2 7 3" xfId="30450"/>
    <cellStyle name="Input 7 2 8" xfId="8584"/>
    <cellStyle name="Input 7 2 8 2" xfId="31568"/>
    <cellStyle name="Input 7 2 9" xfId="6130"/>
    <cellStyle name="Input 7 2 9 2" xfId="13372"/>
    <cellStyle name="Input 7 2 9 2 2" xfId="33897"/>
    <cellStyle name="Input 7 2 9 3" xfId="30328"/>
    <cellStyle name="Input 7 3" xfId="1870"/>
    <cellStyle name="Input 7 3 10" xfId="4662"/>
    <cellStyle name="Input 7 3 10 2" xfId="29371"/>
    <cellStyle name="Input 7 3 2" xfId="1422"/>
    <cellStyle name="Input 7 3 2 2" xfId="3461"/>
    <cellStyle name="Input 7 3 2 2 2" xfId="10216"/>
    <cellStyle name="Input 7 3 2 2 2 2" xfId="32446"/>
    <cellStyle name="Input 7 3 2 2 3" xfId="12146"/>
    <cellStyle name="Input 7 3 2 2 3 2" xfId="18470"/>
    <cellStyle name="Input 7 3 2 2 3 2 2" xfId="36110"/>
    <cellStyle name="Input 7 3 2 2 3 3" xfId="33357"/>
    <cellStyle name="Input 7 3 2 2 4" xfId="8037"/>
    <cellStyle name="Input 7 3 2 2 4 2" xfId="22040"/>
    <cellStyle name="Input 7 3 2 2 4 2 2" xfId="36674"/>
    <cellStyle name="Input 7 3 2 2 4 3" xfId="31354"/>
    <cellStyle name="Input 7 3 2 2 5" xfId="15194"/>
    <cellStyle name="Input 7 3 2 2 5 2" xfId="34902"/>
    <cellStyle name="Input 7 3 2 2 6" xfId="28869"/>
    <cellStyle name="Input 7 3 2 3" xfId="3934"/>
    <cellStyle name="Input 7 3 2 3 2" xfId="10689"/>
    <cellStyle name="Input 7 3 2 3 2 2" xfId="32647"/>
    <cellStyle name="Input 7 3 2 3 3" xfId="12619"/>
    <cellStyle name="Input 7 3 2 3 3 2" xfId="18941"/>
    <cellStyle name="Input 7 3 2 3 3 2 2" xfId="36311"/>
    <cellStyle name="Input 7 3 2 3 3 3" xfId="33558"/>
    <cellStyle name="Input 7 3 2 3 4" xfId="15665"/>
    <cellStyle name="Input 7 3 2 3 4 2" xfId="35103"/>
    <cellStyle name="Input 7 3 2 3 5" xfId="29070"/>
    <cellStyle name="Input 7 3 2 4" xfId="6208"/>
    <cellStyle name="Input 7 3 2 4 2" xfId="13446"/>
    <cellStyle name="Input 7 3 2 4 2 2" xfId="33951"/>
    <cellStyle name="Input 7 3 2 4 3" xfId="30381"/>
    <cellStyle name="Input 7 3 2 5" xfId="8480"/>
    <cellStyle name="Input 7 3 2 5 2" xfId="31502"/>
    <cellStyle name="Input 7 3 2 6" xfId="6074"/>
    <cellStyle name="Input 7 3 2 6 2" xfId="13330"/>
    <cellStyle name="Input 7 3 2 6 2 2" xfId="33872"/>
    <cellStyle name="Input 7 3 2 6 3" xfId="30289"/>
    <cellStyle name="Input 7 3 2 7" xfId="4836"/>
    <cellStyle name="Input 7 3 2 7 2" xfId="29479"/>
    <cellStyle name="Input 7 3 3" xfId="2432"/>
    <cellStyle name="Input 7 3 3 2" xfId="7029"/>
    <cellStyle name="Input 7 3 3 2 2" xfId="14203"/>
    <cellStyle name="Input 7 3 3 2 2 2" xfId="34475"/>
    <cellStyle name="Input 7 3 3 2 3" xfId="30924"/>
    <cellStyle name="Input 7 3 3 3" xfId="9211"/>
    <cellStyle name="Input 7 3 3 3 2" xfId="32013"/>
    <cellStyle name="Input 7 3 3 4" xfId="11227"/>
    <cellStyle name="Input 7 3 3 4 2" xfId="17556"/>
    <cellStyle name="Input 7 3 3 4 2 2" xfId="35759"/>
    <cellStyle name="Input 7 3 3 4 3" xfId="33006"/>
    <cellStyle name="Input 7 3 3 5" xfId="5460"/>
    <cellStyle name="Input 7 3 3 5 2" xfId="29899"/>
    <cellStyle name="Input 7 3 3 6" xfId="28518"/>
    <cellStyle name="Input 7 3 4" xfId="2562"/>
    <cellStyle name="Input 7 3 4 2" xfId="7159"/>
    <cellStyle name="Input 7 3 4 2 2" xfId="14333"/>
    <cellStyle name="Input 7 3 4 2 2 2" xfId="34605"/>
    <cellStyle name="Input 7 3 4 2 3" xfId="31054"/>
    <cellStyle name="Input 7 3 4 3" xfId="9341"/>
    <cellStyle name="Input 7 3 4 3 2" xfId="32143"/>
    <cellStyle name="Input 7 3 4 4" xfId="11301"/>
    <cellStyle name="Input 7 3 4 4 2" xfId="17630"/>
    <cellStyle name="Input 7 3 4 4 2 2" xfId="35833"/>
    <cellStyle name="Input 7 3 4 4 3" xfId="33080"/>
    <cellStyle name="Input 7 3 4 5" xfId="5558"/>
    <cellStyle name="Input 7 3 4 5 2" xfId="29985"/>
    <cellStyle name="Input 7 3 4 6" xfId="28592"/>
    <cellStyle name="Input 7 3 5" xfId="3202"/>
    <cellStyle name="Input 7 3 5 2" xfId="7787"/>
    <cellStyle name="Input 7 3 5 2 2" xfId="14948"/>
    <cellStyle name="Input 7 3 5 2 2 2" xfId="34791"/>
    <cellStyle name="Input 7 3 5 2 3" xfId="31243"/>
    <cellStyle name="Input 7 3 5 3" xfId="9963"/>
    <cellStyle name="Input 7 3 5 3 2" xfId="32331"/>
    <cellStyle name="Input 7 3 5 4" xfId="11900"/>
    <cellStyle name="Input 7 3 5 4 2" xfId="18225"/>
    <cellStyle name="Input 7 3 5 4 2 2" xfId="36000"/>
    <cellStyle name="Input 7 3 5 4 3" xfId="33247"/>
    <cellStyle name="Input 7 3 5 5" xfId="5016"/>
    <cellStyle name="Input 7 3 5 5 2" xfId="29622"/>
    <cellStyle name="Input 7 3 5 6" xfId="28759"/>
    <cellStyle name="Input 7 3 6" xfId="3688"/>
    <cellStyle name="Input 7 3 6 2" xfId="10443"/>
    <cellStyle name="Input 7 3 6 2 2" xfId="32537"/>
    <cellStyle name="Input 7 3 6 3" xfId="12373"/>
    <cellStyle name="Input 7 3 6 3 2" xfId="18696"/>
    <cellStyle name="Input 7 3 6 3 2 2" xfId="36201"/>
    <cellStyle name="Input 7 3 6 3 3" xfId="33448"/>
    <cellStyle name="Input 7 3 6 4" xfId="8264"/>
    <cellStyle name="Input 7 3 6 4 2" xfId="22261"/>
    <cellStyle name="Input 7 3 6 4 2 2" xfId="36765"/>
    <cellStyle name="Input 7 3 6 4 3" xfId="31445"/>
    <cellStyle name="Input 7 3 6 5" xfId="15420"/>
    <cellStyle name="Input 7 3 6 5 2" xfId="34993"/>
    <cellStyle name="Input 7 3 6 6" xfId="28960"/>
    <cellStyle name="Input 7 3 7" xfId="6479"/>
    <cellStyle name="Input 7 3 7 2" xfId="13663"/>
    <cellStyle name="Input 7 3 7 2 2" xfId="34113"/>
    <cellStyle name="Input 7 3 7 3" xfId="30560"/>
    <cellStyle name="Input 7 3 8" xfId="8670"/>
    <cellStyle name="Input 7 3 8 2" xfId="31650"/>
    <cellStyle name="Input 7 3 9" xfId="10794"/>
    <cellStyle name="Input 7 3 9 2" xfId="17126"/>
    <cellStyle name="Input 7 3 9 2 2" xfId="35498"/>
    <cellStyle name="Input 7 3 9 3" xfId="32745"/>
    <cellStyle name="Input 7 4" xfId="1956"/>
    <cellStyle name="Input 7 4 2" xfId="2491"/>
    <cellStyle name="Input 7 4 2 2" xfId="7088"/>
    <cellStyle name="Input 7 4 2 2 2" xfId="14262"/>
    <cellStyle name="Input 7 4 2 2 2 2" xfId="34534"/>
    <cellStyle name="Input 7 4 2 2 3" xfId="30983"/>
    <cellStyle name="Input 7 4 2 3" xfId="9270"/>
    <cellStyle name="Input 7 4 2 3 2" xfId="32072"/>
    <cellStyle name="Input 7 4 3" xfId="5076"/>
    <cellStyle name="Input 7 4 3 2" xfId="29678"/>
    <cellStyle name="Input 7 4 4" xfId="6553"/>
    <cellStyle name="Input 7 4 4 2" xfId="13731"/>
    <cellStyle name="Input 7 4 4 2 2" xfId="34175"/>
    <cellStyle name="Input 7 4 4 3" xfId="30624"/>
    <cellStyle name="Input 7 4 5" xfId="8736"/>
    <cellStyle name="Input 7 4 5 2" xfId="31713"/>
    <cellStyle name="Input 7 4 6" xfId="10850"/>
    <cellStyle name="Input 7 4 6 2" xfId="17182"/>
    <cellStyle name="Input 7 4 6 2 2" xfId="35554"/>
    <cellStyle name="Input 7 4 6 3" xfId="32801"/>
    <cellStyle name="Input 7 5" xfId="1456"/>
    <cellStyle name="Input 7 5 2" xfId="3003"/>
    <cellStyle name="Input 7 5 2 2" xfId="7590"/>
    <cellStyle name="Input 7 5 2 2 2" xfId="14756"/>
    <cellStyle name="Input 7 5 2 2 2 2" xfId="34706"/>
    <cellStyle name="Input 7 5 2 2 3" xfId="31158"/>
    <cellStyle name="Input 7 5 2 3" xfId="9769"/>
    <cellStyle name="Input 7 5 2 3 2" xfId="32246"/>
    <cellStyle name="Input 7 5 3" xfId="6235"/>
    <cellStyle name="Input 7 5 3 2" xfId="13471"/>
    <cellStyle name="Input 7 5 3 2 2" xfId="33967"/>
    <cellStyle name="Input 7 5 3 3" xfId="30397"/>
    <cellStyle name="Input 7 5 4" xfId="8504"/>
    <cellStyle name="Input 7 5 4 2" xfId="31517"/>
    <cellStyle name="Input 7 5 5" xfId="5617"/>
    <cellStyle name="Input 7 5 5 2" xfId="12971"/>
    <cellStyle name="Input 7 5 5 2 2" xfId="33680"/>
    <cellStyle name="Input 7 5 5 3" xfId="30032"/>
    <cellStyle name="Input 7 5 6" xfId="4567"/>
    <cellStyle name="Input 7 5 6 2" xfId="20579"/>
    <cellStyle name="Input 7 5 6 2 2" xfId="36429"/>
    <cellStyle name="Input 7 5 6 3" xfId="29315"/>
    <cellStyle name="Input 7 5 7" xfId="4701"/>
    <cellStyle name="Input 7 5 7 2" xfId="29392"/>
    <cellStyle name="Input 7 6" xfId="2086"/>
    <cellStyle name="Input 7 6 2" xfId="6683"/>
    <cellStyle name="Input 7 6 2 2" xfId="13860"/>
    <cellStyle name="Input 7 6 2 2 2" xfId="34270"/>
    <cellStyle name="Input 7 6 2 3" xfId="30719"/>
    <cellStyle name="Input 7 6 3" xfId="8866"/>
    <cellStyle name="Input 7 6 3 2" xfId="31808"/>
    <cellStyle name="Input 7 6 4" xfId="10980"/>
    <cellStyle name="Input 7 6 4 2" xfId="17311"/>
    <cellStyle name="Input 7 6 4 2 2" xfId="35649"/>
    <cellStyle name="Input 7 6 4 3" xfId="32896"/>
    <cellStyle name="Input 7 6 5" xfId="5171"/>
    <cellStyle name="Input 7 6 5 2" xfId="29767"/>
    <cellStyle name="Input 7 7" xfId="2259"/>
    <cellStyle name="Input 7 7 2" xfId="6856"/>
    <cellStyle name="Input 7 7 2 2" xfId="14030"/>
    <cellStyle name="Input 7 7 2 2 2" xfId="34352"/>
    <cellStyle name="Input 7 7 2 3" xfId="30801"/>
    <cellStyle name="Input 7 7 3" xfId="9039"/>
    <cellStyle name="Input 7 7 3 2" xfId="31890"/>
    <cellStyle name="Input 7 8" xfId="5824"/>
    <cellStyle name="Input 7 8 2" xfId="13111"/>
    <cellStyle name="Input 7 8 2 2" xfId="33758"/>
    <cellStyle name="Input 7 8 3" xfId="30150"/>
    <cellStyle name="Input 7 9" xfId="6085"/>
    <cellStyle name="Input 7 9 2" xfId="30297"/>
    <cellStyle name="Input 70" xfId="36894"/>
    <cellStyle name="Input 71" xfId="36872"/>
    <cellStyle name="Input 72" xfId="36890"/>
    <cellStyle name="Input 73" xfId="36863"/>
    <cellStyle name="Input 74" xfId="36837"/>
    <cellStyle name="Input 75" xfId="36904"/>
    <cellStyle name="Input 76" xfId="36852"/>
    <cellStyle name="Input 77" xfId="36843"/>
    <cellStyle name="Input 78" xfId="36893"/>
    <cellStyle name="Input 79" xfId="36873"/>
    <cellStyle name="Input 8" xfId="789"/>
    <cellStyle name="Input 8 2" xfId="1549"/>
    <cellStyle name="Input 8 2 2" xfId="1924"/>
    <cellStyle name="Input 8 2 2 10" xfId="4151"/>
    <cellStyle name="Input 8 2 2 10 2" xfId="29184"/>
    <cellStyle name="Input 8 2 2 2" xfId="1994"/>
    <cellStyle name="Input 8 2 2 2 2" xfId="3495"/>
    <cellStyle name="Input 8 2 2 2 2 2" xfId="10250"/>
    <cellStyle name="Input 8 2 2 2 2 2 2" xfId="32473"/>
    <cellStyle name="Input 8 2 2 2 2 3" xfId="12180"/>
    <cellStyle name="Input 8 2 2 2 2 3 2" xfId="18504"/>
    <cellStyle name="Input 8 2 2 2 2 3 2 2" xfId="36137"/>
    <cellStyle name="Input 8 2 2 2 2 3 3" xfId="33384"/>
    <cellStyle name="Input 8 2 2 2 2 4" xfId="8071"/>
    <cellStyle name="Input 8 2 2 2 2 4 2" xfId="22074"/>
    <cellStyle name="Input 8 2 2 2 2 4 2 2" xfId="36701"/>
    <cellStyle name="Input 8 2 2 2 2 4 3" xfId="31381"/>
    <cellStyle name="Input 8 2 2 2 2 5" xfId="15228"/>
    <cellStyle name="Input 8 2 2 2 2 5 2" xfId="34929"/>
    <cellStyle name="Input 8 2 2 2 2 6" xfId="28896"/>
    <cellStyle name="Input 8 2 2 2 3" xfId="3968"/>
    <cellStyle name="Input 8 2 2 2 3 2" xfId="10723"/>
    <cellStyle name="Input 8 2 2 2 3 2 2" xfId="32674"/>
    <cellStyle name="Input 8 2 2 2 3 3" xfId="12653"/>
    <cellStyle name="Input 8 2 2 2 3 3 2" xfId="18975"/>
    <cellStyle name="Input 8 2 2 2 3 3 2 2" xfId="36338"/>
    <cellStyle name="Input 8 2 2 2 3 3 3" xfId="33585"/>
    <cellStyle name="Input 8 2 2 2 3 4" xfId="15699"/>
    <cellStyle name="Input 8 2 2 2 3 4 2" xfId="35130"/>
    <cellStyle name="Input 8 2 2 2 3 5" xfId="29097"/>
    <cellStyle name="Input 8 2 2 2 4" xfId="6591"/>
    <cellStyle name="Input 8 2 2 2 4 2" xfId="13769"/>
    <cellStyle name="Input 8 2 2 2 4 2 2" xfId="34211"/>
    <cellStyle name="Input 8 2 2 2 4 3" xfId="30660"/>
    <cellStyle name="Input 8 2 2 2 5" xfId="8774"/>
    <cellStyle name="Input 8 2 2 2 5 2" xfId="31749"/>
    <cellStyle name="Input 8 2 2 2 6" xfId="10888"/>
    <cellStyle name="Input 8 2 2 2 6 2" xfId="17220"/>
    <cellStyle name="Input 8 2 2 2 6 2 2" xfId="35590"/>
    <cellStyle name="Input 8 2 2 2 6 3" xfId="32837"/>
    <cellStyle name="Input 8 2 2 2 7" xfId="5112"/>
    <cellStyle name="Input 8 2 2 2 7 2" xfId="29714"/>
    <cellStyle name="Input 8 2 2 3" xfId="2459"/>
    <cellStyle name="Input 8 2 2 3 2" xfId="7056"/>
    <cellStyle name="Input 8 2 2 3 2 2" xfId="14230"/>
    <cellStyle name="Input 8 2 2 3 2 2 2" xfId="34502"/>
    <cellStyle name="Input 8 2 2 3 2 3" xfId="30951"/>
    <cellStyle name="Input 8 2 2 3 3" xfId="9238"/>
    <cellStyle name="Input 8 2 2 3 3 2" xfId="32040"/>
    <cellStyle name="Input 8 2 2 3 4" xfId="11253"/>
    <cellStyle name="Input 8 2 2 3 4 2" xfId="17582"/>
    <cellStyle name="Input 8 2 2 3 4 2 2" xfId="35785"/>
    <cellStyle name="Input 8 2 2 3 4 3" xfId="33032"/>
    <cellStyle name="Input 8 2 2 3 5" xfId="5486"/>
    <cellStyle name="Input 8 2 2 3 5 2" xfId="29925"/>
    <cellStyle name="Input 8 2 2 3 6" xfId="28544"/>
    <cellStyle name="Input 8 2 2 4" xfId="2589"/>
    <cellStyle name="Input 8 2 2 4 2" xfId="7186"/>
    <cellStyle name="Input 8 2 2 4 2 2" xfId="14360"/>
    <cellStyle name="Input 8 2 2 4 2 2 2" xfId="34632"/>
    <cellStyle name="Input 8 2 2 4 2 3" xfId="31081"/>
    <cellStyle name="Input 8 2 2 4 3" xfId="9368"/>
    <cellStyle name="Input 8 2 2 4 3 2" xfId="32170"/>
    <cellStyle name="Input 8 2 2 4 4" xfId="11328"/>
    <cellStyle name="Input 8 2 2 4 4 2" xfId="17657"/>
    <cellStyle name="Input 8 2 2 4 4 2 2" xfId="35860"/>
    <cellStyle name="Input 8 2 2 4 4 3" xfId="33107"/>
    <cellStyle name="Input 8 2 2 4 5" xfId="5585"/>
    <cellStyle name="Input 8 2 2 4 5 2" xfId="30012"/>
    <cellStyle name="Input 8 2 2 4 6" xfId="28619"/>
    <cellStyle name="Input 8 2 2 5" xfId="3248"/>
    <cellStyle name="Input 8 2 2 5 2" xfId="7824"/>
    <cellStyle name="Input 8 2 2 5 2 2" xfId="14982"/>
    <cellStyle name="Input 8 2 2 5 2 2 2" xfId="34818"/>
    <cellStyle name="Input 8 2 2 5 2 3" xfId="31270"/>
    <cellStyle name="Input 8 2 2 5 3" xfId="10003"/>
    <cellStyle name="Input 8 2 2 5 3 2" xfId="32362"/>
    <cellStyle name="Input 8 2 2 5 4" xfId="11934"/>
    <cellStyle name="Input 8 2 2 5 4 2" xfId="18259"/>
    <cellStyle name="Input 8 2 2 5 4 2 2" xfId="36027"/>
    <cellStyle name="Input 8 2 2 5 4 3" xfId="33274"/>
    <cellStyle name="Input 8 2 2 5 5" xfId="5044"/>
    <cellStyle name="Input 8 2 2 5 5 2" xfId="29646"/>
    <cellStyle name="Input 8 2 2 5 6" xfId="28786"/>
    <cellStyle name="Input 8 2 2 6" xfId="3722"/>
    <cellStyle name="Input 8 2 2 6 2" xfId="10477"/>
    <cellStyle name="Input 8 2 2 6 2 2" xfId="32564"/>
    <cellStyle name="Input 8 2 2 6 3" xfId="12407"/>
    <cellStyle name="Input 8 2 2 6 3 2" xfId="18730"/>
    <cellStyle name="Input 8 2 2 6 3 2 2" xfId="36228"/>
    <cellStyle name="Input 8 2 2 6 3 3" xfId="33475"/>
    <cellStyle name="Input 8 2 2 6 4" xfId="8298"/>
    <cellStyle name="Input 8 2 2 6 4 2" xfId="22295"/>
    <cellStyle name="Input 8 2 2 6 4 2 2" xfId="36792"/>
    <cellStyle name="Input 8 2 2 6 4 3" xfId="31472"/>
    <cellStyle name="Input 8 2 2 6 5" xfId="15454"/>
    <cellStyle name="Input 8 2 2 6 5 2" xfId="35020"/>
    <cellStyle name="Input 8 2 2 6 6" xfId="28987"/>
    <cellStyle name="Input 8 2 2 7" xfId="6521"/>
    <cellStyle name="Input 8 2 2 7 2" xfId="13699"/>
    <cellStyle name="Input 8 2 2 7 2 2" xfId="34143"/>
    <cellStyle name="Input 8 2 2 7 3" xfId="30592"/>
    <cellStyle name="Input 8 2 2 8" xfId="8704"/>
    <cellStyle name="Input 8 2 2 8 2" xfId="31681"/>
    <cellStyle name="Input 8 2 2 9" xfId="10818"/>
    <cellStyle name="Input 8 2 2 9 2" xfId="17150"/>
    <cellStyle name="Input 8 2 2 9 2 2" xfId="35522"/>
    <cellStyle name="Input 8 2 2 9 3" xfId="32769"/>
    <cellStyle name="Input 8 2 3" xfId="1979"/>
    <cellStyle name="Input 8 2 3 2" xfId="2514"/>
    <cellStyle name="Input 8 2 3 2 2" xfId="7111"/>
    <cellStyle name="Input 8 2 3 2 2 2" xfId="14285"/>
    <cellStyle name="Input 8 2 3 2 2 2 2" xfId="34557"/>
    <cellStyle name="Input 8 2 3 2 2 3" xfId="31006"/>
    <cellStyle name="Input 8 2 3 2 3" xfId="9293"/>
    <cellStyle name="Input 8 2 3 2 3 2" xfId="32095"/>
    <cellStyle name="Input 8 2 3 3" xfId="5099"/>
    <cellStyle name="Input 8 2 3 3 2" xfId="29701"/>
    <cellStyle name="Input 8 2 3 4" xfId="6576"/>
    <cellStyle name="Input 8 2 3 4 2" xfId="13754"/>
    <cellStyle name="Input 8 2 3 4 2 2" xfId="34198"/>
    <cellStyle name="Input 8 2 3 4 3" xfId="30647"/>
    <cellStyle name="Input 8 2 3 5" xfId="8759"/>
    <cellStyle name="Input 8 2 3 5 2" xfId="31736"/>
    <cellStyle name="Input 8 2 3 6" xfId="10873"/>
    <cellStyle name="Input 8 2 3 6 2" xfId="17205"/>
    <cellStyle name="Input 8 2 3 6 2 2" xfId="35577"/>
    <cellStyle name="Input 8 2 3 6 3" xfId="32824"/>
    <cellStyle name="Input 8 2 4" xfId="1210"/>
    <cellStyle name="Input 8 2 4 2" xfId="4790"/>
    <cellStyle name="Input 8 2 4 2 2" xfId="29439"/>
    <cellStyle name="Input 8 2 4 3" xfId="6106"/>
    <cellStyle name="Input 8 2 4 3 2" xfId="13354"/>
    <cellStyle name="Input 8 2 4 3 2 2" xfId="33885"/>
    <cellStyle name="Input 8 2 4 3 3" xfId="30310"/>
    <cellStyle name="Input 8 2 4 4" xfId="6124"/>
    <cellStyle name="Input 8 2 4 4 2" xfId="30323"/>
    <cellStyle name="Input 8 2 4 5" xfId="5817"/>
    <cellStyle name="Input 8 2 4 5 2" xfId="13105"/>
    <cellStyle name="Input 8 2 4 5 2 2" xfId="33756"/>
    <cellStyle name="Input 8 2 4 5 3" xfId="30147"/>
    <cellStyle name="Input 8 2 4 6" xfId="4607"/>
    <cellStyle name="Input 8 2 4 6 2" xfId="20615"/>
    <cellStyle name="Input 8 2 4 6 2 2" xfId="36458"/>
    <cellStyle name="Input 8 2 4 6 3" xfId="29343"/>
    <cellStyle name="Input 8 2 4 7" xfId="4868"/>
    <cellStyle name="Input 8 2 4 7 2" xfId="29506"/>
    <cellStyle name="Input 8 2 5" xfId="2312"/>
    <cellStyle name="Input 8 2 5 2" xfId="6909"/>
    <cellStyle name="Input 8 2 5 2 2" xfId="14083"/>
    <cellStyle name="Input 8 2 5 2 2 2" xfId="34392"/>
    <cellStyle name="Input 8 2 5 2 3" xfId="30841"/>
    <cellStyle name="Input 8 2 5 3" xfId="9092"/>
    <cellStyle name="Input 8 2 5 3 2" xfId="31930"/>
    <cellStyle name="Input 8 2 6" xfId="4895"/>
    <cellStyle name="Input 8 2 6 2" xfId="29531"/>
    <cellStyle name="Input 8 2 7" xfId="6316"/>
    <cellStyle name="Input 8 2 7 2" xfId="13548"/>
    <cellStyle name="Input 8 2 7 2 2" xfId="34018"/>
    <cellStyle name="Input 8 2 7 3" xfId="30451"/>
    <cellStyle name="Input 8 2 8" xfId="8585"/>
    <cellStyle name="Input 8 2 8 2" xfId="31569"/>
    <cellStyle name="Input 8 2 9" xfId="5744"/>
    <cellStyle name="Input 8 2 9 2" xfId="13065"/>
    <cellStyle name="Input 8 2 9 2 2" xfId="33731"/>
    <cellStyle name="Input 8 2 9 3" xfId="30113"/>
    <cellStyle name="Input 8 3" xfId="1872"/>
    <cellStyle name="Input 8 3 10" xfId="4193"/>
    <cellStyle name="Input 8 3 10 2" xfId="29206"/>
    <cellStyle name="Input 8 3 2" xfId="1459"/>
    <cellStyle name="Input 8 3 2 2" xfId="3462"/>
    <cellStyle name="Input 8 3 2 2 2" xfId="10217"/>
    <cellStyle name="Input 8 3 2 2 2 2" xfId="32447"/>
    <cellStyle name="Input 8 3 2 2 3" xfId="12147"/>
    <cellStyle name="Input 8 3 2 2 3 2" xfId="18471"/>
    <cellStyle name="Input 8 3 2 2 3 2 2" xfId="36111"/>
    <cellStyle name="Input 8 3 2 2 3 3" xfId="33358"/>
    <cellStyle name="Input 8 3 2 2 4" xfId="8038"/>
    <cellStyle name="Input 8 3 2 2 4 2" xfId="22041"/>
    <cellStyle name="Input 8 3 2 2 4 2 2" xfId="36675"/>
    <cellStyle name="Input 8 3 2 2 4 3" xfId="31355"/>
    <cellStyle name="Input 8 3 2 2 5" xfId="15195"/>
    <cellStyle name="Input 8 3 2 2 5 2" xfId="34903"/>
    <cellStyle name="Input 8 3 2 2 6" xfId="28870"/>
    <cellStyle name="Input 8 3 2 3" xfId="3935"/>
    <cellStyle name="Input 8 3 2 3 2" xfId="10690"/>
    <cellStyle name="Input 8 3 2 3 2 2" xfId="32648"/>
    <cellStyle name="Input 8 3 2 3 3" xfId="12620"/>
    <cellStyle name="Input 8 3 2 3 3 2" xfId="18942"/>
    <cellStyle name="Input 8 3 2 3 3 2 2" xfId="36312"/>
    <cellStyle name="Input 8 3 2 3 3 3" xfId="33559"/>
    <cellStyle name="Input 8 3 2 3 4" xfId="15666"/>
    <cellStyle name="Input 8 3 2 3 4 2" xfId="35104"/>
    <cellStyle name="Input 8 3 2 3 5" xfId="29071"/>
    <cellStyle name="Input 8 3 2 4" xfId="6238"/>
    <cellStyle name="Input 8 3 2 4 2" xfId="13474"/>
    <cellStyle name="Input 8 3 2 4 2 2" xfId="33969"/>
    <cellStyle name="Input 8 3 2 4 3" xfId="30399"/>
    <cellStyle name="Input 8 3 2 5" xfId="8507"/>
    <cellStyle name="Input 8 3 2 5 2" xfId="31519"/>
    <cellStyle name="Input 8 3 2 6" xfId="5766"/>
    <cellStyle name="Input 8 3 2 6 2" xfId="13082"/>
    <cellStyle name="Input 8 3 2 6 2 2" xfId="33741"/>
    <cellStyle name="Input 8 3 2 6 3" xfId="30126"/>
    <cellStyle name="Input 8 3 2 7" xfId="4853"/>
    <cellStyle name="Input 8 3 2 7 2" xfId="29491"/>
    <cellStyle name="Input 8 3 3" xfId="2433"/>
    <cellStyle name="Input 8 3 3 2" xfId="7030"/>
    <cellStyle name="Input 8 3 3 2 2" xfId="14204"/>
    <cellStyle name="Input 8 3 3 2 2 2" xfId="34476"/>
    <cellStyle name="Input 8 3 3 2 3" xfId="30925"/>
    <cellStyle name="Input 8 3 3 3" xfId="9212"/>
    <cellStyle name="Input 8 3 3 3 2" xfId="32014"/>
    <cellStyle name="Input 8 3 3 4" xfId="11228"/>
    <cellStyle name="Input 8 3 3 4 2" xfId="17557"/>
    <cellStyle name="Input 8 3 3 4 2 2" xfId="35760"/>
    <cellStyle name="Input 8 3 3 4 3" xfId="33007"/>
    <cellStyle name="Input 8 3 3 5" xfId="5461"/>
    <cellStyle name="Input 8 3 3 5 2" xfId="29900"/>
    <cellStyle name="Input 8 3 3 6" xfId="28519"/>
    <cellStyle name="Input 8 3 4" xfId="2563"/>
    <cellStyle name="Input 8 3 4 2" xfId="7160"/>
    <cellStyle name="Input 8 3 4 2 2" xfId="14334"/>
    <cellStyle name="Input 8 3 4 2 2 2" xfId="34606"/>
    <cellStyle name="Input 8 3 4 2 3" xfId="31055"/>
    <cellStyle name="Input 8 3 4 3" xfId="9342"/>
    <cellStyle name="Input 8 3 4 3 2" xfId="32144"/>
    <cellStyle name="Input 8 3 4 4" xfId="11302"/>
    <cellStyle name="Input 8 3 4 4 2" xfId="17631"/>
    <cellStyle name="Input 8 3 4 4 2 2" xfId="35834"/>
    <cellStyle name="Input 8 3 4 4 3" xfId="33081"/>
    <cellStyle name="Input 8 3 4 5" xfId="5559"/>
    <cellStyle name="Input 8 3 4 5 2" xfId="29986"/>
    <cellStyle name="Input 8 3 4 6" xfId="28593"/>
    <cellStyle name="Input 8 3 5" xfId="3203"/>
    <cellStyle name="Input 8 3 5 2" xfId="7788"/>
    <cellStyle name="Input 8 3 5 2 2" xfId="14949"/>
    <cellStyle name="Input 8 3 5 2 2 2" xfId="34792"/>
    <cellStyle name="Input 8 3 5 2 3" xfId="31244"/>
    <cellStyle name="Input 8 3 5 3" xfId="9964"/>
    <cellStyle name="Input 8 3 5 3 2" xfId="32332"/>
    <cellStyle name="Input 8 3 5 4" xfId="11901"/>
    <cellStyle name="Input 8 3 5 4 2" xfId="18226"/>
    <cellStyle name="Input 8 3 5 4 2 2" xfId="36001"/>
    <cellStyle name="Input 8 3 5 4 3" xfId="33248"/>
    <cellStyle name="Input 8 3 5 5" xfId="5018"/>
    <cellStyle name="Input 8 3 5 5 2" xfId="29623"/>
    <cellStyle name="Input 8 3 5 6" xfId="28760"/>
    <cellStyle name="Input 8 3 6" xfId="3689"/>
    <cellStyle name="Input 8 3 6 2" xfId="10444"/>
    <cellStyle name="Input 8 3 6 2 2" xfId="32538"/>
    <cellStyle name="Input 8 3 6 3" xfId="12374"/>
    <cellStyle name="Input 8 3 6 3 2" xfId="18697"/>
    <cellStyle name="Input 8 3 6 3 2 2" xfId="36202"/>
    <cellStyle name="Input 8 3 6 3 3" xfId="33449"/>
    <cellStyle name="Input 8 3 6 4" xfId="8265"/>
    <cellStyle name="Input 8 3 6 4 2" xfId="22262"/>
    <cellStyle name="Input 8 3 6 4 2 2" xfId="36766"/>
    <cellStyle name="Input 8 3 6 4 3" xfId="31446"/>
    <cellStyle name="Input 8 3 6 5" xfId="15421"/>
    <cellStyle name="Input 8 3 6 5 2" xfId="34994"/>
    <cellStyle name="Input 8 3 6 6" xfId="28961"/>
    <cellStyle name="Input 8 3 7" xfId="6481"/>
    <cellStyle name="Input 8 3 7 2" xfId="13664"/>
    <cellStyle name="Input 8 3 7 2 2" xfId="34114"/>
    <cellStyle name="Input 8 3 7 3" xfId="30561"/>
    <cellStyle name="Input 8 3 8" xfId="8671"/>
    <cellStyle name="Input 8 3 8 2" xfId="31651"/>
    <cellStyle name="Input 8 3 9" xfId="10795"/>
    <cellStyle name="Input 8 3 9 2" xfId="17127"/>
    <cellStyle name="Input 8 3 9 2 2" xfId="35499"/>
    <cellStyle name="Input 8 3 9 3" xfId="32746"/>
    <cellStyle name="Input 8 4" xfId="1957"/>
    <cellStyle name="Input 8 4 2" xfId="2492"/>
    <cellStyle name="Input 8 4 2 2" xfId="7089"/>
    <cellStyle name="Input 8 4 2 2 2" xfId="14263"/>
    <cellStyle name="Input 8 4 2 2 2 2" xfId="34535"/>
    <cellStyle name="Input 8 4 2 2 3" xfId="30984"/>
    <cellStyle name="Input 8 4 2 3" xfId="9271"/>
    <cellStyle name="Input 8 4 2 3 2" xfId="32073"/>
    <cellStyle name="Input 8 4 3" xfId="5077"/>
    <cellStyle name="Input 8 4 3 2" xfId="29679"/>
    <cellStyle name="Input 8 4 4" xfId="6554"/>
    <cellStyle name="Input 8 4 4 2" xfId="13732"/>
    <cellStyle name="Input 8 4 4 2 2" xfId="34176"/>
    <cellStyle name="Input 8 4 4 3" xfId="30625"/>
    <cellStyle name="Input 8 4 5" xfId="8737"/>
    <cellStyle name="Input 8 4 5 2" xfId="31714"/>
    <cellStyle name="Input 8 4 6" xfId="10851"/>
    <cellStyle name="Input 8 4 6 2" xfId="17183"/>
    <cellStyle name="Input 8 4 6 2 2" xfId="35555"/>
    <cellStyle name="Input 8 4 6 3" xfId="32802"/>
    <cellStyle name="Input 8 5" xfId="1480"/>
    <cellStyle name="Input 8 5 2" xfId="3006"/>
    <cellStyle name="Input 8 5 2 2" xfId="7593"/>
    <cellStyle name="Input 8 5 2 2 2" xfId="14758"/>
    <cellStyle name="Input 8 5 2 2 2 2" xfId="34707"/>
    <cellStyle name="Input 8 5 2 2 3" xfId="31159"/>
    <cellStyle name="Input 8 5 2 3" xfId="9772"/>
    <cellStyle name="Input 8 5 2 3 2" xfId="32247"/>
    <cellStyle name="Input 8 5 3" xfId="6259"/>
    <cellStyle name="Input 8 5 3 2" xfId="13495"/>
    <cellStyle name="Input 8 5 3 2 2" xfId="33981"/>
    <cellStyle name="Input 8 5 3 3" xfId="30411"/>
    <cellStyle name="Input 8 5 4" xfId="8528"/>
    <cellStyle name="Input 8 5 4 2" xfId="31531"/>
    <cellStyle name="Input 8 5 5" xfId="5657"/>
    <cellStyle name="Input 8 5 5 2" xfId="13002"/>
    <cellStyle name="Input 8 5 5 2 2" xfId="33697"/>
    <cellStyle name="Input 8 5 5 3" xfId="30058"/>
    <cellStyle name="Input 8 5 6" xfId="4570"/>
    <cellStyle name="Input 8 5 6 2" xfId="20581"/>
    <cellStyle name="Input 8 5 6 2 2" xfId="36431"/>
    <cellStyle name="Input 8 5 6 3" xfId="29316"/>
    <cellStyle name="Input 8 5 7" xfId="4337"/>
    <cellStyle name="Input 8 5 7 2" xfId="29240"/>
    <cellStyle name="Input 8 6" xfId="1987"/>
    <cellStyle name="Input 8 6 2" xfId="6584"/>
    <cellStyle name="Input 8 6 2 2" xfId="13762"/>
    <cellStyle name="Input 8 6 2 2 2" xfId="34206"/>
    <cellStyle name="Input 8 6 2 3" xfId="30655"/>
    <cellStyle name="Input 8 6 3" xfId="8767"/>
    <cellStyle name="Input 8 6 3 2" xfId="31744"/>
    <cellStyle name="Input 8 6 4" xfId="10881"/>
    <cellStyle name="Input 8 6 4 2" xfId="17213"/>
    <cellStyle name="Input 8 6 4 2 2" xfId="35585"/>
    <cellStyle name="Input 8 6 4 3" xfId="32832"/>
    <cellStyle name="Input 8 6 5" xfId="5107"/>
    <cellStyle name="Input 8 6 5 2" xfId="29709"/>
    <cellStyle name="Input 8 7" xfId="2268"/>
    <cellStyle name="Input 8 7 2" xfId="6865"/>
    <cellStyle name="Input 8 7 2 2" xfId="14039"/>
    <cellStyle name="Input 8 7 2 2 2" xfId="34360"/>
    <cellStyle name="Input 8 7 2 3" xfId="30809"/>
    <cellStyle name="Input 8 7 3" xfId="9048"/>
    <cellStyle name="Input 8 7 3 2" xfId="31898"/>
    <cellStyle name="Input 8 8" xfId="5849"/>
    <cellStyle name="Input 8 8 2" xfId="13128"/>
    <cellStyle name="Input 8 8 2 2" xfId="33766"/>
    <cellStyle name="Input 8 8 3" xfId="30166"/>
    <cellStyle name="Input 8 9" xfId="6078"/>
    <cellStyle name="Input 8 9 2" xfId="30291"/>
    <cellStyle name="Input 80" xfId="36883"/>
    <cellStyle name="Input 81" xfId="36880"/>
    <cellStyle name="Input 82" xfId="36859"/>
    <cellStyle name="Input 83" xfId="36911"/>
    <cellStyle name="Input 84" xfId="36871"/>
    <cellStyle name="Input 85" xfId="36842"/>
    <cellStyle name="Input 86" xfId="36914"/>
    <cellStyle name="Input 87" xfId="36906"/>
    <cellStyle name="Input 88" xfId="36888"/>
    <cellStyle name="Input 89" xfId="36900"/>
    <cellStyle name="Input 9" xfId="792"/>
    <cellStyle name="Input 9 2" xfId="1550"/>
    <cellStyle name="Input 9 2 2" xfId="1925"/>
    <cellStyle name="Input 9 2 2 10" xfId="4082"/>
    <cellStyle name="Input 9 2 2 10 2" xfId="29145"/>
    <cellStyle name="Input 9 2 2 2" xfId="1010"/>
    <cellStyle name="Input 9 2 2 2 2" xfId="3496"/>
    <cellStyle name="Input 9 2 2 2 2 2" xfId="10251"/>
    <cellStyle name="Input 9 2 2 2 2 2 2" xfId="32474"/>
    <cellStyle name="Input 9 2 2 2 2 3" xfId="12181"/>
    <cellStyle name="Input 9 2 2 2 2 3 2" xfId="18505"/>
    <cellStyle name="Input 9 2 2 2 2 3 2 2" xfId="36138"/>
    <cellStyle name="Input 9 2 2 2 2 3 3" xfId="33385"/>
    <cellStyle name="Input 9 2 2 2 2 4" xfId="8072"/>
    <cellStyle name="Input 9 2 2 2 2 4 2" xfId="22075"/>
    <cellStyle name="Input 9 2 2 2 2 4 2 2" xfId="36702"/>
    <cellStyle name="Input 9 2 2 2 2 4 3" xfId="31382"/>
    <cellStyle name="Input 9 2 2 2 2 5" xfId="15229"/>
    <cellStyle name="Input 9 2 2 2 2 5 2" xfId="34930"/>
    <cellStyle name="Input 9 2 2 2 2 6" xfId="28897"/>
    <cellStyle name="Input 9 2 2 2 3" xfId="3969"/>
    <cellStyle name="Input 9 2 2 2 3 2" xfId="10724"/>
    <cellStyle name="Input 9 2 2 2 3 2 2" xfId="32675"/>
    <cellStyle name="Input 9 2 2 2 3 3" xfId="12654"/>
    <cellStyle name="Input 9 2 2 2 3 3 2" xfId="18976"/>
    <cellStyle name="Input 9 2 2 2 3 3 2 2" xfId="36339"/>
    <cellStyle name="Input 9 2 2 2 3 3 3" xfId="33586"/>
    <cellStyle name="Input 9 2 2 2 3 4" xfId="15700"/>
    <cellStyle name="Input 9 2 2 2 3 4 2" xfId="35131"/>
    <cellStyle name="Input 9 2 2 2 3 5" xfId="29098"/>
    <cellStyle name="Input 9 2 2 2 4" xfId="6048"/>
    <cellStyle name="Input 9 2 2 2 4 2" xfId="13309"/>
    <cellStyle name="Input 9 2 2 2 4 2 2" xfId="33856"/>
    <cellStyle name="Input 9 2 2 2 4 3" xfId="30268"/>
    <cellStyle name="Input 9 2 2 2 5" xfId="5779"/>
    <cellStyle name="Input 9 2 2 2 5 2" xfId="30134"/>
    <cellStyle name="Input 9 2 2 2 6" xfId="5661"/>
    <cellStyle name="Input 9 2 2 2 6 2" xfId="13005"/>
    <cellStyle name="Input 9 2 2 2 6 2 2" xfId="33700"/>
    <cellStyle name="Input 9 2 2 2 6 3" xfId="30061"/>
    <cellStyle name="Input 9 2 2 2 7" xfId="4775"/>
    <cellStyle name="Input 9 2 2 2 7 2" xfId="29431"/>
    <cellStyle name="Input 9 2 2 3" xfId="2460"/>
    <cellStyle name="Input 9 2 2 3 2" xfId="7057"/>
    <cellStyle name="Input 9 2 2 3 2 2" xfId="14231"/>
    <cellStyle name="Input 9 2 2 3 2 2 2" xfId="34503"/>
    <cellStyle name="Input 9 2 2 3 2 3" xfId="30952"/>
    <cellStyle name="Input 9 2 2 3 3" xfId="9239"/>
    <cellStyle name="Input 9 2 2 3 3 2" xfId="32041"/>
    <cellStyle name="Input 9 2 2 3 4" xfId="11254"/>
    <cellStyle name="Input 9 2 2 3 4 2" xfId="17583"/>
    <cellStyle name="Input 9 2 2 3 4 2 2" xfId="35786"/>
    <cellStyle name="Input 9 2 2 3 4 3" xfId="33033"/>
    <cellStyle name="Input 9 2 2 3 5" xfId="5487"/>
    <cellStyle name="Input 9 2 2 3 5 2" xfId="29926"/>
    <cellStyle name="Input 9 2 2 3 6" xfId="28545"/>
    <cellStyle name="Input 9 2 2 4" xfId="2590"/>
    <cellStyle name="Input 9 2 2 4 2" xfId="7187"/>
    <cellStyle name="Input 9 2 2 4 2 2" xfId="14361"/>
    <cellStyle name="Input 9 2 2 4 2 2 2" xfId="34633"/>
    <cellStyle name="Input 9 2 2 4 2 3" xfId="31082"/>
    <cellStyle name="Input 9 2 2 4 3" xfId="9369"/>
    <cellStyle name="Input 9 2 2 4 3 2" xfId="32171"/>
    <cellStyle name="Input 9 2 2 4 4" xfId="11329"/>
    <cellStyle name="Input 9 2 2 4 4 2" xfId="17658"/>
    <cellStyle name="Input 9 2 2 4 4 2 2" xfId="35861"/>
    <cellStyle name="Input 9 2 2 4 4 3" xfId="33108"/>
    <cellStyle name="Input 9 2 2 4 5" xfId="5586"/>
    <cellStyle name="Input 9 2 2 4 5 2" xfId="30013"/>
    <cellStyle name="Input 9 2 2 4 6" xfId="28620"/>
    <cellStyle name="Input 9 2 2 5" xfId="3249"/>
    <cellStyle name="Input 9 2 2 5 2" xfId="7825"/>
    <cellStyle name="Input 9 2 2 5 2 2" xfId="14983"/>
    <cellStyle name="Input 9 2 2 5 2 2 2" xfId="34819"/>
    <cellStyle name="Input 9 2 2 5 2 3" xfId="31271"/>
    <cellStyle name="Input 9 2 2 5 3" xfId="10004"/>
    <cellStyle name="Input 9 2 2 5 3 2" xfId="32363"/>
    <cellStyle name="Input 9 2 2 5 4" xfId="11935"/>
    <cellStyle name="Input 9 2 2 5 4 2" xfId="18260"/>
    <cellStyle name="Input 9 2 2 5 4 2 2" xfId="36028"/>
    <cellStyle name="Input 9 2 2 5 4 3" xfId="33275"/>
    <cellStyle name="Input 9 2 2 5 5" xfId="5045"/>
    <cellStyle name="Input 9 2 2 5 5 2" xfId="29647"/>
    <cellStyle name="Input 9 2 2 5 6" xfId="28787"/>
    <cellStyle name="Input 9 2 2 6" xfId="3723"/>
    <cellStyle name="Input 9 2 2 6 2" xfId="10478"/>
    <cellStyle name="Input 9 2 2 6 2 2" xfId="32565"/>
    <cellStyle name="Input 9 2 2 6 3" xfId="12408"/>
    <cellStyle name="Input 9 2 2 6 3 2" xfId="18731"/>
    <cellStyle name="Input 9 2 2 6 3 2 2" xfId="36229"/>
    <cellStyle name="Input 9 2 2 6 3 3" xfId="33476"/>
    <cellStyle name="Input 9 2 2 6 4" xfId="8299"/>
    <cellStyle name="Input 9 2 2 6 4 2" xfId="22296"/>
    <cellStyle name="Input 9 2 2 6 4 2 2" xfId="36793"/>
    <cellStyle name="Input 9 2 2 6 4 3" xfId="31473"/>
    <cellStyle name="Input 9 2 2 6 5" xfId="15455"/>
    <cellStyle name="Input 9 2 2 6 5 2" xfId="35021"/>
    <cellStyle name="Input 9 2 2 6 6" xfId="28988"/>
    <cellStyle name="Input 9 2 2 7" xfId="6522"/>
    <cellStyle name="Input 9 2 2 7 2" xfId="13700"/>
    <cellStyle name="Input 9 2 2 7 2 2" xfId="34144"/>
    <cellStyle name="Input 9 2 2 7 3" xfId="30593"/>
    <cellStyle name="Input 9 2 2 8" xfId="8705"/>
    <cellStyle name="Input 9 2 2 8 2" xfId="31682"/>
    <cellStyle name="Input 9 2 2 9" xfId="10819"/>
    <cellStyle name="Input 9 2 2 9 2" xfId="17151"/>
    <cellStyle name="Input 9 2 2 9 2 2" xfId="35523"/>
    <cellStyle name="Input 9 2 2 9 3" xfId="32770"/>
    <cellStyle name="Input 9 2 3" xfId="1980"/>
    <cellStyle name="Input 9 2 3 2" xfId="2515"/>
    <cellStyle name="Input 9 2 3 2 2" xfId="7112"/>
    <cellStyle name="Input 9 2 3 2 2 2" xfId="14286"/>
    <cellStyle name="Input 9 2 3 2 2 2 2" xfId="34558"/>
    <cellStyle name="Input 9 2 3 2 2 3" xfId="31007"/>
    <cellStyle name="Input 9 2 3 2 3" xfId="9294"/>
    <cellStyle name="Input 9 2 3 2 3 2" xfId="32096"/>
    <cellStyle name="Input 9 2 3 3" xfId="5100"/>
    <cellStyle name="Input 9 2 3 3 2" xfId="29702"/>
    <cellStyle name="Input 9 2 3 4" xfId="6577"/>
    <cellStyle name="Input 9 2 3 4 2" xfId="13755"/>
    <cellStyle name="Input 9 2 3 4 2 2" xfId="34199"/>
    <cellStyle name="Input 9 2 3 4 3" xfId="30648"/>
    <cellStyle name="Input 9 2 3 5" xfId="8760"/>
    <cellStyle name="Input 9 2 3 5 2" xfId="31737"/>
    <cellStyle name="Input 9 2 3 6" xfId="10874"/>
    <cellStyle name="Input 9 2 3 6 2" xfId="17206"/>
    <cellStyle name="Input 9 2 3 6 2 2" xfId="35578"/>
    <cellStyle name="Input 9 2 3 6 3" xfId="32825"/>
    <cellStyle name="Input 9 2 4" xfId="1527"/>
    <cellStyle name="Input 9 2 4 2" xfId="4876"/>
    <cellStyle name="Input 9 2 4 2 2" xfId="29513"/>
    <cellStyle name="Input 9 2 4 3" xfId="6294"/>
    <cellStyle name="Input 9 2 4 3 2" xfId="13526"/>
    <cellStyle name="Input 9 2 4 3 2 2" xfId="33996"/>
    <cellStyle name="Input 9 2 4 3 3" xfId="30429"/>
    <cellStyle name="Input 9 2 4 4" xfId="8564"/>
    <cellStyle name="Input 9 2 4 4 2" xfId="31548"/>
    <cellStyle name="Input 9 2 4 5" xfId="6405"/>
    <cellStyle name="Input 9 2 4 5 2" xfId="13619"/>
    <cellStyle name="Input 9 2 4 5 2 2" xfId="34072"/>
    <cellStyle name="Input 9 2 4 5 3" xfId="30516"/>
    <cellStyle name="Input 9 2 4 6" xfId="4608"/>
    <cellStyle name="Input 9 2 4 6 2" xfId="20616"/>
    <cellStyle name="Input 9 2 4 6 2 2" xfId="36459"/>
    <cellStyle name="Input 9 2 4 6 3" xfId="29344"/>
    <cellStyle name="Input 9 2 4 7" xfId="5502"/>
    <cellStyle name="Input 9 2 4 7 2" xfId="29936"/>
    <cellStyle name="Input 9 2 5" xfId="2313"/>
    <cellStyle name="Input 9 2 5 2" xfId="6910"/>
    <cellStyle name="Input 9 2 5 2 2" xfId="14084"/>
    <cellStyle name="Input 9 2 5 2 2 2" xfId="34393"/>
    <cellStyle name="Input 9 2 5 2 3" xfId="30842"/>
    <cellStyle name="Input 9 2 5 3" xfId="9093"/>
    <cellStyle name="Input 9 2 5 3 2" xfId="31931"/>
    <cellStyle name="Input 9 2 6" xfId="4896"/>
    <cellStyle name="Input 9 2 6 2" xfId="29532"/>
    <cellStyle name="Input 9 2 7" xfId="6317"/>
    <cellStyle name="Input 9 2 7 2" xfId="13549"/>
    <cellStyle name="Input 9 2 7 2 2" xfId="34019"/>
    <cellStyle name="Input 9 2 7 3" xfId="30452"/>
    <cellStyle name="Input 9 2 8" xfId="8586"/>
    <cellStyle name="Input 9 2 8 2" xfId="31570"/>
    <cellStyle name="Input 9 2 9" xfId="5673"/>
    <cellStyle name="Input 9 2 9 2" xfId="13015"/>
    <cellStyle name="Input 9 2 9 2 2" xfId="33709"/>
    <cellStyle name="Input 9 2 9 3" xfId="30072"/>
    <cellStyle name="Input 9 3" xfId="1874"/>
    <cellStyle name="Input 9 3 10" xfId="7368"/>
    <cellStyle name="Input 9 3 10 2" xfId="31114"/>
    <cellStyle name="Input 9 3 2" xfId="969"/>
    <cellStyle name="Input 9 3 2 2" xfId="3463"/>
    <cellStyle name="Input 9 3 2 2 2" xfId="10218"/>
    <cellStyle name="Input 9 3 2 2 2 2" xfId="32448"/>
    <cellStyle name="Input 9 3 2 2 3" xfId="12148"/>
    <cellStyle name="Input 9 3 2 2 3 2" xfId="18472"/>
    <cellStyle name="Input 9 3 2 2 3 2 2" xfId="36112"/>
    <cellStyle name="Input 9 3 2 2 3 3" xfId="33359"/>
    <cellStyle name="Input 9 3 2 2 4" xfId="8039"/>
    <cellStyle name="Input 9 3 2 2 4 2" xfId="22042"/>
    <cellStyle name="Input 9 3 2 2 4 2 2" xfId="36676"/>
    <cellStyle name="Input 9 3 2 2 4 3" xfId="31356"/>
    <cellStyle name="Input 9 3 2 2 5" xfId="15196"/>
    <cellStyle name="Input 9 3 2 2 5 2" xfId="34904"/>
    <cellStyle name="Input 9 3 2 2 6" xfId="28871"/>
    <cellStyle name="Input 9 3 2 3" xfId="3936"/>
    <cellStyle name="Input 9 3 2 3 2" xfId="10691"/>
    <cellStyle name="Input 9 3 2 3 2 2" xfId="32649"/>
    <cellStyle name="Input 9 3 2 3 3" xfId="12621"/>
    <cellStyle name="Input 9 3 2 3 3 2" xfId="18943"/>
    <cellStyle name="Input 9 3 2 3 3 2 2" xfId="36313"/>
    <cellStyle name="Input 9 3 2 3 3 3" xfId="33560"/>
    <cellStyle name="Input 9 3 2 3 4" xfId="15667"/>
    <cellStyle name="Input 9 3 2 3 4 2" xfId="35105"/>
    <cellStyle name="Input 9 3 2 3 5" xfId="29072"/>
    <cellStyle name="Input 9 3 2 4" xfId="6010"/>
    <cellStyle name="Input 9 3 2 4 2" xfId="13271"/>
    <cellStyle name="Input 9 3 2 4 2 2" xfId="33834"/>
    <cellStyle name="Input 9 3 2 4 3" xfId="30246"/>
    <cellStyle name="Input 9 3 2 5" xfId="5725"/>
    <cellStyle name="Input 9 3 2 5 2" xfId="30099"/>
    <cellStyle name="Input 9 3 2 6" xfId="6494"/>
    <cellStyle name="Input 9 3 2 6 2" xfId="13674"/>
    <cellStyle name="Input 9 3 2 6 2 2" xfId="34120"/>
    <cellStyle name="Input 9 3 2 6 3" xfId="30569"/>
    <cellStyle name="Input 9 3 2 7" xfId="4755"/>
    <cellStyle name="Input 9 3 2 7 2" xfId="29412"/>
    <cellStyle name="Input 9 3 3" xfId="2434"/>
    <cellStyle name="Input 9 3 3 2" xfId="7031"/>
    <cellStyle name="Input 9 3 3 2 2" xfId="14205"/>
    <cellStyle name="Input 9 3 3 2 2 2" xfId="34477"/>
    <cellStyle name="Input 9 3 3 2 3" xfId="30926"/>
    <cellStyle name="Input 9 3 3 3" xfId="9213"/>
    <cellStyle name="Input 9 3 3 3 2" xfId="32015"/>
    <cellStyle name="Input 9 3 3 4" xfId="11229"/>
    <cellStyle name="Input 9 3 3 4 2" xfId="17558"/>
    <cellStyle name="Input 9 3 3 4 2 2" xfId="35761"/>
    <cellStyle name="Input 9 3 3 4 3" xfId="33008"/>
    <cellStyle name="Input 9 3 3 5" xfId="5462"/>
    <cellStyle name="Input 9 3 3 5 2" xfId="29901"/>
    <cellStyle name="Input 9 3 3 6" xfId="28520"/>
    <cellStyle name="Input 9 3 4" xfId="2564"/>
    <cellStyle name="Input 9 3 4 2" xfId="7161"/>
    <cellStyle name="Input 9 3 4 2 2" xfId="14335"/>
    <cellStyle name="Input 9 3 4 2 2 2" xfId="34607"/>
    <cellStyle name="Input 9 3 4 2 3" xfId="31056"/>
    <cellStyle name="Input 9 3 4 3" xfId="9343"/>
    <cellStyle name="Input 9 3 4 3 2" xfId="32145"/>
    <cellStyle name="Input 9 3 4 4" xfId="11303"/>
    <cellStyle name="Input 9 3 4 4 2" xfId="17632"/>
    <cellStyle name="Input 9 3 4 4 2 2" xfId="35835"/>
    <cellStyle name="Input 9 3 4 4 3" xfId="33082"/>
    <cellStyle name="Input 9 3 4 5" xfId="5560"/>
    <cellStyle name="Input 9 3 4 5 2" xfId="29987"/>
    <cellStyle name="Input 9 3 4 6" xfId="28594"/>
    <cellStyle name="Input 9 3 5" xfId="3204"/>
    <cellStyle name="Input 9 3 5 2" xfId="7789"/>
    <cellStyle name="Input 9 3 5 2 2" xfId="14950"/>
    <cellStyle name="Input 9 3 5 2 2 2" xfId="34793"/>
    <cellStyle name="Input 9 3 5 2 3" xfId="31245"/>
    <cellStyle name="Input 9 3 5 3" xfId="9965"/>
    <cellStyle name="Input 9 3 5 3 2" xfId="32333"/>
    <cellStyle name="Input 9 3 5 4" xfId="11902"/>
    <cellStyle name="Input 9 3 5 4 2" xfId="18227"/>
    <cellStyle name="Input 9 3 5 4 2 2" xfId="36002"/>
    <cellStyle name="Input 9 3 5 4 3" xfId="33249"/>
    <cellStyle name="Input 9 3 5 5" xfId="5019"/>
    <cellStyle name="Input 9 3 5 5 2" xfId="29624"/>
    <cellStyle name="Input 9 3 5 6" xfId="28761"/>
    <cellStyle name="Input 9 3 6" xfId="3690"/>
    <cellStyle name="Input 9 3 6 2" xfId="10445"/>
    <cellStyle name="Input 9 3 6 2 2" xfId="32539"/>
    <cellStyle name="Input 9 3 6 3" xfId="12375"/>
    <cellStyle name="Input 9 3 6 3 2" xfId="18698"/>
    <cellStyle name="Input 9 3 6 3 2 2" xfId="36203"/>
    <cellStyle name="Input 9 3 6 3 3" xfId="33450"/>
    <cellStyle name="Input 9 3 6 4" xfId="8266"/>
    <cellStyle name="Input 9 3 6 4 2" xfId="22263"/>
    <cellStyle name="Input 9 3 6 4 2 2" xfId="36767"/>
    <cellStyle name="Input 9 3 6 4 3" xfId="31447"/>
    <cellStyle name="Input 9 3 6 5" xfId="15422"/>
    <cellStyle name="Input 9 3 6 5 2" xfId="34995"/>
    <cellStyle name="Input 9 3 6 6" xfId="28962"/>
    <cellStyle name="Input 9 3 7" xfId="6482"/>
    <cellStyle name="Input 9 3 7 2" xfId="13665"/>
    <cellStyle name="Input 9 3 7 2 2" xfId="34115"/>
    <cellStyle name="Input 9 3 7 3" xfId="30562"/>
    <cellStyle name="Input 9 3 8" xfId="8672"/>
    <cellStyle name="Input 9 3 8 2" xfId="31652"/>
    <cellStyle name="Input 9 3 9" xfId="10796"/>
    <cellStyle name="Input 9 3 9 2" xfId="17128"/>
    <cellStyle name="Input 9 3 9 2 2" xfId="35500"/>
    <cellStyle name="Input 9 3 9 3" xfId="32747"/>
    <cellStyle name="Input 9 4" xfId="1958"/>
    <cellStyle name="Input 9 4 2" xfId="2493"/>
    <cellStyle name="Input 9 4 2 2" xfId="7090"/>
    <cellStyle name="Input 9 4 2 2 2" xfId="14264"/>
    <cellStyle name="Input 9 4 2 2 2 2" xfId="34536"/>
    <cellStyle name="Input 9 4 2 2 3" xfId="30985"/>
    <cellStyle name="Input 9 4 2 3" xfId="9272"/>
    <cellStyle name="Input 9 4 2 3 2" xfId="32074"/>
    <cellStyle name="Input 9 4 3" xfId="5078"/>
    <cellStyle name="Input 9 4 3 2" xfId="29680"/>
    <cellStyle name="Input 9 4 4" xfId="6555"/>
    <cellStyle name="Input 9 4 4 2" xfId="13733"/>
    <cellStyle name="Input 9 4 4 2 2" xfId="34177"/>
    <cellStyle name="Input 9 4 4 3" xfId="30626"/>
    <cellStyle name="Input 9 4 5" xfId="8738"/>
    <cellStyle name="Input 9 4 5 2" xfId="31715"/>
    <cellStyle name="Input 9 4 6" xfId="10852"/>
    <cellStyle name="Input 9 4 6 2" xfId="17184"/>
    <cellStyle name="Input 9 4 6 2 2" xfId="35556"/>
    <cellStyle name="Input 9 4 6 3" xfId="32803"/>
    <cellStyle name="Input 9 5" xfId="1482"/>
    <cellStyle name="Input 9 5 2" xfId="3007"/>
    <cellStyle name="Input 9 5 2 2" xfId="7594"/>
    <cellStyle name="Input 9 5 2 2 2" xfId="14759"/>
    <cellStyle name="Input 9 5 2 2 2 2" xfId="34708"/>
    <cellStyle name="Input 9 5 2 2 3" xfId="31160"/>
    <cellStyle name="Input 9 5 2 3" xfId="9773"/>
    <cellStyle name="Input 9 5 2 3 2" xfId="32248"/>
    <cellStyle name="Input 9 5 3" xfId="6261"/>
    <cellStyle name="Input 9 5 3 2" xfId="13497"/>
    <cellStyle name="Input 9 5 3 2 2" xfId="33983"/>
    <cellStyle name="Input 9 5 3 3" xfId="30413"/>
    <cellStyle name="Input 9 5 4" xfId="8530"/>
    <cellStyle name="Input 9 5 4 2" xfId="31533"/>
    <cellStyle name="Input 9 5 5" xfId="6108"/>
    <cellStyle name="Input 9 5 5 2" xfId="13356"/>
    <cellStyle name="Input 9 5 5 2 2" xfId="33887"/>
    <cellStyle name="Input 9 5 5 3" xfId="30312"/>
    <cellStyle name="Input 9 5 6" xfId="4571"/>
    <cellStyle name="Input 9 5 6 2" xfId="20582"/>
    <cellStyle name="Input 9 5 6 2 2" xfId="36432"/>
    <cellStyle name="Input 9 5 6 3" xfId="29317"/>
    <cellStyle name="Input 9 5 7" xfId="4325"/>
    <cellStyle name="Input 9 5 7 2" xfId="29236"/>
    <cellStyle name="Input 9 6" xfId="1436"/>
    <cellStyle name="Input 9 6 2" xfId="6216"/>
    <cellStyle name="Input 9 6 2 2" xfId="13454"/>
    <cellStyle name="Input 9 6 2 2 2" xfId="33955"/>
    <cellStyle name="Input 9 6 2 3" xfId="30385"/>
    <cellStyle name="Input 9 6 3" xfId="8488"/>
    <cellStyle name="Input 9 6 3 2" xfId="31506"/>
    <cellStyle name="Input 9 6 4" xfId="8536"/>
    <cellStyle name="Input 9 6 4 2" xfId="15731"/>
    <cellStyle name="Input 9 6 4 2 2" xfId="35139"/>
    <cellStyle name="Input 9 6 4 3" xfId="31535"/>
    <cellStyle name="Input 9 6 5" xfId="4840"/>
    <cellStyle name="Input 9 6 5 2" xfId="29483"/>
    <cellStyle name="Input 9 7" xfId="2269"/>
    <cellStyle name="Input 9 7 2" xfId="6866"/>
    <cellStyle name="Input 9 7 2 2" xfId="14040"/>
    <cellStyle name="Input 9 7 2 2 2" xfId="34361"/>
    <cellStyle name="Input 9 7 2 3" xfId="30810"/>
    <cellStyle name="Input 9 7 3" xfId="9049"/>
    <cellStyle name="Input 9 7 3 2" xfId="31899"/>
    <cellStyle name="Input 9 8" xfId="5850"/>
    <cellStyle name="Input 9 8 2" xfId="13129"/>
    <cellStyle name="Input 9 8 2 2" xfId="33767"/>
    <cellStyle name="Input 9 8 3" xfId="30167"/>
    <cellStyle name="Input 9 9" xfId="5887"/>
    <cellStyle name="Input 9 9 2" xfId="30194"/>
    <cellStyle name="Input 90" xfId="36907"/>
    <cellStyle name="Input 91" xfId="36866"/>
    <cellStyle name="Input 92" xfId="36848"/>
    <cellStyle name="Input 93" xfId="36910"/>
    <cellStyle name="Input 94" xfId="36891"/>
    <cellStyle name="Input 95" xfId="36850"/>
    <cellStyle name="Input 96" xfId="36875"/>
    <cellStyle name="Input 97" xfId="36909"/>
    <cellStyle name="Input 98" xfId="36860"/>
    <cellStyle name="Input 99" xfId="36877"/>
    <cellStyle name="Input_6.05(31500+0.5)" xfId="684"/>
    <cellStyle name="Link Currency (0)" xfId="284"/>
    <cellStyle name="Link Currency (2)" xfId="285"/>
    <cellStyle name="Link Units (0)" xfId="286"/>
    <cellStyle name="Link Units (1)" xfId="287"/>
    <cellStyle name="Link Units (1) 2" xfId="288"/>
    <cellStyle name="Link Units (1) 2 2" xfId="860"/>
    <cellStyle name="Link Units (1) 2 2 2" xfId="1511"/>
    <cellStyle name="Link Units (1) 2 2 3" xfId="1106"/>
    <cellStyle name="Link Units (1) 2 3" xfId="1118"/>
    <cellStyle name="Link Units (1) 2 4" xfId="1090"/>
    <cellStyle name="Link Units (1) 3" xfId="289"/>
    <cellStyle name="Link Units (1) 3 2" xfId="861"/>
    <cellStyle name="Link Units (2)" xfId="290"/>
    <cellStyle name="Linked Cell" xfId="291"/>
    <cellStyle name="Linked Cell 2" xfId="862"/>
    <cellStyle name="Neutral" xfId="292"/>
    <cellStyle name="Neutral 2" xfId="863"/>
    <cellStyle name="Normal - Style1" xfId="293"/>
    <cellStyle name="Normal - Style1 2" xfId="294"/>
    <cellStyle name="Normal - Style1 2 2" xfId="553"/>
    <cellStyle name="Normal - Style1 3" xfId="797"/>
    <cellStyle name="Normal - Style1 3 2" xfId="1877"/>
    <cellStyle name="Normal - Style1 3 3" xfId="1679"/>
    <cellStyle name="Normal - Style1 4" xfId="18996"/>
    <cellStyle name="Normal 5" xfId="655"/>
    <cellStyle name="Normal 6" xfId="608"/>
    <cellStyle name="Normal_# 41-Market &amp;Trends" xfId="295"/>
    <cellStyle name="Normal1" xfId="296"/>
    <cellStyle name="normбlnм_laroux" xfId="297"/>
    <cellStyle name="Note" xfId="298"/>
    <cellStyle name="Note 2" xfId="864"/>
    <cellStyle name="Note 2 2" xfId="1897"/>
    <cellStyle name="Note 2 2 2" xfId="1345"/>
    <cellStyle name="Note 2 2 2 2" xfId="3470"/>
    <cellStyle name="Note 2 2 2 2 2" xfId="10225"/>
    <cellStyle name="Note 2 2 2 2 2 2" xfId="16733"/>
    <cellStyle name="Note 2 2 2 2 2 2 2" xfId="35380"/>
    <cellStyle name="Note 2 2 2 2 2 3" xfId="32453"/>
    <cellStyle name="Note 2 2 2 2 3" xfId="12155"/>
    <cellStyle name="Note 2 2 2 2 3 2" xfId="18479"/>
    <cellStyle name="Note 2 2 2 2 3 2 2" xfId="36117"/>
    <cellStyle name="Note 2 2 2 2 3 3" xfId="33364"/>
    <cellStyle name="Note 2 2 2 2 4" xfId="8046"/>
    <cellStyle name="Note 2 2 2 2 4 2" xfId="22049"/>
    <cellStyle name="Note 2 2 2 2 4 2 2" xfId="36681"/>
    <cellStyle name="Note 2 2 2 2 4 3" xfId="31361"/>
    <cellStyle name="Note 2 2 2 2 5" xfId="15203"/>
    <cellStyle name="Note 2 2 2 2 5 2" xfId="34909"/>
    <cellStyle name="Note 2 2 2 2 6" xfId="28876"/>
    <cellStyle name="Note 2 2 2 3" xfId="3943"/>
    <cellStyle name="Note 2 2 2 3 2" xfId="10698"/>
    <cellStyle name="Note 2 2 2 3 2 2" xfId="17056"/>
    <cellStyle name="Note 2 2 2 3 2 2 2" xfId="35433"/>
    <cellStyle name="Note 2 2 2 3 2 3" xfId="32654"/>
    <cellStyle name="Note 2 2 2 3 3" xfId="12628"/>
    <cellStyle name="Note 2 2 2 3 3 2" xfId="18950"/>
    <cellStyle name="Note 2 2 2 3 3 2 2" xfId="36318"/>
    <cellStyle name="Note 2 2 2 3 3 3" xfId="33565"/>
    <cellStyle name="Note 2 2 2 3 4" xfId="15674"/>
    <cellStyle name="Note 2 2 2 3 4 2" xfId="35110"/>
    <cellStyle name="Note 2 2 2 3 5" xfId="29077"/>
    <cellStyle name="Note 2 2 2 4" xfId="6146"/>
    <cellStyle name="Note 2 2 2 4 2" xfId="13387"/>
    <cellStyle name="Note 2 2 2 4 2 2" xfId="33912"/>
    <cellStyle name="Note 2 2 2 4 3" xfId="30342"/>
    <cellStyle name="Note 2 2 2 5" xfId="5602"/>
    <cellStyle name="Note 2 2 2 5 2" xfId="12963"/>
    <cellStyle name="Note 2 2 2 5 2 2" xfId="33677"/>
    <cellStyle name="Note 2 2 2 5 3" xfId="30022"/>
    <cellStyle name="Note 2 2 2 6" xfId="6132"/>
    <cellStyle name="Note 2 2 2 6 2" xfId="13374"/>
    <cellStyle name="Note 2 2 2 6 2 2" xfId="33899"/>
    <cellStyle name="Note 2 2 2 6 3" xfId="30330"/>
    <cellStyle name="Note 2 2 2 7" xfId="4254"/>
    <cellStyle name="Note 2 2 2 7 2" xfId="29219"/>
    <cellStyle name="Note 2 2 2 8" xfId="28220"/>
    <cellStyle name="Note 2 2 3" xfId="2569"/>
    <cellStyle name="Note 2 2 3 2" xfId="7166"/>
    <cellStyle name="Note 2 2 3 2 2" xfId="14340"/>
    <cellStyle name="Note 2 2 3 2 2 2" xfId="34612"/>
    <cellStyle name="Note 2 2 3 2 3" xfId="31061"/>
    <cellStyle name="Note 2 2 3 3" xfId="9348"/>
    <cellStyle name="Note 2 2 3 3 2" xfId="16026"/>
    <cellStyle name="Note 2 2 3 3 2 2" xfId="35242"/>
    <cellStyle name="Note 2 2 3 3 3" xfId="32150"/>
    <cellStyle name="Note 2 2 3 4" xfId="11308"/>
    <cellStyle name="Note 2 2 3 4 2" xfId="17637"/>
    <cellStyle name="Note 2 2 3 4 2 2" xfId="35840"/>
    <cellStyle name="Note 2 2 3 4 3" xfId="33087"/>
    <cellStyle name="Note 2 2 3 5" xfId="5565"/>
    <cellStyle name="Note 2 2 3 5 2" xfId="20922"/>
    <cellStyle name="Note 2 2 3 5 2 2" xfId="36535"/>
    <cellStyle name="Note 2 2 3 5 3" xfId="29992"/>
    <cellStyle name="Note 2 2 3 6" xfId="12958"/>
    <cellStyle name="Note 2 2 3 6 2" xfId="33676"/>
    <cellStyle name="Note 2 2 3 7" xfId="28599"/>
    <cellStyle name="Note 2 2 4" xfId="3223"/>
    <cellStyle name="Note 2 2 4 2" xfId="9978"/>
    <cellStyle name="Note 2 2 4 2 2" xfId="16562"/>
    <cellStyle name="Note 2 2 4 2 2 2" xfId="35344"/>
    <cellStyle name="Note 2 2 4 2 3" xfId="32342"/>
    <cellStyle name="Note 2 2 4 3" xfId="11909"/>
    <cellStyle name="Note 2 2 4 3 2" xfId="18234"/>
    <cellStyle name="Note 2 2 4 3 2 2" xfId="36007"/>
    <cellStyle name="Note 2 2 4 3 3" xfId="33254"/>
    <cellStyle name="Note 2 2 4 4" xfId="7799"/>
    <cellStyle name="Note 2 2 4 4 2" xfId="21831"/>
    <cellStyle name="Note 2 2 4 4 2 2" xfId="36598"/>
    <cellStyle name="Note 2 2 4 4 3" xfId="31250"/>
    <cellStyle name="Note 2 2 4 5" xfId="14957"/>
    <cellStyle name="Note 2 2 4 5 2" xfId="34798"/>
    <cellStyle name="Note 2 2 4 6" xfId="28766"/>
    <cellStyle name="Note 2 2 5" xfId="3697"/>
    <cellStyle name="Note 2 2 5 2" xfId="10452"/>
    <cellStyle name="Note 2 2 5 2 2" xfId="16885"/>
    <cellStyle name="Note 2 2 5 2 2 2" xfId="35397"/>
    <cellStyle name="Note 2 2 5 2 3" xfId="32544"/>
    <cellStyle name="Note 2 2 5 3" xfId="12382"/>
    <cellStyle name="Note 2 2 5 3 2" xfId="18705"/>
    <cellStyle name="Note 2 2 5 3 2 2" xfId="36208"/>
    <cellStyle name="Note 2 2 5 3 3" xfId="33455"/>
    <cellStyle name="Note 2 2 5 4" xfId="8273"/>
    <cellStyle name="Note 2 2 5 4 2" xfId="22270"/>
    <cellStyle name="Note 2 2 5 4 2 2" xfId="36772"/>
    <cellStyle name="Note 2 2 5 4 3" xfId="31452"/>
    <cellStyle name="Note 2 2 5 5" xfId="15429"/>
    <cellStyle name="Note 2 2 5 5 2" xfId="35000"/>
    <cellStyle name="Note 2 2 5 6" xfId="28967"/>
    <cellStyle name="Note 2 2 6" xfId="4617"/>
    <cellStyle name="Note 2 2 6 2" xfId="29352"/>
    <cellStyle name="Note 2 2 7" xfId="28397"/>
    <cellStyle name="Note 2 3" xfId="2180"/>
    <cellStyle name="Note 2 3 2" xfId="3015"/>
    <cellStyle name="Note 2 3 2 2" xfId="7602"/>
    <cellStyle name="Note 2 3 2 2 2" xfId="14767"/>
    <cellStyle name="Note 2 3 2 2 2 2" xfId="34713"/>
    <cellStyle name="Note 2 3 2 2 3" xfId="31165"/>
    <cellStyle name="Note 2 3 2 3" xfId="9781"/>
    <cellStyle name="Note 2 3 2 3 2" xfId="16417"/>
    <cellStyle name="Note 2 3 2 3 2 2" xfId="35306"/>
    <cellStyle name="Note 2 3 2 3 3" xfId="32253"/>
    <cellStyle name="Note 2 3 2 4" xfId="11721"/>
    <cellStyle name="Note 2 3 2 4 2" xfId="18047"/>
    <cellStyle name="Note 2 3 2 4 2 2" xfId="35925"/>
    <cellStyle name="Note 2 3 2 4 3" xfId="33172"/>
    <cellStyle name="Note 2 3 2 5" xfId="5255"/>
    <cellStyle name="Note 2 3 2 5 2" xfId="20780"/>
    <cellStyle name="Note 2 3 2 5 2 2" xfId="36500"/>
    <cellStyle name="Note 2 3 2 5 3" xfId="29790"/>
    <cellStyle name="Note 2 3 2 6" xfId="12825"/>
    <cellStyle name="Note 2 3 2 6 2" xfId="33622"/>
    <cellStyle name="Note 2 3 2 7" xfId="28684"/>
    <cellStyle name="Note 2 3 3" xfId="3537"/>
    <cellStyle name="Note 2 3 3 2" xfId="10292"/>
    <cellStyle name="Note 2 3 3 2 2" xfId="16774"/>
    <cellStyle name="Note 2 3 3 2 2 2" xfId="35385"/>
    <cellStyle name="Note 2 3 3 2 3" xfId="32483"/>
    <cellStyle name="Note 2 3 3 3" xfId="12222"/>
    <cellStyle name="Note 2 3 3 3 2" xfId="18545"/>
    <cellStyle name="Note 2 3 3 3 2 2" xfId="36147"/>
    <cellStyle name="Note 2 3 3 3 3" xfId="33394"/>
    <cellStyle name="Note 2 3 3 4" xfId="8113"/>
    <cellStyle name="Note 2 3 3 4 2" xfId="22110"/>
    <cellStyle name="Note 2 3 3 4 2 2" xfId="36711"/>
    <cellStyle name="Note 2 3 3 4 3" xfId="31391"/>
    <cellStyle name="Note 2 3 3 5" xfId="15269"/>
    <cellStyle name="Note 2 3 3 5 2" xfId="34939"/>
    <cellStyle name="Note 2 3 3 6" xfId="28906"/>
    <cellStyle name="Note 2 3 4" xfId="6777"/>
    <cellStyle name="Note 2 3 4 2" xfId="13953"/>
    <cellStyle name="Note 2 3 4 2 2" xfId="34305"/>
    <cellStyle name="Note 2 3 4 3" xfId="30754"/>
    <cellStyle name="Note 2 3 5" xfId="8960"/>
    <cellStyle name="Note 2 3 5 2" xfId="15893"/>
    <cellStyle name="Note 2 3 5 2 2" xfId="35188"/>
    <cellStyle name="Note 2 3 5 3" xfId="31843"/>
    <cellStyle name="Note 2 3 6" xfId="11058"/>
    <cellStyle name="Note 2 3 6 2" xfId="17388"/>
    <cellStyle name="Note 2 3 6 2 2" xfId="35669"/>
    <cellStyle name="Note 2 3 6 3" xfId="32916"/>
    <cellStyle name="Note 2 3 7" xfId="4579"/>
    <cellStyle name="Note 2 3 7 2" xfId="20589"/>
    <cellStyle name="Note 2 3 7 2 2" xfId="36437"/>
    <cellStyle name="Note 2 3 7 3" xfId="29322"/>
    <cellStyle name="Note 2 3 8" xfId="5516"/>
    <cellStyle name="Note 2 3 8 2" xfId="29943"/>
    <cellStyle name="Note 2 3 9" xfId="28429"/>
    <cellStyle name="Note 2 4" xfId="2760"/>
    <cellStyle name="Note 2 4 2" xfId="9539"/>
    <cellStyle name="Note 2 4 2 2" xfId="16190"/>
    <cellStyle name="Note 2 4 2 2 2" xfId="35265"/>
    <cellStyle name="Note 2 4 2 3" xfId="32199"/>
    <cellStyle name="Note 2 4 3" xfId="11499"/>
    <cellStyle name="Note 2 4 3 2" xfId="17827"/>
    <cellStyle name="Note 2 4 3 2 2" xfId="35889"/>
    <cellStyle name="Note 2 4 3 3" xfId="33136"/>
    <cellStyle name="Note 2 4 4" xfId="7358"/>
    <cellStyle name="Note 2 4 4 2" xfId="21517"/>
    <cellStyle name="Note 2 4 4 2 2" xfId="36560"/>
    <cellStyle name="Note 2 4 4 3" xfId="31111"/>
    <cellStyle name="Note 2 4 5" xfId="14531"/>
    <cellStyle name="Note 2 4 5 2" xfId="34662"/>
    <cellStyle name="Note 2 4 6" xfId="28648"/>
    <cellStyle name="Note 2 5" xfId="28155"/>
    <cellStyle name="Note 3" xfId="1680"/>
    <cellStyle name="Note 3 2" xfId="2082"/>
    <cellStyle name="Note 3 2 2" xfId="3076"/>
    <cellStyle name="Note 3 2 2 2" xfId="9842"/>
    <cellStyle name="Note 3 2 2 2 2" xfId="16464"/>
    <cellStyle name="Note 3 2 2 2 2 2" xfId="35322"/>
    <cellStyle name="Note 3 2 2 2 3" xfId="32282"/>
    <cellStyle name="Note 3 2 2 3" xfId="11779"/>
    <cellStyle name="Note 3 2 2 3 2" xfId="18104"/>
    <cellStyle name="Note 3 2 2 3 2 2" xfId="35951"/>
    <cellStyle name="Note 3 2 2 3 3" xfId="33198"/>
    <cellStyle name="Note 3 2 2 4" xfId="7663"/>
    <cellStyle name="Note 3 2 2 4 2" xfId="21750"/>
    <cellStyle name="Note 3 2 2 4 2 2" xfId="36594"/>
    <cellStyle name="Note 3 2 2 4 3" xfId="31194"/>
    <cellStyle name="Note 3 2 2 5" xfId="14827"/>
    <cellStyle name="Note 3 2 2 5 2" xfId="34742"/>
    <cellStyle name="Note 3 2 2 6" xfId="28710"/>
    <cellStyle name="Note 3 2 3" xfId="6679"/>
    <cellStyle name="Note 3 2 3 2" xfId="13856"/>
    <cellStyle name="Note 3 2 3 2 2" xfId="34266"/>
    <cellStyle name="Note 3 2 3 3" xfId="30715"/>
    <cellStyle name="Note 3 2 4" xfId="8862"/>
    <cellStyle name="Note 3 2 4 2" xfId="15819"/>
    <cellStyle name="Note 3 2 4 2 2" xfId="35172"/>
    <cellStyle name="Note 3 2 4 3" xfId="31804"/>
    <cellStyle name="Note 3 2 5" xfId="10976"/>
    <cellStyle name="Note 3 2 5 2" xfId="17307"/>
    <cellStyle name="Note 3 2 5 2 2" xfId="35645"/>
    <cellStyle name="Note 3 2 5 3" xfId="32892"/>
    <cellStyle name="Note 3 2 6" xfId="5167"/>
    <cellStyle name="Note 3 2 6 2" xfId="20709"/>
    <cellStyle name="Note 3 2 6 2 2" xfId="36489"/>
    <cellStyle name="Note 3 2 6 3" xfId="29763"/>
    <cellStyle name="Note 3 2 7" xfId="12751"/>
    <cellStyle name="Note 3 2 7 2" xfId="33606"/>
    <cellStyle name="Note 3 2 8" xfId="28410"/>
    <cellStyle name="Note 3 3" xfId="2189"/>
    <cellStyle name="Note 3 3 2" xfId="3338"/>
    <cellStyle name="Note 3 3 2 2" xfId="10093"/>
    <cellStyle name="Note 3 3 2 2 2" xfId="16639"/>
    <cellStyle name="Note 3 3 2 2 2 2" xfId="35361"/>
    <cellStyle name="Note 3 3 2 2 3" xfId="32397"/>
    <cellStyle name="Note 3 3 2 3" xfId="12023"/>
    <cellStyle name="Note 3 3 2 3 2" xfId="18348"/>
    <cellStyle name="Note 3 3 2 3 2 2" xfId="36061"/>
    <cellStyle name="Note 3 3 2 3 3" xfId="33308"/>
    <cellStyle name="Note 3 3 2 4" xfId="7914"/>
    <cellStyle name="Note 3 3 2 4 2" xfId="21918"/>
    <cellStyle name="Note 3 3 2 4 2 2" xfId="36625"/>
    <cellStyle name="Note 3 3 2 4 3" xfId="31305"/>
    <cellStyle name="Note 3 3 2 5" xfId="15072"/>
    <cellStyle name="Note 3 3 2 5 2" xfId="34853"/>
    <cellStyle name="Note 3 3 2 6" xfId="28820"/>
    <cellStyle name="Note 3 3 3" xfId="3811"/>
    <cellStyle name="Note 3 3 3 2" xfId="10566"/>
    <cellStyle name="Note 3 3 3 2 2" xfId="16962"/>
    <cellStyle name="Note 3 3 3 2 2 2" xfId="35414"/>
    <cellStyle name="Note 3 3 3 2 3" xfId="32598"/>
    <cellStyle name="Note 3 3 3 3" xfId="12496"/>
    <cellStyle name="Note 3 3 3 3 2" xfId="18819"/>
    <cellStyle name="Note 3 3 3 3 2 2" xfId="36262"/>
    <cellStyle name="Note 3 3 3 3 3" xfId="33509"/>
    <cellStyle name="Note 3 3 3 4" xfId="15543"/>
    <cellStyle name="Note 3 3 3 4 2" xfId="35054"/>
    <cellStyle name="Note 3 3 3 5" xfId="29021"/>
    <cellStyle name="Note 3 3 4" xfId="6786"/>
    <cellStyle name="Note 3 3 4 2" xfId="13962"/>
    <cellStyle name="Note 3 3 4 2 2" xfId="34307"/>
    <cellStyle name="Note 3 3 4 3" xfId="30756"/>
    <cellStyle name="Note 3 3 5" xfId="8969"/>
    <cellStyle name="Note 3 3 5 2" xfId="15901"/>
    <cellStyle name="Note 3 3 5 2 2" xfId="35189"/>
    <cellStyle name="Note 3 3 5 3" xfId="31845"/>
    <cellStyle name="Note 3 3 6" xfId="11067"/>
    <cellStyle name="Note 3 3 6 2" xfId="17397"/>
    <cellStyle name="Note 3 3 6 2 2" xfId="35671"/>
    <cellStyle name="Note 3 3 6 3" xfId="32918"/>
    <cellStyle name="Note 3 3 7" xfId="12833"/>
    <cellStyle name="Note 3 3 7 2" xfId="33623"/>
    <cellStyle name="Note 3 3 8" xfId="28431"/>
    <cellStyle name="Note 3 4" xfId="2786"/>
    <cellStyle name="Note 3 4 2" xfId="7376"/>
    <cellStyle name="Note 3 4 2 2" xfId="14544"/>
    <cellStyle name="Note 3 4 2 2 2" xfId="34666"/>
    <cellStyle name="Note 3 4 2 3" xfId="31118"/>
    <cellStyle name="Note 3 4 3" xfId="9558"/>
    <cellStyle name="Note 3 4 3 2" xfId="16209"/>
    <cellStyle name="Note 3 4 3 2 2" xfId="35273"/>
    <cellStyle name="Note 3 4 3 3" xfId="32206"/>
    <cellStyle name="Note 3 4 4" xfId="11513"/>
    <cellStyle name="Note 3 4 4 2" xfId="17840"/>
    <cellStyle name="Note 3 4 4 2 2" xfId="35893"/>
    <cellStyle name="Note 3 4 4 3" xfId="33140"/>
    <cellStyle name="Note 3 4 5" xfId="4930"/>
    <cellStyle name="Note 3 4 5 2" xfId="20692"/>
    <cellStyle name="Note 3 4 5 2 2" xfId="36473"/>
    <cellStyle name="Note 3 4 5 3" xfId="29565"/>
    <cellStyle name="Note 3 4 6" xfId="28652"/>
    <cellStyle name="Note 3 5" xfId="2885"/>
    <cellStyle name="Note 3 5 2" xfId="9652"/>
    <cellStyle name="Note 3 5 2 2" xfId="16301"/>
    <cellStyle name="Note 3 5 2 2 2" xfId="35285"/>
    <cellStyle name="Note 3 5 2 3" xfId="32220"/>
    <cellStyle name="Note 3 5 3" xfId="11605"/>
    <cellStyle name="Note 3 5 3 2" xfId="17932"/>
    <cellStyle name="Note 3 5 3 2 2" xfId="35905"/>
    <cellStyle name="Note 3 5 3 3" xfId="33152"/>
    <cellStyle name="Note 3 5 4" xfId="7472"/>
    <cellStyle name="Note 3 5 4 2" xfId="21610"/>
    <cellStyle name="Note 3 5 4 2 2" xfId="36570"/>
    <cellStyle name="Note 3 5 4 3" xfId="31132"/>
    <cellStyle name="Note 3 5 5" xfId="14639"/>
    <cellStyle name="Note 3 5 5 2" xfId="34680"/>
    <cellStyle name="Note 3 5 6" xfId="28664"/>
    <cellStyle name="Note 3 6" xfId="4127"/>
    <cellStyle name="Note 3 6 2" xfId="29168"/>
    <cellStyle name="Note 3 7" xfId="28304"/>
    <cellStyle name="Note 4" xfId="2284"/>
    <cellStyle name="Note 4 2" xfId="5337"/>
    <cellStyle name="Note 4 2 2" xfId="12882"/>
    <cellStyle name="Note 4 2 2 2" xfId="33644"/>
    <cellStyle name="Note 4 2 3" xfId="29828"/>
    <cellStyle name="Note 4 3" xfId="6881"/>
    <cellStyle name="Note 4 3 2" xfId="14055"/>
    <cellStyle name="Note 4 3 2 2" xfId="34371"/>
    <cellStyle name="Note 4 3 3" xfId="30820"/>
    <cellStyle name="Note 4 4" xfId="9064"/>
    <cellStyle name="Note 4 4 2" xfId="15951"/>
    <cellStyle name="Note 4 4 2 2" xfId="35210"/>
    <cellStyle name="Note 4 4 3" xfId="31909"/>
    <cellStyle name="Note 4 5" xfId="11125"/>
    <cellStyle name="Note 4 5 2" xfId="17454"/>
    <cellStyle name="Note 4 5 2 2" xfId="35700"/>
    <cellStyle name="Note 4 5 3" xfId="32947"/>
    <cellStyle name="Note 4 6" xfId="4495"/>
    <cellStyle name="Note 4 6 2" xfId="20531"/>
    <cellStyle name="Note 4 6 2 2" xfId="36405"/>
    <cellStyle name="Note 4 6 3" xfId="29290"/>
    <cellStyle name="Note 4 7" xfId="8306"/>
    <cellStyle name="Note 4 7 2" xfId="31479"/>
    <cellStyle name="Note 4 8" xfId="28460"/>
    <cellStyle name="Note 5" xfId="2623"/>
    <cellStyle name="Note 5 2" xfId="9403"/>
    <cellStyle name="Note 5 2 2" xfId="16054"/>
    <cellStyle name="Note 5 2 2 2" xfId="35246"/>
    <cellStyle name="Note 5 2 3" xfId="32180"/>
    <cellStyle name="Note 5 3" xfId="11363"/>
    <cellStyle name="Note 5 3 2" xfId="17691"/>
    <cellStyle name="Note 5 3 2 2" xfId="35870"/>
    <cellStyle name="Note 5 3 3" xfId="33117"/>
    <cellStyle name="Note 5 4" xfId="7221"/>
    <cellStyle name="Note 5 4 2" xfId="21386"/>
    <cellStyle name="Note 5 4 2 2" xfId="36541"/>
    <cellStyle name="Note 5 4 3" xfId="31091"/>
    <cellStyle name="Note 5 5" xfId="14394"/>
    <cellStyle name="Note 5 5 2" xfId="34642"/>
    <cellStyle name="Note 5 6" xfId="28629"/>
    <cellStyle name="Note 6" xfId="18997"/>
    <cellStyle name="Note 6 2" xfId="36348"/>
    <cellStyle name="Note 7" xfId="28050"/>
    <cellStyle name="numbers" xfId="299"/>
    <cellStyle name="numbers 2" xfId="300"/>
    <cellStyle name="numbers 2 2" xfId="555"/>
    <cellStyle name="numbers 2 3" xfId="1117"/>
    <cellStyle name="numbers 2 4" xfId="1099"/>
    <cellStyle name="numbers 3" xfId="554"/>
    <cellStyle name="Option" xfId="683"/>
    <cellStyle name="Output" xfId="301"/>
    <cellStyle name="Output 2" xfId="865"/>
    <cellStyle name="Output 2 2" xfId="1898"/>
    <cellStyle name="Output 2 2 2" xfId="1404"/>
    <cellStyle name="Output 2 2 2 2" xfId="3471"/>
    <cellStyle name="Output 2 2 2 2 2" xfId="10226"/>
    <cellStyle name="Output 2 2 2 2 2 2" xfId="16734"/>
    <cellStyle name="Output 2 2 2 2 2 2 2" xfId="26756"/>
    <cellStyle name="Output 2 2 2 2 2 3" xfId="23214"/>
    <cellStyle name="Output 2 2 2 2 3" xfId="12156"/>
    <cellStyle name="Output 2 2 2 2 3 2" xfId="18480"/>
    <cellStyle name="Output 2 2 2 2 3 2 2" xfId="27767"/>
    <cellStyle name="Output 2 2 2 2 3 3" xfId="24185"/>
    <cellStyle name="Output 2 2 2 2 4" xfId="8047"/>
    <cellStyle name="Output 2 2 2 2 4 2" xfId="22050"/>
    <cellStyle name="Output 2 2 2 2 5" xfId="15204"/>
    <cellStyle name="Output 2 2 2 2 5 2" xfId="25687"/>
    <cellStyle name="Output 2 2 2 2 6" xfId="19891"/>
    <cellStyle name="Output 2 2 2 3" xfId="3944"/>
    <cellStyle name="Output 2 2 2 3 2" xfId="10699"/>
    <cellStyle name="Output 2 2 2 3 2 2" xfId="17057"/>
    <cellStyle name="Output 2 2 2 3 2 2 2" xfId="27028"/>
    <cellStyle name="Output 2 2 2 3 2 3" xfId="23480"/>
    <cellStyle name="Output 2 2 2 3 3" xfId="12629"/>
    <cellStyle name="Output 2 2 2 3 3 2" xfId="18951"/>
    <cellStyle name="Output 2 2 2 3 3 2 2" xfId="28037"/>
    <cellStyle name="Output 2 2 2 3 3 3" xfId="24449"/>
    <cellStyle name="Output 2 2 2 3 4" xfId="8458"/>
    <cellStyle name="Output 2 2 2 3 4 2" xfId="22444"/>
    <cellStyle name="Output 2 2 2 3 5" xfId="15675"/>
    <cellStyle name="Output 2 2 2 3 5 2" xfId="25957"/>
    <cellStyle name="Output 2 2 2 3 6" xfId="20155"/>
    <cellStyle name="Output 2 2 2 4" xfId="6192"/>
    <cellStyle name="Output 2 2 2 4 2" xfId="13430"/>
    <cellStyle name="Output 2 2 2 4 2 2" xfId="24883"/>
    <cellStyle name="Output 2 2 2 4 3" xfId="21133"/>
    <cellStyle name="Output 2 2 2 5" xfId="5612"/>
    <cellStyle name="Output 2 2 2 5 2" xfId="12969"/>
    <cellStyle name="Output 2 2 2 5 2 2" xfId="24680"/>
    <cellStyle name="Output 2 2 2 5 3" xfId="20931"/>
    <cellStyle name="Output 2 2 2 6" xfId="5595"/>
    <cellStyle name="Output 2 2 2 6 2" xfId="12960"/>
    <cellStyle name="Output 2 2 2 6 2 2" xfId="24673"/>
    <cellStyle name="Output 2 2 2 6 3" xfId="20924"/>
    <cellStyle name="Output 2 2 2 7" xfId="12667"/>
    <cellStyle name="Output 2 2 2 7 2" xfId="24461"/>
    <cellStyle name="Output 2 2 2 8" xfId="19144"/>
    <cellStyle name="Output 2 2 3" xfId="3224"/>
    <cellStyle name="Output 2 2 3 2" xfId="9979"/>
    <cellStyle name="Output 2 2 3 2 2" xfId="16563"/>
    <cellStyle name="Output 2 2 3 2 2 2" xfId="26620"/>
    <cellStyle name="Output 2 2 3 2 3" xfId="23078"/>
    <cellStyle name="Output 2 2 3 3" xfId="11910"/>
    <cellStyle name="Output 2 2 3 3 2" xfId="18235"/>
    <cellStyle name="Output 2 2 3 3 2 2" xfId="27632"/>
    <cellStyle name="Output 2 2 3 3 3" xfId="24050"/>
    <cellStyle name="Output 2 2 3 4" xfId="7800"/>
    <cellStyle name="Output 2 2 3 4 2" xfId="21832"/>
    <cellStyle name="Output 2 2 3 5" xfId="14958"/>
    <cellStyle name="Output 2 2 3 5 2" xfId="25552"/>
    <cellStyle name="Output 2 2 3 6" xfId="19756"/>
    <cellStyle name="Output 2 2 4" xfId="3698"/>
    <cellStyle name="Output 2 2 4 2" xfId="10453"/>
    <cellStyle name="Output 2 2 4 2 2" xfId="16886"/>
    <cellStyle name="Output 2 2 4 2 2 2" xfId="26892"/>
    <cellStyle name="Output 2 2 4 2 3" xfId="23344"/>
    <cellStyle name="Output 2 2 4 3" xfId="12383"/>
    <cellStyle name="Output 2 2 4 3 2" xfId="18706"/>
    <cellStyle name="Output 2 2 4 3 2 2" xfId="27902"/>
    <cellStyle name="Output 2 2 4 3 3" xfId="24314"/>
    <cellStyle name="Output 2 2 4 4" xfId="8274"/>
    <cellStyle name="Output 2 2 4 4 2" xfId="22271"/>
    <cellStyle name="Output 2 2 4 5" xfId="15430"/>
    <cellStyle name="Output 2 2 4 5 2" xfId="25822"/>
    <cellStyle name="Output 2 2 4 6" xfId="20020"/>
    <cellStyle name="Output 2 2 5" xfId="4170"/>
    <cellStyle name="Output 2 2 5 2" xfId="20265"/>
    <cellStyle name="Output 2 2 6" xfId="19311"/>
    <cellStyle name="Output 2 2 7" xfId="28398"/>
    <cellStyle name="Output 2 3" xfId="2166"/>
    <cellStyle name="Output 2 3 2" xfId="3016"/>
    <cellStyle name="Output 2 3 2 2" xfId="7603"/>
    <cellStyle name="Output 2 3 2 2 2" xfId="14768"/>
    <cellStyle name="Output 2 3 2 2 2 2" xfId="25447"/>
    <cellStyle name="Output 2 3 2 2 3" xfId="21712"/>
    <cellStyle name="Output 2 3 2 3" xfId="9782"/>
    <cellStyle name="Output 2 3 2 3 2" xfId="16418"/>
    <cellStyle name="Output 2 3 2 3 2 2" xfId="26512"/>
    <cellStyle name="Output 2 3 2 3 3" xfId="22971"/>
    <cellStyle name="Output 2 3 2 4" xfId="11722"/>
    <cellStyle name="Output 2 3 2 4 2" xfId="18048"/>
    <cellStyle name="Output 2 3 2 4 2 2" xfId="27527"/>
    <cellStyle name="Output 2 3 2 4 3" xfId="23946"/>
    <cellStyle name="Output 2 3 2 5" xfId="5243"/>
    <cellStyle name="Output 2 3 2 5 2" xfId="20770"/>
    <cellStyle name="Output 2 3 2 6" xfId="12815"/>
    <cellStyle name="Output 2 3 2 6 2" xfId="24581"/>
    <cellStyle name="Output 2 3 2 7" xfId="19652"/>
    <cellStyle name="Output 2 3 3" xfId="3538"/>
    <cellStyle name="Output 2 3 3 2" xfId="10293"/>
    <cellStyle name="Output 2 3 3 2 2" xfId="16775"/>
    <cellStyle name="Output 2 3 3 2 2 2" xfId="26793"/>
    <cellStyle name="Output 2 3 3 2 3" xfId="23245"/>
    <cellStyle name="Output 2 3 3 3" xfId="12223"/>
    <cellStyle name="Output 2 3 3 3 2" xfId="18546"/>
    <cellStyle name="Output 2 3 3 3 2 2" xfId="27803"/>
    <cellStyle name="Output 2 3 3 3 3" xfId="24215"/>
    <cellStyle name="Output 2 3 3 4" xfId="8114"/>
    <cellStyle name="Output 2 3 3 4 2" xfId="22111"/>
    <cellStyle name="Output 2 3 3 5" xfId="15270"/>
    <cellStyle name="Output 2 3 3 5 2" xfId="25723"/>
    <cellStyle name="Output 2 3 3 6" xfId="19921"/>
    <cellStyle name="Output 2 3 4" xfId="6763"/>
    <cellStyle name="Output 2 3 4 2" xfId="13939"/>
    <cellStyle name="Output 2 3 4 2 2" xfId="25031"/>
    <cellStyle name="Output 2 3 4 3" xfId="21276"/>
    <cellStyle name="Output 2 3 5" xfId="8946"/>
    <cellStyle name="Output 2 3 5 2" xfId="15883"/>
    <cellStyle name="Output 2 3 5 2 2" xfId="26091"/>
    <cellStyle name="Output 2 3 5 3" xfId="22578"/>
    <cellStyle name="Output 2 3 6" xfId="11047"/>
    <cellStyle name="Output 2 3 6 2" xfId="17377"/>
    <cellStyle name="Output 2 3 6 2 2" xfId="27114"/>
    <cellStyle name="Output 2 3 6 3" xfId="23561"/>
    <cellStyle name="Output 2 3 7" xfId="4580"/>
    <cellStyle name="Output 2 3 7 2" xfId="20590"/>
    <cellStyle name="Output 2 3 8" xfId="4703"/>
    <cellStyle name="Output 2 3 8 2" xfId="20668"/>
    <cellStyle name="Output 2 4" xfId="2761"/>
    <cellStyle name="Output 2 4 2" xfId="9540"/>
    <cellStyle name="Output 2 4 2 2" xfId="16191"/>
    <cellStyle name="Output 2 4 2 2 2" xfId="26324"/>
    <cellStyle name="Output 2 4 2 3" xfId="22800"/>
    <cellStyle name="Output 2 4 3" xfId="11500"/>
    <cellStyle name="Output 2 4 3 2" xfId="17828"/>
    <cellStyle name="Output 2 4 3 2 2" xfId="27343"/>
    <cellStyle name="Output 2 4 3 3" xfId="23779"/>
    <cellStyle name="Output 2 4 4" xfId="7359"/>
    <cellStyle name="Output 2 4 4 2" xfId="21518"/>
    <cellStyle name="Output 2 4 5" xfId="14532"/>
    <cellStyle name="Output 2 4 5 2" xfId="25262"/>
    <cellStyle name="Output 2 4 6" xfId="19484"/>
    <cellStyle name="Output 2 5" xfId="28156"/>
    <cellStyle name="Output 3" xfId="1681"/>
    <cellStyle name="Output 3 2" xfId="2034"/>
    <cellStyle name="Output 3 2 2" xfId="3339"/>
    <cellStyle name="Output 3 2 2 2" xfId="10094"/>
    <cellStyle name="Output 3 2 2 2 2" xfId="16640"/>
    <cellStyle name="Output 3 2 2 2 2 2" xfId="26680"/>
    <cellStyle name="Output 3 2 2 2 3" xfId="23138"/>
    <cellStyle name="Output 3 2 2 3" xfId="12024"/>
    <cellStyle name="Output 3 2 2 3 2" xfId="18349"/>
    <cellStyle name="Output 3 2 2 3 2 2" xfId="27692"/>
    <cellStyle name="Output 3 2 2 3 3" xfId="24110"/>
    <cellStyle name="Output 3 2 2 4" xfId="7915"/>
    <cellStyle name="Output 3 2 2 4 2" xfId="21919"/>
    <cellStyle name="Output 3 2 2 5" xfId="15073"/>
    <cellStyle name="Output 3 2 2 5 2" xfId="25612"/>
    <cellStyle name="Output 3 2 2 6" xfId="19816"/>
    <cellStyle name="Output 3 2 3" xfId="3812"/>
    <cellStyle name="Output 3 2 3 2" xfId="10567"/>
    <cellStyle name="Output 3 2 3 2 2" xfId="16963"/>
    <cellStyle name="Output 3 2 3 2 2 2" xfId="26952"/>
    <cellStyle name="Output 3 2 3 2 3" xfId="23404"/>
    <cellStyle name="Output 3 2 3 3" xfId="12497"/>
    <cellStyle name="Output 3 2 3 3 2" xfId="18820"/>
    <cellStyle name="Output 3 2 3 3 2 2" xfId="27962"/>
    <cellStyle name="Output 3 2 3 3 3" xfId="24374"/>
    <cellStyle name="Output 3 2 3 4" xfId="8366"/>
    <cellStyle name="Output 3 2 3 4 2" xfId="22360"/>
    <cellStyle name="Output 3 2 3 5" xfId="15544"/>
    <cellStyle name="Output 3 2 3 5 2" xfId="25882"/>
    <cellStyle name="Output 3 2 3 6" xfId="20080"/>
    <cellStyle name="Output 3 2 4" xfId="6631"/>
    <cellStyle name="Output 3 2 4 2" xfId="13809"/>
    <cellStyle name="Output 3 2 4 2 2" xfId="24966"/>
    <cellStyle name="Output 3 2 4 3" xfId="21216"/>
    <cellStyle name="Output 3 2 5" xfId="8814"/>
    <cellStyle name="Output 3 2 5 2" xfId="15796"/>
    <cellStyle name="Output 3 2 5 2 2" xfId="26024"/>
    <cellStyle name="Output 3 2 5 3" xfId="22516"/>
    <cellStyle name="Output 3 2 6" xfId="10928"/>
    <cellStyle name="Output 3 2 6 2" xfId="17260"/>
    <cellStyle name="Output 3 2 6 2 2" xfId="27050"/>
    <cellStyle name="Output 3 2 6 3" xfId="23502"/>
    <cellStyle name="Output 3 2 7" xfId="12728"/>
    <cellStyle name="Output 3 2 7 2" xfId="24514"/>
    <cellStyle name="Output 3 2 8" xfId="19333"/>
    <cellStyle name="Output 3 3" xfId="2787"/>
    <cellStyle name="Output 3 3 2" xfId="9559"/>
    <cellStyle name="Output 3 3 2 2" xfId="16210"/>
    <cellStyle name="Output 3 3 2 2 2" xfId="26336"/>
    <cellStyle name="Output 3 3 2 3" xfId="22811"/>
    <cellStyle name="Output 3 3 3" xfId="11514"/>
    <cellStyle name="Output 3 3 3 2" xfId="17841"/>
    <cellStyle name="Output 3 3 3 2 2" xfId="27352"/>
    <cellStyle name="Output 3 3 3 3" xfId="23787"/>
    <cellStyle name="Output 3 3 4" xfId="7377"/>
    <cellStyle name="Output 3 3 4 2" xfId="21530"/>
    <cellStyle name="Output 3 3 5" xfId="14545"/>
    <cellStyle name="Output 3 3 5 2" xfId="25271"/>
    <cellStyle name="Output 3 3 6" xfId="19492"/>
    <cellStyle name="Output 3 4" xfId="2619"/>
    <cellStyle name="Output 3 4 2" xfId="9399"/>
    <cellStyle name="Output 3 4 2 2" xfId="16051"/>
    <cellStyle name="Output 3 4 2 2 2" xfId="26205"/>
    <cellStyle name="Output 3 4 2 3" xfId="22686"/>
    <cellStyle name="Output 3 4 3" xfId="11359"/>
    <cellStyle name="Output 3 4 3 2" xfId="17688"/>
    <cellStyle name="Output 3 4 3 2 2" xfId="27225"/>
    <cellStyle name="Output 3 4 3 3" xfId="23666"/>
    <cellStyle name="Output 3 4 4" xfId="7217"/>
    <cellStyle name="Output 3 4 4 2" xfId="21384"/>
    <cellStyle name="Output 3 4 5" xfId="14391"/>
    <cellStyle name="Output 3 4 5 2" xfId="25144"/>
    <cellStyle name="Output 3 4 6" xfId="19370"/>
    <cellStyle name="Output 3 5" xfId="4783"/>
    <cellStyle name="Output 3 5 2" xfId="20677"/>
    <cellStyle name="Output 3 6" xfId="19236"/>
    <cellStyle name="Output 3 7" xfId="28305"/>
    <cellStyle name="Output 4" xfId="2160"/>
    <cellStyle name="Output 4 2" xfId="5237"/>
    <cellStyle name="Output 4 2 2" xfId="12810"/>
    <cellStyle name="Output 4 2 2 2" xfId="24578"/>
    <cellStyle name="Output 4 2 3" xfId="20766"/>
    <cellStyle name="Output 4 3" xfId="6757"/>
    <cellStyle name="Output 4 3 2" xfId="13933"/>
    <cellStyle name="Output 4 3 2 2" xfId="25028"/>
    <cellStyle name="Output 4 3 3" xfId="21273"/>
    <cellStyle name="Output 4 4" xfId="8940"/>
    <cellStyle name="Output 4 4 2" xfId="15878"/>
    <cellStyle name="Output 4 4 2 2" xfId="26088"/>
    <cellStyle name="Output 4 4 3" xfId="22575"/>
    <cellStyle name="Output 4 5" xfId="11042"/>
    <cellStyle name="Output 4 5 2" xfId="17372"/>
    <cellStyle name="Output 4 5 2 2" xfId="27111"/>
    <cellStyle name="Output 4 5 3" xfId="23558"/>
    <cellStyle name="Output 4 6" xfId="4496"/>
    <cellStyle name="Output 4 6 2" xfId="20532"/>
    <cellStyle name="Output 4 7" xfId="4626"/>
    <cellStyle name="Output 4 7 2" xfId="20627"/>
    <cellStyle name="Output 5" xfId="2624"/>
    <cellStyle name="Output 5 2" xfId="9404"/>
    <cellStyle name="Output 5 2 2" xfId="16055"/>
    <cellStyle name="Output 5 2 2 2" xfId="26207"/>
    <cellStyle name="Output 5 2 3" xfId="22688"/>
    <cellStyle name="Output 5 3" xfId="11364"/>
    <cellStyle name="Output 5 3 2" xfId="17692"/>
    <cellStyle name="Output 5 3 2 2" xfId="27226"/>
    <cellStyle name="Output 5 3 3" xfId="23667"/>
    <cellStyle name="Output 5 4" xfId="7222"/>
    <cellStyle name="Output 5 4 2" xfId="21387"/>
    <cellStyle name="Output 5 5" xfId="14395"/>
    <cellStyle name="Output 5 5 2" xfId="25145"/>
    <cellStyle name="Output 5 6" xfId="19371"/>
    <cellStyle name="Output 6" xfId="18998"/>
    <cellStyle name="Output 7" xfId="28051"/>
    <cellStyle name="paint" xfId="302"/>
    <cellStyle name="Percent (0)" xfId="303"/>
    <cellStyle name="Percent (0) 2" xfId="304"/>
    <cellStyle name="Percent (0) 2 2" xfId="557"/>
    <cellStyle name="Percent (0) 2 3" xfId="1115"/>
    <cellStyle name="Percent (0) 2 4" xfId="1100"/>
    <cellStyle name="Percent (0) 3" xfId="556"/>
    <cellStyle name="Percent [0]" xfId="305"/>
    <cellStyle name="Percent [0] 2" xfId="306"/>
    <cellStyle name="Percent [0] 2 2" xfId="866"/>
    <cellStyle name="Percent [0] 2 2 2" xfId="1513"/>
    <cellStyle name="Percent [0] 2 2 3" xfId="1111"/>
    <cellStyle name="Percent [0] 2 3" xfId="1114"/>
    <cellStyle name="Percent [0] 2 4" xfId="1102"/>
    <cellStyle name="Percent [0] 3" xfId="307"/>
    <cellStyle name="Percent [0] 3 2" xfId="867"/>
    <cellStyle name="Percent [00]" xfId="308"/>
    <cellStyle name="Percent [2]" xfId="309"/>
    <cellStyle name="Percent [2] 2" xfId="310"/>
    <cellStyle name="Percent [2] 2 2" xfId="559"/>
    <cellStyle name="Percent [2] 2 3" xfId="1112"/>
    <cellStyle name="Percent [2] 2 4" xfId="1103"/>
    <cellStyle name="Percent [2] 3" xfId="558"/>
    <cellStyle name="Percent_#6 Temps &amp; Contractors" xfId="311"/>
    <cellStyle name="piw#" xfId="312"/>
    <cellStyle name="piw%" xfId="313"/>
    <cellStyle name="PrePop Currency (0)" xfId="314"/>
    <cellStyle name="PrePop Currency (2)" xfId="315"/>
    <cellStyle name="PrePop Units (0)" xfId="316"/>
    <cellStyle name="PrePop Units (1)" xfId="317"/>
    <cellStyle name="PrePop Units (1) 2" xfId="318"/>
    <cellStyle name="PrePop Units (1) 2 2" xfId="868"/>
    <cellStyle name="PrePop Units (1) 2 2 2" xfId="1515"/>
    <cellStyle name="PrePop Units (1) 2 2 3" xfId="1116"/>
    <cellStyle name="PrePop Units (1) 2 3" xfId="1108"/>
    <cellStyle name="PrePop Units (1) 2 4" xfId="1107"/>
    <cellStyle name="PrePop Units (1) 3" xfId="319"/>
    <cellStyle name="PrePop Units (1) 3 2" xfId="869"/>
    <cellStyle name="PrePop Units (2)" xfId="320"/>
    <cellStyle name="Price_Body" xfId="321"/>
    <cellStyle name="Rubles" xfId="322"/>
    <cellStyle name="SAPBEXaggData" xfId="34"/>
    <cellStyle name="SAPBEXaggData 10" xfId="37208"/>
    <cellStyle name="SAPBEXaggData 11" xfId="37880"/>
    <cellStyle name="SAPBEXaggData 12" xfId="37311"/>
    <cellStyle name="SAPBEXaggData 13" xfId="38068"/>
    <cellStyle name="SAPBEXaggData 14" xfId="38210"/>
    <cellStyle name="SAPBEXaggData 15" xfId="38351"/>
    <cellStyle name="SAPBEXaggData 16" xfId="38494"/>
    <cellStyle name="SAPBEXaggData 17" xfId="38636"/>
    <cellStyle name="SAPBEXaggData 18" xfId="38780"/>
    <cellStyle name="SAPBEXaggData 19" xfId="38925"/>
    <cellStyle name="SAPBEXaggData 2" xfId="1580"/>
    <cellStyle name="SAPBEXaggData 2 2" xfId="942"/>
    <cellStyle name="SAPBEXaggData 2 2 2" xfId="3262"/>
    <cellStyle name="SAPBEXaggData 2 2 2 2" xfId="10017"/>
    <cellStyle name="SAPBEXaggData 2 2 2 2 2" xfId="16570"/>
    <cellStyle name="SAPBEXaggData 2 2 2 2 2 2" xfId="26625"/>
    <cellStyle name="SAPBEXaggData 2 2 2 2 3" xfId="23083"/>
    <cellStyle name="SAPBEXaggData 2 2 2 3" xfId="11947"/>
    <cellStyle name="SAPBEXaggData 2 2 2 3 2" xfId="18272"/>
    <cellStyle name="SAPBEXaggData 2 2 2 3 2 2" xfId="27637"/>
    <cellStyle name="SAPBEXaggData 2 2 2 3 3" xfId="24055"/>
    <cellStyle name="SAPBEXaggData 2 2 2 4" xfId="7838"/>
    <cellStyle name="SAPBEXaggData 2 2 2 4 2" xfId="21842"/>
    <cellStyle name="SAPBEXaggData 2 2 2 5" xfId="14996"/>
    <cellStyle name="SAPBEXaggData 2 2 2 5 2" xfId="25557"/>
    <cellStyle name="SAPBEXaggData 2 2 2 6" xfId="19761"/>
    <cellStyle name="SAPBEXaggData 2 2 3" xfId="3735"/>
    <cellStyle name="SAPBEXaggData 2 2 3 2" xfId="10490"/>
    <cellStyle name="SAPBEXaggData 2 2 3 2 2" xfId="16893"/>
    <cellStyle name="SAPBEXaggData 2 2 3 2 2 2" xfId="26897"/>
    <cellStyle name="SAPBEXaggData 2 2 3 2 3" xfId="23349"/>
    <cellStyle name="SAPBEXaggData 2 2 3 3" xfId="12420"/>
    <cellStyle name="SAPBEXaggData 2 2 3 3 2" xfId="18743"/>
    <cellStyle name="SAPBEXaggData 2 2 3 3 2 2" xfId="27907"/>
    <cellStyle name="SAPBEXaggData 2 2 3 3 3" xfId="24319"/>
    <cellStyle name="SAPBEXaggData 2 2 3 4" xfId="8307"/>
    <cellStyle name="SAPBEXaggData 2 2 3 4 2" xfId="22303"/>
    <cellStyle name="SAPBEXaggData 2 2 3 5" xfId="15467"/>
    <cellStyle name="SAPBEXaggData 2 2 3 5 2" xfId="25827"/>
    <cellStyle name="SAPBEXaggData 2 2 3 6" xfId="20025"/>
    <cellStyle name="SAPBEXaggData 2 2 4" xfId="5983"/>
    <cellStyle name="SAPBEXaggData 2 2 4 2" xfId="13244"/>
    <cellStyle name="SAPBEXaggData 2 2 4 2 2" xfId="24813"/>
    <cellStyle name="SAPBEXaggData 2 2 4 3" xfId="21064"/>
    <cellStyle name="SAPBEXaggData 2 2 5" xfId="5711"/>
    <cellStyle name="SAPBEXaggData 2 2 5 2" xfId="13047"/>
    <cellStyle name="SAPBEXaggData 2 2 5 2 2" xfId="24712"/>
    <cellStyle name="SAPBEXaggData 2 2 5 3" xfId="20964"/>
    <cellStyle name="SAPBEXaggData 2 2 6" xfId="5625"/>
    <cellStyle name="SAPBEXaggData 2 2 6 2" xfId="12977"/>
    <cellStyle name="SAPBEXaggData 2 2 6 2 2" xfId="24684"/>
    <cellStyle name="SAPBEXaggData 2 2 6 3" xfId="20935"/>
    <cellStyle name="SAPBEXaggData 2 2 7" xfId="4246"/>
    <cellStyle name="SAPBEXaggData 2 2 7 10" xfId="38430"/>
    <cellStyle name="SAPBEXaggData 2 2 7 11" xfId="38573"/>
    <cellStyle name="SAPBEXaggData 2 2 7 12" xfId="38716"/>
    <cellStyle name="SAPBEXaggData 2 2 7 13" xfId="38859"/>
    <cellStyle name="SAPBEXaggData 2 2 7 14" xfId="39003"/>
    <cellStyle name="SAPBEXaggData 2 2 7 15" xfId="39144"/>
    <cellStyle name="SAPBEXaggData 2 2 7 16" xfId="39279"/>
    <cellStyle name="SAPBEXaggData 2 2 7 17" xfId="39418"/>
    <cellStyle name="SAPBEXaggData 2 2 7 18" xfId="39553"/>
    <cellStyle name="SAPBEXaggData 2 2 7 19" xfId="38907"/>
    <cellStyle name="SAPBEXaggData 2 2 7 2" xfId="20313"/>
    <cellStyle name="SAPBEXaggData 2 2 7 20" xfId="39465"/>
    <cellStyle name="SAPBEXaggData 2 2 7 21" xfId="39150"/>
    <cellStyle name="SAPBEXaggData 2 2 7 22" xfId="39502"/>
    <cellStyle name="SAPBEXaggData 2 2 7 23" xfId="40062"/>
    <cellStyle name="SAPBEXaggData 2 2 7 24" xfId="40226"/>
    <cellStyle name="SAPBEXaggData 2 2 7 25" xfId="40184"/>
    <cellStyle name="SAPBEXaggData 2 2 7 26" xfId="40069"/>
    <cellStyle name="SAPBEXaggData 2 2 7 27" xfId="40456"/>
    <cellStyle name="SAPBEXaggData 2 2 7 3" xfId="36841"/>
    <cellStyle name="SAPBEXaggData 2 2 7 4" xfId="37271"/>
    <cellStyle name="SAPBEXaggData 2 2 7 5" xfId="36987"/>
    <cellStyle name="SAPBEXaggData 2 2 7 6" xfId="37477"/>
    <cellStyle name="SAPBEXaggData 2 2 7 7" xfId="37798"/>
    <cellStyle name="SAPBEXaggData 2 2 7 8" xfId="38147"/>
    <cellStyle name="SAPBEXaggData 2 2 7 9" xfId="38288"/>
    <cellStyle name="SAPBEXaggData 2 2 8" xfId="19095"/>
    <cellStyle name="SAPBEXaggData 2 3" xfId="2788"/>
    <cellStyle name="SAPBEXaggData 2 3 2" xfId="9560"/>
    <cellStyle name="SAPBEXaggData 2 3 2 2" xfId="16211"/>
    <cellStyle name="SAPBEXaggData 2 3 2 2 2" xfId="26337"/>
    <cellStyle name="SAPBEXaggData 2 3 2 3" xfId="22812"/>
    <cellStyle name="SAPBEXaggData 2 3 3" xfId="11515"/>
    <cellStyle name="SAPBEXaggData 2 3 3 2" xfId="17842"/>
    <cellStyle name="SAPBEXaggData 2 3 3 2 2" xfId="27353"/>
    <cellStyle name="SAPBEXaggData 2 3 3 3" xfId="23788"/>
    <cellStyle name="SAPBEXaggData 2 3 4" xfId="7378"/>
    <cellStyle name="SAPBEXaggData 2 3 4 2" xfId="21531"/>
    <cellStyle name="SAPBEXaggData 2 3 5" xfId="14546"/>
    <cellStyle name="SAPBEXaggData 2 3 5 2" xfId="25272"/>
    <cellStyle name="SAPBEXaggData 2 3 6" xfId="19493"/>
    <cellStyle name="SAPBEXaggData 2 4" xfId="2943"/>
    <cellStyle name="SAPBEXaggData 2 4 2" xfId="9710"/>
    <cellStyle name="SAPBEXaggData 2 4 2 2" xfId="16356"/>
    <cellStyle name="SAPBEXaggData 2 4 2 2 2" xfId="26464"/>
    <cellStyle name="SAPBEXaggData 2 4 2 3" xfId="22930"/>
    <cellStyle name="SAPBEXaggData 2 4 3" xfId="11660"/>
    <cellStyle name="SAPBEXaggData 2 4 3 2" xfId="17987"/>
    <cellStyle name="SAPBEXaggData 2 4 3 2 2" xfId="27480"/>
    <cellStyle name="SAPBEXaggData 2 4 3 3" xfId="23906"/>
    <cellStyle name="SAPBEXaggData 2 4 4" xfId="7530"/>
    <cellStyle name="SAPBEXaggData 2 4 4 2" xfId="21662"/>
    <cellStyle name="SAPBEXaggData 2 4 5" xfId="14697"/>
    <cellStyle name="SAPBEXaggData 2 4 5 2" xfId="25400"/>
    <cellStyle name="SAPBEXaggData 2 4 6" xfId="19612"/>
    <cellStyle name="SAPBEXaggData 2 5" xfId="4317"/>
    <cellStyle name="SAPBEXaggData 2 5 2" xfId="20368"/>
    <cellStyle name="SAPBEXaggData 2 6" xfId="19180"/>
    <cellStyle name="SAPBEXaggData 2 7" xfId="28235"/>
    <cellStyle name="SAPBEXaggData 20" xfId="39068"/>
    <cellStyle name="SAPBEXaggData 21" xfId="39206"/>
    <cellStyle name="SAPBEXaggData 22" xfId="39342"/>
    <cellStyle name="SAPBEXaggData 23" xfId="39573"/>
    <cellStyle name="SAPBEXaggData 24" xfId="39701"/>
    <cellStyle name="SAPBEXaggData 25" xfId="39819"/>
    <cellStyle name="SAPBEXaggData 26" xfId="39937"/>
    <cellStyle name="SAPBEXaggData 27" xfId="38860"/>
    <cellStyle name="SAPBEXaggData 28" xfId="40151"/>
    <cellStyle name="SAPBEXaggData 29" xfId="40308"/>
    <cellStyle name="SAPBEXaggData 3" xfId="2188"/>
    <cellStyle name="SAPBEXaggData 3 2" xfId="5263"/>
    <cellStyle name="SAPBEXaggData 3 2 2" xfId="12832"/>
    <cellStyle name="SAPBEXaggData 3 2 2 2" xfId="24597"/>
    <cellStyle name="SAPBEXaggData 3 2 3" xfId="20787"/>
    <cellStyle name="SAPBEXaggData 3 3" xfId="6785"/>
    <cellStyle name="SAPBEXaggData 3 3 2" xfId="13961"/>
    <cellStyle name="SAPBEXaggData 3 3 2 2" xfId="25047"/>
    <cellStyle name="SAPBEXaggData 3 3 3" xfId="21292"/>
    <cellStyle name="SAPBEXaggData 3 4" xfId="8968"/>
    <cellStyle name="SAPBEXaggData 3 4 2" xfId="15900"/>
    <cellStyle name="SAPBEXaggData 3 4 2 2" xfId="26107"/>
    <cellStyle name="SAPBEXaggData 3 4 3" xfId="22594"/>
    <cellStyle name="SAPBEXaggData 3 5" xfId="11066"/>
    <cellStyle name="SAPBEXaggData 3 5 2" xfId="17396"/>
    <cellStyle name="SAPBEXaggData 3 5 2 2" xfId="27130"/>
    <cellStyle name="SAPBEXaggData 3 5 3" xfId="23577"/>
    <cellStyle name="SAPBEXaggData 3 6" xfId="4344"/>
    <cellStyle name="SAPBEXaggData 3 6 2" xfId="20388"/>
    <cellStyle name="SAPBEXaggData 3 7" xfId="4067"/>
    <cellStyle name="SAPBEXaggData 3 7 2" xfId="20219"/>
    <cellStyle name="SAPBEXaggData 3 8" xfId="40555"/>
    <cellStyle name="SAPBEXaggData 30" xfId="39318"/>
    <cellStyle name="SAPBEXaggData 31" xfId="40188"/>
    <cellStyle name="SAPBEXaggData 32" xfId="40552"/>
    <cellStyle name="SAPBEXaggData 4" xfId="19"/>
    <cellStyle name="SAPBEXaggData 4 2" xfId="9376"/>
    <cellStyle name="SAPBEXaggData 4 2 2" xfId="16028"/>
    <cellStyle name="SAPBEXaggData 4 2 2 2" xfId="26183"/>
    <cellStyle name="SAPBEXaggData 4 2 3" xfId="22666"/>
    <cellStyle name="SAPBEXaggData 4 2 4" xfId="38"/>
    <cellStyle name="SAPBEXaggData 4 3" xfId="11336"/>
    <cellStyle name="SAPBEXaggData 4 3 2" xfId="17665"/>
    <cellStyle name="SAPBEXaggData 4 3 2 2" xfId="27203"/>
    <cellStyle name="SAPBEXaggData 4 3 3" xfId="23646"/>
    <cellStyle name="SAPBEXaggData 4 4" xfId="7194"/>
    <cellStyle name="SAPBEXaggData 4 4 2" xfId="21363"/>
    <cellStyle name="SAPBEXaggData 4 5" xfId="14368"/>
    <cellStyle name="SAPBEXaggData 4 5 2" xfId="25122"/>
    <cellStyle name="SAPBEXaggData 4 6" xfId="19350"/>
    <cellStyle name="SAPBEXaggData 4 7" xfId="40556"/>
    <cellStyle name="SAPBEXaggData 5" xfId="18987"/>
    <cellStyle name="SAPBEXaggData 5 2" xfId="40"/>
    <cellStyle name="SAPBEXaggData 6" xfId="28044"/>
    <cellStyle name="SAPBEXaggData 7" xfId="37106"/>
    <cellStyle name="SAPBEXaggData 8" xfId="37570"/>
    <cellStyle name="SAPBEXaggData 9" xfId="37085"/>
    <cellStyle name="SAPBEXaggDataEmph" xfId="323"/>
    <cellStyle name="SAPBEXaggDataEmph 10" xfId="37476"/>
    <cellStyle name="SAPBEXaggDataEmph 11" xfId="37985"/>
    <cellStyle name="SAPBEXaggDataEmph 12" xfId="38024"/>
    <cellStyle name="SAPBEXaggDataEmph 13" xfId="38167"/>
    <cellStyle name="SAPBEXaggDataEmph 14" xfId="38308"/>
    <cellStyle name="SAPBEXaggDataEmph 15" xfId="38450"/>
    <cellStyle name="SAPBEXaggDataEmph 16" xfId="38593"/>
    <cellStyle name="SAPBEXaggDataEmph 17" xfId="38736"/>
    <cellStyle name="SAPBEXaggDataEmph 18" xfId="38879"/>
    <cellStyle name="SAPBEXaggDataEmph 19" xfId="39023"/>
    <cellStyle name="SAPBEXaggDataEmph 2" xfId="1581"/>
    <cellStyle name="SAPBEXaggDataEmph 2 2" xfId="988"/>
    <cellStyle name="SAPBEXaggDataEmph 2 2 2" xfId="3263"/>
    <cellStyle name="SAPBEXaggDataEmph 2 2 2 2" xfId="10018"/>
    <cellStyle name="SAPBEXaggDataEmph 2 2 2 2 2" xfId="16571"/>
    <cellStyle name="SAPBEXaggDataEmph 2 2 2 2 2 2" xfId="26626"/>
    <cellStyle name="SAPBEXaggDataEmph 2 2 2 2 3" xfId="23084"/>
    <cellStyle name="SAPBEXaggDataEmph 2 2 2 3" xfId="11948"/>
    <cellStyle name="SAPBEXaggDataEmph 2 2 2 3 2" xfId="18273"/>
    <cellStyle name="SAPBEXaggDataEmph 2 2 2 3 2 2" xfId="27638"/>
    <cellStyle name="SAPBEXaggDataEmph 2 2 2 3 3" xfId="24056"/>
    <cellStyle name="SAPBEXaggDataEmph 2 2 2 4" xfId="7839"/>
    <cellStyle name="SAPBEXaggDataEmph 2 2 2 4 2" xfId="21843"/>
    <cellStyle name="SAPBEXaggDataEmph 2 2 2 5" xfId="14997"/>
    <cellStyle name="SAPBEXaggDataEmph 2 2 2 5 2" xfId="25558"/>
    <cellStyle name="SAPBEXaggDataEmph 2 2 2 6" xfId="19762"/>
    <cellStyle name="SAPBEXaggDataEmph 2 2 3" xfId="3736"/>
    <cellStyle name="SAPBEXaggDataEmph 2 2 3 2" xfId="10491"/>
    <cellStyle name="SAPBEXaggDataEmph 2 2 3 2 2" xfId="16894"/>
    <cellStyle name="SAPBEXaggDataEmph 2 2 3 2 2 2" xfId="26898"/>
    <cellStyle name="SAPBEXaggDataEmph 2 2 3 2 3" xfId="23350"/>
    <cellStyle name="SAPBEXaggDataEmph 2 2 3 3" xfId="12421"/>
    <cellStyle name="SAPBEXaggDataEmph 2 2 3 3 2" xfId="18744"/>
    <cellStyle name="SAPBEXaggDataEmph 2 2 3 3 2 2" xfId="27908"/>
    <cellStyle name="SAPBEXaggDataEmph 2 2 3 3 3" xfId="24320"/>
    <cellStyle name="SAPBEXaggDataEmph 2 2 3 4" xfId="8308"/>
    <cellStyle name="SAPBEXaggDataEmph 2 2 3 4 2" xfId="22304"/>
    <cellStyle name="SAPBEXaggDataEmph 2 2 3 5" xfId="15468"/>
    <cellStyle name="SAPBEXaggDataEmph 2 2 3 5 2" xfId="25828"/>
    <cellStyle name="SAPBEXaggDataEmph 2 2 3 6" xfId="20026"/>
    <cellStyle name="SAPBEXaggDataEmph 2 2 4" xfId="6027"/>
    <cellStyle name="SAPBEXaggDataEmph 2 2 4 2" xfId="13288"/>
    <cellStyle name="SAPBEXaggDataEmph 2 2 4 2 2" xfId="24830"/>
    <cellStyle name="SAPBEXaggDataEmph 2 2 4 3" xfId="21081"/>
    <cellStyle name="SAPBEXaggDataEmph 2 2 5" xfId="5905"/>
    <cellStyle name="SAPBEXaggDataEmph 2 2 5 2" xfId="13170"/>
    <cellStyle name="SAPBEXaggDataEmph 2 2 5 2 2" xfId="24769"/>
    <cellStyle name="SAPBEXaggDataEmph 2 2 5 3" xfId="21020"/>
    <cellStyle name="SAPBEXaggDataEmph 2 2 6" xfId="6383"/>
    <cellStyle name="SAPBEXaggDataEmph 2 2 6 2" xfId="13602"/>
    <cellStyle name="SAPBEXaggDataEmph 2 2 6 2 2" xfId="24937"/>
    <cellStyle name="SAPBEXaggDataEmph 2 2 6 3" xfId="21187"/>
    <cellStyle name="SAPBEXaggDataEmph 2 2 7" xfId="4243"/>
    <cellStyle name="SAPBEXaggDataEmph 2 2 7 2" xfId="20310"/>
    <cellStyle name="SAPBEXaggDataEmph 2 2 8" xfId="19112"/>
    <cellStyle name="SAPBEXaggDataEmph 2 3" xfId="2789"/>
    <cellStyle name="SAPBEXaggDataEmph 2 3 2" xfId="9561"/>
    <cellStyle name="SAPBEXaggDataEmph 2 3 2 2" xfId="16212"/>
    <cellStyle name="SAPBEXaggDataEmph 2 3 2 2 2" xfId="26338"/>
    <cellStyle name="SAPBEXaggDataEmph 2 3 2 3" xfId="22813"/>
    <cellStyle name="SAPBEXaggDataEmph 2 3 3" xfId="11516"/>
    <cellStyle name="SAPBEXaggDataEmph 2 3 3 2" xfId="17843"/>
    <cellStyle name="SAPBEXaggDataEmph 2 3 3 2 2" xfId="27354"/>
    <cellStyle name="SAPBEXaggDataEmph 2 3 3 3" xfId="23789"/>
    <cellStyle name="SAPBEXaggDataEmph 2 3 4" xfId="7379"/>
    <cellStyle name="SAPBEXaggDataEmph 2 3 4 2" xfId="21532"/>
    <cellStyle name="SAPBEXaggDataEmph 2 3 5" xfId="14547"/>
    <cellStyle name="SAPBEXaggDataEmph 2 3 5 2" xfId="25273"/>
    <cellStyle name="SAPBEXaggDataEmph 2 3 6" xfId="19494"/>
    <cellStyle name="SAPBEXaggDataEmph 2 4" xfId="2919"/>
    <cellStyle name="SAPBEXaggDataEmph 2 4 2" xfId="9686"/>
    <cellStyle name="SAPBEXaggDataEmph 2 4 2 2" xfId="16334"/>
    <cellStyle name="SAPBEXaggDataEmph 2 4 2 2 2" xfId="26447"/>
    <cellStyle name="SAPBEXaggDataEmph 2 4 2 3" xfId="22915"/>
    <cellStyle name="SAPBEXaggDataEmph 2 4 3" xfId="11638"/>
    <cellStyle name="SAPBEXaggDataEmph 2 4 3 2" xfId="17965"/>
    <cellStyle name="SAPBEXaggDataEmph 2 4 3 2 2" xfId="27463"/>
    <cellStyle name="SAPBEXaggDataEmph 2 4 3 3" xfId="23891"/>
    <cellStyle name="SAPBEXaggDataEmph 2 4 4" xfId="7506"/>
    <cellStyle name="SAPBEXaggDataEmph 2 4 4 2" xfId="21643"/>
    <cellStyle name="SAPBEXaggDataEmph 2 4 5" xfId="14673"/>
    <cellStyle name="SAPBEXaggDataEmph 2 4 5 2" xfId="25383"/>
    <cellStyle name="SAPBEXaggDataEmph 2 4 6" xfId="19597"/>
    <cellStyle name="SAPBEXaggDataEmph 2 5" xfId="4215"/>
    <cellStyle name="SAPBEXaggDataEmph 2 5 2" xfId="20290"/>
    <cellStyle name="SAPBEXaggDataEmph 2 6" xfId="19181"/>
    <cellStyle name="SAPBEXaggDataEmph 2 7" xfId="28236"/>
    <cellStyle name="SAPBEXaggDataEmph 20" xfId="39164"/>
    <cellStyle name="SAPBEXaggDataEmph 21" xfId="39298"/>
    <cellStyle name="SAPBEXaggDataEmph 22" xfId="39439"/>
    <cellStyle name="SAPBEXaggDataEmph 23" xfId="39664"/>
    <cellStyle name="SAPBEXaggDataEmph 24" xfId="39786"/>
    <cellStyle name="SAPBEXaggDataEmph 25" xfId="39905"/>
    <cellStyle name="SAPBEXaggDataEmph 26" xfId="40018"/>
    <cellStyle name="SAPBEXaggDataEmph 27" xfId="39915"/>
    <cellStyle name="SAPBEXaggDataEmph 28" xfId="40213"/>
    <cellStyle name="SAPBEXaggDataEmph 29" xfId="39602"/>
    <cellStyle name="SAPBEXaggDataEmph 3" xfId="2384"/>
    <cellStyle name="SAPBEXaggDataEmph 3 2" xfId="5415"/>
    <cellStyle name="SAPBEXaggDataEmph 3 2 2" xfId="12922"/>
    <cellStyle name="SAPBEXaggDataEmph 3 2 2 2" xfId="24659"/>
    <cellStyle name="SAPBEXaggDataEmph 3 2 3" xfId="20878"/>
    <cellStyle name="SAPBEXaggDataEmph 3 3" xfId="6981"/>
    <cellStyle name="SAPBEXaggDataEmph 3 3 2" xfId="14155"/>
    <cellStyle name="SAPBEXaggDataEmph 3 3 2 2" xfId="25108"/>
    <cellStyle name="SAPBEXaggDataEmph 3 3 3" xfId="21350"/>
    <cellStyle name="SAPBEXaggDataEmph 3 4" xfId="9164"/>
    <cellStyle name="SAPBEXaggDataEmph 3 4 2" xfId="15991"/>
    <cellStyle name="SAPBEXaggDataEmph 3 4 2 2" xfId="26170"/>
    <cellStyle name="SAPBEXaggDataEmph 3 4 3" xfId="22654"/>
    <cellStyle name="SAPBEXaggDataEmph 3 5" xfId="11185"/>
    <cellStyle name="SAPBEXaggDataEmph 3 5 2" xfId="17514"/>
    <cellStyle name="SAPBEXaggDataEmph 3 5 2 2" xfId="27190"/>
    <cellStyle name="SAPBEXaggDataEmph 3 5 3" xfId="23634"/>
    <cellStyle name="SAPBEXaggDataEmph 3 6" xfId="4345"/>
    <cellStyle name="SAPBEXaggDataEmph 3 6 2" xfId="20389"/>
    <cellStyle name="SAPBEXaggDataEmph 3 7" xfId="4066"/>
    <cellStyle name="SAPBEXaggDataEmph 3 7 2" xfId="20218"/>
    <cellStyle name="SAPBEXaggDataEmph 30" xfId="40099"/>
    <cellStyle name="SAPBEXaggDataEmph 31" xfId="39949"/>
    <cellStyle name="SAPBEXaggDataEmph 4" xfId="2625"/>
    <cellStyle name="SAPBEXaggDataEmph 4 2" xfId="9405"/>
    <cellStyle name="SAPBEXaggDataEmph 4 2 2" xfId="16056"/>
    <cellStyle name="SAPBEXaggDataEmph 4 2 2 2" xfId="26208"/>
    <cellStyle name="SAPBEXaggDataEmph 4 2 3" xfId="22689"/>
    <cellStyle name="SAPBEXaggDataEmph 4 3" xfId="11365"/>
    <cellStyle name="SAPBEXaggDataEmph 4 3 2" xfId="17693"/>
    <cellStyle name="SAPBEXaggDataEmph 4 3 2 2" xfId="27227"/>
    <cellStyle name="SAPBEXaggDataEmph 4 3 3" xfId="23668"/>
    <cellStyle name="SAPBEXaggDataEmph 4 4" xfId="7223"/>
    <cellStyle name="SAPBEXaggDataEmph 4 4 2" xfId="21388"/>
    <cellStyle name="SAPBEXaggDataEmph 4 5" xfId="14396"/>
    <cellStyle name="SAPBEXaggDataEmph 4 5 2" xfId="25146"/>
    <cellStyle name="SAPBEXaggDataEmph 4 6" xfId="19372"/>
    <cellStyle name="SAPBEXaggDataEmph 5" xfId="18999"/>
    <cellStyle name="SAPBEXaggDataEmph 6" xfId="28052"/>
    <cellStyle name="SAPBEXaggDataEmph 7" xfId="37107"/>
    <cellStyle name="SAPBEXaggDataEmph 8" xfId="37167"/>
    <cellStyle name="SAPBEXaggDataEmph 9" xfId="36991"/>
    <cellStyle name="SAPBEXaggItem" xfId="324"/>
    <cellStyle name="SAPBEXaggItem 10" xfId="37740"/>
    <cellStyle name="SAPBEXaggItem 11" xfId="37338"/>
    <cellStyle name="SAPBEXaggItem 12" xfId="38131"/>
    <cellStyle name="SAPBEXaggItem 13" xfId="38272"/>
    <cellStyle name="SAPBEXaggItem 14" xfId="38414"/>
    <cellStyle name="SAPBEXaggItem 15" xfId="38557"/>
    <cellStyle name="SAPBEXaggItem 16" xfId="38700"/>
    <cellStyle name="SAPBEXaggItem 17" xfId="38843"/>
    <cellStyle name="SAPBEXaggItem 18" xfId="38987"/>
    <cellStyle name="SAPBEXaggItem 19" xfId="39128"/>
    <cellStyle name="SAPBEXaggItem 2" xfId="1582"/>
    <cellStyle name="SAPBEXaggItem 2 2" xfId="1364"/>
    <cellStyle name="SAPBEXaggItem 2 2 2" xfId="3264"/>
    <cellStyle name="SAPBEXaggItem 2 2 2 2" xfId="10019"/>
    <cellStyle name="SAPBEXaggItem 2 2 2 2 2" xfId="16572"/>
    <cellStyle name="SAPBEXaggItem 2 2 2 2 2 2" xfId="26627"/>
    <cellStyle name="SAPBEXaggItem 2 2 2 2 3" xfId="23085"/>
    <cellStyle name="SAPBEXaggItem 2 2 2 3" xfId="11949"/>
    <cellStyle name="SAPBEXaggItem 2 2 2 3 2" xfId="18274"/>
    <cellStyle name="SAPBEXaggItem 2 2 2 3 2 2" xfId="27639"/>
    <cellStyle name="SAPBEXaggItem 2 2 2 3 3" xfId="24057"/>
    <cellStyle name="SAPBEXaggItem 2 2 2 4" xfId="7840"/>
    <cellStyle name="SAPBEXaggItem 2 2 2 4 2" xfId="21844"/>
    <cellStyle name="SAPBEXaggItem 2 2 2 5" xfId="14998"/>
    <cellStyle name="SAPBEXaggItem 2 2 2 5 2" xfId="25559"/>
    <cellStyle name="SAPBEXaggItem 2 2 2 6" xfId="19763"/>
    <cellStyle name="SAPBEXaggItem 2 2 3" xfId="3737"/>
    <cellStyle name="SAPBEXaggItem 2 2 3 2" xfId="10492"/>
    <cellStyle name="SAPBEXaggItem 2 2 3 2 2" xfId="16895"/>
    <cellStyle name="SAPBEXaggItem 2 2 3 2 2 2" xfId="26899"/>
    <cellStyle name="SAPBEXaggItem 2 2 3 2 3" xfId="23351"/>
    <cellStyle name="SAPBEXaggItem 2 2 3 3" xfId="12422"/>
    <cellStyle name="SAPBEXaggItem 2 2 3 3 2" xfId="18745"/>
    <cellStyle name="SAPBEXaggItem 2 2 3 3 2 2" xfId="27909"/>
    <cellStyle name="SAPBEXaggItem 2 2 3 3 3" xfId="24321"/>
    <cellStyle name="SAPBEXaggItem 2 2 3 4" xfId="8309"/>
    <cellStyle name="SAPBEXaggItem 2 2 3 4 2" xfId="22305"/>
    <cellStyle name="SAPBEXaggItem 2 2 3 5" xfId="15469"/>
    <cellStyle name="SAPBEXaggItem 2 2 3 5 2" xfId="25829"/>
    <cellStyle name="SAPBEXaggItem 2 2 3 6" xfId="20027"/>
    <cellStyle name="SAPBEXaggItem 2 2 4" xfId="6158"/>
    <cellStyle name="SAPBEXaggItem 2 2 4 2" xfId="13398"/>
    <cellStyle name="SAPBEXaggItem 2 2 4 2 2" xfId="24874"/>
    <cellStyle name="SAPBEXaggItem 2 2 4 3" xfId="21125"/>
    <cellStyle name="SAPBEXaggItem 2 2 5" xfId="5608"/>
    <cellStyle name="SAPBEXaggItem 2 2 5 2" xfId="12967"/>
    <cellStyle name="SAPBEXaggItem 2 2 5 2 2" xfId="24678"/>
    <cellStyle name="SAPBEXaggItem 2 2 5 3" xfId="20929"/>
    <cellStyle name="SAPBEXaggItem 2 2 6" xfId="9972"/>
    <cellStyle name="SAPBEXaggItem 2 2 6 2" xfId="16556"/>
    <cellStyle name="SAPBEXaggItem 2 2 6 2 2" xfId="26619"/>
    <cellStyle name="SAPBEXaggItem 2 2 6 3" xfId="23077"/>
    <cellStyle name="SAPBEXaggItem 2 2 7" xfId="4273"/>
    <cellStyle name="SAPBEXaggItem 2 2 7 2" xfId="20336"/>
    <cellStyle name="SAPBEXaggItem 2 2 8" xfId="19136"/>
    <cellStyle name="SAPBEXaggItem 2 3" xfId="2790"/>
    <cellStyle name="SAPBEXaggItem 2 3 2" xfId="9562"/>
    <cellStyle name="SAPBEXaggItem 2 3 2 2" xfId="16213"/>
    <cellStyle name="SAPBEXaggItem 2 3 2 2 2" xfId="26339"/>
    <cellStyle name="SAPBEXaggItem 2 3 2 3" xfId="22814"/>
    <cellStyle name="SAPBEXaggItem 2 3 3" xfId="11517"/>
    <cellStyle name="SAPBEXaggItem 2 3 3 2" xfId="17844"/>
    <cellStyle name="SAPBEXaggItem 2 3 3 2 2" xfId="27355"/>
    <cellStyle name="SAPBEXaggItem 2 3 3 3" xfId="23790"/>
    <cellStyle name="SAPBEXaggItem 2 3 4" xfId="7380"/>
    <cellStyle name="SAPBEXaggItem 2 3 4 2" xfId="21533"/>
    <cellStyle name="SAPBEXaggItem 2 3 5" xfId="14548"/>
    <cellStyle name="SAPBEXaggItem 2 3 5 2" xfId="25274"/>
    <cellStyle name="SAPBEXaggItem 2 3 6" xfId="19495"/>
    <cellStyle name="SAPBEXaggItem 2 4" xfId="2783"/>
    <cellStyle name="SAPBEXaggItem 2 4 2" xfId="9555"/>
    <cellStyle name="SAPBEXaggItem 2 4 2 2" xfId="16206"/>
    <cellStyle name="SAPBEXaggItem 2 4 2 2 2" xfId="26334"/>
    <cellStyle name="SAPBEXaggItem 2 4 2 3" xfId="22809"/>
    <cellStyle name="SAPBEXaggItem 2 4 3" xfId="11510"/>
    <cellStyle name="SAPBEXaggItem 2 4 3 2" xfId="17838"/>
    <cellStyle name="SAPBEXaggItem 2 4 3 2 2" xfId="27351"/>
    <cellStyle name="SAPBEXaggItem 2 4 3 3" xfId="23786"/>
    <cellStyle name="SAPBEXaggItem 2 4 4" xfId="7373"/>
    <cellStyle name="SAPBEXaggItem 2 4 4 2" xfId="21528"/>
    <cellStyle name="SAPBEXaggItem 2 4 5" xfId="14542"/>
    <cellStyle name="SAPBEXaggItem 2 4 5 2" xfId="25270"/>
    <cellStyle name="SAPBEXaggItem 2 4 6" xfId="19491"/>
    <cellStyle name="SAPBEXaggItem 2 5" xfId="4316"/>
    <cellStyle name="SAPBEXaggItem 2 5 2" xfId="20367"/>
    <cellStyle name="SAPBEXaggItem 2 6" xfId="19182"/>
    <cellStyle name="SAPBEXaggItem 2 7" xfId="28237"/>
    <cellStyle name="SAPBEXaggItem 20" xfId="39265"/>
    <cellStyle name="SAPBEXaggItem 21" xfId="39401"/>
    <cellStyle name="SAPBEXaggItem 22" xfId="39539"/>
    <cellStyle name="SAPBEXaggItem 23" xfId="39239"/>
    <cellStyle name="SAPBEXaggItem 24" xfId="38431"/>
    <cellStyle name="SAPBEXaggItem 25" xfId="39513"/>
    <cellStyle name="SAPBEXaggItem 26" xfId="38717"/>
    <cellStyle name="SAPBEXaggItem 27" xfId="40050"/>
    <cellStyle name="SAPBEXaggItem 28" xfId="39635"/>
    <cellStyle name="SAPBEXaggItem 29" xfId="39184"/>
    <cellStyle name="SAPBEXaggItem 3" xfId="2292"/>
    <cellStyle name="SAPBEXaggItem 3 2" xfId="5345"/>
    <cellStyle name="SAPBEXaggItem 3 2 2" xfId="12890"/>
    <cellStyle name="SAPBEXaggItem 3 2 2 2" xfId="24634"/>
    <cellStyle name="SAPBEXaggItem 3 2 3" xfId="20842"/>
    <cellStyle name="SAPBEXaggItem 3 3" xfId="6889"/>
    <cellStyle name="SAPBEXaggItem 3 3 2" xfId="14063"/>
    <cellStyle name="SAPBEXaggItem 3 3 2 2" xfId="25083"/>
    <cellStyle name="SAPBEXaggItem 3 3 3" xfId="21325"/>
    <cellStyle name="SAPBEXaggItem 3 4" xfId="9072"/>
    <cellStyle name="SAPBEXaggItem 3 4 2" xfId="15959"/>
    <cellStyle name="SAPBEXaggItem 3 4 2 2" xfId="26145"/>
    <cellStyle name="SAPBEXaggItem 3 4 3" xfId="22629"/>
    <cellStyle name="SAPBEXaggItem 3 5" xfId="11133"/>
    <cellStyle name="SAPBEXaggItem 3 5 2" xfId="17462"/>
    <cellStyle name="SAPBEXaggItem 3 5 2 2" xfId="27165"/>
    <cellStyle name="SAPBEXaggItem 3 5 3" xfId="23609"/>
    <cellStyle name="SAPBEXaggItem 3 6" xfId="4346"/>
    <cellStyle name="SAPBEXaggItem 3 6 2" xfId="20390"/>
    <cellStyle name="SAPBEXaggItem 3 7" xfId="5136"/>
    <cellStyle name="SAPBEXaggItem 3 7 2" xfId="20707"/>
    <cellStyle name="SAPBEXaggItem 30" xfId="40267"/>
    <cellStyle name="SAPBEXaggItem 31" xfId="39459"/>
    <cellStyle name="SAPBEXaggItem 4" xfId="2626"/>
    <cellStyle name="SAPBEXaggItem 4 2" xfId="9406"/>
    <cellStyle name="SAPBEXaggItem 4 2 2" xfId="16057"/>
    <cellStyle name="SAPBEXaggItem 4 2 2 2" xfId="26209"/>
    <cellStyle name="SAPBEXaggItem 4 2 3" xfId="22690"/>
    <cellStyle name="SAPBEXaggItem 4 3" xfId="11366"/>
    <cellStyle name="SAPBEXaggItem 4 3 2" xfId="17694"/>
    <cellStyle name="SAPBEXaggItem 4 3 2 2" xfId="27228"/>
    <cellStyle name="SAPBEXaggItem 4 3 3" xfId="23669"/>
    <cellStyle name="SAPBEXaggItem 4 4" xfId="7224"/>
    <cellStyle name="SAPBEXaggItem 4 4 2" xfId="21389"/>
    <cellStyle name="SAPBEXaggItem 4 5" xfId="14397"/>
    <cellStyle name="SAPBEXaggItem 4 5 2" xfId="25147"/>
    <cellStyle name="SAPBEXaggItem 4 6" xfId="19373"/>
    <cellStyle name="SAPBEXaggItem 5" xfId="19000"/>
    <cellStyle name="SAPBEXaggItem 6" xfId="28053"/>
    <cellStyle name="SAPBEXaggItem 7" xfId="37108"/>
    <cellStyle name="SAPBEXaggItem 8" xfId="37166"/>
    <cellStyle name="SAPBEXaggItem 9" xfId="37594"/>
    <cellStyle name="SAPBEXaggItemX" xfId="325"/>
    <cellStyle name="SAPBEXaggItemX 10" xfId="37836"/>
    <cellStyle name="SAPBEXaggItemX 11" xfId="37065"/>
    <cellStyle name="SAPBEXaggItemX 12" xfId="37222"/>
    <cellStyle name="SAPBEXaggItemX 13" xfId="36936"/>
    <cellStyle name="SAPBEXaggItemX 14" xfId="37236"/>
    <cellStyle name="SAPBEXaggItemX 15" xfId="38105"/>
    <cellStyle name="SAPBEXaggItemX 16" xfId="38246"/>
    <cellStyle name="SAPBEXaggItemX 17" xfId="38388"/>
    <cellStyle name="SAPBEXaggItemX 18" xfId="38531"/>
    <cellStyle name="SAPBEXaggItemX 19" xfId="38674"/>
    <cellStyle name="SAPBEXaggItemX 2" xfId="1583"/>
    <cellStyle name="SAPBEXaggItemX 2 2" xfId="932"/>
    <cellStyle name="SAPBEXaggItemX 2 2 2" xfId="3265"/>
    <cellStyle name="SAPBEXaggItemX 2 2 2 2" xfId="10020"/>
    <cellStyle name="SAPBEXaggItemX 2 2 2 2 2" xfId="16573"/>
    <cellStyle name="SAPBEXaggItemX 2 2 2 2 2 2" xfId="26628"/>
    <cellStyle name="SAPBEXaggItemX 2 2 2 2 3" xfId="23086"/>
    <cellStyle name="SAPBEXaggItemX 2 2 2 3" xfId="11950"/>
    <cellStyle name="SAPBEXaggItemX 2 2 2 3 2" xfId="18275"/>
    <cellStyle name="SAPBEXaggItemX 2 2 2 3 2 2" xfId="27640"/>
    <cellStyle name="SAPBEXaggItemX 2 2 2 3 3" xfId="24058"/>
    <cellStyle name="SAPBEXaggItemX 2 2 2 4" xfId="7841"/>
    <cellStyle name="SAPBEXaggItemX 2 2 2 4 2" xfId="21845"/>
    <cellStyle name="SAPBEXaggItemX 2 2 2 5" xfId="14999"/>
    <cellStyle name="SAPBEXaggItemX 2 2 2 5 2" xfId="25560"/>
    <cellStyle name="SAPBEXaggItemX 2 2 2 6" xfId="19764"/>
    <cellStyle name="SAPBEXaggItemX 2 2 3" xfId="3738"/>
    <cellStyle name="SAPBEXaggItemX 2 2 3 2" xfId="10493"/>
    <cellStyle name="SAPBEXaggItemX 2 2 3 2 2" xfId="16896"/>
    <cellStyle name="SAPBEXaggItemX 2 2 3 2 2 2" xfId="26900"/>
    <cellStyle name="SAPBEXaggItemX 2 2 3 2 3" xfId="23352"/>
    <cellStyle name="SAPBEXaggItemX 2 2 3 3" xfId="12423"/>
    <cellStyle name="SAPBEXaggItemX 2 2 3 3 2" xfId="18746"/>
    <cellStyle name="SAPBEXaggItemX 2 2 3 3 2 2" xfId="27910"/>
    <cellStyle name="SAPBEXaggItemX 2 2 3 3 3" xfId="24322"/>
    <cellStyle name="SAPBEXaggItemX 2 2 3 4" xfId="8310"/>
    <cellStyle name="SAPBEXaggItemX 2 2 3 4 2" xfId="22306"/>
    <cellStyle name="SAPBEXaggItemX 2 2 3 5" xfId="15470"/>
    <cellStyle name="SAPBEXaggItemX 2 2 3 5 2" xfId="25830"/>
    <cellStyle name="SAPBEXaggItemX 2 2 3 6" xfId="20028"/>
    <cellStyle name="SAPBEXaggItemX 2 2 4" xfId="5973"/>
    <cellStyle name="SAPBEXaggItemX 2 2 4 2" xfId="13234"/>
    <cellStyle name="SAPBEXaggItemX 2 2 4 2 2" xfId="24812"/>
    <cellStyle name="SAPBEXaggItemX 2 2 4 3" xfId="21063"/>
    <cellStyle name="SAPBEXaggItemX 2 2 5" xfId="5707"/>
    <cellStyle name="SAPBEXaggItemX 2 2 5 2" xfId="13046"/>
    <cellStyle name="SAPBEXaggItemX 2 2 5 2 2" xfId="24711"/>
    <cellStyle name="SAPBEXaggItemX 2 2 5 3" xfId="20963"/>
    <cellStyle name="SAPBEXaggItemX 2 2 6" xfId="5623"/>
    <cellStyle name="SAPBEXaggItemX 2 2 6 2" xfId="12975"/>
    <cellStyle name="SAPBEXaggItemX 2 2 6 2 2" xfId="24683"/>
    <cellStyle name="SAPBEXaggItemX 2 2 6 3" xfId="20934"/>
    <cellStyle name="SAPBEXaggItemX 2 2 7" xfId="4269"/>
    <cellStyle name="SAPBEXaggItemX 2 2 7 2" xfId="20333"/>
    <cellStyle name="SAPBEXaggItemX 2 2 8" xfId="19094"/>
    <cellStyle name="SAPBEXaggItemX 2 3" xfId="2791"/>
    <cellStyle name="SAPBEXaggItemX 2 3 2" xfId="9563"/>
    <cellStyle name="SAPBEXaggItemX 2 3 2 2" xfId="16214"/>
    <cellStyle name="SAPBEXaggItemX 2 3 2 2 2" xfId="26340"/>
    <cellStyle name="SAPBEXaggItemX 2 3 2 3" xfId="22815"/>
    <cellStyle name="SAPBEXaggItemX 2 3 3" xfId="11518"/>
    <cellStyle name="SAPBEXaggItemX 2 3 3 2" xfId="17845"/>
    <cellStyle name="SAPBEXaggItemX 2 3 3 2 2" xfId="27356"/>
    <cellStyle name="SAPBEXaggItemX 2 3 3 3" xfId="23791"/>
    <cellStyle name="SAPBEXaggItemX 2 3 4" xfId="7381"/>
    <cellStyle name="SAPBEXaggItemX 2 3 4 2" xfId="21534"/>
    <cellStyle name="SAPBEXaggItemX 2 3 5" xfId="14549"/>
    <cellStyle name="SAPBEXaggItemX 2 3 5 2" xfId="25275"/>
    <cellStyle name="SAPBEXaggItemX 2 3 6" xfId="19496"/>
    <cellStyle name="SAPBEXaggItemX 2 4" xfId="2618"/>
    <cellStyle name="SAPBEXaggItemX 2 4 2" xfId="9398"/>
    <cellStyle name="SAPBEXaggItemX 2 4 2 2" xfId="16050"/>
    <cellStyle name="SAPBEXaggItemX 2 4 2 2 2" xfId="26204"/>
    <cellStyle name="SAPBEXaggItemX 2 4 2 3" xfId="22685"/>
    <cellStyle name="SAPBEXaggItemX 2 4 3" xfId="11358"/>
    <cellStyle name="SAPBEXaggItemX 2 4 3 2" xfId="17687"/>
    <cellStyle name="SAPBEXaggItemX 2 4 3 2 2" xfId="27224"/>
    <cellStyle name="SAPBEXaggItemX 2 4 3 3" xfId="23665"/>
    <cellStyle name="SAPBEXaggItemX 2 4 4" xfId="7216"/>
    <cellStyle name="SAPBEXaggItemX 2 4 4 2" xfId="21383"/>
    <cellStyle name="SAPBEXaggItemX 2 4 5" xfId="14390"/>
    <cellStyle name="SAPBEXaggItemX 2 4 5 2" xfId="25143"/>
    <cellStyle name="SAPBEXaggItemX 2 4 6" xfId="19369"/>
    <cellStyle name="SAPBEXaggItemX 2 5" xfId="4214"/>
    <cellStyle name="SAPBEXaggItemX 2 5 2" xfId="20289"/>
    <cellStyle name="SAPBEXaggItemX 2 6" xfId="19183"/>
    <cellStyle name="SAPBEXaggItemX 2 7" xfId="28238"/>
    <cellStyle name="SAPBEXaggItemX 20" xfId="38817"/>
    <cellStyle name="SAPBEXaggItemX 21" xfId="38961"/>
    <cellStyle name="SAPBEXaggItemX 22" xfId="39102"/>
    <cellStyle name="SAPBEXaggItemX 23" xfId="37765"/>
    <cellStyle name="SAPBEXaggItemX 24" xfId="39375"/>
    <cellStyle name="SAPBEXaggItemX 25" xfId="37479"/>
    <cellStyle name="SAPBEXaggItemX 26" xfId="39640"/>
    <cellStyle name="SAPBEXaggItemX 27" xfId="40125"/>
    <cellStyle name="SAPBEXaggItemX 28" xfId="39882"/>
    <cellStyle name="SAPBEXaggItemX 29" xfId="40134"/>
    <cellStyle name="SAPBEXaggItemX 3" xfId="2175"/>
    <cellStyle name="SAPBEXaggItemX 3 2" xfId="5251"/>
    <cellStyle name="SAPBEXaggItemX 3 2 2" xfId="12822"/>
    <cellStyle name="SAPBEXaggItemX 3 2 2 2" xfId="24588"/>
    <cellStyle name="SAPBEXaggItemX 3 2 3" xfId="20777"/>
    <cellStyle name="SAPBEXaggItemX 3 3" xfId="6772"/>
    <cellStyle name="SAPBEXaggItemX 3 3 2" xfId="13948"/>
    <cellStyle name="SAPBEXaggItemX 3 3 2 2" xfId="25038"/>
    <cellStyle name="SAPBEXaggItemX 3 3 3" xfId="21283"/>
    <cellStyle name="SAPBEXaggItemX 3 4" xfId="8955"/>
    <cellStyle name="SAPBEXaggItemX 3 4 2" xfId="15890"/>
    <cellStyle name="SAPBEXaggItemX 3 4 2 2" xfId="26098"/>
    <cellStyle name="SAPBEXaggItemX 3 4 3" xfId="22585"/>
    <cellStyle name="SAPBEXaggItemX 3 5" xfId="11055"/>
    <cellStyle name="SAPBEXaggItemX 3 5 2" xfId="17385"/>
    <cellStyle name="SAPBEXaggItemX 3 5 2 2" xfId="27121"/>
    <cellStyle name="SAPBEXaggItemX 3 5 3" xfId="23568"/>
    <cellStyle name="SAPBEXaggItemX 3 6" xfId="4347"/>
    <cellStyle name="SAPBEXaggItemX 3 6 2" xfId="20391"/>
    <cellStyle name="SAPBEXaggItemX 3 7" xfId="4637"/>
    <cellStyle name="SAPBEXaggItemX 3 7 2" xfId="20635"/>
    <cellStyle name="SAPBEXaggItemX 30" xfId="40341"/>
    <cellStyle name="SAPBEXaggItemX 31" xfId="40354"/>
    <cellStyle name="SAPBEXaggItemX 4" xfId="2627"/>
    <cellStyle name="SAPBEXaggItemX 4 2" xfId="9407"/>
    <cellStyle name="SAPBEXaggItemX 4 2 2" xfId="16058"/>
    <cellStyle name="SAPBEXaggItemX 4 2 2 2" xfId="26210"/>
    <cellStyle name="SAPBEXaggItemX 4 2 3" xfId="22691"/>
    <cellStyle name="SAPBEXaggItemX 4 3" xfId="11367"/>
    <cellStyle name="SAPBEXaggItemX 4 3 2" xfId="17695"/>
    <cellStyle name="SAPBEXaggItemX 4 3 2 2" xfId="27229"/>
    <cellStyle name="SAPBEXaggItemX 4 3 3" xfId="23670"/>
    <cellStyle name="SAPBEXaggItemX 4 4" xfId="7225"/>
    <cellStyle name="SAPBEXaggItemX 4 4 2" xfId="21390"/>
    <cellStyle name="SAPBEXaggItemX 4 5" xfId="14398"/>
    <cellStyle name="SAPBEXaggItemX 4 5 2" xfId="25148"/>
    <cellStyle name="SAPBEXaggItemX 4 6" xfId="19374"/>
    <cellStyle name="SAPBEXaggItemX 5" xfId="19001"/>
    <cellStyle name="SAPBEXaggItemX 6" xfId="28054"/>
    <cellStyle name="SAPBEXaggItemX 7" xfId="37109"/>
    <cellStyle name="SAPBEXaggItemX 8" xfId="37363"/>
    <cellStyle name="SAPBEXaggItemX 9" xfId="37696"/>
    <cellStyle name="SAPBEXchaText" xfId="326"/>
    <cellStyle name="SAPBEXchaText 10" xfId="37466"/>
    <cellStyle name="SAPBEXchaText 11" xfId="37087"/>
    <cellStyle name="SAPBEXchaText 12" xfId="37191"/>
    <cellStyle name="SAPBEXchaText 13" xfId="37066"/>
    <cellStyle name="SAPBEXchaText 14" xfId="37671"/>
    <cellStyle name="SAPBEXchaText 15" xfId="37499"/>
    <cellStyle name="SAPBEXchaText 16" xfId="37961"/>
    <cellStyle name="SAPBEXchaText 17" xfId="37247"/>
    <cellStyle name="SAPBEXchaText 18" xfId="37945"/>
    <cellStyle name="SAPBEXchaText 19" xfId="37850"/>
    <cellStyle name="SAPBEXchaText 2" xfId="327"/>
    <cellStyle name="SAPBEXchaText 2 10" xfId="37111"/>
    <cellStyle name="SAPBEXchaText 2 11" xfId="37569"/>
    <cellStyle name="SAPBEXchaText 2 12" xfId="37088"/>
    <cellStyle name="SAPBEXchaText 2 13" xfId="37190"/>
    <cellStyle name="SAPBEXchaText 2 14" xfId="37067"/>
    <cellStyle name="SAPBEXchaText 2 15" xfId="37283"/>
    <cellStyle name="SAPBEXchaText 2 16" xfId="37437"/>
    <cellStyle name="SAPBEXchaText 2 17" xfId="37609"/>
    <cellStyle name="SAPBEXchaText 2 18" xfId="37538"/>
    <cellStyle name="SAPBEXchaText 2 19" xfId="37764"/>
    <cellStyle name="SAPBEXchaText 2 2" xfId="561"/>
    <cellStyle name="SAPBEXchaText 2 2 10" xfId="38115"/>
    <cellStyle name="SAPBEXchaText 2 2 11" xfId="38256"/>
    <cellStyle name="SAPBEXchaText 2 2 12" xfId="38398"/>
    <cellStyle name="SAPBEXchaText 2 2 13" xfId="38541"/>
    <cellStyle name="SAPBEXchaText 2 2 14" xfId="38684"/>
    <cellStyle name="SAPBEXchaText 2 2 15" xfId="38827"/>
    <cellStyle name="SAPBEXchaText 2 2 16" xfId="38971"/>
    <cellStyle name="SAPBEXchaText 2 2 17" xfId="39112"/>
    <cellStyle name="SAPBEXchaText 2 2 18" xfId="39249"/>
    <cellStyle name="SAPBEXchaText 2 2 19" xfId="39385"/>
    <cellStyle name="SAPBEXchaText 2 2 2" xfId="1735"/>
    <cellStyle name="SAPBEXchaText 2 2 2 2" xfId="953"/>
    <cellStyle name="SAPBEXchaText 2 2 2 2 2" xfId="3367"/>
    <cellStyle name="SAPBEXchaText 2 2 2 2 2 2" xfId="10122"/>
    <cellStyle name="SAPBEXchaText 2 2 2 2 2 2 2" xfId="16662"/>
    <cellStyle name="SAPBEXchaText 2 2 2 2 2 2 2 2" xfId="26702"/>
    <cellStyle name="SAPBEXchaText 2 2 2 2 2 2 3" xfId="23160"/>
    <cellStyle name="SAPBEXchaText 2 2 2 2 2 3" xfId="12052"/>
    <cellStyle name="SAPBEXchaText 2 2 2 2 2 3 2" xfId="18377"/>
    <cellStyle name="SAPBEXchaText 2 2 2 2 2 3 2 2" xfId="27714"/>
    <cellStyle name="SAPBEXchaText 2 2 2 2 2 3 3" xfId="24132"/>
    <cellStyle name="SAPBEXchaText 2 2 2 2 2 4" xfId="7943"/>
    <cellStyle name="SAPBEXchaText 2 2 2 2 2 4 2" xfId="21947"/>
    <cellStyle name="SAPBEXchaText 2 2 2 2 2 5" xfId="15101"/>
    <cellStyle name="SAPBEXchaText 2 2 2 2 2 5 2" xfId="25634"/>
    <cellStyle name="SAPBEXchaText 2 2 2 2 2 6" xfId="19838"/>
    <cellStyle name="SAPBEXchaText 2 2 2 2 3" xfId="3840"/>
    <cellStyle name="SAPBEXchaText 2 2 2 2 3 2" xfId="10595"/>
    <cellStyle name="SAPBEXchaText 2 2 2 2 3 2 2" xfId="16985"/>
    <cellStyle name="SAPBEXchaText 2 2 2 2 3 2 2 2" xfId="26974"/>
    <cellStyle name="SAPBEXchaText 2 2 2 2 3 2 3" xfId="23426"/>
    <cellStyle name="SAPBEXchaText 2 2 2 2 3 3" xfId="12525"/>
    <cellStyle name="SAPBEXchaText 2 2 2 2 3 3 2" xfId="18848"/>
    <cellStyle name="SAPBEXchaText 2 2 2 2 3 3 2 2" xfId="27984"/>
    <cellStyle name="SAPBEXchaText 2 2 2 2 3 3 3" xfId="24396"/>
    <cellStyle name="SAPBEXchaText 2 2 2 2 3 4" xfId="8389"/>
    <cellStyle name="SAPBEXchaText 2 2 2 2 3 4 2" xfId="22383"/>
    <cellStyle name="SAPBEXchaText 2 2 2 2 3 5" xfId="15572"/>
    <cellStyle name="SAPBEXchaText 2 2 2 2 3 5 2" xfId="25904"/>
    <cellStyle name="SAPBEXchaText 2 2 2 2 3 6" xfId="20102"/>
    <cellStyle name="SAPBEXchaText 2 2 2 2 4" xfId="5994"/>
    <cellStyle name="SAPBEXchaText 2 2 2 2 4 2" xfId="13255"/>
    <cellStyle name="SAPBEXchaText 2 2 2 2 4 2 2" xfId="24820"/>
    <cellStyle name="SAPBEXchaText 2 2 2 2 4 3" xfId="21071"/>
    <cellStyle name="SAPBEXchaText 2 2 2 2 5" xfId="5717"/>
    <cellStyle name="SAPBEXchaText 2 2 2 2 5 2" xfId="13053"/>
    <cellStyle name="SAPBEXchaText 2 2 2 2 5 2 2" xfId="24717"/>
    <cellStyle name="SAPBEXchaText 2 2 2 2 5 3" xfId="20969"/>
    <cellStyle name="SAPBEXchaText 2 2 2 2 6" xfId="8555"/>
    <cellStyle name="SAPBEXchaText 2 2 2 2 6 2" xfId="15747"/>
    <cellStyle name="SAPBEXchaText 2 2 2 2 6 2 2" xfId="25997"/>
    <cellStyle name="SAPBEXchaText 2 2 2 2 6 3" xfId="22490"/>
    <cellStyle name="SAPBEXchaText 2 2 2 2 7" xfId="4265"/>
    <cellStyle name="SAPBEXchaText 2 2 2 2 7 2" xfId="20330"/>
    <cellStyle name="SAPBEXchaText 2 2 2 2 8" xfId="19102"/>
    <cellStyle name="SAPBEXchaText 2 2 2 3" xfId="3104"/>
    <cellStyle name="SAPBEXchaText 2 2 2 3 2" xfId="9870"/>
    <cellStyle name="SAPBEXchaText 2 2 2 3 2 2" xfId="16486"/>
    <cellStyle name="SAPBEXchaText 2 2 2 3 2 2 2" xfId="26565"/>
    <cellStyle name="SAPBEXchaText 2 2 2 3 2 3" xfId="23023"/>
    <cellStyle name="SAPBEXchaText 2 2 2 3 3" xfId="11807"/>
    <cellStyle name="SAPBEXchaText 2 2 2 3 3 2" xfId="18132"/>
    <cellStyle name="SAPBEXchaText 2 2 2 3 3 2 2" xfId="27579"/>
    <cellStyle name="SAPBEXchaText 2 2 2 3 3 3" xfId="23997"/>
    <cellStyle name="SAPBEXchaText 2 2 2 3 4" xfId="7691"/>
    <cellStyle name="SAPBEXchaText 2 2 2 3 4 2" xfId="21772"/>
    <cellStyle name="SAPBEXchaText 2 2 2 3 5" xfId="14855"/>
    <cellStyle name="SAPBEXchaText 2 2 2 3 5 2" xfId="25499"/>
    <cellStyle name="SAPBEXchaText 2 2 2 3 6" xfId="19703"/>
    <cellStyle name="SAPBEXchaText 2 2 2 4" xfId="3609"/>
    <cellStyle name="SAPBEXchaText 2 2 2 4 2" xfId="10364"/>
    <cellStyle name="SAPBEXchaText 2 2 2 4 2 2" xfId="16829"/>
    <cellStyle name="SAPBEXchaText 2 2 2 4 2 2 2" xfId="26839"/>
    <cellStyle name="SAPBEXchaText 2 2 2 4 2 3" xfId="23291"/>
    <cellStyle name="SAPBEXchaText 2 2 2 4 3" xfId="12294"/>
    <cellStyle name="SAPBEXchaText 2 2 2 4 3 2" xfId="18617"/>
    <cellStyle name="SAPBEXchaText 2 2 2 4 3 2 2" xfId="27849"/>
    <cellStyle name="SAPBEXchaText 2 2 2 4 3 3" xfId="24261"/>
    <cellStyle name="SAPBEXchaText 2 2 2 4 4" xfId="8185"/>
    <cellStyle name="SAPBEXchaText 2 2 2 4 4 2" xfId="22182"/>
    <cellStyle name="SAPBEXchaText 2 2 2 4 5" xfId="15341"/>
    <cellStyle name="SAPBEXchaText 2 2 2 4 5 2" xfId="25769"/>
    <cellStyle name="SAPBEXchaText 2 2 2 4 6" xfId="19967"/>
    <cellStyle name="SAPBEXchaText 2 2 2 5" xfId="4017"/>
    <cellStyle name="SAPBEXchaText 2 2 2 5 2" xfId="20179"/>
    <cellStyle name="SAPBEXchaText 2 2 2 6" xfId="19258"/>
    <cellStyle name="SAPBEXchaText 2 2 2 7" xfId="28327"/>
    <cellStyle name="SAPBEXchaText 2 2 20" xfId="39523"/>
    <cellStyle name="SAPBEXchaText 2 2 21" xfId="39648"/>
    <cellStyle name="SAPBEXchaText 2 2 22" xfId="39770"/>
    <cellStyle name="SAPBEXchaText 2 2 23" xfId="39889"/>
    <cellStyle name="SAPBEXchaText 2 2 24" xfId="40002"/>
    <cellStyle name="SAPBEXchaText 2 2 25" xfId="40109"/>
    <cellStyle name="SAPBEXchaText 2 2 26" xfId="40198"/>
    <cellStyle name="SAPBEXchaText 2 2 27" xfId="40293"/>
    <cellStyle name="SAPBEXchaText 2 2 28" xfId="40374"/>
    <cellStyle name="SAPBEXchaText 2 2 29" xfId="40435"/>
    <cellStyle name="SAPBEXchaText 2 2 3" xfId="2124"/>
    <cellStyle name="SAPBEXchaText 2 2 3 2" xfId="2891"/>
    <cellStyle name="SAPBEXchaText 2 2 3 2 2" xfId="7478"/>
    <cellStyle name="SAPBEXchaText 2 2 3 2 2 2" xfId="14645"/>
    <cellStyle name="SAPBEXchaText 2 2 3 2 2 2 2" xfId="25356"/>
    <cellStyle name="SAPBEXchaText 2 2 3 2 2 3" xfId="21615"/>
    <cellStyle name="SAPBEXchaText 2 2 3 2 3" xfId="9658"/>
    <cellStyle name="SAPBEXchaText 2 2 3 2 3 2" xfId="16306"/>
    <cellStyle name="SAPBEXchaText 2 2 3 2 3 2 2" xfId="26420"/>
    <cellStyle name="SAPBEXchaText 2 2 3 2 3 3" xfId="22888"/>
    <cellStyle name="SAPBEXchaText 2 2 3 2 4" xfId="11610"/>
    <cellStyle name="SAPBEXchaText 2 2 3 2 4 2" xfId="17937"/>
    <cellStyle name="SAPBEXchaText 2 2 3 2 4 2 2" xfId="27436"/>
    <cellStyle name="SAPBEXchaText 2 2 3 2 4 3" xfId="23864"/>
    <cellStyle name="SAPBEXchaText 2 2 3 2 5" xfId="5207"/>
    <cellStyle name="SAPBEXchaText 2 2 3 2 5 2" xfId="20739"/>
    <cellStyle name="SAPBEXchaText 2 2 3 2 6" xfId="12782"/>
    <cellStyle name="SAPBEXchaText 2 2 3 2 6 2" xfId="24554"/>
    <cellStyle name="SAPBEXchaText 2 2 3 2 7" xfId="19570"/>
    <cellStyle name="SAPBEXchaText 2 2 3 3" xfId="2601"/>
    <cellStyle name="SAPBEXchaText 2 2 3 3 2" xfId="9381"/>
    <cellStyle name="SAPBEXchaText 2 2 3 3 2 2" xfId="16033"/>
    <cellStyle name="SAPBEXchaText 2 2 3 3 2 2 2" xfId="26188"/>
    <cellStyle name="SAPBEXchaText 2 2 3 3 2 3" xfId="22671"/>
    <cellStyle name="SAPBEXchaText 2 2 3 3 3" xfId="11341"/>
    <cellStyle name="SAPBEXchaText 2 2 3 3 3 2" xfId="17670"/>
    <cellStyle name="SAPBEXchaText 2 2 3 3 3 2 2" xfId="27208"/>
    <cellStyle name="SAPBEXchaText 2 2 3 3 3 3" xfId="23651"/>
    <cellStyle name="SAPBEXchaText 2 2 3 3 4" xfId="7199"/>
    <cellStyle name="SAPBEXchaText 2 2 3 3 4 2" xfId="21368"/>
    <cellStyle name="SAPBEXchaText 2 2 3 3 5" xfId="14373"/>
    <cellStyle name="SAPBEXchaText 2 2 3 3 5 2" xfId="25127"/>
    <cellStyle name="SAPBEXchaText 2 2 3 3 6" xfId="19355"/>
    <cellStyle name="SAPBEXchaText 2 2 3 4" xfId="6721"/>
    <cellStyle name="SAPBEXchaText 2 2 3 4 2" xfId="13897"/>
    <cellStyle name="SAPBEXchaText 2 2 3 4 2 2" xfId="25004"/>
    <cellStyle name="SAPBEXchaText 2 2 3 4 3" xfId="21250"/>
    <cellStyle name="SAPBEXchaText 2 2 3 5" xfId="8904"/>
    <cellStyle name="SAPBEXchaText 2 2 3 5 2" xfId="15850"/>
    <cellStyle name="SAPBEXchaText 2 2 3 5 2 2" xfId="26064"/>
    <cellStyle name="SAPBEXchaText 2 2 3 5 3" xfId="22552"/>
    <cellStyle name="SAPBEXchaText 2 2 3 6" xfId="11013"/>
    <cellStyle name="SAPBEXchaText 2 2 3 6 2" xfId="17343"/>
    <cellStyle name="SAPBEXchaText 2 2 3 6 2 2" xfId="27087"/>
    <cellStyle name="SAPBEXchaText 2 2 3 6 3" xfId="23535"/>
    <cellStyle name="SAPBEXchaText 2 2 3 7" xfId="4432"/>
    <cellStyle name="SAPBEXchaText 2 2 3 7 2" xfId="20476"/>
    <cellStyle name="SAPBEXchaText 2 2 3 8" xfId="4333"/>
    <cellStyle name="SAPBEXchaText 2 2 3 8 2" xfId="20380"/>
    <cellStyle name="SAPBEXchaText 2 2 30" xfId="40478"/>
    <cellStyle name="SAPBEXchaText 2 2 4" xfId="2702"/>
    <cellStyle name="SAPBEXchaText 2 2 4 2" xfId="9481"/>
    <cellStyle name="SAPBEXchaText 2 2 4 2 2" xfId="16132"/>
    <cellStyle name="SAPBEXchaText 2 2 4 2 2 2" xfId="26271"/>
    <cellStyle name="SAPBEXchaText 2 2 4 2 3" xfId="22747"/>
    <cellStyle name="SAPBEXchaText 2 2 4 3" xfId="11441"/>
    <cellStyle name="SAPBEXchaText 2 2 4 3 2" xfId="17769"/>
    <cellStyle name="SAPBEXchaText 2 2 4 3 2 2" xfId="27290"/>
    <cellStyle name="SAPBEXchaText 2 2 4 3 3" xfId="23726"/>
    <cellStyle name="SAPBEXchaText 2 2 4 4" xfId="7300"/>
    <cellStyle name="SAPBEXchaText 2 2 4 4 2" xfId="21459"/>
    <cellStyle name="SAPBEXchaText 2 2 4 5" xfId="14473"/>
    <cellStyle name="SAPBEXchaText 2 2 4 5 2" xfId="25209"/>
    <cellStyle name="SAPBEXchaText 2 2 4 6" xfId="19431"/>
    <cellStyle name="SAPBEXchaText 2 2 5" xfId="28123"/>
    <cellStyle name="SAPBEXchaText 2 2 6" xfId="37553"/>
    <cellStyle name="SAPBEXchaText 2 2 7" xfId="37681"/>
    <cellStyle name="SAPBEXchaText 2 2 8" xfId="37821"/>
    <cellStyle name="SAPBEXchaText 2 2 9" xfId="37969"/>
    <cellStyle name="SAPBEXchaText 2 20" xfId="37245"/>
    <cellStyle name="SAPBEXchaText 2 21" xfId="36971"/>
    <cellStyle name="SAPBEXchaText 2 22" xfId="38081"/>
    <cellStyle name="SAPBEXchaText 2 23" xfId="38223"/>
    <cellStyle name="SAPBEXchaText 2 24" xfId="38364"/>
    <cellStyle name="SAPBEXchaText 2 25" xfId="38507"/>
    <cellStyle name="SAPBEXchaText 2 26" xfId="39517"/>
    <cellStyle name="SAPBEXchaText 2 27" xfId="38793"/>
    <cellStyle name="SAPBEXchaText 2 28" xfId="38320"/>
    <cellStyle name="SAPBEXchaText 2 29" xfId="39079"/>
    <cellStyle name="SAPBEXchaText 2 3" xfId="1104"/>
    <cellStyle name="SAPBEXchaText 2 3 10" xfId="37864"/>
    <cellStyle name="SAPBEXchaText 2 3 11" xfId="37717"/>
    <cellStyle name="SAPBEXchaText 2 3 12" xfId="37708"/>
    <cellStyle name="SAPBEXchaText 2 3 13" xfId="37401"/>
    <cellStyle name="SAPBEXchaText 2 3 14" xfId="37260"/>
    <cellStyle name="SAPBEXchaText 2 3 15" xfId="37314"/>
    <cellStyle name="SAPBEXchaText 2 3 16" xfId="37630"/>
    <cellStyle name="SAPBEXchaText 2 3 17" xfId="37934"/>
    <cellStyle name="SAPBEXchaText 2 3 18" xfId="37910"/>
    <cellStyle name="SAPBEXchaText 2 3 19" xfId="37418"/>
    <cellStyle name="SAPBEXchaText 2 3 2" xfId="1731"/>
    <cellStyle name="SAPBEXchaText 2 3 2 2" xfId="1440"/>
    <cellStyle name="SAPBEXchaText 2 3 2 2 2" xfId="3364"/>
    <cellStyle name="SAPBEXchaText 2 3 2 2 2 2" xfId="10119"/>
    <cellStyle name="SAPBEXchaText 2 3 2 2 2 2 2" xfId="16660"/>
    <cellStyle name="SAPBEXchaText 2 3 2 2 2 2 2 2" xfId="26700"/>
    <cellStyle name="SAPBEXchaText 2 3 2 2 2 2 3" xfId="23158"/>
    <cellStyle name="SAPBEXchaText 2 3 2 2 2 3" xfId="12049"/>
    <cellStyle name="SAPBEXchaText 2 3 2 2 2 3 2" xfId="18374"/>
    <cellStyle name="SAPBEXchaText 2 3 2 2 2 3 2 2" xfId="27712"/>
    <cellStyle name="SAPBEXchaText 2 3 2 2 2 3 3" xfId="24130"/>
    <cellStyle name="SAPBEXchaText 2 3 2 2 2 4" xfId="7940"/>
    <cellStyle name="SAPBEXchaText 2 3 2 2 2 4 2" xfId="21944"/>
    <cellStyle name="SAPBEXchaText 2 3 2 2 2 5" xfId="15098"/>
    <cellStyle name="SAPBEXchaText 2 3 2 2 2 5 2" xfId="25632"/>
    <cellStyle name="SAPBEXchaText 2 3 2 2 2 6" xfId="19836"/>
    <cellStyle name="SAPBEXchaText 2 3 2 2 3" xfId="3837"/>
    <cellStyle name="SAPBEXchaText 2 3 2 2 3 2" xfId="10592"/>
    <cellStyle name="SAPBEXchaText 2 3 2 2 3 2 2" xfId="16983"/>
    <cellStyle name="SAPBEXchaText 2 3 2 2 3 2 2 2" xfId="26972"/>
    <cellStyle name="SAPBEXchaText 2 3 2 2 3 2 3" xfId="23424"/>
    <cellStyle name="SAPBEXchaText 2 3 2 2 3 3" xfId="12522"/>
    <cellStyle name="SAPBEXchaText 2 3 2 2 3 3 2" xfId="18845"/>
    <cellStyle name="SAPBEXchaText 2 3 2 2 3 3 2 2" xfId="27982"/>
    <cellStyle name="SAPBEXchaText 2 3 2 2 3 3 3" xfId="24394"/>
    <cellStyle name="SAPBEXchaText 2 3 2 2 3 4" xfId="8386"/>
    <cellStyle name="SAPBEXchaText 2 3 2 2 3 4 2" xfId="22380"/>
    <cellStyle name="SAPBEXchaText 2 3 2 2 3 5" xfId="15569"/>
    <cellStyle name="SAPBEXchaText 2 3 2 2 3 5 2" xfId="25902"/>
    <cellStyle name="SAPBEXchaText 2 3 2 2 3 6" xfId="20100"/>
    <cellStyle name="SAPBEXchaText 2 3 2 2 4" xfId="6220"/>
    <cellStyle name="SAPBEXchaText 2 3 2 2 4 2" xfId="13457"/>
    <cellStyle name="SAPBEXchaText 2 3 2 2 4 2 2" xfId="24892"/>
    <cellStyle name="SAPBEXchaText 2 3 2 2 4 3" xfId="21142"/>
    <cellStyle name="SAPBEXchaText 2 3 2 2 5" xfId="8491"/>
    <cellStyle name="SAPBEXchaText 2 3 2 2 5 2" xfId="15710"/>
    <cellStyle name="SAPBEXchaText 2 3 2 2 5 2 2" xfId="25966"/>
    <cellStyle name="SAPBEXchaText 2 3 2 2 5 3" xfId="22459"/>
    <cellStyle name="SAPBEXchaText 2 3 2 2 6" xfId="5830"/>
    <cellStyle name="SAPBEXchaText 2 3 2 2 6 2" xfId="13114"/>
    <cellStyle name="SAPBEXchaText 2 3 2 2 6 2 2" xfId="24746"/>
    <cellStyle name="SAPBEXchaText 2 3 2 2 6 3" xfId="20997"/>
    <cellStyle name="SAPBEXchaText 2 3 2 2 7" xfId="12674"/>
    <cellStyle name="SAPBEXchaText 2 3 2 2 7 2" xfId="24468"/>
    <cellStyle name="SAPBEXchaText 2 3 2 2 8" xfId="19151"/>
    <cellStyle name="SAPBEXchaText 2 3 2 3" xfId="3101"/>
    <cellStyle name="SAPBEXchaText 2 3 2 3 2" xfId="9867"/>
    <cellStyle name="SAPBEXchaText 2 3 2 3 2 2" xfId="16484"/>
    <cellStyle name="SAPBEXchaText 2 3 2 3 2 2 2" xfId="26563"/>
    <cellStyle name="SAPBEXchaText 2 3 2 3 2 3" xfId="23021"/>
    <cellStyle name="SAPBEXchaText 2 3 2 3 3" xfId="11804"/>
    <cellStyle name="SAPBEXchaText 2 3 2 3 3 2" xfId="18129"/>
    <cellStyle name="SAPBEXchaText 2 3 2 3 3 2 2" xfId="27577"/>
    <cellStyle name="SAPBEXchaText 2 3 2 3 3 3" xfId="23995"/>
    <cellStyle name="SAPBEXchaText 2 3 2 3 4" xfId="7688"/>
    <cellStyle name="SAPBEXchaText 2 3 2 3 4 2" xfId="21770"/>
    <cellStyle name="SAPBEXchaText 2 3 2 3 5" xfId="14852"/>
    <cellStyle name="SAPBEXchaText 2 3 2 3 5 2" xfId="25497"/>
    <cellStyle name="SAPBEXchaText 2 3 2 3 6" xfId="19701"/>
    <cellStyle name="SAPBEXchaText 2 3 2 4" xfId="3606"/>
    <cellStyle name="SAPBEXchaText 2 3 2 4 2" xfId="10361"/>
    <cellStyle name="SAPBEXchaText 2 3 2 4 2 2" xfId="16827"/>
    <cellStyle name="SAPBEXchaText 2 3 2 4 2 2 2" xfId="26837"/>
    <cellStyle name="SAPBEXchaText 2 3 2 4 2 3" xfId="23289"/>
    <cellStyle name="SAPBEXchaText 2 3 2 4 3" xfId="12291"/>
    <cellStyle name="SAPBEXchaText 2 3 2 4 3 2" xfId="18614"/>
    <cellStyle name="SAPBEXchaText 2 3 2 4 3 2 2" xfId="27847"/>
    <cellStyle name="SAPBEXchaText 2 3 2 4 3 3" xfId="24259"/>
    <cellStyle name="SAPBEXchaText 2 3 2 4 4" xfId="8182"/>
    <cellStyle name="SAPBEXchaText 2 3 2 4 4 2" xfId="22179"/>
    <cellStyle name="SAPBEXchaText 2 3 2 4 5" xfId="15338"/>
    <cellStyle name="SAPBEXchaText 2 3 2 4 5 2" xfId="25767"/>
    <cellStyle name="SAPBEXchaText 2 3 2 4 6" xfId="19965"/>
    <cellStyle name="SAPBEXchaText 2 3 2 5" xfId="4020"/>
    <cellStyle name="SAPBEXchaText 2 3 2 5 2" xfId="20181"/>
    <cellStyle name="SAPBEXchaText 2 3 2 6" xfId="19256"/>
    <cellStyle name="SAPBEXchaText 2 3 2 7" xfId="28325"/>
    <cellStyle name="SAPBEXchaText 2 3 20" xfId="37942"/>
    <cellStyle name="SAPBEXchaText 2 3 21" xfId="37653"/>
    <cellStyle name="SAPBEXchaText 2 3 22" xfId="37944"/>
    <cellStyle name="SAPBEXchaText 2 3 23" xfId="39552"/>
    <cellStyle name="SAPBEXchaText 2 3 24" xfId="38053"/>
    <cellStyle name="SAPBEXchaText 2 3 25" xfId="39051"/>
    <cellStyle name="SAPBEXchaText 2 3 26" xfId="38938"/>
    <cellStyle name="SAPBEXchaText 2 3 27" xfId="39950"/>
    <cellStyle name="SAPBEXchaText 2 3 28" xfId="40234"/>
    <cellStyle name="SAPBEXchaText 2 3 29" xfId="40326"/>
    <cellStyle name="SAPBEXchaText 2 3 3" xfId="2126"/>
    <cellStyle name="SAPBEXchaText 2 3 3 2" xfId="5209"/>
    <cellStyle name="SAPBEXchaText 2 3 3 2 2" xfId="12784"/>
    <cellStyle name="SAPBEXchaText 2 3 3 2 2 2" xfId="24556"/>
    <cellStyle name="SAPBEXchaText 2 3 3 2 3" xfId="20741"/>
    <cellStyle name="SAPBEXchaText 2 3 3 3" xfId="6723"/>
    <cellStyle name="SAPBEXchaText 2 3 3 3 2" xfId="13899"/>
    <cellStyle name="SAPBEXchaText 2 3 3 3 2 2" xfId="25006"/>
    <cellStyle name="SAPBEXchaText 2 3 3 3 3" xfId="21252"/>
    <cellStyle name="SAPBEXchaText 2 3 3 4" xfId="8906"/>
    <cellStyle name="SAPBEXchaText 2 3 3 4 2" xfId="15852"/>
    <cellStyle name="SAPBEXchaText 2 3 3 4 2 2" xfId="26066"/>
    <cellStyle name="SAPBEXchaText 2 3 3 4 3" xfId="22554"/>
    <cellStyle name="SAPBEXchaText 2 3 3 5" xfId="11015"/>
    <cellStyle name="SAPBEXchaText 2 3 3 5 2" xfId="17345"/>
    <cellStyle name="SAPBEXchaText 2 3 3 5 2 2" xfId="27089"/>
    <cellStyle name="SAPBEXchaText 2 3 3 5 3" xfId="23537"/>
    <cellStyle name="SAPBEXchaText 2 3 3 6" xfId="4429"/>
    <cellStyle name="SAPBEXchaText 2 3 3 6 2" xfId="20473"/>
    <cellStyle name="SAPBEXchaText 2 3 3 7" xfId="4697"/>
    <cellStyle name="SAPBEXchaText 2 3 3 7 2" xfId="20666"/>
    <cellStyle name="SAPBEXchaText 2 3 30" xfId="40399"/>
    <cellStyle name="SAPBEXchaText 2 3 31" xfId="40265"/>
    <cellStyle name="SAPBEXchaText 2 3 4" xfId="2793"/>
    <cellStyle name="SAPBEXchaText 2 3 4 2" xfId="9565"/>
    <cellStyle name="SAPBEXchaText 2 3 4 2 2" xfId="16216"/>
    <cellStyle name="SAPBEXchaText 2 3 4 2 2 2" xfId="26342"/>
    <cellStyle name="SAPBEXchaText 2 3 4 2 3" xfId="22817"/>
    <cellStyle name="SAPBEXchaText 2 3 4 3" xfId="11520"/>
    <cellStyle name="SAPBEXchaText 2 3 4 3 2" xfId="17847"/>
    <cellStyle name="SAPBEXchaText 2 3 4 3 2 2" xfId="27358"/>
    <cellStyle name="SAPBEXchaText 2 3 4 3 3" xfId="23793"/>
    <cellStyle name="SAPBEXchaText 2 3 4 4" xfId="7383"/>
    <cellStyle name="SAPBEXchaText 2 3 4 4 2" xfId="21536"/>
    <cellStyle name="SAPBEXchaText 2 3 4 5" xfId="14551"/>
    <cellStyle name="SAPBEXchaText 2 3 4 5 2" xfId="25277"/>
    <cellStyle name="SAPBEXchaText 2 3 4 6" xfId="19498"/>
    <cellStyle name="SAPBEXchaText 2 3 5" xfId="2944"/>
    <cellStyle name="SAPBEXchaText 2 3 5 2" xfId="9711"/>
    <cellStyle name="SAPBEXchaText 2 3 5 2 2" xfId="16357"/>
    <cellStyle name="SAPBEXchaText 2 3 5 2 2 2" xfId="26465"/>
    <cellStyle name="SAPBEXchaText 2 3 5 2 3" xfId="22931"/>
    <cellStyle name="SAPBEXchaText 2 3 5 3" xfId="11661"/>
    <cellStyle name="SAPBEXchaText 2 3 5 3 2" xfId="17988"/>
    <cellStyle name="SAPBEXchaText 2 3 5 3 2 2" xfId="27481"/>
    <cellStyle name="SAPBEXchaText 2 3 5 3 3" xfId="23907"/>
    <cellStyle name="SAPBEXchaText 2 3 5 4" xfId="7531"/>
    <cellStyle name="SAPBEXchaText 2 3 5 4 2" xfId="21663"/>
    <cellStyle name="SAPBEXchaText 2 3 5 5" xfId="14698"/>
    <cellStyle name="SAPBEXchaText 2 3 5 5 2" xfId="25401"/>
    <cellStyle name="SAPBEXchaText 2 3 5 6" xfId="19613"/>
    <cellStyle name="SAPBEXchaText 2 3 6" xfId="28190"/>
    <cellStyle name="SAPBEXchaText 2 3 7" xfId="37450"/>
    <cellStyle name="SAPBEXchaText 2 3 8" xfId="37281"/>
    <cellStyle name="SAPBEXchaText 2 3 9" xfId="37725"/>
    <cellStyle name="SAPBEXchaText 2 30" xfId="39762"/>
    <cellStyle name="SAPBEXchaText 2 31" xfId="39850"/>
    <cellStyle name="SAPBEXchaText 2 32" xfId="40294"/>
    <cellStyle name="SAPBEXchaText 2 33" xfId="39035"/>
    <cellStyle name="SAPBEXchaText 2 34" xfId="40450"/>
    <cellStyle name="SAPBEXchaText 2 4" xfId="1113"/>
    <cellStyle name="SAPBEXchaText 2 4 10" xfId="37650"/>
    <cellStyle name="SAPBEXchaText 2 4 11" xfId="36923"/>
    <cellStyle name="SAPBEXchaText 2 4 12" xfId="38072"/>
    <cellStyle name="SAPBEXchaText 2 4 13" xfId="38214"/>
    <cellStyle name="SAPBEXchaText 2 4 14" xfId="38355"/>
    <cellStyle name="SAPBEXchaText 2 4 15" xfId="38498"/>
    <cellStyle name="SAPBEXchaText 2 4 16" xfId="38640"/>
    <cellStyle name="SAPBEXchaText 2 4 17" xfId="38784"/>
    <cellStyle name="SAPBEXchaText 2 4 18" xfId="38929"/>
    <cellStyle name="SAPBEXchaText 2 4 19" xfId="39072"/>
    <cellStyle name="SAPBEXchaText 2 4 2" xfId="1734"/>
    <cellStyle name="SAPBEXchaText 2 4 2 2" xfId="925"/>
    <cellStyle name="SAPBEXchaText 2 4 2 2 2" xfId="3366"/>
    <cellStyle name="SAPBEXchaText 2 4 2 2 2 2" xfId="10121"/>
    <cellStyle name="SAPBEXchaText 2 4 2 2 2 2 2" xfId="16661"/>
    <cellStyle name="SAPBEXchaText 2 4 2 2 2 2 2 2" xfId="26701"/>
    <cellStyle name="SAPBEXchaText 2 4 2 2 2 2 3" xfId="23159"/>
    <cellStyle name="SAPBEXchaText 2 4 2 2 2 3" xfId="12051"/>
    <cellStyle name="SAPBEXchaText 2 4 2 2 2 3 2" xfId="18376"/>
    <cellStyle name="SAPBEXchaText 2 4 2 2 2 3 2 2" xfId="27713"/>
    <cellStyle name="SAPBEXchaText 2 4 2 2 2 3 3" xfId="24131"/>
    <cellStyle name="SAPBEXchaText 2 4 2 2 2 4" xfId="7942"/>
    <cellStyle name="SAPBEXchaText 2 4 2 2 2 4 2" xfId="21946"/>
    <cellStyle name="SAPBEXchaText 2 4 2 2 2 5" xfId="15100"/>
    <cellStyle name="SAPBEXchaText 2 4 2 2 2 5 2" xfId="25633"/>
    <cellStyle name="SAPBEXchaText 2 4 2 2 2 6" xfId="19837"/>
    <cellStyle name="SAPBEXchaText 2 4 2 2 3" xfId="3839"/>
    <cellStyle name="SAPBEXchaText 2 4 2 2 3 2" xfId="10594"/>
    <cellStyle name="SAPBEXchaText 2 4 2 2 3 2 2" xfId="16984"/>
    <cellStyle name="SAPBEXchaText 2 4 2 2 3 2 2 2" xfId="26973"/>
    <cellStyle name="SAPBEXchaText 2 4 2 2 3 2 3" xfId="23425"/>
    <cellStyle name="SAPBEXchaText 2 4 2 2 3 3" xfId="12524"/>
    <cellStyle name="SAPBEXchaText 2 4 2 2 3 3 2" xfId="18847"/>
    <cellStyle name="SAPBEXchaText 2 4 2 2 3 3 2 2" xfId="27983"/>
    <cellStyle name="SAPBEXchaText 2 4 2 2 3 3 3" xfId="24395"/>
    <cellStyle name="SAPBEXchaText 2 4 2 2 3 4" xfId="8388"/>
    <cellStyle name="SAPBEXchaText 2 4 2 2 3 4 2" xfId="22382"/>
    <cellStyle name="SAPBEXchaText 2 4 2 2 3 5" xfId="15571"/>
    <cellStyle name="SAPBEXchaText 2 4 2 2 3 5 2" xfId="25903"/>
    <cellStyle name="SAPBEXchaText 2 4 2 2 3 6" xfId="20101"/>
    <cellStyle name="SAPBEXchaText 2 4 2 2 4" xfId="5966"/>
    <cellStyle name="SAPBEXchaText 2 4 2 2 4 2" xfId="13227"/>
    <cellStyle name="SAPBEXchaText 2 4 2 2 4 2 2" xfId="24805"/>
    <cellStyle name="SAPBEXchaText 2 4 2 2 4 3" xfId="21056"/>
    <cellStyle name="SAPBEXchaText 2 4 2 2 5" xfId="5917"/>
    <cellStyle name="SAPBEXchaText 2 4 2 2 5 2" xfId="13179"/>
    <cellStyle name="SAPBEXchaText 2 4 2 2 5 2 2" xfId="24775"/>
    <cellStyle name="SAPBEXchaText 2 4 2 2 5 3" xfId="21026"/>
    <cellStyle name="SAPBEXchaText 2 4 2 2 6" xfId="5641"/>
    <cellStyle name="SAPBEXchaText 2 4 2 2 6 2" xfId="12991"/>
    <cellStyle name="SAPBEXchaText 2 4 2 2 6 2 2" xfId="24691"/>
    <cellStyle name="SAPBEXchaText 2 4 2 2 6 3" xfId="20942"/>
    <cellStyle name="SAPBEXchaText 2 4 2 2 7" xfId="4245"/>
    <cellStyle name="SAPBEXchaText 2 4 2 2 7 2" xfId="20312"/>
    <cellStyle name="SAPBEXchaText 2 4 2 2 8" xfId="19087"/>
    <cellStyle name="SAPBEXchaText 2 4 2 3" xfId="3103"/>
    <cellStyle name="SAPBEXchaText 2 4 2 3 2" xfId="9869"/>
    <cellStyle name="SAPBEXchaText 2 4 2 3 2 2" xfId="16485"/>
    <cellStyle name="SAPBEXchaText 2 4 2 3 2 2 2" xfId="26564"/>
    <cellStyle name="SAPBEXchaText 2 4 2 3 2 3" xfId="23022"/>
    <cellStyle name="SAPBEXchaText 2 4 2 3 3" xfId="11806"/>
    <cellStyle name="SAPBEXchaText 2 4 2 3 3 2" xfId="18131"/>
    <cellStyle name="SAPBEXchaText 2 4 2 3 3 2 2" xfId="27578"/>
    <cellStyle name="SAPBEXchaText 2 4 2 3 3 3" xfId="23996"/>
    <cellStyle name="SAPBEXchaText 2 4 2 3 4" xfId="7690"/>
    <cellStyle name="SAPBEXchaText 2 4 2 3 4 2" xfId="21771"/>
    <cellStyle name="SAPBEXchaText 2 4 2 3 5" xfId="14854"/>
    <cellStyle name="SAPBEXchaText 2 4 2 3 5 2" xfId="25498"/>
    <cellStyle name="SAPBEXchaText 2 4 2 3 6" xfId="19702"/>
    <cellStyle name="SAPBEXchaText 2 4 2 4" xfId="3608"/>
    <cellStyle name="SAPBEXchaText 2 4 2 4 2" xfId="10363"/>
    <cellStyle name="SAPBEXchaText 2 4 2 4 2 2" xfId="16828"/>
    <cellStyle name="SAPBEXchaText 2 4 2 4 2 2 2" xfId="26838"/>
    <cellStyle name="SAPBEXchaText 2 4 2 4 2 3" xfId="23290"/>
    <cellStyle name="SAPBEXchaText 2 4 2 4 3" xfId="12293"/>
    <cellStyle name="SAPBEXchaText 2 4 2 4 3 2" xfId="18616"/>
    <cellStyle name="SAPBEXchaText 2 4 2 4 3 2 2" xfId="27848"/>
    <cellStyle name="SAPBEXchaText 2 4 2 4 3 3" xfId="24260"/>
    <cellStyle name="SAPBEXchaText 2 4 2 4 4" xfId="8184"/>
    <cellStyle name="SAPBEXchaText 2 4 2 4 4 2" xfId="22181"/>
    <cellStyle name="SAPBEXchaText 2 4 2 4 5" xfId="15340"/>
    <cellStyle name="SAPBEXchaText 2 4 2 4 5 2" xfId="25768"/>
    <cellStyle name="SAPBEXchaText 2 4 2 4 6" xfId="19966"/>
    <cellStyle name="SAPBEXchaText 2 4 2 5" xfId="4018"/>
    <cellStyle name="SAPBEXchaText 2 4 2 5 2" xfId="20180"/>
    <cellStyle name="SAPBEXchaText 2 4 2 6" xfId="19257"/>
    <cellStyle name="SAPBEXchaText 2 4 2 7" xfId="28326"/>
    <cellStyle name="SAPBEXchaText 2 4 20" xfId="39210"/>
    <cellStyle name="SAPBEXchaText 2 4 21" xfId="39346"/>
    <cellStyle name="SAPBEXchaText 2 4 22" xfId="39482"/>
    <cellStyle name="SAPBEXchaText 2 4 23" xfId="39447"/>
    <cellStyle name="SAPBEXchaText 2 4 24" xfId="39673"/>
    <cellStyle name="SAPBEXchaText 2 4 25" xfId="39794"/>
    <cellStyle name="SAPBEXchaText 2 4 26" xfId="39914"/>
    <cellStyle name="SAPBEXchaText 2 4 27" xfId="39724"/>
    <cellStyle name="SAPBEXchaText 2 4 28" xfId="40175"/>
    <cellStyle name="SAPBEXchaText 2 4 29" xfId="39621"/>
    <cellStyle name="SAPBEXchaText 2 4 3" xfId="2125"/>
    <cellStyle name="SAPBEXchaText 2 4 3 2" xfId="5208"/>
    <cellStyle name="SAPBEXchaText 2 4 3 2 2" xfId="12783"/>
    <cellStyle name="SAPBEXchaText 2 4 3 2 2 2" xfId="24555"/>
    <cellStyle name="SAPBEXchaText 2 4 3 2 3" xfId="20740"/>
    <cellStyle name="SAPBEXchaText 2 4 3 3" xfId="6722"/>
    <cellStyle name="SAPBEXchaText 2 4 3 3 2" xfId="13898"/>
    <cellStyle name="SAPBEXchaText 2 4 3 3 2 2" xfId="25005"/>
    <cellStyle name="SAPBEXchaText 2 4 3 3 3" xfId="21251"/>
    <cellStyle name="SAPBEXchaText 2 4 3 4" xfId="8905"/>
    <cellStyle name="SAPBEXchaText 2 4 3 4 2" xfId="15851"/>
    <cellStyle name="SAPBEXchaText 2 4 3 4 2 2" xfId="26065"/>
    <cellStyle name="SAPBEXchaText 2 4 3 4 3" xfId="22553"/>
    <cellStyle name="SAPBEXchaText 2 4 3 5" xfId="11014"/>
    <cellStyle name="SAPBEXchaText 2 4 3 5 2" xfId="17344"/>
    <cellStyle name="SAPBEXchaText 2 4 3 5 2 2" xfId="27088"/>
    <cellStyle name="SAPBEXchaText 2 4 3 5 3" xfId="23536"/>
    <cellStyle name="SAPBEXchaText 2 4 3 6" xfId="4431"/>
    <cellStyle name="SAPBEXchaText 2 4 3 6 2" xfId="20475"/>
    <cellStyle name="SAPBEXchaText 2 4 3 7" xfId="4675"/>
    <cellStyle name="SAPBEXchaText 2 4 3 7 2" xfId="20656"/>
    <cellStyle name="SAPBEXchaText 2 4 30" xfId="40257"/>
    <cellStyle name="SAPBEXchaText 2 4 31" xfId="40425"/>
    <cellStyle name="SAPBEXchaText 2 4 4" xfId="2890"/>
    <cellStyle name="SAPBEXchaText 2 4 4 2" xfId="9657"/>
    <cellStyle name="SAPBEXchaText 2 4 4 2 2" xfId="16305"/>
    <cellStyle name="SAPBEXchaText 2 4 4 2 2 2" xfId="26419"/>
    <cellStyle name="SAPBEXchaText 2 4 4 2 3" xfId="22887"/>
    <cellStyle name="SAPBEXchaText 2 4 4 3" xfId="11609"/>
    <cellStyle name="SAPBEXchaText 2 4 4 3 2" xfId="17936"/>
    <cellStyle name="SAPBEXchaText 2 4 4 3 2 2" xfId="27435"/>
    <cellStyle name="SAPBEXchaText 2 4 4 3 3" xfId="23863"/>
    <cellStyle name="SAPBEXchaText 2 4 4 4" xfId="7477"/>
    <cellStyle name="SAPBEXchaText 2 4 4 4 2" xfId="21614"/>
    <cellStyle name="SAPBEXchaText 2 4 4 5" xfId="14644"/>
    <cellStyle name="SAPBEXchaText 2 4 4 5 2" xfId="25355"/>
    <cellStyle name="SAPBEXchaText 2 4 4 6" xfId="19569"/>
    <cellStyle name="SAPBEXchaText 2 4 5" xfId="3070"/>
    <cellStyle name="SAPBEXchaText 2 4 5 2" xfId="9836"/>
    <cellStyle name="SAPBEXchaText 2 4 5 2 2" xfId="16461"/>
    <cellStyle name="SAPBEXchaText 2 4 5 2 2 2" xfId="26542"/>
    <cellStyle name="SAPBEXchaText 2 4 5 2 3" xfId="23001"/>
    <cellStyle name="SAPBEXchaText 2 4 5 3" xfId="11773"/>
    <cellStyle name="SAPBEXchaText 2 4 5 3 2" xfId="18098"/>
    <cellStyle name="SAPBEXchaText 2 4 5 3 2 2" xfId="27556"/>
    <cellStyle name="SAPBEXchaText 2 4 5 3 3" xfId="23975"/>
    <cellStyle name="SAPBEXchaText 2 4 5 4" xfId="7657"/>
    <cellStyle name="SAPBEXchaText 2 4 5 4 2" xfId="21748"/>
    <cellStyle name="SAPBEXchaText 2 4 5 5" xfId="14821"/>
    <cellStyle name="SAPBEXchaText 2 4 5 5 2" xfId="25476"/>
    <cellStyle name="SAPBEXchaText 2 4 5 6" xfId="19681"/>
    <cellStyle name="SAPBEXchaText 2 4 6" xfId="28191"/>
    <cellStyle name="SAPBEXchaText 2 4 7" xfId="37347"/>
    <cellStyle name="SAPBEXchaText 2 4 8" xfId="37306"/>
    <cellStyle name="SAPBEXchaText 2 4 9" xfId="37528"/>
    <cellStyle name="SAPBEXchaText 2 5" xfId="1585"/>
    <cellStyle name="SAPBEXchaText 2 5 2" xfId="1445"/>
    <cellStyle name="SAPBEXchaText 2 5 2 2" xfId="3267"/>
    <cellStyle name="SAPBEXchaText 2 5 2 2 2" xfId="10022"/>
    <cellStyle name="SAPBEXchaText 2 5 2 2 2 2" xfId="16575"/>
    <cellStyle name="SAPBEXchaText 2 5 2 2 2 2 2" xfId="26630"/>
    <cellStyle name="SAPBEXchaText 2 5 2 2 2 3" xfId="23088"/>
    <cellStyle name="SAPBEXchaText 2 5 2 2 3" xfId="11952"/>
    <cellStyle name="SAPBEXchaText 2 5 2 2 3 2" xfId="18277"/>
    <cellStyle name="SAPBEXchaText 2 5 2 2 3 2 2" xfId="27642"/>
    <cellStyle name="SAPBEXchaText 2 5 2 2 3 3" xfId="24060"/>
    <cellStyle name="SAPBEXchaText 2 5 2 2 4" xfId="7843"/>
    <cellStyle name="SAPBEXchaText 2 5 2 2 4 2" xfId="21847"/>
    <cellStyle name="SAPBEXchaText 2 5 2 2 5" xfId="15001"/>
    <cellStyle name="SAPBEXchaText 2 5 2 2 5 2" xfId="25562"/>
    <cellStyle name="SAPBEXchaText 2 5 2 2 6" xfId="19766"/>
    <cellStyle name="SAPBEXchaText 2 5 2 3" xfId="3740"/>
    <cellStyle name="SAPBEXchaText 2 5 2 3 2" xfId="10495"/>
    <cellStyle name="SAPBEXchaText 2 5 2 3 2 2" xfId="16898"/>
    <cellStyle name="SAPBEXchaText 2 5 2 3 2 2 2" xfId="26902"/>
    <cellStyle name="SAPBEXchaText 2 5 2 3 2 3" xfId="23354"/>
    <cellStyle name="SAPBEXchaText 2 5 2 3 3" xfId="12425"/>
    <cellStyle name="SAPBEXchaText 2 5 2 3 3 2" xfId="18748"/>
    <cellStyle name="SAPBEXchaText 2 5 2 3 3 2 2" xfId="27912"/>
    <cellStyle name="SAPBEXchaText 2 5 2 3 3 3" xfId="24324"/>
    <cellStyle name="SAPBEXchaText 2 5 2 3 4" xfId="8312"/>
    <cellStyle name="SAPBEXchaText 2 5 2 3 4 2" xfId="22308"/>
    <cellStyle name="SAPBEXchaText 2 5 2 3 5" xfId="15472"/>
    <cellStyle name="SAPBEXchaText 2 5 2 3 5 2" xfId="25832"/>
    <cellStyle name="SAPBEXchaText 2 5 2 3 6" xfId="20030"/>
    <cellStyle name="SAPBEXchaText 2 5 2 4" xfId="6224"/>
    <cellStyle name="SAPBEXchaText 2 5 2 4 2" xfId="13460"/>
    <cellStyle name="SAPBEXchaText 2 5 2 4 2 2" xfId="24893"/>
    <cellStyle name="SAPBEXchaText 2 5 2 4 3" xfId="21143"/>
    <cellStyle name="SAPBEXchaText 2 5 2 5" xfId="8493"/>
    <cellStyle name="SAPBEXchaText 2 5 2 5 2" xfId="15711"/>
    <cellStyle name="SAPBEXchaText 2 5 2 5 2 2" xfId="25967"/>
    <cellStyle name="SAPBEXchaText 2 5 2 5 3" xfId="22460"/>
    <cellStyle name="SAPBEXchaText 2 5 2 6" xfId="8535"/>
    <cellStyle name="SAPBEXchaText 2 5 2 6 2" xfId="15730"/>
    <cellStyle name="SAPBEXchaText 2 5 2 6 2 2" xfId="25984"/>
    <cellStyle name="SAPBEXchaText 2 5 2 6 3" xfId="22477"/>
    <cellStyle name="SAPBEXchaText 2 5 2 7" xfId="12675"/>
    <cellStyle name="SAPBEXchaText 2 5 2 7 2" xfId="24469"/>
    <cellStyle name="SAPBEXchaText 2 5 2 8" xfId="19152"/>
    <cellStyle name="SAPBEXchaText 2 5 3" xfId="3034"/>
    <cellStyle name="SAPBEXchaText 2 5 3 2" xfId="9800"/>
    <cellStyle name="SAPBEXchaText 2 5 3 2 2" xfId="16429"/>
    <cellStyle name="SAPBEXchaText 2 5 3 2 2 2" xfId="26521"/>
    <cellStyle name="SAPBEXchaText 2 5 3 2 3" xfId="22980"/>
    <cellStyle name="SAPBEXchaText 2 5 3 3" xfId="11737"/>
    <cellStyle name="SAPBEXchaText 2 5 3 3 2" xfId="18063"/>
    <cellStyle name="SAPBEXchaText 2 5 3 3 2 2" xfId="27536"/>
    <cellStyle name="SAPBEXchaText 2 5 3 3 3" xfId="23955"/>
    <cellStyle name="SAPBEXchaText 2 5 3 4" xfId="7621"/>
    <cellStyle name="SAPBEXchaText 2 5 3 4 2" xfId="21722"/>
    <cellStyle name="SAPBEXchaText 2 5 3 5" xfId="14786"/>
    <cellStyle name="SAPBEXchaText 2 5 3 5 2" xfId="25456"/>
    <cellStyle name="SAPBEXchaText 2 5 3 6" xfId="19661"/>
    <cellStyle name="SAPBEXchaText 2 5 4" xfId="3549"/>
    <cellStyle name="SAPBEXchaText 2 5 4 2" xfId="10304"/>
    <cellStyle name="SAPBEXchaText 2 5 4 2 2" xfId="16782"/>
    <cellStyle name="SAPBEXchaText 2 5 4 2 2 2" xfId="26798"/>
    <cellStyle name="SAPBEXchaText 2 5 4 2 3" xfId="23250"/>
    <cellStyle name="SAPBEXchaText 2 5 4 3" xfId="12234"/>
    <cellStyle name="SAPBEXchaText 2 5 4 3 2" xfId="18557"/>
    <cellStyle name="SAPBEXchaText 2 5 4 3 2 2" xfId="27808"/>
    <cellStyle name="SAPBEXchaText 2 5 4 3 3" xfId="24220"/>
    <cellStyle name="SAPBEXchaText 2 5 4 4" xfId="8125"/>
    <cellStyle name="SAPBEXchaText 2 5 4 4 2" xfId="22122"/>
    <cellStyle name="SAPBEXchaText 2 5 4 5" xfId="15281"/>
    <cellStyle name="SAPBEXchaText 2 5 4 5 2" xfId="25728"/>
    <cellStyle name="SAPBEXchaText 2 5 4 6" xfId="19926"/>
    <cellStyle name="SAPBEXchaText 2 5 5" xfId="4213"/>
    <cellStyle name="SAPBEXchaText 2 5 5 2" xfId="20288"/>
    <cellStyle name="SAPBEXchaText 2 5 6" xfId="19185"/>
    <cellStyle name="SAPBEXchaText 2 5 7" xfId="28240"/>
    <cellStyle name="SAPBEXchaText 2 6" xfId="2230"/>
    <cellStyle name="SAPBEXchaText 2 6 2" xfId="5294"/>
    <cellStyle name="SAPBEXchaText 2 6 2 2" xfId="12855"/>
    <cellStyle name="SAPBEXchaText 2 6 2 2 2" xfId="24616"/>
    <cellStyle name="SAPBEXchaText 2 6 2 3" xfId="20812"/>
    <cellStyle name="SAPBEXchaText 2 6 3" xfId="6827"/>
    <cellStyle name="SAPBEXchaText 2 6 3 2" xfId="14001"/>
    <cellStyle name="SAPBEXchaText 2 6 3 2 2" xfId="25065"/>
    <cellStyle name="SAPBEXchaText 2 6 3 3" xfId="21309"/>
    <cellStyle name="SAPBEXchaText 2 6 4" xfId="9010"/>
    <cellStyle name="SAPBEXchaText 2 6 4 2" xfId="15924"/>
    <cellStyle name="SAPBEXchaText 2 6 4 2 2" xfId="26127"/>
    <cellStyle name="SAPBEXchaText 2 6 4 3" xfId="22613"/>
    <cellStyle name="SAPBEXchaText 2 6 5" xfId="11089"/>
    <cellStyle name="SAPBEXchaText 2 6 5 2" xfId="17418"/>
    <cellStyle name="SAPBEXchaText 2 6 5 2 2" xfId="27147"/>
    <cellStyle name="SAPBEXchaText 2 6 5 3" xfId="23593"/>
    <cellStyle name="SAPBEXchaText 2 6 6" xfId="4349"/>
    <cellStyle name="SAPBEXchaText 2 6 6 2" xfId="20393"/>
    <cellStyle name="SAPBEXchaText 2 6 7" xfId="4666"/>
    <cellStyle name="SAPBEXchaText 2 6 7 2" xfId="20651"/>
    <cellStyle name="SAPBEXchaText 2 7" xfId="2629"/>
    <cellStyle name="SAPBEXchaText 2 7 2" xfId="9409"/>
    <cellStyle name="SAPBEXchaText 2 7 2 2" xfId="16060"/>
    <cellStyle name="SAPBEXchaText 2 7 2 2 2" xfId="26212"/>
    <cellStyle name="SAPBEXchaText 2 7 2 3" xfId="22693"/>
    <cellStyle name="SAPBEXchaText 2 7 3" xfId="11369"/>
    <cellStyle name="SAPBEXchaText 2 7 3 2" xfId="17697"/>
    <cellStyle name="SAPBEXchaText 2 7 3 2 2" xfId="27231"/>
    <cellStyle name="SAPBEXchaText 2 7 3 3" xfId="23672"/>
    <cellStyle name="SAPBEXchaText 2 7 4" xfId="7227"/>
    <cellStyle name="SAPBEXchaText 2 7 4 2" xfId="21392"/>
    <cellStyle name="SAPBEXchaText 2 7 5" xfId="14400"/>
    <cellStyle name="SAPBEXchaText 2 7 5 2" xfId="25150"/>
    <cellStyle name="SAPBEXchaText 2 7 6" xfId="19376"/>
    <cellStyle name="SAPBEXchaText 2 8" xfId="19003"/>
    <cellStyle name="SAPBEXchaText 2 9" xfId="28056"/>
    <cellStyle name="SAPBEXchaText 20" xfId="37800"/>
    <cellStyle name="SAPBEXchaText 21" xfId="37950"/>
    <cellStyle name="SAPBEXchaText 22" xfId="37622"/>
    <cellStyle name="SAPBEXchaText 23" xfId="37267"/>
    <cellStyle name="SAPBEXchaText 24" xfId="37537"/>
    <cellStyle name="SAPBEXchaText 25" xfId="38649"/>
    <cellStyle name="SAPBEXchaText 26" xfId="37264"/>
    <cellStyle name="SAPBEXchaText 27" xfId="38937"/>
    <cellStyle name="SAPBEXchaText 28" xfId="37016"/>
    <cellStyle name="SAPBEXchaText 29" xfId="38604"/>
    <cellStyle name="SAPBEXchaText 3" xfId="560"/>
    <cellStyle name="SAPBEXchaText 3 2" xfId="1821"/>
    <cellStyle name="SAPBEXchaText 3 2 2" xfId="2075"/>
    <cellStyle name="SAPBEXchaText 3 2 2 2" xfId="3437"/>
    <cellStyle name="SAPBEXchaText 3 2 2 2 2" xfId="10192"/>
    <cellStyle name="SAPBEXchaText 3 2 2 2 2 2" xfId="16710"/>
    <cellStyle name="SAPBEXchaText 3 2 2 2 2 2 2" xfId="26737"/>
    <cellStyle name="SAPBEXchaText 3 2 2 2 2 3" xfId="23195"/>
    <cellStyle name="SAPBEXchaText 3 2 2 2 3" xfId="12122"/>
    <cellStyle name="SAPBEXchaText 3 2 2 2 3 2" xfId="18447"/>
    <cellStyle name="SAPBEXchaText 3 2 2 2 3 2 2" xfId="27749"/>
    <cellStyle name="SAPBEXchaText 3 2 2 2 3 3" xfId="24167"/>
    <cellStyle name="SAPBEXchaText 3 2 2 2 4" xfId="8013"/>
    <cellStyle name="SAPBEXchaText 3 2 2 2 4 2" xfId="22017"/>
    <cellStyle name="SAPBEXchaText 3 2 2 2 5" xfId="15171"/>
    <cellStyle name="SAPBEXchaText 3 2 2 2 5 2" xfId="25669"/>
    <cellStyle name="SAPBEXchaText 3 2 2 2 6" xfId="19873"/>
    <cellStyle name="SAPBEXchaText 3 2 2 3" xfId="3910"/>
    <cellStyle name="SAPBEXchaText 3 2 2 3 2" xfId="10665"/>
    <cellStyle name="SAPBEXchaText 3 2 2 3 2 2" xfId="17033"/>
    <cellStyle name="SAPBEXchaText 3 2 2 3 2 2 2" xfId="27009"/>
    <cellStyle name="SAPBEXchaText 3 2 2 3 2 3" xfId="23461"/>
    <cellStyle name="SAPBEXchaText 3 2 2 3 3" xfId="12595"/>
    <cellStyle name="SAPBEXchaText 3 2 2 3 3 2" xfId="18918"/>
    <cellStyle name="SAPBEXchaText 3 2 2 3 3 2 2" xfId="28019"/>
    <cellStyle name="SAPBEXchaText 3 2 2 3 3 3" xfId="24431"/>
    <cellStyle name="SAPBEXchaText 3 2 2 3 4" xfId="8431"/>
    <cellStyle name="SAPBEXchaText 3 2 2 3 4 2" xfId="22421"/>
    <cellStyle name="SAPBEXchaText 3 2 2 3 5" xfId="15642"/>
    <cellStyle name="SAPBEXchaText 3 2 2 3 5 2" xfId="25939"/>
    <cellStyle name="SAPBEXchaText 3 2 2 3 6" xfId="20137"/>
    <cellStyle name="SAPBEXchaText 3 2 2 4" xfId="6672"/>
    <cellStyle name="SAPBEXchaText 3 2 2 4 2" xfId="13849"/>
    <cellStyle name="SAPBEXchaText 3 2 2 4 2 2" xfId="24979"/>
    <cellStyle name="SAPBEXchaText 3 2 2 4 3" xfId="21225"/>
    <cellStyle name="SAPBEXchaText 3 2 2 5" xfId="8855"/>
    <cellStyle name="SAPBEXchaText 3 2 2 5 2" xfId="15815"/>
    <cellStyle name="SAPBEXchaText 3 2 2 5 2 2" xfId="26038"/>
    <cellStyle name="SAPBEXchaText 3 2 2 5 3" xfId="22526"/>
    <cellStyle name="SAPBEXchaText 3 2 2 6" xfId="10969"/>
    <cellStyle name="SAPBEXchaText 3 2 2 6 2" xfId="17300"/>
    <cellStyle name="SAPBEXchaText 3 2 2 6 2 2" xfId="27063"/>
    <cellStyle name="SAPBEXchaText 3 2 2 6 3" xfId="23511"/>
    <cellStyle name="SAPBEXchaText 3 2 2 7" xfId="12747"/>
    <cellStyle name="SAPBEXchaText 3 2 2 7 2" xfId="24528"/>
    <cellStyle name="SAPBEXchaText 3 2 2 8" xfId="19342"/>
    <cellStyle name="SAPBEXchaText 3 2 3" xfId="3177"/>
    <cellStyle name="SAPBEXchaText 3 2 3 2" xfId="9940"/>
    <cellStyle name="SAPBEXchaText 3 2 3 2 2" xfId="16534"/>
    <cellStyle name="SAPBEXchaText 3 2 3 2 2 2" xfId="26600"/>
    <cellStyle name="SAPBEXchaText 3 2 3 2 3" xfId="23058"/>
    <cellStyle name="SAPBEXchaText 3 2 3 3" xfId="11877"/>
    <cellStyle name="SAPBEXchaText 3 2 3 3 2" xfId="18202"/>
    <cellStyle name="SAPBEXchaText 3 2 3 3 2 2" xfId="27614"/>
    <cellStyle name="SAPBEXchaText 3 2 3 3 3" xfId="24032"/>
    <cellStyle name="SAPBEXchaText 3 2 3 4" xfId="7762"/>
    <cellStyle name="SAPBEXchaText 3 2 3 4 2" xfId="21807"/>
    <cellStyle name="SAPBEXchaText 3 2 3 5" xfId="14925"/>
    <cellStyle name="SAPBEXchaText 3 2 3 5 2" xfId="25534"/>
    <cellStyle name="SAPBEXchaText 3 2 3 6" xfId="19738"/>
    <cellStyle name="SAPBEXchaText 3 2 4" xfId="3666"/>
    <cellStyle name="SAPBEXchaText 3 2 4 2" xfId="10421"/>
    <cellStyle name="SAPBEXchaText 3 2 4 2 2" xfId="16864"/>
    <cellStyle name="SAPBEXchaText 3 2 4 2 2 2" xfId="26874"/>
    <cellStyle name="SAPBEXchaText 3 2 4 2 3" xfId="23326"/>
    <cellStyle name="SAPBEXchaText 3 2 4 3" xfId="12351"/>
    <cellStyle name="SAPBEXchaText 3 2 4 3 2" xfId="18674"/>
    <cellStyle name="SAPBEXchaText 3 2 4 3 2 2" xfId="27884"/>
    <cellStyle name="SAPBEXchaText 3 2 4 3 3" xfId="24296"/>
    <cellStyle name="SAPBEXchaText 3 2 4 4" xfId="8242"/>
    <cellStyle name="SAPBEXchaText 3 2 4 4 2" xfId="22239"/>
    <cellStyle name="SAPBEXchaText 3 2 4 5" xfId="15398"/>
    <cellStyle name="SAPBEXchaText 3 2 4 5 2" xfId="25804"/>
    <cellStyle name="SAPBEXchaText 3 2 4 6" xfId="20002"/>
    <cellStyle name="SAPBEXchaText 3 2 5" xfId="4093"/>
    <cellStyle name="SAPBEXchaText 3 2 5 2" xfId="20233"/>
    <cellStyle name="SAPBEXchaText 3 2 6" xfId="19293"/>
    <cellStyle name="SAPBEXchaText 3 2 7" xfId="28375"/>
    <cellStyle name="SAPBEXchaText 3 3" xfId="2213"/>
    <cellStyle name="SAPBEXchaText 3 3 2" xfId="2981"/>
    <cellStyle name="SAPBEXchaText 3 3 2 2" xfId="7568"/>
    <cellStyle name="SAPBEXchaText 3 3 2 2 2" xfId="14735"/>
    <cellStyle name="SAPBEXchaText 3 3 2 2 2 2" xfId="25427"/>
    <cellStyle name="SAPBEXchaText 3 3 2 2 3" xfId="21694"/>
    <cellStyle name="SAPBEXchaText 3 3 2 3" xfId="9748"/>
    <cellStyle name="SAPBEXchaText 3 3 2 3 2" xfId="16393"/>
    <cellStyle name="SAPBEXchaText 3 3 2 3 2 2" xfId="26491"/>
    <cellStyle name="SAPBEXchaText 3 3 2 3 3" xfId="22952"/>
    <cellStyle name="SAPBEXchaText 3 3 2 4" xfId="11697"/>
    <cellStyle name="SAPBEXchaText 3 3 2 4 2" xfId="18024"/>
    <cellStyle name="SAPBEXchaText 3 3 2 4 2 2" xfId="27507"/>
    <cellStyle name="SAPBEXchaText 3 3 2 4 3" xfId="23928"/>
    <cellStyle name="SAPBEXchaText 3 3 2 5" xfId="5284"/>
    <cellStyle name="SAPBEXchaText 3 3 2 5 2" xfId="20803"/>
    <cellStyle name="SAPBEXchaText 3 3 2 6" xfId="12848"/>
    <cellStyle name="SAPBEXchaText 3 3 2 6 2" xfId="24609"/>
    <cellStyle name="SAPBEXchaText 3 3 2 7" xfId="19634"/>
    <cellStyle name="SAPBEXchaText 3 3 3" xfId="3513"/>
    <cellStyle name="SAPBEXchaText 3 3 3 2" xfId="10268"/>
    <cellStyle name="SAPBEXchaText 3 3 3 2 2" xfId="16750"/>
    <cellStyle name="SAPBEXchaText 3 3 3 2 2 2" xfId="26772"/>
    <cellStyle name="SAPBEXchaText 3 3 3 2 3" xfId="23226"/>
    <cellStyle name="SAPBEXchaText 3 3 3 3" xfId="12198"/>
    <cellStyle name="SAPBEXchaText 3 3 3 3 2" xfId="18522"/>
    <cellStyle name="SAPBEXchaText 3 3 3 3 2 2" xfId="27783"/>
    <cellStyle name="SAPBEXchaText 3 3 3 3 3" xfId="24197"/>
    <cellStyle name="SAPBEXchaText 3 3 3 4" xfId="8089"/>
    <cellStyle name="SAPBEXchaText 3 3 3 4 2" xfId="22088"/>
    <cellStyle name="SAPBEXchaText 3 3 3 5" xfId="15246"/>
    <cellStyle name="SAPBEXchaText 3 3 3 5 2" xfId="25703"/>
    <cellStyle name="SAPBEXchaText 3 3 3 6" xfId="19903"/>
    <cellStyle name="SAPBEXchaText 3 3 4" xfId="6810"/>
    <cellStyle name="SAPBEXchaText 3 3 4 2" xfId="13984"/>
    <cellStyle name="SAPBEXchaText 3 3 4 2 2" xfId="25058"/>
    <cellStyle name="SAPBEXchaText 3 3 4 3" xfId="21302"/>
    <cellStyle name="SAPBEXchaText 3 3 5" xfId="8993"/>
    <cellStyle name="SAPBEXchaText 3 3 5 2" xfId="15917"/>
    <cellStyle name="SAPBEXchaText 3 3 5 2 2" xfId="26120"/>
    <cellStyle name="SAPBEXchaText 3 3 5 3" xfId="22606"/>
    <cellStyle name="SAPBEXchaText 3 3 6" xfId="11082"/>
    <cellStyle name="SAPBEXchaText 3 3 6 2" xfId="17411"/>
    <cellStyle name="SAPBEXchaText 3 3 6 2 2" xfId="27140"/>
    <cellStyle name="SAPBEXchaText 3 3 6 3" xfId="23586"/>
    <cellStyle name="SAPBEXchaText 3 3 7" xfId="4519"/>
    <cellStyle name="SAPBEXchaText 3 3 7 2" xfId="20552"/>
    <cellStyle name="SAPBEXchaText 3 3 8" xfId="5235"/>
    <cellStyle name="SAPBEXchaText 3 3 8 2" xfId="20765"/>
    <cellStyle name="SAPBEXchaText 3 4" xfId="2701"/>
    <cellStyle name="SAPBEXchaText 3 4 2" xfId="9480"/>
    <cellStyle name="SAPBEXchaText 3 4 2 2" xfId="16131"/>
    <cellStyle name="SAPBEXchaText 3 4 2 2 2" xfId="26270"/>
    <cellStyle name="SAPBEXchaText 3 4 2 3" xfId="22746"/>
    <cellStyle name="SAPBEXchaText 3 4 3" xfId="11440"/>
    <cellStyle name="SAPBEXchaText 3 4 3 2" xfId="17768"/>
    <cellStyle name="SAPBEXchaText 3 4 3 2 2" xfId="27289"/>
    <cellStyle name="SAPBEXchaText 3 4 3 3" xfId="23725"/>
    <cellStyle name="SAPBEXchaText 3 4 4" xfId="7299"/>
    <cellStyle name="SAPBEXchaText 3 4 4 2" xfId="21458"/>
    <cellStyle name="SAPBEXchaText 3 4 5" xfId="14472"/>
    <cellStyle name="SAPBEXchaText 3 4 5 2" xfId="25208"/>
    <cellStyle name="SAPBEXchaText 3 4 6" xfId="19430"/>
    <cellStyle name="SAPBEXchaText 3 5" xfId="28122"/>
    <cellStyle name="SAPBEXchaText 30" xfId="40079"/>
    <cellStyle name="SAPBEXchaText 31" xfId="40235"/>
    <cellStyle name="SAPBEXchaText 32" xfId="40389"/>
    <cellStyle name="SAPBEXchaText 33" xfId="40414"/>
    <cellStyle name="SAPBEXchaText 4" xfId="1584"/>
    <cellStyle name="SAPBEXchaText 4 2" xfId="1109"/>
    <cellStyle name="SAPBEXchaText 4 2 2" xfId="3266"/>
    <cellStyle name="SAPBEXchaText 4 2 2 2" xfId="10021"/>
    <cellStyle name="SAPBEXchaText 4 2 2 2 2" xfId="16574"/>
    <cellStyle name="SAPBEXchaText 4 2 2 2 2 2" xfId="26629"/>
    <cellStyle name="SAPBEXchaText 4 2 2 2 3" xfId="23087"/>
    <cellStyle name="SAPBEXchaText 4 2 2 3" xfId="11951"/>
    <cellStyle name="SAPBEXchaText 4 2 2 3 2" xfId="18276"/>
    <cellStyle name="SAPBEXchaText 4 2 2 3 2 2" xfId="27641"/>
    <cellStyle name="SAPBEXchaText 4 2 2 3 3" xfId="24059"/>
    <cellStyle name="SAPBEXchaText 4 2 2 4" xfId="7842"/>
    <cellStyle name="SAPBEXchaText 4 2 2 4 2" xfId="21846"/>
    <cellStyle name="SAPBEXchaText 4 2 2 5" xfId="15000"/>
    <cellStyle name="SAPBEXchaText 4 2 2 5 2" xfId="25561"/>
    <cellStyle name="SAPBEXchaText 4 2 2 6" xfId="19765"/>
    <cellStyle name="SAPBEXchaText 4 2 3" xfId="3739"/>
    <cellStyle name="SAPBEXchaText 4 2 3 2" xfId="10494"/>
    <cellStyle name="SAPBEXchaText 4 2 3 2 2" xfId="16897"/>
    <cellStyle name="SAPBEXchaText 4 2 3 2 2 2" xfId="26901"/>
    <cellStyle name="SAPBEXchaText 4 2 3 2 3" xfId="23353"/>
    <cellStyle name="SAPBEXchaText 4 2 3 3" xfId="12424"/>
    <cellStyle name="SAPBEXchaText 4 2 3 3 2" xfId="18747"/>
    <cellStyle name="SAPBEXchaText 4 2 3 3 2 2" xfId="27911"/>
    <cellStyle name="SAPBEXchaText 4 2 3 3 3" xfId="24323"/>
    <cellStyle name="SAPBEXchaText 4 2 3 4" xfId="8311"/>
    <cellStyle name="SAPBEXchaText 4 2 3 4 2" xfId="22307"/>
    <cellStyle name="SAPBEXchaText 4 2 3 5" xfId="15471"/>
    <cellStyle name="SAPBEXchaText 4 2 3 5 2" xfId="25831"/>
    <cellStyle name="SAPBEXchaText 4 2 3 6" xfId="20029"/>
    <cellStyle name="SAPBEXchaText 4 2 4" xfId="6076"/>
    <cellStyle name="SAPBEXchaText 4 2 4 2" xfId="13332"/>
    <cellStyle name="SAPBEXchaText 4 2 4 2 2" xfId="24850"/>
    <cellStyle name="SAPBEXchaText 4 2 4 3" xfId="21101"/>
    <cellStyle name="SAPBEXchaText 4 2 5" xfId="6489"/>
    <cellStyle name="SAPBEXchaText 4 2 5 2" xfId="13670"/>
    <cellStyle name="SAPBEXchaText 4 2 5 2 2" xfId="24945"/>
    <cellStyle name="SAPBEXchaText 4 2 5 3" xfId="21195"/>
    <cellStyle name="SAPBEXchaText 4 2 6" xfId="6193"/>
    <cellStyle name="SAPBEXchaText 4 2 6 2" xfId="13431"/>
    <cellStyle name="SAPBEXchaText 4 2 6 2 2" xfId="24884"/>
    <cellStyle name="SAPBEXchaText 4 2 6 3" xfId="21134"/>
    <cellStyle name="SAPBEXchaText 4 2 7" xfId="4248"/>
    <cellStyle name="SAPBEXchaText 4 2 7 2" xfId="20315"/>
    <cellStyle name="SAPBEXchaText 4 2 8" xfId="19128"/>
    <cellStyle name="SAPBEXchaText 4 3" xfId="2792"/>
    <cellStyle name="SAPBEXchaText 4 3 2" xfId="9564"/>
    <cellStyle name="SAPBEXchaText 4 3 2 2" xfId="16215"/>
    <cellStyle name="SAPBEXchaText 4 3 2 2 2" xfId="26341"/>
    <cellStyle name="SAPBEXchaText 4 3 2 3" xfId="22816"/>
    <cellStyle name="SAPBEXchaText 4 3 3" xfId="11519"/>
    <cellStyle name="SAPBEXchaText 4 3 3 2" xfId="17846"/>
    <cellStyle name="SAPBEXchaText 4 3 3 2 2" xfId="27357"/>
    <cellStyle name="SAPBEXchaText 4 3 3 3" xfId="23792"/>
    <cellStyle name="SAPBEXchaText 4 3 4" xfId="7382"/>
    <cellStyle name="SAPBEXchaText 4 3 4 2" xfId="21535"/>
    <cellStyle name="SAPBEXchaText 4 3 5" xfId="14550"/>
    <cellStyle name="SAPBEXchaText 4 3 5 2" xfId="25276"/>
    <cellStyle name="SAPBEXchaText 4 3 6" xfId="19497"/>
    <cellStyle name="SAPBEXchaText 4 4" xfId="3029"/>
    <cellStyle name="SAPBEXchaText 4 4 2" xfId="9795"/>
    <cellStyle name="SAPBEXchaText 4 4 2 2" xfId="16428"/>
    <cellStyle name="SAPBEXchaText 4 4 2 2 2" xfId="26520"/>
    <cellStyle name="SAPBEXchaText 4 4 2 3" xfId="22979"/>
    <cellStyle name="SAPBEXchaText 4 4 3" xfId="11732"/>
    <cellStyle name="SAPBEXchaText 4 4 3 2" xfId="18058"/>
    <cellStyle name="SAPBEXchaText 4 4 3 2 2" xfId="27535"/>
    <cellStyle name="SAPBEXchaText 4 4 3 3" xfId="23954"/>
    <cellStyle name="SAPBEXchaText 4 4 4" xfId="7616"/>
    <cellStyle name="SAPBEXchaText 4 4 4 2" xfId="21721"/>
    <cellStyle name="SAPBEXchaText 4 4 5" xfId="14781"/>
    <cellStyle name="SAPBEXchaText 4 4 5 2" xfId="25455"/>
    <cellStyle name="SAPBEXchaText 4 4 6" xfId="19660"/>
    <cellStyle name="SAPBEXchaText 4 5" xfId="4315"/>
    <cellStyle name="SAPBEXchaText 4 5 2" xfId="20366"/>
    <cellStyle name="SAPBEXchaText 4 6" xfId="19184"/>
    <cellStyle name="SAPBEXchaText 4 7" xfId="28239"/>
    <cellStyle name="SAPBEXchaText 5" xfId="2144"/>
    <cellStyle name="SAPBEXchaText 5 2" xfId="5224"/>
    <cellStyle name="SAPBEXchaText 5 2 2" xfId="12800"/>
    <cellStyle name="SAPBEXchaText 5 2 2 2" xfId="24572"/>
    <cellStyle name="SAPBEXchaText 5 2 3" xfId="20756"/>
    <cellStyle name="SAPBEXchaText 5 3" xfId="6741"/>
    <cellStyle name="SAPBEXchaText 5 3 2" xfId="13917"/>
    <cellStyle name="SAPBEXchaText 5 3 2 2" xfId="25022"/>
    <cellStyle name="SAPBEXchaText 5 3 3" xfId="21267"/>
    <cellStyle name="SAPBEXchaText 5 4" xfId="8924"/>
    <cellStyle name="SAPBEXchaText 5 4 2" xfId="15868"/>
    <cellStyle name="SAPBEXchaText 5 4 2 2" xfId="26082"/>
    <cellStyle name="SAPBEXchaText 5 4 3" xfId="22569"/>
    <cellStyle name="SAPBEXchaText 5 5" xfId="11031"/>
    <cellStyle name="SAPBEXchaText 5 5 2" xfId="17361"/>
    <cellStyle name="SAPBEXchaText 5 5 2 2" xfId="27105"/>
    <cellStyle name="SAPBEXchaText 5 5 3" xfId="23552"/>
    <cellStyle name="SAPBEXchaText 5 6" xfId="4348"/>
    <cellStyle name="SAPBEXchaText 5 6 2" xfId="20392"/>
    <cellStyle name="SAPBEXchaText 5 7" xfId="4827"/>
    <cellStyle name="SAPBEXchaText 5 7 2" xfId="20682"/>
    <cellStyle name="SAPBEXchaText 6" xfId="2628"/>
    <cellStyle name="SAPBEXchaText 6 2" xfId="9408"/>
    <cellStyle name="SAPBEXchaText 6 2 2" xfId="16059"/>
    <cellStyle name="SAPBEXchaText 6 2 2 2" xfId="26211"/>
    <cellStyle name="SAPBEXchaText 6 2 3" xfId="22692"/>
    <cellStyle name="SAPBEXchaText 6 3" xfId="11368"/>
    <cellStyle name="SAPBEXchaText 6 3 2" xfId="17696"/>
    <cellStyle name="SAPBEXchaText 6 3 2 2" xfId="27230"/>
    <cellStyle name="SAPBEXchaText 6 3 3" xfId="23671"/>
    <cellStyle name="SAPBEXchaText 6 4" xfId="7226"/>
    <cellStyle name="SAPBEXchaText 6 4 2" xfId="21391"/>
    <cellStyle name="SAPBEXchaText 6 5" xfId="14399"/>
    <cellStyle name="SAPBEXchaText 6 5 2" xfId="25149"/>
    <cellStyle name="SAPBEXchaText 6 6" xfId="19375"/>
    <cellStyle name="SAPBEXchaText 7" xfId="19002"/>
    <cellStyle name="SAPBEXchaText 8" xfId="28055"/>
    <cellStyle name="SAPBEXchaText 9" xfId="37110"/>
    <cellStyle name="SAPBEXexcBad7" xfId="328"/>
    <cellStyle name="SAPBEXexcBad7 10" xfId="36979"/>
    <cellStyle name="SAPBEXexcBad7 11" xfId="37707"/>
    <cellStyle name="SAPBEXexcBad7 12" xfId="37519"/>
    <cellStyle name="SAPBEXexcBad7 13" xfId="38109"/>
    <cellStyle name="SAPBEXexcBad7 14" xfId="38250"/>
    <cellStyle name="SAPBEXexcBad7 15" xfId="38392"/>
    <cellStyle name="SAPBEXexcBad7 16" xfId="38535"/>
    <cellStyle name="SAPBEXexcBad7 17" xfId="38678"/>
    <cellStyle name="SAPBEXexcBad7 18" xfId="38821"/>
    <cellStyle name="SAPBEXexcBad7 19" xfId="38965"/>
    <cellStyle name="SAPBEXexcBad7 2" xfId="1586"/>
    <cellStyle name="SAPBEXexcBad7 2 2" xfId="1497"/>
    <cellStyle name="SAPBEXexcBad7 2 2 2" xfId="3268"/>
    <cellStyle name="SAPBEXexcBad7 2 2 2 2" xfId="10023"/>
    <cellStyle name="SAPBEXexcBad7 2 2 2 2 2" xfId="16576"/>
    <cellStyle name="SAPBEXexcBad7 2 2 2 2 2 2" xfId="26631"/>
    <cellStyle name="SAPBEXexcBad7 2 2 2 2 3" xfId="23089"/>
    <cellStyle name="SAPBEXexcBad7 2 2 2 3" xfId="11953"/>
    <cellStyle name="SAPBEXexcBad7 2 2 2 3 2" xfId="18278"/>
    <cellStyle name="SAPBEXexcBad7 2 2 2 3 2 2" xfId="27643"/>
    <cellStyle name="SAPBEXexcBad7 2 2 2 3 3" xfId="24061"/>
    <cellStyle name="SAPBEXexcBad7 2 2 2 4" xfId="7844"/>
    <cellStyle name="SAPBEXexcBad7 2 2 2 4 2" xfId="21848"/>
    <cellStyle name="SAPBEXexcBad7 2 2 2 5" xfId="15002"/>
    <cellStyle name="SAPBEXexcBad7 2 2 2 5 2" xfId="25563"/>
    <cellStyle name="SAPBEXexcBad7 2 2 2 6" xfId="19767"/>
    <cellStyle name="SAPBEXexcBad7 2 2 3" xfId="3741"/>
    <cellStyle name="SAPBEXexcBad7 2 2 3 2" xfId="10496"/>
    <cellStyle name="SAPBEXexcBad7 2 2 3 2 2" xfId="16899"/>
    <cellStyle name="SAPBEXexcBad7 2 2 3 2 2 2" xfId="26903"/>
    <cellStyle name="SAPBEXexcBad7 2 2 3 2 3" xfId="23355"/>
    <cellStyle name="SAPBEXexcBad7 2 2 3 3" xfId="12426"/>
    <cellStyle name="SAPBEXexcBad7 2 2 3 3 2" xfId="18749"/>
    <cellStyle name="SAPBEXexcBad7 2 2 3 3 2 2" xfId="27913"/>
    <cellStyle name="SAPBEXexcBad7 2 2 3 3 3" xfId="24325"/>
    <cellStyle name="SAPBEXexcBad7 2 2 3 4" xfId="8313"/>
    <cellStyle name="SAPBEXexcBad7 2 2 3 4 2" xfId="22309"/>
    <cellStyle name="SAPBEXexcBad7 2 2 3 5" xfId="15473"/>
    <cellStyle name="SAPBEXexcBad7 2 2 3 5 2" xfId="25833"/>
    <cellStyle name="SAPBEXexcBad7 2 2 3 6" xfId="20031"/>
    <cellStyle name="SAPBEXexcBad7 2 2 4" xfId="6271"/>
    <cellStyle name="SAPBEXexcBad7 2 2 4 2" xfId="13506"/>
    <cellStyle name="SAPBEXexcBad7 2 2 4 2 2" xfId="24913"/>
    <cellStyle name="SAPBEXexcBad7 2 2 4 3" xfId="21163"/>
    <cellStyle name="SAPBEXexcBad7 2 2 5" xfId="8544"/>
    <cellStyle name="SAPBEXexcBad7 2 2 5 2" xfId="15739"/>
    <cellStyle name="SAPBEXexcBad7 2 2 5 2 2" xfId="25991"/>
    <cellStyle name="SAPBEXexcBad7 2 2 5 3" xfId="22484"/>
    <cellStyle name="SAPBEXexcBad7 2 2 6" xfId="5933"/>
    <cellStyle name="SAPBEXexcBad7 2 2 6 2" xfId="13195"/>
    <cellStyle name="SAPBEXexcBad7 2 2 6 2 2" xfId="24783"/>
    <cellStyle name="SAPBEXexcBad7 2 2 6 3" xfId="21034"/>
    <cellStyle name="SAPBEXexcBad7 2 2 7" xfId="12698"/>
    <cellStyle name="SAPBEXexcBad7 2 2 7 2" xfId="24489"/>
    <cellStyle name="SAPBEXexcBad7 2 2 8" xfId="19172"/>
    <cellStyle name="SAPBEXexcBad7 2 3" xfId="2794"/>
    <cellStyle name="SAPBEXexcBad7 2 3 2" xfId="9566"/>
    <cellStyle name="SAPBEXexcBad7 2 3 2 2" xfId="16217"/>
    <cellStyle name="SAPBEXexcBad7 2 3 2 2 2" xfId="26343"/>
    <cellStyle name="SAPBEXexcBad7 2 3 2 3" xfId="22818"/>
    <cellStyle name="SAPBEXexcBad7 2 3 3" xfId="11521"/>
    <cellStyle name="SAPBEXexcBad7 2 3 3 2" xfId="17848"/>
    <cellStyle name="SAPBEXexcBad7 2 3 3 2 2" xfId="27359"/>
    <cellStyle name="SAPBEXexcBad7 2 3 3 3" xfId="23794"/>
    <cellStyle name="SAPBEXexcBad7 2 3 4" xfId="7384"/>
    <cellStyle name="SAPBEXexcBad7 2 3 4 2" xfId="21537"/>
    <cellStyle name="SAPBEXexcBad7 2 3 5" xfId="14552"/>
    <cellStyle name="SAPBEXexcBad7 2 3 5 2" xfId="25278"/>
    <cellStyle name="SAPBEXexcBad7 2 3 6" xfId="19499"/>
    <cellStyle name="SAPBEXexcBad7 2 4" xfId="2920"/>
    <cellStyle name="SAPBEXexcBad7 2 4 2" xfId="9687"/>
    <cellStyle name="SAPBEXexcBad7 2 4 2 2" xfId="16335"/>
    <cellStyle name="SAPBEXexcBad7 2 4 2 2 2" xfId="26448"/>
    <cellStyle name="SAPBEXexcBad7 2 4 2 3" xfId="22916"/>
    <cellStyle name="SAPBEXexcBad7 2 4 3" xfId="11639"/>
    <cellStyle name="SAPBEXexcBad7 2 4 3 2" xfId="17966"/>
    <cellStyle name="SAPBEXexcBad7 2 4 3 2 2" xfId="27464"/>
    <cellStyle name="SAPBEXexcBad7 2 4 3 3" xfId="23892"/>
    <cellStyle name="SAPBEXexcBad7 2 4 4" xfId="7507"/>
    <cellStyle name="SAPBEXexcBad7 2 4 4 2" xfId="21644"/>
    <cellStyle name="SAPBEXexcBad7 2 4 5" xfId="14674"/>
    <cellStyle name="SAPBEXexcBad7 2 4 5 2" xfId="25384"/>
    <cellStyle name="SAPBEXexcBad7 2 4 6" xfId="19598"/>
    <cellStyle name="SAPBEXexcBad7 2 5" xfId="4314"/>
    <cellStyle name="SAPBEXexcBad7 2 5 2" xfId="20365"/>
    <cellStyle name="SAPBEXexcBad7 2 6" xfId="19186"/>
    <cellStyle name="SAPBEXexcBad7 2 7" xfId="28241"/>
    <cellStyle name="SAPBEXexcBad7 20" xfId="39106"/>
    <cellStyle name="SAPBEXexcBad7 21" xfId="39243"/>
    <cellStyle name="SAPBEXexcBad7 22" xfId="39379"/>
    <cellStyle name="SAPBEXexcBad7 23" xfId="39092"/>
    <cellStyle name="SAPBEXexcBad7 24" xfId="39612"/>
    <cellStyle name="SAPBEXexcBad7 25" xfId="39733"/>
    <cellStyle name="SAPBEXexcBad7 26" xfId="39853"/>
    <cellStyle name="SAPBEXexcBad7 27" xfId="39471"/>
    <cellStyle name="SAPBEXexcBad7 28" xfId="40199"/>
    <cellStyle name="SAPBEXexcBad7 29" xfId="39282"/>
    <cellStyle name="SAPBEXexcBad7 3" xfId="2240"/>
    <cellStyle name="SAPBEXexcBad7 3 2" xfId="5299"/>
    <cellStyle name="SAPBEXexcBad7 3 2 2" xfId="12858"/>
    <cellStyle name="SAPBEXexcBad7 3 2 2 2" xfId="24617"/>
    <cellStyle name="SAPBEXexcBad7 3 2 3" xfId="20814"/>
    <cellStyle name="SAPBEXexcBad7 3 3" xfId="6837"/>
    <cellStyle name="SAPBEXexcBad7 3 3 2" xfId="14011"/>
    <cellStyle name="SAPBEXexcBad7 3 3 2 2" xfId="25066"/>
    <cellStyle name="SAPBEXexcBad7 3 3 3" xfId="21310"/>
    <cellStyle name="SAPBEXexcBad7 3 4" xfId="9020"/>
    <cellStyle name="SAPBEXexcBad7 3 4 2" xfId="15927"/>
    <cellStyle name="SAPBEXexcBad7 3 4 2 2" xfId="26128"/>
    <cellStyle name="SAPBEXexcBad7 3 4 3" xfId="22614"/>
    <cellStyle name="SAPBEXexcBad7 3 5" xfId="11092"/>
    <cellStyle name="SAPBEXexcBad7 3 5 2" xfId="17421"/>
    <cellStyle name="SAPBEXexcBad7 3 5 2 2" xfId="27148"/>
    <cellStyle name="SAPBEXexcBad7 3 5 3" xfId="23594"/>
    <cellStyle name="SAPBEXexcBad7 3 6" xfId="4350"/>
    <cellStyle name="SAPBEXexcBad7 3 6 2" xfId="20394"/>
    <cellStyle name="SAPBEXexcBad7 3 7" xfId="4324"/>
    <cellStyle name="SAPBEXexcBad7 3 7 2" xfId="20374"/>
    <cellStyle name="SAPBEXexcBad7 30" xfId="39976"/>
    <cellStyle name="SAPBEXexcBad7 31" xfId="39945"/>
    <cellStyle name="SAPBEXexcBad7 4" xfId="2630"/>
    <cellStyle name="SAPBEXexcBad7 4 2" xfId="9410"/>
    <cellStyle name="SAPBEXexcBad7 4 2 2" xfId="16061"/>
    <cellStyle name="SAPBEXexcBad7 4 2 2 2" xfId="26213"/>
    <cellStyle name="SAPBEXexcBad7 4 2 3" xfId="22694"/>
    <cellStyle name="SAPBEXexcBad7 4 3" xfId="11370"/>
    <cellStyle name="SAPBEXexcBad7 4 3 2" xfId="17698"/>
    <cellStyle name="SAPBEXexcBad7 4 3 2 2" xfId="27232"/>
    <cellStyle name="SAPBEXexcBad7 4 3 3" xfId="23673"/>
    <cellStyle name="SAPBEXexcBad7 4 4" xfId="7228"/>
    <cellStyle name="SAPBEXexcBad7 4 4 2" xfId="21393"/>
    <cellStyle name="SAPBEXexcBad7 4 5" xfId="14401"/>
    <cellStyle name="SAPBEXexcBad7 4 5 2" xfId="25151"/>
    <cellStyle name="SAPBEXexcBad7 4 6" xfId="19377"/>
    <cellStyle name="SAPBEXexcBad7 5" xfId="19004"/>
    <cellStyle name="SAPBEXexcBad7 6" xfId="28057"/>
    <cellStyle name="SAPBEXexcBad7 7" xfId="37112"/>
    <cellStyle name="SAPBEXexcBad7 8" xfId="37165"/>
    <cellStyle name="SAPBEXexcBad7 9" xfId="37411"/>
    <cellStyle name="SAPBEXexcBad8" xfId="329"/>
    <cellStyle name="SAPBEXexcBad8 10" xfId="37726"/>
    <cellStyle name="SAPBEXexcBad8 11" xfId="37879"/>
    <cellStyle name="SAPBEXexcBad8 12" xfId="37924"/>
    <cellStyle name="SAPBEXexcBad8 13" xfId="37277"/>
    <cellStyle name="SAPBEXexcBad8 14" xfId="36948"/>
    <cellStyle name="SAPBEXexcBad8 15" xfId="37533"/>
    <cellStyle name="SAPBEXexcBad8 16" xfId="38095"/>
    <cellStyle name="SAPBEXexcBad8 17" xfId="38236"/>
    <cellStyle name="SAPBEXexcBad8 18" xfId="38378"/>
    <cellStyle name="SAPBEXexcBad8 19" xfId="38521"/>
    <cellStyle name="SAPBEXexcBad8 2" xfId="1587"/>
    <cellStyle name="SAPBEXexcBad8 2 2" xfId="931"/>
    <cellStyle name="SAPBEXexcBad8 2 2 2" xfId="3269"/>
    <cellStyle name="SAPBEXexcBad8 2 2 2 2" xfId="10024"/>
    <cellStyle name="SAPBEXexcBad8 2 2 2 2 2" xfId="16577"/>
    <cellStyle name="SAPBEXexcBad8 2 2 2 2 2 2" xfId="26632"/>
    <cellStyle name="SAPBEXexcBad8 2 2 2 2 3" xfId="23090"/>
    <cellStyle name="SAPBEXexcBad8 2 2 2 3" xfId="11954"/>
    <cellStyle name="SAPBEXexcBad8 2 2 2 3 2" xfId="18279"/>
    <cellStyle name="SAPBEXexcBad8 2 2 2 3 2 2" xfId="27644"/>
    <cellStyle name="SAPBEXexcBad8 2 2 2 3 3" xfId="24062"/>
    <cellStyle name="SAPBEXexcBad8 2 2 2 4" xfId="7845"/>
    <cellStyle name="SAPBEXexcBad8 2 2 2 4 2" xfId="21849"/>
    <cellStyle name="SAPBEXexcBad8 2 2 2 5" xfId="15003"/>
    <cellStyle name="SAPBEXexcBad8 2 2 2 5 2" xfId="25564"/>
    <cellStyle name="SAPBEXexcBad8 2 2 2 6" xfId="19768"/>
    <cellStyle name="SAPBEXexcBad8 2 2 3" xfId="3742"/>
    <cellStyle name="SAPBEXexcBad8 2 2 3 2" xfId="10497"/>
    <cellStyle name="SAPBEXexcBad8 2 2 3 2 2" xfId="16900"/>
    <cellStyle name="SAPBEXexcBad8 2 2 3 2 2 2" xfId="26904"/>
    <cellStyle name="SAPBEXexcBad8 2 2 3 2 3" xfId="23356"/>
    <cellStyle name="SAPBEXexcBad8 2 2 3 3" xfId="12427"/>
    <cellStyle name="SAPBEXexcBad8 2 2 3 3 2" xfId="18750"/>
    <cellStyle name="SAPBEXexcBad8 2 2 3 3 2 2" xfId="27914"/>
    <cellStyle name="SAPBEXexcBad8 2 2 3 3 3" xfId="24326"/>
    <cellStyle name="SAPBEXexcBad8 2 2 3 4" xfId="8314"/>
    <cellStyle name="SAPBEXexcBad8 2 2 3 4 2" xfId="22310"/>
    <cellStyle name="SAPBEXexcBad8 2 2 3 5" xfId="15474"/>
    <cellStyle name="SAPBEXexcBad8 2 2 3 5 2" xfId="25834"/>
    <cellStyle name="SAPBEXexcBad8 2 2 3 6" xfId="20032"/>
    <cellStyle name="SAPBEXexcBad8 2 2 4" xfId="5972"/>
    <cellStyle name="SAPBEXexcBad8 2 2 4 2" xfId="13233"/>
    <cellStyle name="SAPBEXexcBad8 2 2 4 2 2" xfId="24811"/>
    <cellStyle name="SAPBEXexcBad8 2 2 4 3" xfId="21062"/>
    <cellStyle name="SAPBEXexcBad8 2 2 5" xfId="5916"/>
    <cellStyle name="SAPBEXexcBad8 2 2 5 2" xfId="13178"/>
    <cellStyle name="SAPBEXexcBad8 2 2 5 2 2" xfId="24774"/>
    <cellStyle name="SAPBEXexcBad8 2 2 5 3" xfId="21025"/>
    <cellStyle name="SAPBEXexcBad8 2 2 6" xfId="5622"/>
    <cellStyle name="SAPBEXexcBad8 2 2 6 2" xfId="12974"/>
    <cellStyle name="SAPBEXexcBad8 2 2 6 2 2" xfId="24682"/>
    <cellStyle name="SAPBEXexcBad8 2 2 6 3" xfId="20933"/>
    <cellStyle name="SAPBEXexcBad8 2 2 7" xfId="4264"/>
    <cellStyle name="SAPBEXexcBad8 2 2 7 2" xfId="20329"/>
    <cellStyle name="SAPBEXexcBad8 2 2 8" xfId="19093"/>
    <cellStyle name="SAPBEXexcBad8 2 3" xfId="2795"/>
    <cellStyle name="SAPBEXexcBad8 2 3 2" xfId="9567"/>
    <cellStyle name="SAPBEXexcBad8 2 3 2 2" xfId="16218"/>
    <cellStyle name="SAPBEXexcBad8 2 3 2 2 2" xfId="26344"/>
    <cellStyle name="SAPBEXexcBad8 2 3 2 3" xfId="22819"/>
    <cellStyle name="SAPBEXexcBad8 2 3 3" xfId="11522"/>
    <cellStyle name="SAPBEXexcBad8 2 3 3 2" xfId="17849"/>
    <cellStyle name="SAPBEXexcBad8 2 3 3 2 2" xfId="27360"/>
    <cellStyle name="SAPBEXexcBad8 2 3 3 3" xfId="23795"/>
    <cellStyle name="SAPBEXexcBad8 2 3 4" xfId="7385"/>
    <cellStyle name="SAPBEXexcBad8 2 3 4 2" xfId="21538"/>
    <cellStyle name="SAPBEXexcBad8 2 3 5" xfId="14553"/>
    <cellStyle name="SAPBEXexcBad8 2 3 5 2" xfId="25279"/>
    <cellStyle name="SAPBEXexcBad8 2 3 6" xfId="19500"/>
    <cellStyle name="SAPBEXexcBad8 2 4" xfId="2884"/>
    <cellStyle name="SAPBEXexcBad8 2 4 2" xfId="9651"/>
    <cellStyle name="SAPBEXexcBad8 2 4 2 2" xfId="16300"/>
    <cellStyle name="SAPBEXexcBad8 2 4 2 2 2" xfId="26415"/>
    <cellStyle name="SAPBEXexcBad8 2 4 2 3" xfId="22883"/>
    <cellStyle name="SAPBEXexcBad8 2 4 3" xfId="11604"/>
    <cellStyle name="SAPBEXexcBad8 2 4 3 2" xfId="17931"/>
    <cellStyle name="SAPBEXexcBad8 2 4 3 2 2" xfId="27431"/>
    <cellStyle name="SAPBEXexcBad8 2 4 3 3" xfId="23859"/>
    <cellStyle name="SAPBEXexcBad8 2 4 4" xfId="7471"/>
    <cellStyle name="SAPBEXexcBad8 2 4 4 2" xfId="21609"/>
    <cellStyle name="SAPBEXexcBad8 2 4 5" xfId="14638"/>
    <cellStyle name="SAPBEXexcBad8 2 4 5 2" xfId="25351"/>
    <cellStyle name="SAPBEXexcBad8 2 4 6" xfId="19565"/>
    <cellStyle name="SAPBEXexcBad8 2 5" xfId="4212"/>
    <cellStyle name="SAPBEXexcBad8 2 5 2" xfId="20287"/>
    <cellStyle name="SAPBEXexcBad8 2 6" xfId="19187"/>
    <cellStyle name="SAPBEXexcBad8 2 7" xfId="28242"/>
    <cellStyle name="SAPBEXexcBad8 20" xfId="38664"/>
    <cellStyle name="SAPBEXexcBad8 21" xfId="38807"/>
    <cellStyle name="SAPBEXexcBad8 22" xfId="38951"/>
    <cellStyle name="SAPBEXexcBad8 23" xfId="39572"/>
    <cellStyle name="SAPBEXexcBad8 24" xfId="39700"/>
    <cellStyle name="SAPBEXexcBad8 25" xfId="39818"/>
    <cellStyle name="SAPBEXexcBad8 26" xfId="39936"/>
    <cellStyle name="SAPBEXexcBad8 27" xfId="39198"/>
    <cellStyle name="SAPBEXexcBad8 28" xfId="39795"/>
    <cellStyle name="SAPBEXexcBad8 29" xfId="38647"/>
    <cellStyle name="SAPBEXexcBad8 3" xfId="2197"/>
    <cellStyle name="SAPBEXexcBad8 3 2" xfId="5272"/>
    <cellStyle name="SAPBEXexcBad8 3 2 2" xfId="12839"/>
    <cellStyle name="SAPBEXexcBad8 3 2 2 2" xfId="24603"/>
    <cellStyle name="SAPBEXexcBad8 3 2 3" xfId="20794"/>
    <cellStyle name="SAPBEXexcBad8 3 3" xfId="6794"/>
    <cellStyle name="SAPBEXexcBad8 3 3 2" xfId="13969"/>
    <cellStyle name="SAPBEXexcBad8 3 3 2 2" xfId="25052"/>
    <cellStyle name="SAPBEXexcBad8 3 3 3" xfId="21297"/>
    <cellStyle name="SAPBEXexcBad8 3 4" xfId="8977"/>
    <cellStyle name="SAPBEXexcBad8 3 4 2" xfId="15907"/>
    <cellStyle name="SAPBEXexcBad8 3 4 2 2" xfId="26113"/>
    <cellStyle name="SAPBEXexcBad8 3 4 3" xfId="22600"/>
    <cellStyle name="SAPBEXexcBad8 3 5" xfId="11073"/>
    <cellStyle name="SAPBEXexcBad8 3 5 2" xfId="17402"/>
    <cellStyle name="SAPBEXexcBad8 3 5 2 2" xfId="27135"/>
    <cellStyle name="SAPBEXexcBad8 3 5 3" xfId="23582"/>
    <cellStyle name="SAPBEXexcBad8 3 6" xfId="4351"/>
    <cellStyle name="SAPBEXexcBad8 3 6 2" xfId="20395"/>
    <cellStyle name="SAPBEXexcBad8 3 7" xfId="4223"/>
    <cellStyle name="SAPBEXexcBad8 3 7 2" xfId="20297"/>
    <cellStyle name="SAPBEXexcBad8 30" xfId="40133"/>
    <cellStyle name="SAPBEXexcBad8 31" xfId="39419"/>
    <cellStyle name="SAPBEXexcBad8 4" xfId="2631"/>
    <cellStyle name="SAPBEXexcBad8 4 2" xfId="9411"/>
    <cellStyle name="SAPBEXexcBad8 4 2 2" xfId="16062"/>
    <cellStyle name="SAPBEXexcBad8 4 2 2 2" xfId="26214"/>
    <cellStyle name="SAPBEXexcBad8 4 2 3" xfId="22695"/>
    <cellStyle name="SAPBEXexcBad8 4 3" xfId="11371"/>
    <cellStyle name="SAPBEXexcBad8 4 3 2" xfId="17699"/>
    <cellStyle name="SAPBEXexcBad8 4 3 2 2" xfId="27233"/>
    <cellStyle name="SAPBEXexcBad8 4 3 3" xfId="23674"/>
    <cellStyle name="SAPBEXexcBad8 4 4" xfId="7229"/>
    <cellStyle name="SAPBEXexcBad8 4 4 2" xfId="21394"/>
    <cellStyle name="SAPBEXexcBad8 4 5" xfId="14402"/>
    <cellStyle name="SAPBEXexcBad8 4 5 2" xfId="25152"/>
    <cellStyle name="SAPBEXexcBad8 4 6" xfId="19378"/>
    <cellStyle name="SAPBEXexcBad8 5" xfId="19005"/>
    <cellStyle name="SAPBEXexcBad8 6" xfId="28058"/>
    <cellStyle name="SAPBEXexcBad8 7" xfId="37113"/>
    <cellStyle name="SAPBEXexcBad8 8" xfId="37164"/>
    <cellStyle name="SAPBEXexcBad8 9" xfId="37388"/>
    <cellStyle name="SAPBEXexcBad9" xfId="330"/>
    <cellStyle name="SAPBEXexcBad9 10" xfId="37822"/>
    <cellStyle name="SAPBEXexcBad9 11" xfId="37984"/>
    <cellStyle name="SAPBEXexcBad9 12" xfId="38023"/>
    <cellStyle name="SAPBEXexcBad9 13" xfId="38166"/>
    <cellStyle name="SAPBEXexcBad9 14" xfId="38307"/>
    <cellStyle name="SAPBEXexcBad9 15" xfId="38449"/>
    <cellStyle name="SAPBEXexcBad9 16" xfId="38592"/>
    <cellStyle name="SAPBEXexcBad9 17" xfId="38735"/>
    <cellStyle name="SAPBEXexcBad9 18" xfId="38878"/>
    <cellStyle name="SAPBEXexcBad9 19" xfId="39022"/>
    <cellStyle name="SAPBEXexcBad9 2" xfId="1588"/>
    <cellStyle name="SAPBEXexcBad9 2 2" xfId="1409"/>
    <cellStyle name="SAPBEXexcBad9 2 2 2" xfId="3270"/>
    <cellStyle name="SAPBEXexcBad9 2 2 2 2" xfId="10025"/>
    <cellStyle name="SAPBEXexcBad9 2 2 2 2 2" xfId="16578"/>
    <cellStyle name="SAPBEXexcBad9 2 2 2 2 2 2" xfId="26633"/>
    <cellStyle name="SAPBEXexcBad9 2 2 2 2 3" xfId="23091"/>
    <cellStyle name="SAPBEXexcBad9 2 2 2 3" xfId="11955"/>
    <cellStyle name="SAPBEXexcBad9 2 2 2 3 2" xfId="18280"/>
    <cellStyle name="SAPBEXexcBad9 2 2 2 3 2 2" xfId="27645"/>
    <cellStyle name="SAPBEXexcBad9 2 2 2 3 3" xfId="24063"/>
    <cellStyle name="SAPBEXexcBad9 2 2 2 4" xfId="7846"/>
    <cellStyle name="SAPBEXexcBad9 2 2 2 4 2" xfId="21850"/>
    <cellStyle name="SAPBEXexcBad9 2 2 2 5" xfId="15004"/>
    <cellStyle name="SAPBEXexcBad9 2 2 2 5 2" xfId="25565"/>
    <cellStyle name="SAPBEXexcBad9 2 2 2 6" xfId="19769"/>
    <cellStyle name="SAPBEXexcBad9 2 2 3" xfId="3743"/>
    <cellStyle name="SAPBEXexcBad9 2 2 3 2" xfId="10498"/>
    <cellStyle name="SAPBEXexcBad9 2 2 3 2 2" xfId="16901"/>
    <cellStyle name="SAPBEXexcBad9 2 2 3 2 2 2" xfId="26905"/>
    <cellStyle name="SAPBEXexcBad9 2 2 3 2 3" xfId="23357"/>
    <cellStyle name="SAPBEXexcBad9 2 2 3 3" xfId="12428"/>
    <cellStyle name="SAPBEXexcBad9 2 2 3 3 2" xfId="18751"/>
    <cellStyle name="SAPBEXexcBad9 2 2 3 3 2 2" xfId="27915"/>
    <cellStyle name="SAPBEXexcBad9 2 2 3 3 3" xfId="24327"/>
    <cellStyle name="SAPBEXexcBad9 2 2 3 4" xfId="8315"/>
    <cellStyle name="SAPBEXexcBad9 2 2 3 4 2" xfId="22311"/>
    <cellStyle name="SAPBEXexcBad9 2 2 3 5" xfId="15475"/>
    <cellStyle name="SAPBEXexcBad9 2 2 3 5 2" xfId="25835"/>
    <cellStyle name="SAPBEXexcBad9 2 2 3 6" xfId="20033"/>
    <cellStyle name="SAPBEXexcBad9 2 2 4" xfId="6197"/>
    <cellStyle name="SAPBEXexcBad9 2 2 4 2" xfId="13435"/>
    <cellStyle name="SAPBEXexcBad9 2 2 4 2 2" xfId="24885"/>
    <cellStyle name="SAPBEXexcBad9 2 2 4 3" xfId="21135"/>
    <cellStyle name="SAPBEXexcBad9 2 2 5" xfId="5604"/>
    <cellStyle name="SAPBEXexcBad9 2 2 5 2" xfId="12965"/>
    <cellStyle name="SAPBEXexcBad9 2 2 5 2 2" xfId="24676"/>
    <cellStyle name="SAPBEXexcBad9 2 2 5 3" xfId="20927"/>
    <cellStyle name="SAPBEXexcBad9 2 2 6" xfId="6338"/>
    <cellStyle name="SAPBEXexcBad9 2 2 6 2" xfId="13569"/>
    <cellStyle name="SAPBEXexcBad9 2 2 6 2 2" xfId="24923"/>
    <cellStyle name="SAPBEXexcBad9 2 2 6 3" xfId="21173"/>
    <cellStyle name="SAPBEXexcBad9 2 2 7" xfId="12668"/>
    <cellStyle name="SAPBEXexcBad9 2 2 7 2" xfId="24462"/>
    <cellStyle name="SAPBEXexcBad9 2 2 8" xfId="19145"/>
    <cellStyle name="SAPBEXexcBad9 2 3" xfId="2796"/>
    <cellStyle name="SAPBEXexcBad9 2 3 2" xfId="9568"/>
    <cellStyle name="SAPBEXexcBad9 2 3 2 2" xfId="16219"/>
    <cellStyle name="SAPBEXexcBad9 2 3 2 2 2" xfId="26345"/>
    <cellStyle name="SAPBEXexcBad9 2 3 2 3" xfId="22820"/>
    <cellStyle name="SAPBEXexcBad9 2 3 3" xfId="11523"/>
    <cellStyle name="SAPBEXexcBad9 2 3 3 2" xfId="17850"/>
    <cellStyle name="SAPBEXexcBad9 2 3 3 2 2" xfId="27361"/>
    <cellStyle name="SAPBEXexcBad9 2 3 3 3" xfId="23796"/>
    <cellStyle name="SAPBEXexcBad9 2 3 4" xfId="7386"/>
    <cellStyle name="SAPBEXexcBad9 2 3 4 2" xfId="21539"/>
    <cellStyle name="SAPBEXexcBad9 2 3 5" xfId="14554"/>
    <cellStyle name="SAPBEXexcBad9 2 3 5 2" xfId="25280"/>
    <cellStyle name="SAPBEXexcBad9 2 3 6" xfId="19501"/>
    <cellStyle name="SAPBEXexcBad9 2 4" xfId="2617"/>
    <cellStyle name="SAPBEXexcBad9 2 4 2" xfId="9397"/>
    <cellStyle name="SAPBEXexcBad9 2 4 2 2" xfId="16049"/>
    <cellStyle name="SAPBEXexcBad9 2 4 2 2 2" xfId="26203"/>
    <cellStyle name="SAPBEXexcBad9 2 4 2 3" xfId="22684"/>
    <cellStyle name="SAPBEXexcBad9 2 4 3" xfId="11357"/>
    <cellStyle name="SAPBEXexcBad9 2 4 3 2" xfId="17686"/>
    <cellStyle name="SAPBEXexcBad9 2 4 3 2 2" xfId="27223"/>
    <cellStyle name="SAPBEXexcBad9 2 4 3 3" xfId="23664"/>
    <cellStyle name="SAPBEXexcBad9 2 4 4" xfId="7215"/>
    <cellStyle name="SAPBEXexcBad9 2 4 4 2" xfId="21382"/>
    <cellStyle name="SAPBEXexcBad9 2 4 5" xfId="14389"/>
    <cellStyle name="SAPBEXexcBad9 2 4 5 2" xfId="25142"/>
    <cellStyle name="SAPBEXexcBad9 2 4 6" xfId="19368"/>
    <cellStyle name="SAPBEXexcBad9 2 5" xfId="4051"/>
    <cellStyle name="SAPBEXexcBad9 2 5 2" xfId="20204"/>
    <cellStyle name="SAPBEXexcBad9 2 6" xfId="19188"/>
    <cellStyle name="SAPBEXexcBad9 2 7" xfId="28243"/>
    <cellStyle name="SAPBEXexcBad9 20" xfId="39163"/>
    <cellStyle name="SAPBEXexcBad9 21" xfId="39297"/>
    <cellStyle name="SAPBEXexcBad9 22" xfId="39438"/>
    <cellStyle name="SAPBEXexcBad9 23" xfId="39663"/>
    <cellStyle name="SAPBEXexcBad9 24" xfId="39785"/>
    <cellStyle name="SAPBEXexcBad9 25" xfId="39904"/>
    <cellStyle name="SAPBEXexcBad9 26" xfId="40017"/>
    <cellStyle name="SAPBEXexcBad9 27" xfId="39971"/>
    <cellStyle name="SAPBEXexcBad9 28" xfId="38574"/>
    <cellStyle name="SAPBEXexcBad9 29" xfId="39756"/>
    <cellStyle name="SAPBEXexcBad9 3" xfId="2244"/>
    <cellStyle name="SAPBEXexcBad9 3 2" xfId="5301"/>
    <cellStyle name="SAPBEXexcBad9 3 2 2" xfId="12860"/>
    <cellStyle name="SAPBEXexcBad9 3 2 2 2" xfId="24618"/>
    <cellStyle name="SAPBEXexcBad9 3 2 3" xfId="20815"/>
    <cellStyle name="SAPBEXexcBad9 3 3" xfId="6841"/>
    <cellStyle name="SAPBEXexcBad9 3 3 2" xfId="14015"/>
    <cellStyle name="SAPBEXexcBad9 3 3 2 2" xfId="25067"/>
    <cellStyle name="SAPBEXexcBad9 3 3 3" xfId="21311"/>
    <cellStyle name="SAPBEXexcBad9 3 4" xfId="9024"/>
    <cellStyle name="SAPBEXexcBad9 3 4 2" xfId="15929"/>
    <cellStyle name="SAPBEXexcBad9 3 4 2 2" xfId="26129"/>
    <cellStyle name="SAPBEXexcBad9 3 4 3" xfId="22615"/>
    <cellStyle name="SAPBEXexcBad9 3 5" xfId="11094"/>
    <cellStyle name="SAPBEXexcBad9 3 5 2" xfId="17423"/>
    <cellStyle name="SAPBEXexcBad9 3 5 2 2" xfId="27149"/>
    <cellStyle name="SAPBEXexcBad9 3 5 3" xfId="23595"/>
    <cellStyle name="SAPBEXexcBad9 3 6" xfId="4352"/>
    <cellStyle name="SAPBEXexcBad9 3 6 2" xfId="20396"/>
    <cellStyle name="SAPBEXexcBad9 3 7" xfId="4238"/>
    <cellStyle name="SAPBEXexcBad9 3 7 2" xfId="20308"/>
    <cellStyle name="SAPBEXexcBad9 30" xfId="40327"/>
    <cellStyle name="SAPBEXexcBad9 31" xfId="39804"/>
    <cellStyle name="SAPBEXexcBad9 4" xfId="2632"/>
    <cellStyle name="SAPBEXexcBad9 4 2" xfId="9412"/>
    <cellStyle name="SAPBEXexcBad9 4 2 2" xfId="16063"/>
    <cellStyle name="SAPBEXexcBad9 4 2 2 2" xfId="26215"/>
    <cellStyle name="SAPBEXexcBad9 4 2 3" xfId="22696"/>
    <cellStyle name="SAPBEXexcBad9 4 3" xfId="11372"/>
    <cellStyle name="SAPBEXexcBad9 4 3 2" xfId="17700"/>
    <cellStyle name="SAPBEXexcBad9 4 3 2 2" xfId="27234"/>
    <cellStyle name="SAPBEXexcBad9 4 3 3" xfId="23675"/>
    <cellStyle name="SAPBEXexcBad9 4 4" xfId="7230"/>
    <cellStyle name="SAPBEXexcBad9 4 4 2" xfId="21395"/>
    <cellStyle name="SAPBEXexcBad9 4 5" xfId="14403"/>
    <cellStyle name="SAPBEXexcBad9 4 5 2" xfId="25153"/>
    <cellStyle name="SAPBEXexcBad9 4 6" xfId="19379"/>
    <cellStyle name="SAPBEXexcBad9 5" xfId="19006"/>
    <cellStyle name="SAPBEXexcBad9 6" xfId="28059"/>
    <cellStyle name="SAPBEXexcBad9 7" xfId="37114"/>
    <cellStyle name="SAPBEXexcBad9 8" xfId="37163"/>
    <cellStyle name="SAPBEXexcBad9 9" xfId="37682"/>
    <cellStyle name="SAPBEXexcCritical4" xfId="331"/>
    <cellStyle name="SAPBEXexcCritical4 10" xfId="37170"/>
    <cellStyle name="SAPBEXexcCritical4 11" xfId="37339"/>
    <cellStyle name="SAPBEXexcCritical4 12" xfId="38130"/>
    <cellStyle name="SAPBEXexcCritical4 13" xfId="38271"/>
    <cellStyle name="SAPBEXexcCritical4 14" xfId="38413"/>
    <cellStyle name="SAPBEXexcCritical4 15" xfId="38556"/>
    <cellStyle name="SAPBEXexcCritical4 16" xfId="38699"/>
    <cellStyle name="SAPBEXexcCritical4 17" xfId="38842"/>
    <cellStyle name="SAPBEXexcCritical4 18" xfId="38986"/>
    <cellStyle name="SAPBEXexcCritical4 19" xfId="39127"/>
    <cellStyle name="SAPBEXexcCritical4 2" xfId="1589"/>
    <cellStyle name="SAPBEXexcCritical4 2 2" xfId="1434"/>
    <cellStyle name="SAPBEXexcCritical4 2 2 2" xfId="3271"/>
    <cellStyle name="SAPBEXexcCritical4 2 2 2 2" xfId="10026"/>
    <cellStyle name="SAPBEXexcCritical4 2 2 2 2 2" xfId="16579"/>
    <cellStyle name="SAPBEXexcCritical4 2 2 2 2 2 2" xfId="26634"/>
    <cellStyle name="SAPBEXexcCritical4 2 2 2 2 3" xfId="23092"/>
    <cellStyle name="SAPBEXexcCritical4 2 2 2 3" xfId="11956"/>
    <cellStyle name="SAPBEXexcCritical4 2 2 2 3 2" xfId="18281"/>
    <cellStyle name="SAPBEXexcCritical4 2 2 2 3 2 2" xfId="27646"/>
    <cellStyle name="SAPBEXexcCritical4 2 2 2 3 3" xfId="24064"/>
    <cellStyle name="SAPBEXexcCritical4 2 2 2 4" xfId="7847"/>
    <cellStyle name="SAPBEXexcCritical4 2 2 2 4 2" xfId="21851"/>
    <cellStyle name="SAPBEXexcCritical4 2 2 2 5" xfId="15005"/>
    <cellStyle name="SAPBEXexcCritical4 2 2 2 5 2" xfId="25566"/>
    <cellStyle name="SAPBEXexcCritical4 2 2 2 6" xfId="19770"/>
    <cellStyle name="SAPBEXexcCritical4 2 2 3" xfId="3744"/>
    <cellStyle name="SAPBEXexcCritical4 2 2 3 2" xfId="10499"/>
    <cellStyle name="SAPBEXexcCritical4 2 2 3 2 2" xfId="16902"/>
    <cellStyle name="SAPBEXexcCritical4 2 2 3 2 2 2" xfId="26906"/>
    <cellStyle name="SAPBEXexcCritical4 2 2 3 2 3" xfId="23358"/>
    <cellStyle name="SAPBEXexcCritical4 2 2 3 3" xfId="12429"/>
    <cellStyle name="SAPBEXexcCritical4 2 2 3 3 2" xfId="18752"/>
    <cellStyle name="SAPBEXexcCritical4 2 2 3 3 2 2" xfId="27916"/>
    <cellStyle name="SAPBEXexcCritical4 2 2 3 3 3" xfId="24328"/>
    <cellStyle name="SAPBEXexcCritical4 2 2 3 4" xfId="8316"/>
    <cellStyle name="SAPBEXexcCritical4 2 2 3 4 2" xfId="22312"/>
    <cellStyle name="SAPBEXexcCritical4 2 2 3 5" xfId="15476"/>
    <cellStyle name="SAPBEXexcCritical4 2 2 3 5 2" xfId="25836"/>
    <cellStyle name="SAPBEXexcCritical4 2 2 3 6" xfId="20034"/>
    <cellStyle name="SAPBEXexcCritical4 2 2 4" xfId="6215"/>
    <cellStyle name="SAPBEXexcCritical4 2 2 4 2" xfId="13453"/>
    <cellStyle name="SAPBEXexcCritical4 2 2 4 2 2" xfId="24891"/>
    <cellStyle name="SAPBEXexcCritical4 2 2 4 3" xfId="21141"/>
    <cellStyle name="SAPBEXexcCritical4 2 2 5" xfId="8487"/>
    <cellStyle name="SAPBEXexcCritical4 2 2 5 2" xfId="15709"/>
    <cellStyle name="SAPBEXexcCritical4 2 2 5 2 2" xfId="25965"/>
    <cellStyle name="SAPBEXexcCritical4 2 2 5 3" xfId="22458"/>
    <cellStyle name="SAPBEXexcCritical4 2 2 6" xfId="5747"/>
    <cellStyle name="SAPBEXexcCritical4 2 2 6 2" xfId="13066"/>
    <cellStyle name="SAPBEXexcCritical4 2 2 6 2 2" xfId="24725"/>
    <cellStyle name="SAPBEXexcCritical4 2 2 6 3" xfId="20976"/>
    <cellStyle name="SAPBEXexcCritical4 2 2 7" xfId="12673"/>
    <cellStyle name="SAPBEXexcCritical4 2 2 7 2" xfId="24467"/>
    <cellStyle name="SAPBEXexcCritical4 2 2 8" xfId="19150"/>
    <cellStyle name="SAPBEXexcCritical4 2 3" xfId="2797"/>
    <cellStyle name="SAPBEXexcCritical4 2 3 2" xfId="9569"/>
    <cellStyle name="SAPBEXexcCritical4 2 3 2 2" xfId="16220"/>
    <cellStyle name="SAPBEXexcCritical4 2 3 2 2 2" xfId="26346"/>
    <cellStyle name="SAPBEXexcCritical4 2 3 2 3" xfId="22821"/>
    <cellStyle name="SAPBEXexcCritical4 2 3 3" xfId="11524"/>
    <cellStyle name="SAPBEXexcCritical4 2 3 3 2" xfId="17851"/>
    <cellStyle name="SAPBEXexcCritical4 2 3 3 2 2" xfId="27362"/>
    <cellStyle name="SAPBEXexcCritical4 2 3 3 3" xfId="23797"/>
    <cellStyle name="SAPBEXexcCritical4 2 3 4" xfId="7387"/>
    <cellStyle name="SAPBEXexcCritical4 2 3 4 2" xfId="21540"/>
    <cellStyle name="SAPBEXexcCritical4 2 3 5" xfId="14555"/>
    <cellStyle name="SAPBEXexcCritical4 2 3 5 2" xfId="25281"/>
    <cellStyle name="SAPBEXexcCritical4 2 3 6" xfId="19502"/>
    <cellStyle name="SAPBEXexcCritical4 2 4" xfId="2945"/>
    <cellStyle name="SAPBEXexcCritical4 2 4 2" xfId="9712"/>
    <cellStyle name="SAPBEXexcCritical4 2 4 2 2" xfId="16358"/>
    <cellStyle name="SAPBEXexcCritical4 2 4 2 2 2" xfId="26466"/>
    <cellStyle name="SAPBEXexcCritical4 2 4 2 3" xfId="22932"/>
    <cellStyle name="SAPBEXexcCritical4 2 4 3" xfId="11662"/>
    <cellStyle name="SAPBEXexcCritical4 2 4 3 2" xfId="17989"/>
    <cellStyle name="SAPBEXexcCritical4 2 4 3 2 2" xfId="27482"/>
    <cellStyle name="SAPBEXexcCritical4 2 4 3 3" xfId="23908"/>
    <cellStyle name="SAPBEXexcCritical4 2 4 4" xfId="7532"/>
    <cellStyle name="SAPBEXexcCritical4 2 4 4 2" xfId="21664"/>
    <cellStyle name="SAPBEXexcCritical4 2 4 5" xfId="14699"/>
    <cellStyle name="SAPBEXexcCritical4 2 4 5 2" xfId="25402"/>
    <cellStyle name="SAPBEXexcCritical4 2 4 6" xfId="19614"/>
    <cellStyle name="SAPBEXexcCritical4 2 5" xfId="4738"/>
    <cellStyle name="SAPBEXexcCritical4 2 5 2" xfId="20669"/>
    <cellStyle name="SAPBEXexcCritical4 2 6" xfId="19189"/>
    <cellStyle name="SAPBEXexcCritical4 2 7" xfId="28244"/>
    <cellStyle name="SAPBEXexcCritical4 20" xfId="39264"/>
    <cellStyle name="SAPBEXexcCritical4 21" xfId="39400"/>
    <cellStyle name="SAPBEXexcCritical4 22" xfId="39538"/>
    <cellStyle name="SAPBEXexcCritical4 23" xfId="38036"/>
    <cellStyle name="SAPBEXexcCritical4 24" xfId="37507"/>
    <cellStyle name="SAPBEXexcCritical4 25" xfId="39054"/>
    <cellStyle name="SAPBEXexcCritical4 26" xfId="39333"/>
    <cellStyle name="SAPBEXexcCritical4 27" xfId="40049"/>
    <cellStyle name="SAPBEXexcCritical4 28" xfId="39222"/>
    <cellStyle name="SAPBEXexcCritical4 29" xfId="36926"/>
    <cellStyle name="SAPBEXexcCritical4 3" xfId="2187"/>
    <cellStyle name="SAPBEXexcCritical4 3 2" xfId="5262"/>
    <cellStyle name="SAPBEXexcCritical4 3 2 2" xfId="12831"/>
    <cellStyle name="SAPBEXexcCritical4 3 2 2 2" xfId="24596"/>
    <cellStyle name="SAPBEXexcCritical4 3 2 3" xfId="20786"/>
    <cellStyle name="SAPBEXexcCritical4 3 3" xfId="6784"/>
    <cellStyle name="SAPBEXexcCritical4 3 3 2" xfId="13960"/>
    <cellStyle name="SAPBEXexcCritical4 3 3 2 2" xfId="25046"/>
    <cellStyle name="SAPBEXexcCritical4 3 3 3" xfId="21291"/>
    <cellStyle name="SAPBEXexcCritical4 3 4" xfId="8967"/>
    <cellStyle name="SAPBEXexcCritical4 3 4 2" xfId="15899"/>
    <cellStyle name="SAPBEXexcCritical4 3 4 2 2" xfId="26106"/>
    <cellStyle name="SAPBEXexcCritical4 3 4 3" xfId="22593"/>
    <cellStyle name="SAPBEXexcCritical4 3 5" xfId="11065"/>
    <cellStyle name="SAPBEXexcCritical4 3 5 2" xfId="17395"/>
    <cellStyle name="SAPBEXexcCritical4 3 5 2 2" xfId="27129"/>
    <cellStyle name="SAPBEXexcCritical4 3 5 3" xfId="23576"/>
    <cellStyle name="SAPBEXexcCritical4 3 6" xfId="4353"/>
    <cellStyle name="SAPBEXexcCritical4 3 6 2" xfId="20397"/>
    <cellStyle name="SAPBEXexcCritical4 3 7" xfId="4230"/>
    <cellStyle name="SAPBEXexcCritical4 3 7 2" xfId="20301"/>
    <cellStyle name="SAPBEXexcCritical4 30" xfId="40375"/>
    <cellStyle name="SAPBEXexcCritical4 31" xfId="40400"/>
    <cellStyle name="SAPBEXexcCritical4 4" xfId="2633"/>
    <cellStyle name="SAPBEXexcCritical4 4 2" xfId="9413"/>
    <cellStyle name="SAPBEXexcCritical4 4 2 2" xfId="16064"/>
    <cellStyle name="SAPBEXexcCritical4 4 2 2 2" xfId="26216"/>
    <cellStyle name="SAPBEXexcCritical4 4 2 3" xfId="22697"/>
    <cellStyle name="SAPBEXexcCritical4 4 3" xfId="11373"/>
    <cellStyle name="SAPBEXexcCritical4 4 3 2" xfId="17701"/>
    <cellStyle name="SAPBEXexcCritical4 4 3 2 2" xfId="27235"/>
    <cellStyle name="SAPBEXexcCritical4 4 3 3" xfId="23676"/>
    <cellStyle name="SAPBEXexcCritical4 4 4" xfId="7231"/>
    <cellStyle name="SAPBEXexcCritical4 4 4 2" xfId="21396"/>
    <cellStyle name="SAPBEXexcCritical4 4 5" xfId="14404"/>
    <cellStyle name="SAPBEXexcCritical4 4 5 2" xfId="25154"/>
    <cellStyle name="SAPBEXexcCritical4 4 6" xfId="19380"/>
    <cellStyle name="SAPBEXexcCritical4 5" xfId="19007"/>
    <cellStyle name="SAPBEXexcCritical4 6" xfId="28060"/>
    <cellStyle name="SAPBEXexcCritical4 7" xfId="37115"/>
    <cellStyle name="SAPBEXexcCritical4 8" xfId="37162"/>
    <cellStyle name="SAPBEXexcCritical4 9" xfId="37124"/>
    <cellStyle name="SAPBEXexcCritical5" xfId="332"/>
    <cellStyle name="SAPBEXexcCritical5 10" xfId="37169"/>
    <cellStyle name="SAPBEXexcCritical5 11" xfId="37071"/>
    <cellStyle name="SAPBEXexcCritical5 12" xfId="37784"/>
    <cellStyle name="SAPBEXexcCritical5 13" xfId="37334"/>
    <cellStyle name="SAPBEXexcCritical5 14" xfId="37785"/>
    <cellStyle name="SAPBEXexcCritical5 15" xfId="37039"/>
    <cellStyle name="SAPBEXexcCritical5 16" xfId="36938"/>
    <cellStyle name="SAPBEXexcCritical5 17" xfId="37588"/>
    <cellStyle name="SAPBEXexcCritical5 18" xfId="37508"/>
    <cellStyle name="SAPBEXexcCritical5 19" xfId="37000"/>
    <cellStyle name="SAPBEXexcCritical5 2" xfId="1590"/>
    <cellStyle name="SAPBEXexcCritical5 2 2" xfId="2051"/>
    <cellStyle name="SAPBEXexcCritical5 2 2 2" xfId="3272"/>
    <cellStyle name="SAPBEXexcCritical5 2 2 2 2" xfId="10027"/>
    <cellStyle name="SAPBEXexcCritical5 2 2 2 2 2" xfId="16580"/>
    <cellStyle name="SAPBEXexcCritical5 2 2 2 2 2 2" xfId="26635"/>
    <cellStyle name="SAPBEXexcCritical5 2 2 2 2 3" xfId="23093"/>
    <cellStyle name="SAPBEXexcCritical5 2 2 2 3" xfId="11957"/>
    <cellStyle name="SAPBEXexcCritical5 2 2 2 3 2" xfId="18282"/>
    <cellStyle name="SAPBEXexcCritical5 2 2 2 3 2 2" xfId="27647"/>
    <cellStyle name="SAPBEXexcCritical5 2 2 2 3 3" xfId="24065"/>
    <cellStyle name="SAPBEXexcCritical5 2 2 2 4" xfId="7848"/>
    <cellStyle name="SAPBEXexcCritical5 2 2 2 4 2" xfId="21852"/>
    <cellStyle name="SAPBEXexcCritical5 2 2 2 5" xfId="15006"/>
    <cellStyle name="SAPBEXexcCritical5 2 2 2 5 2" xfId="25567"/>
    <cellStyle name="SAPBEXexcCritical5 2 2 2 6" xfId="19771"/>
    <cellStyle name="SAPBEXexcCritical5 2 2 3" xfId="3745"/>
    <cellStyle name="SAPBEXexcCritical5 2 2 3 2" xfId="10500"/>
    <cellStyle name="SAPBEXexcCritical5 2 2 3 2 2" xfId="16903"/>
    <cellStyle name="SAPBEXexcCritical5 2 2 3 2 2 2" xfId="26907"/>
    <cellStyle name="SAPBEXexcCritical5 2 2 3 2 3" xfId="23359"/>
    <cellStyle name="SAPBEXexcCritical5 2 2 3 3" xfId="12430"/>
    <cellStyle name="SAPBEXexcCritical5 2 2 3 3 2" xfId="18753"/>
    <cellStyle name="SAPBEXexcCritical5 2 2 3 3 2 2" xfId="27917"/>
    <cellStyle name="SAPBEXexcCritical5 2 2 3 3 3" xfId="24329"/>
    <cellStyle name="SAPBEXexcCritical5 2 2 3 4" xfId="8317"/>
    <cellStyle name="SAPBEXexcCritical5 2 2 3 4 2" xfId="22313"/>
    <cellStyle name="SAPBEXexcCritical5 2 2 3 5" xfId="15477"/>
    <cellStyle name="SAPBEXexcCritical5 2 2 3 5 2" xfId="25837"/>
    <cellStyle name="SAPBEXexcCritical5 2 2 3 6" xfId="20035"/>
    <cellStyle name="SAPBEXexcCritical5 2 2 4" xfId="6648"/>
    <cellStyle name="SAPBEXexcCritical5 2 2 4 2" xfId="13826"/>
    <cellStyle name="SAPBEXexcCritical5 2 2 4 2 2" xfId="24970"/>
    <cellStyle name="SAPBEXexcCritical5 2 2 4 3" xfId="21220"/>
    <cellStyle name="SAPBEXexcCritical5 2 2 5" xfId="8831"/>
    <cellStyle name="SAPBEXexcCritical5 2 2 5 2" xfId="15803"/>
    <cellStyle name="SAPBEXexcCritical5 2 2 5 2 2" xfId="26028"/>
    <cellStyle name="SAPBEXexcCritical5 2 2 5 3" xfId="22520"/>
    <cellStyle name="SAPBEXexcCritical5 2 2 6" xfId="10945"/>
    <cellStyle name="SAPBEXexcCritical5 2 2 6 2" xfId="17277"/>
    <cellStyle name="SAPBEXexcCritical5 2 2 6 2 2" xfId="27054"/>
    <cellStyle name="SAPBEXexcCritical5 2 2 6 3" xfId="23506"/>
    <cellStyle name="SAPBEXexcCritical5 2 2 7" xfId="12735"/>
    <cellStyle name="SAPBEXexcCritical5 2 2 7 2" xfId="24518"/>
    <cellStyle name="SAPBEXexcCritical5 2 2 8" xfId="19337"/>
    <cellStyle name="SAPBEXexcCritical5 2 3" xfId="2798"/>
    <cellStyle name="SAPBEXexcCritical5 2 3 2" xfId="9570"/>
    <cellStyle name="SAPBEXexcCritical5 2 3 2 2" xfId="16221"/>
    <cellStyle name="SAPBEXexcCritical5 2 3 2 2 2" xfId="26347"/>
    <cellStyle name="SAPBEXexcCritical5 2 3 2 3" xfId="22822"/>
    <cellStyle name="SAPBEXexcCritical5 2 3 3" xfId="11525"/>
    <cellStyle name="SAPBEXexcCritical5 2 3 3 2" xfId="17852"/>
    <cellStyle name="SAPBEXexcCritical5 2 3 3 2 2" xfId="27363"/>
    <cellStyle name="SAPBEXexcCritical5 2 3 3 3" xfId="23798"/>
    <cellStyle name="SAPBEXexcCritical5 2 3 4" xfId="7388"/>
    <cellStyle name="SAPBEXexcCritical5 2 3 4 2" xfId="21541"/>
    <cellStyle name="SAPBEXexcCritical5 2 3 5" xfId="14556"/>
    <cellStyle name="SAPBEXexcCritical5 2 3 5 2" xfId="25282"/>
    <cellStyle name="SAPBEXexcCritical5 2 3 6" xfId="19503"/>
    <cellStyle name="SAPBEXexcCritical5 2 4" xfId="2921"/>
    <cellStyle name="SAPBEXexcCritical5 2 4 2" xfId="9688"/>
    <cellStyle name="SAPBEXexcCritical5 2 4 2 2" xfId="16336"/>
    <cellStyle name="SAPBEXexcCritical5 2 4 2 2 2" xfId="26449"/>
    <cellStyle name="SAPBEXexcCritical5 2 4 2 3" xfId="22917"/>
    <cellStyle name="SAPBEXexcCritical5 2 4 3" xfId="11640"/>
    <cellStyle name="SAPBEXexcCritical5 2 4 3 2" xfId="17967"/>
    <cellStyle name="SAPBEXexcCritical5 2 4 3 2 2" xfId="27465"/>
    <cellStyle name="SAPBEXexcCritical5 2 4 3 3" xfId="23893"/>
    <cellStyle name="SAPBEXexcCritical5 2 4 4" xfId="7508"/>
    <cellStyle name="SAPBEXexcCritical5 2 4 4 2" xfId="21645"/>
    <cellStyle name="SAPBEXexcCritical5 2 4 5" xfId="14675"/>
    <cellStyle name="SAPBEXexcCritical5 2 4 5 2" xfId="25385"/>
    <cellStyle name="SAPBEXexcCritical5 2 4 6" xfId="19599"/>
    <cellStyle name="SAPBEXexcCritical5 2 5" xfId="4627"/>
    <cellStyle name="SAPBEXexcCritical5 2 5 2" xfId="20628"/>
    <cellStyle name="SAPBEXexcCritical5 2 6" xfId="19190"/>
    <cellStyle name="SAPBEXexcCritical5 2 7" xfId="28245"/>
    <cellStyle name="SAPBEXexcCritical5 20" xfId="37895"/>
    <cellStyle name="SAPBEXexcCritical5 21" xfId="37032"/>
    <cellStyle name="SAPBEXexcCritical5 22" xfId="37997"/>
    <cellStyle name="SAPBEXexcCritical5 23" xfId="38956"/>
    <cellStyle name="SAPBEXexcCritical5 24" xfId="38178"/>
    <cellStyle name="SAPBEXexcCritical5 25" xfId="39234"/>
    <cellStyle name="SAPBEXexcCritical5 26" xfId="38462"/>
    <cellStyle name="SAPBEXexcCritical5 27" xfId="40124"/>
    <cellStyle name="SAPBEXexcCritical5 28" xfId="40126"/>
    <cellStyle name="SAPBEXexcCritical5 29" xfId="40103"/>
    <cellStyle name="SAPBEXexcCritical5 3" xfId="2369"/>
    <cellStyle name="SAPBEXexcCritical5 3 2" xfId="5402"/>
    <cellStyle name="SAPBEXexcCritical5 3 2 2" xfId="12916"/>
    <cellStyle name="SAPBEXexcCritical5 3 2 2 2" xfId="24654"/>
    <cellStyle name="SAPBEXexcCritical5 3 2 3" xfId="20873"/>
    <cellStyle name="SAPBEXexcCritical5 3 3" xfId="6966"/>
    <cellStyle name="SAPBEXexcCritical5 3 3 2" xfId="14140"/>
    <cellStyle name="SAPBEXexcCritical5 3 3 2 2" xfId="25103"/>
    <cellStyle name="SAPBEXexcCritical5 3 3 3" xfId="21345"/>
    <cellStyle name="SAPBEXexcCritical5 3 4" xfId="9149"/>
    <cellStyle name="SAPBEXexcCritical5 3 4 2" xfId="15985"/>
    <cellStyle name="SAPBEXexcCritical5 3 4 2 2" xfId="26165"/>
    <cellStyle name="SAPBEXexcCritical5 3 4 3" xfId="22649"/>
    <cellStyle name="SAPBEXexcCritical5 3 5" xfId="11173"/>
    <cellStyle name="SAPBEXexcCritical5 3 5 2" xfId="17502"/>
    <cellStyle name="SAPBEXexcCritical5 3 5 2 2" xfId="27185"/>
    <cellStyle name="SAPBEXexcCritical5 3 5 3" xfId="23629"/>
    <cellStyle name="SAPBEXexcCritical5 3 6" xfId="4354"/>
    <cellStyle name="SAPBEXexcCritical5 3 6 2" xfId="20398"/>
    <cellStyle name="SAPBEXexcCritical5 3 7" xfId="4111"/>
    <cellStyle name="SAPBEXexcCritical5 3 7 2" xfId="20242"/>
    <cellStyle name="SAPBEXexcCritical5 30" xfId="39867"/>
    <cellStyle name="SAPBEXexcCritical5 31" xfId="40436"/>
    <cellStyle name="SAPBEXexcCritical5 4" xfId="2634"/>
    <cellStyle name="SAPBEXexcCritical5 4 2" xfId="9414"/>
    <cellStyle name="SAPBEXexcCritical5 4 2 2" xfId="16065"/>
    <cellStyle name="SAPBEXexcCritical5 4 2 2 2" xfId="26217"/>
    <cellStyle name="SAPBEXexcCritical5 4 2 3" xfId="22698"/>
    <cellStyle name="SAPBEXexcCritical5 4 3" xfId="11374"/>
    <cellStyle name="SAPBEXexcCritical5 4 3 2" xfId="17702"/>
    <cellStyle name="SAPBEXexcCritical5 4 3 2 2" xfId="27236"/>
    <cellStyle name="SAPBEXexcCritical5 4 3 3" xfId="23677"/>
    <cellStyle name="SAPBEXexcCritical5 4 4" xfId="7232"/>
    <cellStyle name="SAPBEXexcCritical5 4 4 2" xfId="21397"/>
    <cellStyle name="SAPBEXexcCritical5 4 5" xfId="14405"/>
    <cellStyle name="SAPBEXexcCritical5 4 5 2" xfId="25155"/>
    <cellStyle name="SAPBEXexcCritical5 4 6" xfId="19381"/>
    <cellStyle name="SAPBEXexcCritical5 5" xfId="19008"/>
    <cellStyle name="SAPBEXexcCritical5 6" xfId="28061"/>
    <cellStyle name="SAPBEXexcCritical5 7" xfId="37116"/>
    <cellStyle name="SAPBEXexcCritical5 8" xfId="37362"/>
    <cellStyle name="SAPBEXexcCritical5 9" xfId="37554"/>
    <cellStyle name="SAPBEXexcCritical6" xfId="333"/>
    <cellStyle name="SAPBEXexcCritical6 10" xfId="37084"/>
    <cellStyle name="SAPBEXexcCritical6 11" xfId="37581"/>
    <cellStyle name="SAPBEXexcCritical6 12" xfId="37221"/>
    <cellStyle name="SAPBEXexcCritical6 13" xfId="37053"/>
    <cellStyle name="SAPBEXexcCritical6 14" xfId="37235"/>
    <cellStyle name="SAPBEXexcCritical6 15" xfId="37040"/>
    <cellStyle name="SAPBEXexcCritical6 16" xfId="36927"/>
    <cellStyle name="SAPBEXexcCritical6 17" xfId="38100"/>
    <cellStyle name="SAPBEXexcCritical6 18" xfId="38241"/>
    <cellStyle name="SAPBEXexcCritical6 19" xfId="38383"/>
    <cellStyle name="SAPBEXexcCritical6 2" xfId="1591"/>
    <cellStyle name="SAPBEXexcCritical6 2 2" xfId="1363"/>
    <cellStyle name="SAPBEXexcCritical6 2 2 2" xfId="3273"/>
    <cellStyle name="SAPBEXexcCritical6 2 2 2 2" xfId="10028"/>
    <cellStyle name="SAPBEXexcCritical6 2 2 2 2 2" xfId="16581"/>
    <cellStyle name="SAPBEXexcCritical6 2 2 2 2 2 2" xfId="26636"/>
    <cellStyle name="SAPBEXexcCritical6 2 2 2 2 3" xfId="23094"/>
    <cellStyle name="SAPBEXexcCritical6 2 2 2 3" xfId="11958"/>
    <cellStyle name="SAPBEXexcCritical6 2 2 2 3 2" xfId="18283"/>
    <cellStyle name="SAPBEXexcCritical6 2 2 2 3 2 2" xfId="27648"/>
    <cellStyle name="SAPBEXexcCritical6 2 2 2 3 3" xfId="24066"/>
    <cellStyle name="SAPBEXexcCritical6 2 2 2 4" xfId="7849"/>
    <cellStyle name="SAPBEXexcCritical6 2 2 2 4 2" xfId="21853"/>
    <cellStyle name="SAPBEXexcCritical6 2 2 2 5" xfId="15007"/>
    <cellStyle name="SAPBEXexcCritical6 2 2 2 5 2" xfId="25568"/>
    <cellStyle name="SAPBEXexcCritical6 2 2 2 6" xfId="19772"/>
    <cellStyle name="SAPBEXexcCritical6 2 2 3" xfId="3746"/>
    <cellStyle name="SAPBEXexcCritical6 2 2 3 2" xfId="10501"/>
    <cellStyle name="SAPBEXexcCritical6 2 2 3 2 2" xfId="16904"/>
    <cellStyle name="SAPBEXexcCritical6 2 2 3 2 2 2" xfId="26908"/>
    <cellStyle name="SAPBEXexcCritical6 2 2 3 2 3" xfId="23360"/>
    <cellStyle name="SAPBEXexcCritical6 2 2 3 3" xfId="12431"/>
    <cellStyle name="SAPBEXexcCritical6 2 2 3 3 2" xfId="18754"/>
    <cellStyle name="SAPBEXexcCritical6 2 2 3 3 2 2" xfId="27918"/>
    <cellStyle name="SAPBEXexcCritical6 2 2 3 3 3" xfId="24330"/>
    <cellStyle name="SAPBEXexcCritical6 2 2 3 4" xfId="8318"/>
    <cellStyle name="SAPBEXexcCritical6 2 2 3 4 2" xfId="22314"/>
    <cellStyle name="SAPBEXexcCritical6 2 2 3 5" xfId="15478"/>
    <cellStyle name="SAPBEXexcCritical6 2 2 3 5 2" xfId="25838"/>
    <cellStyle name="SAPBEXexcCritical6 2 2 3 6" xfId="20036"/>
    <cellStyle name="SAPBEXexcCritical6 2 2 4" xfId="6157"/>
    <cellStyle name="SAPBEXexcCritical6 2 2 4 2" xfId="13397"/>
    <cellStyle name="SAPBEXexcCritical6 2 2 4 2 2" xfId="24873"/>
    <cellStyle name="SAPBEXexcCritical6 2 2 4 3" xfId="21124"/>
    <cellStyle name="SAPBEXexcCritical6 2 2 5" xfId="5831"/>
    <cellStyle name="SAPBEXexcCritical6 2 2 5 2" xfId="13115"/>
    <cellStyle name="SAPBEXexcCritical6 2 2 5 2 2" xfId="24747"/>
    <cellStyle name="SAPBEXexcCritical6 2 2 5 3" xfId="20998"/>
    <cellStyle name="SAPBEXexcCritical6 2 2 6" xfId="9549"/>
    <cellStyle name="SAPBEXexcCritical6 2 2 6 2" xfId="16200"/>
    <cellStyle name="SAPBEXexcCritical6 2 2 6 2 2" xfId="26330"/>
    <cellStyle name="SAPBEXexcCritical6 2 2 6 3" xfId="22806"/>
    <cellStyle name="SAPBEXexcCritical6 2 2 7" xfId="4274"/>
    <cellStyle name="SAPBEXexcCritical6 2 2 7 2" xfId="20337"/>
    <cellStyle name="SAPBEXexcCritical6 2 2 8" xfId="19135"/>
    <cellStyle name="SAPBEXexcCritical6 2 3" xfId="2799"/>
    <cellStyle name="SAPBEXexcCritical6 2 3 2" xfId="9571"/>
    <cellStyle name="SAPBEXexcCritical6 2 3 2 2" xfId="16222"/>
    <cellStyle name="SAPBEXexcCritical6 2 3 2 2 2" xfId="26348"/>
    <cellStyle name="SAPBEXexcCritical6 2 3 2 3" xfId="22823"/>
    <cellStyle name="SAPBEXexcCritical6 2 3 3" xfId="11526"/>
    <cellStyle name="SAPBEXexcCritical6 2 3 3 2" xfId="17853"/>
    <cellStyle name="SAPBEXexcCritical6 2 3 3 2 2" xfId="27364"/>
    <cellStyle name="SAPBEXexcCritical6 2 3 3 3" xfId="23799"/>
    <cellStyle name="SAPBEXexcCritical6 2 3 4" xfId="7389"/>
    <cellStyle name="SAPBEXexcCritical6 2 3 4 2" xfId="21542"/>
    <cellStyle name="SAPBEXexcCritical6 2 3 5" xfId="14557"/>
    <cellStyle name="SAPBEXexcCritical6 2 3 5 2" xfId="25283"/>
    <cellStyle name="SAPBEXexcCritical6 2 3 6" xfId="19504"/>
    <cellStyle name="SAPBEXexcCritical6 2 4" xfId="2883"/>
    <cellStyle name="SAPBEXexcCritical6 2 4 2" xfId="9650"/>
    <cellStyle name="SAPBEXexcCritical6 2 4 2 2" xfId="16299"/>
    <cellStyle name="SAPBEXexcCritical6 2 4 2 2 2" xfId="26414"/>
    <cellStyle name="SAPBEXexcCritical6 2 4 2 3" xfId="22882"/>
    <cellStyle name="SAPBEXexcCritical6 2 4 3" xfId="11603"/>
    <cellStyle name="SAPBEXexcCritical6 2 4 3 2" xfId="17930"/>
    <cellStyle name="SAPBEXexcCritical6 2 4 3 2 2" xfId="27430"/>
    <cellStyle name="SAPBEXexcCritical6 2 4 3 3" xfId="23858"/>
    <cellStyle name="SAPBEXexcCritical6 2 4 4" xfId="7470"/>
    <cellStyle name="SAPBEXexcCritical6 2 4 4 2" xfId="21608"/>
    <cellStyle name="SAPBEXexcCritical6 2 4 5" xfId="14637"/>
    <cellStyle name="SAPBEXexcCritical6 2 4 5 2" xfId="25350"/>
    <cellStyle name="SAPBEXexcCritical6 2 4 6" xfId="19564"/>
    <cellStyle name="SAPBEXexcCritical6 2 5" xfId="8445"/>
    <cellStyle name="SAPBEXexcCritical6 2 5 2" xfId="22435"/>
    <cellStyle name="SAPBEXexcCritical6 2 6" xfId="19191"/>
    <cellStyle name="SAPBEXexcCritical6 2 7" xfId="28246"/>
    <cellStyle name="SAPBEXexcCritical6 20" xfId="38526"/>
    <cellStyle name="SAPBEXexcCritical6 21" xfId="38669"/>
    <cellStyle name="SAPBEXexcCritical6 22" xfId="38812"/>
    <cellStyle name="SAPBEXexcCritical6 23" xfId="39308"/>
    <cellStyle name="SAPBEXexcCritical6 24" xfId="39327"/>
    <cellStyle name="SAPBEXexcCritical6 25" xfId="39625"/>
    <cellStyle name="SAPBEXexcCritical6 26" xfId="39745"/>
    <cellStyle name="SAPBEXexcCritical6 27" xfId="39608"/>
    <cellStyle name="SAPBEXexcCritical6 28" xfId="40051"/>
    <cellStyle name="SAPBEXexcCritical6 29" xfId="39983"/>
    <cellStyle name="SAPBEXexcCritical6 3" xfId="2383"/>
    <cellStyle name="SAPBEXexcCritical6 3 2" xfId="5414"/>
    <cellStyle name="SAPBEXexcCritical6 3 2 2" xfId="12921"/>
    <cellStyle name="SAPBEXexcCritical6 3 2 2 2" xfId="24658"/>
    <cellStyle name="SAPBEXexcCritical6 3 2 3" xfId="20877"/>
    <cellStyle name="SAPBEXexcCritical6 3 3" xfId="6980"/>
    <cellStyle name="SAPBEXexcCritical6 3 3 2" xfId="14154"/>
    <cellStyle name="SAPBEXexcCritical6 3 3 2 2" xfId="25107"/>
    <cellStyle name="SAPBEXexcCritical6 3 3 3" xfId="21349"/>
    <cellStyle name="SAPBEXexcCritical6 3 4" xfId="9163"/>
    <cellStyle name="SAPBEXexcCritical6 3 4 2" xfId="15990"/>
    <cellStyle name="SAPBEXexcCritical6 3 4 2 2" xfId="26169"/>
    <cellStyle name="SAPBEXexcCritical6 3 4 3" xfId="22653"/>
    <cellStyle name="SAPBEXexcCritical6 3 5" xfId="11184"/>
    <cellStyle name="SAPBEXexcCritical6 3 5 2" xfId="17513"/>
    <cellStyle name="SAPBEXexcCritical6 3 5 2 2" xfId="27189"/>
    <cellStyle name="SAPBEXexcCritical6 3 5 3" xfId="23633"/>
    <cellStyle name="SAPBEXexcCritical6 3 6" xfId="4355"/>
    <cellStyle name="SAPBEXexcCritical6 3 6 2" xfId="20399"/>
    <cellStyle name="SAPBEXexcCritical6 3 7" xfId="4120"/>
    <cellStyle name="SAPBEXexcCritical6 3 7 2" xfId="20246"/>
    <cellStyle name="SAPBEXexcCritical6 30" xfId="40152"/>
    <cellStyle name="SAPBEXexcCritical6 31" xfId="39676"/>
    <cellStyle name="SAPBEXexcCritical6 4" xfId="2635"/>
    <cellStyle name="SAPBEXexcCritical6 4 2" xfId="9415"/>
    <cellStyle name="SAPBEXexcCritical6 4 2 2" xfId="16066"/>
    <cellStyle name="SAPBEXexcCritical6 4 2 2 2" xfId="26218"/>
    <cellStyle name="SAPBEXexcCritical6 4 2 3" xfId="22699"/>
    <cellStyle name="SAPBEXexcCritical6 4 3" xfId="11375"/>
    <cellStyle name="SAPBEXexcCritical6 4 3 2" xfId="17703"/>
    <cellStyle name="SAPBEXexcCritical6 4 3 2 2" xfId="27237"/>
    <cellStyle name="SAPBEXexcCritical6 4 3 3" xfId="23678"/>
    <cellStyle name="SAPBEXexcCritical6 4 4" xfId="7233"/>
    <cellStyle name="SAPBEXexcCritical6 4 4 2" xfId="21398"/>
    <cellStyle name="SAPBEXexcCritical6 4 5" xfId="14406"/>
    <cellStyle name="SAPBEXexcCritical6 4 5 2" xfId="25156"/>
    <cellStyle name="SAPBEXexcCritical6 4 6" xfId="19382"/>
    <cellStyle name="SAPBEXexcCritical6 5" xfId="19009"/>
    <cellStyle name="SAPBEXexcCritical6 6" xfId="28062"/>
    <cellStyle name="SAPBEXexcCritical6 7" xfId="37117"/>
    <cellStyle name="SAPBEXexcCritical6 8" xfId="37465"/>
    <cellStyle name="SAPBEXexcCritical6 9" xfId="37467"/>
    <cellStyle name="SAPBEXexcGood1" xfId="334"/>
    <cellStyle name="SAPBEXexcGood1 10" xfId="37341"/>
    <cellStyle name="SAPBEXexcGood1 11" xfId="37865"/>
    <cellStyle name="SAPBEXexcGood1 12" xfId="37030"/>
    <cellStyle name="SAPBEXexcGood1 13" xfId="37995"/>
    <cellStyle name="SAPBEXexcGood1 14" xfId="38034"/>
    <cellStyle name="SAPBEXexcGood1 15" xfId="38176"/>
    <cellStyle name="SAPBEXexcGood1 16" xfId="38318"/>
    <cellStyle name="SAPBEXexcGood1 17" xfId="38460"/>
    <cellStyle name="SAPBEXexcGood1 18" xfId="38602"/>
    <cellStyle name="SAPBEXexcGood1 19" xfId="38745"/>
    <cellStyle name="SAPBEXexcGood1 2" xfId="1592"/>
    <cellStyle name="SAPBEXexcGood1 2 2" xfId="930"/>
    <cellStyle name="SAPBEXexcGood1 2 2 2" xfId="3274"/>
    <cellStyle name="SAPBEXexcGood1 2 2 2 2" xfId="10029"/>
    <cellStyle name="SAPBEXexcGood1 2 2 2 2 2" xfId="16582"/>
    <cellStyle name="SAPBEXexcGood1 2 2 2 2 2 2" xfId="26637"/>
    <cellStyle name="SAPBEXexcGood1 2 2 2 2 3" xfId="23095"/>
    <cellStyle name="SAPBEXexcGood1 2 2 2 3" xfId="11959"/>
    <cellStyle name="SAPBEXexcGood1 2 2 2 3 2" xfId="18284"/>
    <cellStyle name="SAPBEXexcGood1 2 2 2 3 2 2" xfId="27649"/>
    <cellStyle name="SAPBEXexcGood1 2 2 2 3 3" xfId="24067"/>
    <cellStyle name="SAPBEXexcGood1 2 2 2 4" xfId="7850"/>
    <cellStyle name="SAPBEXexcGood1 2 2 2 4 2" xfId="21854"/>
    <cellStyle name="SAPBEXexcGood1 2 2 2 5" xfId="15008"/>
    <cellStyle name="SAPBEXexcGood1 2 2 2 5 2" xfId="25569"/>
    <cellStyle name="SAPBEXexcGood1 2 2 2 6" xfId="19773"/>
    <cellStyle name="SAPBEXexcGood1 2 2 3" xfId="3747"/>
    <cellStyle name="SAPBEXexcGood1 2 2 3 2" xfId="10502"/>
    <cellStyle name="SAPBEXexcGood1 2 2 3 2 2" xfId="16905"/>
    <cellStyle name="SAPBEXexcGood1 2 2 3 2 2 2" xfId="26909"/>
    <cellStyle name="SAPBEXexcGood1 2 2 3 2 3" xfId="23361"/>
    <cellStyle name="SAPBEXexcGood1 2 2 3 3" xfId="12432"/>
    <cellStyle name="SAPBEXexcGood1 2 2 3 3 2" xfId="18755"/>
    <cellStyle name="SAPBEXexcGood1 2 2 3 3 2 2" xfId="27919"/>
    <cellStyle name="SAPBEXexcGood1 2 2 3 3 3" xfId="24331"/>
    <cellStyle name="SAPBEXexcGood1 2 2 3 4" xfId="8319"/>
    <cellStyle name="SAPBEXexcGood1 2 2 3 4 2" xfId="22315"/>
    <cellStyle name="SAPBEXexcGood1 2 2 3 5" xfId="15479"/>
    <cellStyle name="SAPBEXexcGood1 2 2 3 5 2" xfId="25839"/>
    <cellStyle name="SAPBEXexcGood1 2 2 3 6" xfId="20037"/>
    <cellStyle name="SAPBEXexcGood1 2 2 4" xfId="5971"/>
    <cellStyle name="SAPBEXexcGood1 2 2 4 2" xfId="13232"/>
    <cellStyle name="SAPBEXexcGood1 2 2 4 2 2" xfId="24810"/>
    <cellStyle name="SAPBEXexcGood1 2 2 4 3" xfId="21061"/>
    <cellStyle name="SAPBEXexcGood1 2 2 5" xfId="6282"/>
    <cellStyle name="SAPBEXexcGood1 2 2 5 2" xfId="13516"/>
    <cellStyle name="SAPBEXexcGood1 2 2 5 2 2" xfId="24919"/>
    <cellStyle name="SAPBEXexcGood1 2 2 5 3" xfId="21169"/>
    <cellStyle name="SAPBEXexcGood1 2 2 6" xfId="5691"/>
    <cellStyle name="SAPBEXexcGood1 2 2 6 2" xfId="13033"/>
    <cellStyle name="SAPBEXexcGood1 2 2 6 2 2" xfId="24701"/>
    <cellStyle name="SAPBEXexcGood1 2 2 6 3" xfId="20953"/>
    <cellStyle name="SAPBEXexcGood1 2 2 7" xfId="4266"/>
    <cellStyle name="SAPBEXexcGood1 2 2 7 2" xfId="20331"/>
    <cellStyle name="SAPBEXexcGood1 2 2 8" xfId="19092"/>
    <cellStyle name="SAPBEXexcGood1 2 3" xfId="2800"/>
    <cellStyle name="SAPBEXexcGood1 2 3 2" xfId="9572"/>
    <cellStyle name="SAPBEXexcGood1 2 3 2 2" xfId="16223"/>
    <cellStyle name="SAPBEXexcGood1 2 3 2 2 2" xfId="26349"/>
    <cellStyle name="SAPBEXexcGood1 2 3 2 3" xfId="22824"/>
    <cellStyle name="SAPBEXexcGood1 2 3 3" xfId="11527"/>
    <cellStyle name="SAPBEXexcGood1 2 3 3 2" xfId="17854"/>
    <cellStyle name="SAPBEXexcGood1 2 3 3 2 2" xfId="27365"/>
    <cellStyle name="SAPBEXexcGood1 2 3 3 3" xfId="23800"/>
    <cellStyle name="SAPBEXexcGood1 2 3 4" xfId="7390"/>
    <cellStyle name="SAPBEXexcGood1 2 3 4 2" xfId="21543"/>
    <cellStyle name="SAPBEXexcGood1 2 3 5" xfId="14558"/>
    <cellStyle name="SAPBEXexcGood1 2 3 5 2" xfId="25284"/>
    <cellStyle name="SAPBEXexcGood1 2 3 6" xfId="19505"/>
    <cellStyle name="SAPBEXexcGood1 2 4" xfId="2616"/>
    <cellStyle name="SAPBEXexcGood1 2 4 2" xfId="9396"/>
    <cellStyle name="SAPBEXexcGood1 2 4 2 2" xfId="16048"/>
    <cellStyle name="SAPBEXexcGood1 2 4 2 2 2" xfId="26202"/>
    <cellStyle name="SAPBEXexcGood1 2 4 2 3" xfId="22683"/>
    <cellStyle name="SAPBEXexcGood1 2 4 3" xfId="11356"/>
    <cellStyle name="SAPBEXexcGood1 2 4 3 2" xfId="17685"/>
    <cellStyle name="SAPBEXexcGood1 2 4 3 2 2" xfId="27222"/>
    <cellStyle name="SAPBEXexcGood1 2 4 3 3" xfId="23663"/>
    <cellStyle name="SAPBEXexcGood1 2 4 4" xfId="7214"/>
    <cellStyle name="SAPBEXexcGood1 2 4 4 2" xfId="21381"/>
    <cellStyle name="SAPBEXexcGood1 2 4 5" xfId="14388"/>
    <cellStyle name="SAPBEXexcGood1 2 4 5 2" xfId="25141"/>
    <cellStyle name="SAPBEXexcGood1 2 4 6" xfId="19367"/>
    <cellStyle name="SAPBEXexcGood1 2 5" xfId="5283"/>
    <cellStyle name="SAPBEXexcGood1 2 5 2" xfId="20802"/>
    <cellStyle name="SAPBEXexcGood1 2 6" xfId="19192"/>
    <cellStyle name="SAPBEXexcGood1 2 7" xfId="28247"/>
    <cellStyle name="SAPBEXexcGood1 20" xfId="38889"/>
    <cellStyle name="SAPBEXexcGood1 21" xfId="39033"/>
    <cellStyle name="SAPBEXexcGood1 22" xfId="39173"/>
    <cellStyle name="SAPBEXexcGood1 23" xfId="39417"/>
    <cellStyle name="SAPBEXexcGood1 24" xfId="39453"/>
    <cellStyle name="SAPBEXexcGood1 25" xfId="39679"/>
    <cellStyle name="SAPBEXexcGood1 26" xfId="39800"/>
    <cellStyle name="SAPBEXexcGood1 27" xfId="39508"/>
    <cellStyle name="SAPBEXexcGood1 28" xfId="39458"/>
    <cellStyle name="SAPBEXexcGood1 29" xfId="40233"/>
    <cellStyle name="SAPBEXexcGood1 3" xfId="2174"/>
    <cellStyle name="SAPBEXexcGood1 3 2" xfId="5250"/>
    <cellStyle name="SAPBEXexcGood1 3 2 2" xfId="12821"/>
    <cellStyle name="SAPBEXexcGood1 3 2 2 2" xfId="24587"/>
    <cellStyle name="SAPBEXexcGood1 3 2 3" xfId="20776"/>
    <cellStyle name="SAPBEXexcGood1 3 3" xfId="6771"/>
    <cellStyle name="SAPBEXexcGood1 3 3 2" xfId="13947"/>
    <cellStyle name="SAPBEXexcGood1 3 3 2 2" xfId="25037"/>
    <cellStyle name="SAPBEXexcGood1 3 3 3" xfId="21282"/>
    <cellStyle name="SAPBEXexcGood1 3 4" xfId="8954"/>
    <cellStyle name="SAPBEXexcGood1 3 4 2" xfId="15889"/>
    <cellStyle name="SAPBEXexcGood1 3 4 2 2" xfId="26097"/>
    <cellStyle name="SAPBEXexcGood1 3 4 3" xfId="22584"/>
    <cellStyle name="SAPBEXexcGood1 3 5" xfId="11054"/>
    <cellStyle name="SAPBEXexcGood1 3 5 2" xfId="17384"/>
    <cellStyle name="SAPBEXexcGood1 3 5 2 2" xfId="27120"/>
    <cellStyle name="SAPBEXexcGood1 3 5 3" xfId="23567"/>
    <cellStyle name="SAPBEXexcGood1 3 6" xfId="4356"/>
    <cellStyle name="SAPBEXexcGood1 3 6 2" xfId="20400"/>
    <cellStyle name="SAPBEXexcGood1 3 7" xfId="4116"/>
    <cellStyle name="SAPBEXexcGood1 3 7 2" xfId="20245"/>
    <cellStyle name="SAPBEXexcGood1 30" xfId="40249"/>
    <cellStyle name="SAPBEXexcGood1 31" xfId="40373"/>
    <cellStyle name="SAPBEXexcGood1 4" xfId="2636"/>
    <cellStyle name="SAPBEXexcGood1 4 2" xfId="9416"/>
    <cellStyle name="SAPBEXexcGood1 4 2 2" xfId="16067"/>
    <cellStyle name="SAPBEXexcGood1 4 2 2 2" xfId="26219"/>
    <cellStyle name="SAPBEXexcGood1 4 2 3" xfId="22700"/>
    <cellStyle name="SAPBEXexcGood1 4 3" xfId="11376"/>
    <cellStyle name="SAPBEXexcGood1 4 3 2" xfId="17704"/>
    <cellStyle name="SAPBEXexcGood1 4 3 2 2" xfId="27238"/>
    <cellStyle name="SAPBEXexcGood1 4 3 3" xfId="23679"/>
    <cellStyle name="SAPBEXexcGood1 4 4" xfId="7234"/>
    <cellStyle name="SAPBEXexcGood1 4 4 2" xfId="21399"/>
    <cellStyle name="SAPBEXexcGood1 4 5" xfId="14407"/>
    <cellStyle name="SAPBEXexcGood1 4 5 2" xfId="25157"/>
    <cellStyle name="SAPBEXexcGood1 4 6" xfId="19383"/>
    <cellStyle name="SAPBEXexcGood1 5" xfId="19010"/>
    <cellStyle name="SAPBEXexcGood1 6" xfId="28063"/>
    <cellStyle name="SAPBEXexcGood1 7" xfId="37118"/>
    <cellStyle name="SAPBEXexcGood1 8" xfId="37568"/>
    <cellStyle name="SAPBEXexcGood1 9" xfId="37364"/>
    <cellStyle name="SAPBEXexcGood2" xfId="335"/>
    <cellStyle name="SAPBEXexcGood2 10" xfId="37444"/>
    <cellStyle name="SAPBEXexcGood2 11" xfId="37970"/>
    <cellStyle name="SAPBEXexcGood2 12" xfId="37312"/>
    <cellStyle name="SAPBEXexcGood2 13" xfId="37621"/>
    <cellStyle name="SAPBEXexcGood2 14" xfId="38146"/>
    <cellStyle name="SAPBEXexcGood2 15" xfId="38287"/>
    <cellStyle name="SAPBEXexcGood2 16" xfId="38429"/>
    <cellStyle name="SAPBEXexcGood2 17" xfId="38572"/>
    <cellStyle name="SAPBEXexcGood2 18" xfId="38715"/>
    <cellStyle name="SAPBEXexcGood2 19" xfId="38858"/>
    <cellStyle name="SAPBEXexcGood2 2" xfId="1593"/>
    <cellStyle name="SAPBEXexcGood2 2 2" xfId="1454"/>
    <cellStyle name="SAPBEXexcGood2 2 2 2" xfId="3275"/>
    <cellStyle name="SAPBEXexcGood2 2 2 2 2" xfId="10030"/>
    <cellStyle name="SAPBEXexcGood2 2 2 2 2 2" xfId="16583"/>
    <cellStyle name="SAPBEXexcGood2 2 2 2 2 2 2" xfId="26638"/>
    <cellStyle name="SAPBEXexcGood2 2 2 2 2 3" xfId="23096"/>
    <cellStyle name="SAPBEXexcGood2 2 2 2 3" xfId="11960"/>
    <cellStyle name="SAPBEXexcGood2 2 2 2 3 2" xfId="18285"/>
    <cellStyle name="SAPBEXexcGood2 2 2 2 3 2 2" xfId="27650"/>
    <cellStyle name="SAPBEXexcGood2 2 2 2 3 3" xfId="24068"/>
    <cellStyle name="SAPBEXexcGood2 2 2 2 4" xfId="7851"/>
    <cellStyle name="SAPBEXexcGood2 2 2 2 4 2" xfId="21855"/>
    <cellStyle name="SAPBEXexcGood2 2 2 2 5" xfId="15009"/>
    <cellStyle name="SAPBEXexcGood2 2 2 2 5 2" xfId="25570"/>
    <cellStyle name="SAPBEXexcGood2 2 2 2 6" xfId="19774"/>
    <cellStyle name="SAPBEXexcGood2 2 2 3" xfId="3748"/>
    <cellStyle name="SAPBEXexcGood2 2 2 3 2" xfId="10503"/>
    <cellStyle name="SAPBEXexcGood2 2 2 3 2 2" xfId="16906"/>
    <cellStyle name="SAPBEXexcGood2 2 2 3 2 2 2" xfId="26910"/>
    <cellStyle name="SAPBEXexcGood2 2 2 3 2 3" xfId="23362"/>
    <cellStyle name="SAPBEXexcGood2 2 2 3 3" xfId="12433"/>
    <cellStyle name="SAPBEXexcGood2 2 2 3 3 2" xfId="18756"/>
    <cellStyle name="SAPBEXexcGood2 2 2 3 3 2 2" xfId="27920"/>
    <cellStyle name="SAPBEXexcGood2 2 2 3 3 3" xfId="24332"/>
    <cellStyle name="SAPBEXexcGood2 2 2 3 4" xfId="8320"/>
    <cellStyle name="SAPBEXexcGood2 2 2 3 4 2" xfId="22316"/>
    <cellStyle name="SAPBEXexcGood2 2 2 3 5" xfId="15480"/>
    <cellStyle name="SAPBEXexcGood2 2 2 3 5 2" xfId="25840"/>
    <cellStyle name="SAPBEXexcGood2 2 2 3 6" xfId="20038"/>
    <cellStyle name="SAPBEXexcGood2 2 2 4" xfId="6233"/>
    <cellStyle name="SAPBEXexcGood2 2 2 4 2" xfId="13469"/>
    <cellStyle name="SAPBEXexcGood2 2 2 4 2 2" xfId="24896"/>
    <cellStyle name="SAPBEXexcGood2 2 2 4 3" xfId="21146"/>
    <cellStyle name="SAPBEXexcGood2 2 2 5" xfId="8502"/>
    <cellStyle name="SAPBEXexcGood2 2 2 5 2" xfId="15716"/>
    <cellStyle name="SAPBEXexcGood2 2 2 5 2 2" xfId="25970"/>
    <cellStyle name="SAPBEXexcGood2 2 2 5 3" xfId="22463"/>
    <cellStyle name="SAPBEXexcGood2 2 2 6" xfId="8534"/>
    <cellStyle name="SAPBEXexcGood2 2 2 6 2" xfId="15729"/>
    <cellStyle name="SAPBEXexcGood2 2 2 6 2 2" xfId="25983"/>
    <cellStyle name="SAPBEXexcGood2 2 2 6 3" xfId="22476"/>
    <cellStyle name="SAPBEXexcGood2 2 2 7" xfId="12680"/>
    <cellStyle name="SAPBEXexcGood2 2 2 7 2" xfId="24472"/>
    <cellStyle name="SAPBEXexcGood2 2 2 8" xfId="19155"/>
    <cellStyle name="SAPBEXexcGood2 2 3" xfId="2801"/>
    <cellStyle name="SAPBEXexcGood2 2 3 2" xfId="9573"/>
    <cellStyle name="SAPBEXexcGood2 2 3 2 2" xfId="16224"/>
    <cellStyle name="SAPBEXexcGood2 2 3 2 2 2" xfId="26350"/>
    <cellStyle name="SAPBEXexcGood2 2 3 2 3" xfId="22825"/>
    <cellStyle name="SAPBEXexcGood2 2 3 3" xfId="11528"/>
    <cellStyle name="SAPBEXexcGood2 2 3 3 2" xfId="17855"/>
    <cellStyle name="SAPBEXexcGood2 2 3 3 2 2" xfId="27366"/>
    <cellStyle name="SAPBEXexcGood2 2 3 3 3" xfId="23801"/>
    <cellStyle name="SAPBEXexcGood2 2 3 4" xfId="7391"/>
    <cellStyle name="SAPBEXexcGood2 2 3 4 2" xfId="21544"/>
    <cellStyle name="SAPBEXexcGood2 2 3 5" xfId="14559"/>
    <cellStyle name="SAPBEXexcGood2 2 3 5 2" xfId="25285"/>
    <cellStyle name="SAPBEXexcGood2 2 3 6" xfId="19506"/>
    <cellStyle name="SAPBEXexcGood2 2 4" xfId="2946"/>
    <cellStyle name="SAPBEXexcGood2 2 4 2" xfId="9713"/>
    <cellStyle name="SAPBEXexcGood2 2 4 2 2" xfId="16359"/>
    <cellStyle name="SAPBEXexcGood2 2 4 2 2 2" xfId="26467"/>
    <cellStyle name="SAPBEXexcGood2 2 4 2 3" xfId="22933"/>
    <cellStyle name="SAPBEXexcGood2 2 4 3" xfId="11663"/>
    <cellStyle name="SAPBEXexcGood2 2 4 3 2" xfId="17990"/>
    <cellStyle name="SAPBEXexcGood2 2 4 3 2 2" xfId="27483"/>
    <cellStyle name="SAPBEXexcGood2 2 4 3 3" xfId="23909"/>
    <cellStyle name="SAPBEXexcGood2 2 4 4" xfId="7533"/>
    <cellStyle name="SAPBEXexcGood2 2 4 4 2" xfId="21665"/>
    <cellStyle name="SAPBEXexcGood2 2 4 5" xfId="14700"/>
    <cellStyle name="SAPBEXexcGood2 2 4 5 2" xfId="25403"/>
    <cellStyle name="SAPBEXexcGood2 2 4 6" xfId="19615"/>
    <cellStyle name="SAPBEXexcGood2 2 5" xfId="8106"/>
    <cellStyle name="SAPBEXexcGood2 2 5 2" xfId="22104"/>
    <cellStyle name="SAPBEXexcGood2 2 6" xfId="19193"/>
    <cellStyle name="SAPBEXexcGood2 2 7" xfId="28248"/>
    <cellStyle name="SAPBEXexcGood2 20" xfId="39002"/>
    <cellStyle name="SAPBEXexcGood2 21" xfId="39143"/>
    <cellStyle name="SAPBEXexcGood2 22" xfId="39278"/>
    <cellStyle name="SAPBEXexcGood2 23" xfId="39649"/>
    <cellStyle name="SAPBEXexcGood2 24" xfId="39771"/>
    <cellStyle name="SAPBEXexcGood2 25" xfId="39890"/>
    <cellStyle name="SAPBEXexcGood2 26" xfId="40003"/>
    <cellStyle name="SAPBEXexcGood2 27" xfId="39863"/>
    <cellStyle name="SAPBEXexcGood2 28" xfId="40030"/>
    <cellStyle name="SAPBEXexcGood2 29" xfId="40292"/>
    <cellStyle name="SAPBEXexcGood2 3" xfId="2143"/>
    <cellStyle name="SAPBEXexcGood2 3 2" xfId="5223"/>
    <cellStyle name="SAPBEXexcGood2 3 2 2" xfId="12799"/>
    <cellStyle name="SAPBEXexcGood2 3 2 2 2" xfId="24571"/>
    <cellStyle name="SAPBEXexcGood2 3 2 3" xfId="20755"/>
    <cellStyle name="SAPBEXexcGood2 3 3" xfId="6740"/>
    <cellStyle name="SAPBEXexcGood2 3 3 2" xfId="13916"/>
    <cellStyle name="SAPBEXexcGood2 3 3 2 2" xfId="25021"/>
    <cellStyle name="SAPBEXexcGood2 3 3 3" xfId="21266"/>
    <cellStyle name="SAPBEXexcGood2 3 4" xfId="8923"/>
    <cellStyle name="SAPBEXexcGood2 3 4 2" xfId="15867"/>
    <cellStyle name="SAPBEXexcGood2 3 4 2 2" xfId="26081"/>
    <cellStyle name="SAPBEXexcGood2 3 4 3" xfId="22568"/>
    <cellStyle name="SAPBEXexcGood2 3 5" xfId="11030"/>
    <cellStyle name="SAPBEXexcGood2 3 5 2" xfId="17360"/>
    <cellStyle name="SAPBEXexcGood2 3 5 2 2" xfId="27104"/>
    <cellStyle name="SAPBEXexcGood2 3 5 3" xfId="23551"/>
    <cellStyle name="SAPBEXexcGood2 3 6" xfId="4357"/>
    <cellStyle name="SAPBEXexcGood2 3 6 2" xfId="20401"/>
    <cellStyle name="SAPBEXexcGood2 3 7" xfId="4065"/>
    <cellStyle name="SAPBEXexcGood2 3 7 2" xfId="20217"/>
    <cellStyle name="SAPBEXexcGood2 30" xfId="39361"/>
    <cellStyle name="SAPBEXexcGood2 31" xfId="40177"/>
    <cellStyle name="SAPBEXexcGood2 4" xfId="2637"/>
    <cellStyle name="SAPBEXexcGood2 4 2" xfId="9417"/>
    <cellStyle name="SAPBEXexcGood2 4 2 2" xfId="16068"/>
    <cellStyle name="SAPBEXexcGood2 4 2 2 2" xfId="26220"/>
    <cellStyle name="SAPBEXexcGood2 4 2 3" xfId="22701"/>
    <cellStyle name="SAPBEXexcGood2 4 3" xfId="11377"/>
    <cellStyle name="SAPBEXexcGood2 4 3 2" xfId="17705"/>
    <cellStyle name="SAPBEXexcGood2 4 3 2 2" xfId="27239"/>
    <cellStyle name="SAPBEXexcGood2 4 3 3" xfId="23680"/>
    <cellStyle name="SAPBEXexcGood2 4 4" xfId="7235"/>
    <cellStyle name="SAPBEXexcGood2 4 4 2" xfId="21400"/>
    <cellStyle name="SAPBEXexcGood2 4 5" xfId="14408"/>
    <cellStyle name="SAPBEXexcGood2 4 5 2" xfId="25158"/>
    <cellStyle name="SAPBEXexcGood2 4 6" xfId="19384"/>
    <cellStyle name="SAPBEXexcGood2 5" xfId="19011"/>
    <cellStyle name="SAPBEXexcGood2 6" xfId="28064"/>
    <cellStyle name="SAPBEXexcGood2 7" xfId="37119"/>
    <cellStyle name="SAPBEXexcGood2 8" xfId="37160"/>
    <cellStyle name="SAPBEXexcGood2 9" xfId="37168"/>
    <cellStyle name="SAPBEXexcGood3" xfId="336"/>
    <cellStyle name="SAPBEXexcGood3 10" xfId="37475"/>
    <cellStyle name="SAPBEXexcGood3 11" xfId="37595"/>
    <cellStyle name="SAPBEXexcGood3 12" xfId="38116"/>
    <cellStyle name="SAPBEXexcGood3 13" xfId="38257"/>
    <cellStyle name="SAPBEXexcGood3 14" xfId="38399"/>
    <cellStyle name="SAPBEXexcGood3 15" xfId="38542"/>
    <cellStyle name="SAPBEXexcGood3 16" xfId="38685"/>
    <cellStyle name="SAPBEXexcGood3 17" xfId="38828"/>
    <cellStyle name="SAPBEXexcGood3 18" xfId="38972"/>
    <cellStyle name="SAPBEXexcGood3 19" xfId="39113"/>
    <cellStyle name="SAPBEXexcGood3 2" xfId="1594"/>
    <cellStyle name="SAPBEXexcGood3 2 2" xfId="989"/>
    <cellStyle name="SAPBEXexcGood3 2 2 2" xfId="3276"/>
    <cellStyle name="SAPBEXexcGood3 2 2 2 2" xfId="10031"/>
    <cellStyle name="SAPBEXexcGood3 2 2 2 2 2" xfId="16584"/>
    <cellStyle name="SAPBEXexcGood3 2 2 2 2 2 2" xfId="26639"/>
    <cellStyle name="SAPBEXexcGood3 2 2 2 2 3" xfId="23097"/>
    <cellStyle name="SAPBEXexcGood3 2 2 2 3" xfId="11961"/>
    <cellStyle name="SAPBEXexcGood3 2 2 2 3 2" xfId="18286"/>
    <cellStyle name="SAPBEXexcGood3 2 2 2 3 2 2" xfId="27651"/>
    <cellStyle name="SAPBEXexcGood3 2 2 2 3 3" xfId="24069"/>
    <cellStyle name="SAPBEXexcGood3 2 2 2 4" xfId="7852"/>
    <cellStyle name="SAPBEXexcGood3 2 2 2 4 2" xfId="21856"/>
    <cellStyle name="SAPBEXexcGood3 2 2 2 5" xfId="15010"/>
    <cellStyle name="SAPBEXexcGood3 2 2 2 5 2" xfId="25571"/>
    <cellStyle name="SAPBEXexcGood3 2 2 2 6" xfId="19775"/>
    <cellStyle name="SAPBEXexcGood3 2 2 3" xfId="3749"/>
    <cellStyle name="SAPBEXexcGood3 2 2 3 2" xfId="10504"/>
    <cellStyle name="SAPBEXexcGood3 2 2 3 2 2" xfId="16907"/>
    <cellStyle name="SAPBEXexcGood3 2 2 3 2 2 2" xfId="26911"/>
    <cellStyle name="SAPBEXexcGood3 2 2 3 2 3" xfId="23363"/>
    <cellStyle name="SAPBEXexcGood3 2 2 3 3" xfId="12434"/>
    <cellStyle name="SAPBEXexcGood3 2 2 3 3 2" xfId="18757"/>
    <cellStyle name="SAPBEXexcGood3 2 2 3 3 2 2" xfId="27921"/>
    <cellStyle name="SAPBEXexcGood3 2 2 3 3 3" xfId="24333"/>
    <cellStyle name="SAPBEXexcGood3 2 2 3 4" xfId="8321"/>
    <cellStyle name="SAPBEXexcGood3 2 2 3 4 2" xfId="22317"/>
    <cellStyle name="SAPBEXexcGood3 2 2 3 5" xfId="15481"/>
    <cellStyle name="SAPBEXexcGood3 2 2 3 5 2" xfId="25841"/>
    <cellStyle name="SAPBEXexcGood3 2 2 3 6" xfId="20039"/>
    <cellStyle name="SAPBEXexcGood3 2 2 4" xfId="6028"/>
    <cellStyle name="SAPBEXexcGood3 2 2 4 2" xfId="13289"/>
    <cellStyle name="SAPBEXexcGood3 2 2 4 2 2" xfId="24831"/>
    <cellStyle name="SAPBEXexcGood3 2 2 4 3" xfId="21082"/>
    <cellStyle name="SAPBEXexcGood3 2 2 5" xfId="5776"/>
    <cellStyle name="SAPBEXexcGood3 2 2 5 2" xfId="13091"/>
    <cellStyle name="SAPBEXexcGood3 2 2 5 2 2" xfId="24735"/>
    <cellStyle name="SAPBEXexcGood3 2 2 5 3" xfId="20986"/>
    <cellStyle name="SAPBEXexcGood3 2 2 6" xfId="5871"/>
    <cellStyle name="SAPBEXexcGood3 2 2 6 2" xfId="13140"/>
    <cellStyle name="SAPBEXexcGood3 2 2 6 2 2" xfId="24758"/>
    <cellStyle name="SAPBEXexcGood3 2 2 6 3" xfId="21009"/>
    <cellStyle name="SAPBEXexcGood3 2 2 7" xfId="4289"/>
    <cellStyle name="SAPBEXexcGood3 2 2 7 2" xfId="20346"/>
    <cellStyle name="SAPBEXexcGood3 2 2 8" xfId="19113"/>
    <cellStyle name="SAPBEXexcGood3 2 3" xfId="2802"/>
    <cellStyle name="SAPBEXexcGood3 2 3 2" xfId="9574"/>
    <cellStyle name="SAPBEXexcGood3 2 3 2 2" xfId="16225"/>
    <cellStyle name="SAPBEXexcGood3 2 3 2 2 2" xfId="26351"/>
    <cellStyle name="SAPBEXexcGood3 2 3 2 3" xfId="22826"/>
    <cellStyle name="SAPBEXexcGood3 2 3 3" xfId="11529"/>
    <cellStyle name="SAPBEXexcGood3 2 3 3 2" xfId="17856"/>
    <cellStyle name="SAPBEXexcGood3 2 3 3 2 2" xfId="27367"/>
    <cellStyle name="SAPBEXexcGood3 2 3 3 3" xfId="23802"/>
    <cellStyle name="SAPBEXexcGood3 2 3 4" xfId="7392"/>
    <cellStyle name="SAPBEXexcGood3 2 3 4 2" xfId="21545"/>
    <cellStyle name="SAPBEXexcGood3 2 3 5" xfId="14560"/>
    <cellStyle name="SAPBEXexcGood3 2 3 5 2" xfId="25286"/>
    <cellStyle name="SAPBEXexcGood3 2 3 6" xfId="19507"/>
    <cellStyle name="SAPBEXexcGood3 2 4" xfId="2922"/>
    <cellStyle name="SAPBEXexcGood3 2 4 2" xfId="9689"/>
    <cellStyle name="SAPBEXexcGood3 2 4 2 2" xfId="16337"/>
    <cellStyle name="SAPBEXexcGood3 2 4 2 2 2" xfId="26450"/>
    <cellStyle name="SAPBEXexcGood3 2 4 2 3" xfId="22918"/>
    <cellStyle name="SAPBEXexcGood3 2 4 3" xfId="11641"/>
    <cellStyle name="SAPBEXexcGood3 2 4 3 2" xfId="17968"/>
    <cellStyle name="SAPBEXexcGood3 2 4 3 2 2" xfId="27466"/>
    <cellStyle name="SAPBEXexcGood3 2 4 3 3" xfId="23894"/>
    <cellStyle name="SAPBEXexcGood3 2 4 4" xfId="7509"/>
    <cellStyle name="SAPBEXexcGood3 2 4 4 2" xfId="21646"/>
    <cellStyle name="SAPBEXexcGood3 2 4 5" xfId="14676"/>
    <cellStyle name="SAPBEXexcGood3 2 4 5 2" xfId="25386"/>
    <cellStyle name="SAPBEXexcGood3 2 4 6" xfId="19600"/>
    <cellStyle name="SAPBEXexcGood3 2 5" xfId="4211"/>
    <cellStyle name="SAPBEXexcGood3 2 5 2" xfId="20286"/>
    <cellStyle name="SAPBEXexcGood3 2 6" xfId="19194"/>
    <cellStyle name="SAPBEXexcGood3 2 7" xfId="28249"/>
    <cellStyle name="SAPBEXexcGood3 20" xfId="39250"/>
    <cellStyle name="SAPBEXexcGood3 21" xfId="39386"/>
    <cellStyle name="SAPBEXexcGood3 22" xfId="39524"/>
    <cellStyle name="SAPBEXexcGood3 23" xfId="38045"/>
    <cellStyle name="SAPBEXexcGood3 24" xfId="39540"/>
    <cellStyle name="SAPBEXexcGood3 25" xfId="38329"/>
    <cellStyle name="SAPBEXexcGood3 26" xfId="39190"/>
    <cellStyle name="SAPBEXexcGood3 27" xfId="39918"/>
    <cellStyle name="SAPBEXexcGood3 28" xfId="40197"/>
    <cellStyle name="SAPBEXexcGood3 29" xfId="39603"/>
    <cellStyle name="SAPBEXexcGood3 3" xfId="2352"/>
    <cellStyle name="SAPBEXexcGood3 3 2" xfId="5388"/>
    <cellStyle name="SAPBEXexcGood3 3 2 2" xfId="12911"/>
    <cellStyle name="SAPBEXexcGood3 3 2 2 2" xfId="24651"/>
    <cellStyle name="SAPBEXexcGood3 3 2 3" xfId="20868"/>
    <cellStyle name="SAPBEXexcGood3 3 3" xfId="6949"/>
    <cellStyle name="SAPBEXexcGood3 3 3 2" xfId="14123"/>
    <cellStyle name="SAPBEXexcGood3 3 3 2 2" xfId="25100"/>
    <cellStyle name="SAPBEXexcGood3 3 3 3" xfId="21342"/>
    <cellStyle name="SAPBEXexcGood3 3 4" xfId="9132"/>
    <cellStyle name="SAPBEXexcGood3 3 4 2" xfId="15980"/>
    <cellStyle name="SAPBEXexcGood3 3 4 2 2" xfId="26162"/>
    <cellStyle name="SAPBEXexcGood3 3 4 3" xfId="22646"/>
    <cellStyle name="SAPBEXexcGood3 3 5" xfId="11160"/>
    <cellStyle name="SAPBEXexcGood3 3 5 2" xfId="17489"/>
    <cellStyle name="SAPBEXexcGood3 3 5 2 2" xfId="27182"/>
    <cellStyle name="SAPBEXexcGood3 3 5 3" xfId="23626"/>
    <cellStyle name="SAPBEXexcGood3 3 6" xfId="4358"/>
    <cellStyle name="SAPBEXexcGood3 3 6 2" xfId="20402"/>
    <cellStyle name="SAPBEXexcGood3 3 7" xfId="4064"/>
    <cellStyle name="SAPBEXexcGood3 3 7 2" xfId="20216"/>
    <cellStyle name="SAPBEXexcGood3 30" xfId="39555"/>
    <cellStyle name="SAPBEXexcGood3 31" xfId="40136"/>
    <cellStyle name="SAPBEXexcGood3 4" xfId="2638"/>
    <cellStyle name="SAPBEXexcGood3 4 2" xfId="9418"/>
    <cellStyle name="SAPBEXexcGood3 4 2 2" xfId="16069"/>
    <cellStyle name="SAPBEXexcGood3 4 2 2 2" xfId="26221"/>
    <cellStyle name="SAPBEXexcGood3 4 2 3" xfId="22702"/>
    <cellStyle name="SAPBEXexcGood3 4 3" xfId="11378"/>
    <cellStyle name="SAPBEXexcGood3 4 3 2" xfId="17706"/>
    <cellStyle name="SAPBEXexcGood3 4 3 2 2" xfId="27240"/>
    <cellStyle name="SAPBEXexcGood3 4 3 3" xfId="23681"/>
    <cellStyle name="SAPBEXexcGood3 4 4" xfId="7236"/>
    <cellStyle name="SAPBEXexcGood3 4 4 2" xfId="21401"/>
    <cellStyle name="SAPBEXexcGood3 4 5" xfId="14409"/>
    <cellStyle name="SAPBEXexcGood3 4 5 2" xfId="25159"/>
    <cellStyle name="SAPBEXexcGood3 4 6" xfId="19385"/>
    <cellStyle name="SAPBEXexcGood3 5" xfId="19012"/>
    <cellStyle name="SAPBEXexcGood3 6" xfId="28065"/>
    <cellStyle name="SAPBEXexcGood3 7" xfId="37120"/>
    <cellStyle name="SAPBEXexcGood3 8" xfId="37159"/>
    <cellStyle name="SAPBEXexcGood3 9" xfId="36995"/>
    <cellStyle name="SAPBEXfilterDrill" xfId="337"/>
    <cellStyle name="SAPBEXfilterDrill 10" xfId="37724"/>
    <cellStyle name="SAPBEXfilterDrill 11" xfId="37697"/>
    <cellStyle name="SAPBEXfilterDrill 12" xfId="37211"/>
    <cellStyle name="SAPBEXfilterDrill 13" xfId="37059"/>
    <cellStyle name="SAPBEXfilterDrill 14" xfId="37670"/>
    <cellStyle name="SAPBEXfilterDrill 15" xfId="37541"/>
    <cellStyle name="SAPBEXfilterDrill 16" xfId="37238"/>
    <cellStyle name="SAPBEXfilterDrill 17" xfId="37037"/>
    <cellStyle name="SAPBEXfilterDrill 18" xfId="36918"/>
    <cellStyle name="SAPBEXfilterDrill 19" xfId="37387"/>
    <cellStyle name="SAPBEXfilterDrill 2" xfId="1595"/>
    <cellStyle name="SAPBEXfilterDrill 2 2" xfId="1496"/>
    <cellStyle name="SAPBEXfilterDrill 2 2 2" xfId="3277"/>
    <cellStyle name="SAPBEXfilterDrill 2 2 2 2" xfId="10032"/>
    <cellStyle name="SAPBEXfilterDrill 2 2 2 2 2" xfId="16585"/>
    <cellStyle name="SAPBEXfilterDrill 2 2 2 2 2 2" xfId="26640"/>
    <cellStyle name="SAPBEXfilterDrill 2 2 2 2 3" xfId="23098"/>
    <cellStyle name="SAPBEXfilterDrill 2 2 2 3" xfId="11962"/>
    <cellStyle name="SAPBEXfilterDrill 2 2 2 3 2" xfId="18287"/>
    <cellStyle name="SAPBEXfilterDrill 2 2 2 3 2 2" xfId="27652"/>
    <cellStyle name="SAPBEXfilterDrill 2 2 2 3 3" xfId="24070"/>
    <cellStyle name="SAPBEXfilterDrill 2 2 2 4" xfId="7853"/>
    <cellStyle name="SAPBEXfilterDrill 2 2 2 4 2" xfId="21857"/>
    <cellStyle name="SAPBEXfilterDrill 2 2 2 5" xfId="15011"/>
    <cellStyle name="SAPBEXfilterDrill 2 2 2 5 2" xfId="25572"/>
    <cellStyle name="SAPBEXfilterDrill 2 2 2 6" xfId="19776"/>
    <cellStyle name="SAPBEXfilterDrill 2 2 3" xfId="3750"/>
    <cellStyle name="SAPBEXfilterDrill 2 2 3 2" xfId="10505"/>
    <cellStyle name="SAPBEXfilterDrill 2 2 3 2 2" xfId="16908"/>
    <cellStyle name="SAPBEXfilterDrill 2 2 3 2 2 2" xfId="26912"/>
    <cellStyle name="SAPBEXfilterDrill 2 2 3 2 3" xfId="23364"/>
    <cellStyle name="SAPBEXfilterDrill 2 2 3 3" xfId="12435"/>
    <cellStyle name="SAPBEXfilterDrill 2 2 3 3 2" xfId="18758"/>
    <cellStyle name="SAPBEXfilterDrill 2 2 3 3 2 2" xfId="27922"/>
    <cellStyle name="SAPBEXfilterDrill 2 2 3 3 3" xfId="24334"/>
    <cellStyle name="SAPBEXfilterDrill 2 2 3 4" xfId="8322"/>
    <cellStyle name="SAPBEXfilterDrill 2 2 3 4 2" xfId="22318"/>
    <cellStyle name="SAPBEXfilterDrill 2 2 3 5" xfId="15482"/>
    <cellStyle name="SAPBEXfilterDrill 2 2 3 5 2" xfId="25842"/>
    <cellStyle name="SAPBEXfilterDrill 2 2 3 6" xfId="20040"/>
    <cellStyle name="SAPBEXfilterDrill 2 2 4" xfId="6270"/>
    <cellStyle name="SAPBEXfilterDrill 2 2 4 2" xfId="13505"/>
    <cellStyle name="SAPBEXfilterDrill 2 2 4 2 2" xfId="24912"/>
    <cellStyle name="SAPBEXfilterDrill 2 2 4 3" xfId="21162"/>
    <cellStyle name="SAPBEXfilterDrill 2 2 5" xfId="8543"/>
    <cellStyle name="SAPBEXfilterDrill 2 2 5 2" xfId="15738"/>
    <cellStyle name="SAPBEXfilterDrill 2 2 5 2 2" xfId="25990"/>
    <cellStyle name="SAPBEXfilterDrill 2 2 5 3" xfId="22483"/>
    <cellStyle name="SAPBEXfilterDrill 2 2 6" xfId="5761"/>
    <cellStyle name="SAPBEXfilterDrill 2 2 6 2" xfId="13077"/>
    <cellStyle name="SAPBEXfilterDrill 2 2 6 2 2" xfId="24731"/>
    <cellStyle name="SAPBEXfilterDrill 2 2 6 3" xfId="20982"/>
    <cellStyle name="SAPBEXfilterDrill 2 2 7" xfId="12697"/>
    <cellStyle name="SAPBEXfilterDrill 2 2 7 2" xfId="24488"/>
    <cellStyle name="SAPBEXfilterDrill 2 2 8" xfId="19171"/>
    <cellStyle name="SAPBEXfilterDrill 2 3" xfId="2803"/>
    <cellStyle name="SAPBEXfilterDrill 2 3 2" xfId="9575"/>
    <cellStyle name="SAPBEXfilterDrill 2 3 2 2" xfId="16226"/>
    <cellStyle name="SAPBEXfilterDrill 2 3 2 2 2" xfId="26352"/>
    <cellStyle name="SAPBEXfilterDrill 2 3 2 3" xfId="22827"/>
    <cellStyle name="SAPBEXfilterDrill 2 3 3" xfId="11530"/>
    <cellStyle name="SAPBEXfilterDrill 2 3 3 2" xfId="17857"/>
    <cellStyle name="SAPBEXfilterDrill 2 3 3 2 2" xfId="27368"/>
    <cellStyle name="SAPBEXfilterDrill 2 3 3 3" xfId="23803"/>
    <cellStyle name="SAPBEXfilterDrill 2 3 4" xfId="7393"/>
    <cellStyle name="SAPBEXfilterDrill 2 3 4 2" xfId="21546"/>
    <cellStyle name="SAPBEXfilterDrill 2 3 5" xfId="14561"/>
    <cellStyle name="SAPBEXfilterDrill 2 3 5 2" xfId="25287"/>
    <cellStyle name="SAPBEXfilterDrill 2 3 6" xfId="19508"/>
    <cellStyle name="SAPBEXfilterDrill 2 4" xfId="2882"/>
    <cellStyle name="SAPBEXfilterDrill 2 4 2" xfId="9649"/>
    <cellStyle name="SAPBEXfilterDrill 2 4 2 2" xfId="16298"/>
    <cellStyle name="SAPBEXfilterDrill 2 4 2 2 2" xfId="26413"/>
    <cellStyle name="SAPBEXfilterDrill 2 4 2 3" xfId="22881"/>
    <cellStyle name="SAPBEXfilterDrill 2 4 3" xfId="11602"/>
    <cellStyle name="SAPBEXfilterDrill 2 4 3 2" xfId="17929"/>
    <cellStyle name="SAPBEXfilterDrill 2 4 3 2 2" xfId="27429"/>
    <cellStyle name="SAPBEXfilterDrill 2 4 3 3" xfId="23857"/>
    <cellStyle name="SAPBEXfilterDrill 2 4 4" xfId="7469"/>
    <cellStyle name="SAPBEXfilterDrill 2 4 4 2" xfId="21607"/>
    <cellStyle name="SAPBEXfilterDrill 2 4 5" xfId="14636"/>
    <cellStyle name="SAPBEXfilterDrill 2 4 5 2" xfId="25349"/>
    <cellStyle name="SAPBEXfilterDrill 2 4 6" xfId="19563"/>
    <cellStyle name="SAPBEXfilterDrill 2 5" xfId="4050"/>
    <cellStyle name="SAPBEXfilterDrill 2 5 2" xfId="20203"/>
    <cellStyle name="SAPBEXfilterDrill 2 6" xfId="19195"/>
    <cellStyle name="SAPBEXfilterDrill 2 7" xfId="28250"/>
    <cellStyle name="SAPBEXfilterDrill 20" xfId="37714"/>
    <cellStyle name="SAPBEXfilterDrill 21" xfId="37758"/>
    <cellStyle name="SAPBEXfilterDrill 22" xfId="38006"/>
    <cellStyle name="SAPBEXfilterDrill 23" xfId="37591"/>
    <cellStyle name="SAPBEXfilterDrill 24" xfId="38187"/>
    <cellStyle name="SAPBEXfilterDrill 25" xfId="38289"/>
    <cellStyle name="SAPBEXfilterDrill 26" xfId="38471"/>
    <cellStyle name="SAPBEXfilterDrill 27" xfId="40110"/>
    <cellStyle name="SAPBEXfilterDrill 28" xfId="39864"/>
    <cellStyle name="SAPBEXfilterDrill 29" xfId="39366"/>
    <cellStyle name="SAPBEXfilterDrill 3" xfId="2414"/>
    <cellStyle name="SAPBEXfilterDrill 3 2" xfId="5442"/>
    <cellStyle name="SAPBEXfilterDrill 3 2 2" xfId="12932"/>
    <cellStyle name="SAPBEXfilterDrill 3 2 2 2" xfId="24669"/>
    <cellStyle name="SAPBEXfilterDrill 3 2 3" xfId="20888"/>
    <cellStyle name="SAPBEXfilterDrill 3 3" xfId="7011"/>
    <cellStyle name="SAPBEXfilterDrill 3 3 2" xfId="14185"/>
    <cellStyle name="SAPBEXfilterDrill 3 3 2 2" xfId="25118"/>
    <cellStyle name="SAPBEXfilterDrill 3 3 3" xfId="21359"/>
    <cellStyle name="SAPBEXfilterDrill 3 4" xfId="9194"/>
    <cellStyle name="SAPBEXfilterDrill 3 4 2" xfId="16001"/>
    <cellStyle name="SAPBEXfilterDrill 3 4 2 2" xfId="26180"/>
    <cellStyle name="SAPBEXfilterDrill 3 4 3" xfId="22663"/>
    <cellStyle name="SAPBEXfilterDrill 3 5" xfId="11212"/>
    <cellStyle name="SAPBEXfilterDrill 3 5 2" xfId="17541"/>
    <cellStyle name="SAPBEXfilterDrill 3 5 2 2" xfId="27200"/>
    <cellStyle name="SAPBEXfilterDrill 3 5 3" xfId="23643"/>
    <cellStyle name="SAPBEXfilterDrill 3 6" xfId="4359"/>
    <cellStyle name="SAPBEXfilterDrill 3 6 2" xfId="20403"/>
    <cellStyle name="SAPBEXfilterDrill 3 7" xfId="8365"/>
    <cellStyle name="SAPBEXfilterDrill 3 7 2" xfId="22359"/>
    <cellStyle name="SAPBEXfilterDrill 30" xfId="40271"/>
    <cellStyle name="SAPBEXfilterDrill 31" xfId="40390"/>
    <cellStyle name="SAPBEXfilterDrill 4" xfId="2639"/>
    <cellStyle name="SAPBEXfilterDrill 4 2" xfId="9419"/>
    <cellStyle name="SAPBEXfilterDrill 4 2 2" xfId="16070"/>
    <cellStyle name="SAPBEXfilterDrill 4 2 2 2" xfId="26222"/>
    <cellStyle name="SAPBEXfilterDrill 4 2 3" xfId="22703"/>
    <cellStyle name="SAPBEXfilterDrill 4 3" xfId="11379"/>
    <cellStyle name="SAPBEXfilterDrill 4 3 2" xfId="17707"/>
    <cellStyle name="SAPBEXfilterDrill 4 3 2 2" xfId="27241"/>
    <cellStyle name="SAPBEXfilterDrill 4 3 3" xfId="23682"/>
    <cellStyle name="SAPBEXfilterDrill 4 4" xfId="7237"/>
    <cellStyle name="SAPBEXfilterDrill 4 4 2" xfId="21402"/>
    <cellStyle name="SAPBEXfilterDrill 4 5" xfId="14410"/>
    <cellStyle name="SAPBEXfilterDrill 4 5 2" xfId="25160"/>
    <cellStyle name="SAPBEXfilterDrill 4 6" xfId="19386"/>
    <cellStyle name="SAPBEXfilterDrill 5" xfId="19013"/>
    <cellStyle name="SAPBEXfilterDrill 6" xfId="28066"/>
    <cellStyle name="SAPBEXfilterDrill 7" xfId="37121"/>
    <cellStyle name="SAPBEXfilterDrill 8" xfId="37348"/>
    <cellStyle name="SAPBEXfilterDrill 9" xfId="36964"/>
    <cellStyle name="SAPBEXfilterItem" xfId="338"/>
    <cellStyle name="SAPBEXfilterItem 10" xfId="37820"/>
    <cellStyle name="SAPBEXfilterItem 11" xfId="37209"/>
    <cellStyle name="SAPBEXfilterItem 12" xfId="37210"/>
    <cellStyle name="SAPBEXfilterItem 13" xfId="37651"/>
    <cellStyle name="SAPBEXfilterItem 14" xfId="37223"/>
    <cellStyle name="SAPBEXfilterItem 15" xfId="37810"/>
    <cellStyle name="SAPBEXfilterItem 16" xfId="37237"/>
    <cellStyle name="SAPBEXfilterItem 17" xfId="37038"/>
    <cellStyle name="SAPBEXfilterItem 18" xfId="36949"/>
    <cellStyle name="SAPBEXfilterItem 19" xfId="37482"/>
    <cellStyle name="SAPBEXfilterItem 2" xfId="1375"/>
    <cellStyle name="SAPBEXfilterItem 2 2" xfId="2207"/>
    <cellStyle name="SAPBEXfilterItem 2 2 2" xfId="6804"/>
    <cellStyle name="SAPBEXfilterItem 2 2 2 2" xfId="13979"/>
    <cellStyle name="SAPBEXfilterItem 2 2 2 2 2" xfId="25054"/>
    <cellStyle name="SAPBEXfilterItem 2 2 2 3" xfId="21298"/>
    <cellStyle name="SAPBEXfilterItem 2 2 3" xfId="8987"/>
    <cellStyle name="SAPBEXfilterItem 2 2 3 2" xfId="15912"/>
    <cellStyle name="SAPBEXfilterItem 2 2 3 2 2" xfId="26115"/>
    <cellStyle name="SAPBEXfilterItem 2 2 3 3" xfId="22601"/>
    <cellStyle name="SAPBEXfilterItem 2 2 4" xfId="4745"/>
    <cellStyle name="SAPBEXfilterItem 2 2 4 2" xfId="20671"/>
    <cellStyle name="SAPBEXfilterItem 2 2 5" xfId="19347"/>
    <cellStyle name="SAPBEXfilterItem 2 3" xfId="2804"/>
    <cellStyle name="SAPBEXfilterItem 2 3 2" xfId="7394"/>
    <cellStyle name="SAPBEXfilterItem 2 3 2 2" xfId="21547"/>
    <cellStyle name="SAPBEXfilterItem 2 3 3" xfId="14562"/>
    <cellStyle name="SAPBEXfilterItem 2 3 3 2" xfId="25288"/>
    <cellStyle name="SAPBEXfilterItem 2 3 4" xfId="19509"/>
    <cellStyle name="SAPBEXfilterItem 2 4" xfId="6168"/>
    <cellStyle name="SAPBEXfilterItem 2 4 2" xfId="13408"/>
    <cellStyle name="SAPBEXfilterItem 2 4 2 2" xfId="24879"/>
    <cellStyle name="SAPBEXfilterItem 2 4 3" xfId="21129"/>
    <cellStyle name="SAPBEXfilterItem 2 5" xfId="4069"/>
    <cellStyle name="SAPBEXfilterItem 2 5 2" xfId="20220"/>
    <cellStyle name="SAPBEXfilterItem 2 6" xfId="19140"/>
    <cellStyle name="SAPBEXfilterItem 20" xfId="37404"/>
    <cellStyle name="SAPBEXfilterItem 21" xfId="37852"/>
    <cellStyle name="SAPBEXfilterItem 22" xfId="37400"/>
    <cellStyle name="SAPBEXfilterItem 23" xfId="38148"/>
    <cellStyle name="SAPBEXfilterItem 24" xfId="39478"/>
    <cellStyle name="SAPBEXfilterItem 25" xfId="39448"/>
    <cellStyle name="SAPBEXfilterItem 26" xfId="39674"/>
    <cellStyle name="SAPBEXfilterItem 27" xfId="39194"/>
    <cellStyle name="SAPBEXfilterItem 28" xfId="39759"/>
    <cellStyle name="SAPBEXfilterItem 29" xfId="40214"/>
    <cellStyle name="SAPBEXfilterItem 3" xfId="2113"/>
    <cellStyle name="SAPBEXfilterItem 3 2" xfId="6710"/>
    <cellStyle name="SAPBEXfilterItem 3 2 2" xfId="13886"/>
    <cellStyle name="SAPBEXfilterItem 3 2 2 2" xfId="24994"/>
    <cellStyle name="SAPBEXfilterItem 3 2 3" xfId="21240"/>
    <cellStyle name="SAPBEXfilterItem 3 3" xfId="8893"/>
    <cellStyle name="SAPBEXfilterItem 3 3 2" xfId="15839"/>
    <cellStyle name="SAPBEXfilterItem 3 3 2 2" xfId="26054"/>
    <cellStyle name="SAPBEXfilterItem 3 3 3" xfId="22542"/>
    <cellStyle name="SAPBEXfilterItem 3 4" xfId="12771"/>
    <cellStyle name="SAPBEXfilterItem 3 4 2" xfId="24544"/>
    <cellStyle name="SAPBEXfilterItem 3 5" xfId="19346"/>
    <cellStyle name="SAPBEXfilterItem 30" xfId="40325"/>
    <cellStyle name="SAPBEXfilterItem 31" xfId="40358"/>
    <cellStyle name="SAPBEXfilterItem 4" xfId="2421"/>
    <cellStyle name="SAPBEXfilterItem 4 2" xfId="7018"/>
    <cellStyle name="SAPBEXfilterItem 4 2 2" xfId="14192"/>
    <cellStyle name="SAPBEXfilterItem 4 2 2 2" xfId="25119"/>
    <cellStyle name="SAPBEXfilterItem 4 2 3" xfId="21360"/>
    <cellStyle name="SAPBEXfilterItem 4 3" xfId="5449"/>
    <cellStyle name="SAPBEXfilterItem 4 3 2" xfId="20889"/>
    <cellStyle name="SAPBEXfilterItem 4 4" xfId="12933"/>
    <cellStyle name="SAPBEXfilterItem 4 4 2" xfId="24670"/>
    <cellStyle name="SAPBEXfilterItem 5" xfId="2640"/>
    <cellStyle name="SAPBEXfilterItem 5 2" xfId="5666"/>
    <cellStyle name="SAPBEXfilterItem 5 2 2" xfId="20947"/>
    <cellStyle name="SAPBEXfilterItem 5 3" xfId="13008"/>
    <cellStyle name="SAPBEXfilterItem 5 3 2" xfId="24695"/>
    <cellStyle name="SAPBEXfilterItem 5 4" xfId="19387"/>
    <cellStyle name="SAPBEXfilterItem 6" xfId="19014"/>
    <cellStyle name="SAPBEXfilterItem 7" xfId="37122"/>
    <cellStyle name="SAPBEXfilterItem 8" xfId="37451"/>
    <cellStyle name="SAPBEXfilterItem 9" xfId="37680"/>
    <cellStyle name="SAPBEXfilterText" xfId="339"/>
    <cellStyle name="SAPBEXfilterText 2" xfId="340"/>
    <cellStyle name="SAPBEXfilterText 2 2" xfId="1124"/>
    <cellStyle name="SAPBEXfilterText 2 3" xfId="1096"/>
    <cellStyle name="SAPBEXfilterText 2 4" xfId="1119"/>
    <cellStyle name="SAPBEXfilterText 3" xfId="871"/>
    <cellStyle name="SAPBEXfilterText 4" xfId="870"/>
    <cellStyle name="SAPBEXformats" xfId="341"/>
    <cellStyle name="SAPBEXformats 10" xfId="37123"/>
    <cellStyle name="SAPBEXformats 11" xfId="37171"/>
    <cellStyle name="SAPBEXformats 12" xfId="37302"/>
    <cellStyle name="SAPBEXformats 13" xfId="37706"/>
    <cellStyle name="SAPBEXformats 14" xfId="37317"/>
    <cellStyle name="SAPBEXformats 15" xfId="38132"/>
    <cellStyle name="SAPBEXformats 16" xfId="38273"/>
    <cellStyle name="SAPBEXformats 17" xfId="38415"/>
    <cellStyle name="SAPBEXformats 18" xfId="38558"/>
    <cellStyle name="SAPBEXformats 19" xfId="38701"/>
    <cellStyle name="SAPBEXformats 2" xfId="342"/>
    <cellStyle name="SAPBEXformats 2 10" xfId="37126"/>
    <cellStyle name="SAPBEXformats 2 11" xfId="36951"/>
    <cellStyle name="SAPBEXformats 2 12" xfId="37172"/>
    <cellStyle name="SAPBEXformats 2 13" xfId="37547"/>
    <cellStyle name="SAPBEXformats 2 14" xfId="37863"/>
    <cellStyle name="SAPBEXformats 2 15" xfId="37928"/>
    <cellStyle name="SAPBEXformats 2 16" xfId="37795"/>
    <cellStyle name="SAPBEXformats 2 17" xfId="37646"/>
    <cellStyle name="SAPBEXformats 2 18" xfId="38143"/>
    <cellStyle name="SAPBEXformats 2 19" xfId="38284"/>
    <cellStyle name="SAPBEXformats 2 2" xfId="563"/>
    <cellStyle name="SAPBEXformats 2 2 10" xfId="38117"/>
    <cellStyle name="SAPBEXformats 2 2 11" xfId="38258"/>
    <cellStyle name="SAPBEXformats 2 2 12" xfId="38400"/>
    <cellStyle name="SAPBEXformats 2 2 13" xfId="38543"/>
    <cellStyle name="SAPBEXformats 2 2 14" xfId="38686"/>
    <cellStyle name="SAPBEXformats 2 2 15" xfId="38829"/>
    <cellStyle name="SAPBEXformats 2 2 16" xfId="38973"/>
    <cellStyle name="SAPBEXformats 2 2 17" xfId="39114"/>
    <cellStyle name="SAPBEXformats 2 2 18" xfId="39251"/>
    <cellStyle name="SAPBEXformats 2 2 19" xfId="39387"/>
    <cellStyle name="SAPBEXformats 2 2 2" xfId="1740"/>
    <cellStyle name="SAPBEXformats 2 2 2 2" xfId="1349"/>
    <cellStyle name="SAPBEXformats 2 2 2 2 2" xfId="3372"/>
    <cellStyle name="SAPBEXformats 2 2 2 2 2 2" xfId="10127"/>
    <cellStyle name="SAPBEXformats 2 2 2 2 2 2 2" xfId="16666"/>
    <cellStyle name="SAPBEXformats 2 2 2 2 2 2 2 2" xfId="26706"/>
    <cellStyle name="SAPBEXformats 2 2 2 2 2 2 3" xfId="23164"/>
    <cellStyle name="SAPBEXformats 2 2 2 2 2 3" xfId="12057"/>
    <cellStyle name="SAPBEXformats 2 2 2 2 2 3 2" xfId="18382"/>
    <cellStyle name="SAPBEXformats 2 2 2 2 2 3 2 2" xfId="27718"/>
    <cellStyle name="SAPBEXformats 2 2 2 2 2 3 3" xfId="24136"/>
    <cellStyle name="SAPBEXformats 2 2 2 2 2 4" xfId="7948"/>
    <cellStyle name="SAPBEXformats 2 2 2 2 2 4 2" xfId="21952"/>
    <cellStyle name="SAPBEXformats 2 2 2 2 2 5" xfId="15106"/>
    <cellStyle name="SAPBEXformats 2 2 2 2 2 5 2" xfId="25638"/>
    <cellStyle name="SAPBEXformats 2 2 2 2 2 6" xfId="19842"/>
    <cellStyle name="SAPBEXformats 2 2 2 2 3" xfId="3845"/>
    <cellStyle name="SAPBEXformats 2 2 2 2 3 2" xfId="10600"/>
    <cellStyle name="SAPBEXformats 2 2 2 2 3 2 2" xfId="16989"/>
    <cellStyle name="SAPBEXformats 2 2 2 2 3 2 2 2" xfId="26978"/>
    <cellStyle name="SAPBEXformats 2 2 2 2 3 2 3" xfId="23430"/>
    <cellStyle name="SAPBEXformats 2 2 2 2 3 3" xfId="12530"/>
    <cellStyle name="SAPBEXformats 2 2 2 2 3 3 2" xfId="18853"/>
    <cellStyle name="SAPBEXformats 2 2 2 2 3 3 2 2" xfId="27988"/>
    <cellStyle name="SAPBEXformats 2 2 2 2 3 3 3" xfId="24400"/>
    <cellStyle name="SAPBEXformats 2 2 2 2 3 4" xfId="8394"/>
    <cellStyle name="SAPBEXformats 2 2 2 2 3 4 2" xfId="22388"/>
    <cellStyle name="SAPBEXformats 2 2 2 2 3 5" xfId="15577"/>
    <cellStyle name="SAPBEXformats 2 2 2 2 3 5 2" xfId="25908"/>
    <cellStyle name="SAPBEXformats 2 2 2 2 3 6" xfId="20106"/>
    <cellStyle name="SAPBEXformats 2 2 2 2 4" xfId="6148"/>
    <cellStyle name="SAPBEXformats 2 2 2 2 4 2" xfId="13388"/>
    <cellStyle name="SAPBEXformats 2 2 2 2 4 2 2" xfId="24868"/>
    <cellStyle name="SAPBEXformats 2 2 2 2 4 3" xfId="21119"/>
    <cellStyle name="SAPBEXformats 2 2 2 2 5" xfId="5847"/>
    <cellStyle name="SAPBEXformats 2 2 2 2 5 2" xfId="13126"/>
    <cellStyle name="SAPBEXformats 2 2 2 2 5 2 2" xfId="24751"/>
    <cellStyle name="SAPBEXformats 2 2 2 2 5 3" xfId="21002"/>
    <cellStyle name="SAPBEXformats 2 2 2 2 6" xfId="6101"/>
    <cellStyle name="SAPBEXformats 2 2 2 2 6 2" xfId="13350"/>
    <cellStyle name="SAPBEXformats 2 2 2 2 6 2 2" xfId="24859"/>
    <cellStyle name="SAPBEXformats 2 2 2 2 6 3" xfId="21110"/>
    <cellStyle name="SAPBEXformats 2 2 2 2 7" xfId="4255"/>
    <cellStyle name="SAPBEXformats 2 2 2 2 7 2" xfId="20321"/>
    <cellStyle name="SAPBEXformats 2 2 2 2 8" xfId="19130"/>
    <cellStyle name="SAPBEXformats 2 2 2 3" xfId="3109"/>
    <cellStyle name="SAPBEXformats 2 2 2 3 2" xfId="9875"/>
    <cellStyle name="SAPBEXformats 2 2 2 3 2 2" xfId="16490"/>
    <cellStyle name="SAPBEXformats 2 2 2 3 2 2 2" xfId="26569"/>
    <cellStyle name="SAPBEXformats 2 2 2 3 2 3" xfId="23027"/>
    <cellStyle name="SAPBEXformats 2 2 2 3 3" xfId="11812"/>
    <cellStyle name="SAPBEXformats 2 2 2 3 3 2" xfId="18137"/>
    <cellStyle name="SAPBEXformats 2 2 2 3 3 2 2" xfId="27583"/>
    <cellStyle name="SAPBEXformats 2 2 2 3 3 3" xfId="24001"/>
    <cellStyle name="SAPBEXformats 2 2 2 3 4" xfId="7696"/>
    <cellStyle name="SAPBEXformats 2 2 2 3 4 2" xfId="21776"/>
    <cellStyle name="SAPBEXformats 2 2 2 3 5" xfId="14860"/>
    <cellStyle name="SAPBEXformats 2 2 2 3 5 2" xfId="25503"/>
    <cellStyle name="SAPBEXformats 2 2 2 3 6" xfId="19707"/>
    <cellStyle name="SAPBEXformats 2 2 2 4" xfId="3614"/>
    <cellStyle name="SAPBEXformats 2 2 2 4 2" xfId="10369"/>
    <cellStyle name="SAPBEXformats 2 2 2 4 2 2" xfId="16833"/>
    <cellStyle name="SAPBEXformats 2 2 2 4 2 2 2" xfId="26843"/>
    <cellStyle name="SAPBEXformats 2 2 2 4 2 3" xfId="23295"/>
    <cellStyle name="SAPBEXformats 2 2 2 4 3" xfId="12299"/>
    <cellStyle name="SAPBEXformats 2 2 2 4 3 2" xfId="18622"/>
    <cellStyle name="SAPBEXformats 2 2 2 4 3 2 2" xfId="27853"/>
    <cellStyle name="SAPBEXformats 2 2 2 4 3 3" xfId="24265"/>
    <cellStyle name="SAPBEXformats 2 2 2 4 4" xfId="8190"/>
    <cellStyle name="SAPBEXformats 2 2 2 4 4 2" xfId="22187"/>
    <cellStyle name="SAPBEXformats 2 2 2 4 5" xfId="15346"/>
    <cellStyle name="SAPBEXformats 2 2 2 4 5 2" xfId="25773"/>
    <cellStyle name="SAPBEXformats 2 2 2 4 6" xfId="19971"/>
    <cellStyle name="SAPBEXformats 2 2 2 5" xfId="4012"/>
    <cellStyle name="SAPBEXformats 2 2 2 5 2" xfId="20175"/>
    <cellStyle name="SAPBEXformats 2 2 2 6" xfId="19262"/>
    <cellStyle name="SAPBEXformats 2 2 2 7" xfId="28331"/>
    <cellStyle name="SAPBEXformats 2 2 20" xfId="39525"/>
    <cellStyle name="SAPBEXformats 2 2 21" xfId="39650"/>
    <cellStyle name="SAPBEXformats 2 2 22" xfId="39772"/>
    <cellStyle name="SAPBEXformats 2 2 23" xfId="39891"/>
    <cellStyle name="SAPBEXformats 2 2 24" xfId="40004"/>
    <cellStyle name="SAPBEXformats 2 2 25" xfId="40111"/>
    <cellStyle name="SAPBEXformats 2 2 26" xfId="40200"/>
    <cellStyle name="SAPBEXformats 2 2 27" xfId="40295"/>
    <cellStyle name="SAPBEXformats 2 2 28" xfId="40376"/>
    <cellStyle name="SAPBEXformats 2 2 29" xfId="40437"/>
    <cellStyle name="SAPBEXformats 2 2 3" xfId="2316"/>
    <cellStyle name="SAPBEXformats 2 2 3 2" xfId="2895"/>
    <cellStyle name="SAPBEXformats 2 2 3 2 2" xfId="7482"/>
    <cellStyle name="SAPBEXformats 2 2 3 2 2 2" xfId="14649"/>
    <cellStyle name="SAPBEXformats 2 2 3 2 2 2 2" xfId="25360"/>
    <cellStyle name="SAPBEXformats 2 2 3 2 2 3" xfId="21619"/>
    <cellStyle name="SAPBEXformats 2 2 3 2 3" xfId="9662"/>
    <cellStyle name="SAPBEXformats 2 2 3 2 3 2" xfId="16310"/>
    <cellStyle name="SAPBEXformats 2 2 3 2 3 2 2" xfId="26424"/>
    <cellStyle name="SAPBEXformats 2 2 3 2 3 3" xfId="22892"/>
    <cellStyle name="SAPBEXformats 2 2 3 2 4" xfId="11614"/>
    <cellStyle name="SAPBEXformats 2 2 3 2 4 2" xfId="17941"/>
    <cellStyle name="SAPBEXformats 2 2 3 2 4 2 2" xfId="27440"/>
    <cellStyle name="SAPBEXformats 2 2 3 2 4 3" xfId="23868"/>
    <cellStyle name="SAPBEXformats 2 2 3 2 5" xfId="5356"/>
    <cellStyle name="SAPBEXformats 2 2 3 2 5 2" xfId="20848"/>
    <cellStyle name="SAPBEXformats 2 2 3 2 6" xfId="12891"/>
    <cellStyle name="SAPBEXformats 2 2 3 2 6 2" xfId="24635"/>
    <cellStyle name="SAPBEXformats 2 2 3 2 7" xfId="19574"/>
    <cellStyle name="SAPBEXformats 2 2 3 3" xfId="2745"/>
    <cellStyle name="SAPBEXformats 2 2 3 3 2" xfId="9524"/>
    <cellStyle name="SAPBEXformats 2 2 3 3 2 2" xfId="16175"/>
    <cellStyle name="SAPBEXformats 2 2 3 3 2 2 2" xfId="26313"/>
    <cellStyle name="SAPBEXformats 2 2 3 3 2 3" xfId="22789"/>
    <cellStyle name="SAPBEXformats 2 2 3 3 3" xfId="11484"/>
    <cellStyle name="SAPBEXformats 2 2 3 3 3 2" xfId="17812"/>
    <cellStyle name="SAPBEXformats 2 2 3 3 3 2 2" xfId="27332"/>
    <cellStyle name="SAPBEXformats 2 2 3 3 3 3" xfId="23768"/>
    <cellStyle name="SAPBEXformats 2 2 3 3 4" xfId="7343"/>
    <cellStyle name="SAPBEXformats 2 2 3 3 4 2" xfId="21502"/>
    <cellStyle name="SAPBEXformats 2 2 3 3 5" xfId="14516"/>
    <cellStyle name="SAPBEXformats 2 2 3 3 5 2" xfId="25251"/>
    <cellStyle name="SAPBEXformats 2 2 3 3 6" xfId="19473"/>
    <cellStyle name="SAPBEXformats 2 2 3 4" xfId="6913"/>
    <cellStyle name="SAPBEXformats 2 2 3 4 2" xfId="14087"/>
    <cellStyle name="SAPBEXformats 2 2 3 4 2 2" xfId="25084"/>
    <cellStyle name="SAPBEXformats 2 2 3 4 3" xfId="21326"/>
    <cellStyle name="SAPBEXformats 2 2 3 5" xfId="9096"/>
    <cellStyle name="SAPBEXformats 2 2 3 5 2" xfId="15960"/>
    <cellStyle name="SAPBEXformats 2 2 3 5 2 2" xfId="26146"/>
    <cellStyle name="SAPBEXformats 2 2 3 5 3" xfId="22630"/>
    <cellStyle name="SAPBEXformats 2 2 3 6" xfId="11134"/>
    <cellStyle name="SAPBEXformats 2 2 3 6 2" xfId="17463"/>
    <cellStyle name="SAPBEXformats 2 2 3 6 2 2" xfId="27166"/>
    <cellStyle name="SAPBEXformats 2 2 3 6 3" xfId="23610"/>
    <cellStyle name="SAPBEXformats 2 2 3 7" xfId="4437"/>
    <cellStyle name="SAPBEXformats 2 2 3 7 2" xfId="20481"/>
    <cellStyle name="SAPBEXformats 2 2 3 8" xfId="4685"/>
    <cellStyle name="SAPBEXformats 2 2 3 8 2" xfId="20661"/>
    <cellStyle name="SAPBEXformats 2 2 30" xfId="40479"/>
    <cellStyle name="SAPBEXformats 2 2 4" xfId="2704"/>
    <cellStyle name="SAPBEXformats 2 2 4 2" xfId="9483"/>
    <cellStyle name="SAPBEXformats 2 2 4 2 2" xfId="16134"/>
    <cellStyle name="SAPBEXformats 2 2 4 2 2 2" xfId="26273"/>
    <cellStyle name="SAPBEXformats 2 2 4 2 3" xfId="22749"/>
    <cellStyle name="SAPBEXformats 2 2 4 3" xfId="11443"/>
    <cellStyle name="SAPBEXformats 2 2 4 3 2" xfId="17771"/>
    <cellStyle name="SAPBEXformats 2 2 4 3 2 2" xfId="27292"/>
    <cellStyle name="SAPBEXformats 2 2 4 3 3" xfId="23728"/>
    <cellStyle name="SAPBEXformats 2 2 4 4" xfId="7302"/>
    <cellStyle name="SAPBEXformats 2 2 4 4 2" xfId="21461"/>
    <cellStyle name="SAPBEXformats 2 2 4 5" xfId="14475"/>
    <cellStyle name="SAPBEXformats 2 2 4 5 2" xfId="25211"/>
    <cellStyle name="SAPBEXformats 2 2 4 6" xfId="19433"/>
    <cellStyle name="SAPBEXformats 2 2 5" xfId="28125"/>
    <cellStyle name="SAPBEXformats 2 2 6" xfId="37555"/>
    <cellStyle name="SAPBEXformats 2 2 7" xfId="37683"/>
    <cellStyle name="SAPBEXformats 2 2 8" xfId="37823"/>
    <cellStyle name="SAPBEXformats 2 2 9" xfId="37971"/>
    <cellStyle name="SAPBEXformats 2 20" xfId="38426"/>
    <cellStyle name="SAPBEXformats 2 21" xfId="38569"/>
    <cellStyle name="SAPBEXformats 2 22" xfId="38712"/>
    <cellStyle name="SAPBEXformats 2 23" xfId="38855"/>
    <cellStyle name="SAPBEXformats 2 24" xfId="38999"/>
    <cellStyle name="SAPBEXformats 2 25" xfId="39140"/>
    <cellStyle name="SAPBEXformats 2 26" xfId="37899"/>
    <cellStyle name="SAPBEXformats 2 27" xfId="37522"/>
    <cellStyle name="SAPBEXformats 2 28" xfId="37655"/>
    <cellStyle name="SAPBEXformats 2 29" xfId="39609"/>
    <cellStyle name="SAPBEXformats 2 3" xfId="1095"/>
    <cellStyle name="SAPBEXformats 2 3 10" xfId="37866"/>
    <cellStyle name="SAPBEXformats 2 3 11" xfId="37851"/>
    <cellStyle name="SAPBEXformats 2 3 12" xfId="38001"/>
    <cellStyle name="SAPBEXformats 2 3 13" xfId="38040"/>
    <cellStyle name="SAPBEXformats 2 3 14" xfId="38182"/>
    <cellStyle name="SAPBEXformats 2 3 15" xfId="38324"/>
    <cellStyle name="SAPBEXformats 2 3 16" xfId="38466"/>
    <cellStyle name="SAPBEXformats 2 3 17" xfId="38608"/>
    <cellStyle name="SAPBEXformats 2 3 18" xfId="38751"/>
    <cellStyle name="SAPBEXformats 2 3 19" xfId="38895"/>
    <cellStyle name="SAPBEXformats 2 3 2" xfId="1730"/>
    <cellStyle name="SAPBEXformats 2 3 2 2" xfId="952"/>
    <cellStyle name="SAPBEXformats 2 3 2 2 2" xfId="3363"/>
    <cellStyle name="SAPBEXformats 2 3 2 2 2 2" xfId="10118"/>
    <cellStyle name="SAPBEXformats 2 3 2 2 2 2 2" xfId="16659"/>
    <cellStyle name="SAPBEXformats 2 3 2 2 2 2 2 2" xfId="26699"/>
    <cellStyle name="SAPBEXformats 2 3 2 2 2 2 3" xfId="23157"/>
    <cellStyle name="SAPBEXformats 2 3 2 2 2 3" xfId="12048"/>
    <cellStyle name="SAPBEXformats 2 3 2 2 2 3 2" xfId="18373"/>
    <cellStyle name="SAPBEXformats 2 3 2 2 2 3 2 2" xfId="27711"/>
    <cellStyle name="SAPBEXformats 2 3 2 2 2 3 3" xfId="24129"/>
    <cellStyle name="SAPBEXformats 2 3 2 2 2 4" xfId="7939"/>
    <cellStyle name="SAPBEXformats 2 3 2 2 2 4 2" xfId="21943"/>
    <cellStyle name="SAPBEXformats 2 3 2 2 2 5" xfId="15097"/>
    <cellStyle name="SAPBEXformats 2 3 2 2 2 5 2" xfId="25631"/>
    <cellStyle name="SAPBEXformats 2 3 2 2 2 6" xfId="19835"/>
    <cellStyle name="SAPBEXformats 2 3 2 2 3" xfId="3836"/>
    <cellStyle name="SAPBEXformats 2 3 2 2 3 2" xfId="10591"/>
    <cellStyle name="SAPBEXformats 2 3 2 2 3 2 2" xfId="16982"/>
    <cellStyle name="SAPBEXformats 2 3 2 2 3 2 2 2" xfId="26971"/>
    <cellStyle name="SAPBEXformats 2 3 2 2 3 2 3" xfId="23423"/>
    <cellStyle name="SAPBEXformats 2 3 2 2 3 3" xfId="12521"/>
    <cellStyle name="SAPBEXformats 2 3 2 2 3 3 2" xfId="18844"/>
    <cellStyle name="SAPBEXformats 2 3 2 2 3 3 2 2" xfId="27981"/>
    <cellStyle name="SAPBEXformats 2 3 2 2 3 3 3" xfId="24393"/>
    <cellStyle name="SAPBEXformats 2 3 2 2 3 4" xfId="8385"/>
    <cellStyle name="SAPBEXformats 2 3 2 2 3 4 2" xfId="22379"/>
    <cellStyle name="SAPBEXformats 2 3 2 2 3 5" xfId="15568"/>
    <cellStyle name="SAPBEXformats 2 3 2 2 3 5 2" xfId="25901"/>
    <cellStyle name="SAPBEXformats 2 3 2 2 3 6" xfId="20099"/>
    <cellStyle name="SAPBEXformats 2 3 2 2 4" xfId="5993"/>
    <cellStyle name="SAPBEXformats 2 3 2 2 4 2" xfId="13254"/>
    <cellStyle name="SAPBEXformats 2 3 2 2 4 2 2" xfId="24819"/>
    <cellStyle name="SAPBEXformats 2 3 2 2 4 3" xfId="21070"/>
    <cellStyle name="SAPBEXformats 2 3 2 2 5" xfId="5911"/>
    <cellStyle name="SAPBEXformats 2 3 2 2 5 2" xfId="13176"/>
    <cellStyle name="SAPBEXformats 2 3 2 2 5 2 2" xfId="24773"/>
    <cellStyle name="SAPBEXformats 2 3 2 2 5 3" xfId="21024"/>
    <cellStyle name="SAPBEXformats 2 3 2 2 6" xfId="5899"/>
    <cellStyle name="SAPBEXformats 2 3 2 2 6 2" xfId="13164"/>
    <cellStyle name="SAPBEXformats 2 3 2 2 6 2 2" xfId="24765"/>
    <cellStyle name="SAPBEXformats 2 3 2 2 6 3" xfId="21016"/>
    <cellStyle name="SAPBEXformats 2 3 2 2 7" xfId="4235"/>
    <cellStyle name="SAPBEXformats 2 3 2 2 7 2" xfId="20306"/>
    <cellStyle name="SAPBEXformats 2 3 2 2 8" xfId="19101"/>
    <cellStyle name="SAPBEXformats 2 3 2 3" xfId="3100"/>
    <cellStyle name="SAPBEXformats 2 3 2 3 2" xfId="9866"/>
    <cellStyle name="SAPBEXformats 2 3 2 3 2 2" xfId="16483"/>
    <cellStyle name="SAPBEXformats 2 3 2 3 2 2 2" xfId="26562"/>
    <cellStyle name="SAPBEXformats 2 3 2 3 2 3" xfId="23020"/>
    <cellStyle name="SAPBEXformats 2 3 2 3 3" xfId="11803"/>
    <cellStyle name="SAPBEXformats 2 3 2 3 3 2" xfId="18128"/>
    <cellStyle name="SAPBEXformats 2 3 2 3 3 2 2" xfId="27576"/>
    <cellStyle name="SAPBEXformats 2 3 2 3 3 3" xfId="23994"/>
    <cellStyle name="SAPBEXformats 2 3 2 3 4" xfId="7687"/>
    <cellStyle name="SAPBEXformats 2 3 2 3 4 2" xfId="21769"/>
    <cellStyle name="SAPBEXformats 2 3 2 3 5" xfId="14851"/>
    <cellStyle name="SAPBEXformats 2 3 2 3 5 2" xfId="25496"/>
    <cellStyle name="SAPBEXformats 2 3 2 3 6" xfId="19700"/>
    <cellStyle name="SAPBEXformats 2 3 2 4" xfId="3605"/>
    <cellStyle name="SAPBEXformats 2 3 2 4 2" xfId="10360"/>
    <cellStyle name="SAPBEXformats 2 3 2 4 2 2" xfId="16826"/>
    <cellStyle name="SAPBEXformats 2 3 2 4 2 2 2" xfId="26836"/>
    <cellStyle name="SAPBEXformats 2 3 2 4 2 3" xfId="23288"/>
    <cellStyle name="SAPBEXformats 2 3 2 4 3" xfId="12290"/>
    <cellStyle name="SAPBEXformats 2 3 2 4 3 2" xfId="18613"/>
    <cellStyle name="SAPBEXformats 2 3 2 4 3 2 2" xfId="27846"/>
    <cellStyle name="SAPBEXformats 2 3 2 4 3 3" xfId="24258"/>
    <cellStyle name="SAPBEXformats 2 3 2 4 4" xfId="8181"/>
    <cellStyle name="SAPBEXformats 2 3 2 4 4 2" xfId="22178"/>
    <cellStyle name="SAPBEXformats 2 3 2 4 5" xfId="15337"/>
    <cellStyle name="SAPBEXformats 2 3 2 4 5 2" xfId="25766"/>
    <cellStyle name="SAPBEXformats 2 3 2 4 6" xfId="19964"/>
    <cellStyle name="SAPBEXformats 2 3 2 5" xfId="4021"/>
    <cellStyle name="SAPBEXformats 2 3 2 5 2" xfId="20182"/>
    <cellStyle name="SAPBEXformats 2 3 2 6" xfId="19255"/>
    <cellStyle name="SAPBEXformats 2 3 2 7" xfId="28324"/>
    <cellStyle name="SAPBEXformats 2 3 20" xfId="39038"/>
    <cellStyle name="SAPBEXformats 2 3 21" xfId="39179"/>
    <cellStyle name="SAPBEXformats 2 3 22" xfId="39313"/>
    <cellStyle name="SAPBEXformats 2 3 23" xfId="39339"/>
    <cellStyle name="SAPBEXformats 2 3 24" xfId="39586"/>
    <cellStyle name="SAPBEXformats 2 3 25" xfId="39716"/>
    <cellStyle name="SAPBEXformats 2 3 26" xfId="39833"/>
    <cellStyle name="SAPBEXformats 2 3 27" xfId="39409"/>
    <cellStyle name="SAPBEXformats 2 3 28" xfId="40236"/>
    <cellStyle name="SAPBEXformats 2 3 29" xfId="40328"/>
    <cellStyle name="SAPBEXformats 2 3 3" xfId="2338"/>
    <cellStyle name="SAPBEXformats 2 3 3 2" xfId="5374"/>
    <cellStyle name="SAPBEXformats 2 3 3 2 2" xfId="12899"/>
    <cellStyle name="SAPBEXformats 2 3 3 2 2 2" xfId="24639"/>
    <cellStyle name="SAPBEXformats 2 3 3 2 3" xfId="20856"/>
    <cellStyle name="SAPBEXformats 2 3 3 3" xfId="6935"/>
    <cellStyle name="SAPBEXformats 2 3 3 3 2" xfId="14109"/>
    <cellStyle name="SAPBEXformats 2 3 3 3 2 2" xfId="25088"/>
    <cellStyle name="SAPBEXformats 2 3 3 3 3" xfId="21330"/>
    <cellStyle name="SAPBEXformats 2 3 3 4" xfId="9118"/>
    <cellStyle name="SAPBEXformats 2 3 3 4 2" xfId="15968"/>
    <cellStyle name="SAPBEXformats 2 3 3 4 2 2" xfId="26150"/>
    <cellStyle name="SAPBEXformats 2 3 3 4 3" xfId="22634"/>
    <cellStyle name="SAPBEXformats 2 3 3 5" xfId="11146"/>
    <cellStyle name="SAPBEXformats 2 3 3 5 2" xfId="17475"/>
    <cellStyle name="SAPBEXformats 2 3 3 5 2 2" xfId="27170"/>
    <cellStyle name="SAPBEXformats 2 3 3 5 3" xfId="23614"/>
    <cellStyle name="SAPBEXformats 2 3 3 6" xfId="4428"/>
    <cellStyle name="SAPBEXformats 2 3 3 6 2" xfId="20472"/>
    <cellStyle name="SAPBEXformats 2 3 3 7" xfId="5510"/>
    <cellStyle name="SAPBEXformats 2 3 3 7 2" xfId="20902"/>
    <cellStyle name="SAPBEXformats 2 3 30" xfId="40401"/>
    <cellStyle name="SAPBEXformats 2 3 31" xfId="40458"/>
    <cellStyle name="SAPBEXformats 2 3 4" xfId="2806"/>
    <cellStyle name="SAPBEXformats 2 3 4 2" xfId="9577"/>
    <cellStyle name="SAPBEXformats 2 3 4 2 2" xfId="16228"/>
    <cellStyle name="SAPBEXformats 2 3 4 2 2 2" xfId="26354"/>
    <cellStyle name="SAPBEXformats 2 3 4 2 3" xfId="22829"/>
    <cellStyle name="SAPBEXformats 2 3 4 3" xfId="11532"/>
    <cellStyle name="SAPBEXformats 2 3 4 3 2" xfId="17859"/>
    <cellStyle name="SAPBEXformats 2 3 4 3 2 2" xfId="27370"/>
    <cellStyle name="SAPBEXformats 2 3 4 3 3" xfId="23805"/>
    <cellStyle name="SAPBEXformats 2 3 4 4" xfId="7396"/>
    <cellStyle name="SAPBEXformats 2 3 4 4 2" xfId="21549"/>
    <cellStyle name="SAPBEXformats 2 3 4 5" xfId="14564"/>
    <cellStyle name="SAPBEXformats 2 3 4 5 2" xfId="25290"/>
    <cellStyle name="SAPBEXformats 2 3 4 6" xfId="19511"/>
    <cellStyle name="SAPBEXformats 2 3 5" xfId="2923"/>
    <cellStyle name="SAPBEXformats 2 3 5 2" xfId="9690"/>
    <cellStyle name="SAPBEXformats 2 3 5 2 2" xfId="16338"/>
    <cellStyle name="SAPBEXformats 2 3 5 2 2 2" xfId="26451"/>
    <cellStyle name="SAPBEXformats 2 3 5 2 3" xfId="22919"/>
    <cellStyle name="SAPBEXformats 2 3 5 3" xfId="11642"/>
    <cellStyle name="SAPBEXformats 2 3 5 3 2" xfId="17969"/>
    <cellStyle name="SAPBEXformats 2 3 5 3 2 2" xfId="27467"/>
    <cellStyle name="SAPBEXformats 2 3 5 3 3" xfId="23895"/>
    <cellStyle name="SAPBEXformats 2 3 5 4" xfId="7510"/>
    <cellStyle name="SAPBEXformats 2 3 5 4 2" xfId="21647"/>
    <cellStyle name="SAPBEXformats 2 3 5 5" xfId="14677"/>
    <cellStyle name="SAPBEXformats 2 3 5 5 2" xfId="25387"/>
    <cellStyle name="SAPBEXformats 2 3 5 6" xfId="19601"/>
    <cellStyle name="SAPBEXformats 2 3 6" xfId="28189"/>
    <cellStyle name="SAPBEXformats 2 3 7" xfId="37452"/>
    <cellStyle name="SAPBEXformats 2 3 8" xfId="37490"/>
    <cellStyle name="SAPBEXformats 2 3 9" xfId="37727"/>
    <cellStyle name="SAPBEXformats 2 30" xfId="39464"/>
    <cellStyle name="SAPBEXformats 2 31" xfId="38893"/>
    <cellStyle name="SAPBEXformats 2 32" xfId="39004"/>
    <cellStyle name="SAPBEXformats 2 33" xfId="39963"/>
    <cellStyle name="SAPBEXformats 2 34" xfId="38508"/>
    <cellStyle name="SAPBEXformats 2 4" xfId="1121"/>
    <cellStyle name="SAPBEXformats 2 4 10" xfId="37782"/>
    <cellStyle name="SAPBEXformats 2 4 11" xfId="36975"/>
    <cellStyle name="SAPBEXformats 2 4 12" xfId="37939"/>
    <cellStyle name="SAPBEXformats 2 4 13" xfId="37718"/>
    <cellStyle name="SAPBEXformats 2 4 14" xfId="38054"/>
    <cellStyle name="SAPBEXformats 2 4 15" xfId="38196"/>
    <cellStyle name="SAPBEXformats 2 4 16" xfId="38337"/>
    <cellStyle name="SAPBEXformats 2 4 17" xfId="38480"/>
    <cellStyle name="SAPBEXformats 2 4 18" xfId="38622"/>
    <cellStyle name="SAPBEXformats 2 4 19" xfId="38766"/>
    <cellStyle name="SAPBEXformats 2 4 2" xfId="1737"/>
    <cellStyle name="SAPBEXformats 2 4 2 2" xfId="1493"/>
    <cellStyle name="SAPBEXformats 2 4 2 2 2" xfId="3369"/>
    <cellStyle name="SAPBEXformats 2 4 2 2 2 2" xfId="10124"/>
    <cellStyle name="SAPBEXformats 2 4 2 2 2 2 2" xfId="16663"/>
    <cellStyle name="SAPBEXformats 2 4 2 2 2 2 2 2" xfId="26703"/>
    <cellStyle name="SAPBEXformats 2 4 2 2 2 2 3" xfId="23161"/>
    <cellStyle name="SAPBEXformats 2 4 2 2 2 3" xfId="12054"/>
    <cellStyle name="SAPBEXformats 2 4 2 2 2 3 2" xfId="18379"/>
    <cellStyle name="SAPBEXformats 2 4 2 2 2 3 2 2" xfId="27715"/>
    <cellStyle name="SAPBEXformats 2 4 2 2 2 3 3" xfId="24133"/>
    <cellStyle name="SAPBEXformats 2 4 2 2 2 4" xfId="7945"/>
    <cellStyle name="SAPBEXformats 2 4 2 2 2 4 2" xfId="21949"/>
    <cellStyle name="SAPBEXformats 2 4 2 2 2 5" xfId="15103"/>
    <cellStyle name="SAPBEXformats 2 4 2 2 2 5 2" xfId="25635"/>
    <cellStyle name="SAPBEXformats 2 4 2 2 2 6" xfId="19839"/>
    <cellStyle name="SAPBEXformats 2 4 2 2 3" xfId="3842"/>
    <cellStyle name="SAPBEXformats 2 4 2 2 3 2" xfId="10597"/>
    <cellStyle name="SAPBEXformats 2 4 2 2 3 2 2" xfId="16986"/>
    <cellStyle name="SAPBEXformats 2 4 2 2 3 2 2 2" xfId="26975"/>
    <cellStyle name="SAPBEXformats 2 4 2 2 3 2 3" xfId="23427"/>
    <cellStyle name="SAPBEXformats 2 4 2 2 3 3" xfId="12527"/>
    <cellStyle name="SAPBEXformats 2 4 2 2 3 3 2" xfId="18850"/>
    <cellStyle name="SAPBEXformats 2 4 2 2 3 3 2 2" xfId="27985"/>
    <cellStyle name="SAPBEXformats 2 4 2 2 3 3 3" xfId="24397"/>
    <cellStyle name="SAPBEXformats 2 4 2 2 3 4" xfId="8391"/>
    <cellStyle name="SAPBEXformats 2 4 2 2 3 4 2" xfId="22385"/>
    <cellStyle name="SAPBEXformats 2 4 2 2 3 5" xfId="15574"/>
    <cellStyle name="SAPBEXformats 2 4 2 2 3 5 2" xfId="25905"/>
    <cellStyle name="SAPBEXformats 2 4 2 2 3 6" xfId="20103"/>
    <cellStyle name="SAPBEXformats 2 4 2 2 4" xfId="6267"/>
    <cellStyle name="SAPBEXformats 2 4 2 2 4 2" xfId="13502"/>
    <cellStyle name="SAPBEXformats 2 4 2 2 4 2 2" xfId="24909"/>
    <cellStyle name="SAPBEXformats 2 4 2 2 4 3" xfId="21159"/>
    <cellStyle name="SAPBEXformats 2 4 2 2 5" xfId="8540"/>
    <cellStyle name="SAPBEXformats 2 4 2 2 5 2" xfId="15735"/>
    <cellStyle name="SAPBEXformats 2 4 2 2 5 2 2" xfId="25987"/>
    <cellStyle name="SAPBEXformats 2 4 2 2 5 3" xfId="22480"/>
    <cellStyle name="SAPBEXformats 2 4 2 2 6" xfId="5598"/>
    <cellStyle name="SAPBEXformats 2 4 2 2 6 2" xfId="12961"/>
    <cellStyle name="SAPBEXformats 2 4 2 2 6 2 2" xfId="24674"/>
    <cellStyle name="SAPBEXformats 2 4 2 2 6 3" xfId="20925"/>
    <cellStyle name="SAPBEXformats 2 4 2 2 7" xfId="12694"/>
    <cellStyle name="SAPBEXformats 2 4 2 2 7 2" xfId="24485"/>
    <cellStyle name="SAPBEXformats 2 4 2 2 8" xfId="19168"/>
    <cellStyle name="SAPBEXformats 2 4 2 3" xfId="3106"/>
    <cellStyle name="SAPBEXformats 2 4 2 3 2" xfId="9872"/>
    <cellStyle name="SAPBEXformats 2 4 2 3 2 2" xfId="16487"/>
    <cellStyle name="SAPBEXformats 2 4 2 3 2 2 2" xfId="26566"/>
    <cellStyle name="SAPBEXformats 2 4 2 3 2 3" xfId="23024"/>
    <cellStyle name="SAPBEXformats 2 4 2 3 3" xfId="11809"/>
    <cellStyle name="SAPBEXformats 2 4 2 3 3 2" xfId="18134"/>
    <cellStyle name="SAPBEXformats 2 4 2 3 3 2 2" xfId="27580"/>
    <cellStyle name="SAPBEXformats 2 4 2 3 3 3" xfId="23998"/>
    <cellStyle name="SAPBEXformats 2 4 2 3 4" xfId="7693"/>
    <cellStyle name="SAPBEXformats 2 4 2 3 4 2" xfId="21773"/>
    <cellStyle name="SAPBEXformats 2 4 2 3 5" xfId="14857"/>
    <cellStyle name="SAPBEXformats 2 4 2 3 5 2" xfId="25500"/>
    <cellStyle name="SAPBEXformats 2 4 2 3 6" xfId="19704"/>
    <cellStyle name="SAPBEXformats 2 4 2 4" xfId="3611"/>
    <cellStyle name="SAPBEXformats 2 4 2 4 2" xfId="10366"/>
    <cellStyle name="SAPBEXformats 2 4 2 4 2 2" xfId="16830"/>
    <cellStyle name="SAPBEXformats 2 4 2 4 2 2 2" xfId="26840"/>
    <cellStyle name="SAPBEXformats 2 4 2 4 2 3" xfId="23292"/>
    <cellStyle name="SAPBEXformats 2 4 2 4 3" xfId="12296"/>
    <cellStyle name="SAPBEXformats 2 4 2 4 3 2" xfId="18619"/>
    <cellStyle name="SAPBEXformats 2 4 2 4 3 2 2" xfId="27850"/>
    <cellStyle name="SAPBEXformats 2 4 2 4 3 3" xfId="24262"/>
    <cellStyle name="SAPBEXformats 2 4 2 4 4" xfId="8187"/>
    <cellStyle name="SAPBEXformats 2 4 2 4 4 2" xfId="22184"/>
    <cellStyle name="SAPBEXformats 2 4 2 4 5" xfId="15343"/>
    <cellStyle name="SAPBEXformats 2 4 2 4 5 2" xfId="25770"/>
    <cellStyle name="SAPBEXformats 2 4 2 4 6" xfId="19968"/>
    <cellStyle name="SAPBEXformats 2 4 2 5" xfId="4015"/>
    <cellStyle name="SAPBEXformats 2 4 2 5 2" xfId="20178"/>
    <cellStyle name="SAPBEXformats 2 4 2 6" xfId="19259"/>
    <cellStyle name="SAPBEXformats 2 4 2 7" xfId="28328"/>
    <cellStyle name="SAPBEXformats 2 4 20" xfId="38910"/>
    <cellStyle name="SAPBEXformats 2 4 21" xfId="39053"/>
    <cellStyle name="SAPBEXformats 2 4 22" xfId="39192"/>
    <cellStyle name="SAPBEXformats 2 4 23" xfId="39468"/>
    <cellStyle name="SAPBEXformats 2 4 24" xfId="39550"/>
    <cellStyle name="SAPBEXformats 2 4 25" xfId="39503"/>
    <cellStyle name="SAPBEXformats 2 4 26" xfId="39321"/>
    <cellStyle name="SAPBEXformats 2 4 27" xfId="40028"/>
    <cellStyle name="SAPBEXformats 2 4 28" xfId="40087"/>
    <cellStyle name="SAPBEXformats 2 4 29" xfId="40090"/>
    <cellStyle name="SAPBEXformats 2 4 3" xfId="2291"/>
    <cellStyle name="SAPBEXformats 2 4 3 2" xfId="5344"/>
    <cellStyle name="SAPBEXformats 2 4 3 2 2" xfId="12889"/>
    <cellStyle name="SAPBEXformats 2 4 3 2 2 2" xfId="24633"/>
    <cellStyle name="SAPBEXformats 2 4 3 2 3" xfId="20841"/>
    <cellStyle name="SAPBEXformats 2 4 3 3" xfId="6888"/>
    <cellStyle name="SAPBEXformats 2 4 3 3 2" xfId="14062"/>
    <cellStyle name="SAPBEXformats 2 4 3 3 2 2" xfId="25082"/>
    <cellStyle name="SAPBEXformats 2 4 3 3 3" xfId="21324"/>
    <cellStyle name="SAPBEXformats 2 4 3 4" xfId="9071"/>
    <cellStyle name="SAPBEXformats 2 4 3 4 2" xfId="15958"/>
    <cellStyle name="SAPBEXformats 2 4 3 4 2 2" xfId="26144"/>
    <cellStyle name="SAPBEXformats 2 4 3 4 3" xfId="22628"/>
    <cellStyle name="SAPBEXformats 2 4 3 5" xfId="11132"/>
    <cellStyle name="SAPBEXformats 2 4 3 5 2" xfId="17461"/>
    <cellStyle name="SAPBEXformats 2 4 3 5 2 2" xfId="27164"/>
    <cellStyle name="SAPBEXformats 2 4 3 5 3" xfId="23608"/>
    <cellStyle name="SAPBEXformats 2 4 3 6" xfId="4434"/>
    <cellStyle name="SAPBEXformats 2 4 3 6 2" xfId="20478"/>
    <cellStyle name="SAPBEXformats 2 4 3 7" xfId="5309"/>
    <cellStyle name="SAPBEXformats 2 4 3 7 2" xfId="20821"/>
    <cellStyle name="SAPBEXformats 2 4 30" xfId="40262"/>
    <cellStyle name="SAPBEXformats 2 4 31" xfId="40026"/>
    <cellStyle name="SAPBEXformats 2 4 4" xfId="2892"/>
    <cellStyle name="SAPBEXformats 2 4 4 2" xfId="9659"/>
    <cellStyle name="SAPBEXformats 2 4 4 2 2" xfId="16307"/>
    <cellStyle name="SAPBEXformats 2 4 4 2 2 2" xfId="26421"/>
    <cellStyle name="SAPBEXformats 2 4 4 2 3" xfId="22889"/>
    <cellStyle name="SAPBEXformats 2 4 4 3" xfId="11611"/>
    <cellStyle name="SAPBEXformats 2 4 4 3 2" xfId="17938"/>
    <cellStyle name="SAPBEXformats 2 4 4 3 2 2" xfId="27437"/>
    <cellStyle name="SAPBEXformats 2 4 4 3 3" xfId="23865"/>
    <cellStyle name="SAPBEXformats 2 4 4 4" xfId="7479"/>
    <cellStyle name="SAPBEXformats 2 4 4 4 2" xfId="21616"/>
    <cellStyle name="SAPBEXformats 2 4 4 5" xfId="14646"/>
    <cellStyle name="SAPBEXformats 2 4 4 5 2" xfId="25357"/>
    <cellStyle name="SAPBEXformats 2 4 4 6" xfId="19571"/>
    <cellStyle name="SAPBEXformats 2 4 5" xfId="2600"/>
    <cellStyle name="SAPBEXformats 2 4 5 2" xfId="9380"/>
    <cellStyle name="SAPBEXformats 2 4 5 2 2" xfId="16032"/>
    <cellStyle name="SAPBEXformats 2 4 5 2 2 2" xfId="26187"/>
    <cellStyle name="SAPBEXformats 2 4 5 2 3" xfId="22670"/>
    <cellStyle name="SAPBEXformats 2 4 5 3" xfId="11340"/>
    <cellStyle name="SAPBEXformats 2 4 5 3 2" xfId="17669"/>
    <cellStyle name="SAPBEXformats 2 4 5 3 2 2" xfId="27207"/>
    <cellStyle name="SAPBEXformats 2 4 5 3 3" xfId="23650"/>
    <cellStyle name="SAPBEXformats 2 4 5 4" xfId="7198"/>
    <cellStyle name="SAPBEXformats 2 4 5 4 2" xfId="21367"/>
    <cellStyle name="SAPBEXformats 2 4 5 5" xfId="14372"/>
    <cellStyle name="SAPBEXformats 2 4 5 5 2" xfId="25126"/>
    <cellStyle name="SAPBEXformats 2 4 5 6" xfId="19354"/>
    <cellStyle name="SAPBEXformats 2 4 6" xfId="28192"/>
    <cellStyle name="SAPBEXformats 2 4 7" xfId="37349"/>
    <cellStyle name="SAPBEXformats 2 4 8" xfId="37516"/>
    <cellStyle name="SAPBEXformats 2 4 9" xfId="37640"/>
    <cellStyle name="SAPBEXformats 2 5" xfId="1597"/>
    <cellStyle name="SAPBEXformats 2 5 2" xfId="1381"/>
    <cellStyle name="SAPBEXformats 2 5 2 2" xfId="3279"/>
    <cellStyle name="SAPBEXformats 2 5 2 2 2" xfId="10034"/>
    <cellStyle name="SAPBEXformats 2 5 2 2 2 2" xfId="16587"/>
    <cellStyle name="SAPBEXformats 2 5 2 2 2 2 2" xfId="26642"/>
    <cellStyle name="SAPBEXformats 2 5 2 2 2 3" xfId="23100"/>
    <cellStyle name="SAPBEXformats 2 5 2 2 3" xfId="11964"/>
    <cellStyle name="SAPBEXformats 2 5 2 2 3 2" xfId="18289"/>
    <cellStyle name="SAPBEXformats 2 5 2 2 3 2 2" xfId="27654"/>
    <cellStyle name="SAPBEXformats 2 5 2 2 3 3" xfId="24072"/>
    <cellStyle name="SAPBEXformats 2 5 2 2 4" xfId="7855"/>
    <cellStyle name="SAPBEXformats 2 5 2 2 4 2" xfId="21859"/>
    <cellStyle name="SAPBEXformats 2 5 2 2 5" xfId="15013"/>
    <cellStyle name="SAPBEXformats 2 5 2 2 5 2" xfId="25574"/>
    <cellStyle name="SAPBEXformats 2 5 2 2 6" xfId="19778"/>
    <cellStyle name="SAPBEXformats 2 5 2 3" xfId="3752"/>
    <cellStyle name="SAPBEXformats 2 5 2 3 2" xfId="10507"/>
    <cellStyle name="SAPBEXformats 2 5 2 3 2 2" xfId="16910"/>
    <cellStyle name="SAPBEXformats 2 5 2 3 2 2 2" xfId="26914"/>
    <cellStyle name="SAPBEXformats 2 5 2 3 2 3" xfId="23366"/>
    <cellStyle name="SAPBEXformats 2 5 2 3 3" xfId="12437"/>
    <cellStyle name="SAPBEXformats 2 5 2 3 3 2" xfId="18760"/>
    <cellStyle name="SAPBEXformats 2 5 2 3 3 2 2" xfId="27924"/>
    <cellStyle name="SAPBEXformats 2 5 2 3 3 3" xfId="24336"/>
    <cellStyle name="SAPBEXformats 2 5 2 3 4" xfId="8324"/>
    <cellStyle name="SAPBEXformats 2 5 2 3 4 2" xfId="22320"/>
    <cellStyle name="SAPBEXformats 2 5 2 3 5" xfId="15484"/>
    <cellStyle name="SAPBEXformats 2 5 2 3 5 2" xfId="25844"/>
    <cellStyle name="SAPBEXformats 2 5 2 3 6" xfId="20042"/>
    <cellStyle name="SAPBEXformats 2 5 2 4" xfId="6174"/>
    <cellStyle name="SAPBEXformats 2 5 2 4 2" xfId="13413"/>
    <cellStyle name="SAPBEXformats 2 5 2 4 2 2" xfId="24880"/>
    <cellStyle name="SAPBEXformats 2 5 2 4 3" xfId="21130"/>
    <cellStyle name="SAPBEXformats 2 5 2 5" xfId="5605"/>
    <cellStyle name="SAPBEXformats 2 5 2 5 2" xfId="12966"/>
    <cellStyle name="SAPBEXformats 2 5 2 5 2 2" xfId="24677"/>
    <cellStyle name="SAPBEXformats 2 5 2 5 3" xfId="20928"/>
    <cellStyle name="SAPBEXformats 2 5 2 6" xfId="9547"/>
    <cellStyle name="SAPBEXformats 2 5 2 6 2" xfId="16198"/>
    <cellStyle name="SAPBEXformats 2 5 2 6 2 2" xfId="26329"/>
    <cellStyle name="SAPBEXformats 2 5 2 6 3" xfId="22805"/>
    <cellStyle name="SAPBEXformats 2 5 2 7" xfId="12664"/>
    <cellStyle name="SAPBEXformats 2 5 2 7 2" xfId="24458"/>
    <cellStyle name="SAPBEXformats 2 5 2 8" xfId="19141"/>
    <cellStyle name="SAPBEXformats 2 5 3" xfId="3035"/>
    <cellStyle name="SAPBEXformats 2 5 3 2" xfId="9801"/>
    <cellStyle name="SAPBEXformats 2 5 3 2 2" xfId="16430"/>
    <cellStyle name="SAPBEXformats 2 5 3 2 2 2" xfId="26522"/>
    <cellStyle name="SAPBEXformats 2 5 3 2 3" xfId="22981"/>
    <cellStyle name="SAPBEXformats 2 5 3 3" xfId="11738"/>
    <cellStyle name="SAPBEXformats 2 5 3 3 2" xfId="18064"/>
    <cellStyle name="SAPBEXformats 2 5 3 3 2 2" xfId="27537"/>
    <cellStyle name="SAPBEXformats 2 5 3 3 3" xfId="23956"/>
    <cellStyle name="SAPBEXformats 2 5 3 4" xfId="7622"/>
    <cellStyle name="SAPBEXformats 2 5 3 4 2" xfId="21723"/>
    <cellStyle name="SAPBEXformats 2 5 3 5" xfId="14787"/>
    <cellStyle name="SAPBEXformats 2 5 3 5 2" xfId="25457"/>
    <cellStyle name="SAPBEXformats 2 5 3 6" xfId="19662"/>
    <cellStyle name="SAPBEXformats 2 5 4" xfId="3550"/>
    <cellStyle name="SAPBEXformats 2 5 4 2" xfId="10305"/>
    <cellStyle name="SAPBEXformats 2 5 4 2 2" xfId="16783"/>
    <cellStyle name="SAPBEXformats 2 5 4 2 2 2" xfId="26799"/>
    <cellStyle name="SAPBEXformats 2 5 4 2 3" xfId="23251"/>
    <cellStyle name="SAPBEXformats 2 5 4 3" xfId="12235"/>
    <cellStyle name="SAPBEXformats 2 5 4 3 2" xfId="18558"/>
    <cellStyle name="SAPBEXformats 2 5 4 3 2 2" xfId="27809"/>
    <cellStyle name="SAPBEXformats 2 5 4 3 3" xfId="24221"/>
    <cellStyle name="SAPBEXformats 2 5 4 4" xfId="8126"/>
    <cellStyle name="SAPBEXformats 2 5 4 4 2" xfId="22123"/>
    <cellStyle name="SAPBEXformats 2 5 4 5" xfId="15282"/>
    <cellStyle name="SAPBEXformats 2 5 4 5 2" xfId="25729"/>
    <cellStyle name="SAPBEXformats 2 5 4 6" xfId="19927"/>
    <cellStyle name="SAPBEXformats 2 5 5" xfId="4048"/>
    <cellStyle name="SAPBEXformats 2 5 5 2" xfId="20201"/>
    <cellStyle name="SAPBEXformats 2 5 6" xfId="19197"/>
    <cellStyle name="SAPBEXformats 2 5 7" xfId="28252"/>
    <cellStyle name="SAPBEXformats 2 6" xfId="2397"/>
    <cellStyle name="SAPBEXformats 2 6 2" xfId="5428"/>
    <cellStyle name="SAPBEXformats 2 6 2 2" xfId="12930"/>
    <cellStyle name="SAPBEXformats 2 6 2 2 2" xfId="24667"/>
    <cellStyle name="SAPBEXformats 2 6 2 3" xfId="20887"/>
    <cellStyle name="SAPBEXformats 2 6 3" xfId="6994"/>
    <cellStyle name="SAPBEXformats 2 6 3 2" xfId="14168"/>
    <cellStyle name="SAPBEXformats 2 6 3 2 2" xfId="25116"/>
    <cellStyle name="SAPBEXformats 2 6 3 3" xfId="21358"/>
    <cellStyle name="SAPBEXformats 2 6 4" xfId="9177"/>
    <cellStyle name="SAPBEXformats 2 6 4 2" xfId="15999"/>
    <cellStyle name="SAPBEXformats 2 6 4 2 2" xfId="26178"/>
    <cellStyle name="SAPBEXformats 2 6 4 3" xfId="22662"/>
    <cellStyle name="SAPBEXformats 2 6 5" xfId="11197"/>
    <cellStyle name="SAPBEXformats 2 6 5 2" xfId="17526"/>
    <cellStyle name="SAPBEXformats 2 6 5 2 2" xfId="27198"/>
    <cellStyle name="SAPBEXformats 2 6 5 3" xfId="23642"/>
    <cellStyle name="SAPBEXformats 2 6 6" xfId="4361"/>
    <cellStyle name="SAPBEXformats 2 6 6 2" xfId="20405"/>
    <cellStyle name="SAPBEXformats 2 6 7" xfId="4636"/>
    <cellStyle name="SAPBEXformats 2 6 7 2" xfId="20634"/>
    <cellStyle name="SAPBEXformats 2 7" xfId="2642"/>
    <cellStyle name="SAPBEXformats 2 7 2" xfId="9421"/>
    <cellStyle name="SAPBEXformats 2 7 2 2" xfId="16072"/>
    <cellStyle name="SAPBEXformats 2 7 2 2 2" xfId="26224"/>
    <cellStyle name="SAPBEXformats 2 7 2 3" xfId="22705"/>
    <cellStyle name="SAPBEXformats 2 7 3" xfId="11381"/>
    <cellStyle name="SAPBEXformats 2 7 3 2" xfId="17709"/>
    <cellStyle name="SAPBEXformats 2 7 3 2 2" xfId="27243"/>
    <cellStyle name="SAPBEXformats 2 7 3 3" xfId="23684"/>
    <cellStyle name="SAPBEXformats 2 7 4" xfId="7240"/>
    <cellStyle name="SAPBEXformats 2 7 4 2" xfId="21404"/>
    <cellStyle name="SAPBEXformats 2 7 5" xfId="14413"/>
    <cellStyle name="SAPBEXformats 2 7 5 2" xfId="25162"/>
    <cellStyle name="SAPBEXformats 2 7 6" xfId="19389"/>
    <cellStyle name="SAPBEXformats 2 8" xfId="19016"/>
    <cellStyle name="SAPBEXformats 2 9" xfId="28068"/>
    <cellStyle name="SAPBEXformats 20" xfId="38844"/>
    <cellStyle name="SAPBEXformats 21" xfId="38988"/>
    <cellStyle name="SAPBEXformats 22" xfId="39129"/>
    <cellStyle name="SAPBEXformats 23" xfId="39266"/>
    <cellStyle name="SAPBEXformats 24" xfId="39402"/>
    <cellStyle name="SAPBEXformats 25" xfId="39275"/>
    <cellStyle name="SAPBEXformats 26" xfId="39616"/>
    <cellStyle name="SAPBEXformats 27" xfId="39737"/>
    <cellStyle name="SAPBEXformats 28" xfId="39857"/>
    <cellStyle name="SAPBEXformats 29" xfId="38757"/>
    <cellStyle name="SAPBEXformats 3" xfId="562"/>
    <cellStyle name="SAPBEXformats 3 2" xfId="1822"/>
    <cellStyle name="SAPBEXformats 3 2 2" xfId="2028"/>
    <cellStyle name="SAPBEXformats 3 2 2 2" xfId="3438"/>
    <cellStyle name="SAPBEXformats 3 2 2 2 2" xfId="10193"/>
    <cellStyle name="SAPBEXformats 3 2 2 2 2 2" xfId="16711"/>
    <cellStyle name="SAPBEXformats 3 2 2 2 2 2 2" xfId="26738"/>
    <cellStyle name="SAPBEXformats 3 2 2 2 2 3" xfId="23196"/>
    <cellStyle name="SAPBEXformats 3 2 2 2 3" xfId="12123"/>
    <cellStyle name="SAPBEXformats 3 2 2 2 3 2" xfId="18448"/>
    <cellStyle name="SAPBEXformats 3 2 2 2 3 2 2" xfId="27750"/>
    <cellStyle name="SAPBEXformats 3 2 2 2 3 3" xfId="24168"/>
    <cellStyle name="SAPBEXformats 3 2 2 2 4" xfId="8014"/>
    <cellStyle name="SAPBEXformats 3 2 2 2 4 2" xfId="22018"/>
    <cellStyle name="SAPBEXformats 3 2 2 2 5" xfId="15172"/>
    <cellStyle name="SAPBEXformats 3 2 2 2 5 2" xfId="25670"/>
    <cellStyle name="SAPBEXformats 3 2 2 2 6" xfId="19874"/>
    <cellStyle name="SAPBEXformats 3 2 2 3" xfId="3911"/>
    <cellStyle name="SAPBEXformats 3 2 2 3 2" xfId="10666"/>
    <cellStyle name="SAPBEXformats 3 2 2 3 2 2" xfId="17034"/>
    <cellStyle name="SAPBEXformats 3 2 2 3 2 2 2" xfId="27010"/>
    <cellStyle name="SAPBEXformats 3 2 2 3 2 3" xfId="23462"/>
    <cellStyle name="SAPBEXformats 3 2 2 3 3" xfId="12596"/>
    <cellStyle name="SAPBEXformats 3 2 2 3 3 2" xfId="18919"/>
    <cellStyle name="SAPBEXformats 3 2 2 3 3 2 2" xfId="28020"/>
    <cellStyle name="SAPBEXformats 3 2 2 3 3 3" xfId="24432"/>
    <cellStyle name="SAPBEXformats 3 2 2 3 4" xfId="8432"/>
    <cellStyle name="SAPBEXformats 3 2 2 3 4 2" xfId="22422"/>
    <cellStyle name="SAPBEXformats 3 2 2 3 5" xfId="15643"/>
    <cellStyle name="SAPBEXformats 3 2 2 3 5 2" xfId="25940"/>
    <cellStyle name="SAPBEXformats 3 2 2 3 6" xfId="20138"/>
    <cellStyle name="SAPBEXformats 3 2 2 4" xfId="6625"/>
    <cellStyle name="SAPBEXformats 3 2 2 4 2" xfId="13803"/>
    <cellStyle name="SAPBEXformats 3 2 2 4 2 2" xfId="24963"/>
    <cellStyle name="SAPBEXformats 3 2 2 4 3" xfId="21213"/>
    <cellStyle name="SAPBEXformats 3 2 2 5" xfId="8808"/>
    <cellStyle name="SAPBEXformats 3 2 2 5 2" xfId="15793"/>
    <cellStyle name="SAPBEXformats 3 2 2 5 2 2" xfId="26021"/>
    <cellStyle name="SAPBEXformats 3 2 2 5 3" xfId="22513"/>
    <cellStyle name="SAPBEXformats 3 2 2 6" xfId="10922"/>
    <cellStyle name="SAPBEXformats 3 2 2 6 2" xfId="17254"/>
    <cellStyle name="SAPBEXformats 3 2 2 6 2 2" xfId="27047"/>
    <cellStyle name="SAPBEXformats 3 2 2 6 3" xfId="23499"/>
    <cellStyle name="SAPBEXformats 3 2 2 7" xfId="12725"/>
    <cellStyle name="SAPBEXformats 3 2 2 7 2" xfId="24511"/>
    <cellStyle name="SAPBEXformats 3 2 2 8" xfId="19330"/>
    <cellStyle name="SAPBEXformats 3 2 3" xfId="3178"/>
    <cellStyle name="SAPBEXformats 3 2 3 2" xfId="9941"/>
    <cellStyle name="SAPBEXformats 3 2 3 2 2" xfId="16535"/>
    <cellStyle name="SAPBEXformats 3 2 3 2 2 2" xfId="26601"/>
    <cellStyle name="SAPBEXformats 3 2 3 2 3" xfId="23059"/>
    <cellStyle name="SAPBEXformats 3 2 3 3" xfId="11878"/>
    <cellStyle name="SAPBEXformats 3 2 3 3 2" xfId="18203"/>
    <cellStyle name="SAPBEXformats 3 2 3 3 2 2" xfId="27615"/>
    <cellStyle name="SAPBEXformats 3 2 3 3 3" xfId="24033"/>
    <cellStyle name="SAPBEXformats 3 2 3 4" xfId="7763"/>
    <cellStyle name="SAPBEXformats 3 2 3 4 2" xfId="21808"/>
    <cellStyle name="SAPBEXformats 3 2 3 5" xfId="14926"/>
    <cellStyle name="SAPBEXformats 3 2 3 5 2" xfId="25535"/>
    <cellStyle name="SAPBEXformats 3 2 3 6" xfId="19739"/>
    <cellStyle name="SAPBEXformats 3 2 4" xfId="3667"/>
    <cellStyle name="SAPBEXformats 3 2 4 2" xfId="10422"/>
    <cellStyle name="SAPBEXformats 3 2 4 2 2" xfId="16865"/>
    <cellStyle name="SAPBEXformats 3 2 4 2 2 2" xfId="26875"/>
    <cellStyle name="SAPBEXformats 3 2 4 2 3" xfId="23327"/>
    <cellStyle name="SAPBEXformats 3 2 4 3" xfId="12352"/>
    <cellStyle name="SAPBEXformats 3 2 4 3 2" xfId="18675"/>
    <cellStyle name="SAPBEXformats 3 2 4 3 2 2" xfId="27885"/>
    <cellStyle name="SAPBEXformats 3 2 4 3 3" xfId="24297"/>
    <cellStyle name="SAPBEXformats 3 2 4 4" xfId="8243"/>
    <cellStyle name="SAPBEXformats 3 2 4 4 2" xfId="22240"/>
    <cellStyle name="SAPBEXformats 3 2 4 5" xfId="15399"/>
    <cellStyle name="SAPBEXformats 3 2 4 5 2" xfId="25805"/>
    <cellStyle name="SAPBEXformats 3 2 4 6" xfId="20003"/>
    <cellStyle name="SAPBEXformats 3 2 5" xfId="3994"/>
    <cellStyle name="SAPBEXformats 3 2 5 2" xfId="20166"/>
    <cellStyle name="SAPBEXformats 3 2 6" xfId="19294"/>
    <cellStyle name="SAPBEXformats 3 2 7" xfId="28376"/>
    <cellStyle name="SAPBEXformats 3 3" xfId="2104"/>
    <cellStyle name="SAPBEXformats 3 3 2" xfId="2982"/>
    <cellStyle name="SAPBEXformats 3 3 2 2" xfId="7569"/>
    <cellStyle name="SAPBEXformats 3 3 2 2 2" xfId="14736"/>
    <cellStyle name="SAPBEXformats 3 3 2 2 2 2" xfId="25428"/>
    <cellStyle name="SAPBEXformats 3 3 2 2 3" xfId="21695"/>
    <cellStyle name="SAPBEXformats 3 3 2 3" xfId="9749"/>
    <cellStyle name="SAPBEXformats 3 3 2 3 2" xfId="16394"/>
    <cellStyle name="SAPBEXformats 3 3 2 3 2 2" xfId="26492"/>
    <cellStyle name="SAPBEXformats 3 3 2 3 3" xfId="22953"/>
    <cellStyle name="SAPBEXformats 3 3 2 4" xfId="11698"/>
    <cellStyle name="SAPBEXformats 3 3 2 4 2" xfId="18025"/>
    <cellStyle name="SAPBEXformats 3 3 2 4 2 2" xfId="27508"/>
    <cellStyle name="SAPBEXformats 3 3 2 4 3" xfId="23929"/>
    <cellStyle name="SAPBEXformats 3 3 2 5" xfId="5189"/>
    <cellStyle name="SAPBEXformats 3 3 2 5 2" xfId="20723"/>
    <cellStyle name="SAPBEXformats 3 3 2 6" xfId="12765"/>
    <cellStyle name="SAPBEXformats 3 3 2 6 2" xfId="24538"/>
    <cellStyle name="SAPBEXformats 3 3 2 7" xfId="19635"/>
    <cellStyle name="SAPBEXformats 3 3 3" xfId="3514"/>
    <cellStyle name="SAPBEXformats 3 3 3 2" xfId="10269"/>
    <cellStyle name="SAPBEXformats 3 3 3 2 2" xfId="16751"/>
    <cellStyle name="SAPBEXformats 3 3 3 2 2 2" xfId="26773"/>
    <cellStyle name="SAPBEXformats 3 3 3 2 3" xfId="23227"/>
    <cellStyle name="SAPBEXformats 3 3 3 3" xfId="12199"/>
    <cellStyle name="SAPBEXformats 3 3 3 3 2" xfId="18523"/>
    <cellStyle name="SAPBEXformats 3 3 3 3 2 2" xfId="27784"/>
    <cellStyle name="SAPBEXformats 3 3 3 3 3" xfId="24198"/>
    <cellStyle name="SAPBEXformats 3 3 3 4" xfId="8090"/>
    <cellStyle name="SAPBEXformats 3 3 3 4 2" xfId="22089"/>
    <cellStyle name="SAPBEXformats 3 3 3 5" xfId="15247"/>
    <cellStyle name="SAPBEXformats 3 3 3 5 2" xfId="25704"/>
    <cellStyle name="SAPBEXformats 3 3 3 6" xfId="19904"/>
    <cellStyle name="SAPBEXformats 3 3 4" xfId="6701"/>
    <cellStyle name="SAPBEXformats 3 3 4 2" xfId="13878"/>
    <cellStyle name="SAPBEXformats 3 3 4 2 2" xfId="24989"/>
    <cellStyle name="SAPBEXformats 3 3 4 3" xfId="21235"/>
    <cellStyle name="SAPBEXformats 3 3 5" xfId="8884"/>
    <cellStyle name="SAPBEXformats 3 3 5 2" xfId="15833"/>
    <cellStyle name="SAPBEXformats 3 3 5 2 2" xfId="26048"/>
    <cellStyle name="SAPBEXformats 3 3 5 3" xfId="22536"/>
    <cellStyle name="SAPBEXformats 3 3 6" xfId="10997"/>
    <cellStyle name="SAPBEXformats 3 3 6 2" xfId="17328"/>
    <cellStyle name="SAPBEXformats 3 3 6 2 2" xfId="27073"/>
    <cellStyle name="SAPBEXformats 3 3 6 3" xfId="23521"/>
    <cellStyle name="SAPBEXformats 3 3 7" xfId="4520"/>
    <cellStyle name="SAPBEXformats 3 3 7 2" xfId="20553"/>
    <cellStyle name="SAPBEXformats 3 3 8" xfId="4786"/>
    <cellStyle name="SAPBEXformats 3 3 8 2" xfId="20679"/>
    <cellStyle name="SAPBEXformats 3 4" xfId="2703"/>
    <cellStyle name="SAPBEXformats 3 4 2" xfId="9482"/>
    <cellStyle name="SAPBEXformats 3 4 2 2" xfId="16133"/>
    <cellStyle name="SAPBEXformats 3 4 2 2 2" xfId="26272"/>
    <cellStyle name="SAPBEXformats 3 4 2 3" xfId="22748"/>
    <cellStyle name="SAPBEXformats 3 4 3" xfId="11442"/>
    <cellStyle name="SAPBEXformats 3 4 3 2" xfId="17770"/>
    <cellStyle name="SAPBEXformats 3 4 3 2 2" xfId="27291"/>
    <cellStyle name="SAPBEXformats 3 4 3 3" xfId="23727"/>
    <cellStyle name="SAPBEXformats 3 4 4" xfId="7301"/>
    <cellStyle name="SAPBEXformats 3 4 4 2" xfId="21460"/>
    <cellStyle name="SAPBEXformats 3 4 5" xfId="14474"/>
    <cellStyle name="SAPBEXformats 3 4 5 2" xfId="25210"/>
    <cellStyle name="SAPBEXformats 3 4 6" xfId="19432"/>
    <cellStyle name="SAPBEXformats 3 5" xfId="28124"/>
    <cellStyle name="SAPBEXformats 30" xfId="39467"/>
    <cellStyle name="SAPBEXformats 31" xfId="39881"/>
    <cellStyle name="SAPBEXformats 32" xfId="39990"/>
    <cellStyle name="SAPBEXformats 33" xfId="40342"/>
    <cellStyle name="SAPBEXformats 4" xfId="1596"/>
    <cellStyle name="SAPBEXformats 4 2" xfId="1464"/>
    <cellStyle name="SAPBEXformats 4 2 2" xfId="3278"/>
    <cellStyle name="SAPBEXformats 4 2 2 2" xfId="10033"/>
    <cellStyle name="SAPBEXformats 4 2 2 2 2" xfId="16586"/>
    <cellStyle name="SAPBEXformats 4 2 2 2 2 2" xfId="26641"/>
    <cellStyle name="SAPBEXformats 4 2 2 2 3" xfId="23099"/>
    <cellStyle name="SAPBEXformats 4 2 2 3" xfId="11963"/>
    <cellStyle name="SAPBEXformats 4 2 2 3 2" xfId="18288"/>
    <cellStyle name="SAPBEXformats 4 2 2 3 2 2" xfId="27653"/>
    <cellStyle name="SAPBEXformats 4 2 2 3 3" xfId="24071"/>
    <cellStyle name="SAPBEXformats 4 2 2 4" xfId="7854"/>
    <cellStyle name="SAPBEXformats 4 2 2 4 2" xfId="21858"/>
    <cellStyle name="SAPBEXformats 4 2 2 5" xfId="15012"/>
    <cellStyle name="SAPBEXformats 4 2 2 5 2" xfId="25573"/>
    <cellStyle name="SAPBEXformats 4 2 2 6" xfId="19777"/>
    <cellStyle name="SAPBEXformats 4 2 3" xfId="3751"/>
    <cellStyle name="SAPBEXformats 4 2 3 2" xfId="10506"/>
    <cellStyle name="SAPBEXformats 4 2 3 2 2" xfId="16909"/>
    <cellStyle name="SAPBEXformats 4 2 3 2 2 2" xfId="26913"/>
    <cellStyle name="SAPBEXformats 4 2 3 2 3" xfId="23365"/>
    <cellStyle name="SAPBEXformats 4 2 3 3" xfId="12436"/>
    <cellStyle name="SAPBEXformats 4 2 3 3 2" xfId="18759"/>
    <cellStyle name="SAPBEXformats 4 2 3 3 2 2" xfId="27923"/>
    <cellStyle name="SAPBEXformats 4 2 3 3 3" xfId="24335"/>
    <cellStyle name="SAPBEXformats 4 2 3 4" xfId="8323"/>
    <cellStyle name="SAPBEXformats 4 2 3 4 2" xfId="22319"/>
    <cellStyle name="SAPBEXformats 4 2 3 5" xfId="15483"/>
    <cellStyle name="SAPBEXformats 4 2 3 5 2" xfId="25843"/>
    <cellStyle name="SAPBEXformats 4 2 3 6" xfId="20041"/>
    <cellStyle name="SAPBEXformats 4 2 4" xfId="6243"/>
    <cellStyle name="SAPBEXformats 4 2 4 2" xfId="13479"/>
    <cellStyle name="SAPBEXformats 4 2 4 2 2" xfId="24899"/>
    <cellStyle name="SAPBEXformats 4 2 4 3" xfId="21149"/>
    <cellStyle name="SAPBEXformats 4 2 5" xfId="8512"/>
    <cellStyle name="SAPBEXformats 4 2 5 2" xfId="15719"/>
    <cellStyle name="SAPBEXformats 4 2 5 2 2" xfId="25973"/>
    <cellStyle name="SAPBEXformats 4 2 5 3" xfId="22466"/>
    <cellStyle name="SAPBEXformats 4 2 6" xfId="5896"/>
    <cellStyle name="SAPBEXformats 4 2 6 2" xfId="13161"/>
    <cellStyle name="SAPBEXformats 4 2 6 2 2" xfId="24762"/>
    <cellStyle name="SAPBEXformats 4 2 6 3" xfId="21013"/>
    <cellStyle name="SAPBEXformats 4 2 7" xfId="12683"/>
    <cellStyle name="SAPBEXformats 4 2 7 2" xfId="24475"/>
    <cellStyle name="SAPBEXformats 4 2 8" xfId="19158"/>
    <cellStyle name="SAPBEXformats 4 3" xfId="2805"/>
    <cellStyle name="SAPBEXformats 4 3 2" xfId="9576"/>
    <cellStyle name="SAPBEXformats 4 3 2 2" xfId="16227"/>
    <cellStyle name="SAPBEXformats 4 3 2 2 2" xfId="26353"/>
    <cellStyle name="SAPBEXformats 4 3 2 3" xfId="22828"/>
    <cellStyle name="SAPBEXformats 4 3 3" xfId="11531"/>
    <cellStyle name="SAPBEXformats 4 3 3 2" xfId="17858"/>
    <cellStyle name="SAPBEXformats 4 3 3 2 2" xfId="27369"/>
    <cellStyle name="SAPBEXformats 4 3 3 3" xfId="23804"/>
    <cellStyle name="SAPBEXformats 4 3 4" xfId="7395"/>
    <cellStyle name="SAPBEXformats 4 3 4 2" xfId="21548"/>
    <cellStyle name="SAPBEXformats 4 3 5" xfId="14563"/>
    <cellStyle name="SAPBEXformats 4 3 5 2" xfId="25289"/>
    <cellStyle name="SAPBEXformats 4 3 6" xfId="19510"/>
    <cellStyle name="SAPBEXformats 4 4" xfId="2947"/>
    <cellStyle name="SAPBEXformats 4 4 2" xfId="9714"/>
    <cellStyle name="SAPBEXformats 4 4 2 2" xfId="16360"/>
    <cellStyle name="SAPBEXformats 4 4 2 2 2" xfId="26468"/>
    <cellStyle name="SAPBEXformats 4 4 2 3" xfId="22934"/>
    <cellStyle name="SAPBEXformats 4 4 3" xfId="11664"/>
    <cellStyle name="SAPBEXformats 4 4 3 2" xfId="17991"/>
    <cellStyle name="SAPBEXformats 4 4 3 2 2" xfId="27484"/>
    <cellStyle name="SAPBEXformats 4 4 3 3" xfId="23910"/>
    <cellStyle name="SAPBEXformats 4 4 4" xfId="7534"/>
    <cellStyle name="SAPBEXformats 4 4 4 2" xfId="21666"/>
    <cellStyle name="SAPBEXformats 4 4 5" xfId="14701"/>
    <cellStyle name="SAPBEXformats 4 4 5 2" xfId="25404"/>
    <cellStyle name="SAPBEXformats 4 4 6" xfId="19616"/>
    <cellStyle name="SAPBEXformats 4 5" xfId="4049"/>
    <cellStyle name="SAPBEXformats 4 5 2" xfId="20202"/>
    <cellStyle name="SAPBEXformats 4 6" xfId="19196"/>
    <cellStyle name="SAPBEXformats 4 7" xfId="28251"/>
    <cellStyle name="SAPBEXformats 5" xfId="2351"/>
    <cellStyle name="SAPBEXformats 5 2" xfId="5387"/>
    <cellStyle name="SAPBEXformats 5 2 2" xfId="12910"/>
    <cellStyle name="SAPBEXformats 5 2 2 2" xfId="24650"/>
    <cellStyle name="SAPBEXformats 5 2 3" xfId="20867"/>
    <cellStyle name="SAPBEXformats 5 3" xfId="6948"/>
    <cellStyle name="SAPBEXformats 5 3 2" xfId="14122"/>
    <cellStyle name="SAPBEXformats 5 3 2 2" xfId="25099"/>
    <cellStyle name="SAPBEXformats 5 3 3" xfId="21341"/>
    <cellStyle name="SAPBEXformats 5 4" xfId="9131"/>
    <cellStyle name="SAPBEXformats 5 4 2" xfId="15979"/>
    <cellStyle name="SAPBEXformats 5 4 2 2" xfId="26161"/>
    <cellStyle name="SAPBEXformats 5 4 3" xfId="22645"/>
    <cellStyle name="SAPBEXformats 5 5" xfId="11159"/>
    <cellStyle name="SAPBEXformats 5 5 2" xfId="17488"/>
    <cellStyle name="SAPBEXformats 5 5 2 2" xfId="27181"/>
    <cellStyle name="SAPBEXformats 5 5 3" xfId="23625"/>
    <cellStyle name="SAPBEXformats 5 6" xfId="4360"/>
    <cellStyle name="SAPBEXformats 5 6 2" xfId="20404"/>
    <cellStyle name="SAPBEXformats 5 7" xfId="5264"/>
    <cellStyle name="SAPBEXformats 5 7 2" xfId="20788"/>
    <cellStyle name="SAPBEXformats 6" xfId="2641"/>
    <cellStyle name="SAPBEXformats 6 2" xfId="9420"/>
    <cellStyle name="SAPBEXformats 6 2 2" xfId="16071"/>
    <cellStyle name="SAPBEXformats 6 2 2 2" xfId="26223"/>
    <cellStyle name="SAPBEXformats 6 2 3" xfId="22704"/>
    <cellStyle name="SAPBEXformats 6 3" xfId="11380"/>
    <cellStyle name="SAPBEXformats 6 3 2" xfId="17708"/>
    <cellStyle name="SAPBEXformats 6 3 2 2" xfId="27242"/>
    <cellStyle name="SAPBEXformats 6 3 3" xfId="23683"/>
    <cellStyle name="SAPBEXformats 6 4" xfId="7239"/>
    <cellStyle name="SAPBEXformats 6 4 2" xfId="21403"/>
    <cellStyle name="SAPBEXformats 6 5" xfId="14412"/>
    <cellStyle name="SAPBEXformats 6 5 2" xfId="25161"/>
    <cellStyle name="SAPBEXformats 6 6" xfId="19388"/>
    <cellStyle name="SAPBEXformats 7" xfId="19015"/>
    <cellStyle name="SAPBEXformats 8" xfId="28067"/>
    <cellStyle name="SAPBEXformats 9" xfId="37125"/>
    <cellStyle name="SAPBEXheaderItem" xfId="343"/>
    <cellStyle name="SAPBEXheaderItem 10" xfId="37127"/>
    <cellStyle name="SAPBEXheaderItem 11" xfId="37105"/>
    <cellStyle name="SAPBEXheaderItem 12" xfId="37173"/>
    <cellStyle name="SAPBEXheaderItem 13" xfId="37083"/>
    <cellStyle name="SAPBEXheaderItem 14" xfId="37968"/>
    <cellStyle name="SAPBEXheaderItem 15" xfId="36986"/>
    <cellStyle name="SAPBEXheaderItem 16" xfId="37893"/>
    <cellStyle name="SAPBEXheaderItem 17" xfId="37920"/>
    <cellStyle name="SAPBEXheaderItem 18" xfId="36977"/>
    <cellStyle name="SAPBEXheaderItem 19" xfId="37857"/>
    <cellStyle name="SAPBEXheaderItem 2" xfId="344"/>
    <cellStyle name="SAPBEXheaderItem 2 10" xfId="37104"/>
    <cellStyle name="SAPBEXheaderItem 2 11" xfId="37174"/>
    <cellStyle name="SAPBEXheaderItem 2 12" xfId="37698"/>
    <cellStyle name="SAPBEXheaderItem 2 13" xfId="37837"/>
    <cellStyle name="SAPBEXheaderItem 2 14" xfId="38114"/>
    <cellStyle name="SAPBEXheaderItem 2 15" xfId="38255"/>
    <cellStyle name="SAPBEXheaderItem 2 16" xfId="38397"/>
    <cellStyle name="SAPBEXheaderItem 2 17" xfId="38540"/>
    <cellStyle name="SAPBEXheaderItem 2 18" xfId="38683"/>
    <cellStyle name="SAPBEXheaderItem 2 19" xfId="38826"/>
    <cellStyle name="SAPBEXheaderItem 2 2" xfId="1126"/>
    <cellStyle name="SAPBEXheaderItem 2 2 10" xfId="37972"/>
    <cellStyle name="SAPBEXheaderItem 2 2 11" xfId="38118"/>
    <cellStyle name="SAPBEXheaderItem 2 2 12" xfId="38259"/>
    <cellStyle name="SAPBEXheaderItem 2 2 13" xfId="38401"/>
    <cellStyle name="SAPBEXheaderItem 2 2 14" xfId="38544"/>
    <cellStyle name="SAPBEXheaderItem 2 2 15" xfId="38687"/>
    <cellStyle name="SAPBEXheaderItem 2 2 16" xfId="38830"/>
    <cellStyle name="SAPBEXheaderItem 2 2 17" xfId="38974"/>
    <cellStyle name="SAPBEXheaderItem 2 2 18" xfId="39115"/>
    <cellStyle name="SAPBEXheaderItem 2 2 19" xfId="39252"/>
    <cellStyle name="SAPBEXheaderItem 2 2 2" xfId="1742"/>
    <cellStyle name="SAPBEXheaderItem 2 2 2 2" xfId="923"/>
    <cellStyle name="SAPBEXheaderItem 2 2 2 2 2" xfId="3374"/>
    <cellStyle name="SAPBEXheaderItem 2 2 2 2 2 2" xfId="10129"/>
    <cellStyle name="SAPBEXheaderItem 2 2 2 2 2 2 2" xfId="16668"/>
    <cellStyle name="SAPBEXheaderItem 2 2 2 2 2 2 2 2" xfId="26708"/>
    <cellStyle name="SAPBEXheaderItem 2 2 2 2 2 2 3" xfId="23166"/>
    <cellStyle name="SAPBEXheaderItem 2 2 2 2 2 3" xfId="12059"/>
    <cellStyle name="SAPBEXheaderItem 2 2 2 2 2 3 2" xfId="18384"/>
    <cellStyle name="SAPBEXheaderItem 2 2 2 2 2 3 2 2" xfId="27720"/>
    <cellStyle name="SAPBEXheaderItem 2 2 2 2 2 3 3" xfId="24138"/>
    <cellStyle name="SAPBEXheaderItem 2 2 2 2 2 4" xfId="7950"/>
    <cellStyle name="SAPBEXheaderItem 2 2 2 2 2 4 2" xfId="21954"/>
    <cellStyle name="SAPBEXheaderItem 2 2 2 2 2 5" xfId="15108"/>
    <cellStyle name="SAPBEXheaderItem 2 2 2 2 2 5 2" xfId="25640"/>
    <cellStyle name="SAPBEXheaderItem 2 2 2 2 2 6" xfId="19844"/>
    <cellStyle name="SAPBEXheaderItem 2 2 2 2 3" xfId="3847"/>
    <cellStyle name="SAPBEXheaderItem 2 2 2 2 3 2" xfId="10602"/>
    <cellStyle name="SAPBEXheaderItem 2 2 2 2 3 2 2" xfId="16991"/>
    <cellStyle name="SAPBEXheaderItem 2 2 2 2 3 2 2 2" xfId="26980"/>
    <cellStyle name="SAPBEXheaderItem 2 2 2 2 3 2 3" xfId="23432"/>
    <cellStyle name="SAPBEXheaderItem 2 2 2 2 3 3" xfId="12532"/>
    <cellStyle name="SAPBEXheaderItem 2 2 2 2 3 3 2" xfId="18855"/>
    <cellStyle name="SAPBEXheaderItem 2 2 2 2 3 3 2 2" xfId="27990"/>
    <cellStyle name="SAPBEXheaderItem 2 2 2 2 3 3 3" xfId="24402"/>
    <cellStyle name="SAPBEXheaderItem 2 2 2 2 3 4" xfId="8396"/>
    <cellStyle name="SAPBEXheaderItem 2 2 2 2 3 4 2" xfId="22390"/>
    <cellStyle name="SAPBEXheaderItem 2 2 2 2 3 5" xfId="15579"/>
    <cellStyle name="SAPBEXheaderItem 2 2 2 2 3 5 2" xfId="25910"/>
    <cellStyle name="SAPBEXheaderItem 2 2 2 2 3 6" xfId="20108"/>
    <cellStyle name="SAPBEXheaderItem 2 2 2 2 4" xfId="5964"/>
    <cellStyle name="SAPBEXheaderItem 2 2 2 2 4 2" xfId="13225"/>
    <cellStyle name="SAPBEXheaderItem 2 2 2 2 4 2 2" xfId="24803"/>
    <cellStyle name="SAPBEXheaderItem 2 2 2 2 4 3" xfId="21054"/>
    <cellStyle name="SAPBEXheaderItem 2 2 2 2 5" xfId="5704"/>
    <cellStyle name="SAPBEXheaderItem 2 2 2 2 5 2" xfId="13043"/>
    <cellStyle name="SAPBEXheaderItem 2 2 2 2 5 2 2" xfId="24708"/>
    <cellStyle name="SAPBEXheaderItem 2 2 2 2 5 3" xfId="20960"/>
    <cellStyle name="SAPBEXheaderItem 2 2 2 2 6" xfId="5737"/>
    <cellStyle name="SAPBEXheaderItem 2 2 2 2 6 2" xfId="13059"/>
    <cellStyle name="SAPBEXheaderItem 2 2 2 2 6 2 2" xfId="24721"/>
    <cellStyle name="SAPBEXheaderItem 2 2 2 2 6 3" xfId="20973"/>
    <cellStyle name="SAPBEXheaderItem 2 2 2 2 7" xfId="4278"/>
    <cellStyle name="SAPBEXheaderItem 2 2 2 2 7 2" xfId="20340"/>
    <cellStyle name="SAPBEXheaderItem 2 2 2 2 8" xfId="19085"/>
    <cellStyle name="SAPBEXheaderItem 2 2 2 3" xfId="3111"/>
    <cellStyle name="SAPBEXheaderItem 2 2 2 3 2" xfId="9877"/>
    <cellStyle name="SAPBEXheaderItem 2 2 2 3 2 2" xfId="16492"/>
    <cellStyle name="SAPBEXheaderItem 2 2 2 3 2 2 2" xfId="26571"/>
    <cellStyle name="SAPBEXheaderItem 2 2 2 3 2 3" xfId="23029"/>
    <cellStyle name="SAPBEXheaderItem 2 2 2 3 3" xfId="11814"/>
    <cellStyle name="SAPBEXheaderItem 2 2 2 3 3 2" xfId="18139"/>
    <cellStyle name="SAPBEXheaderItem 2 2 2 3 3 2 2" xfId="27585"/>
    <cellStyle name="SAPBEXheaderItem 2 2 2 3 3 3" xfId="24003"/>
    <cellStyle name="SAPBEXheaderItem 2 2 2 3 4" xfId="7698"/>
    <cellStyle name="SAPBEXheaderItem 2 2 2 3 4 2" xfId="21778"/>
    <cellStyle name="SAPBEXheaderItem 2 2 2 3 5" xfId="14862"/>
    <cellStyle name="SAPBEXheaderItem 2 2 2 3 5 2" xfId="25505"/>
    <cellStyle name="SAPBEXheaderItem 2 2 2 3 6" xfId="19709"/>
    <cellStyle name="SAPBEXheaderItem 2 2 2 4" xfId="3616"/>
    <cellStyle name="SAPBEXheaderItem 2 2 2 4 2" xfId="10371"/>
    <cellStyle name="SAPBEXheaderItem 2 2 2 4 2 2" xfId="16835"/>
    <cellStyle name="SAPBEXheaderItem 2 2 2 4 2 2 2" xfId="26845"/>
    <cellStyle name="SAPBEXheaderItem 2 2 2 4 2 3" xfId="23297"/>
    <cellStyle name="SAPBEXheaderItem 2 2 2 4 3" xfId="12301"/>
    <cellStyle name="SAPBEXheaderItem 2 2 2 4 3 2" xfId="18624"/>
    <cellStyle name="SAPBEXheaderItem 2 2 2 4 3 2 2" xfId="27855"/>
    <cellStyle name="SAPBEXheaderItem 2 2 2 4 3 3" xfId="24267"/>
    <cellStyle name="SAPBEXheaderItem 2 2 2 4 4" xfId="8192"/>
    <cellStyle name="SAPBEXheaderItem 2 2 2 4 4 2" xfId="22189"/>
    <cellStyle name="SAPBEXheaderItem 2 2 2 4 5" xfId="15348"/>
    <cellStyle name="SAPBEXheaderItem 2 2 2 4 5 2" xfId="25775"/>
    <cellStyle name="SAPBEXheaderItem 2 2 2 4 6" xfId="19973"/>
    <cellStyle name="SAPBEXheaderItem 2 2 2 5" xfId="4010"/>
    <cellStyle name="SAPBEXheaderItem 2 2 2 5 2" xfId="20173"/>
    <cellStyle name="SAPBEXheaderItem 2 2 2 6" xfId="19264"/>
    <cellStyle name="SAPBEXheaderItem 2 2 2 7" xfId="28333"/>
    <cellStyle name="SAPBEXheaderItem 2 2 20" xfId="39388"/>
    <cellStyle name="SAPBEXheaderItem 2 2 21" xfId="39526"/>
    <cellStyle name="SAPBEXheaderItem 2 2 22" xfId="39651"/>
    <cellStyle name="SAPBEXheaderItem 2 2 23" xfId="39773"/>
    <cellStyle name="SAPBEXheaderItem 2 2 24" xfId="39892"/>
    <cellStyle name="SAPBEXheaderItem 2 2 25" xfId="40005"/>
    <cellStyle name="SAPBEXheaderItem 2 2 26" xfId="40112"/>
    <cellStyle name="SAPBEXheaderItem 2 2 27" xfId="40201"/>
    <cellStyle name="SAPBEXheaderItem 2 2 28" xfId="40296"/>
    <cellStyle name="SAPBEXheaderItem 2 2 29" xfId="40377"/>
    <cellStyle name="SAPBEXheaderItem 2 2 3" xfId="2225"/>
    <cellStyle name="SAPBEXheaderItem 2 2 3 2" xfId="5292"/>
    <cellStyle name="SAPBEXheaderItem 2 2 3 2 2" xfId="12853"/>
    <cellStyle name="SAPBEXheaderItem 2 2 3 2 2 2" xfId="24614"/>
    <cellStyle name="SAPBEXheaderItem 2 2 3 2 3" xfId="20810"/>
    <cellStyle name="SAPBEXheaderItem 2 2 3 3" xfId="6822"/>
    <cellStyle name="SAPBEXheaderItem 2 2 3 3 2" xfId="13996"/>
    <cellStyle name="SAPBEXheaderItem 2 2 3 3 2 2" xfId="25063"/>
    <cellStyle name="SAPBEXheaderItem 2 2 3 3 3" xfId="21307"/>
    <cellStyle name="SAPBEXheaderItem 2 2 3 4" xfId="9005"/>
    <cellStyle name="SAPBEXheaderItem 2 2 3 4 2" xfId="15922"/>
    <cellStyle name="SAPBEXheaderItem 2 2 3 4 2 2" xfId="26125"/>
    <cellStyle name="SAPBEXheaderItem 2 2 3 4 3" xfId="22611"/>
    <cellStyle name="SAPBEXheaderItem 2 2 3 5" xfId="11087"/>
    <cellStyle name="SAPBEXheaderItem 2 2 3 5 2" xfId="17416"/>
    <cellStyle name="SAPBEXheaderItem 2 2 3 5 2 2" xfId="27145"/>
    <cellStyle name="SAPBEXheaderItem 2 2 3 5 3" xfId="23591"/>
    <cellStyle name="SAPBEXheaderItem 2 2 3 6" xfId="4439"/>
    <cellStyle name="SAPBEXheaderItem 2 2 3 6 2" xfId="20483"/>
    <cellStyle name="SAPBEXheaderItem 2 2 3 7" xfId="4651"/>
    <cellStyle name="SAPBEXheaderItem 2 2 3 7 2" xfId="20642"/>
    <cellStyle name="SAPBEXheaderItem 2 2 30" xfId="40438"/>
    <cellStyle name="SAPBEXheaderItem 2 2 31" xfId="40480"/>
    <cellStyle name="SAPBEXheaderItem 2 2 4" xfId="2897"/>
    <cellStyle name="SAPBEXheaderItem 2 2 4 2" xfId="9664"/>
    <cellStyle name="SAPBEXheaderItem 2 2 4 2 2" xfId="16312"/>
    <cellStyle name="SAPBEXheaderItem 2 2 4 2 2 2" xfId="26426"/>
    <cellStyle name="SAPBEXheaderItem 2 2 4 2 3" xfId="22894"/>
    <cellStyle name="SAPBEXheaderItem 2 2 4 3" xfId="11616"/>
    <cellStyle name="SAPBEXheaderItem 2 2 4 3 2" xfId="17943"/>
    <cellStyle name="SAPBEXheaderItem 2 2 4 3 2 2" xfId="27442"/>
    <cellStyle name="SAPBEXheaderItem 2 2 4 3 3" xfId="23870"/>
    <cellStyle name="SAPBEXheaderItem 2 2 4 4" xfId="7484"/>
    <cellStyle name="SAPBEXheaderItem 2 2 4 4 2" xfId="21621"/>
    <cellStyle name="SAPBEXheaderItem 2 2 4 5" xfId="14651"/>
    <cellStyle name="SAPBEXheaderItem 2 2 4 5 2" xfId="25362"/>
    <cellStyle name="SAPBEXheaderItem 2 2 4 6" xfId="19576"/>
    <cellStyle name="SAPBEXheaderItem 2 2 5" xfId="2731"/>
    <cellStyle name="SAPBEXheaderItem 2 2 5 2" xfId="9510"/>
    <cellStyle name="SAPBEXheaderItem 2 2 5 2 2" xfId="16161"/>
    <cellStyle name="SAPBEXheaderItem 2 2 5 2 2 2" xfId="26299"/>
    <cellStyle name="SAPBEXheaderItem 2 2 5 2 3" xfId="22775"/>
    <cellStyle name="SAPBEXheaderItem 2 2 5 3" xfId="11470"/>
    <cellStyle name="SAPBEXheaderItem 2 2 5 3 2" xfId="17798"/>
    <cellStyle name="SAPBEXheaderItem 2 2 5 3 2 2" xfId="27318"/>
    <cellStyle name="SAPBEXheaderItem 2 2 5 3 3" xfId="23754"/>
    <cellStyle name="SAPBEXheaderItem 2 2 5 4" xfId="7329"/>
    <cellStyle name="SAPBEXheaderItem 2 2 5 4 2" xfId="21488"/>
    <cellStyle name="SAPBEXheaderItem 2 2 5 5" xfId="14502"/>
    <cellStyle name="SAPBEXheaderItem 2 2 5 5 2" xfId="25237"/>
    <cellStyle name="SAPBEXheaderItem 2 2 5 6" xfId="19459"/>
    <cellStyle name="SAPBEXheaderItem 2 2 6" xfId="28196"/>
    <cellStyle name="SAPBEXheaderItem 2 2 7" xfId="37556"/>
    <cellStyle name="SAPBEXheaderItem 2 2 8" xfId="37684"/>
    <cellStyle name="SAPBEXheaderItem 2 2 9" xfId="37824"/>
    <cellStyle name="SAPBEXheaderItem 2 20" xfId="38970"/>
    <cellStyle name="SAPBEXheaderItem 2 21" xfId="39111"/>
    <cellStyle name="SAPBEXheaderItem 2 22" xfId="39248"/>
    <cellStyle name="SAPBEXheaderItem 2 23" xfId="39384"/>
    <cellStyle name="SAPBEXheaderItem 2 24" xfId="39522"/>
    <cellStyle name="SAPBEXheaderItem 2 25" xfId="39440"/>
    <cellStyle name="SAPBEXheaderItem 2 26" xfId="39665"/>
    <cellStyle name="SAPBEXheaderItem 2 27" xfId="39787"/>
    <cellStyle name="SAPBEXheaderItem 2 28" xfId="39906"/>
    <cellStyle name="SAPBEXheaderItem 2 29" xfId="39730"/>
    <cellStyle name="SAPBEXheaderItem 2 3" xfId="1093"/>
    <cellStyle name="SAPBEXheaderItem 2 3 10" xfId="37867"/>
    <cellStyle name="SAPBEXheaderItem 2 3 11" xfId="37753"/>
    <cellStyle name="SAPBEXheaderItem 2 3 12" xfId="37894"/>
    <cellStyle name="SAPBEXheaderItem 2 3 13" xfId="37285"/>
    <cellStyle name="SAPBEXheaderItem 2 3 14" xfId="38066"/>
    <cellStyle name="SAPBEXheaderItem 2 3 15" xfId="38208"/>
    <cellStyle name="SAPBEXheaderItem 2 3 16" xfId="38349"/>
    <cellStyle name="SAPBEXheaderItem 2 3 17" xfId="38492"/>
    <cellStyle name="SAPBEXheaderItem 2 3 18" xfId="38634"/>
    <cellStyle name="SAPBEXheaderItem 2 3 19" xfId="38777"/>
    <cellStyle name="SAPBEXheaderItem 2 3 2" xfId="1729"/>
    <cellStyle name="SAPBEXheaderItem 2 3 2 2" xfId="926"/>
    <cellStyle name="SAPBEXheaderItem 2 3 2 2 2" xfId="3362"/>
    <cellStyle name="SAPBEXheaderItem 2 3 2 2 2 2" xfId="10117"/>
    <cellStyle name="SAPBEXheaderItem 2 3 2 2 2 2 2" xfId="16658"/>
    <cellStyle name="SAPBEXheaderItem 2 3 2 2 2 2 2 2" xfId="26698"/>
    <cellStyle name="SAPBEXheaderItem 2 3 2 2 2 2 3" xfId="23156"/>
    <cellStyle name="SAPBEXheaderItem 2 3 2 2 2 3" xfId="12047"/>
    <cellStyle name="SAPBEXheaderItem 2 3 2 2 2 3 2" xfId="18372"/>
    <cellStyle name="SAPBEXheaderItem 2 3 2 2 2 3 2 2" xfId="27710"/>
    <cellStyle name="SAPBEXheaderItem 2 3 2 2 2 3 3" xfId="24128"/>
    <cellStyle name="SAPBEXheaderItem 2 3 2 2 2 4" xfId="7938"/>
    <cellStyle name="SAPBEXheaderItem 2 3 2 2 2 4 2" xfId="21942"/>
    <cellStyle name="SAPBEXheaderItem 2 3 2 2 2 5" xfId="15096"/>
    <cellStyle name="SAPBEXheaderItem 2 3 2 2 2 5 2" xfId="25630"/>
    <cellStyle name="SAPBEXheaderItem 2 3 2 2 2 6" xfId="19834"/>
    <cellStyle name="SAPBEXheaderItem 2 3 2 2 3" xfId="3835"/>
    <cellStyle name="SAPBEXheaderItem 2 3 2 2 3 2" xfId="10590"/>
    <cellStyle name="SAPBEXheaderItem 2 3 2 2 3 2 2" xfId="16981"/>
    <cellStyle name="SAPBEXheaderItem 2 3 2 2 3 2 2 2" xfId="26970"/>
    <cellStyle name="SAPBEXheaderItem 2 3 2 2 3 2 3" xfId="23422"/>
    <cellStyle name="SAPBEXheaderItem 2 3 2 2 3 3" xfId="12520"/>
    <cellStyle name="SAPBEXheaderItem 2 3 2 2 3 3 2" xfId="18843"/>
    <cellStyle name="SAPBEXheaderItem 2 3 2 2 3 3 2 2" xfId="27980"/>
    <cellStyle name="SAPBEXheaderItem 2 3 2 2 3 3 3" xfId="24392"/>
    <cellStyle name="SAPBEXheaderItem 2 3 2 2 3 4" xfId="8384"/>
    <cellStyle name="SAPBEXheaderItem 2 3 2 2 3 4 2" xfId="22378"/>
    <cellStyle name="SAPBEXheaderItem 2 3 2 2 3 5" xfId="15567"/>
    <cellStyle name="SAPBEXheaderItem 2 3 2 2 3 5 2" xfId="25900"/>
    <cellStyle name="SAPBEXheaderItem 2 3 2 2 3 6" xfId="20098"/>
    <cellStyle name="SAPBEXheaderItem 2 3 2 2 4" xfId="5967"/>
    <cellStyle name="SAPBEXheaderItem 2 3 2 2 4 2" xfId="13228"/>
    <cellStyle name="SAPBEXheaderItem 2 3 2 2 4 2 2" xfId="24806"/>
    <cellStyle name="SAPBEXheaderItem 2 3 2 2 4 3" xfId="21057"/>
    <cellStyle name="SAPBEXheaderItem 2 3 2 2 5" xfId="5706"/>
    <cellStyle name="SAPBEXheaderItem 2 3 2 2 5 2" xfId="13045"/>
    <cellStyle name="SAPBEXheaderItem 2 3 2 2 5 2 2" xfId="24710"/>
    <cellStyle name="SAPBEXheaderItem 2 3 2 2 5 3" xfId="20962"/>
    <cellStyle name="SAPBEXheaderItem 2 3 2 2 6" xfId="5634"/>
    <cellStyle name="SAPBEXheaderItem 2 3 2 2 6 2" xfId="12986"/>
    <cellStyle name="SAPBEXheaderItem 2 3 2 2 6 2 2" xfId="24689"/>
    <cellStyle name="SAPBEXheaderItem 2 3 2 2 6 3" xfId="20940"/>
    <cellStyle name="SAPBEXheaderItem 2 3 2 2 7" xfId="4249"/>
    <cellStyle name="SAPBEXheaderItem 2 3 2 2 7 2" xfId="20316"/>
    <cellStyle name="SAPBEXheaderItem 2 3 2 2 8" xfId="19088"/>
    <cellStyle name="SAPBEXheaderItem 2 3 2 3" xfId="3099"/>
    <cellStyle name="SAPBEXheaderItem 2 3 2 3 2" xfId="9865"/>
    <cellStyle name="SAPBEXheaderItem 2 3 2 3 2 2" xfId="16482"/>
    <cellStyle name="SAPBEXheaderItem 2 3 2 3 2 2 2" xfId="26561"/>
    <cellStyle name="SAPBEXheaderItem 2 3 2 3 2 3" xfId="23019"/>
    <cellStyle name="SAPBEXheaderItem 2 3 2 3 3" xfId="11802"/>
    <cellStyle name="SAPBEXheaderItem 2 3 2 3 3 2" xfId="18127"/>
    <cellStyle name="SAPBEXheaderItem 2 3 2 3 3 2 2" xfId="27575"/>
    <cellStyle name="SAPBEXheaderItem 2 3 2 3 3 3" xfId="23993"/>
    <cellStyle name="SAPBEXheaderItem 2 3 2 3 4" xfId="7686"/>
    <cellStyle name="SAPBEXheaderItem 2 3 2 3 4 2" xfId="21768"/>
    <cellStyle name="SAPBEXheaderItem 2 3 2 3 5" xfId="14850"/>
    <cellStyle name="SAPBEXheaderItem 2 3 2 3 5 2" xfId="25495"/>
    <cellStyle name="SAPBEXheaderItem 2 3 2 3 6" xfId="19699"/>
    <cellStyle name="SAPBEXheaderItem 2 3 2 4" xfId="3604"/>
    <cellStyle name="SAPBEXheaderItem 2 3 2 4 2" xfId="10359"/>
    <cellStyle name="SAPBEXheaderItem 2 3 2 4 2 2" xfId="16825"/>
    <cellStyle name="SAPBEXheaderItem 2 3 2 4 2 2 2" xfId="26835"/>
    <cellStyle name="SAPBEXheaderItem 2 3 2 4 2 3" xfId="23287"/>
    <cellStyle name="SAPBEXheaderItem 2 3 2 4 3" xfId="12289"/>
    <cellStyle name="SAPBEXheaderItem 2 3 2 4 3 2" xfId="18612"/>
    <cellStyle name="SAPBEXheaderItem 2 3 2 4 3 2 2" xfId="27845"/>
    <cellStyle name="SAPBEXheaderItem 2 3 2 4 3 3" xfId="24257"/>
    <cellStyle name="SAPBEXheaderItem 2 3 2 4 4" xfId="8180"/>
    <cellStyle name="SAPBEXheaderItem 2 3 2 4 4 2" xfId="22177"/>
    <cellStyle name="SAPBEXheaderItem 2 3 2 4 5" xfId="15336"/>
    <cellStyle name="SAPBEXheaderItem 2 3 2 4 5 2" xfId="25765"/>
    <cellStyle name="SAPBEXheaderItem 2 3 2 4 6" xfId="19963"/>
    <cellStyle name="SAPBEXheaderItem 2 3 2 5" xfId="4022"/>
    <cellStyle name="SAPBEXheaderItem 2 3 2 5 2" xfId="20183"/>
    <cellStyle name="SAPBEXheaderItem 2 3 2 6" xfId="19254"/>
    <cellStyle name="SAPBEXheaderItem 2 3 2 7" xfId="28323"/>
    <cellStyle name="SAPBEXheaderItem 2 3 20" xfId="38922"/>
    <cellStyle name="SAPBEXheaderItem 2 3 21" xfId="39065"/>
    <cellStyle name="SAPBEXheaderItem 2 3 22" xfId="39203"/>
    <cellStyle name="SAPBEXheaderItem 2 3 23" xfId="38764"/>
    <cellStyle name="SAPBEXheaderItem 2 3 24" xfId="39474"/>
    <cellStyle name="SAPBEXheaderItem 2 3 25" xfId="39449"/>
    <cellStyle name="SAPBEXheaderItem 2 3 26" xfId="39675"/>
    <cellStyle name="SAPBEXheaderItem 2 3 27" xfId="40031"/>
    <cellStyle name="SAPBEXheaderItem 2 3 28" xfId="40237"/>
    <cellStyle name="SAPBEXheaderItem 2 3 29" xfId="40329"/>
    <cellStyle name="SAPBEXheaderItem 2 3 3" xfId="2339"/>
    <cellStyle name="SAPBEXheaderItem 2 3 3 2" xfId="5375"/>
    <cellStyle name="SAPBEXheaderItem 2 3 3 2 2" xfId="12900"/>
    <cellStyle name="SAPBEXheaderItem 2 3 3 2 2 2" xfId="24640"/>
    <cellStyle name="SAPBEXheaderItem 2 3 3 2 3" xfId="20857"/>
    <cellStyle name="SAPBEXheaderItem 2 3 3 3" xfId="6936"/>
    <cellStyle name="SAPBEXheaderItem 2 3 3 3 2" xfId="14110"/>
    <cellStyle name="SAPBEXheaderItem 2 3 3 3 2 2" xfId="25089"/>
    <cellStyle name="SAPBEXheaderItem 2 3 3 3 3" xfId="21331"/>
    <cellStyle name="SAPBEXheaderItem 2 3 3 4" xfId="9119"/>
    <cellStyle name="SAPBEXheaderItem 2 3 3 4 2" xfId="15969"/>
    <cellStyle name="SAPBEXheaderItem 2 3 3 4 2 2" xfId="26151"/>
    <cellStyle name="SAPBEXheaderItem 2 3 3 4 3" xfId="22635"/>
    <cellStyle name="SAPBEXheaderItem 2 3 3 5" xfId="11147"/>
    <cellStyle name="SAPBEXheaderItem 2 3 3 5 2" xfId="17476"/>
    <cellStyle name="SAPBEXheaderItem 2 3 3 5 2 2" xfId="27171"/>
    <cellStyle name="SAPBEXheaderItem 2 3 3 5 3" xfId="23615"/>
    <cellStyle name="SAPBEXheaderItem 2 3 3 6" xfId="4427"/>
    <cellStyle name="SAPBEXheaderItem 2 3 3 6 2" xfId="20471"/>
    <cellStyle name="SAPBEXheaderItem 2 3 3 7" xfId="5352"/>
    <cellStyle name="SAPBEXheaderItem 2 3 3 7 2" xfId="20846"/>
    <cellStyle name="SAPBEXheaderItem 2 3 30" xfId="40402"/>
    <cellStyle name="SAPBEXheaderItem 2 3 31" xfId="40459"/>
    <cellStyle name="SAPBEXheaderItem 2 3 4" xfId="2888"/>
    <cellStyle name="SAPBEXheaderItem 2 3 4 2" xfId="9655"/>
    <cellStyle name="SAPBEXheaderItem 2 3 4 2 2" xfId="16304"/>
    <cellStyle name="SAPBEXheaderItem 2 3 4 2 2 2" xfId="26418"/>
    <cellStyle name="SAPBEXheaderItem 2 3 4 2 3" xfId="22886"/>
    <cellStyle name="SAPBEXheaderItem 2 3 4 3" xfId="11608"/>
    <cellStyle name="SAPBEXheaderItem 2 3 4 3 2" xfId="17935"/>
    <cellStyle name="SAPBEXheaderItem 2 3 4 3 2 2" xfId="27434"/>
    <cellStyle name="SAPBEXheaderItem 2 3 4 3 3" xfId="23862"/>
    <cellStyle name="SAPBEXheaderItem 2 3 4 4" xfId="7475"/>
    <cellStyle name="SAPBEXheaderItem 2 3 4 4 2" xfId="21613"/>
    <cellStyle name="SAPBEXheaderItem 2 3 4 5" xfId="14642"/>
    <cellStyle name="SAPBEXheaderItem 2 3 4 5 2" xfId="25354"/>
    <cellStyle name="SAPBEXheaderItem 2 3 4 6" xfId="19568"/>
    <cellStyle name="SAPBEXheaderItem 2 3 5" xfId="2871"/>
    <cellStyle name="SAPBEXheaderItem 2 3 5 2" xfId="9638"/>
    <cellStyle name="SAPBEXheaderItem 2 3 5 2 2" xfId="16287"/>
    <cellStyle name="SAPBEXheaderItem 2 3 5 2 2 2" xfId="26404"/>
    <cellStyle name="SAPBEXheaderItem 2 3 5 2 3" xfId="22872"/>
    <cellStyle name="SAPBEXheaderItem 2 3 5 3" xfId="11591"/>
    <cellStyle name="SAPBEXheaderItem 2 3 5 3 2" xfId="17918"/>
    <cellStyle name="SAPBEXheaderItem 2 3 5 3 2 2" xfId="27420"/>
    <cellStyle name="SAPBEXheaderItem 2 3 5 3 3" xfId="23848"/>
    <cellStyle name="SAPBEXheaderItem 2 3 5 4" xfId="7458"/>
    <cellStyle name="SAPBEXheaderItem 2 3 5 4 2" xfId="21596"/>
    <cellStyle name="SAPBEXheaderItem 2 3 5 5" xfId="14625"/>
    <cellStyle name="SAPBEXheaderItem 2 3 5 5 2" xfId="25340"/>
    <cellStyle name="SAPBEXheaderItem 2 3 5 6" xfId="19554"/>
    <cellStyle name="SAPBEXheaderItem 2 3 6" xfId="28188"/>
    <cellStyle name="SAPBEXheaderItem 2 3 7" xfId="37453"/>
    <cellStyle name="SAPBEXheaderItem 2 3 8" xfId="36963"/>
    <cellStyle name="SAPBEXheaderItem 2 3 9" xfId="37728"/>
    <cellStyle name="SAPBEXheaderItem 2 30" xfId="39594"/>
    <cellStyle name="SAPBEXheaderItem 2 31" xfId="40232"/>
    <cellStyle name="SAPBEXheaderItem 2 32" xfId="40250"/>
    <cellStyle name="SAPBEXheaderItem 2 33" xfId="37261"/>
    <cellStyle name="SAPBEXheaderItem 2 4" xfId="1122"/>
    <cellStyle name="SAPBEXheaderItem 2 4 10" xfId="37604"/>
    <cellStyle name="SAPBEXheaderItem 2 4 11" xfId="37927"/>
    <cellStyle name="SAPBEXheaderItem 2 4 12" xfId="36999"/>
    <cellStyle name="SAPBEXheaderItem 2 4 13" xfId="38057"/>
    <cellStyle name="SAPBEXheaderItem 2 4 14" xfId="38199"/>
    <cellStyle name="SAPBEXheaderItem 2 4 15" xfId="38340"/>
    <cellStyle name="SAPBEXheaderItem 2 4 16" xfId="38483"/>
    <cellStyle name="SAPBEXheaderItem 2 4 17" xfId="38625"/>
    <cellStyle name="SAPBEXheaderItem 2 4 18" xfId="38769"/>
    <cellStyle name="SAPBEXheaderItem 2 4 19" xfId="38913"/>
    <cellStyle name="SAPBEXheaderItem 2 4 2" xfId="1738"/>
    <cellStyle name="SAPBEXheaderItem 2 4 2 2" xfId="924"/>
    <cellStyle name="SAPBEXheaderItem 2 4 2 2 2" xfId="3370"/>
    <cellStyle name="SAPBEXheaderItem 2 4 2 2 2 2" xfId="10125"/>
    <cellStyle name="SAPBEXheaderItem 2 4 2 2 2 2 2" xfId="16664"/>
    <cellStyle name="SAPBEXheaderItem 2 4 2 2 2 2 2 2" xfId="26704"/>
    <cellStyle name="SAPBEXheaderItem 2 4 2 2 2 2 3" xfId="23162"/>
    <cellStyle name="SAPBEXheaderItem 2 4 2 2 2 3" xfId="12055"/>
    <cellStyle name="SAPBEXheaderItem 2 4 2 2 2 3 2" xfId="18380"/>
    <cellStyle name="SAPBEXheaderItem 2 4 2 2 2 3 2 2" xfId="27716"/>
    <cellStyle name="SAPBEXheaderItem 2 4 2 2 2 3 3" xfId="24134"/>
    <cellStyle name="SAPBEXheaderItem 2 4 2 2 2 4" xfId="7946"/>
    <cellStyle name="SAPBEXheaderItem 2 4 2 2 2 4 2" xfId="21950"/>
    <cellStyle name="SAPBEXheaderItem 2 4 2 2 2 5" xfId="15104"/>
    <cellStyle name="SAPBEXheaderItem 2 4 2 2 2 5 2" xfId="25636"/>
    <cellStyle name="SAPBEXheaderItem 2 4 2 2 2 6" xfId="19840"/>
    <cellStyle name="SAPBEXheaderItem 2 4 2 2 3" xfId="3843"/>
    <cellStyle name="SAPBEXheaderItem 2 4 2 2 3 2" xfId="10598"/>
    <cellStyle name="SAPBEXheaderItem 2 4 2 2 3 2 2" xfId="16987"/>
    <cellStyle name="SAPBEXheaderItem 2 4 2 2 3 2 2 2" xfId="26976"/>
    <cellStyle name="SAPBEXheaderItem 2 4 2 2 3 2 3" xfId="23428"/>
    <cellStyle name="SAPBEXheaderItem 2 4 2 2 3 3" xfId="12528"/>
    <cellStyle name="SAPBEXheaderItem 2 4 2 2 3 3 2" xfId="18851"/>
    <cellStyle name="SAPBEXheaderItem 2 4 2 2 3 3 2 2" xfId="27986"/>
    <cellStyle name="SAPBEXheaderItem 2 4 2 2 3 3 3" xfId="24398"/>
    <cellStyle name="SAPBEXheaderItem 2 4 2 2 3 4" xfId="8392"/>
    <cellStyle name="SAPBEXheaderItem 2 4 2 2 3 4 2" xfId="22386"/>
    <cellStyle name="SAPBEXheaderItem 2 4 2 2 3 5" xfId="15575"/>
    <cellStyle name="SAPBEXheaderItem 2 4 2 2 3 5 2" xfId="25906"/>
    <cellStyle name="SAPBEXheaderItem 2 4 2 2 3 6" xfId="20104"/>
    <cellStyle name="SAPBEXheaderItem 2 4 2 2 4" xfId="5965"/>
    <cellStyle name="SAPBEXheaderItem 2 4 2 2 4 2" xfId="13226"/>
    <cellStyle name="SAPBEXheaderItem 2 4 2 2 4 2 2" xfId="24804"/>
    <cellStyle name="SAPBEXheaderItem 2 4 2 2 4 3" xfId="21055"/>
    <cellStyle name="SAPBEXheaderItem 2 4 2 2 5" xfId="5705"/>
    <cellStyle name="SAPBEXheaderItem 2 4 2 2 5 2" xfId="13044"/>
    <cellStyle name="SAPBEXheaderItem 2 4 2 2 5 2 2" xfId="24709"/>
    <cellStyle name="SAPBEXheaderItem 2 4 2 2 5 3" xfId="20961"/>
    <cellStyle name="SAPBEXheaderItem 2 4 2 2 6" xfId="6488"/>
    <cellStyle name="SAPBEXheaderItem 2 4 2 2 6 2" xfId="13669"/>
    <cellStyle name="SAPBEXheaderItem 2 4 2 2 6 2 2" xfId="24944"/>
    <cellStyle name="SAPBEXheaderItem 2 4 2 2 6 3" xfId="21194"/>
    <cellStyle name="SAPBEXheaderItem 2 4 2 2 7" xfId="4244"/>
    <cellStyle name="SAPBEXheaderItem 2 4 2 2 7 2" xfId="20311"/>
    <cellStyle name="SAPBEXheaderItem 2 4 2 2 8" xfId="19086"/>
    <cellStyle name="SAPBEXheaderItem 2 4 2 3" xfId="3107"/>
    <cellStyle name="SAPBEXheaderItem 2 4 2 3 2" xfId="9873"/>
    <cellStyle name="SAPBEXheaderItem 2 4 2 3 2 2" xfId="16488"/>
    <cellStyle name="SAPBEXheaderItem 2 4 2 3 2 2 2" xfId="26567"/>
    <cellStyle name="SAPBEXheaderItem 2 4 2 3 2 3" xfId="23025"/>
    <cellStyle name="SAPBEXheaderItem 2 4 2 3 3" xfId="11810"/>
    <cellStyle name="SAPBEXheaderItem 2 4 2 3 3 2" xfId="18135"/>
    <cellStyle name="SAPBEXheaderItem 2 4 2 3 3 2 2" xfId="27581"/>
    <cellStyle name="SAPBEXheaderItem 2 4 2 3 3 3" xfId="23999"/>
    <cellStyle name="SAPBEXheaderItem 2 4 2 3 4" xfId="7694"/>
    <cellStyle name="SAPBEXheaderItem 2 4 2 3 4 2" xfId="21774"/>
    <cellStyle name="SAPBEXheaderItem 2 4 2 3 5" xfId="14858"/>
    <cellStyle name="SAPBEXheaderItem 2 4 2 3 5 2" xfId="25501"/>
    <cellStyle name="SAPBEXheaderItem 2 4 2 3 6" xfId="19705"/>
    <cellStyle name="SAPBEXheaderItem 2 4 2 4" xfId="3612"/>
    <cellStyle name="SAPBEXheaderItem 2 4 2 4 2" xfId="10367"/>
    <cellStyle name="SAPBEXheaderItem 2 4 2 4 2 2" xfId="16831"/>
    <cellStyle name="SAPBEXheaderItem 2 4 2 4 2 2 2" xfId="26841"/>
    <cellStyle name="SAPBEXheaderItem 2 4 2 4 2 3" xfId="23293"/>
    <cellStyle name="SAPBEXheaderItem 2 4 2 4 3" xfId="12297"/>
    <cellStyle name="SAPBEXheaderItem 2 4 2 4 3 2" xfId="18620"/>
    <cellStyle name="SAPBEXheaderItem 2 4 2 4 3 2 2" xfId="27851"/>
    <cellStyle name="SAPBEXheaderItem 2 4 2 4 3 3" xfId="24263"/>
    <cellStyle name="SAPBEXheaderItem 2 4 2 4 4" xfId="8188"/>
    <cellStyle name="SAPBEXheaderItem 2 4 2 4 4 2" xfId="22185"/>
    <cellStyle name="SAPBEXheaderItem 2 4 2 4 5" xfId="15344"/>
    <cellStyle name="SAPBEXheaderItem 2 4 2 4 5 2" xfId="25771"/>
    <cellStyle name="SAPBEXheaderItem 2 4 2 4 6" xfId="19969"/>
    <cellStyle name="SAPBEXheaderItem 2 4 2 5" xfId="4014"/>
    <cellStyle name="SAPBEXheaderItem 2 4 2 5 2" xfId="20177"/>
    <cellStyle name="SAPBEXheaderItem 2 4 2 6" xfId="19260"/>
    <cellStyle name="SAPBEXheaderItem 2 4 2 7" xfId="28329"/>
    <cellStyle name="SAPBEXheaderItem 2 4 20" xfId="39056"/>
    <cellStyle name="SAPBEXheaderItem 2 4 21" xfId="39195"/>
    <cellStyle name="SAPBEXheaderItem 2 4 22" xfId="39330"/>
    <cellStyle name="SAPBEXheaderItem 2 4 23" xfId="39615"/>
    <cellStyle name="SAPBEXheaderItem 2 4 24" xfId="39736"/>
    <cellStyle name="SAPBEXheaderItem 2 4 25" xfId="39856"/>
    <cellStyle name="SAPBEXheaderItem 2 4 26" xfId="39974"/>
    <cellStyle name="SAPBEXheaderItem 2 4 27" xfId="39981"/>
    <cellStyle name="SAPBEXheaderItem 2 4 28" xfId="39873"/>
    <cellStyle name="SAPBEXheaderItem 2 4 29" xfId="40270"/>
    <cellStyle name="SAPBEXheaderItem 2 4 3" xfId="2226"/>
    <cellStyle name="SAPBEXheaderItem 2 4 3 2" xfId="5293"/>
    <cellStyle name="SAPBEXheaderItem 2 4 3 2 2" xfId="12854"/>
    <cellStyle name="SAPBEXheaderItem 2 4 3 2 2 2" xfId="24615"/>
    <cellStyle name="SAPBEXheaderItem 2 4 3 2 3" xfId="20811"/>
    <cellStyle name="SAPBEXheaderItem 2 4 3 3" xfId="6823"/>
    <cellStyle name="SAPBEXheaderItem 2 4 3 3 2" xfId="13997"/>
    <cellStyle name="SAPBEXheaderItem 2 4 3 3 2 2" xfId="25064"/>
    <cellStyle name="SAPBEXheaderItem 2 4 3 3 3" xfId="21308"/>
    <cellStyle name="SAPBEXheaderItem 2 4 3 4" xfId="9006"/>
    <cellStyle name="SAPBEXheaderItem 2 4 3 4 2" xfId="15923"/>
    <cellStyle name="SAPBEXheaderItem 2 4 3 4 2 2" xfId="26126"/>
    <cellStyle name="SAPBEXheaderItem 2 4 3 4 3" xfId="22612"/>
    <cellStyle name="SAPBEXheaderItem 2 4 3 5" xfId="11088"/>
    <cellStyle name="SAPBEXheaderItem 2 4 3 5 2" xfId="17417"/>
    <cellStyle name="SAPBEXheaderItem 2 4 3 5 2 2" xfId="27146"/>
    <cellStyle name="SAPBEXheaderItem 2 4 3 5 3" xfId="23592"/>
    <cellStyle name="SAPBEXheaderItem 2 4 3 6" xfId="4435"/>
    <cellStyle name="SAPBEXheaderItem 2 4 3 6 2" xfId="20479"/>
    <cellStyle name="SAPBEXheaderItem 2 4 3 7" xfId="4846"/>
    <cellStyle name="SAPBEXheaderItem 2 4 3 7 2" xfId="20684"/>
    <cellStyle name="SAPBEXheaderItem 2 4 30" xfId="40357"/>
    <cellStyle name="SAPBEXheaderItem 2 4 31" xfId="40352"/>
    <cellStyle name="SAPBEXheaderItem 2 4 4" xfId="2893"/>
    <cellStyle name="SAPBEXheaderItem 2 4 4 2" xfId="9660"/>
    <cellStyle name="SAPBEXheaderItem 2 4 4 2 2" xfId="16308"/>
    <cellStyle name="SAPBEXheaderItem 2 4 4 2 2 2" xfId="26422"/>
    <cellStyle name="SAPBEXheaderItem 2 4 4 2 3" xfId="22890"/>
    <cellStyle name="SAPBEXheaderItem 2 4 4 3" xfId="11612"/>
    <cellStyle name="SAPBEXheaderItem 2 4 4 3 2" xfId="17939"/>
    <cellStyle name="SAPBEXheaderItem 2 4 4 3 2 2" xfId="27438"/>
    <cellStyle name="SAPBEXheaderItem 2 4 4 3 3" xfId="23866"/>
    <cellStyle name="SAPBEXheaderItem 2 4 4 4" xfId="7480"/>
    <cellStyle name="SAPBEXheaderItem 2 4 4 4 2" xfId="21617"/>
    <cellStyle name="SAPBEXheaderItem 2 4 4 5" xfId="14647"/>
    <cellStyle name="SAPBEXheaderItem 2 4 4 5 2" xfId="25358"/>
    <cellStyle name="SAPBEXheaderItem 2 4 4 6" xfId="19572"/>
    <cellStyle name="SAPBEXheaderItem 2 4 5" xfId="2751"/>
    <cellStyle name="SAPBEXheaderItem 2 4 5 2" xfId="9530"/>
    <cellStyle name="SAPBEXheaderItem 2 4 5 2 2" xfId="16181"/>
    <cellStyle name="SAPBEXheaderItem 2 4 5 2 2 2" xfId="26319"/>
    <cellStyle name="SAPBEXheaderItem 2 4 5 2 3" xfId="22795"/>
    <cellStyle name="SAPBEXheaderItem 2 4 5 3" xfId="11490"/>
    <cellStyle name="SAPBEXheaderItem 2 4 5 3 2" xfId="17818"/>
    <cellStyle name="SAPBEXheaderItem 2 4 5 3 2 2" xfId="27338"/>
    <cellStyle name="SAPBEXheaderItem 2 4 5 3 3" xfId="23774"/>
    <cellStyle name="SAPBEXheaderItem 2 4 5 4" xfId="7349"/>
    <cellStyle name="SAPBEXheaderItem 2 4 5 4 2" xfId="21508"/>
    <cellStyle name="SAPBEXheaderItem 2 4 5 5" xfId="14522"/>
    <cellStyle name="SAPBEXheaderItem 2 4 5 5 2" xfId="25257"/>
    <cellStyle name="SAPBEXheaderItem 2 4 5 6" xfId="19479"/>
    <cellStyle name="SAPBEXheaderItem 2 4 6" xfId="28193"/>
    <cellStyle name="SAPBEXheaderItem 2 4 7" xfId="37350"/>
    <cellStyle name="SAPBEXheaderItem 2 4 8" xfId="36994"/>
    <cellStyle name="SAPBEXheaderItem 2 4 9" xfId="37373"/>
    <cellStyle name="SAPBEXheaderItem 2 5" xfId="1599"/>
    <cellStyle name="SAPBEXheaderItem 2 5 2" xfId="1362"/>
    <cellStyle name="SAPBEXheaderItem 2 5 2 2" xfId="3281"/>
    <cellStyle name="SAPBEXheaderItem 2 5 2 2 2" xfId="10036"/>
    <cellStyle name="SAPBEXheaderItem 2 5 2 2 2 2" xfId="16589"/>
    <cellStyle name="SAPBEXheaderItem 2 5 2 2 2 2 2" xfId="26644"/>
    <cellStyle name="SAPBEXheaderItem 2 5 2 2 2 3" xfId="23102"/>
    <cellStyle name="SAPBEXheaderItem 2 5 2 2 3" xfId="11966"/>
    <cellStyle name="SAPBEXheaderItem 2 5 2 2 3 2" xfId="18291"/>
    <cellStyle name="SAPBEXheaderItem 2 5 2 2 3 2 2" xfId="27656"/>
    <cellStyle name="SAPBEXheaderItem 2 5 2 2 3 3" xfId="24074"/>
    <cellStyle name="SAPBEXheaderItem 2 5 2 2 4" xfId="7857"/>
    <cellStyle name="SAPBEXheaderItem 2 5 2 2 4 2" xfId="21861"/>
    <cellStyle name="SAPBEXheaderItem 2 5 2 2 5" xfId="15015"/>
    <cellStyle name="SAPBEXheaderItem 2 5 2 2 5 2" xfId="25576"/>
    <cellStyle name="SAPBEXheaderItem 2 5 2 2 6" xfId="19780"/>
    <cellStyle name="SAPBEXheaderItem 2 5 2 3" xfId="3754"/>
    <cellStyle name="SAPBEXheaderItem 2 5 2 3 2" xfId="10509"/>
    <cellStyle name="SAPBEXheaderItem 2 5 2 3 2 2" xfId="16912"/>
    <cellStyle name="SAPBEXheaderItem 2 5 2 3 2 2 2" xfId="26916"/>
    <cellStyle name="SAPBEXheaderItem 2 5 2 3 2 3" xfId="23368"/>
    <cellStyle name="SAPBEXheaderItem 2 5 2 3 3" xfId="12439"/>
    <cellStyle name="SAPBEXheaderItem 2 5 2 3 3 2" xfId="18762"/>
    <cellStyle name="SAPBEXheaderItem 2 5 2 3 3 2 2" xfId="27926"/>
    <cellStyle name="SAPBEXheaderItem 2 5 2 3 3 3" xfId="24338"/>
    <cellStyle name="SAPBEXheaderItem 2 5 2 3 4" xfId="8326"/>
    <cellStyle name="SAPBEXheaderItem 2 5 2 3 4 2" xfId="22322"/>
    <cellStyle name="SAPBEXheaderItem 2 5 2 3 5" xfId="15486"/>
    <cellStyle name="SAPBEXheaderItem 2 5 2 3 5 2" xfId="25846"/>
    <cellStyle name="SAPBEXheaderItem 2 5 2 3 6" xfId="20044"/>
    <cellStyle name="SAPBEXheaderItem 2 5 2 4" xfId="6156"/>
    <cellStyle name="SAPBEXheaderItem 2 5 2 4 2" xfId="13396"/>
    <cellStyle name="SAPBEXheaderItem 2 5 2 4 2 2" xfId="24872"/>
    <cellStyle name="SAPBEXheaderItem 2 5 2 4 3" xfId="21123"/>
    <cellStyle name="SAPBEXheaderItem 2 5 2 5" xfId="5826"/>
    <cellStyle name="SAPBEXheaderItem 2 5 2 5 2" xfId="13112"/>
    <cellStyle name="SAPBEXheaderItem 2 5 2 5 2 2" xfId="24744"/>
    <cellStyle name="SAPBEXheaderItem 2 5 2 5 3" xfId="20995"/>
    <cellStyle name="SAPBEXheaderItem 2 5 2 6" xfId="8618"/>
    <cellStyle name="SAPBEXheaderItem 2 5 2 6 2" xfId="15762"/>
    <cellStyle name="SAPBEXheaderItem 2 5 2 6 2 2" xfId="26002"/>
    <cellStyle name="SAPBEXheaderItem 2 5 2 6 3" xfId="22494"/>
    <cellStyle name="SAPBEXheaderItem 2 5 2 7" xfId="4263"/>
    <cellStyle name="SAPBEXheaderItem 2 5 2 7 2" xfId="20328"/>
    <cellStyle name="SAPBEXheaderItem 2 5 2 8" xfId="19134"/>
    <cellStyle name="SAPBEXheaderItem 2 5 3" xfId="3036"/>
    <cellStyle name="SAPBEXheaderItem 2 5 3 2" xfId="9802"/>
    <cellStyle name="SAPBEXheaderItem 2 5 3 2 2" xfId="16431"/>
    <cellStyle name="SAPBEXheaderItem 2 5 3 2 2 2" xfId="26523"/>
    <cellStyle name="SAPBEXheaderItem 2 5 3 2 3" xfId="22982"/>
    <cellStyle name="SAPBEXheaderItem 2 5 3 3" xfId="11739"/>
    <cellStyle name="SAPBEXheaderItem 2 5 3 3 2" xfId="18065"/>
    <cellStyle name="SAPBEXheaderItem 2 5 3 3 2 2" xfId="27538"/>
    <cellStyle name="SAPBEXheaderItem 2 5 3 3 3" xfId="23957"/>
    <cellStyle name="SAPBEXheaderItem 2 5 3 4" xfId="7623"/>
    <cellStyle name="SAPBEXheaderItem 2 5 3 4 2" xfId="21724"/>
    <cellStyle name="SAPBEXheaderItem 2 5 3 5" xfId="14788"/>
    <cellStyle name="SAPBEXheaderItem 2 5 3 5 2" xfId="25458"/>
    <cellStyle name="SAPBEXheaderItem 2 5 3 6" xfId="19663"/>
    <cellStyle name="SAPBEXheaderItem 2 5 4" xfId="3551"/>
    <cellStyle name="SAPBEXheaderItem 2 5 4 2" xfId="10306"/>
    <cellStyle name="SAPBEXheaderItem 2 5 4 2 2" xfId="16784"/>
    <cellStyle name="SAPBEXheaderItem 2 5 4 2 2 2" xfId="26800"/>
    <cellStyle name="SAPBEXheaderItem 2 5 4 2 3" xfId="23252"/>
    <cellStyle name="SAPBEXheaderItem 2 5 4 3" xfId="12236"/>
    <cellStyle name="SAPBEXheaderItem 2 5 4 3 2" xfId="18559"/>
    <cellStyle name="SAPBEXheaderItem 2 5 4 3 2 2" xfId="27810"/>
    <cellStyle name="SAPBEXheaderItem 2 5 4 3 3" xfId="24222"/>
    <cellStyle name="SAPBEXheaderItem 2 5 4 4" xfId="8127"/>
    <cellStyle name="SAPBEXheaderItem 2 5 4 4 2" xfId="22124"/>
    <cellStyle name="SAPBEXheaderItem 2 5 4 5" xfId="15283"/>
    <cellStyle name="SAPBEXheaderItem 2 5 4 5 2" xfId="25730"/>
    <cellStyle name="SAPBEXheaderItem 2 5 4 6" xfId="19928"/>
    <cellStyle name="SAPBEXheaderItem 2 5 5" xfId="4210"/>
    <cellStyle name="SAPBEXheaderItem 2 5 5 2" xfId="20285"/>
    <cellStyle name="SAPBEXheaderItem 2 5 6" xfId="19199"/>
    <cellStyle name="SAPBEXheaderItem 2 5 7" xfId="28254"/>
    <cellStyle name="SAPBEXheaderItem 2 6" xfId="2390"/>
    <cellStyle name="SAPBEXheaderItem 2 6 2" xfId="2854"/>
    <cellStyle name="SAPBEXheaderItem 2 6 2 2" xfId="7441"/>
    <cellStyle name="SAPBEXheaderItem 2 6 2 2 2" xfId="14608"/>
    <cellStyle name="SAPBEXheaderItem 2 6 2 2 2 2" xfId="25329"/>
    <cellStyle name="SAPBEXheaderItem 2 6 2 2 3" xfId="21588"/>
    <cellStyle name="SAPBEXheaderItem 2 6 2 3" xfId="9621"/>
    <cellStyle name="SAPBEXheaderItem 2 6 2 3 2" xfId="16270"/>
    <cellStyle name="SAPBEXheaderItem 2 6 2 3 2 2" xfId="26393"/>
    <cellStyle name="SAPBEXheaderItem 2 6 2 3 3" xfId="22864"/>
    <cellStyle name="SAPBEXheaderItem 2 6 2 4" xfId="11574"/>
    <cellStyle name="SAPBEXheaderItem 2 6 2 4 2" xfId="17901"/>
    <cellStyle name="SAPBEXheaderItem 2 6 2 4 2 2" xfId="27409"/>
    <cellStyle name="SAPBEXheaderItem 2 6 2 4 3" xfId="23840"/>
    <cellStyle name="SAPBEXheaderItem 2 6 2 5" xfId="5421"/>
    <cellStyle name="SAPBEXheaderItem 2 6 2 5 2" xfId="20882"/>
    <cellStyle name="SAPBEXheaderItem 2 6 2 6" xfId="12926"/>
    <cellStyle name="SAPBEXheaderItem 2 6 2 6 2" xfId="24663"/>
    <cellStyle name="SAPBEXheaderItem 2 6 2 7" xfId="19546"/>
    <cellStyle name="SAPBEXheaderItem 2 6 3" xfId="3026"/>
    <cellStyle name="SAPBEXheaderItem 2 6 3 2" xfId="9792"/>
    <cellStyle name="SAPBEXheaderItem 2 6 3 2 2" xfId="16425"/>
    <cellStyle name="SAPBEXheaderItem 2 6 3 2 2 2" xfId="26517"/>
    <cellStyle name="SAPBEXheaderItem 2 6 3 2 3" xfId="22976"/>
    <cellStyle name="SAPBEXheaderItem 2 6 3 3" xfId="11729"/>
    <cellStyle name="SAPBEXheaderItem 2 6 3 3 2" xfId="18055"/>
    <cellStyle name="SAPBEXheaderItem 2 6 3 3 2 2" xfId="27532"/>
    <cellStyle name="SAPBEXheaderItem 2 6 3 3 3" xfId="23951"/>
    <cellStyle name="SAPBEXheaderItem 2 6 3 4" xfId="7613"/>
    <cellStyle name="SAPBEXheaderItem 2 6 3 4 2" xfId="21718"/>
    <cellStyle name="SAPBEXheaderItem 2 6 3 5" xfId="14778"/>
    <cellStyle name="SAPBEXheaderItem 2 6 3 5 2" xfId="25452"/>
    <cellStyle name="SAPBEXheaderItem 2 6 3 6" xfId="19657"/>
    <cellStyle name="SAPBEXheaderItem 2 6 4" xfId="6987"/>
    <cellStyle name="SAPBEXheaderItem 2 6 4 2" xfId="14161"/>
    <cellStyle name="SAPBEXheaderItem 2 6 4 2 2" xfId="25112"/>
    <cellStyle name="SAPBEXheaderItem 2 6 4 3" xfId="21354"/>
    <cellStyle name="SAPBEXheaderItem 2 6 5" xfId="9170"/>
    <cellStyle name="SAPBEXheaderItem 2 6 5 2" xfId="15995"/>
    <cellStyle name="SAPBEXheaderItem 2 6 5 2 2" xfId="26174"/>
    <cellStyle name="SAPBEXheaderItem 2 6 5 3" xfId="22658"/>
    <cellStyle name="SAPBEXheaderItem 2 6 6" xfId="11191"/>
    <cellStyle name="SAPBEXheaderItem 2 6 6 2" xfId="17520"/>
    <cellStyle name="SAPBEXheaderItem 2 6 6 2 2" xfId="27194"/>
    <cellStyle name="SAPBEXheaderItem 2 6 6 3" xfId="23638"/>
    <cellStyle name="SAPBEXheaderItem 2 6 7" xfId="4363"/>
    <cellStyle name="SAPBEXheaderItem 2 6 7 2" xfId="20407"/>
    <cellStyle name="SAPBEXheaderItem 2 6 8" xfId="4800"/>
    <cellStyle name="SAPBEXheaderItem 2 6 8 2" xfId="20681"/>
    <cellStyle name="SAPBEXheaderItem 2 7" xfId="2644"/>
    <cellStyle name="SAPBEXheaderItem 2 7 2" xfId="9423"/>
    <cellStyle name="SAPBEXheaderItem 2 7 2 2" xfId="16074"/>
    <cellStyle name="SAPBEXheaderItem 2 7 2 2 2" xfId="26226"/>
    <cellStyle name="SAPBEXheaderItem 2 7 2 3" xfId="22707"/>
    <cellStyle name="SAPBEXheaderItem 2 7 3" xfId="11383"/>
    <cellStyle name="SAPBEXheaderItem 2 7 3 2" xfId="17711"/>
    <cellStyle name="SAPBEXheaderItem 2 7 3 2 2" xfId="27245"/>
    <cellStyle name="SAPBEXheaderItem 2 7 3 3" xfId="23686"/>
    <cellStyle name="SAPBEXheaderItem 2 7 4" xfId="7242"/>
    <cellStyle name="SAPBEXheaderItem 2 7 4 2" xfId="21406"/>
    <cellStyle name="SAPBEXheaderItem 2 7 5" xfId="14415"/>
    <cellStyle name="SAPBEXheaderItem 2 7 5 2" xfId="25164"/>
    <cellStyle name="SAPBEXheaderItem 2 7 6" xfId="19391"/>
    <cellStyle name="SAPBEXheaderItem 2 8" xfId="28070"/>
    <cellStyle name="SAPBEXheaderItem 2 9" xfId="37128"/>
    <cellStyle name="SAPBEXheaderItem 20" xfId="37951"/>
    <cellStyle name="SAPBEXheaderItem 21" xfId="37771"/>
    <cellStyle name="SAPBEXheaderItem 22" xfId="37395"/>
    <cellStyle name="SAPBEXheaderItem 23" xfId="37805"/>
    <cellStyle name="SAPBEXheaderItem 24" xfId="37534"/>
    <cellStyle name="SAPBEXheaderItem 25" xfId="37502"/>
    <cellStyle name="SAPBEXheaderItem 26" xfId="39647"/>
    <cellStyle name="SAPBEXheaderItem 27" xfId="39769"/>
    <cellStyle name="SAPBEXheaderItem 28" xfId="39888"/>
    <cellStyle name="SAPBEXheaderItem 29" xfId="40001"/>
    <cellStyle name="SAPBEXheaderItem 3" xfId="873"/>
    <cellStyle name="SAPBEXheaderItem 3 2" xfId="1900"/>
    <cellStyle name="SAPBEXheaderItem 3 2 2" xfId="2025"/>
    <cellStyle name="SAPBEXheaderItem 3 2 2 2" xfId="3473"/>
    <cellStyle name="SAPBEXheaderItem 3 2 2 2 2" xfId="10228"/>
    <cellStyle name="SAPBEXheaderItem 3 2 2 2 2 2" xfId="16736"/>
    <cellStyle name="SAPBEXheaderItem 3 2 2 2 2 2 2" xfId="26758"/>
    <cellStyle name="SAPBEXheaderItem 3 2 2 2 2 3" xfId="23216"/>
    <cellStyle name="SAPBEXheaderItem 3 2 2 2 3" xfId="12158"/>
    <cellStyle name="SAPBEXheaderItem 3 2 2 2 3 2" xfId="18482"/>
    <cellStyle name="SAPBEXheaderItem 3 2 2 2 3 2 2" xfId="27769"/>
    <cellStyle name="SAPBEXheaderItem 3 2 2 2 3 3" xfId="24187"/>
    <cellStyle name="SAPBEXheaderItem 3 2 2 2 4" xfId="8049"/>
    <cellStyle name="SAPBEXheaderItem 3 2 2 2 4 2" xfId="22052"/>
    <cellStyle name="SAPBEXheaderItem 3 2 2 2 5" xfId="15206"/>
    <cellStyle name="SAPBEXheaderItem 3 2 2 2 5 2" xfId="25689"/>
    <cellStyle name="SAPBEXheaderItem 3 2 2 2 6" xfId="19893"/>
    <cellStyle name="SAPBEXheaderItem 3 2 2 3" xfId="3946"/>
    <cellStyle name="SAPBEXheaderItem 3 2 2 3 2" xfId="10701"/>
    <cellStyle name="SAPBEXheaderItem 3 2 2 3 2 2" xfId="17059"/>
    <cellStyle name="SAPBEXheaderItem 3 2 2 3 2 2 2" xfId="27030"/>
    <cellStyle name="SAPBEXheaderItem 3 2 2 3 2 3" xfId="23482"/>
    <cellStyle name="SAPBEXheaderItem 3 2 2 3 3" xfId="12631"/>
    <cellStyle name="SAPBEXheaderItem 3 2 2 3 3 2" xfId="18953"/>
    <cellStyle name="SAPBEXheaderItem 3 2 2 3 3 2 2" xfId="28039"/>
    <cellStyle name="SAPBEXheaderItem 3 2 2 3 3 3" xfId="24451"/>
    <cellStyle name="SAPBEXheaderItem 3 2 2 3 4" xfId="8460"/>
    <cellStyle name="SAPBEXheaderItem 3 2 2 3 4 2" xfId="22446"/>
    <cellStyle name="SAPBEXheaderItem 3 2 2 3 5" xfId="15677"/>
    <cellStyle name="SAPBEXheaderItem 3 2 2 3 5 2" xfId="25959"/>
    <cellStyle name="SAPBEXheaderItem 3 2 2 3 6" xfId="20157"/>
    <cellStyle name="SAPBEXheaderItem 3 2 2 4" xfId="6622"/>
    <cellStyle name="SAPBEXheaderItem 3 2 2 4 2" xfId="13800"/>
    <cellStyle name="SAPBEXheaderItem 3 2 2 4 2 2" xfId="24962"/>
    <cellStyle name="SAPBEXheaderItem 3 2 2 4 3" xfId="21212"/>
    <cellStyle name="SAPBEXheaderItem 3 2 2 5" xfId="8805"/>
    <cellStyle name="SAPBEXheaderItem 3 2 2 5 2" xfId="15791"/>
    <cellStyle name="SAPBEXheaderItem 3 2 2 5 2 2" xfId="26020"/>
    <cellStyle name="SAPBEXheaderItem 3 2 2 5 3" xfId="22512"/>
    <cellStyle name="SAPBEXheaderItem 3 2 2 6" xfId="10919"/>
    <cellStyle name="SAPBEXheaderItem 3 2 2 6 2" xfId="17251"/>
    <cellStyle name="SAPBEXheaderItem 3 2 2 6 2 2" xfId="27046"/>
    <cellStyle name="SAPBEXheaderItem 3 2 2 6 3" xfId="23498"/>
    <cellStyle name="SAPBEXheaderItem 3 2 2 7" xfId="12723"/>
    <cellStyle name="SAPBEXheaderItem 3 2 2 7 2" xfId="24510"/>
    <cellStyle name="SAPBEXheaderItem 3 2 2 8" xfId="19329"/>
    <cellStyle name="SAPBEXheaderItem 3 2 3" xfId="3226"/>
    <cellStyle name="SAPBEXheaderItem 3 2 3 2" xfId="9981"/>
    <cellStyle name="SAPBEXheaderItem 3 2 3 2 2" xfId="16565"/>
    <cellStyle name="SAPBEXheaderItem 3 2 3 2 2 2" xfId="26622"/>
    <cellStyle name="SAPBEXheaderItem 3 2 3 2 3" xfId="23080"/>
    <cellStyle name="SAPBEXheaderItem 3 2 3 3" xfId="11912"/>
    <cellStyle name="SAPBEXheaderItem 3 2 3 3 2" xfId="18237"/>
    <cellStyle name="SAPBEXheaderItem 3 2 3 3 2 2" xfId="27634"/>
    <cellStyle name="SAPBEXheaderItem 3 2 3 3 3" xfId="24052"/>
    <cellStyle name="SAPBEXheaderItem 3 2 3 4" xfId="7802"/>
    <cellStyle name="SAPBEXheaderItem 3 2 3 4 2" xfId="21834"/>
    <cellStyle name="SAPBEXheaderItem 3 2 3 5" xfId="14960"/>
    <cellStyle name="SAPBEXheaderItem 3 2 3 5 2" xfId="25554"/>
    <cellStyle name="SAPBEXheaderItem 3 2 3 6" xfId="19758"/>
    <cellStyle name="SAPBEXheaderItem 3 2 4" xfId="3700"/>
    <cellStyle name="SAPBEXheaderItem 3 2 4 2" xfId="10455"/>
    <cellStyle name="SAPBEXheaderItem 3 2 4 2 2" xfId="16888"/>
    <cellStyle name="SAPBEXheaderItem 3 2 4 2 2 2" xfId="26894"/>
    <cellStyle name="SAPBEXheaderItem 3 2 4 2 3" xfId="23346"/>
    <cellStyle name="SAPBEXheaderItem 3 2 4 3" xfId="12385"/>
    <cellStyle name="SAPBEXheaderItem 3 2 4 3 2" xfId="18708"/>
    <cellStyle name="SAPBEXheaderItem 3 2 4 3 2 2" xfId="27904"/>
    <cellStyle name="SAPBEXheaderItem 3 2 4 3 3" xfId="24316"/>
    <cellStyle name="SAPBEXheaderItem 3 2 4 4" xfId="8276"/>
    <cellStyle name="SAPBEXheaderItem 3 2 4 4 2" xfId="22273"/>
    <cellStyle name="SAPBEXheaderItem 3 2 4 5" xfId="15432"/>
    <cellStyle name="SAPBEXheaderItem 3 2 4 5 2" xfId="25824"/>
    <cellStyle name="SAPBEXheaderItem 3 2 4 6" xfId="20022"/>
    <cellStyle name="SAPBEXheaderItem 3 2 5" xfId="4087"/>
    <cellStyle name="SAPBEXheaderItem 3 2 5 2" xfId="20228"/>
    <cellStyle name="SAPBEXheaderItem 3 2 6" xfId="19313"/>
    <cellStyle name="SAPBEXheaderItem 3 2 7" xfId="28400"/>
    <cellStyle name="SAPBEXheaderItem 3 3" xfId="2181"/>
    <cellStyle name="SAPBEXheaderItem 3 3 2" xfId="3018"/>
    <cellStyle name="SAPBEXheaderItem 3 3 2 2" xfId="7605"/>
    <cellStyle name="SAPBEXheaderItem 3 3 2 2 2" xfId="14770"/>
    <cellStyle name="SAPBEXheaderItem 3 3 2 2 2 2" xfId="25449"/>
    <cellStyle name="SAPBEXheaderItem 3 3 2 2 3" xfId="21714"/>
    <cellStyle name="SAPBEXheaderItem 3 3 2 3" xfId="9784"/>
    <cellStyle name="SAPBEXheaderItem 3 3 2 3 2" xfId="16420"/>
    <cellStyle name="SAPBEXheaderItem 3 3 2 3 2 2" xfId="26514"/>
    <cellStyle name="SAPBEXheaderItem 3 3 2 3 3" xfId="22973"/>
    <cellStyle name="SAPBEXheaderItem 3 3 2 4" xfId="11724"/>
    <cellStyle name="SAPBEXheaderItem 3 3 2 4 2" xfId="18050"/>
    <cellStyle name="SAPBEXheaderItem 3 3 2 4 2 2" xfId="27529"/>
    <cellStyle name="SAPBEXheaderItem 3 3 2 4 3" xfId="23948"/>
    <cellStyle name="SAPBEXheaderItem 3 3 2 5" xfId="5256"/>
    <cellStyle name="SAPBEXheaderItem 3 3 2 5 2" xfId="20781"/>
    <cellStyle name="SAPBEXheaderItem 3 3 2 6" xfId="12826"/>
    <cellStyle name="SAPBEXheaderItem 3 3 2 6 2" xfId="24591"/>
    <cellStyle name="SAPBEXheaderItem 3 3 2 7" xfId="19654"/>
    <cellStyle name="SAPBEXheaderItem 3 3 3" xfId="3540"/>
    <cellStyle name="SAPBEXheaderItem 3 3 3 2" xfId="10295"/>
    <cellStyle name="SAPBEXheaderItem 3 3 3 2 2" xfId="16777"/>
    <cellStyle name="SAPBEXheaderItem 3 3 3 2 2 2" xfId="26795"/>
    <cellStyle name="SAPBEXheaderItem 3 3 3 2 3" xfId="23247"/>
    <cellStyle name="SAPBEXheaderItem 3 3 3 3" xfId="12225"/>
    <cellStyle name="SAPBEXheaderItem 3 3 3 3 2" xfId="18548"/>
    <cellStyle name="SAPBEXheaderItem 3 3 3 3 2 2" xfId="27805"/>
    <cellStyle name="SAPBEXheaderItem 3 3 3 3 3" xfId="24217"/>
    <cellStyle name="SAPBEXheaderItem 3 3 3 4" xfId="8116"/>
    <cellStyle name="SAPBEXheaderItem 3 3 3 4 2" xfId="22113"/>
    <cellStyle name="SAPBEXheaderItem 3 3 3 5" xfId="15272"/>
    <cellStyle name="SAPBEXheaderItem 3 3 3 5 2" xfId="25725"/>
    <cellStyle name="SAPBEXheaderItem 3 3 3 6" xfId="19923"/>
    <cellStyle name="SAPBEXheaderItem 3 3 4" xfId="6778"/>
    <cellStyle name="SAPBEXheaderItem 3 3 4 2" xfId="13954"/>
    <cellStyle name="SAPBEXheaderItem 3 3 4 2 2" xfId="25041"/>
    <cellStyle name="SAPBEXheaderItem 3 3 4 3" xfId="21286"/>
    <cellStyle name="SAPBEXheaderItem 3 3 5" xfId="8961"/>
    <cellStyle name="SAPBEXheaderItem 3 3 5 2" xfId="15894"/>
    <cellStyle name="SAPBEXheaderItem 3 3 5 2 2" xfId="26101"/>
    <cellStyle name="SAPBEXheaderItem 3 3 5 3" xfId="22588"/>
    <cellStyle name="SAPBEXheaderItem 3 3 6" xfId="11059"/>
    <cellStyle name="SAPBEXheaderItem 3 3 6 2" xfId="17389"/>
    <cellStyle name="SAPBEXheaderItem 3 3 6 2 2" xfId="27124"/>
    <cellStyle name="SAPBEXheaderItem 3 3 6 3" xfId="23571"/>
    <cellStyle name="SAPBEXheaderItem 3 3 7" xfId="4582"/>
    <cellStyle name="SAPBEXheaderItem 3 3 7 2" xfId="20592"/>
    <cellStyle name="SAPBEXheaderItem 3 3 8" xfId="4679"/>
    <cellStyle name="SAPBEXheaderItem 3 3 8 2" xfId="20658"/>
    <cellStyle name="SAPBEXheaderItem 3 4" xfId="2763"/>
    <cellStyle name="SAPBEXheaderItem 3 4 2" xfId="9542"/>
    <cellStyle name="SAPBEXheaderItem 3 4 2 2" xfId="16193"/>
    <cellStyle name="SAPBEXheaderItem 3 4 2 2 2" xfId="26326"/>
    <cellStyle name="SAPBEXheaderItem 3 4 2 3" xfId="22802"/>
    <cellStyle name="SAPBEXheaderItem 3 4 3" xfId="11502"/>
    <cellStyle name="SAPBEXheaderItem 3 4 3 2" xfId="17830"/>
    <cellStyle name="SAPBEXheaderItem 3 4 3 2 2" xfId="27345"/>
    <cellStyle name="SAPBEXheaderItem 3 4 3 3" xfId="23781"/>
    <cellStyle name="SAPBEXheaderItem 3 4 4" xfId="7361"/>
    <cellStyle name="SAPBEXheaderItem 3 4 4 2" xfId="21520"/>
    <cellStyle name="SAPBEXheaderItem 3 4 5" xfId="14534"/>
    <cellStyle name="SAPBEXheaderItem 3 4 5 2" xfId="25264"/>
    <cellStyle name="SAPBEXheaderItem 3 4 6" xfId="19486"/>
    <cellStyle name="SAPBEXheaderItem 3 5" xfId="28158"/>
    <cellStyle name="SAPBEXheaderItem 30" xfId="39975"/>
    <cellStyle name="SAPBEXheaderItem 31" xfId="39631"/>
    <cellStyle name="SAPBEXheaderItem 32" xfId="39875"/>
    <cellStyle name="SAPBEXheaderItem 33" xfId="40309"/>
    <cellStyle name="SAPBEXheaderItem 34" xfId="40285"/>
    <cellStyle name="SAPBEXheaderItem 4" xfId="872"/>
    <cellStyle name="SAPBEXheaderItem 4 2" xfId="1899"/>
    <cellStyle name="SAPBEXheaderItem 4 2 2" xfId="2008"/>
    <cellStyle name="SAPBEXheaderItem 4 2 2 2" xfId="3472"/>
    <cellStyle name="SAPBEXheaderItem 4 2 2 2 2" xfId="10227"/>
    <cellStyle name="SAPBEXheaderItem 4 2 2 2 2 2" xfId="16735"/>
    <cellStyle name="SAPBEXheaderItem 4 2 2 2 2 2 2" xfId="26757"/>
    <cellStyle name="SAPBEXheaderItem 4 2 2 2 2 3" xfId="23215"/>
    <cellStyle name="SAPBEXheaderItem 4 2 2 2 3" xfId="12157"/>
    <cellStyle name="SAPBEXheaderItem 4 2 2 2 3 2" xfId="18481"/>
    <cellStyle name="SAPBEXheaderItem 4 2 2 2 3 2 2" xfId="27768"/>
    <cellStyle name="SAPBEXheaderItem 4 2 2 2 3 3" xfId="24186"/>
    <cellStyle name="SAPBEXheaderItem 4 2 2 2 4" xfId="8048"/>
    <cellStyle name="SAPBEXheaderItem 4 2 2 2 4 2" xfId="22051"/>
    <cellStyle name="SAPBEXheaderItem 4 2 2 2 5" xfId="15205"/>
    <cellStyle name="SAPBEXheaderItem 4 2 2 2 5 2" xfId="25688"/>
    <cellStyle name="SAPBEXheaderItem 4 2 2 2 6" xfId="19892"/>
    <cellStyle name="SAPBEXheaderItem 4 2 2 3" xfId="3945"/>
    <cellStyle name="SAPBEXheaderItem 4 2 2 3 2" xfId="10700"/>
    <cellStyle name="SAPBEXheaderItem 4 2 2 3 2 2" xfId="17058"/>
    <cellStyle name="SAPBEXheaderItem 4 2 2 3 2 2 2" xfId="27029"/>
    <cellStyle name="SAPBEXheaderItem 4 2 2 3 2 3" xfId="23481"/>
    <cellStyle name="SAPBEXheaderItem 4 2 2 3 3" xfId="12630"/>
    <cellStyle name="SAPBEXheaderItem 4 2 2 3 3 2" xfId="18952"/>
    <cellStyle name="SAPBEXheaderItem 4 2 2 3 3 2 2" xfId="28038"/>
    <cellStyle name="SAPBEXheaderItem 4 2 2 3 3 3" xfId="24450"/>
    <cellStyle name="SAPBEXheaderItem 4 2 2 3 4" xfId="8459"/>
    <cellStyle name="SAPBEXheaderItem 4 2 2 3 4 2" xfId="22445"/>
    <cellStyle name="SAPBEXheaderItem 4 2 2 3 5" xfId="15676"/>
    <cellStyle name="SAPBEXheaderItem 4 2 2 3 5 2" xfId="25958"/>
    <cellStyle name="SAPBEXheaderItem 4 2 2 3 6" xfId="20156"/>
    <cellStyle name="SAPBEXheaderItem 4 2 2 4" xfId="6605"/>
    <cellStyle name="SAPBEXheaderItem 4 2 2 4 2" xfId="13783"/>
    <cellStyle name="SAPBEXheaderItem 4 2 2 4 2 2" xfId="24956"/>
    <cellStyle name="SAPBEXheaderItem 4 2 2 4 3" xfId="21206"/>
    <cellStyle name="SAPBEXheaderItem 4 2 2 5" xfId="8788"/>
    <cellStyle name="SAPBEXheaderItem 4 2 2 5 2" xfId="15784"/>
    <cellStyle name="SAPBEXheaderItem 4 2 2 5 2 2" xfId="26014"/>
    <cellStyle name="SAPBEXheaderItem 4 2 2 5 3" xfId="22506"/>
    <cellStyle name="SAPBEXheaderItem 4 2 2 6" xfId="10902"/>
    <cellStyle name="SAPBEXheaderItem 4 2 2 6 2" xfId="17234"/>
    <cellStyle name="SAPBEXheaderItem 4 2 2 6 2 2" xfId="27040"/>
    <cellStyle name="SAPBEXheaderItem 4 2 2 6 3" xfId="23492"/>
    <cellStyle name="SAPBEXheaderItem 4 2 2 7" xfId="12716"/>
    <cellStyle name="SAPBEXheaderItem 4 2 2 7 2" xfId="24504"/>
    <cellStyle name="SAPBEXheaderItem 4 2 2 8" xfId="19323"/>
    <cellStyle name="SAPBEXheaderItem 4 2 3" xfId="3225"/>
    <cellStyle name="SAPBEXheaderItem 4 2 3 2" xfId="9980"/>
    <cellStyle name="SAPBEXheaderItem 4 2 3 2 2" xfId="16564"/>
    <cellStyle name="SAPBEXheaderItem 4 2 3 2 2 2" xfId="26621"/>
    <cellStyle name="SAPBEXheaderItem 4 2 3 2 3" xfId="23079"/>
    <cellStyle name="SAPBEXheaderItem 4 2 3 3" xfId="11911"/>
    <cellStyle name="SAPBEXheaderItem 4 2 3 3 2" xfId="18236"/>
    <cellStyle name="SAPBEXheaderItem 4 2 3 3 2 2" xfId="27633"/>
    <cellStyle name="SAPBEXheaderItem 4 2 3 3 3" xfId="24051"/>
    <cellStyle name="SAPBEXheaderItem 4 2 3 4" xfId="7801"/>
    <cellStyle name="SAPBEXheaderItem 4 2 3 4 2" xfId="21833"/>
    <cellStyle name="SAPBEXheaderItem 4 2 3 5" xfId="14959"/>
    <cellStyle name="SAPBEXheaderItem 4 2 3 5 2" xfId="25553"/>
    <cellStyle name="SAPBEXheaderItem 4 2 3 6" xfId="19757"/>
    <cellStyle name="SAPBEXheaderItem 4 2 4" xfId="3699"/>
    <cellStyle name="SAPBEXheaderItem 4 2 4 2" xfId="10454"/>
    <cellStyle name="SAPBEXheaderItem 4 2 4 2 2" xfId="16887"/>
    <cellStyle name="SAPBEXheaderItem 4 2 4 2 2 2" xfId="26893"/>
    <cellStyle name="SAPBEXheaderItem 4 2 4 2 3" xfId="23345"/>
    <cellStyle name="SAPBEXheaderItem 4 2 4 3" xfId="12384"/>
    <cellStyle name="SAPBEXheaderItem 4 2 4 3 2" xfId="18707"/>
    <cellStyle name="SAPBEXheaderItem 4 2 4 3 2 2" xfId="27903"/>
    <cellStyle name="SAPBEXheaderItem 4 2 4 3 3" xfId="24315"/>
    <cellStyle name="SAPBEXheaderItem 4 2 4 4" xfId="8275"/>
    <cellStyle name="SAPBEXheaderItem 4 2 4 4 2" xfId="22272"/>
    <cellStyle name="SAPBEXheaderItem 4 2 4 5" xfId="15431"/>
    <cellStyle name="SAPBEXheaderItem 4 2 4 5 2" xfId="25823"/>
    <cellStyle name="SAPBEXheaderItem 4 2 4 6" xfId="20021"/>
    <cellStyle name="SAPBEXheaderItem 4 2 5" xfId="4146"/>
    <cellStyle name="SAPBEXheaderItem 4 2 5 2" xfId="20257"/>
    <cellStyle name="SAPBEXheaderItem 4 2 6" xfId="19312"/>
    <cellStyle name="SAPBEXheaderItem 4 2 7" xfId="28399"/>
    <cellStyle name="SAPBEXheaderItem 4 3" xfId="2322"/>
    <cellStyle name="SAPBEXheaderItem 4 3 2" xfId="3017"/>
    <cellStyle name="SAPBEXheaderItem 4 3 2 2" xfId="7604"/>
    <cellStyle name="SAPBEXheaderItem 4 3 2 2 2" xfId="14769"/>
    <cellStyle name="SAPBEXheaderItem 4 3 2 2 2 2" xfId="25448"/>
    <cellStyle name="SAPBEXheaderItem 4 3 2 2 3" xfId="21713"/>
    <cellStyle name="SAPBEXheaderItem 4 3 2 3" xfId="9783"/>
    <cellStyle name="SAPBEXheaderItem 4 3 2 3 2" xfId="16419"/>
    <cellStyle name="SAPBEXheaderItem 4 3 2 3 2 2" xfId="26513"/>
    <cellStyle name="SAPBEXheaderItem 4 3 2 3 3" xfId="22972"/>
    <cellStyle name="SAPBEXheaderItem 4 3 2 4" xfId="11723"/>
    <cellStyle name="SAPBEXheaderItem 4 3 2 4 2" xfId="18049"/>
    <cellStyle name="SAPBEXheaderItem 4 3 2 4 2 2" xfId="27528"/>
    <cellStyle name="SAPBEXheaderItem 4 3 2 4 3" xfId="23947"/>
    <cellStyle name="SAPBEXheaderItem 4 3 2 5" xfId="5361"/>
    <cellStyle name="SAPBEXheaderItem 4 3 2 5 2" xfId="20851"/>
    <cellStyle name="SAPBEXheaderItem 4 3 2 6" xfId="12893"/>
    <cellStyle name="SAPBEXheaderItem 4 3 2 6 2" xfId="24636"/>
    <cellStyle name="SAPBEXheaderItem 4 3 2 7" xfId="19653"/>
    <cellStyle name="SAPBEXheaderItem 4 3 3" xfId="3539"/>
    <cellStyle name="SAPBEXheaderItem 4 3 3 2" xfId="10294"/>
    <cellStyle name="SAPBEXheaderItem 4 3 3 2 2" xfId="16776"/>
    <cellStyle name="SAPBEXheaderItem 4 3 3 2 2 2" xfId="26794"/>
    <cellStyle name="SAPBEXheaderItem 4 3 3 2 3" xfId="23246"/>
    <cellStyle name="SAPBEXheaderItem 4 3 3 3" xfId="12224"/>
    <cellStyle name="SAPBEXheaderItem 4 3 3 3 2" xfId="18547"/>
    <cellStyle name="SAPBEXheaderItem 4 3 3 3 2 2" xfId="27804"/>
    <cellStyle name="SAPBEXheaderItem 4 3 3 3 3" xfId="24216"/>
    <cellStyle name="SAPBEXheaderItem 4 3 3 4" xfId="8115"/>
    <cellStyle name="SAPBEXheaderItem 4 3 3 4 2" xfId="22112"/>
    <cellStyle name="SAPBEXheaderItem 4 3 3 5" xfId="15271"/>
    <cellStyle name="SAPBEXheaderItem 4 3 3 5 2" xfId="25724"/>
    <cellStyle name="SAPBEXheaderItem 4 3 3 6" xfId="19922"/>
    <cellStyle name="SAPBEXheaderItem 4 3 4" xfId="6919"/>
    <cellStyle name="SAPBEXheaderItem 4 3 4 2" xfId="14093"/>
    <cellStyle name="SAPBEXheaderItem 4 3 4 2 2" xfId="25085"/>
    <cellStyle name="SAPBEXheaderItem 4 3 4 3" xfId="21327"/>
    <cellStyle name="SAPBEXheaderItem 4 3 5" xfId="9102"/>
    <cellStyle name="SAPBEXheaderItem 4 3 5 2" xfId="15962"/>
    <cellStyle name="SAPBEXheaderItem 4 3 5 2 2" xfId="26147"/>
    <cellStyle name="SAPBEXheaderItem 4 3 5 3" xfId="22631"/>
    <cellStyle name="SAPBEXheaderItem 4 3 6" xfId="11136"/>
    <cellStyle name="SAPBEXheaderItem 4 3 6 2" xfId="17465"/>
    <cellStyle name="SAPBEXheaderItem 4 3 6 2 2" xfId="27167"/>
    <cellStyle name="SAPBEXheaderItem 4 3 6 3" xfId="23611"/>
    <cellStyle name="SAPBEXheaderItem 4 3 7" xfId="4581"/>
    <cellStyle name="SAPBEXheaderItem 4 3 7 2" xfId="20591"/>
    <cellStyle name="SAPBEXheaderItem 4 3 8" xfId="8475"/>
    <cellStyle name="SAPBEXheaderItem 4 3 8 2" xfId="22454"/>
    <cellStyle name="SAPBEXheaderItem 4 4" xfId="2762"/>
    <cellStyle name="SAPBEXheaderItem 4 4 2" xfId="9541"/>
    <cellStyle name="SAPBEXheaderItem 4 4 2 2" xfId="16192"/>
    <cellStyle name="SAPBEXheaderItem 4 4 2 2 2" xfId="26325"/>
    <cellStyle name="SAPBEXheaderItem 4 4 2 3" xfId="22801"/>
    <cellStyle name="SAPBEXheaderItem 4 4 3" xfId="11501"/>
    <cellStyle name="SAPBEXheaderItem 4 4 3 2" xfId="17829"/>
    <cellStyle name="SAPBEXheaderItem 4 4 3 2 2" xfId="27344"/>
    <cellStyle name="SAPBEXheaderItem 4 4 3 3" xfId="23780"/>
    <cellStyle name="SAPBEXheaderItem 4 4 4" xfId="7360"/>
    <cellStyle name="SAPBEXheaderItem 4 4 4 2" xfId="21519"/>
    <cellStyle name="SAPBEXheaderItem 4 4 5" xfId="14533"/>
    <cellStyle name="SAPBEXheaderItem 4 4 5 2" xfId="25263"/>
    <cellStyle name="SAPBEXheaderItem 4 4 6" xfId="19485"/>
    <cellStyle name="SAPBEXheaderItem 4 5" xfId="28157"/>
    <cellStyle name="SAPBEXheaderItem 5" xfId="1598"/>
    <cellStyle name="SAPBEXheaderItem 5 2" xfId="990"/>
    <cellStyle name="SAPBEXheaderItem 5 2 2" xfId="3280"/>
    <cellStyle name="SAPBEXheaderItem 5 2 2 2" xfId="10035"/>
    <cellStyle name="SAPBEXheaderItem 5 2 2 2 2" xfId="16588"/>
    <cellStyle name="SAPBEXheaderItem 5 2 2 2 2 2" xfId="26643"/>
    <cellStyle name="SAPBEXheaderItem 5 2 2 2 3" xfId="23101"/>
    <cellStyle name="SAPBEXheaderItem 5 2 2 3" xfId="11965"/>
    <cellStyle name="SAPBEXheaderItem 5 2 2 3 2" xfId="18290"/>
    <cellStyle name="SAPBEXheaderItem 5 2 2 3 2 2" xfId="27655"/>
    <cellStyle name="SAPBEXheaderItem 5 2 2 3 3" xfId="24073"/>
    <cellStyle name="SAPBEXheaderItem 5 2 2 4" xfId="7856"/>
    <cellStyle name="SAPBEXheaderItem 5 2 2 4 2" xfId="21860"/>
    <cellStyle name="SAPBEXheaderItem 5 2 2 5" xfId="15014"/>
    <cellStyle name="SAPBEXheaderItem 5 2 2 5 2" xfId="25575"/>
    <cellStyle name="SAPBEXheaderItem 5 2 2 6" xfId="19779"/>
    <cellStyle name="SAPBEXheaderItem 5 2 3" xfId="3753"/>
    <cellStyle name="SAPBEXheaderItem 5 2 3 2" xfId="10508"/>
    <cellStyle name="SAPBEXheaderItem 5 2 3 2 2" xfId="16911"/>
    <cellStyle name="SAPBEXheaderItem 5 2 3 2 2 2" xfId="26915"/>
    <cellStyle name="SAPBEXheaderItem 5 2 3 2 3" xfId="23367"/>
    <cellStyle name="SAPBEXheaderItem 5 2 3 3" xfId="12438"/>
    <cellStyle name="SAPBEXheaderItem 5 2 3 3 2" xfId="18761"/>
    <cellStyle name="SAPBEXheaderItem 5 2 3 3 2 2" xfId="27925"/>
    <cellStyle name="SAPBEXheaderItem 5 2 3 3 3" xfId="24337"/>
    <cellStyle name="SAPBEXheaderItem 5 2 3 4" xfId="8325"/>
    <cellStyle name="SAPBEXheaderItem 5 2 3 4 2" xfId="22321"/>
    <cellStyle name="SAPBEXheaderItem 5 2 3 5" xfId="15485"/>
    <cellStyle name="SAPBEXheaderItem 5 2 3 5 2" xfId="25845"/>
    <cellStyle name="SAPBEXheaderItem 5 2 3 6" xfId="20043"/>
    <cellStyle name="SAPBEXheaderItem 5 2 4" xfId="6029"/>
    <cellStyle name="SAPBEXheaderItem 5 2 4 2" xfId="13290"/>
    <cellStyle name="SAPBEXheaderItem 5 2 4 2 2" xfId="24832"/>
    <cellStyle name="SAPBEXheaderItem 5 2 4 3" xfId="21083"/>
    <cellStyle name="SAPBEXheaderItem 5 2 5" xfId="5904"/>
    <cellStyle name="SAPBEXheaderItem 5 2 5 2" xfId="13169"/>
    <cellStyle name="SAPBEXheaderItem 5 2 5 2 2" xfId="24768"/>
    <cellStyle name="SAPBEXheaderItem 5 2 5 3" xfId="21019"/>
    <cellStyle name="SAPBEXheaderItem 5 2 6" xfId="5632"/>
    <cellStyle name="SAPBEXheaderItem 5 2 6 2" xfId="12984"/>
    <cellStyle name="SAPBEXheaderItem 5 2 6 2 2" xfId="24687"/>
    <cellStyle name="SAPBEXheaderItem 5 2 6 3" xfId="20938"/>
    <cellStyle name="SAPBEXheaderItem 5 2 7" xfId="4187"/>
    <cellStyle name="SAPBEXheaderItem 5 2 7 2" xfId="20271"/>
    <cellStyle name="SAPBEXheaderItem 5 2 8" xfId="19114"/>
    <cellStyle name="SAPBEXheaderItem 5 3" xfId="2807"/>
    <cellStyle name="SAPBEXheaderItem 5 3 2" xfId="9578"/>
    <cellStyle name="SAPBEXheaderItem 5 3 2 2" xfId="16229"/>
    <cellStyle name="SAPBEXheaderItem 5 3 2 2 2" xfId="26355"/>
    <cellStyle name="SAPBEXheaderItem 5 3 2 3" xfId="22830"/>
    <cellStyle name="SAPBEXheaderItem 5 3 3" xfId="11533"/>
    <cellStyle name="SAPBEXheaderItem 5 3 3 2" xfId="17860"/>
    <cellStyle name="SAPBEXheaderItem 5 3 3 2 2" xfId="27371"/>
    <cellStyle name="SAPBEXheaderItem 5 3 3 3" xfId="23806"/>
    <cellStyle name="SAPBEXheaderItem 5 3 4" xfId="7397"/>
    <cellStyle name="SAPBEXheaderItem 5 3 4 2" xfId="21550"/>
    <cellStyle name="SAPBEXheaderItem 5 3 5" xfId="14565"/>
    <cellStyle name="SAPBEXheaderItem 5 3 5 2" xfId="25291"/>
    <cellStyle name="SAPBEXheaderItem 5 3 6" xfId="19512"/>
    <cellStyle name="SAPBEXheaderItem 5 4" xfId="2782"/>
    <cellStyle name="SAPBEXheaderItem 5 4 2" xfId="9554"/>
    <cellStyle name="SAPBEXheaderItem 5 4 2 2" xfId="16205"/>
    <cellStyle name="SAPBEXheaderItem 5 4 2 2 2" xfId="26333"/>
    <cellStyle name="SAPBEXheaderItem 5 4 2 3" xfId="22808"/>
    <cellStyle name="SAPBEXheaderItem 5 4 3" xfId="11509"/>
    <cellStyle name="SAPBEXheaderItem 5 4 3 2" xfId="17837"/>
    <cellStyle name="SAPBEXheaderItem 5 4 3 2 2" xfId="27350"/>
    <cellStyle name="SAPBEXheaderItem 5 4 3 3" xfId="23785"/>
    <cellStyle name="SAPBEXheaderItem 5 4 4" xfId="7372"/>
    <cellStyle name="SAPBEXheaderItem 5 4 4 2" xfId="21527"/>
    <cellStyle name="SAPBEXheaderItem 5 4 5" xfId="14541"/>
    <cellStyle name="SAPBEXheaderItem 5 4 5 2" xfId="25269"/>
    <cellStyle name="SAPBEXheaderItem 5 4 6" xfId="19490"/>
    <cellStyle name="SAPBEXheaderItem 5 5" xfId="4312"/>
    <cellStyle name="SAPBEXheaderItem 5 5 2" xfId="20364"/>
    <cellStyle name="SAPBEXheaderItem 5 6" xfId="19198"/>
    <cellStyle name="SAPBEXheaderItem 5 7" xfId="28253"/>
    <cellStyle name="SAPBEXheaderItem 6" xfId="2196"/>
    <cellStyle name="SAPBEXheaderItem 6 2" xfId="5271"/>
    <cellStyle name="SAPBEXheaderItem 6 2 2" xfId="12838"/>
    <cellStyle name="SAPBEXheaderItem 6 2 2 2" xfId="24602"/>
    <cellStyle name="SAPBEXheaderItem 6 2 3" xfId="20793"/>
    <cellStyle name="SAPBEXheaderItem 6 3" xfId="6793"/>
    <cellStyle name="SAPBEXheaderItem 6 3 2" xfId="13968"/>
    <cellStyle name="SAPBEXheaderItem 6 3 2 2" xfId="25051"/>
    <cellStyle name="SAPBEXheaderItem 6 3 3" xfId="21296"/>
    <cellStyle name="SAPBEXheaderItem 6 4" xfId="8976"/>
    <cellStyle name="SAPBEXheaderItem 6 4 2" xfId="15906"/>
    <cellStyle name="SAPBEXheaderItem 6 4 2 2" xfId="26112"/>
    <cellStyle name="SAPBEXheaderItem 6 4 3" xfId="22599"/>
    <cellStyle name="SAPBEXheaderItem 6 5" xfId="11072"/>
    <cellStyle name="SAPBEXheaderItem 6 5 2" xfId="17401"/>
    <cellStyle name="SAPBEXheaderItem 6 5 2 2" xfId="27134"/>
    <cellStyle name="SAPBEXheaderItem 6 5 3" xfId="23581"/>
    <cellStyle name="SAPBEXheaderItem 6 6" xfId="4362"/>
    <cellStyle name="SAPBEXheaderItem 6 6 2" xfId="20406"/>
    <cellStyle name="SAPBEXheaderItem 6 7" xfId="8457"/>
    <cellStyle name="SAPBEXheaderItem 6 7 2" xfId="22443"/>
    <cellStyle name="SAPBEXheaderItem 7" xfId="2643"/>
    <cellStyle name="SAPBEXheaderItem 7 2" xfId="9422"/>
    <cellStyle name="SAPBEXheaderItem 7 2 2" xfId="16073"/>
    <cellStyle name="SAPBEXheaderItem 7 2 2 2" xfId="26225"/>
    <cellStyle name="SAPBEXheaderItem 7 2 3" xfId="22706"/>
    <cellStyle name="SAPBEXheaderItem 7 3" xfId="11382"/>
    <cellStyle name="SAPBEXheaderItem 7 3 2" xfId="17710"/>
    <cellStyle name="SAPBEXheaderItem 7 3 2 2" xfId="27244"/>
    <cellStyle name="SAPBEXheaderItem 7 3 3" xfId="23685"/>
    <cellStyle name="SAPBEXheaderItem 7 4" xfId="7241"/>
    <cellStyle name="SAPBEXheaderItem 7 4 2" xfId="21405"/>
    <cellStyle name="SAPBEXheaderItem 7 5" xfId="14414"/>
    <cellStyle name="SAPBEXheaderItem 7 5 2" xfId="25163"/>
    <cellStyle name="SAPBEXheaderItem 7 6" xfId="19390"/>
    <cellStyle name="SAPBEXheaderItem 8" xfId="19017"/>
    <cellStyle name="SAPBEXheaderItem 9" xfId="28069"/>
    <cellStyle name="SAPBEXheaderText" xfId="345"/>
    <cellStyle name="SAPBEXheaderText 10" xfId="37129"/>
    <cellStyle name="SAPBEXheaderText 11" xfId="37103"/>
    <cellStyle name="SAPBEXheaderText 12" xfId="37175"/>
    <cellStyle name="SAPBEXheaderText 13" xfId="37596"/>
    <cellStyle name="SAPBEXheaderText 14" xfId="37741"/>
    <cellStyle name="SAPBEXheaderText 15" xfId="37986"/>
    <cellStyle name="SAPBEXheaderText 16" xfId="38025"/>
    <cellStyle name="SAPBEXheaderText 17" xfId="38168"/>
    <cellStyle name="SAPBEXheaderText 18" xfId="38309"/>
    <cellStyle name="SAPBEXheaderText 19" xfId="38451"/>
    <cellStyle name="SAPBEXheaderText 2" xfId="346"/>
    <cellStyle name="SAPBEXheaderText 2 10" xfId="37346"/>
    <cellStyle name="SAPBEXheaderText 2 11" xfId="37517"/>
    <cellStyle name="SAPBEXheaderText 2 12" xfId="37641"/>
    <cellStyle name="SAPBEXheaderText 2 13" xfId="37529"/>
    <cellStyle name="SAPBEXheaderText 2 14" xfId="37881"/>
    <cellStyle name="SAPBEXheaderText 2 15" xfId="37031"/>
    <cellStyle name="SAPBEXheaderText 2 16" xfId="37996"/>
    <cellStyle name="SAPBEXheaderText 2 17" xfId="38035"/>
    <cellStyle name="SAPBEXheaderText 2 18" xfId="38177"/>
    <cellStyle name="SAPBEXheaderText 2 19" xfId="38319"/>
    <cellStyle name="SAPBEXheaderText 2 2" xfId="1128"/>
    <cellStyle name="SAPBEXheaderText 2 2 10" xfId="37973"/>
    <cellStyle name="SAPBEXheaderText 2 2 11" xfId="38119"/>
    <cellStyle name="SAPBEXheaderText 2 2 12" xfId="38260"/>
    <cellStyle name="SAPBEXheaderText 2 2 13" xfId="38402"/>
    <cellStyle name="SAPBEXheaderText 2 2 14" xfId="38545"/>
    <cellStyle name="SAPBEXheaderText 2 2 15" xfId="38688"/>
    <cellStyle name="SAPBEXheaderText 2 2 16" xfId="38831"/>
    <cellStyle name="SAPBEXheaderText 2 2 17" xfId="38975"/>
    <cellStyle name="SAPBEXheaderText 2 2 18" xfId="39116"/>
    <cellStyle name="SAPBEXheaderText 2 2 19" xfId="39253"/>
    <cellStyle name="SAPBEXheaderText 2 2 2" xfId="1743"/>
    <cellStyle name="SAPBEXheaderText 2 2 2 2" xfId="955"/>
    <cellStyle name="SAPBEXheaderText 2 2 2 2 2" xfId="3375"/>
    <cellStyle name="SAPBEXheaderText 2 2 2 2 2 2" xfId="10130"/>
    <cellStyle name="SAPBEXheaderText 2 2 2 2 2 2 2" xfId="16669"/>
    <cellStyle name="SAPBEXheaderText 2 2 2 2 2 2 2 2" xfId="26709"/>
    <cellStyle name="SAPBEXheaderText 2 2 2 2 2 2 3" xfId="23167"/>
    <cellStyle name="SAPBEXheaderText 2 2 2 2 2 3" xfId="12060"/>
    <cellStyle name="SAPBEXheaderText 2 2 2 2 2 3 2" xfId="18385"/>
    <cellStyle name="SAPBEXheaderText 2 2 2 2 2 3 2 2" xfId="27721"/>
    <cellStyle name="SAPBEXheaderText 2 2 2 2 2 3 3" xfId="24139"/>
    <cellStyle name="SAPBEXheaderText 2 2 2 2 2 4" xfId="7951"/>
    <cellStyle name="SAPBEXheaderText 2 2 2 2 2 4 2" xfId="21955"/>
    <cellStyle name="SAPBEXheaderText 2 2 2 2 2 5" xfId="15109"/>
    <cellStyle name="SAPBEXheaderText 2 2 2 2 2 5 2" xfId="25641"/>
    <cellStyle name="SAPBEXheaderText 2 2 2 2 2 6" xfId="19845"/>
    <cellStyle name="SAPBEXheaderText 2 2 2 2 3" xfId="3848"/>
    <cellStyle name="SAPBEXheaderText 2 2 2 2 3 2" xfId="10603"/>
    <cellStyle name="SAPBEXheaderText 2 2 2 2 3 2 2" xfId="16992"/>
    <cellStyle name="SAPBEXheaderText 2 2 2 2 3 2 2 2" xfId="26981"/>
    <cellStyle name="SAPBEXheaderText 2 2 2 2 3 2 3" xfId="23433"/>
    <cellStyle name="SAPBEXheaderText 2 2 2 2 3 3" xfId="12533"/>
    <cellStyle name="SAPBEXheaderText 2 2 2 2 3 3 2" xfId="18856"/>
    <cellStyle name="SAPBEXheaderText 2 2 2 2 3 3 2 2" xfId="27991"/>
    <cellStyle name="SAPBEXheaderText 2 2 2 2 3 3 3" xfId="24403"/>
    <cellStyle name="SAPBEXheaderText 2 2 2 2 3 4" xfId="8397"/>
    <cellStyle name="SAPBEXheaderText 2 2 2 2 3 4 2" xfId="22391"/>
    <cellStyle name="SAPBEXheaderText 2 2 2 2 3 5" xfId="15580"/>
    <cellStyle name="SAPBEXheaderText 2 2 2 2 3 5 2" xfId="25911"/>
    <cellStyle name="SAPBEXheaderText 2 2 2 2 3 6" xfId="20109"/>
    <cellStyle name="SAPBEXheaderText 2 2 2 2 4" xfId="5996"/>
    <cellStyle name="SAPBEXheaderText 2 2 2 2 4 2" xfId="13257"/>
    <cellStyle name="SAPBEXheaderText 2 2 2 2 4 2 2" xfId="24822"/>
    <cellStyle name="SAPBEXheaderText 2 2 2 2 4 3" xfId="21073"/>
    <cellStyle name="SAPBEXheaderText 2 2 2 2 5" xfId="5718"/>
    <cellStyle name="SAPBEXheaderText 2 2 2 2 5 2" xfId="13054"/>
    <cellStyle name="SAPBEXheaderText 2 2 2 2 5 2 2" xfId="24718"/>
    <cellStyle name="SAPBEXheaderText 2 2 2 2 5 3" xfId="20970"/>
    <cellStyle name="SAPBEXheaderText 2 2 2 2 6" xfId="6414"/>
    <cellStyle name="SAPBEXheaderText 2 2 2 2 6 2" xfId="13626"/>
    <cellStyle name="SAPBEXheaderText 2 2 2 2 6 2 2" xfId="24940"/>
    <cellStyle name="SAPBEXheaderText 2 2 2 2 6 3" xfId="21190"/>
    <cellStyle name="SAPBEXheaderText 2 2 2 2 7" xfId="4259"/>
    <cellStyle name="SAPBEXheaderText 2 2 2 2 7 2" xfId="20324"/>
    <cellStyle name="SAPBEXheaderText 2 2 2 2 8" xfId="19104"/>
    <cellStyle name="SAPBEXheaderText 2 2 2 3" xfId="3112"/>
    <cellStyle name="SAPBEXheaderText 2 2 2 3 2" xfId="9878"/>
    <cellStyle name="SAPBEXheaderText 2 2 2 3 2 2" xfId="16493"/>
    <cellStyle name="SAPBEXheaderText 2 2 2 3 2 2 2" xfId="26572"/>
    <cellStyle name="SAPBEXheaderText 2 2 2 3 2 3" xfId="23030"/>
    <cellStyle name="SAPBEXheaderText 2 2 2 3 3" xfId="11815"/>
    <cellStyle name="SAPBEXheaderText 2 2 2 3 3 2" xfId="18140"/>
    <cellStyle name="SAPBEXheaderText 2 2 2 3 3 2 2" xfId="27586"/>
    <cellStyle name="SAPBEXheaderText 2 2 2 3 3 3" xfId="24004"/>
    <cellStyle name="SAPBEXheaderText 2 2 2 3 4" xfId="7699"/>
    <cellStyle name="SAPBEXheaderText 2 2 2 3 4 2" xfId="21779"/>
    <cellStyle name="SAPBEXheaderText 2 2 2 3 5" xfId="14863"/>
    <cellStyle name="SAPBEXheaderText 2 2 2 3 5 2" xfId="25506"/>
    <cellStyle name="SAPBEXheaderText 2 2 2 3 6" xfId="19710"/>
    <cellStyle name="SAPBEXheaderText 2 2 2 4" xfId="3617"/>
    <cellStyle name="SAPBEXheaderText 2 2 2 4 2" xfId="10372"/>
    <cellStyle name="SAPBEXheaderText 2 2 2 4 2 2" xfId="16836"/>
    <cellStyle name="SAPBEXheaderText 2 2 2 4 2 2 2" xfId="26846"/>
    <cellStyle name="SAPBEXheaderText 2 2 2 4 2 3" xfId="23298"/>
    <cellStyle name="SAPBEXheaderText 2 2 2 4 3" xfId="12302"/>
    <cellStyle name="SAPBEXheaderText 2 2 2 4 3 2" xfId="18625"/>
    <cellStyle name="SAPBEXheaderText 2 2 2 4 3 2 2" xfId="27856"/>
    <cellStyle name="SAPBEXheaderText 2 2 2 4 3 3" xfId="24268"/>
    <cellStyle name="SAPBEXheaderText 2 2 2 4 4" xfId="8193"/>
    <cellStyle name="SAPBEXheaderText 2 2 2 4 4 2" xfId="22190"/>
    <cellStyle name="SAPBEXheaderText 2 2 2 4 5" xfId="15349"/>
    <cellStyle name="SAPBEXheaderText 2 2 2 4 5 2" xfId="25776"/>
    <cellStyle name="SAPBEXheaderText 2 2 2 4 6" xfId="19974"/>
    <cellStyle name="SAPBEXheaderText 2 2 2 5" xfId="4009"/>
    <cellStyle name="SAPBEXheaderText 2 2 2 5 2" xfId="20172"/>
    <cellStyle name="SAPBEXheaderText 2 2 2 6" xfId="19265"/>
    <cellStyle name="SAPBEXheaderText 2 2 2 7" xfId="28334"/>
    <cellStyle name="SAPBEXheaderText 2 2 20" xfId="39389"/>
    <cellStyle name="SAPBEXheaderText 2 2 21" xfId="39527"/>
    <cellStyle name="SAPBEXheaderText 2 2 22" xfId="39652"/>
    <cellStyle name="SAPBEXheaderText 2 2 23" xfId="39774"/>
    <cellStyle name="SAPBEXheaderText 2 2 24" xfId="39893"/>
    <cellStyle name="SAPBEXheaderText 2 2 25" xfId="40006"/>
    <cellStyle name="SAPBEXheaderText 2 2 26" xfId="40113"/>
    <cellStyle name="SAPBEXheaderText 2 2 27" xfId="40202"/>
    <cellStyle name="SAPBEXheaderText 2 2 28" xfId="40297"/>
    <cellStyle name="SAPBEXheaderText 2 2 29" xfId="40378"/>
    <cellStyle name="SAPBEXheaderText 2 2 3" xfId="2224"/>
    <cellStyle name="SAPBEXheaderText 2 2 3 2" xfId="5291"/>
    <cellStyle name="SAPBEXheaderText 2 2 3 2 2" xfId="12852"/>
    <cellStyle name="SAPBEXheaderText 2 2 3 2 2 2" xfId="24613"/>
    <cellStyle name="SAPBEXheaderText 2 2 3 2 3" xfId="20809"/>
    <cellStyle name="SAPBEXheaderText 2 2 3 3" xfId="6821"/>
    <cellStyle name="SAPBEXheaderText 2 2 3 3 2" xfId="13995"/>
    <cellStyle name="SAPBEXheaderText 2 2 3 3 2 2" xfId="25062"/>
    <cellStyle name="SAPBEXheaderText 2 2 3 3 3" xfId="21306"/>
    <cellStyle name="SAPBEXheaderText 2 2 3 4" xfId="9004"/>
    <cellStyle name="SAPBEXheaderText 2 2 3 4 2" xfId="15921"/>
    <cellStyle name="SAPBEXheaderText 2 2 3 4 2 2" xfId="26124"/>
    <cellStyle name="SAPBEXheaderText 2 2 3 4 3" xfId="22610"/>
    <cellStyle name="SAPBEXheaderText 2 2 3 5" xfId="11086"/>
    <cellStyle name="SAPBEXheaderText 2 2 3 5 2" xfId="17415"/>
    <cellStyle name="SAPBEXheaderText 2 2 3 5 2 2" xfId="27144"/>
    <cellStyle name="SAPBEXheaderText 2 2 3 5 3" xfId="23590"/>
    <cellStyle name="SAPBEXheaderText 2 2 3 6" xfId="4440"/>
    <cellStyle name="SAPBEXheaderText 2 2 3 6 2" xfId="20484"/>
    <cellStyle name="SAPBEXheaderText 2 2 3 7" xfId="5349"/>
    <cellStyle name="SAPBEXheaderText 2 2 3 7 2" xfId="20844"/>
    <cellStyle name="SAPBEXheaderText 2 2 30" xfId="40439"/>
    <cellStyle name="SAPBEXheaderText 2 2 31" xfId="40481"/>
    <cellStyle name="SAPBEXheaderText 2 2 4" xfId="2898"/>
    <cellStyle name="SAPBEXheaderText 2 2 4 2" xfId="9665"/>
    <cellStyle name="SAPBEXheaderText 2 2 4 2 2" xfId="16313"/>
    <cellStyle name="SAPBEXheaderText 2 2 4 2 2 2" xfId="26427"/>
    <cellStyle name="SAPBEXheaderText 2 2 4 2 3" xfId="22895"/>
    <cellStyle name="SAPBEXheaderText 2 2 4 3" xfId="11617"/>
    <cellStyle name="SAPBEXheaderText 2 2 4 3 2" xfId="17944"/>
    <cellStyle name="SAPBEXheaderText 2 2 4 3 2 2" xfId="27443"/>
    <cellStyle name="SAPBEXheaderText 2 2 4 3 3" xfId="23871"/>
    <cellStyle name="SAPBEXheaderText 2 2 4 4" xfId="7485"/>
    <cellStyle name="SAPBEXheaderText 2 2 4 4 2" xfId="21622"/>
    <cellStyle name="SAPBEXheaderText 2 2 4 5" xfId="14652"/>
    <cellStyle name="SAPBEXheaderText 2 2 4 5 2" xfId="25363"/>
    <cellStyle name="SAPBEXheaderText 2 2 4 6" xfId="19577"/>
    <cellStyle name="SAPBEXheaderText 2 2 5" xfId="2733"/>
    <cellStyle name="SAPBEXheaderText 2 2 5 2" xfId="9512"/>
    <cellStyle name="SAPBEXheaderText 2 2 5 2 2" xfId="16163"/>
    <cellStyle name="SAPBEXheaderText 2 2 5 2 2 2" xfId="26301"/>
    <cellStyle name="SAPBEXheaderText 2 2 5 2 3" xfId="22777"/>
    <cellStyle name="SAPBEXheaderText 2 2 5 3" xfId="11472"/>
    <cellStyle name="SAPBEXheaderText 2 2 5 3 2" xfId="17800"/>
    <cellStyle name="SAPBEXheaderText 2 2 5 3 2 2" xfId="27320"/>
    <cellStyle name="SAPBEXheaderText 2 2 5 3 3" xfId="23756"/>
    <cellStyle name="SAPBEXheaderText 2 2 5 4" xfId="7331"/>
    <cellStyle name="SAPBEXheaderText 2 2 5 4 2" xfId="21490"/>
    <cellStyle name="SAPBEXheaderText 2 2 5 5" xfId="14504"/>
    <cellStyle name="SAPBEXheaderText 2 2 5 5 2" xfId="25239"/>
    <cellStyle name="SAPBEXheaderText 2 2 5 6" xfId="19461"/>
    <cellStyle name="SAPBEXheaderText 2 2 6" xfId="28197"/>
    <cellStyle name="SAPBEXheaderText 2 2 7" xfId="37557"/>
    <cellStyle name="SAPBEXheaderText 2 2 8" xfId="37685"/>
    <cellStyle name="SAPBEXheaderText 2 2 9" xfId="37825"/>
    <cellStyle name="SAPBEXheaderText 2 20" xfId="38461"/>
    <cellStyle name="SAPBEXheaderText 2 21" xfId="38603"/>
    <cellStyle name="SAPBEXheaderText 2 22" xfId="38746"/>
    <cellStyle name="SAPBEXheaderText 2 23" xfId="38890"/>
    <cellStyle name="SAPBEXheaderText 2 24" xfId="39034"/>
    <cellStyle name="SAPBEXheaderText 2 25" xfId="38906"/>
    <cellStyle name="SAPBEXheaderText 2 26" xfId="39309"/>
    <cellStyle name="SAPBEXheaderText 2 27" xfId="38760"/>
    <cellStyle name="SAPBEXheaderText 2 28" xfId="39626"/>
    <cellStyle name="SAPBEXheaderText 2 29" xfId="40019"/>
    <cellStyle name="SAPBEXheaderText 2 3" xfId="1092"/>
    <cellStyle name="SAPBEXheaderText 2 3 10" xfId="37868"/>
    <cellStyle name="SAPBEXheaderText 2 3 11" xfId="38012"/>
    <cellStyle name="SAPBEXheaderText 2 3 12" xfId="37652"/>
    <cellStyle name="SAPBEXheaderText 2 3 13" xfId="37432"/>
    <cellStyle name="SAPBEXheaderText 2 3 14" xfId="37010"/>
    <cellStyle name="SAPBEXheaderText 2 3 15" xfId="37002"/>
    <cellStyle name="SAPBEXheaderText 2 3 16" xfId="37953"/>
    <cellStyle name="SAPBEXheaderText 2 3 17" xfId="36973"/>
    <cellStyle name="SAPBEXheaderText 2 3 18" xfId="38052"/>
    <cellStyle name="SAPBEXheaderText 2 3 19" xfId="38194"/>
    <cellStyle name="SAPBEXheaderText 2 3 2" xfId="1728"/>
    <cellStyle name="SAPBEXheaderText 2 3 2 2" xfId="1494"/>
    <cellStyle name="SAPBEXheaderText 2 3 2 2 2" xfId="3361"/>
    <cellStyle name="SAPBEXheaderText 2 3 2 2 2 2" xfId="10116"/>
    <cellStyle name="SAPBEXheaderText 2 3 2 2 2 2 2" xfId="16657"/>
    <cellStyle name="SAPBEXheaderText 2 3 2 2 2 2 2 2" xfId="26697"/>
    <cellStyle name="SAPBEXheaderText 2 3 2 2 2 2 3" xfId="23155"/>
    <cellStyle name="SAPBEXheaderText 2 3 2 2 2 3" xfId="12046"/>
    <cellStyle name="SAPBEXheaderText 2 3 2 2 2 3 2" xfId="18371"/>
    <cellStyle name="SAPBEXheaderText 2 3 2 2 2 3 2 2" xfId="27709"/>
    <cellStyle name="SAPBEXheaderText 2 3 2 2 2 3 3" xfId="24127"/>
    <cellStyle name="SAPBEXheaderText 2 3 2 2 2 4" xfId="7937"/>
    <cellStyle name="SAPBEXheaderText 2 3 2 2 2 4 2" xfId="21941"/>
    <cellStyle name="SAPBEXheaderText 2 3 2 2 2 5" xfId="15095"/>
    <cellStyle name="SAPBEXheaderText 2 3 2 2 2 5 2" xfId="25629"/>
    <cellStyle name="SAPBEXheaderText 2 3 2 2 2 6" xfId="19833"/>
    <cellStyle name="SAPBEXheaderText 2 3 2 2 3" xfId="3834"/>
    <cellStyle name="SAPBEXheaderText 2 3 2 2 3 2" xfId="10589"/>
    <cellStyle name="SAPBEXheaderText 2 3 2 2 3 2 2" xfId="16980"/>
    <cellStyle name="SAPBEXheaderText 2 3 2 2 3 2 2 2" xfId="26969"/>
    <cellStyle name="SAPBEXheaderText 2 3 2 2 3 2 3" xfId="23421"/>
    <cellStyle name="SAPBEXheaderText 2 3 2 2 3 3" xfId="12519"/>
    <cellStyle name="SAPBEXheaderText 2 3 2 2 3 3 2" xfId="18842"/>
    <cellStyle name="SAPBEXheaderText 2 3 2 2 3 3 2 2" xfId="27979"/>
    <cellStyle name="SAPBEXheaderText 2 3 2 2 3 3 3" xfId="24391"/>
    <cellStyle name="SAPBEXheaderText 2 3 2 2 3 4" xfId="8383"/>
    <cellStyle name="SAPBEXheaderText 2 3 2 2 3 4 2" xfId="22377"/>
    <cellStyle name="SAPBEXheaderText 2 3 2 2 3 5" xfId="15566"/>
    <cellStyle name="SAPBEXheaderText 2 3 2 2 3 5 2" xfId="25899"/>
    <cellStyle name="SAPBEXheaderText 2 3 2 2 3 6" xfId="20097"/>
    <cellStyle name="SAPBEXheaderText 2 3 2 2 4" xfId="6268"/>
    <cellStyle name="SAPBEXheaderText 2 3 2 2 4 2" xfId="13503"/>
    <cellStyle name="SAPBEXheaderText 2 3 2 2 4 2 2" xfId="24910"/>
    <cellStyle name="SAPBEXheaderText 2 3 2 2 4 3" xfId="21160"/>
    <cellStyle name="SAPBEXheaderText 2 3 2 2 5" xfId="8541"/>
    <cellStyle name="SAPBEXheaderText 2 3 2 2 5 2" xfId="15736"/>
    <cellStyle name="SAPBEXheaderText 2 3 2 2 5 2 2" xfId="25988"/>
    <cellStyle name="SAPBEXheaderText 2 3 2 2 5 3" xfId="22481"/>
    <cellStyle name="SAPBEXheaderText 2 3 2 2 6" xfId="5599"/>
    <cellStyle name="SAPBEXheaderText 2 3 2 2 6 2" xfId="12962"/>
    <cellStyle name="SAPBEXheaderText 2 3 2 2 6 2 2" xfId="24675"/>
    <cellStyle name="SAPBEXheaderText 2 3 2 2 6 3" xfId="20926"/>
    <cellStyle name="SAPBEXheaderText 2 3 2 2 7" xfId="12695"/>
    <cellStyle name="SAPBEXheaderText 2 3 2 2 7 2" xfId="24486"/>
    <cellStyle name="SAPBEXheaderText 2 3 2 2 8" xfId="19169"/>
    <cellStyle name="SAPBEXheaderText 2 3 2 3" xfId="3098"/>
    <cellStyle name="SAPBEXheaderText 2 3 2 3 2" xfId="9864"/>
    <cellStyle name="SAPBEXheaderText 2 3 2 3 2 2" xfId="16481"/>
    <cellStyle name="SAPBEXheaderText 2 3 2 3 2 2 2" xfId="26560"/>
    <cellStyle name="SAPBEXheaderText 2 3 2 3 2 3" xfId="23018"/>
    <cellStyle name="SAPBEXheaderText 2 3 2 3 3" xfId="11801"/>
    <cellStyle name="SAPBEXheaderText 2 3 2 3 3 2" xfId="18126"/>
    <cellStyle name="SAPBEXheaderText 2 3 2 3 3 2 2" xfId="27574"/>
    <cellStyle name="SAPBEXheaderText 2 3 2 3 3 3" xfId="23992"/>
    <cellStyle name="SAPBEXheaderText 2 3 2 3 4" xfId="7685"/>
    <cellStyle name="SAPBEXheaderText 2 3 2 3 4 2" xfId="21767"/>
    <cellStyle name="SAPBEXheaderText 2 3 2 3 5" xfId="14849"/>
    <cellStyle name="SAPBEXheaderText 2 3 2 3 5 2" xfId="25494"/>
    <cellStyle name="SAPBEXheaderText 2 3 2 3 6" xfId="19698"/>
    <cellStyle name="SAPBEXheaderText 2 3 2 4" xfId="3603"/>
    <cellStyle name="SAPBEXheaderText 2 3 2 4 2" xfId="10358"/>
    <cellStyle name="SAPBEXheaderText 2 3 2 4 2 2" xfId="16824"/>
    <cellStyle name="SAPBEXheaderText 2 3 2 4 2 2 2" xfId="26834"/>
    <cellStyle name="SAPBEXheaderText 2 3 2 4 2 3" xfId="23286"/>
    <cellStyle name="SAPBEXheaderText 2 3 2 4 3" xfId="12288"/>
    <cellStyle name="SAPBEXheaderText 2 3 2 4 3 2" xfId="18611"/>
    <cellStyle name="SAPBEXheaderText 2 3 2 4 3 2 2" xfId="27844"/>
    <cellStyle name="SAPBEXheaderText 2 3 2 4 3 3" xfId="24256"/>
    <cellStyle name="SAPBEXheaderText 2 3 2 4 4" xfId="8179"/>
    <cellStyle name="SAPBEXheaderText 2 3 2 4 4 2" xfId="22176"/>
    <cellStyle name="SAPBEXheaderText 2 3 2 4 5" xfId="15335"/>
    <cellStyle name="SAPBEXheaderText 2 3 2 4 5 2" xfId="25764"/>
    <cellStyle name="SAPBEXheaderText 2 3 2 4 6" xfId="19962"/>
    <cellStyle name="SAPBEXheaderText 2 3 2 5" xfId="4023"/>
    <cellStyle name="SAPBEXheaderText 2 3 2 5 2" xfId="20184"/>
    <cellStyle name="SAPBEXheaderText 2 3 2 6" xfId="19253"/>
    <cellStyle name="SAPBEXheaderText 2 3 2 7" xfId="28322"/>
    <cellStyle name="SAPBEXheaderText 2 3 20" xfId="38336"/>
    <cellStyle name="SAPBEXheaderText 2 3 21" xfId="38478"/>
    <cellStyle name="SAPBEXheaderText 2 3 22" xfId="38620"/>
    <cellStyle name="SAPBEXheaderText 2 3 23" xfId="39689"/>
    <cellStyle name="SAPBEXheaderText 2 3 24" xfId="39807"/>
    <cellStyle name="SAPBEXheaderText 2 3 25" xfId="39925"/>
    <cellStyle name="SAPBEXheaderText 2 3 26" xfId="40038"/>
    <cellStyle name="SAPBEXheaderText 2 3 27" xfId="39951"/>
    <cellStyle name="SAPBEXheaderText 2 3 28" xfId="40238"/>
    <cellStyle name="SAPBEXheaderText 2 3 29" xfId="40330"/>
    <cellStyle name="SAPBEXheaderText 2 3 3" xfId="2127"/>
    <cellStyle name="SAPBEXheaderText 2 3 3 2" xfId="5210"/>
    <cellStyle name="SAPBEXheaderText 2 3 3 2 2" xfId="12785"/>
    <cellStyle name="SAPBEXheaderText 2 3 3 2 2 2" xfId="24557"/>
    <cellStyle name="SAPBEXheaderText 2 3 3 2 3" xfId="20742"/>
    <cellStyle name="SAPBEXheaderText 2 3 3 3" xfId="6724"/>
    <cellStyle name="SAPBEXheaderText 2 3 3 3 2" xfId="13900"/>
    <cellStyle name="SAPBEXheaderText 2 3 3 3 2 2" xfId="25007"/>
    <cellStyle name="SAPBEXheaderText 2 3 3 3 3" xfId="21253"/>
    <cellStyle name="SAPBEXheaderText 2 3 3 4" xfId="8907"/>
    <cellStyle name="SAPBEXheaderText 2 3 3 4 2" xfId="15853"/>
    <cellStyle name="SAPBEXheaderText 2 3 3 4 2 2" xfId="26067"/>
    <cellStyle name="SAPBEXheaderText 2 3 3 4 3" xfId="22555"/>
    <cellStyle name="SAPBEXheaderText 2 3 3 5" xfId="11016"/>
    <cellStyle name="SAPBEXheaderText 2 3 3 5 2" xfId="17346"/>
    <cellStyle name="SAPBEXheaderText 2 3 3 5 2 2" xfId="27090"/>
    <cellStyle name="SAPBEXheaderText 2 3 3 5 3" xfId="23538"/>
    <cellStyle name="SAPBEXheaderText 2 3 3 6" xfId="4426"/>
    <cellStyle name="SAPBEXheaderText 2 3 3 6 2" xfId="20470"/>
    <cellStyle name="SAPBEXheaderText 2 3 3 7" xfId="4652"/>
    <cellStyle name="SAPBEXheaderText 2 3 3 7 2" xfId="20643"/>
    <cellStyle name="SAPBEXheaderText 2 3 30" xfId="40403"/>
    <cellStyle name="SAPBEXheaderText 2 3 31" xfId="40460"/>
    <cellStyle name="SAPBEXheaderText 2 3 4" xfId="2887"/>
    <cellStyle name="SAPBEXheaderText 2 3 4 2" xfId="9654"/>
    <cellStyle name="SAPBEXheaderText 2 3 4 2 2" xfId="16303"/>
    <cellStyle name="SAPBEXheaderText 2 3 4 2 2 2" xfId="26417"/>
    <cellStyle name="SAPBEXheaderText 2 3 4 2 3" xfId="22885"/>
    <cellStyle name="SAPBEXheaderText 2 3 4 3" xfId="11607"/>
    <cellStyle name="SAPBEXheaderText 2 3 4 3 2" xfId="17934"/>
    <cellStyle name="SAPBEXheaderText 2 3 4 3 2 2" xfId="27433"/>
    <cellStyle name="SAPBEXheaderText 2 3 4 3 3" xfId="23861"/>
    <cellStyle name="SAPBEXheaderText 2 3 4 4" xfId="7474"/>
    <cellStyle name="SAPBEXheaderText 2 3 4 4 2" xfId="21612"/>
    <cellStyle name="SAPBEXheaderText 2 3 4 5" xfId="14641"/>
    <cellStyle name="SAPBEXheaderText 2 3 4 5 2" xfId="25353"/>
    <cellStyle name="SAPBEXheaderText 2 3 4 6" xfId="19567"/>
    <cellStyle name="SAPBEXheaderText 2 3 5" xfId="2937"/>
    <cellStyle name="SAPBEXheaderText 2 3 5 2" xfId="9704"/>
    <cellStyle name="SAPBEXheaderText 2 3 5 2 2" xfId="16351"/>
    <cellStyle name="SAPBEXheaderText 2 3 5 2 2 2" xfId="26463"/>
    <cellStyle name="SAPBEXheaderText 2 3 5 2 3" xfId="22929"/>
    <cellStyle name="SAPBEXheaderText 2 3 5 3" xfId="11655"/>
    <cellStyle name="SAPBEXheaderText 2 3 5 3 2" xfId="17982"/>
    <cellStyle name="SAPBEXheaderText 2 3 5 3 2 2" xfId="27479"/>
    <cellStyle name="SAPBEXheaderText 2 3 5 3 3" xfId="23905"/>
    <cellStyle name="SAPBEXheaderText 2 3 5 4" xfId="7524"/>
    <cellStyle name="SAPBEXheaderText 2 3 5 4 2" xfId="21658"/>
    <cellStyle name="SAPBEXheaderText 2 3 5 5" xfId="14691"/>
    <cellStyle name="SAPBEXheaderText 2 3 5 5 2" xfId="25399"/>
    <cellStyle name="SAPBEXheaderText 2 3 5 6" xfId="19611"/>
    <cellStyle name="SAPBEXheaderText 2 3 6" xfId="28187"/>
    <cellStyle name="SAPBEXheaderText 2 3 7" xfId="37454"/>
    <cellStyle name="SAPBEXheaderText 2 3 8" xfId="36962"/>
    <cellStyle name="SAPBEXheaderText 2 3 9" xfId="37729"/>
    <cellStyle name="SAPBEXheaderText 2 30" xfId="40196"/>
    <cellStyle name="SAPBEXheaderText 2 31" xfId="40215"/>
    <cellStyle name="SAPBEXheaderText 2 32" xfId="39754"/>
    <cellStyle name="SAPBEXheaderText 2 33" xfId="40343"/>
    <cellStyle name="SAPBEXheaderText 2 4" xfId="1123"/>
    <cellStyle name="SAPBEXheaderText 2 4 10" xfId="36976"/>
    <cellStyle name="SAPBEXheaderText 2 4 11" xfId="37846"/>
    <cellStyle name="SAPBEXheaderText 2 4 12" xfId="38071"/>
    <cellStyle name="SAPBEXheaderText 2 4 13" xfId="38213"/>
    <cellStyle name="SAPBEXheaderText 2 4 14" xfId="38354"/>
    <cellStyle name="SAPBEXheaderText 2 4 15" xfId="38497"/>
    <cellStyle name="SAPBEXheaderText 2 4 16" xfId="38639"/>
    <cellStyle name="SAPBEXheaderText 2 4 17" xfId="38783"/>
    <cellStyle name="SAPBEXheaderText 2 4 18" xfId="38928"/>
    <cellStyle name="SAPBEXheaderText 2 4 19" xfId="39071"/>
    <cellStyle name="SAPBEXheaderText 2 4 2" xfId="1739"/>
    <cellStyle name="SAPBEXheaderText 2 4 2 2" xfId="954"/>
    <cellStyle name="SAPBEXheaderText 2 4 2 2 2" xfId="3371"/>
    <cellStyle name="SAPBEXheaderText 2 4 2 2 2 2" xfId="10126"/>
    <cellStyle name="SAPBEXheaderText 2 4 2 2 2 2 2" xfId="16665"/>
    <cellStyle name="SAPBEXheaderText 2 4 2 2 2 2 2 2" xfId="26705"/>
    <cellStyle name="SAPBEXheaderText 2 4 2 2 2 2 3" xfId="23163"/>
    <cellStyle name="SAPBEXheaderText 2 4 2 2 2 3" xfId="12056"/>
    <cellStyle name="SAPBEXheaderText 2 4 2 2 2 3 2" xfId="18381"/>
    <cellStyle name="SAPBEXheaderText 2 4 2 2 2 3 2 2" xfId="27717"/>
    <cellStyle name="SAPBEXheaderText 2 4 2 2 2 3 3" xfId="24135"/>
    <cellStyle name="SAPBEXheaderText 2 4 2 2 2 4" xfId="7947"/>
    <cellStyle name="SAPBEXheaderText 2 4 2 2 2 4 2" xfId="21951"/>
    <cellStyle name="SAPBEXheaderText 2 4 2 2 2 5" xfId="15105"/>
    <cellStyle name="SAPBEXheaderText 2 4 2 2 2 5 2" xfId="25637"/>
    <cellStyle name="SAPBEXheaderText 2 4 2 2 2 6" xfId="19841"/>
    <cellStyle name="SAPBEXheaderText 2 4 2 2 3" xfId="3844"/>
    <cellStyle name="SAPBEXheaderText 2 4 2 2 3 2" xfId="10599"/>
    <cellStyle name="SAPBEXheaderText 2 4 2 2 3 2 2" xfId="16988"/>
    <cellStyle name="SAPBEXheaderText 2 4 2 2 3 2 2 2" xfId="26977"/>
    <cellStyle name="SAPBEXheaderText 2 4 2 2 3 2 3" xfId="23429"/>
    <cellStyle name="SAPBEXheaderText 2 4 2 2 3 3" xfId="12529"/>
    <cellStyle name="SAPBEXheaderText 2 4 2 2 3 3 2" xfId="18852"/>
    <cellStyle name="SAPBEXheaderText 2 4 2 2 3 3 2 2" xfId="27987"/>
    <cellStyle name="SAPBEXheaderText 2 4 2 2 3 3 3" xfId="24399"/>
    <cellStyle name="SAPBEXheaderText 2 4 2 2 3 4" xfId="8393"/>
    <cellStyle name="SAPBEXheaderText 2 4 2 2 3 4 2" xfId="22387"/>
    <cellStyle name="SAPBEXheaderText 2 4 2 2 3 5" xfId="15576"/>
    <cellStyle name="SAPBEXheaderText 2 4 2 2 3 5 2" xfId="25907"/>
    <cellStyle name="SAPBEXheaderText 2 4 2 2 3 6" xfId="20105"/>
    <cellStyle name="SAPBEXheaderText 2 4 2 2 4" xfId="5995"/>
    <cellStyle name="SAPBEXheaderText 2 4 2 2 4 2" xfId="13256"/>
    <cellStyle name="SAPBEXheaderText 2 4 2 2 4 2 2" xfId="24821"/>
    <cellStyle name="SAPBEXheaderText 2 4 2 2 4 3" xfId="21072"/>
    <cellStyle name="SAPBEXheaderText 2 4 2 2 5" xfId="5910"/>
    <cellStyle name="SAPBEXheaderText 2 4 2 2 5 2" xfId="13175"/>
    <cellStyle name="SAPBEXheaderText 2 4 2 2 5 2 2" xfId="24772"/>
    <cellStyle name="SAPBEXheaderText 2 4 2 2 5 3" xfId="21023"/>
    <cellStyle name="SAPBEXheaderText 2 4 2 2 6" xfId="5689"/>
    <cellStyle name="SAPBEXheaderText 2 4 2 2 6 2" xfId="13031"/>
    <cellStyle name="SAPBEXheaderText 2 4 2 2 6 2 2" xfId="24699"/>
    <cellStyle name="SAPBEXheaderText 2 4 2 2 6 3" xfId="20951"/>
    <cellStyle name="SAPBEXheaderText 2 4 2 2 7" xfId="4271"/>
    <cellStyle name="SAPBEXheaderText 2 4 2 2 7 2" xfId="20335"/>
    <cellStyle name="SAPBEXheaderText 2 4 2 2 8" xfId="19103"/>
    <cellStyle name="SAPBEXheaderText 2 4 2 3" xfId="3108"/>
    <cellStyle name="SAPBEXheaderText 2 4 2 3 2" xfId="9874"/>
    <cellStyle name="SAPBEXheaderText 2 4 2 3 2 2" xfId="16489"/>
    <cellStyle name="SAPBEXheaderText 2 4 2 3 2 2 2" xfId="26568"/>
    <cellStyle name="SAPBEXheaderText 2 4 2 3 2 3" xfId="23026"/>
    <cellStyle name="SAPBEXheaderText 2 4 2 3 3" xfId="11811"/>
    <cellStyle name="SAPBEXheaderText 2 4 2 3 3 2" xfId="18136"/>
    <cellStyle name="SAPBEXheaderText 2 4 2 3 3 2 2" xfId="27582"/>
    <cellStyle name="SAPBEXheaderText 2 4 2 3 3 3" xfId="24000"/>
    <cellStyle name="SAPBEXheaderText 2 4 2 3 4" xfId="7695"/>
    <cellStyle name="SAPBEXheaderText 2 4 2 3 4 2" xfId="21775"/>
    <cellStyle name="SAPBEXheaderText 2 4 2 3 5" xfId="14859"/>
    <cellStyle name="SAPBEXheaderText 2 4 2 3 5 2" xfId="25502"/>
    <cellStyle name="SAPBEXheaderText 2 4 2 3 6" xfId="19706"/>
    <cellStyle name="SAPBEXheaderText 2 4 2 4" xfId="3613"/>
    <cellStyle name="SAPBEXheaderText 2 4 2 4 2" xfId="10368"/>
    <cellStyle name="SAPBEXheaderText 2 4 2 4 2 2" xfId="16832"/>
    <cellStyle name="SAPBEXheaderText 2 4 2 4 2 2 2" xfId="26842"/>
    <cellStyle name="SAPBEXheaderText 2 4 2 4 2 3" xfId="23294"/>
    <cellStyle name="SAPBEXheaderText 2 4 2 4 3" xfId="12298"/>
    <cellStyle name="SAPBEXheaderText 2 4 2 4 3 2" xfId="18621"/>
    <cellStyle name="SAPBEXheaderText 2 4 2 4 3 2 2" xfId="27852"/>
    <cellStyle name="SAPBEXheaderText 2 4 2 4 3 3" xfId="24264"/>
    <cellStyle name="SAPBEXheaderText 2 4 2 4 4" xfId="8189"/>
    <cellStyle name="SAPBEXheaderText 2 4 2 4 4 2" xfId="22186"/>
    <cellStyle name="SAPBEXheaderText 2 4 2 4 5" xfId="15345"/>
    <cellStyle name="SAPBEXheaderText 2 4 2 4 5 2" xfId="25772"/>
    <cellStyle name="SAPBEXheaderText 2 4 2 4 6" xfId="19970"/>
    <cellStyle name="SAPBEXheaderText 2 4 2 5" xfId="4013"/>
    <cellStyle name="SAPBEXheaderText 2 4 2 5 2" xfId="20176"/>
    <cellStyle name="SAPBEXheaderText 2 4 2 6" xfId="19261"/>
    <cellStyle name="SAPBEXheaderText 2 4 2 7" xfId="28330"/>
    <cellStyle name="SAPBEXheaderText 2 4 20" xfId="39209"/>
    <cellStyle name="SAPBEXheaderText 2 4 21" xfId="39345"/>
    <cellStyle name="SAPBEXheaderText 2 4 22" xfId="39481"/>
    <cellStyle name="SAPBEXheaderText 2 4 23" xfId="38606"/>
    <cellStyle name="SAPBEXheaderText 2 4 24" xfId="39582"/>
    <cellStyle name="SAPBEXheaderText 2 4 25" xfId="39711"/>
    <cellStyle name="SAPBEXheaderText 2 4 26" xfId="39829"/>
    <cellStyle name="SAPBEXheaderText 2 4 27" xfId="39338"/>
    <cellStyle name="SAPBEXheaderText 2 4 28" xfId="40174"/>
    <cellStyle name="SAPBEXheaderText 2 4 29" xfId="40222"/>
    <cellStyle name="SAPBEXheaderText 2 4 3" xfId="2265"/>
    <cellStyle name="SAPBEXheaderText 2 4 3 2" xfId="5319"/>
    <cellStyle name="SAPBEXheaderText 2 4 3 2 2" xfId="12871"/>
    <cellStyle name="SAPBEXheaderText 2 4 3 2 2 2" xfId="24622"/>
    <cellStyle name="SAPBEXheaderText 2 4 3 2 3" xfId="20827"/>
    <cellStyle name="SAPBEXheaderText 2 4 3 3" xfId="6862"/>
    <cellStyle name="SAPBEXheaderText 2 4 3 3 2" xfId="14036"/>
    <cellStyle name="SAPBEXheaderText 2 4 3 3 2 2" xfId="25071"/>
    <cellStyle name="SAPBEXheaderText 2 4 3 3 3" xfId="21314"/>
    <cellStyle name="SAPBEXheaderText 2 4 3 4" xfId="9045"/>
    <cellStyle name="SAPBEXheaderText 2 4 3 4 2" xfId="15940"/>
    <cellStyle name="SAPBEXheaderText 2 4 3 4 2 2" xfId="26133"/>
    <cellStyle name="SAPBEXheaderText 2 4 3 4 3" xfId="22618"/>
    <cellStyle name="SAPBEXheaderText 2 4 3 5" xfId="11109"/>
    <cellStyle name="SAPBEXheaderText 2 4 3 5 2" xfId="17438"/>
    <cellStyle name="SAPBEXheaderText 2 4 3 5 2 2" xfId="27153"/>
    <cellStyle name="SAPBEXheaderText 2 4 3 5 3" xfId="23598"/>
    <cellStyle name="SAPBEXheaderText 2 4 3 6" xfId="4436"/>
    <cellStyle name="SAPBEXheaderText 2 4 3 6 2" xfId="20480"/>
    <cellStyle name="SAPBEXheaderText 2 4 3 7" xfId="5498"/>
    <cellStyle name="SAPBEXheaderText 2 4 3 7 2" xfId="20896"/>
    <cellStyle name="SAPBEXheaderText 2 4 30" xfId="40169"/>
    <cellStyle name="SAPBEXheaderText 2 4 31" xfId="40424"/>
    <cellStyle name="SAPBEXheaderText 2 4 4" xfId="2894"/>
    <cellStyle name="SAPBEXheaderText 2 4 4 2" xfId="9661"/>
    <cellStyle name="SAPBEXheaderText 2 4 4 2 2" xfId="16309"/>
    <cellStyle name="SAPBEXheaderText 2 4 4 2 2 2" xfId="26423"/>
    <cellStyle name="SAPBEXheaderText 2 4 4 2 3" xfId="22891"/>
    <cellStyle name="SAPBEXheaderText 2 4 4 3" xfId="11613"/>
    <cellStyle name="SAPBEXheaderText 2 4 4 3 2" xfId="17940"/>
    <cellStyle name="SAPBEXheaderText 2 4 4 3 2 2" xfId="27439"/>
    <cellStyle name="SAPBEXheaderText 2 4 4 3 3" xfId="23867"/>
    <cellStyle name="SAPBEXheaderText 2 4 4 4" xfId="7481"/>
    <cellStyle name="SAPBEXheaderText 2 4 4 4 2" xfId="21618"/>
    <cellStyle name="SAPBEXheaderText 2 4 4 5" xfId="14648"/>
    <cellStyle name="SAPBEXheaderText 2 4 4 5 2" xfId="25359"/>
    <cellStyle name="SAPBEXheaderText 2 4 4 6" xfId="19573"/>
    <cellStyle name="SAPBEXheaderText 2 4 5" xfId="2752"/>
    <cellStyle name="SAPBEXheaderText 2 4 5 2" xfId="9531"/>
    <cellStyle name="SAPBEXheaderText 2 4 5 2 2" xfId="16182"/>
    <cellStyle name="SAPBEXheaderText 2 4 5 2 2 2" xfId="26320"/>
    <cellStyle name="SAPBEXheaderText 2 4 5 2 3" xfId="22796"/>
    <cellStyle name="SAPBEXheaderText 2 4 5 3" xfId="11491"/>
    <cellStyle name="SAPBEXheaderText 2 4 5 3 2" xfId="17819"/>
    <cellStyle name="SAPBEXheaderText 2 4 5 3 2 2" xfId="27339"/>
    <cellStyle name="SAPBEXheaderText 2 4 5 3 3" xfId="23775"/>
    <cellStyle name="SAPBEXheaderText 2 4 5 4" xfId="7350"/>
    <cellStyle name="SAPBEXheaderText 2 4 5 4 2" xfId="21509"/>
    <cellStyle name="SAPBEXheaderText 2 4 5 5" xfId="14523"/>
    <cellStyle name="SAPBEXheaderText 2 4 5 5 2" xfId="25258"/>
    <cellStyle name="SAPBEXheaderText 2 4 5 6" xfId="19480"/>
    <cellStyle name="SAPBEXheaderText 2 4 6" xfId="28194"/>
    <cellStyle name="SAPBEXheaderText 2 4 7" xfId="37351"/>
    <cellStyle name="SAPBEXheaderText 2 4 8" xfId="37305"/>
    <cellStyle name="SAPBEXheaderText 2 4 9" xfId="37422"/>
    <cellStyle name="SAPBEXheaderText 2 5" xfId="1601"/>
    <cellStyle name="SAPBEXheaderText 2 5 2" xfId="1512"/>
    <cellStyle name="SAPBEXheaderText 2 5 2 2" xfId="3283"/>
    <cellStyle name="SAPBEXheaderText 2 5 2 2 2" xfId="10038"/>
    <cellStyle name="SAPBEXheaderText 2 5 2 2 2 2" xfId="16591"/>
    <cellStyle name="SAPBEXheaderText 2 5 2 2 2 2 2" xfId="26646"/>
    <cellStyle name="SAPBEXheaderText 2 5 2 2 2 3" xfId="23104"/>
    <cellStyle name="SAPBEXheaderText 2 5 2 2 3" xfId="11968"/>
    <cellStyle name="SAPBEXheaderText 2 5 2 2 3 2" xfId="18293"/>
    <cellStyle name="SAPBEXheaderText 2 5 2 2 3 2 2" xfId="27658"/>
    <cellStyle name="SAPBEXheaderText 2 5 2 2 3 3" xfId="24076"/>
    <cellStyle name="SAPBEXheaderText 2 5 2 2 4" xfId="7859"/>
    <cellStyle name="SAPBEXheaderText 2 5 2 2 4 2" xfId="21863"/>
    <cellStyle name="SAPBEXheaderText 2 5 2 2 5" xfId="15017"/>
    <cellStyle name="SAPBEXheaderText 2 5 2 2 5 2" xfId="25578"/>
    <cellStyle name="SAPBEXheaderText 2 5 2 2 6" xfId="19782"/>
    <cellStyle name="SAPBEXheaderText 2 5 2 3" xfId="3756"/>
    <cellStyle name="SAPBEXheaderText 2 5 2 3 2" xfId="10511"/>
    <cellStyle name="SAPBEXheaderText 2 5 2 3 2 2" xfId="16914"/>
    <cellStyle name="SAPBEXheaderText 2 5 2 3 2 2 2" xfId="26918"/>
    <cellStyle name="SAPBEXheaderText 2 5 2 3 2 3" xfId="23370"/>
    <cellStyle name="SAPBEXheaderText 2 5 2 3 3" xfId="12441"/>
    <cellStyle name="SAPBEXheaderText 2 5 2 3 3 2" xfId="18764"/>
    <cellStyle name="SAPBEXheaderText 2 5 2 3 3 2 2" xfId="27928"/>
    <cellStyle name="SAPBEXheaderText 2 5 2 3 3 3" xfId="24340"/>
    <cellStyle name="SAPBEXheaderText 2 5 2 3 4" xfId="8328"/>
    <cellStyle name="SAPBEXheaderText 2 5 2 3 4 2" xfId="22324"/>
    <cellStyle name="SAPBEXheaderText 2 5 2 3 5" xfId="15488"/>
    <cellStyle name="SAPBEXheaderText 2 5 2 3 5 2" xfId="25848"/>
    <cellStyle name="SAPBEXheaderText 2 5 2 3 6" xfId="20046"/>
    <cellStyle name="SAPBEXheaderText 2 5 2 4" xfId="6284"/>
    <cellStyle name="SAPBEXheaderText 2 5 2 4 2" xfId="13518"/>
    <cellStyle name="SAPBEXheaderText 2 5 2 4 2 2" xfId="24921"/>
    <cellStyle name="SAPBEXheaderText 2 5 2 4 3" xfId="21171"/>
    <cellStyle name="SAPBEXheaderText 2 5 2 5" xfId="8556"/>
    <cellStyle name="SAPBEXheaderText 2 5 2 5 2" xfId="15748"/>
    <cellStyle name="SAPBEXheaderText 2 5 2 5 2 2" xfId="25998"/>
    <cellStyle name="SAPBEXheaderText 2 5 2 5 3" xfId="22491"/>
    <cellStyle name="SAPBEXheaderText 2 5 2 6" xfId="6129"/>
    <cellStyle name="SAPBEXheaderText 2 5 2 6 2" xfId="13371"/>
    <cellStyle name="SAPBEXheaderText 2 5 2 6 2 2" xfId="24866"/>
    <cellStyle name="SAPBEXheaderText 2 5 2 6 3" xfId="21117"/>
    <cellStyle name="SAPBEXheaderText 2 5 2 7" xfId="12705"/>
    <cellStyle name="SAPBEXheaderText 2 5 2 7 2" xfId="24495"/>
    <cellStyle name="SAPBEXheaderText 2 5 2 8" xfId="19178"/>
    <cellStyle name="SAPBEXheaderText 2 5 3" xfId="3037"/>
    <cellStyle name="SAPBEXheaderText 2 5 3 2" xfId="9803"/>
    <cellStyle name="SAPBEXheaderText 2 5 3 2 2" xfId="16432"/>
    <cellStyle name="SAPBEXheaderText 2 5 3 2 2 2" xfId="26524"/>
    <cellStyle name="SAPBEXheaderText 2 5 3 2 3" xfId="22983"/>
    <cellStyle name="SAPBEXheaderText 2 5 3 3" xfId="11740"/>
    <cellStyle name="SAPBEXheaderText 2 5 3 3 2" xfId="18066"/>
    <cellStyle name="SAPBEXheaderText 2 5 3 3 2 2" xfId="27539"/>
    <cellStyle name="SAPBEXheaderText 2 5 3 3 3" xfId="23958"/>
    <cellStyle name="SAPBEXheaderText 2 5 3 4" xfId="7624"/>
    <cellStyle name="SAPBEXheaderText 2 5 3 4 2" xfId="21725"/>
    <cellStyle name="SAPBEXheaderText 2 5 3 5" xfId="14789"/>
    <cellStyle name="SAPBEXheaderText 2 5 3 5 2" xfId="25459"/>
    <cellStyle name="SAPBEXheaderText 2 5 3 6" xfId="19664"/>
    <cellStyle name="SAPBEXheaderText 2 5 4" xfId="3552"/>
    <cellStyle name="SAPBEXheaderText 2 5 4 2" xfId="10307"/>
    <cellStyle name="SAPBEXheaderText 2 5 4 2 2" xfId="16785"/>
    <cellStyle name="SAPBEXheaderText 2 5 4 2 2 2" xfId="26801"/>
    <cellStyle name="SAPBEXheaderText 2 5 4 2 3" xfId="23253"/>
    <cellStyle name="SAPBEXheaderText 2 5 4 3" xfId="12237"/>
    <cellStyle name="SAPBEXheaderText 2 5 4 3 2" xfId="18560"/>
    <cellStyle name="SAPBEXheaderText 2 5 4 3 2 2" xfId="27811"/>
    <cellStyle name="SAPBEXheaderText 2 5 4 3 3" xfId="24223"/>
    <cellStyle name="SAPBEXheaderText 2 5 4 4" xfId="8128"/>
    <cellStyle name="SAPBEXheaderText 2 5 4 4 2" xfId="22125"/>
    <cellStyle name="SAPBEXheaderText 2 5 4 5" xfId="15284"/>
    <cellStyle name="SAPBEXheaderText 2 5 4 5 2" xfId="25731"/>
    <cellStyle name="SAPBEXheaderText 2 5 4 6" xfId="19929"/>
    <cellStyle name="SAPBEXheaderText 2 5 5" xfId="5422"/>
    <cellStyle name="SAPBEXheaderText 2 5 5 2" xfId="20883"/>
    <cellStyle name="SAPBEXheaderText 2 5 6" xfId="19201"/>
    <cellStyle name="SAPBEXheaderText 2 5 7" xfId="28256"/>
    <cellStyle name="SAPBEXheaderText 2 6" xfId="2382"/>
    <cellStyle name="SAPBEXheaderText 2 6 2" xfId="2855"/>
    <cellStyle name="SAPBEXheaderText 2 6 2 2" xfId="7442"/>
    <cellStyle name="SAPBEXheaderText 2 6 2 2 2" xfId="14609"/>
    <cellStyle name="SAPBEXheaderText 2 6 2 2 2 2" xfId="25330"/>
    <cellStyle name="SAPBEXheaderText 2 6 2 2 3" xfId="21589"/>
    <cellStyle name="SAPBEXheaderText 2 6 2 3" xfId="9622"/>
    <cellStyle name="SAPBEXheaderText 2 6 2 3 2" xfId="16271"/>
    <cellStyle name="SAPBEXheaderText 2 6 2 3 2 2" xfId="26394"/>
    <cellStyle name="SAPBEXheaderText 2 6 2 3 3" xfId="22865"/>
    <cellStyle name="SAPBEXheaderText 2 6 2 4" xfId="11575"/>
    <cellStyle name="SAPBEXheaderText 2 6 2 4 2" xfId="17902"/>
    <cellStyle name="SAPBEXheaderText 2 6 2 4 2 2" xfId="27410"/>
    <cellStyle name="SAPBEXheaderText 2 6 2 4 3" xfId="23841"/>
    <cellStyle name="SAPBEXheaderText 2 6 2 5" xfId="5413"/>
    <cellStyle name="SAPBEXheaderText 2 6 2 5 2" xfId="20876"/>
    <cellStyle name="SAPBEXheaderText 2 6 2 6" xfId="12920"/>
    <cellStyle name="SAPBEXheaderText 2 6 2 6 2" xfId="24657"/>
    <cellStyle name="SAPBEXheaderText 2 6 2 7" xfId="19547"/>
    <cellStyle name="SAPBEXheaderText 2 6 3" xfId="2957"/>
    <cellStyle name="SAPBEXheaderText 2 6 3 2" xfId="9724"/>
    <cellStyle name="SAPBEXheaderText 2 6 3 2 2" xfId="16370"/>
    <cellStyle name="SAPBEXheaderText 2 6 3 2 2 2" xfId="26478"/>
    <cellStyle name="SAPBEXheaderText 2 6 3 2 3" xfId="22943"/>
    <cellStyle name="SAPBEXheaderText 2 6 3 3" xfId="11674"/>
    <cellStyle name="SAPBEXheaderText 2 6 3 3 2" xfId="18001"/>
    <cellStyle name="SAPBEXheaderText 2 6 3 3 2 2" xfId="27494"/>
    <cellStyle name="SAPBEXheaderText 2 6 3 3 3" xfId="23919"/>
    <cellStyle name="SAPBEXheaderText 2 6 3 4" xfId="7544"/>
    <cellStyle name="SAPBEXheaderText 2 6 3 4 2" xfId="21675"/>
    <cellStyle name="SAPBEXheaderText 2 6 3 5" xfId="14711"/>
    <cellStyle name="SAPBEXheaderText 2 6 3 5 2" xfId="25414"/>
    <cellStyle name="SAPBEXheaderText 2 6 3 6" xfId="19625"/>
    <cellStyle name="SAPBEXheaderText 2 6 4" xfId="6979"/>
    <cellStyle name="SAPBEXheaderText 2 6 4 2" xfId="14153"/>
    <cellStyle name="SAPBEXheaderText 2 6 4 2 2" xfId="25106"/>
    <cellStyle name="SAPBEXheaderText 2 6 4 3" xfId="21348"/>
    <cellStyle name="SAPBEXheaderText 2 6 5" xfId="9162"/>
    <cellStyle name="SAPBEXheaderText 2 6 5 2" xfId="15989"/>
    <cellStyle name="SAPBEXheaderText 2 6 5 2 2" xfId="26168"/>
    <cellStyle name="SAPBEXheaderText 2 6 5 3" xfId="22652"/>
    <cellStyle name="SAPBEXheaderText 2 6 6" xfId="11183"/>
    <cellStyle name="SAPBEXheaderText 2 6 6 2" xfId="17512"/>
    <cellStyle name="SAPBEXheaderText 2 6 6 2 2" xfId="27188"/>
    <cellStyle name="SAPBEXheaderText 2 6 6 3" xfId="23632"/>
    <cellStyle name="SAPBEXheaderText 2 6 7" xfId="4365"/>
    <cellStyle name="SAPBEXheaderText 2 6 7 2" xfId="20409"/>
    <cellStyle name="SAPBEXheaderText 2 6 8" xfId="4323"/>
    <cellStyle name="SAPBEXheaderText 2 6 8 2" xfId="20373"/>
    <cellStyle name="SAPBEXheaderText 2 7" xfId="2646"/>
    <cellStyle name="SAPBEXheaderText 2 7 2" xfId="9425"/>
    <cellStyle name="SAPBEXheaderText 2 7 2 2" xfId="16076"/>
    <cellStyle name="SAPBEXheaderText 2 7 2 2 2" xfId="26228"/>
    <cellStyle name="SAPBEXheaderText 2 7 2 3" xfId="22709"/>
    <cellStyle name="SAPBEXheaderText 2 7 3" xfId="11385"/>
    <cellStyle name="SAPBEXheaderText 2 7 3 2" xfId="17713"/>
    <cellStyle name="SAPBEXheaderText 2 7 3 2 2" xfId="27247"/>
    <cellStyle name="SAPBEXheaderText 2 7 3 3" xfId="23688"/>
    <cellStyle name="SAPBEXheaderText 2 7 4" xfId="7244"/>
    <cellStyle name="SAPBEXheaderText 2 7 4 2" xfId="21408"/>
    <cellStyle name="SAPBEXheaderText 2 7 5" xfId="14417"/>
    <cellStyle name="SAPBEXheaderText 2 7 5 2" xfId="25166"/>
    <cellStyle name="SAPBEXheaderText 2 7 6" xfId="19393"/>
    <cellStyle name="SAPBEXheaderText 2 8" xfId="28072"/>
    <cellStyle name="SAPBEXheaderText 2 9" xfId="37130"/>
    <cellStyle name="SAPBEXheaderText 20" xfId="38594"/>
    <cellStyle name="SAPBEXheaderText 21" xfId="38737"/>
    <cellStyle name="SAPBEXheaderText 22" xfId="38880"/>
    <cellStyle name="SAPBEXheaderText 23" xfId="39024"/>
    <cellStyle name="SAPBEXheaderText 24" xfId="39165"/>
    <cellStyle name="SAPBEXheaderText 25" xfId="39299"/>
    <cellStyle name="SAPBEXheaderText 26" xfId="39174"/>
    <cellStyle name="SAPBEXheaderText 27" xfId="39574"/>
    <cellStyle name="SAPBEXheaderText 28" xfId="39702"/>
    <cellStyle name="SAPBEXheaderText 29" xfId="39820"/>
    <cellStyle name="SAPBEXheaderText 3" xfId="875"/>
    <cellStyle name="SAPBEXheaderText 3 2" xfId="1902"/>
    <cellStyle name="SAPBEXheaderText 3 2 2" xfId="1469"/>
    <cellStyle name="SAPBEXheaderText 3 2 2 2" xfId="3475"/>
    <cellStyle name="SAPBEXheaderText 3 2 2 2 2" xfId="10230"/>
    <cellStyle name="SAPBEXheaderText 3 2 2 2 2 2" xfId="16738"/>
    <cellStyle name="SAPBEXheaderText 3 2 2 2 2 2 2" xfId="26760"/>
    <cellStyle name="SAPBEXheaderText 3 2 2 2 2 3" xfId="23218"/>
    <cellStyle name="SAPBEXheaderText 3 2 2 2 3" xfId="12160"/>
    <cellStyle name="SAPBEXheaderText 3 2 2 2 3 2" xfId="18484"/>
    <cellStyle name="SAPBEXheaderText 3 2 2 2 3 2 2" xfId="27771"/>
    <cellStyle name="SAPBEXheaderText 3 2 2 2 3 3" xfId="24189"/>
    <cellStyle name="SAPBEXheaderText 3 2 2 2 4" xfId="8051"/>
    <cellStyle name="SAPBEXheaderText 3 2 2 2 4 2" xfId="22054"/>
    <cellStyle name="SAPBEXheaderText 3 2 2 2 5" xfId="15208"/>
    <cellStyle name="SAPBEXheaderText 3 2 2 2 5 2" xfId="25691"/>
    <cellStyle name="SAPBEXheaderText 3 2 2 2 6" xfId="19895"/>
    <cellStyle name="SAPBEXheaderText 3 2 2 3" xfId="3948"/>
    <cellStyle name="SAPBEXheaderText 3 2 2 3 2" xfId="10703"/>
    <cellStyle name="SAPBEXheaderText 3 2 2 3 2 2" xfId="17061"/>
    <cellStyle name="SAPBEXheaderText 3 2 2 3 2 2 2" xfId="27032"/>
    <cellStyle name="SAPBEXheaderText 3 2 2 3 2 3" xfId="23484"/>
    <cellStyle name="SAPBEXheaderText 3 2 2 3 3" xfId="12633"/>
    <cellStyle name="SAPBEXheaderText 3 2 2 3 3 2" xfId="18955"/>
    <cellStyle name="SAPBEXheaderText 3 2 2 3 3 2 2" xfId="28041"/>
    <cellStyle name="SAPBEXheaderText 3 2 2 3 3 3" xfId="24453"/>
    <cellStyle name="SAPBEXheaderText 3 2 2 3 4" xfId="8462"/>
    <cellStyle name="SAPBEXheaderText 3 2 2 3 4 2" xfId="22448"/>
    <cellStyle name="SAPBEXheaderText 3 2 2 3 5" xfId="15679"/>
    <cellStyle name="SAPBEXheaderText 3 2 2 3 5 2" xfId="25961"/>
    <cellStyle name="SAPBEXheaderText 3 2 2 3 6" xfId="20159"/>
    <cellStyle name="SAPBEXheaderText 3 2 2 4" xfId="6248"/>
    <cellStyle name="SAPBEXheaderText 3 2 2 4 2" xfId="13484"/>
    <cellStyle name="SAPBEXheaderText 3 2 2 4 2 2" xfId="24903"/>
    <cellStyle name="SAPBEXheaderText 3 2 2 4 3" xfId="21153"/>
    <cellStyle name="SAPBEXheaderText 3 2 2 5" xfId="8517"/>
    <cellStyle name="SAPBEXheaderText 3 2 2 5 2" xfId="15723"/>
    <cellStyle name="SAPBEXheaderText 3 2 2 5 2 2" xfId="25977"/>
    <cellStyle name="SAPBEXheaderText 3 2 2 5 3" xfId="22470"/>
    <cellStyle name="SAPBEXheaderText 3 2 2 6" xfId="5935"/>
    <cellStyle name="SAPBEXheaderText 3 2 2 6 2" xfId="13197"/>
    <cellStyle name="SAPBEXheaderText 3 2 2 6 2 2" xfId="24785"/>
    <cellStyle name="SAPBEXheaderText 3 2 2 6 3" xfId="21036"/>
    <cellStyle name="SAPBEXheaderText 3 2 2 7" xfId="12687"/>
    <cellStyle name="SAPBEXheaderText 3 2 2 7 2" xfId="24479"/>
    <cellStyle name="SAPBEXheaderText 3 2 2 8" xfId="19162"/>
    <cellStyle name="SAPBEXheaderText 3 2 3" xfId="3228"/>
    <cellStyle name="SAPBEXheaderText 3 2 3 2" xfId="9983"/>
    <cellStyle name="SAPBEXheaderText 3 2 3 2 2" xfId="16567"/>
    <cellStyle name="SAPBEXheaderText 3 2 3 2 2 2" xfId="26624"/>
    <cellStyle name="SAPBEXheaderText 3 2 3 2 3" xfId="23082"/>
    <cellStyle name="SAPBEXheaderText 3 2 3 3" xfId="11914"/>
    <cellStyle name="SAPBEXheaderText 3 2 3 3 2" xfId="18239"/>
    <cellStyle name="SAPBEXheaderText 3 2 3 3 2 2" xfId="27636"/>
    <cellStyle name="SAPBEXheaderText 3 2 3 3 3" xfId="24054"/>
    <cellStyle name="SAPBEXheaderText 3 2 3 4" xfId="7804"/>
    <cellStyle name="SAPBEXheaderText 3 2 3 4 2" xfId="21836"/>
    <cellStyle name="SAPBEXheaderText 3 2 3 5" xfId="14962"/>
    <cellStyle name="SAPBEXheaderText 3 2 3 5 2" xfId="25556"/>
    <cellStyle name="SAPBEXheaderText 3 2 3 6" xfId="19760"/>
    <cellStyle name="SAPBEXheaderText 3 2 4" xfId="3702"/>
    <cellStyle name="SAPBEXheaderText 3 2 4 2" xfId="10457"/>
    <cellStyle name="SAPBEXheaderText 3 2 4 2 2" xfId="16890"/>
    <cellStyle name="SAPBEXheaderText 3 2 4 2 2 2" xfId="26896"/>
    <cellStyle name="SAPBEXheaderText 3 2 4 2 3" xfId="23348"/>
    <cellStyle name="SAPBEXheaderText 3 2 4 3" xfId="12387"/>
    <cellStyle name="SAPBEXheaderText 3 2 4 3 2" xfId="18710"/>
    <cellStyle name="SAPBEXheaderText 3 2 4 3 2 2" xfId="27906"/>
    <cellStyle name="SAPBEXheaderText 3 2 4 3 3" xfId="24318"/>
    <cellStyle name="SAPBEXheaderText 3 2 4 4" xfId="8278"/>
    <cellStyle name="SAPBEXheaderText 3 2 4 4 2" xfId="22275"/>
    <cellStyle name="SAPBEXheaderText 3 2 4 5" xfId="15434"/>
    <cellStyle name="SAPBEXheaderText 3 2 4 5 2" xfId="25826"/>
    <cellStyle name="SAPBEXheaderText 3 2 4 6" xfId="20024"/>
    <cellStyle name="SAPBEXheaderText 3 2 5" xfId="4171"/>
    <cellStyle name="SAPBEXheaderText 3 2 5 2" xfId="20266"/>
    <cellStyle name="SAPBEXheaderText 3 2 6" xfId="19315"/>
    <cellStyle name="SAPBEXheaderText 3 2 7" xfId="28402"/>
    <cellStyle name="SAPBEXheaderText 3 3" xfId="2154"/>
    <cellStyle name="SAPBEXheaderText 3 3 2" xfId="3020"/>
    <cellStyle name="SAPBEXheaderText 3 3 2 2" xfId="7607"/>
    <cellStyle name="SAPBEXheaderText 3 3 2 2 2" xfId="14772"/>
    <cellStyle name="SAPBEXheaderText 3 3 2 2 2 2" xfId="25451"/>
    <cellStyle name="SAPBEXheaderText 3 3 2 2 3" xfId="21716"/>
    <cellStyle name="SAPBEXheaderText 3 3 2 3" xfId="9786"/>
    <cellStyle name="SAPBEXheaderText 3 3 2 3 2" xfId="16422"/>
    <cellStyle name="SAPBEXheaderText 3 3 2 3 2 2" xfId="26516"/>
    <cellStyle name="SAPBEXheaderText 3 3 2 3 3" xfId="22975"/>
    <cellStyle name="SAPBEXheaderText 3 3 2 4" xfId="11726"/>
    <cellStyle name="SAPBEXheaderText 3 3 2 4 2" xfId="18052"/>
    <cellStyle name="SAPBEXheaderText 3 3 2 4 2 2" xfId="27531"/>
    <cellStyle name="SAPBEXheaderText 3 3 2 4 3" xfId="23950"/>
    <cellStyle name="SAPBEXheaderText 3 3 2 5" xfId="5231"/>
    <cellStyle name="SAPBEXheaderText 3 3 2 5 2" xfId="20762"/>
    <cellStyle name="SAPBEXheaderText 3 3 2 6" xfId="12806"/>
    <cellStyle name="SAPBEXheaderText 3 3 2 6 2" xfId="24575"/>
    <cellStyle name="SAPBEXheaderText 3 3 2 7" xfId="19656"/>
    <cellStyle name="SAPBEXheaderText 3 3 3" xfId="3542"/>
    <cellStyle name="SAPBEXheaderText 3 3 3 2" xfId="10297"/>
    <cellStyle name="SAPBEXheaderText 3 3 3 2 2" xfId="16779"/>
    <cellStyle name="SAPBEXheaderText 3 3 3 2 2 2" xfId="26797"/>
    <cellStyle name="SAPBEXheaderText 3 3 3 2 3" xfId="23249"/>
    <cellStyle name="SAPBEXheaderText 3 3 3 3" xfId="12227"/>
    <cellStyle name="SAPBEXheaderText 3 3 3 3 2" xfId="18550"/>
    <cellStyle name="SAPBEXheaderText 3 3 3 3 2 2" xfId="27807"/>
    <cellStyle name="SAPBEXheaderText 3 3 3 3 3" xfId="24219"/>
    <cellStyle name="SAPBEXheaderText 3 3 3 4" xfId="8118"/>
    <cellStyle name="SAPBEXheaderText 3 3 3 4 2" xfId="22115"/>
    <cellStyle name="SAPBEXheaderText 3 3 3 5" xfId="15274"/>
    <cellStyle name="SAPBEXheaderText 3 3 3 5 2" xfId="25727"/>
    <cellStyle name="SAPBEXheaderText 3 3 3 6" xfId="19925"/>
    <cellStyle name="SAPBEXheaderText 3 3 4" xfId="6751"/>
    <cellStyle name="SAPBEXheaderText 3 3 4 2" xfId="13927"/>
    <cellStyle name="SAPBEXheaderText 3 3 4 2 2" xfId="25025"/>
    <cellStyle name="SAPBEXheaderText 3 3 4 3" xfId="21270"/>
    <cellStyle name="SAPBEXheaderText 3 3 5" xfId="8934"/>
    <cellStyle name="SAPBEXheaderText 3 3 5 2" xfId="15874"/>
    <cellStyle name="SAPBEXheaderText 3 3 5 2 2" xfId="26085"/>
    <cellStyle name="SAPBEXheaderText 3 3 5 3" xfId="22572"/>
    <cellStyle name="SAPBEXheaderText 3 3 6" xfId="11038"/>
    <cellStyle name="SAPBEXheaderText 3 3 6 2" xfId="17368"/>
    <cellStyle name="SAPBEXheaderText 3 3 6 2 2" xfId="27108"/>
    <cellStyle name="SAPBEXheaderText 3 3 6 3" xfId="23555"/>
    <cellStyle name="SAPBEXheaderText 3 3 7" xfId="4584"/>
    <cellStyle name="SAPBEXheaderText 3 3 7 2" xfId="20594"/>
    <cellStyle name="SAPBEXheaderText 3 3 8" xfId="4327"/>
    <cellStyle name="SAPBEXheaderText 3 3 8 2" xfId="20375"/>
    <cellStyle name="SAPBEXheaderText 3 4" xfId="2765"/>
    <cellStyle name="SAPBEXheaderText 3 4 2" xfId="9544"/>
    <cellStyle name="SAPBEXheaderText 3 4 2 2" xfId="16195"/>
    <cellStyle name="SAPBEXheaderText 3 4 2 2 2" xfId="26328"/>
    <cellStyle name="SAPBEXheaderText 3 4 2 3" xfId="22804"/>
    <cellStyle name="SAPBEXheaderText 3 4 3" xfId="11504"/>
    <cellStyle name="SAPBEXheaderText 3 4 3 2" xfId="17832"/>
    <cellStyle name="SAPBEXheaderText 3 4 3 2 2" xfId="27347"/>
    <cellStyle name="SAPBEXheaderText 3 4 3 3" xfId="23783"/>
    <cellStyle name="SAPBEXheaderText 3 4 4" xfId="7363"/>
    <cellStyle name="SAPBEXheaderText 3 4 4 2" xfId="21522"/>
    <cellStyle name="SAPBEXheaderText 3 4 5" xfId="14536"/>
    <cellStyle name="SAPBEXheaderText 3 4 5 2" xfId="25266"/>
    <cellStyle name="SAPBEXheaderText 3 4 6" xfId="19488"/>
    <cellStyle name="SAPBEXheaderText 3 5" xfId="28160"/>
    <cellStyle name="SAPBEXheaderText 30" xfId="40108"/>
    <cellStyle name="SAPBEXheaderText 31" xfId="38479"/>
    <cellStyle name="SAPBEXheaderText 32" xfId="40291"/>
    <cellStyle name="SAPBEXheaderText 33" xfId="40171"/>
    <cellStyle name="SAPBEXheaderText 34" xfId="40391"/>
    <cellStyle name="SAPBEXheaderText 4" xfId="874"/>
    <cellStyle name="SAPBEXheaderText 4 2" xfId="1901"/>
    <cellStyle name="SAPBEXheaderText 4 2 2" xfId="1458"/>
    <cellStyle name="SAPBEXheaderText 4 2 2 2" xfId="3474"/>
    <cellStyle name="SAPBEXheaderText 4 2 2 2 2" xfId="10229"/>
    <cellStyle name="SAPBEXheaderText 4 2 2 2 2 2" xfId="16737"/>
    <cellStyle name="SAPBEXheaderText 4 2 2 2 2 2 2" xfId="26759"/>
    <cellStyle name="SAPBEXheaderText 4 2 2 2 2 3" xfId="23217"/>
    <cellStyle name="SAPBEXheaderText 4 2 2 2 3" xfId="12159"/>
    <cellStyle name="SAPBEXheaderText 4 2 2 2 3 2" xfId="18483"/>
    <cellStyle name="SAPBEXheaderText 4 2 2 2 3 2 2" xfId="27770"/>
    <cellStyle name="SAPBEXheaderText 4 2 2 2 3 3" xfId="24188"/>
    <cellStyle name="SAPBEXheaderText 4 2 2 2 4" xfId="8050"/>
    <cellStyle name="SAPBEXheaderText 4 2 2 2 4 2" xfId="22053"/>
    <cellStyle name="SAPBEXheaderText 4 2 2 2 5" xfId="15207"/>
    <cellStyle name="SAPBEXheaderText 4 2 2 2 5 2" xfId="25690"/>
    <cellStyle name="SAPBEXheaderText 4 2 2 2 6" xfId="19894"/>
    <cellStyle name="SAPBEXheaderText 4 2 2 3" xfId="3947"/>
    <cellStyle name="SAPBEXheaderText 4 2 2 3 2" xfId="10702"/>
    <cellStyle name="SAPBEXheaderText 4 2 2 3 2 2" xfId="17060"/>
    <cellStyle name="SAPBEXheaderText 4 2 2 3 2 2 2" xfId="27031"/>
    <cellStyle name="SAPBEXheaderText 4 2 2 3 2 3" xfId="23483"/>
    <cellStyle name="SAPBEXheaderText 4 2 2 3 3" xfId="12632"/>
    <cellStyle name="SAPBEXheaderText 4 2 2 3 3 2" xfId="18954"/>
    <cellStyle name="SAPBEXheaderText 4 2 2 3 3 2 2" xfId="28040"/>
    <cellStyle name="SAPBEXheaderText 4 2 2 3 3 3" xfId="24452"/>
    <cellStyle name="SAPBEXheaderText 4 2 2 3 4" xfId="8461"/>
    <cellStyle name="SAPBEXheaderText 4 2 2 3 4 2" xfId="22447"/>
    <cellStyle name="SAPBEXheaderText 4 2 2 3 5" xfId="15678"/>
    <cellStyle name="SAPBEXheaderText 4 2 2 3 5 2" xfId="25960"/>
    <cellStyle name="SAPBEXheaderText 4 2 2 3 6" xfId="20158"/>
    <cellStyle name="SAPBEXheaderText 4 2 2 4" xfId="6237"/>
    <cellStyle name="SAPBEXheaderText 4 2 2 4 2" xfId="13473"/>
    <cellStyle name="SAPBEXheaderText 4 2 2 4 2 2" xfId="24897"/>
    <cellStyle name="SAPBEXheaderText 4 2 2 4 3" xfId="21147"/>
    <cellStyle name="SAPBEXheaderText 4 2 2 5" xfId="8506"/>
    <cellStyle name="SAPBEXheaderText 4 2 2 5 2" xfId="15717"/>
    <cellStyle name="SAPBEXheaderText 4 2 2 5 2 2" xfId="25971"/>
    <cellStyle name="SAPBEXheaderText 4 2 2 5 3" xfId="22464"/>
    <cellStyle name="SAPBEXheaderText 4 2 2 6" xfId="6088"/>
    <cellStyle name="SAPBEXheaderText 4 2 2 6 2" xfId="13342"/>
    <cellStyle name="SAPBEXheaderText 4 2 2 6 2 2" xfId="24855"/>
    <cellStyle name="SAPBEXheaderText 4 2 2 6 3" xfId="21106"/>
    <cellStyle name="SAPBEXheaderText 4 2 2 7" xfId="12681"/>
    <cellStyle name="SAPBEXheaderText 4 2 2 7 2" xfId="24473"/>
    <cellStyle name="SAPBEXheaderText 4 2 2 8" xfId="19156"/>
    <cellStyle name="SAPBEXheaderText 4 2 3" xfId="3227"/>
    <cellStyle name="SAPBEXheaderText 4 2 3 2" xfId="9982"/>
    <cellStyle name="SAPBEXheaderText 4 2 3 2 2" xfId="16566"/>
    <cellStyle name="SAPBEXheaderText 4 2 3 2 2 2" xfId="26623"/>
    <cellStyle name="SAPBEXheaderText 4 2 3 2 3" xfId="23081"/>
    <cellStyle name="SAPBEXheaderText 4 2 3 3" xfId="11913"/>
    <cellStyle name="SAPBEXheaderText 4 2 3 3 2" xfId="18238"/>
    <cellStyle name="SAPBEXheaderText 4 2 3 3 2 2" xfId="27635"/>
    <cellStyle name="SAPBEXheaderText 4 2 3 3 3" xfId="24053"/>
    <cellStyle name="SAPBEXheaderText 4 2 3 4" xfId="7803"/>
    <cellStyle name="SAPBEXheaderText 4 2 3 4 2" xfId="21835"/>
    <cellStyle name="SAPBEXheaderText 4 2 3 5" xfId="14961"/>
    <cellStyle name="SAPBEXheaderText 4 2 3 5 2" xfId="25555"/>
    <cellStyle name="SAPBEXheaderText 4 2 3 6" xfId="19759"/>
    <cellStyle name="SAPBEXheaderText 4 2 4" xfId="3701"/>
    <cellStyle name="SAPBEXheaderText 4 2 4 2" xfId="10456"/>
    <cellStyle name="SAPBEXheaderText 4 2 4 2 2" xfId="16889"/>
    <cellStyle name="SAPBEXheaderText 4 2 4 2 2 2" xfId="26895"/>
    <cellStyle name="SAPBEXheaderText 4 2 4 2 3" xfId="23347"/>
    <cellStyle name="SAPBEXheaderText 4 2 4 3" xfId="12386"/>
    <cellStyle name="SAPBEXheaderText 4 2 4 3 2" xfId="18709"/>
    <cellStyle name="SAPBEXheaderText 4 2 4 3 2 2" xfId="27905"/>
    <cellStyle name="SAPBEXheaderText 4 2 4 3 3" xfId="24317"/>
    <cellStyle name="SAPBEXheaderText 4 2 4 4" xfId="8277"/>
    <cellStyle name="SAPBEXheaderText 4 2 4 4 2" xfId="22274"/>
    <cellStyle name="SAPBEXheaderText 4 2 4 5" xfId="15433"/>
    <cellStyle name="SAPBEXheaderText 4 2 4 5 2" xfId="25825"/>
    <cellStyle name="SAPBEXheaderText 4 2 4 6" xfId="20023"/>
    <cellStyle name="SAPBEXheaderText 4 2 5" xfId="3990"/>
    <cellStyle name="SAPBEXheaderText 4 2 5 2" xfId="20163"/>
    <cellStyle name="SAPBEXheaderText 4 2 6" xfId="19314"/>
    <cellStyle name="SAPBEXheaderText 4 2 7" xfId="28401"/>
    <cellStyle name="SAPBEXheaderText 4 3" xfId="2167"/>
    <cellStyle name="SAPBEXheaderText 4 3 2" xfId="3019"/>
    <cellStyle name="SAPBEXheaderText 4 3 2 2" xfId="7606"/>
    <cellStyle name="SAPBEXheaderText 4 3 2 2 2" xfId="14771"/>
    <cellStyle name="SAPBEXheaderText 4 3 2 2 2 2" xfId="25450"/>
    <cellStyle name="SAPBEXheaderText 4 3 2 2 3" xfId="21715"/>
    <cellStyle name="SAPBEXheaderText 4 3 2 3" xfId="9785"/>
    <cellStyle name="SAPBEXheaderText 4 3 2 3 2" xfId="16421"/>
    <cellStyle name="SAPBEXheaderText 4 3 2 3 2 2" xfId="26515"/>
    <cellStyle name="SAPBEXheaderText 4 3 2 3 3" xfId="22974"/>
    <cellStyle name="SAPBEXheaderText 4 3 2 4" xfId="11725"/>
    <cellStyle name="SAPBEXheaderText 4 3 2 4 2" xfId="18051"/>
    <cellStyle name="SAPBEXheaderText 4 3 2 4 2 2" xfId="27530"/>
    <cellStyle name="SAPBEXheaderText 4 3 2 4 3" xfId="23949"/>
    <cellStyle name="SAPBEXheaderText 4 3 2 5" xfId="5244"/>
    <cellStyle name="SAPBEXheaderText 4 3 2 5 2" xfId="20771"/>
    <cellStyle name="SAPBEXheaderText 4 3 2 6" xfId="12816"/>
    <cellStyle name="SAPBEXheaderText 4 3 2 6 2" xfId="24582"/>
    <cellStyle name="SAPBEXheaderText 4 3 2 7" xfId="19655"/>
    <cellStyle name="SAPBEXheaderText 4 3 3" xfId="3541"/>
    <cellStyle name="SAPBEXheaderText 4 3 3 2" xfId="10296"/>
    <cellStyle name="SAPBEXheaderText 4 3 3 2 2" xfId="16778"/>
    <cellStyle name="SAPBEXheaderText 4 3 3 2 2 2" xfId="26796"/>
    <cellStyle name="SAPBEXheaderText 4 3 3 2 3" xfId="23248"/>
    <cellStyle name="SAPBEXheaderText 4 3 3 3" xfId="12226"/>
    <cellStyle name="SAPBEXheaderText 4 3 3 3 2" xfId="18549"/>
    <cellStyle name="SAPBEXheaderText 4 3 3 3 2 2" xfId="27806"/>
    <cellStyle name="SAPBEXheaderText 4 3 3 3 3" xfId="24218"/>
    <cellStyle name="SAPBEXheaderText 4 3 3 4" xfId="8117"/>
    <cellStyle name="SAPBEXheaderText 4 3 3 4 2" xfId="22114"/>
    <cellStyle name="SAPBEXheaderText 4 3 3 5" xfId="15273"/>
    <cellStyle name="SAPBEXheaderText 4 3 3 5 2" xfId="25726"/>
    <cellStyle name="SAPBEXheaderText 4 3 3 6" xfId="19924"/>
    <cellStyle name="SAPBEXheaderText 4 3 4" xfId="6764"/>
    <cellStyle name="SAPBEXheaderText 4 3 4 2" xfId="13940"/>
    <cellStyle name="SAPBEXheaderText 4 3 4 2 2" xfId="25032"/>
    <cellStyle name="SAPBEXheaderText 4 3 4 3" xfId="21277"/>
    <cellStyle name="SAPBEXheaderText 4 3 5" xfId="8947"/>
    <cellStyle name="SAPBEXheaderText 4 3 5 2" xfId="15884"/>
    <cellStyle name="SAPBEXheaderText 4 3 5 2 2" xfId="26092"/>
    <cellStyle name="SAPBEXheaderText 4 3 5 3" xfId="22579"/>
    <cellStyle name="SAPBEXheaderText 4 3 6" xfId="11048"/>
    <cellStyle name="SAPBEXheaderText 4 3 6 2" xfId="17378"/>
    <cellStyle name="SAPBEXheaderText 4 3 6 2 2" xfId="27115"/>
    <cellStyle name="SAPBEXheaderText 4 3 6 3" xfId="23562"/>
    <cellStyle name="SAPBEXheaderText 4 3 7" xfId="4583"/>
    <cellStyle name="SAPBEXheaderText 4 3 7 2" xfId="20593"/>
    <cellStyle name="SAPBEXheaderText 4 3 8" xfId="4339"/>
    <cellStyle name="SAPBEXheaderText 4 3 8 2" xfId="20383"/>
    <cellStyle name="SAPBEXheaderText 4 4" xfId="2764"/>
    <cellStyle name="SAPBEXheaderText 4 4 2" xfId="9543"/>
    <cellStyle name="SAPBEXheaderText 4 4 2 2" xfId="16194"/>
    <cellStyle name="SAPBEXheaderText 4 4 2 2 2" xfId="26327"/>
    <cellStyle name="SAPBEXheaderText 4 4 2 3" xfId="22803"/>
    <cellStyle name="SAPBEXheaderText 4 4 3" xfId="11503"/>
    <cellStyle name="SAPBEXheaderText 4 4 3 2" xfId="17831"/>
    <cellStyle name="SAPBEXheaderText 4 4 3 2 2" xfId="27346"/>
    <cellStyle name="SAPBEXheaderText 4 4 3 3" xfId="23782"/>
    <cellStyle name="SAPBEXheaderText 4 4 4" xfId="7362"/>
    <cellStyle name="SAPBEXheaderText 4 4 4 2" xfId="21521"/>
    <cellStyle name="SAPBEXheaderText 4 4 5" xfId="14535"/>
    <cellStyle name="SAPBEXheaderText 4 4 5 2" xfId="25265"/>
    <cellStyle name="SAPBEXheaderText 4 4 6" xfId="19487"/>
    <cellStyle name="SAPBEXheaderText 4 5" xfId="28159"/>
    <cellStyle name="SAPBEXheaderText 5" xfId="1600"/>
    <cellStyle name="SAPBEXheaderText 5 2" xfId="1476"/>
    <cellStyle name="SAPBEXheaderText 5 2 2" xfId="3282"/>
    <cellStyle name="SAPBEXheaderText 5 2 2 2" xfId="10037"/>
    <cellStyle name="SAPBEXheaderText 5 2 2 2 2" xfId="16590"/>
    <cellStyle name="SAPBEXheaderText 5 2 2 2 2 2" xfId="26645"/>
    <cellStyle name="SAPBEXheaderText 5 2 2 2 3" xfId="23103"/>
    <cellStyle name="SAPBEXheaderText 5 2 2 3" xfId="11967"/>
    <cellStyle name="SAPBEXheaderText 5 2 2 3 2" xfId="18292"/>
    <cellStyle name="SAPBEXheaderText 5 2 2 3 2 2" xfId="27657"/>
    <cellStyle name="SAPBEXheaderText 5 2 2 3 3" xfId="24075"/>
    <cellStyle name="SAPBEXheaderText 5 2 2 4" xfId="7858"/>
    <cellStyle name="SAPBEXheaderText 5 2 2 4 2" xfId="21862"/>
    <cellStyle name="SAPBEXheaderText 5 2 2 5" xfId="15016"/>
    <cellStyle name="SAPBEXheaderText 5 2 2 5 2" xfId="25577"/>
    <cellStyle name="SAPBEXheaderText 5 2 2 6" xfId="19781"/>
    <cellStyle name="SAPBEXheaderText 5 2 3" xfId="3755"/>
    <cellStyle name="SAPBEXheaderText 5 2 3 2" xfId="10510"/>
    <cellStyle name="SAPBEXheaderText 5 2 3 2 2" xfId="16913"/>
    <cellStyle name="SAPBEXheaderText 5 2 3 2 2 2" xfId="26917"/>
    <cellStyle name="SAPBEXheaderText 5 2 3 2 3" xfId="23369"/>
    <cellStyle name="SAPBEXheaderText 5 2 3 3" xfId="12440"/>
    <cellStyle name="SAPBEXheaderText 5 2 3 3 2" xfId="18763"/>
    <cellStyle name="SAPBEXheaderText 5 2 3 3 2 2" xfId="27927"/>
    <cellStyle name="SAPBEXheaderText 5 2 3 3 3" xfId="24339"/>
    <cellStyle name="SAPBEXheaderText 5 2 3 4" xfId="8327"/>
    <cellStyle name="SAPBEXheaderText 5 2 3 4 2" xfId="22323"/>
    <cellStyle name="SAPBEXheaderText 5 2 3 5" xfId="15487"/>
    <cellStyle name="SAPBEXheaderText 5 2 3 5 2" xfId="25847"/>
    <cellStyle name="SAPBEXheaderText 5 2 3 6" xfId="20045"/>
    <cellStyle name="SAPBEXheaderText 5 2 4" xfId="6255"/>
    <cellStyle name="SAPBEXheaderText 5 2 4 2" xfId="13491"/>
    <cellStyle name="SAPBEXheaderText 5 2 4 2 2" xfId="24905"/>
    <cellStyle name="SAPBEXheaderText 5 2 4 3" xfId="21155"/>
    <cellStyle name="SAPBEXheaderText 5 2 5" xfId="8524"/>
    <cellStyle name="SAPBEXheaderText 5 2 5 2" xfId="15725"/>
    <cellStyle name="SAPBEXheaderText 5 2 5 2 2" xfId="25979"/>
    <cellStyle name="SAPBEXheaderText 5 2 5 3" xfId="22472"/>
    <cellStyle name="SAPBEXheaderText 5 2 6" xfId="5750"/>
    <cellStyle name="SAPBEXheaderText 5 2 6 2" xfId="13068"/>
    <cellStyle name="SAPBEXheaderText 5 2 6 2 2" xfId="24727"/>
    <cellStyle name="SAPBEXheaderText 5 2 6 3" xfId="20978"/>
    <cellStyle name="SAPBEXheaderText 5 2 7" xfId="12689"/>
    <cellStyle name="SAPBEXheaderText 5 2 7 2" xfId="24481"/>
    <cellStyle name="SAPBEXheaderText 5 2 8" xfId="19164"/>
    <cellStyle name="SAPBEXheaderText 5 3" xfId="2808"/>
    <cellStyle name="SAPBEXheaderText 5 3 2" xfId="9579"/>
    <cellStyle name="SAPBEXheaderText 5 3 2 2" xfId="16230"/>
    <cellStyle name="SAPBEXheaderText 5 3 2 2 2" xfId="26356"/>
    <cellStyle name="SAPBEXheaderText 5 3 2 3" xfId="22831"/>
    <cellStyle name="SAPBEXheaderText 5 3 3" xfId="11534"/>
    <cellStyle name="SAPBEXheaderText 5 3 3 2" xfId="17861"/>
    <cellStyle name="SAPBEXheaderText 5 3 3 2 2" xfId="27372"/>
    <cellStyle name="SAPBEXheaderText 5 3 3 3" xfId="23807"/>
    <cellStyle name="SAPBEXheaderText 5 3 4" xfId="7398"/>
    <cellStyle name="SAPBEXheaderText 5 3 4 2" xfId="21551"/>
    <cellStyle name="SAPBEXheaderText 5 3 5" xfId="14566"/>
    <cellStyle name="SAPBEXheaderText 5 3 5 2" xfId="25292"/>
    <cellStyle name="SAPBEXheaderText 5 3 6" xfId="19513"/>
    <cellStyle name="SAPBEXheaderText 5 4" xfId="2615"/>
    <cellStyle name="SAPBEXheaderText 5 4 2" xfId="9395"/>
    <cellStyle name="SAPBEXheaderText 5 4 2 2" xfId="16047"/>
    <cellStyle name="SAPBEXheaderText 5 4 2 2 2" xfId="26201"/>
    <cellStyle name="SAPBEXheaderText 5 4 2 3" xfId="22682"/>
    <cellStyle name="SAPBEXheaderText 5 4 3" xfId="11355"/>
    <cellStyle name="SAPBEXheaderText 5 4 3 2" xfId="17684"/>
    <cellStyle name="SAPBEXheaderText 5 4 3 2 2" xfId="27221"/>
    <cellStyle name="SAPBEXheaderText 5 4 3 3" xfId="23662"/>
    <cellStyle name="SAPBEXheaderText 5 4 4" xfId="7213"/>
    <cellStyle name="SAPBEXheaderText 5 4 4 2" xfId="21380"/>
    <cellStyle name="SAPBEXheaderText 5 4 5" xfId="14387"/>
    <cellStyle name="SAPBEXheaderText 5 4 5 2" xfId="25140"/>
    <cellStyle name="SAPBEXheaderText 5 4 6" xfId="19366"/>
    <cellStyle name="SAPBEXheaderText 5 5" xfId="5185"/>
    <cellStyle name="SAPBEXheaderText 5 5 2" xfId="20719"/>
    <cellStyle name="SAPBEXheaderText 5 6" xfId="19200"/>
    <cellStyle name="SAPBEXheaderText 5 7" xfId="28255"/>
    <cellStyle name="SAPBEXheaderText 6" xfId="2186"/>
    <cellStyle name="SAPBEXheaderText 6 2" xfId="5261"/>
    <cellStyle name="SAPBEXheaderText 6 2 2" xfId="12830"/>
    <cellStyle name="SAPBEXheaderText 6 2 2 2" xfId="24595"/>
    <cellStyle name="SAPBEXheaderText 6 2 3" xfId="20785"/>
    <cellStyle name="SAPBEXheaderText 6 3" xfId="6783"/>
    <cellStyle name="SAPBEXheaderText 6 3 2" xfId="13959"/>
    <cellStyle name="SAPBEXheaderText 6 3 2 2" xfId="25045"/>
    <cellStyle name="SAPBEXheaderText 6 3 3" xfId="21290"/>
    <cellStyle name="SAPBEXheaderText 6 4" xfId="8966"/>
    <cellStyle name="SAPBEXheaderText 6 4 2" xfId="15898"/>
    <cellStyle name="SAPBEXheaderText 6 4 2 2" xfId="26105"/>
    <cellStyle name="SAPBEXheaderText 6 4 3" xfId="22592"/>
    <cellStyle name="SAPBEXheaderText 6 5" xfId="11064"/>
    <cellStyle name="SAPBEXheaderText 6 5 2" xfId="17394"/>
    <cellStyle name="SAPBEXheaderText 6 5 2 2" xfId="27128"/>
    <cellStyle name="SAPBEXheaderText 6 5 3" xfId="23575"/>
    <cellStyle name="SAPBEXheaderText 6 6" xfId="4364"/>
    <cellStyle name="SAPBEXheaderText 6 6 2" xfId="20408"/>
    <cellStyle name="SAPBEXheaderText 6 7" xfId="4665"/>
    <cellStyle name="SAPBEXheaderText 6 7 2" xfId="20650"/>
    <cellStyle name="SAPBEXheaderText 7" xfId="2645"/>
    <cellStyle name="SAPBEXheaderText 7 2" xfId="9424"/>
    <cellStyle name="SAPBEXheaderText 7 2 2" xfId="16075"/>
    <cellStyle name="SAPBEXheaderText 7 2 2 2" xfId="26227"/>
    <cellStyle name="SAPBEXheaderText 7 2 3" xfId="22708"/>
    <cellStyle name="SAPBEXheaderText 7 3" xfId="11384"/>
    <cellStyle name="SAPBEXheaderText 7 3 2" xfId="17712"/>
    <cellStyle name="SAPBEXheaderText 7 3 2 2" xfId="27246"/>
    <cellStyle name="SAPBEXheaderText 7 3 3" xfId="23687"/>
    <cellStyle name="SAPBEXheaderText 7 4" xfId="7243"/>
    <cellStyle name="SAPBEXheaderText 7 4 2" xfId="21407"/>
    <cellStyle name="SAPBEXheaderText 7 5" xfId="14416"/>
    <cellStyle name="SAPBEXheaderText 7 5 2" xfId="25165"/>
    <cellStyle name="SAPBEXheaderText 7 6" xfId="19392"/>
    <cellStyle name="SAPBEXheaderText 8" xfId="19018"/>
    <cellStyle name="SAPBEXheaderText 9" xfId="28071"/>
    <cellStyle name="SAPBEXHLevel0" xfId="347"/>
    <cellStyle name="SAPBEXHLevel0 10" xfId="37449"/>
    <cellStyle name="SAPBEXHLevel0 11" xfId="36965"/>
    <cellStyle name="SAPBEXHLevel0 12" xfId="37378"/>
    <cellStyle name="SAPBEXHLevel0 13" xfId="37213"/>
    <cellStyle name="SAPBEXHLevel0 14" xfId="37263"/>
    <cellStyle name="SAPBEXHLevel0 15" xfId="37571"/>
    <cellStyle name="SAPBEXHLevel0 16" xfId="37644"/>
    <cellStyle name="SAPBEXHLevel0 17" xfId="37958"/>
    <cellStyle name="SAPBEXHLevel0 18" xfId="36921"/>
    <cellStyle name="SAPBEXHLevel0 19" xfId="38051"/>
    <cellStyle name="SAPBEXHLevel0 2" xfId="348"/>
    <cellStyle name="SAPBEXHLevel0 2 10" xfId="37132"/>
    <cellStyle name="SAPBEXHLevel0 2 11" xfId="37552"/>
    <cellStyle name="SAPBEXHLevel0 2 12" xfId="37679"/>
    <cellStyle name="SAPBEXHLevel0 2 13" xfId="37819"/>
    <cellStyle name="SAPBEXHLevel0 2 14" xfId="37308"/>
    <cellStyle name="SAPBEXHLevel0 2 15" xfId="37583"/>
    <cellStyle name="SAPBEXHLevel0 2 16" xfId="37468"/>
    <cellStyle name="SAPBEXHLevel0 2 17" xfId="37619"/>
    <cellStyle name="SAPBEXHLevel0 2 18" xfId="36943"/>
    <cellStyle name="SAPBEXHLevel0 2 19" xfId="38102"/>
    <cellStyle name="SAPBEXHLevel0 2 2" xfId="565"/>
    <cellStyle name="SAPBEXHLevel0 2 2 10" xfId="38120"/>
    <cellStyle name="SAPBEXHLevel0 2 2 11" xfId="38261"/>
    <cellStyle name="SAPBEXHLevel0 2 2 12" xfId="38403"/>
    <cellStyle name="SAPBEXHLevel0 2 2 13" xfId="38546"/>
    <cellStyle name="SAPBEXHLevel0 2 2 14" xfId="38689"/>
    <cellStyle name="SAPBEXHLevel0 2 2 15" xfId="38832"/>
    <cellStyle name="SAPBEXHLevel0 2 2 16" xfId="38976"/>
    <cellStyle name="SAPBEXHLevel0 2 2 17" xfId="39117"/>
    <cellStyle name="SAPBEXHLevel0 2 2 18" xfId="39254"/>
    <cellStyle name="SAPBEXHLevel0 2 2 19" xfId="39390"/>
    <cellStyle name="SAPBEXHLevel0 2 2 2" xfId="1744"/>
    <cellStyle name="SAPBEXHLevel0 2 2 2 2" xfId="999"/>
    <cellStyle name="SAPBEXHLevel0 2 2 2 2 2" xfId="3376"/>
    <cellStyle name="SAPBEXHLevel0 2 2 2 2 2 2" xfId="10131"/>
    <cellStyle name="SAPBEXHLevel0 2 2 2 2 2 2 2" xfId="16670"/>
    <cellStyle name="SAPBEXHLevel0 2 2 2 2 2 2 2 2" xfId="26710"/>
    <cellStyle name="SAPBEXHLevel0 2 2 2 2 2 2 3" xfId="23168"/>
    <cellStyle name="SAPBEXHLevel0 2 2 2 2 2 3" xfId="12061"/>
    <cellStyle name="SAPBEXHLevel0 2 2 2 2 2 3 2" xfId="18386"/>
    <cellStyle name="SAPBEXHLevel0 2 2 2 2 2 3 2 2" xfId="27722"/>
    <cellStyle name="SAPBEXHLevel0 2 2 2 2 2 3 3" xfId="24140"/>
    <cellStyle name="SAPBEXHLevel0 2 2 2 2 2 4" xfId="7952"/>
    <cellStyle name="SAPBEXHLevel0 2 2 2 2 2 4 2" xfId="21956"/>
    <cellStyle name="SAPBEXHLevel0 2 2 2 2 2 5" xfId="15110"/>
    <cellStyle name="SAPBEXHLevel0 2 2 2 2 2 5 2" xfId="25642"/>
    <cellStyle name="SAPBEXHLevel0 2 2 2 2 2 6" xfId="19846"/>
    <cellStyle name="SAPBEXHLevel0 2 2 2 2 3" xfId="3849"/>
    <cellStyle name="SAPBEXHLevel0 2 2 2 2 3 2" xfId="10604"/>
    <cellStyle name="SAPBEXHLevel0 2 2 2 2 3 2 2" xfId="16993"/>
    <cellStyle name="SAPBEXHLevel0 2 2 2 2 3 2 2 2" xfId="26982"/>
    <cellStyle name="SAPBEXHLevel0 2 2 2 2 3 2 3" xfId="23434"/>
    <cellStyle name="SAPBEXHLevel0 2 2 2 2 3 3" xfId="12534"/>
    <cellStyle name="SAPBEXHLevel0 2 2 2 2 3 3 2" xfId="18857"/>
    <cellStyle name="SAPBEXHLevel0 2 2 2 2 3 3 2 2" xfId="27992"/>
    <cellStyle name="SAPBEXHLevel0 2 2 2 2 3 3 3" xfId="24404"/>
    <cellStyle name="SAPBEXHLevel0 2 2 2 2 3 4" xfId="8398"/>
    <cellStyle name="SAPBEXHLevel0 2 2 2 2 3 4 2" xfId="22392"/>
    <cellStyle name="SAPBEXHLevel0 2 2 2 2 3 5" xfId="15581"/>
    <cellStyle name="SAPBEXHLevel0 2 2 2 2 3 5 2" xfId="25912"/>
    <cellStyle name="SAPBEXHLevel0 2 2 2 2 3 6" xfId="20110"/>
    <cellStyle name="SAPBEXHLevel0 2 2 2 2 4" xfId="6038"/>
    <cellStyle name="SAPBEXHLevel0 2 2 2 2 4 2" xfId="13299"/>
    <cellStyle name="SAPBEXHLevel0 2 2 2 2 4 2 2" xfId="24839"/>
    <cellStyle name="SAPBEXHLevel0 2 2 2 2 4 3" xfId="21090"/>
    <cellStyle name="SAPBEXHLevel0 2 2 2 2 5" xfId="6115"/>
    <cellStyle name="SAPBEXHLevel0 2 2 2 2 5 2" xfId="13362"/>
    <cellStyle name="SAPBEXHLevel0 2 2 2 2 5 2 2" xfId="24862"/>
    <cellStyle name="SAPBEXHLevel0 2 2 2 2 5 3" xfId="21113"/>
    <cellStyle name="SAPBEXHLevel0 2 2 2 2 6" xfId="6447"/>
    <cellStyle name="SAPBEXHLevel0 2 2 2 2 6 2" xfId="13653"/>
    <cellStyle name="SAPBEXHLevel0 2 2 2 2 6 2 2" xfId="24941"/>
    <cellStyle name="SAPBEXHLevel0 2 2 2 2 6 3" xfId="21191"/>
    <cellStyle name="SAPBEXHLevel0 2 2 2 2 7" xfId="4287"/>
    <cellStyle name="SAPBEXHLevel0 2 2 2 2 7 2" xfId="20344"/>
    <cellStyle name="SAPBEXHLevel0 2 2 2 2 8" xfId="19121"/>
    <cellStyle name="SAPBEXHLevel0 2 2 2 3" xfId="3113"/>
    <cellStyle name="SAPBEXHLevel0 2 2 2 3 2" xfId="9879"/>
    <cellStyle name="SAPBEXHLevel0 2 2 2 3 2 2" xfId="16494"/>
    <cellStyle name="SAPBEXHLevel0 2 2 2 3 2 2 2" xfId="26573"/>
    <cellStyle name="SAPBEXHLevel0 2 2 2 3 2 3" xfId="23031"/>
    <cellStyle name="SAPBEXHLevel0 2 2 2 3 3" xfId="11816"/>
    <cellStyle name="SAPBEXHLevel0 2 2 2 3 3 2" xfId="18141"/>
    <cellStyle name="SAPBEXHLevel0 2 2 2 3 3 2 2" xfId="27587"/>
    <cellStyle name="SAPBEXHLevel0 2 2 2 3 3 3" xfId="24005"/>
    <cellStyle name="SAPBEXHLevel0 2 2 2 3 4" xfId="7700"/>
    <cellStyle name="SAPBEXHLevel0 2 2 2 3 4 2" xfId="21780"/>
    <cellStyle name="SAPBEXHLevel0 2 2 2 3 5" xfId="14864"/>
    <cellStyle name="SAPBEXHLevel0 2 2 2 3 5 2" xfId="25507"/>
    <cellStyle name="SAPBEXHLevel0 2 2 2 3 6" xfId="19711"/>
    <cellStyle name="SAPBEXHLevel0 2 2 2 4" xfId="3618"/>
    <cellStyle name="SAPBEXHLevel0 2 2 2 4 2" xfId="10373"/>
    <cellStyle name="SAPBEXHLevel0 2 2 2 4 2 2" xfId="16837"/>
    <cellStyle name="SAPBEXHLevel0 2 2 2 4 2 2 2" xfId="26847"/>
    <cellStyle name="SAPBEXHLevel0 2 2 2 4 2 3" xfId="23299"/>
    <cellStyle name="SAPBEXHLevel0 2 2 2 4 3" xfId="12303"/>
    <cellStyle name="SAPBEXHLevel0 2 2 2 4 3 2" xfId="18626"/>
    <cellStyle name="SAPBEXHLevel0 2 2 2 4 3 2 2" xfId="27857"/>
    <cellStyle name="SAPBEXHLevel0 2 2 2 4 3 3" xfId="24269"/>
    <cellStyle name="SAPBEXHLevel0 2 2 2 4 4" xfId="8194"/>
    <cellStyle name="SAPBEXHLevel0 2 2 2 4 4 2" xfId="22191"/>
    <cellStyle name="SAPBEXHLevel0 2 2 2 4 5" xfId="15350"/>
    <cellStyle name="SAPBEXHLevel0 2 2 2 4 5 2" xfId="25777"/>
    <cellStyle name="SAPBEXHLevel0 2 2 2 4 6" xfId="19975"/>
    <cellStyle name="SAPBEXHLevel0 2 2 2 5" xfId="4008"/>
    <cellStyle name="SAPBEXHLevel0 2 2 2 5 2" xfId="20171"/>
    <cellStyle name="SAPBEXHLevel0 2 2 2 6" xfId="19266"/>
    <cellStyle name="SAPBEXHLevel0 2 2 2 7" xfId="28335"/>
    <cellStyle name="SAPBEXHLevel0 2 2 20" xfId="39528"/>
    <cellStyle name="SAPBEXHLevel0 2 2 21" xfId="39653"/>
    <cellStyle name="SAPBEXHLevel0 2 2 22" xfId="39775"/>
    <cellStyle name="SAPBEXHLevel0 2 2 23" xfId="39894"/>
    <cellStyle name="SAPBEXHLevel0 2 2 24" xfId="40007"/>
    <cellStyle name="SAPBEXHLevel0 2 2 25" xfId="40114"/>
    <cellStyle name="SAPBEXHLevel0 2 2 26" xfId="40203"/>
    <cellStyle name="SAPBEXHLevel0 2 2 27" xfId="40298"/>
    <cellStyle name="SAPBEXHLevel0 2 2 28" xfId="40379"/>
    <cellStyle name="SAPBEXHLevel0 2 2 29" xfId="40440"/>
    <cellStyle name="SAPBEXHLevel0 2 2 3" xfId="2123"/>
    <cellStyle name="SAPBEXHLevel0 2 2 3 2" xfId="2899"/>
    <cellStyle name="SAPBEXHLevel0 2 2 3 2 2" xfId="7486"/>
    <cellStyle name="SAPBEXHLevel0 2 2 3 2 2 2" xfId="14653"/>
    <cellStyle name="SAPBEXHLevel0 2 2 3 2 2 2 2" xfId="25364"/>
    <cellStyle name="SAPBEXHLevel0 2 2 3 2 2 3" xfId="21623"/>
    <cellStyle name="SAPBEXHLevel0 2 2 3 2 3" xfId="9666"/>
    <cellStyle name="SAPBEXHLevel0 2 2 3 2 3 2" xfId="16314"/>
    <cellStyle name="SAPBEXHLevel0 2 2 3 2 3 2 2" xfId="26428"/>
    <cellStyle name="SAPBEXHLevel0 2 2 3 2 3 3" xfId="22896"/>
    <cellStyle name="SAPBEXHLevel0 2 2 3 2 4" xfId="11618"/>
    <cellStyle name="SAPBEXHLevel0 2 2 3 2 4 2" xfId="17945"/>
    <cellStyle name="SAPBEXHLevel0 2 2 3 2 4 2 2" xfId="27444"/>
    <cellStyle name="SAPBEXHLevel0 2 2 3 2 4 3" xfId="23872"/>
    <cellStyle name="SAPBEXHLevel0 2 2 3 2 5" xfId="5206"/>
    <cellStyle name="SAPBEXHLevel0 2 2 3 2 5 2" xfId="20738"/>
    <cellStyle name="SAPBEXHLevel0 2 2 3 2 6" xfId="12781"/>
    <cellStyle name="SAPBEXHLevel0 2 2 3 2 6 2" xfId="24553"/>
    <cellStyle name="SAPBEXHLevel0 2 2 3 2 7" xfId="19578"/>
    <cellStyle name="SAPBEXHLevel0 2 2 3 3" xfId="2742"/>
    <cellStyle name="SAPBEXHLevel0 2 2 3 3 2" xfId="9521"/>
    <cellStyle name="SAPBEXHLevel0 2 2 3 3 2 2" xfId="16172"/>
    <cellStyle name="SAPBEXHLevel0 2 2 3 3 2 2 2" xfId="26310"/>
    <cellStyle name="SAPBEXHLevel0 2 2 3 3 2 3" xfId="22786"/>
    <cellStyle name="SAPBEXHLevel0 2 2 3 3 3" xfId="11481"/>
    <cellStyle name="SAPBEXHLevel0 2 2 3 3 3 2" xfId="17809"/>
    <cellStyle name="SAPBEXHLevel0 2 2 3 3 3 2 2" xfId="27329"/>
    <cellStyle name="SAPBEXHLevel0 2 2 3 3 3 3" xfId="23765"/>
    <cellStyle name="SAPBEXHLevel0 2 2 3 3 4" xfId="7340"/>
    <cellStyle name="SAPBEXHLevel0 2 2 3 3 4 2" xfId="21499"/>
    <cellStyle name="SAPBEXHLevel0 2 2 3 3 5" xfId="14513"/>
    <cellStyle name="SAPBEXHLevel0 2 2 3 3 5 2" xfId="25248"/>
    <cellStyle name="SAPBEXHLevel0 2 2 3 3 6" xfId="19470"/>
    <cellStyle name="SAPBEXHLevel0 2 2 3 4" xfId="6720"/>
    <cellStyle name="SAPBEXHLevel0 2 2 3 4 2" xfId="13896"/>
    <cellStyle name="SAPBEXHLevel0 2 2 3 4 2 2" xfId="25003"/>
    <cellStyle name="SAPBEXHLevel0 2 2 3 4 3" xfId="21249"/>
    <cellStyle name="SAPBEXHLevel0 2 2 3 5" xfId="8903"/>
    <cellStyle name="SAPBEXHLevel0 2 2 3 5 2" xfId="15849"/>
    <cellStyle name="SAPBEXHLevel0 2 2 3 5 2 2" xfId="26063"/>
    <cellStyle name="SAPBEXHLevel0 2 2 3 5 3" xfId="22551"/>
    <cellStyle name="SAPBEXHLevel0 2 2 3 6" xfId="11012"/>
    <cellStyle name="SAPBEXHLevel0 2 2 3 6 2" xfId="17342"/>
    <cellStyle name="SAPBEXHLevel0 2 2 3 6 2 2" xfId="27086"/>
    <cellStyle name="SAPBEXHLevel0 2 2 3 6 3" xfId="23534"/>
    <cellStyle name="SAPBEXHLevel0 2 2 3 7" xfId="4441"/>
    <cellStyle name="SAPBEXHLevel0 2 2 3 7 2" xfId="20485"/>
    <cellStyle name="SAPBEXHLevel0 2 2 3 8" xfId="5507"/>
    <cellStyle name="SAPBEXHLevel0 2 2 3 8 2" xfId="20900"/>
    <cellStyle name="SAPBEXHLevel0 2 2 30" xfId="40482"/>
    <cellStyle name="SAPBEXHLevel0 2 2 4" xfId="2706"/>
    <cellStyle name="SAPBEXHLevel0 2 2 4 2" xfId="9485"/>
    <cellStyle name="SAPBEXHLevel0 2 2 4 2 2" xfId="16136"/>
    <cellStyle name="SAPBEXHLevel0 2 2 4 2 2 2" xfId="26275"/>
    <cellStyle name="SAPBEXHLevel0 2 2 4 2 3" xfId="22751"/>
    <cellStyle name="SAPBEXHLevel0 2 2 4 3" xfId="11445"/>
    <cellStyle name="SAPBEXHLevel0 2 2 4 3 2" xfId="17773"/>
    <cellStyle name="SAPBEXHLevel0 2 2 4 3 2 2" xfId="27294"/>
    <cellStyle name="SAPBEXHLevel0 2 2 4 3 3" xfId="23730"/>
    <cellStyle name="SAPBEXHLevel0 2 2 4 4" xfId="7304"/>
    <cellStyle name="SAPBEXHLevel0 2 2 4 4 2" xfId="21463"/>
    <cellStyle name="SAPBEXHLevel0 2 2 4 5" xfId="14477"/>
    <cellStyle name="SAPBEXHLevel0 2 2 4 5 2" xfId="25213"/>
    <cellStyle name="SAPBEXHLevel0 2 2 4 6" xfId="19435"/>
    <cellStyle name="SAPBEXHLevel0 2 2 5" xfId="28127"/>
    <cellStyle name="SAPBEXHLevel0 2 2 6" xfId="37558"/>
    <cellStyle name="SAPBEXHLevel0 2 2 7" xfId="37686"/>
    <cellStyle name="SAPBEXHLevel0 2 2 8" xfId="37826"/>
    <cellStyle name="SAPBEXHLevel0 2 2 9" xfId="37974"/>
    <cellStyle name="SAPBEXHLevel0 2 20" xfId="38243"/>
    <cellStyle name="SAPBEXHLevel0 2 21" xfId="38385"/>
    <cellStyle name="SAPBEXHLevel0 2 22" xfId="38528"/>
    <cellStyle name="SAPBEXHLevel0 2 23" xfId="38671"/>
    <cellStyle name="SAPBEXHLevel0 2 24" xfId="38814"/>
    <cellStyle name="SAPBEXHLevel0 2 25" xfId="38958"/>
    <cellStyle name="SAPBEXHLevel0 2 26" xfId="38576"/>
    <cellStyle name="SAPBEXHLevel0 2 27" xfId="39236"/>
    <cellStyle name="SAPBEXHLevel0 2 28" xfId="38862"/>
    <cellStyle name="SAPBEXHLevel0 2 29" xfId="39510"/>
    <cellStyle name="SAPBEXHLevel0 2 3" xfId="1089"/>
    <cellStyle name="SAPBEXHLevel0 2 3 10" xfId="37869"/>
    <cellStyle name="SAPBEXHLevel0 2 3 11" xfId="38013"/>
    <cellStyle name="SAPBEXHLevel0 2 3 12" xfId="38156"/>
    <cellStyle name="SAPBEXHLevel0 2 3 13" xfId="38297"/>
    <cellStyle name="SAPBEXHLevel0 2 3 14" xfId="38439"/>
    <cellStyle name="SAPBEXHLevel0 2 3 15" xfId="38582"/>
    <cellStyle name="SAPBEXHLevel0 2 3 16" xfId="38725"/>
    <cellStyle name="SAPBEXHLevel0 2 3 17" xfId="38868"/>
    <cellStyle name="SAPBEXHLevel0 2 3 18" xfId="39012"/>
    <cellStyle name="SAPBEXHLevel0 2 3 19" xfId="39153"/>
    <cellStyle name="SAPBEXHLevel0 2 3 2" xfId="1727"/>
    <cellStyle name="SAPBEXHLevel0 2 3 2 2" xfId="1402"/>
    <cellStyle name="SAPBEXHLevel0 2 3 2 2 2" xfId="3360"/>
    <cellStyle name="SAPBEXHLevel0 2 3 2 2 2 2" xfId="10115"/>
    <cellStyle name="SAPBEXHLevel0 2 3 2 2 2 2 2" xfId="16656"/>
    <cellStyle name="SAPBEXHLevel0 2 3 2 2 2 2 2 2" xfId="26696"/>
    <cellStyle name="SAPBEXHLevel0 2 3 2 2 2 2 3" xfId="23154"/>
    <cellStyle name="SAPBEXHLevel0 2 3 2 2 2 3" xfId="12045"/>
    <cellStyle name="SAPBEXHLevel0 2 3 2 2 2 3 2" xfId="18370"/>
    <cellStyle name="SAPBEXHLevel0 2 3 2 2 2 3 2 2" xfId="27708"/>
    <cellStyle name="SAPBEXHLevel0 2 3 2 2 2 3 3" xfId="24126"/>
    <cellStyle name="SAPBEXHLevel0 2 3 2 2 2 4" xfId="7936"/>
    <cellStyle name="SAPBEXHLevel0 2 3 2 2 2 4 2" xfId="21940"/>
    <cellStyle name="SAPBEXHLevel0 2 3 2 2 2 5" xfId="15094"/>
    <cellStyle name="SAPBEXHLevel0 2 3 2 2 2 5 2" xfId="25628"/>
    <cellStyle name="SAPBEXHLevel0 2 3 2 2 2 6" xfId="19832"/>
    <cellStyle name="SAPBEXHLevel0 2 3 2 2 3" xfId="3833"/>
    <cellStyle name="SAPBEXHLevel0 2 3 2 2 3 2" xfId="10588"/>
    <cellStyle name="SAPBEXHLevel0 2 3 2 2 3 2 2" xfId="16979"/>
    <cellStyle name="SAPBEXHLevel0 2 3 2 2 3 2 2 2" xfId="26968"/>
    <cellStyle name="SAPBEXHLevel0 2 3 2 2 3 2 3" xfId="23420"/>
    <cellStyle name="SAPBEXHLevel0 2 3 2 2 3 3" xfId="12518"/>
    <cellStyle name="SAPBEXHLevel0 2 3 2 2 3 3 2" xfId="18841"/>
    <cellStyle name="SAPBEXHLevel0 2 3 2 2 3 3 2 2" xfId="27978"/>
    <cellStyle name="SAPBEXHLevel0 2 3 2 2 3 3 3" xfId="24390"/>
    <cellStyle name="SAPBEXHLevel0 2 3 2 2 3 4" xfId="8382"/>
    <cellStyle name="SAPBEXHLevel0 2 3 2 2 3 4 2" xfId="22376"/>
    <cellStyle name="SAPBEXHLevel0 2 3 2 2 3 5" xfId="15565"/>
    <cellStyle name="SAPBEXHLevel0 2 3 2 2 3 5 2" xfId="25898"/>
    <cellStyle name="SAPBEXHLevel0 2 3 2 2 3 6" xfId="20096"/>
    <cellStyle name="SAPBEXHLevel0 2 3 2 2 4" xfId="6191"/>
    <cellStyle name="SAPBEXHLevel0 2 3 2 2 4 2" xfId="13429"/>
    <cellStyle name="SAPBEXHLevel0 2 3 2 2 4 2 2" xfId="24882"/>
    <cellStyle name="SAPBEXHLevel0 2 3 2 2 4 3" xfId="21132"/>
    <cellStyle name="SAPBEXHLevel0 2 3 2 2 5" xfId="5861"/>
    <cellStyle name="SAPBEXHLevel0 2 3 2 2 5 2" xfId="13134"/>
    <cellStyle name="SAPBEXHLevel0 2 3 2 2 5 2 2" xfId="24756"/>
    <cellStyle name="SAPBEXHLevel0 2 3 2 2 5 3" xfId="21007"/>
    <cellStyle name="SAPBEXHLevel0 2 3 2 2 6" xfId="6346"/>
    <cellStyle name="SAPBEXHLevel0 2 3 2 2 6 2" xfId="13577"/>
    <cellStyle name="SAPBEXHLevel0 2 3 2 2 6 2 2" xfId="24928"/>
    <cellStyle name="SAPBEXHLevel0 2 3 2 2 6 3" xfId="21178"/>
    <cellStyle name="SAPBEXHLevel0 2 3 2 2 7" xfId="12666"/>
    <cellStyle name="SAPBEXHLevel0 2 3 2 2 7 2" xfId="24460"/>
    <cellStyle name="SAPBEXHLevel0 2 3 2 2 8" xfId="19143"/>
    <cellStyle name="SAPBEXHLevel0 2 3 2 3" xfId="3097"/>
    <cellStyle name="SAPBEXHLevel0 2 3 2 3 2" xfId="9863"/>
    <cellStyle name="SAPBEXHLevel0 2 3 2 3 2 2" xfId="16480"/>
    <cellStyle name="SAPBEXHLevel0 2 3 2 3 2 2 2" xfId="26559"/>
    <cellStyle name="SAPBEXHLevel0 2 3 2 3 2 3" xfId="23017"/>
    <cellStyle name="SAPBEXHLevel0 2 3 2 3 3" xfId="11800"/>
    <cellStyle name="SAPBEXHLevel0 2 3 2 3 3 2" xfId="18125"/>
    <cellStyle name="SAPBEXHLevel0 2 3 2 3 3 2 2" xfId="27573"/>
    <cellStyle name="SAPBEXHLevel0 2 3 2 3 3 3" xfId="23991"/>
    <cellStyle name="SAPBEXHLevel0 2 3 2 3 4" xfId="7684"/>
    <cellStyle name="SAPBEXHLevel0 2 3 2 3 4 2" xfId="21766"/>
    <cellStyle name="SAPBEXHLevel0 2 3 2 3 5" xfId="14848"/>
    <cellStyle name="SAPBEXHLevel0 2 3 2 3 5 2" xfId="25493"/>
    <cellStyle name="SAPBEXHLevel0 2 3 2 3 6" xfId="19697"/>
    <cellStyle name="SAPBEXHLevel0 2 3 2 4" xfId="3602"/>
    <cellStyle name="SAPBEXHLevel0 2 3 2 4 2" xfId="10357"/>
    <cellStyle name="SAPBEXHLevel0 2 3 2 4 2 2" xfId="16823"/>
    <cellStyle name="SAPBEXHLevel0 2 3 2 4 2 2 2" xfId="26833"/>
    <cellStyle name="SAPBEXHLevel0 2 3 2 4 2 3" xfId="23285"/>
    <cellStyle name="SAPBEXHLevel0 2 3 2 4 3" xfId="12287"/>
    <cellStyle name="SAPBEXHLevel0 2 3 2 4 3 2" xfId="18610"/>
    <cellStyle name="SAPBEXHLevel0 2 3 2 4 3 2 2" xfId="27843"/>
    <cellStyle name="SAPBEXHLevel0 2 3 2 4 3 3" xfId="24255"/>
    <cellStyle name="SAPBEXHLevel0 2 3 2 4 4" xfId="8178"/>
    <cellStyle name="SAPBEXHLevel0 2 3 2 4 4 2" xfId="22175"/>
    <cellStyle name="SAPBEXHLevel0 2 3 2 4 5" xfId="15334"/>
    <cellStyle name="SAPBEXHLevel0 2 3 2 4 5 2" xfId="25763"/>
    <cellStyle name="SAPBEXHLevel0 2 3 2 4 6" xfId="19961"/>
    <cellStyle name="SAPBEXHLevel0 2 3 2 5" xfId="4024"/>
    <cellStyle name="SAPBEXHLevel0 2 3 2 5 2" xfId="20185"/>
    <cellStyle name="SAPBEXHLevel0 2 3 2 6" xfId="19252"/>
    <cellStyle name="SAPBEXHLevel0 2 3 2 7" xfId="28321"/>
    <cellStyle name="SAPBEXHLevel0 2 3 20" xfId="39287"/>
    <cellStyle name="SAPBEXHLevel0 2 3 21" xfId="39428"/>
    <cellStyle name="SAPBEXHLevel0 2 3 22" xfId="39562"/>
    <cellStyle name="SAPBEXHLevel0 2 3 23" xfId="39690"/>
    <cellStyle name="SAPBEXHLevel0 2 3 24" xfId="39808"/>
    <cellStyle name="SAPBEXHLevel0 2 3 25" xfId="39926"/>
    <cellStyle name="SAPBEXHLevel0 2 3 26" xfId="40039"/>
    <cellStyle name="SAPBEXHLevel0 2 3 27" xfId="39796"/>
    <cellStyle name="SAPBEXHLevel0 2 3 28" xfId="40239"/>
    <cellStyle name="SAPBEXHLevel0 2 3 29" xfId="40331"/>
    <cellStyle name="SAPBEXHLevel0 2 3 3" xfId="2340"/>
    <cellStyle name="SAPBEXHLevel0 2 3 3 2" xfId="5376"/>
    <cellStyle name="SAPBEXHLevel0 2 3 3 2 2" xfId="12901"/>
    <cellStyle name="SAPBEXHLevel0 2 3 3 2 2 2" xfId="24641"/>
    <cellStyle name="SAPBEXHLevel0 2 3 3 2 3" xfId="20858"/>
    <cellStyle name="SAPBEXHLevel0 2 3 3 3" xfId="6937"/>
    <cellStyle name="SAPBEXHLevel0 2 3 3 3 2" xfId="14111"/>
    <cellStyle name="SAPBEXHLevel0 2 3 3 3 2 2" xfId="25090"/>
    <cellStyle name="SAPBEXHLevel0 2 3 3 3 3" xfId="21332"/>
    <cellStyle name="SAPBEXHLevel0 2 3 3 4" xfId="9120"/>
    <cellStyle name="SAPBEXHLevel0 2 3 3 4 2" xfId="15970"/>
    <cellStyle name="SAPBEXHLevel0 2 3 3 4 2 2" xfId="26152"/>
    <cellStyle name="SAPBEXHLevel0 2 3 3 4 3" xfId="22636"/>
    <cellStyle name="SAPBEXHLevel0 2 3 3 5" xfId="11148"/>
    <cellStyle name="SAPBEXHLevel0 2 3 3 5 2" xfId="17477"/>
    <cellStyle name="SAPBEXHLevel0 2 3 3 5 2 2" xfId="27172"/>
    <cellStyle name="SAPBEXHLevel0 2 3 3 5 3" xfId="23616"/>
    <cellStyle name="SAPBEXHLevel0 2 3 3 6" xfId="4425"/>
    <cellStyle name="SAPBEXHLevel0 2 3 3 6 2" xfId="20469"/>
    <cellStyle name="SAPBEXHLevel0 2 3 3 7" xfId="8449"/>
    <cellStyle name="SAPBEXHLevel0 2 3 3 7 2" xfId="22439"/>
    <cellStyle name="SAPBEXHLevel0 2 3 30" xfId="40404"/>
    <cellStyle name="SAPBEXHLevel0 2 3 31" xfId="40461"/>
    <cellStyle name="SAPBEXHLevel0 2 3 4" xfId="2810"/>
    <cellStyle name="SAPBEXHLevel0 2 3 4 2" xfId="9581"/>
    <cellStyle name="SAPBEXHLevel0 2 3 4 2 2" xfId="16232"/>
    <cellStyle name="SAPBEXHLevel0 2 3 4 2 2 2" xfId="26358"/>
    <cellStyle name="SAPBEXHLevel0 2 3 4 2 3" xfId="22833"/>
    <cellStyle name="SAPBEXHLevel0 2 3 4 3" xfId="11536"/>
    <cellStyle name="SAPBEXHLevel0 2 3 4 3 2" xfId="17863"/>
    <cellStyle name="SAPBEXHLevel0 2 3 4 3 2 2" xfId="27374"/>
    <cellStyle name="SAPBEXHLevel0 2 3 4 3 3" xfId="23809"/>
    <cellStyle name="SAPBEXHLevel0 2 3 4 4" xfId="7400"/>
    <cellStyle name="SAPBEXHLevel0 2 3 4 4 2" xfId="21553"/>
    <cellStyle name="SAPBEXHLevel0 2 3 4 5" xfId="14568"/>
    <cellStyle name="SAPBEXHLevel0 2 3 4 5 2" xfId="25294"/>
    <cellStyle name="SAPBEXHLevel0 2 3 4 6" xfId="19515"/>
    <cellStyle name="SAPBEXHLevel0 2 3 5" xfId="2948"/>
    <cellStyle name="SAPBEXHLevel0 2 3 5 2" xfId="9715"/>
    <cellStyle name="SAPBEXHLevel0 2 3 5 2 2" xfId="16361"/>
    <cellStyle name="SAPBEXHLevel0 2 3 5 2 2 2" xfId="26469"/>
    <cellStyle name="SAPBEXHLevel0 2 3 5 2 3" xfId="22935"/>
    <cellStyle name="SAPBEXHLevel0 2 3 5 3" xfId="11665"/>
    <cellStyle name="SAPBEXHLevel0 2 3 5 3 2" xfId="17992"/>
    <cellStyle name="SAPBEXHLevel0 2 3 5 3 2 2" xfId="27485"/>
    <cellStyle name="SAPBEXHLevel0 2 3 5 3 3" xfId="23911"/>
    <cellStyle name="SAPBEXHLevel0 2 3 5 4" xfId="7535"/>
    <cellStyle name="SAPBEXHLevel0 2 3 5 4 2" xfId="21667"/>
    <cellStyle name="SAPBEXHLevel0 2 3 5 5" xfId="14702"/>
    <cellStyle name="SAPBEXHLevel0 2 3 5 5 2" xfId="25405"/>
    <cellStyle name="SAPBEXHLevel0 2 3 5 6" xfId="19617"/>
    <cellStyle name="SAPBEXHLevel0 2 3 6" xfId="28186"/>
    <cellStyle name="SAPBEXHLevel0 2 3 7" xfId="37455"/>
    <cellStyle name="SAPBEXHLevel0 2 3 8" xfId="36961"/>
    <cellStyle name="SAPBEXHLevel0 2 3 9" xfId="37730"/>
    <cellStyle name="SAPBEXHLevel0 2 30" xfId="39746"/>
    <cellStyle name="SAPBEXHLevel0 2 31" xfId="39598"/>
    <cellStyle name="SAPBEXHLevel0 2 32" xfId="40075"/>
    <cellStyle name="SAPBEXHLevel0 2 33" xfId="40324"/>
    <cellStyle name="SAPBEXHLevel0 2 34" xfId="39961"/>
    <cellStyle name="SAPBEXHLevel0 2 4" xfId="1125"/>
    <cellStyle name="SAPBEXHLevel0 2 4 10" xfId="37625"/>
    <cellStyle name="SAPBEXHLevel0 2 4 11" xfId="37792"/>
    <cellStyle name="SAPBEXHLevel0 2 4 12" xfId="37889"/>
    <cellStyle name="SAPBEXHLevel0 2 4 13" xfId="37768"/>
    <cellStyle name="SAPBEXHLevel0 2 4 14" xfId="37649"/>
    <cellStyle name="SAPBEXHLevel0 2 4 15" xfId="37804"/>
    <cellStyle name="SAPBEXHLevel0 2 4 16" xfId="37955"/>
    <cellStyle name="SAPBEXHLevel0 2 4 17" xfId="37371"/>
    <cellStyle name="SAPBEXHLevel0 2 4 18" xfId="37999"/>
    <cellStyle name="SAPBEXHLevel0 2 4 19" xfId="38038"/>
    <cellStyle name="SAPBEXHLevel0 2 4 2" xfId="1741"/>
    <cellStyle name="SAPBEXHLevel0 2 4 2 2" xfId="1360"/>
    <cellStyle name="SAPBEXHLevel0 2 4 2 2 2" xfId="3373"/>
    <cellStyle name="SAPBEXHLevel0 2 4 2 2 2 2" xfId="10128"/>
    <cellStyle name="SAPBEXHLevel0 2 4 2 2 2 2 2" xfId="16667"/>
    <cellStyle name="SAPBEXHLevel0 2 4 2 2 2 2 2 2" xfId="26707"/>
    <cellStyle name="SAPBEXHLevel0 2 4 2 2 2 2 3" xfId="23165"/>
    <cellStyle name="SAPBEXHLevel0 2 4 2 2 2 3" xfId="12058"/>
    <cellStyle name="SAPBEXHLevel0 2 4 2 2 2 3 2" xfId="18383"/>
    <cellStyle name="SAPBEXHLevel0 2 4 2 2 2 3 2 2" xfId="27719"/>
    <cellStyle name="SAPBEXHLevel0 2 4 2 2 2 3 3" xfId="24137"/>
    <cellStyle name="SAPBEXHLevel0 2 4 2 2 2 4" xfId="7949"/>
    <cellStyle name="SAPBEXHLevel0 2 4 2 2 2 4 2" xfId="21953"/>
    <cellStyle name="SAPBEXHLevel0 2 4 2 2 2 5" xfId="15107"/>
    <cellStyle name="SAPBEXHLevel0 2 4 2 2 2 5 2" xfId="25639"/>
    <cellStyle name="SAPBEXHLevel0 2 4 2 2 2 6" xfId="19843"/>
    <cellStyle name="SAPBEXHLevel0 2 4 2 2 3" xfId="3846"/>
    <cellStyle name="SAPBEXHLevel0 2 4 2 2 3 2" xfId="10601"/>
    <cellStyle name="SAPBEXHLevel0 2 4 2 2 3 2 2" xfId="16990"/>
    <cellStyle name="SAPBEXHLevel0 2 4 2 2 3 2 2 2" xfId="26979"/>
    <cellStyle name="SAPBEXHLevel0 2 4 2 2 3 2 3" xfId="23431"/>
    <cellStyle name="SAPBEXHLevel0 2 4 2 2 3 3" xfId="12531"/>
    <cellStyle name="SAPBEXHLevel0 2 4 2 2 3 3 2" xfId="18854"/>
    <cellStyle name="SAPBEXHLevel0 2 4 2 2 3 3 2 2" xfId="27989"/>
    <cellStyle name="SAPBEXHLevel0 2 4 2 2 3 3 3" xfId="24401"/>
    <cellStyle name="SAPBEXHLevel0 2 4 2 2 3 4" xfId="8395"/>
    <cellStyle name="SAPBEXHLevel0 2 4 2 2 3 4 2" xfId="22389"/>
    <cellStyle name="SAPBEXHLevel0 2 4 2 2 3 5" xfId="15578"/>
    <cellStyle name="SAPBEXHLevel0 2 4 2 2 3 5 2" xfId="25909"/>
    <cellStyle name="SAPBEXHLevel0 2 4 2 2 3 6" xfId="20107"/>
    <cellStyle name="SAPBEXHLevel0 2 4 2 2 4" xfId="6154"/>
    <cellStyle name="SAPBEXHLevel0 2 4 2 2 4 2" xfId="13394"/>
    <cellStyle name="SAPBEXHLevel0 2 4 2 2 4 2 2" xfId="24870"/>
    <cellStyle name="SAPBEXHLevel0 2 4 2 2 4 3" xfId="21121"/>
    <cellStyle name="SAPBEXHLevel0 2 4 2 2 5" xfId="5822"/>
    <cellStyle name="SAPBEXHLevel0 2 4 2 2 5 2" xfId="13109"/>
    <cellStyle name="SAPBEXHLevel0 2 4 2 2 5 2 2" xfId="24742"/>
    <cellStyle name="SAPBEXHLevel0 2 4 2 2 5 3" xfId="20993"/>
    <cellStyle name="SAPBEXHLevel0 2 4 2 2 6" xfId="6495"/>
    <cellStyle name="SAPBEXHLevel0 2 4 2 2 6 2" xfId="13675"/>
    <cellStyle name="SAPBEXHLevel0 2 4 2 2 6 2 2" xfId="24947"/>
    <cellStyle name="SAPBEXHLevel0 2 4 2 2 6 3" xfId="21197"/>
    <cellStyle name="SAPBEXHLevel0 2 4 2 2 7" xfId="3977"/>
    <cellStyle name="SAPBEXHLevel0 2 4 2 2 7 2" xfId="20160"/>
    <cellStyle name="SAPBEXHLevel0 2 4 2 2 8" xfId="19132"/>
    <cellStyle name="SAPBEXHLevel0 2 4 2 3" xfId="3110"/>
    <cellStyle name="SAPBEXHLevel0 2 4 2 3 2" xfId="9876"/>
    <cellStyle name="SAPBEXHLevel0 2 4 2 3 2 2" xfId="16491"/>
    <cellStyle name="SAPBEXHLevel0 2 4 2 3 2 2 2" xfId="26570"/>
    <cellStyle name="SAPBEXHLevel0 2 4 2 3 2 3" xfId="23028"/>
    <cellStyle name="SAPBEXHLevel0 2 4 2 3 3" xfId="11813"/>
    <cellStyle name="SAPBEXHLevel0 2 4 2 3 3 2" xfId="18138"/>
    <cellStyle name="SAPBEXHLevel0 2 4 2 3 3 2 2" xfId="27584"/>
    <cellStyle name="SAPBEXHLevel0 2 4 2 3 3 3" xfId="24002"/>
    <cellStyle name="SAPBEXHLevel0 2 4 2 3 4" xfId="7697"/>
    <cellStyle name="SAPBEXHLevel0 2 4 2 3 4 2" xfId="21777"/>
    <cellStyle name="SAPBEXHLevel0 2 4 2 3 5" xfId="14861"/>
    <cellStyle name="SAPBEXHLevel0 2 4 2 3 5 2" xfId="25504"/>
    <cellStyle name="SAPBEXHLevel0 2 4 2 3 6" xfId="19708"/>
    <cellStyle name="SAPBEXHLevel0 2 4 2 4" xfId="3615"/>
    <cellStyle name="SAPBEXHLevel0 2 4 2 4 2" xfId="10370"/>
    <cellStyle name="SAPBEXHLevel0 2 4 2 4 2 2" xfId="16834"/>
    <cellStyle name="SAPBEXHLevel0 2 4 2 4 2 2 2" xfId="26844"/>
    <cellStyle name="SAPBEXHLevel0 2 4 2 4 2 3" xfId="23296"/>
    <cellStyle name="SAPBEXHLevel0 2 4 2 4 3" xfId="12300"/>
    <cellStyle name="SAPBEXHLevel0 2 4 2 4 3 2" xfId="18623"/>
    <cellStyle name="SAPBEXHLevel0 2 4 2 4 3 2 2" xfId="27854"/>
    <cellStyle name="SAPBEXHLevel0 2 4 2 4 3 3" xfId="24266"/>
    <cellStyle name="SAPBEXHLevel0 2 4 2 4 4" xfId="8191"/>
    <cellStyle name="SAPBEXHLevel0 2 4 2 4 4 2" xfId="22188"/>
    <cellStyle name="SAPBEXHLevel0 2 4 2 4 5" xfId="15347"/>
    <cellStyle name="SAPBEXHLevel0 2 4 2 4 5 2" xfId="25774"/>
    <cellStyle name="SAPBEXHLevel0 2 4 2 4 6" xfId="19972"/>
    <cellStyle name="SAPBEXHLevel0 2 4 2 5" xfId="4011"/>
    <cellStyle name="SAPBEXHLevel0 2 4 2 5 2" xfId="20174"/>
    <cellStyle name="SAPBEXHLevel0 2 4 2 6" xfId="19263"/>
    <cellStyle name="SAPBEXHLevel0 2 4 2 7" xfId="28332"/>
    <cellStyle name="SAPBEXHLevel0 2 4 20" xfId="38180"/>
    <cellStyle name="SAPBEXHLevel0 2 4 21" xfId="38322"/>
    <cellStyle name="SAPBEXHLevel0 2 4 22" xfId="38464"/>
    <cellStyle name="SAPBEXHLevel0 2 4 23" xfId="38854"/>
    <cellStyle name="SAPBEXHLevel0 2 4 24" xfId="39466"/>
    <cellStyle name="SAPBEXHLevel0 2 4 25" xfId="39047"/>
    <cellStyle name="SAPBEXHLevel0 2 4 26" xfId="39413"/>
    <cellStyle name="SAPBEXHLevel0 2 4 27" xfId="40078"/>
    <cellStyle name="SAPBEXHLevel0 2 4 28" xfId="40058"/>
    <cellStyle name="SAPBEXHLevel0 2 4 29" xfId="40180"/>
    <cellStyle name="SAPBEXHLevel0 2 4 3" xfId="2290"/>
    <cellStyle name="SAPBEXHLevel0 2 4 3 2" xfId="5343"/>
    <cellStyle name="SAPBEXHLevel0 2 4 3 2 2" xfId="12888"/>
    <cellStyle name="SAPBEXHLevel0 2 4 3 2 2 2" xfId="24632"/>
    <cellStyle name="SAPBEXHLevel0 2 4 3 2 3" xfId="20840"/>
    <cellStyle name="SAPBEXHLevel0 2 4 3 3" xfId="6887"/>
    <cellStyle name="SAPBEXHLevel0 2 4 3 3 2" xfId="14061"/>
    <cellStyle name="SAPBEXHLevel0 2 4 3 3 2 2" xfId="25081"/>
    <cellStyle name="SAPBEXHLevel0 2 4 3 3 3" xfId="21323"/>
    <cellStyle name="SAPBEXHLevel0 2 4 3 4" xfId="9070"/>
    <cellStyle name="SAPBEXHLevel0 2 4 3 4 2" xfId="15957"/>
    <cellStyle name="SAPBEXHLevel0 2 4 3 4 2 2" xfId="26143"/>
    <cellStyle name="SAPBEXHLevel0 2 4 3 4 3" xfId="22627"/>
    <cellStyle name="SAPBEXHLevel0 2 4 3 5" xfId="11131"/>
    <cellStyle name="SAPBEXHLevel0 2 4 3 5 2" xfId="17460"/>
    <cellStyle name="SAPBEXHLevel0 2 4 3 5 2 2" xfId="27163"/>
    <cellStyle name="SAPBEXHLevel0 2 4 3 5 3" xfId="23607"/>
    <cellStyle name="SAPBEXHLevel0 2 4 3 6" xfId="4438"/>
    <cellStyle name="SAPBEXHLevel0 2 4 3 6 2" xfId="20482"/>
    <cellStyle name="SAPBEXHLevel0 2 4 3 7" xfId="8447"/>
    <cellStyle name="SAPBEXHLevel0 2 4 3 7 2" xfId="22437"/>
    <cellStyle name="SAPBEXHLevel0 2 4 30" xfId="39986"/>
    <cellStyle name="SAPBEXHLevel0 2 4 31" xfId="39866"/>
    <cellStyle name="SAPBEXHLevel0 2 4 4" xfId="2896"/>
    <cellStyle name="SAPBEXHLevel0 2 4 4 2" xfId="9663"/>
    <cellStyle name="SAPBEXHLevel0 2 4 4 2 2" xfId="16311"/>
    <cellStyle name="SAPBEXHLevel0 2 4 4 2 2 2" xfId="26425"/>
    <cellStyle name="SAPBEXHLevel0 2 4 4 2 3" xfId="22893"/>
    <cellStyle name="SAPBEXHLevel0 2 4 4 3" xfId="11615"/>
    <cellStyle name="SAPBEXHLevel0 2 4 4 3 2" xfId="17942"/>
    <cellStyle name="SAPBEXHLevel0 2 4 4 3 2 2" xfId="27441"/>
    <cellStyle name="SAPBEXHLevel0 2 4 4 3 3" xfId="23869"/>
    <cellStyle name="SAPBEXHLevel0 2 4 4 4" xfId="7483"/>
    <cellStyle name="SAPBEXHLevel0 2 4 4 4 2" xfId="21620"/>
    <cellStyle name="SAPBEXHLevel0 2 4 4 5" xfId="14650"/>
    <cellStyle name="SAPBEXHLevel0 2 4 4 5 2" xfId="25361"/>
    <cellStyle name="SAPBEXHLevel0 2 4 4 6" xfId="19575"/>
    <cellStyle name="SAPBEXHLevel0 2 4 5" xfId="2750"/>
    <cellStyle name="SAPBEXHLevel0 2 4 5 2" xfId="9529"/>
    <cellStyle name="SAPBEXHLevel0 2 4 5 2 2" xfId="16180"/>
    <cellStyle name="SAPBEXHLevel0 2 4 5 2 2 2" xfId="26318"/>
    <cellStyle name="SAPBEXHLevel0 2 4 5 2 3" xfId="22794"/>
    <cellStyle name="SAPBEXHLevel0 2 4 5 3" xfId="11489"/>
    <cellStyle name="SAPBEXHLevel0 2 4 5 3 2" xfId="17817"/>
    <cellStyle name="SAPBEXHLevel0 2 4 5 3 2 2" xfId="27337"/>
    <cellStyle name="SAPBEXHLevel0 2 4 5 3 3" xfId="23773"/>
    <cellStyle name="SAPBEXHLevel0 2 4 5 4" xfId="7348"/>
    <cellStyle name="SAPBEXHLevel0 2 4 5 4 2" xfId="21507"/>
    <cellStyle name="SAPBEXHLevel0 2 4 5 5" xfId="14521"/>
    <cellStyle name="SAPBEXHLevel0 2 4 5 5 2" xfId="25256"/>
    <cellStyle name="SAPBEXHLevel0 2 4 5 6" xfId="19478"/>
    <cellStyle name="SAPBEXHLevel0 2 4 6" xfId="28195"/>
    <cellStyle name="SAPBEXHLevel0 2 4 7" xfId="37352"/>
    <cellStyle name="SAPBEXHLevel0 2 4 8" xfId="37410"/>
    <cellStyle name="SAPBEXHLevel0 2 4 9" xfId="37500"/>
    <cellStyle name="SAPBEXHLevel0 2 5" xfId="1603"/>
    <cellStyle name="SAPBEXHLevel0 2 5 2" xfId="915"/>
    <cellStyle name="SAPBEXHLevel0 2 5 2 2" xfId="3285"/>
    <cellStyle name="SAPBEXHLevel0 2 5 2 2 2" xfId="10040"/>
    <cellStyle name="SAPBEXHLevel0 2 5 2 2 2 2" xfId="16593"/>
    <cellStyle name="SAPBEXHLevel0 2 5 2 2 2 2 2" xfId="26648"/>
    <cellStyle name="SAPBEXHLevel0 2 5 2 2 2 3" xfId="23106"/>
    <cellStyle name="SAPBEXHLevel0 2 5 2 2 3" xfId="11970"/>
    <cellStyle name="SAPBEXHLevel0 2 5 2 2 3 2" xfId="18295"/>
    <cellStyle name="SAPBEXHLevel0 2 5 2 2 3 2 2" xfId="27660"/>
    <cellStyle name="SAPBEXHLevel0 2 5 2 2 3 3" xfId="24078"/>
    <cellStyle name="SAPBEXHLevel0 2 5 2 2 4" xfId="7861"/>
    <cellStyle name="SAPBEXHLevel0 2 5 2 2 4 2" xfId="21865"/>
    <cellStyle name="SAPBEXHLevel0 2 5 2 2 5" xfId="15019"/>
    <cellStyle name="SAPBEXHLevel0 2 5 2 2 5 2" xfId="25580"/>
    <cellStyle name="SAPBEXHLevel0 2 5 2 2 6" xfId="19784"/>
    <cellStyle name="SAPBEXHLevel0 2 5 2 3" xfId="3758"/>
    <cellStyle name="SAPBEXHLevel0 2 5 2 3 2" xfId="10513"/>
    <cellStyle name="SAPBEXHLevel0 2 5 2 3 2 2" xfId="16916"/>
    <cellStyle name="SAPBEXHLevel0 2 5 2 3 2 2 2" xfId="26920"/>
    <cellStyle name="SAPBEXHLevel0 2 5 2 3 2 3" xfId="23372"/>
    <cellStyle name="SAPBEXHLevel0 2 5 2 3 3" xfId="12443"/>
    <cellStyle name="SAPBEXHLevel0 2 5 2 3 3 2" xfId="18766"/>
    <cellStyle name="SAPBEXHLevel0 2 5 2 3 3 2 2" xfId="27930"/>
    <cellStyle name="SAPBEXHLevel0 2 5 2 3 3 3" xfId="24342"/>
    <cellStyle name="SAPBEXHLevel0 2 5 2 3 4" xfId="8330"/>
    <cellStyle name="SAPBEXHLevel0 2 5 2 3 4 2" xfId="22326"/>
    <cellStyle name="SAPBEXHLevel0 2 5 2 3 5" xfId="15490"/>
    <cellStyle name="SAPBEXHLevel0 2 5 2 3 5 2" xfId="25850"/>
    <cellStyle name="SAPBEXHLevel0 2 5 2 3 6" xfId="20048"/>
    <cellStyle name="SAPBEXHLevel0 2 5 2 4" xfId="5956"/>
    <cellStyle name="SAPBEXHLevel0 2 5 2 4 2" xfId="13217"/>
    <cellStyle name="SAPBEXHLevel0 2 5 2 4 2 2" xfId="24797"/>
    <cellStyle name="SAPBEXHLevel0 2 5 2 4 3" xfId="21048"/>
    <cellStyle name="SAPBEXHLevel0 2 5 2 5" xfId="5919"/>
    <cellStyle name="SAPBEXHLevel0 2 5 2 5 2" xfId="13181"/>
    <cellStyle name="SAPBEXHLevel0 2 5 2 5 2 2" xfId="24777"/>
    <cellStyle name="SAPBEXHLevel0 2 5 2 5 3" xfId="21028"/>
    <cellStyle name="SAPBEXHLevel0 2 5 2 6" xfId="5823"/>
    <cellStyle name="SAPBEXHLevel0 2 5 2 6 2" xfId="13110"/>
    <cellStyle name="SAPBEXHLevel0 2 5 2 6 2 2" xfId="24743"/>
    <cellStyle name="SAPBEXHLevel0 2 5 2 6 3" xfId="20994"/>
    <cellStyle name="SAPBEXHLevel0 2 5 2 7" xfId="7793"/>
    <cellStyle name="SAPBEXHLevel0 2 5 2 7 2" xfId="21825"/>
    <cellStyle name="SAPBEXHLevel0 2 5 2 8" xfId="19079"/>
    <cellStyle name="SAPBEXHLevel0 2 5 3" xfId="3038"/>
    <cellStyle name="SAPBEXHLevel0 2 5 3 2" xfId="9804"/>
    <cellStyle name="SAPBEXHLevel0 2 5 3 2 2" xfId="16433"/>
    <cellStyle name="SAPBEXHLevel0 2 5 3 2 2 2" xfId="26525"/>
    <cellStyle name="SAPBEXHLevel0 2 5 3 2 3" xfId="22984"/>
    <cellStyle name="SAPBEXHLevel0 2 5 3 3" xfId="11741"/>
    <cellStyle name="SAPBEXHLevel0 2 5 3 3 2" xfId="18067"/>
    <cellStyle name="SAPBEXHLevel0 2 5 3 3 2 2" xfId="27540"/>
    <cellStyle name="SAPBEXHLevel0 2 5 3 3 3" xfId="23959"/>
    <cellStyle name="SAPBEXHLevel0 2 5 3 4" xfId="7625"/>
    <cellStyle name="SAPBEXHLevel0 2 5 3 4 2" xfId="21726"/>
    <cellStyle name="SAPBEXHLevel0 2 5 3 5" xfId="14790"/>
    <cellStyle name="SAPBEXHLevel0 2 5 3 5 2" xfId="25460"/>
    <cellStyle name="SAPBEXHLevel0 2 5 3 6" xfId="19665"/>
    <cellStyle name="SAPBEXHLevel0 2 5 4" xfId="3553"/>
    <cellStyle name="SAPBEXHLevel0 2 5 4 2" xfId="10308"/>
    <cellStyle name="SAPBEXHLevel0 2 5 4 2 2" xfId="16786"/>
    <cellStyle name="SAPBEXHLevel0 2 5 4 2 2 2" xfId="26802"/>
    <cellStyle name="SAPBEXHLevel0 2 5 4 2 3" xfId="23254"/>
    <cellStyle name="SAPBEXHLevel0 2 5 4 3" xfId="12238"/>
    <cellStyle name="SAPBEXHLevel0 2 5 4 3 2" xfId="18561"/>
    <cellStyle name="SAPBEXHLevel0 2 5 4 3 2 2" xfId="27812"/>
    <cellStyle name="SAPBEXHLevel0 2 5 4 3 3" xfId="24224"/>
    <cellStyle name="SAPBEXHLevel0 2 5 4 4" xfId="8129"/>
    <cellStyle name="SAPBEXHLevel0 2 5 4 4 2" xfId="22126"/>
    <cellStyle name="SAPBEXHLevel0 2 5 4 5" xfId="15285"/>
    <cellStyle name="SAPBEXHLevel0 2 5 4 5 2" xfId="25732"/>
    <cellStyle name="SAPBEXHLevel0 2 5 4 6" xfId="19930"/>
    <cellStyle name="SAPBEXHLevel0 2 5 5" xfId="8305"/>
    <cellStyle name="SAPBEXHLevel0 2 5 5 2" xfId="22302"/>
    <cellStyle name="SAPBEXHLevel0 2 5 6" xfId="19203"/>
    <cellStyle name="SAPBEXHLevel0 2 5 7" xfId="28258"/>
    <cellStyle name="SAPBEXHLevel0 2 6" xfId="2142"/>
    <cellStyle name="SAPBEXHLevel0 2 6 2" xfId="5222"/>
    <cellStyle name="SAPBEXHLevel0 2 6 2 2" xfId="12798"/>
    <cellStyle name="SAPBEXHLevel0 2 6 2 2 2" xfId="24570"/>
    <cellStyle name="SAPBEXHLevel0 2 6 2 3" xfId="20754"/>
    <cellStyle name="SAPBEXHLevel0 2 6 3" xfId="6739"/>
    <cellStyle name="SAPBEXHLevel0 2 6 3 2" xfId="13915"/>
    <cellStyle name="SAPBEXHLevel0 2 6 3 2 2" xfId="25020"/>
    <cellStyle name="SAPBEXHLevel0 2 6 3 3" xfId="21265"/>
    <cellStyle name="SAPBEXHLevel0 2 6 4" xfId="8922"/>
    <cellStyle name="SAPBEXHLevel0 2 6 4 2" xfId="15866"/>
    <cellStyle name="SAPBEXHLevel0 2 6 4 2 2" xfId="26080"/>
    <cellStyle name="SAPBEXHLevel0 2 6 4 3" xfId="22567"/>
    <cellStyle name="SAPBEXHLevel0 2 6 5" xfId="11029"/>
    <cellStyle name="SAPBEXHLevel0 2 6 5 2" xfId="17359"/>
    <cellStyle name="SAPBEXHLevel0 2 6 5 2 2" xfId="27103"/>
    <cellStyle name="SAPBEXHLevel0 2 6 5 3" xfId="23550"/>
    <cellStyle name="SAPBEXHLevel0 2 6 6" xfId="4367"/>
    <cellStyle name="SAPBEXHLevel0 2 6 6 2" xfId="20411"/>
    <cellStyle name="SAPBEXHLevel0 2 6 7" xfId="4063"/>
    <cellStyle name="SAPBEXHLevel0 2 6 7 2" xfId="20215"/>
    <cellStyle name="SAPBEXHLevel0 2 7" xfId="2648"/>
    <cellStyle name="SAPBEXHLevel0 2 7 2" xfId="9427"/>
    <cellStyle name="SAPBEXHLevel0 2 7 2 2" xfId="16078"/>
    <cellStyle name="SAPBEXHLevel0 2 7 2 2 2" xfId="26230"/>
    <cellStyle name="SAPBEXHLevel0 2 7 2 3" xfId="22711"/>
    <cellStyle name="SAPBEXHLevel0 2 7 3" xfId="11387"/>
    <cellStyle name="SAPBEXHLevel0 2 7 3 2" xfId="17715"/>
    <cellStyle name="SAPBEXHLevel0 2 7 3 2 2" xfId="27249"/>
    <cellStyle name="SAPBEXHLevel0 2 7 3 3" xfId="23690"/>
    <cellStyle name="SAPBEXHLevel0 2 7 4" xfId="7246"/>
    <cellStyle name="SAPBEXHLevel0 2 7 4 2" xfId="21410"/>
    <cellStyle name="SAPBEXHLevel0 2 7 5" xfId="14419"/>
    <cellStyle name="SAPBEXHLevel0 2 7 5 2" xfId="25168"/>
    <cellStyle name="SAPBEXHLevel0 2 7 6" xfId="19395"/>
    <cellStyle name="SAPBEXHLevel0 2 8" xfId="19020"/>
    <cellStyle name="SAPBEXHLevel0 2 9" xfId="28074"/>
    <cellStyle name="SAPBEXHLevel0 20" xfId="38193"/>
    <cellStyle name="SAPBEXHLevel0 21" xfId="38335"/>
    <cellStyle name="SAPBEXHLevel0 22" xfId="38477"/>
    <cellStyle name="SAPBEXHLevel0 23" xfId="38619"/>
    <cellStyle name="SAPBEXHLevel0 24" xfId="38763"/>
    <cellStyle name="SAPBEXHLevel0 25" xfId="39099"/>
    <cellStyle name="SAPBEXHLevel0 26" xfId="39050"/>
    <cellStyle name="SAPBEXHLevel0 27" xfId="39372"/>
    <cellStyle name="SAPBEXHLevel0 28" xfId="39324"/>
    <cellStyle name="SAPBEXHLevel0 29" xfId="39938"/>
    <cellStyle name="SAPBEXHLevel0 3" xfId="564"/>
    <cellStyle name="SAPBEXHLevel0 3 2" xfId="1823"/>
    <cellStyle name="SAPBEXHLevel0 3 2 2" xfId="1460"/>
    <cellStyle name="SAPBEXHLevel0 3 2 2 2" xfId="3439"/>
    <cellStyle name="SAPBEXHLevel0 3 2 2 2 2" xfId="10194"/>
    <cellStyle name="SAPBEXHLevel0 3 2 2 2 2 2" xfId="16712"/>
    <cellStyle name="SAPBEXHLevel0 3 2 2 2 2 2 2" xfId="26739"/>
    <cellStyle name="SAPBEXHLevel0 3 2 2 2 2 3" xfId="23197"/>
    <cellStyle name="SAPBEXHLevel0 3 2 2 2 3" xfId="12124"/>
    <cellStyle name="SAPBEXHLevel0 3 2 2 2 3 2" xfId="18449"/>
    <cellStyle name="SAPBEXHLevel0 3 2 2 2 3 2 2" xfId="27751"/>
    <cellStyle name="SAPBEXHLevel0 3 2 2 2 3 3" xfId="24169"/>
    <cellStyle name="SAPBEXHLevel0 3 2 2 2 4" xfId="8015"/>
    <cellStyle name="SAPBEXHLevel0 3 2 2 2 4 2" xfId="22019"/>
    <cellStyle name="SAPBEXHLevel0 3 2 2 2 5" xfId="15173"/>
    <cellStyle name="SAPBEXHLevel0 3 2 2 2 5 2" xfId="25671"/>
    <cellStyle name="SAPBEXHLevel0 3 2 2 2 6" xfId="19875"/>
    <cellStyle name="SAPBEXHLevel0 3 2 2 3" xfId="3912"/>
    <cellStyle name="SAPBEXHLevel0 3 2 2 3 2" xfId="10667"/>
    <cellStyle name="SAPBEXHLevel0 3 2 2 3 2 2" xfId="17035"/>
    <cellStyle name="SAPBEXHLevel0 3 2 2 3 2 2 2" xfId="27011"/>
    <cellStyle name="SAPBEXHLevel0 3 2 2 3 2 3" xfId="23463"/>
    <cellStyle name="SAPBEXHLevel0 3 2 2 3 3" xfId="12597"/>
    <cellStyle name="SAPBEXHLevel0 3 2 2 3 3 2" xfId="18920"/>
    <cellStyle name="SAPBEXHLevel0 3 2 2 3 3 2 2" xfId="28021"/>
    <cellStyle name="SAPBEXHLevel0 3 2 2 3 3 3" xfId="24433"/>
    <cellStyle name="SAPBEXHLevel0 3 2 2 3 4" xfId="8433"/>
    <cellStyle name="SAPBEXHLevel0 3 2 2 3 4 2" xfId="22423"/>
    <cellStyle name="SAPBEXHLevel0 3 2 2 3 5" xfId="15644"/>
    <cellStyle name="SAPBEXHLevel0 3 2 2 3 5 2" xfId="25941"/>
    <cellStyle name="SAPBEXHLevel0 3 2 2 3 6" xfId="20139"/>
    <cellStyle name="SAPBEXHLevel0 3 2 2 4" xfId="6239"/>
    <cellStyle name="SAPBEXHLevel0 3 2 2 4 2" xfId="13475"/>
    <cellStyle name="SAPBEXHLevel0 3 2 2 4 2 2" xfId="24898"/>
    <cellStyle name="SAPBEXHLevel0 3 2 2 4 3" xfId="21148"/>
    <cellStyle name="SAPBEXHLevel0 3 2 2 5" xfId="8508"/>
    <cellStyle name="SAPBEXHLevel0 3 2 2 5 2" xfId="15718"/>
    <cellStyle name="SAPBEXHLevel0 3 2 2 5 2 2" xfId="25972"/>
    <cellStyle name="SAPBEXHLevel0 3 2 2 5 3" xfId="22465"/>
    <cellStyle name="SAPBEXHLevel0 3 2 2 6" xfId="6339"/>
    <cellStyle name="SAPBEXHLevel0 3 2 2 6 2" xfId="13570"/>
    <cellStyle name="SAPBEXHLevel0 3 2 2 6 2 2" xfId="24924"/>
    <cellStyle name="SAPBEXHLevel0 3 2 2 6 3" xfId="21174"/>
    <cellStyle name="SAPBEXHLevel0 3 2 2 7" xfId="12682"/>
    <cellStyle name="SAPBEXHLevel0 3 2 2 7 2" xfId="24474"/>
    <cellStyle name="SAPBEXHLevel0 3 2 2 8" xfId="19157"/>
    <cellStyle name="SAPBEXHLevel0 3 2 3" xfId="3179"/>
    <cellStyle name="SAPBEXHLevel0 3 2 3 2" xfId="9942"/>
    <cellStyle name="SAPBEXHLevel0 3 2 3 2 2" xfId="16536"/>
    <cellStyle name="SAPBEXHLevel0 3 2 3 2 2 2" xfId="26602"/>
    <cellStyle name="SAPBEXHLevel0 3 2 3 2 3" xfId="23060"/>
    <cellStyle name="SAPBEXHLevel0 3 2 3 3" xfId="11879"/>
    <cellStyle name="SAPBEXHLevel0 3 2 3 3 2" xfId="18204"/>
    <cellStyle name="SAPBEXHLevel0 3 2 3 3 2 2" xfId="27616"/>
    <cellStyle name="SAPBEXHLevel0 3 2 3 3 3" xfId="24034"/>
    <cellStyle name="SAPBEXHLevel0 3 2 3 4" xfId="7764"/>
    <cellStyle name="SAPBEXHLevel0 3 2 3 4 2" xfId="21809"/>
    <cellStyle name="SAPBEXHLevel0 3 2 3 5" xfId="14927"/>
    <cellStyle name="SAPBEXHLevel0 3 2 3 5 2" xfId="25536"/>
    <cellStyle name="SAPBEXHLevel0 3 2 3 6" xfId="19740"/>
    <cellStyle name="SAPBEXHLevel0 3 2 4" xfId="3668"/>
    <cellStyle name="SAPBEXHLevel0 3 2 4 2" xfId="10423"/>
    <cellStyle name="SAPBEXHLevel0 3 2 4 2 2" xfId="16866"/>
    <cellStyle name="SAPBEXHLevel0 3 2 4 2 2 2" xfId="26876"/>
    <cellStyle name="SAPBEXHLevel0 3 2 4 2 3" xfId="23328"/>
    <cellStyle name="SAPBEXHLevel0 3 2 4 3" xfId="12353"/>
    <cellStyle name="SAPBEXHLevel0 3 2 4 3 2" xfId="18676"/>
    <cellStyle name="SAPBEXHLevel0 3 2 4 3 2 2" xfId="27886"/>
    <cellStyle name="SAPBEXHLevel0 3 2 4 3 3" xfId="24298"/>
    <cellStyle name="SAPBEXHLevel0 3 2 4 4" xfId="8244"/>
    <cellStyle name="SAPBEXHLevel0 3 2 4 4 2" xfId="22241"/>
    <cellStyle name="SAPBEXHLevel0 3 2 4 5" xfId="15400"/>
    <cellStyle name="SAPBEXHLevel0 3 2 4 5 2" xfId="25806"/>
    <cellStyle name="SAPBEXHLevel0 3 2 4 6" xfId="20004"/>
    <cellStyle name="SAPBEXHLevel0 3 2 5" xfId="4165"/>
    <cellStyle name="SAPBEXHLevel0 3 2 5 2" xfId="20262"/>
    <cellStyle name="SAPBEXHLevel0 3 2 6" xfId="19295"/>
    <cellStyle name="SAPBEXHLevel0 3 2 7" xfId="28377"/>
    <cellStyle name="SAPBEXHLevel0 3 3" xfId="2353"/>
    <cellStyle name="SAPBEXHLevel0 3 3 2" xfId="2983"/>
    <cellStyle name="SAPBEXHLevel0 3 3 2 2" xfId="7570"/>
    <cellStyle name="SAPBEXHLevel0 3 3 2 2 2" xfId="14737"/>
    <cellStyle name="SAPBEXHLevel0 3 3 2 2 2 2" xfId="25429"/>
    <cellStyle name="SAPBEXHLevel0 3 3 2 2 3" xfId="21696"/>
    <cellStyle name="SAPBEXHLevel0 3 3 2 3" xfId="9750"/>
    <cellStyle name="SAPBEXHLevel0 3 3 2 3 2" xfId="16395"/>
    <cellStyle name="SAPBEXHLevel0 3 3 2 3 2 2" xfId="26493"/>
    <cellStyle name="SAPBEXHLevel0 3 3 2 3 3" xfId="22954"/>
    <cellStyle name="SAPBEXHLevel0 3 3 2 4" xfId="11699"/>
    <cellStyle name="SAPBEXHLevel0 3 3 2 4 2" xfId="18026"/>
    <cellStyle name="SAPBEXHLevel0 3 3 2 4 2 2" xfId="27509"/>
    <cellStyle name="SAPBEXHLevel0 3 3 2 4 3" xfId="23930"/>
    <cellStyle name="SAPBEXHLevel0 3 3 2 5" xfId="5389"/>
    <cellStyle name="SAPBEXHLevel0 3 3 2 5 2" xfId="20869"/>
    <cellStyle name="SAPBEXHLevel0 3 3 2 6" xfId="12912"/>
    <cellStyle name="SAPBEXHLevel0 3 3 2 6 2" xfId="24652"/>
    <cellStyle name="SAPBEXHLevel0 3 3 2 7" xfId="19636"/>
    <cellStyle name="SAPBEXHLevel0 3 3 3" xfId="3515"/>
    <cellStyle name="SAPBEXHLevel0 3 3 3 2" xfId="10270"/>
    <cellStyle name="SAPBEXHLevel0 3 3 3 2 2" xfId="16752"/>
    <cellStyle name="SAPBEXHLevel0 3 3 3 2 2 2" xfId="26774"/>
    <cellStyle name="SAPBEXHLevel0 3 3 3 2 3" xfId="23228"/>
    <cellStyle name="SAPBEXHLevel0 3 3 3 3" xfId="12200"/>
    <cellStyle name="SAPBEXHLevel0 3 3 3 3 2" xfId="18524"/>
    <cellStyle name="SAPBEXHLevel0 3 3 3 3 2 2" xfId="27785"/>
    <cellStyle name="SAPBEXHLevel0 3 3 3 3 3" xfId="24199"/>
    <cellStyle name="SAPBEXHLevel0 3 3 3 4" xfId="8091"/>
    <cellStyle name="SAPBEXHLevel0 3 3 3 4 2" xfId="22090"/>
    <cellStyle name="SAPBEXHLevel0 3 3 3 5" xfId="15248"/>
    <cellStyle name="SAPBEXHLevel0 3 3 3 5 2" xfId="25705"/>
    <cellStyle name="SAPBEXHLevel0 3 3 3 6" xfId="19905"/>
    <cellStyle name="SAPBEXHLevel0 3 3 4" xfId="6950"/>
    <cellStyle name="SAPBEXHLevel0 3 3 4 2" xfId="14124"/>
    <cellStyle name="SAPBEXHLevel0 3 3 4 2 2" xfId="25101"/>
    <cellStyle name="SAPBEXHLevel0 3 3 4 3" xfId="21343"/>
    <cellStyle name="SAPBEXHLevel0 3 3 5" xfId="9133"/>
    <cellStyle name="SAPBEXHLevel0 3 3 5 2" xfId="15981"/>
    <cellStyle name="SAPBEXHLevel0 3 3 5 2 2" xfId="26163"/>
    <cellStyle name="SAPBEXHLevel0 3 3 5 3" xfId="22647"/>
    <cellStyle name="SAPBEXHLevel0 3 3 6" xfId="11161"/>
    <cellStyle name="SAPBEXHLevel0 3 3 6 2" xfId="17490"/>
    <cellStyle name="SAPBEXHLevel0 3 3 6 2 2" xfId="27183"/>
    <cellStyle name="SAPBEXHLevel0 3 3 6 3" xfId="23627"/>
    <cellStyle name="SAPBEXHLevel0 3 3 7" xfId="4521"/>
    <cellStyle name="SAPBEXHLevel0 3 3 7 2" xfId="20554"/>
    <cellStyle name="SAPBEXHLevel0 3 3 8" xfId="5393"/>
    <cellStyle name="SAPBEXHLevel0 3 3 8 2" xfId="20870"/>
    <cellStyle name="SAPBEXHLevel0 3 4" xfId="2705"/>
    <cellStyle name="SAPBEXHLevel0 3 4 2" xfId="9484"/>
    <cellStyle name="SAPBEXHLevel0 3 4 2 2" xfId="16135"/>
    <cellStyle name="SAPBEXHLevel0 3 4 2 2 2" xfId="26274"/>
    <cellStyle name="SAPBEXHLevel0 3 4 2 3" xfId="22750"/>
    <cellStyle name="SAPBEXHLevel0 3 4 3" xfId="11444"/>
    <cellStyle name="SAPBEXHLevel0 3 4 3 2" xfId="17772"/>
    <cellStyle name="SAPBEXHLevel0 3 4 3 2 2" xfId="27293"/>
    <cellStyle name="SAPBEXHLevel0 3 4 3 3" xfId="23729"/>
    <cellStyle name="SAPBEXHLevel0 3 4 4" xfId="7303"/>
    <cellStyle name="SAPBEXHLevel0 3 4 4 2" xfId="21462"/>
    <cellStyle name="SAPBEXHLevel0 3 4 5" xfId="14476"/>
    <cellStyle name="SAPBEXHLevel0 3 4 5 2" xfId="25212"/>
    <cellStyle name="SAPBEXHLevel0 3 4 6" xfId="19434"/>
    <cellStyle name="SAPBEXHLevel0 3 5" xfId="28126"/>
    <cellStyle name="SAPBEXHLevel0 30" xfId="39996"/>
    <cellStyle name="SAPBEXHLevel0 31" xfId="40153"/>
    <cellStyle name="SAPBEXHLevel0 32" xfId="39686"/>
    <cellStyle name="SAPBEXHLevel0 33" xfId="39009"/>
    <cellStyle name="SAPBEXHLevel0 4" xfId="1602"/>
    <cellStyle name="SAPBEXHLevel0 4 2" xfId="1466"/>
    <cellStyle name="SAPBEXHLevel0 4 2 2" xfId="3284"/>
    <cellStyle name="SAPBEXHLevel0 4 2 2 2" xfId="10039"/>
    <cellStyle name="SAPBEXHLevel0 4 2 2 2 2" xfId="16592"/>
    <cellStyle name="SAPBEXHLevel0 4 2 2 2 2 2" xfId="26647"/>
    <cellStyle name="SAPBEXHLevel0 4 2 2 2 3" xfId="23105"/>
    <cellStyle name="SAPBEXHLevel0 4 2 2 3" xfId="11969"/>
    <cellStyle name="SAPBEXHLevel0 4 2 2 3 2" xfId="18294"/>
    <cellStyle name="SAPBEXHLevel0 4 2 2 3 2 2" xfId="27659"/>
    <cellStyle name="SAPBEXHLevel0 4 2 2 3 3" xfId="24077"/>
    <cellStyle name="SAPBEXHLevel0 4 2 2 4" xfId="7860"/>
    <cellStyle name="SAPBEXHLevel0 4 2 2 4 2" xfId="21864"/>
    <cellStyle name="SAPBEXHLevel0 4 2 2 5" xfId="15018"/>
    <cellStyle name="SAPBEXHLevel0 4 2 2 5 2" xfId="25579"/>
    <cellStyle name="SAPBEXHLevel0 4 2 2 6" xfId="19783"/>
    <cellStyle name="SAPBEXHLevel0 4 2 3" xfId="3757"/>
    <cellStyle name="SAPBEXHLevel0 4 2 3 2" xfId="10512"/>
    <cellStyle name="SAPBEXHLevel0 4 2 3 2 2" xfId="16915"/>
    <cellStyle name="SAPBEXHLevel0 4 2 3 2 2 2" xfId="26919"/>
    <cellStyle name="SAPBEXHLevel0 4 2 3 2 3" xfId="23371"/>
    <cellStyle name="SAPBEXHLevel0 4 2 3 3" xfId="12442"/>
    <cellStyle name="SAPBEXHLevel0 4 2 3 3 2" xfId="18765"/>
    <cellStyle name="SAPBEXHLevel0 4 2 3 3 2 2" xfId="27929"/>
    <cellStyle name="SAPBEXHLevel0 4 2 3 3 3" xfId="24341"/>
    <cellStyle name="SAPBEXHLevel0 4 2 3 4" xfId="8329"/>
    <cellStyle name="SAPBEXHLevel0 4 2 3 4 2" xfId="22325"/>
    <cellStyle name="SAPBEXHLevel0 4 2 3 5" xfId="15489"/>
    <cellStyle name="SAPBEXHLevel0 4 2 3 5 2" xfId="25849"/>
    <cellStyle name="SAPBEXHLevel0 4 2 3 6" xfId="20047"/>
    <cellStyle name="SAPBEXHLevel0 4 2 4" xfId="6245"/>
    <cellStyle name="SAPBEXHLevel0 4 2 4 2" xfId="13481"/>
    <cellStyle name="SAPBEXHLevel0 4 2 4 2 2" xfId="24901"/>
    <cellStyle name="SAPBEXHLevel0 4 2 4 3" xfId="21151"/>
    <cellStyle name="SAPBEXHLevel0 4 2 5" xfId="8514"/>
    <cellStyle name="SAPBEXHLevel0 4 2 5 2" xfId="15721"/>
    <cellStyle name="SAPBEXHLevel0 4 2 5 2 2" xfId="25975"/>
    <cellStyle name="SAPBEXHLevel0 4 2 5 3" xfId="22468"/>
    <cellStyle name="SAPBEXHLevel0 4 2 6" xfId="6097"/>
    <cellStyle name="SAPBEXHLevel0 4 2 6 2" xfId="13347"/>
    <cellStyle name="SAPBEXHLevel0 4 2 6 2 2" xfId="24858"/>
    <cellStyle name="SAPBEXHLevel0 4 2 6 3" xfId="21109"/>
    <cellStyle name="SAPBEXHLevel0 4 2 7" xfId="12685"/>
    <cellStyle name="SAPBEXHLevel0 4 2 7 2" xfId="24477"/>
    <cellStyle name="SAPBEXHLevel0 4 2 8" xfId="19160"/>
    <cellStyle name="SAPBEXHLevel0 4 3" xfId="2809"/>
    <cellStyle name="SAPBEXHLevel0 4 3 2" xfId="9580"/>
    <cellStyle name="SAPBEXHLevel0 4 3 2 2" xfId="16231"/>
    <cellStyle name="SAPBEXHLevel0 4 3 2 2 2" xfId="26357"/>
    <cellStyle name="SAPBEXHLevel0 4 3 2 3" xfId="22832"/>
    <cellStyle name="SAPBEXHLevel0 4 3 3" xfId="11535"/>
    <cellStyle name="SAPBEXHLevel0 4 3 3 2" xfId="17862"/>
    <cellStyle name="SAPBEXHLevel0 4 3 3 2 2" xfId="27373"/>
    <cellStyle name="SAPBEXHLevel0 4 3 3 3" xfId="23808"/>
    <cellStyle name="SAPBEXHLevel0 4 3 4" xfId="7399"/>
    <cellStyle name="SAPBEXHLevel0 4 3 4 2" xfId="21552"/>
    <cellStyle name="SAPBEXHLevel0 4 3 5" xfId="14567"/>
    <cellStyle name="SAPBEXHLevel0 4 3 5 2" xfId="25293"/>
    <cellStyle name="SAPBEXHLevel0 4 3 6" xfId="19514"/>
    <cellStyle name="SAPBEXHLevel0 4 4" xfId="3028"/>
    <cellStyle name="SAPBEXHLevel0 4 4 2" xfId="9794"/>
    <cellStyle name="SAPBEXHLevel0 4 4 2 2" xfId="16427"/>
    <cellStyle name="SAPBEXHLevel0 4 4 2 2 2" xfId="26519"/>
    <cellStyle name="SAPBEXHLevel0 4 4 2 3" xfId="22978"/>
    <cellStyle name="SAPBEXHLevel0 4 4 3" xfId="11731"/>
    <cellStyle name="SAPBEXHLevel0 4 4 3 2" xfId="18057"/>
    <cellStyle name="SAPBEXHLevel0 4 4 3 2 2" xfId="27534"/>
    <cellStyle name="SAPBEXHLevel0 4 4 3 3" xfId="23953"/>
    <cellStyle name="SAPBEXHLevel0 4 4 4" xfId="7615"/>
    <cellStyle name="SAPBEXHLevel0 4 4 4 2" xfId="21720"/>
    <cellStyle name="SAPBEXHLevel0 4 4 5" xfId="14780"/>
    <cellStyle name="SAPBEXHLevel0 4 4 5 2" xfId="25454"/>
    <cellStyle name="SAPBEXHLevel0 4 4 6" xfId="19659"/>
    <cellStyle name="SAPBEXHLevel0 4 5" xfId="4642"/>
    <cellStyle name="SAPBEXHLevel0 4 5 2" xfId="20638"/>
    <cellStyle name="SAPBEXHLevel0 4 6" xfId="19202"/>
    <cellStyle name="SAPBEXHLevel0 4 7" xfId="28257"/>
    <cellStyle name="SAPBEXHLevel0 5" xfId="2173"/>
    <cellStyle name="SAPBEXHLevel0 5 2" xfId="5249"/>
    <cellStyle name="SAPBEXHLevel0 5 2 2" xfId="12820"/>
    <cellStyle name="SAPBEXHLevel0 5 2 2 2" xfId="24586"/>
    <cellStyle name="SAPBEXHLevel0 5 2 3" xfId="20775"/>
    <cellStyle name="SAPBEXHLevel0 5 3" xfId="6770"/>
    <cellStyle name="SAPBEXHLevel0 5 3 2" xfId="13946"/>
    <cellStyle name="SAPBEXHLevel0 5 3 2 2" xfId="25036"/>
    <cellStyle name="SAPBEXHLevel0 5 3 3" xfId="21281"/>
    <cellStyle name="SAPBEXHLevel0 5 4" xfId="8953"/>
    <cellStyle name="SAPBEXHLevel0 5 4 2" xfId="15888"/>
    <cellStyle name="SAPBEXHLevel0 5 4 2 2" xfId="26096"/>
    <cellStyle name="SAPBEXHLevel0 5 4 3" xfId="22583"/>
    <cellStyle name="SAPBEXHLevel0 5 5" xfId="11053"/>
    <cellStyle name="SAPBEXHLevel0 5 5 2" xfId="17383"/>
    <cellStyle name="SAPBEXHLevel0 5 5 2 2" xfId="27119"/>
    <cellStyle name="SAPBEXHLevel0 5 5 3" xfId="23566"/>
    <cellStyle name="SAPBEXHLevel0 5 6" xfId="4366"/>
    <cellStyle name="SAPBEXHLevel0 5 6 2" xfId="20410"/>
    <cellStyle name="SAPBEXHLevel0 5 7" xfId="4222"/>
    <cellStyle name="SAPBEXHLevel0 5 7 2" xfId="20296"/>
    <cellStyle name="SAPBEXHLevel0 6" xfId="2647"/>
    <cellStyle name="SAPBEXHLevel0 6 2" xfId="9426"/>
    <cellStyle name="SAPBEXHLevel0 6 2 2" xfId="16077"/>
    <cellStyle name="SAPBEXHLevel0 6 2 2 2" xfId="26229"/>
    <cellStyle name="SAPBEXHLevel0 6 2 3" xfId="22710"/>
    <cellStyle name="SAPBEXHLevel0 6 3" xfId="11386"/>
    <cellStyle name="SAPBEXHLevel0 6 3 2" xfId="17714"/>
    <cellStyle name="SAPBEXHLevel0 6 3 2 2" xfId="27248"/>
    <cellStyle name="SAPBEXHLevel0 6 3 3" xfId="23689"/>
    <cellStyle name="SAPBEXHLevel0 6 4" xfId="7245"/>
    <cellStyle name="SAPBEXHLevel0 6 4 2" xfId="21409"/>
    <cellStyle name="SAPBEXHLevel0 6 5" xfId="14418"/>
    <cellStyle name="SAPBEXHLevel0 6 5 2" xfId="25167"/>
    <cellStyle name="SAPBEXHLevel0 6 6" xfId="19394"/>
    <cellStyle name="SAPBEXHLevel0 7" xfId="19019"/>
    <cellStyle name="SAPBEXHLevel0 8" xfId="28073"/>
    <cellStyle name="SAPBEXHLevel0 9" xfId="37131"/>
    <cellStyle name="SAPBEXHLevel0X" xfId="349"/>
    <cellStyle name="SAPBEXHLevel0X 10" xfId="37102"/>
    <cellStyle name="SAPBEXHLevel0X 11" xfId="37176"/>
    <cellStyle name="SAPBEXHLevel0X 12" xfId="37407"/>
    <cellStyle name="SAPBEXHLevel0X 13" xfId="37838"/>
    <cellStyle name="SAPBEXHLevel0X 14" xfId="37813"/>
    <cellStyle name="SAPBEXHLevel0X 15" xfId="37365"/>
    <cellStyle name="SAPBEXHLevel0X 16" xfId="37807"/>
    <cellStyle name="SAPBEXHLevel0X 17" xfId="36945"/>
    <cellStyle name="SAPBEXHLevel0X 18" xfId="36947"/>
    <cellStyle name="SAPBEXHLevel0X 19" xfId="37430"/>
    <cellStyle name="SAPBEXHLevel0X 2" xfId="350"/>
    <cellStyle name="SAPBEXHLevel0X 2 10" xfId="37134"/>
    <cellStyle name="SAPBEXHLevel0X 2 11" xfId="37101"/>
    <cellStyle name="SAPBEXHLevel0X 2 12" xfId="37177"/>
    <cellStyle name="SAPBEXHLevel0X 2 13" xfId="37082"/>
    <cellStyle name="SAPBEXHLevel0X 2 14" xfId="37742"/>
    <cellStyle name="SAPBEXHLevel0X 2 15" xfId="37058"/>
    <cellStyle name="SAPBEXHLevel0X 2 16" xfId="37520"/>
    <cellStyle name="SAPBEXHLevel0X 2 17" xfId="37598"/>
    <cellStyle name="SAPBEXHLevel0X 2 18" xfId="37840"/>
    <cellStyle name="SAPBEXHLevel0X 2 19" xfId="37273"/>
    <cellStyle name="SAPBEXHLevel0X 2 2" xfId="567"/>
    <cellStyle name="SAPBEXHLevel0X 2 2 10" xfId="38121"/>
    <cellStyle name="SAPBEXHLevel0X 2 2 11" xfId="38262"/>
    <cellStyle name="SAPBEXHLevel0X 2 2 12" xfId="38404"/>
    <cellStyle name="SAPBEXHLevel0X 2 2 13" xfId="38547"/>
    <cellStyle name="SAPBEXHLevel0X 2 2 14" xfId="38690"/>
    <cellStyle name="SAPBEXHLevel0X 2 2 15" xfId="38833"/>
    <cellStyle name="SAPBEXHLevel0X 2 2 16" xfId="38977"/>
    <cellStyle name="SAPBEXHLevel0X 2 2 17" xfId="39118"/>
    <cellStyle name="SAPBEXHLevel0X 2 2 18" xfId="39255"/>
    <cellStyle name="SAPBEXHLevel0X 2 2 19" xfId="39391"/>
    <cellStyle name="SAPBEXHLevel0X 2 2 2" xfId="1746"/>
    <cellStyle name="SAPBEXHLevel0X 2 2 2 2" xfId="922"/>
    <cellStyle name="SAPBEXHLevel0X 2 2 2 2 2" xfId="3378"/>
    <cellStyle name="SAPBEXHLevel0X 2 2 2 2 2 2" xfId="10133"/>
    <cellStyle name="SAPBEXHLevel0X 2 2 2 2 2 2 2" xfId="16672"/>
    <cellStyle name="SAPBEXHLevel0X 2 2 2 2 2 2 2 2" xfId="26712"/>
    <cellStyle name="SAPBEXHLevel0X 2 2 2 2 2 2 3" xfId="23170"/>
    <cellStyle name="SAPBEXHLevel0X 2 2 2 2 2 3" xfId="12063"/>
    <cellStyle name="SAPBEXHLevel0X 2 2 2 2 2 3 2" xfId="18388"/>
    <cellStyle name="SAPBEXHLevel0X 2 2 2 2 2 3 2 2" xfId="27724"/>
    <cellStyle name="SAPBEXHLevel0X 2 2 2 2 2 3 3" xfId="24142"/>
    <cellStyle name="SAPBEXHLevel0X 2 2 2 2 2 4" xfId="7954"/>
    <cellStyle name="SAPBEXHLevel0X 2 2 2 2 2 4 2" xfId="21958"/>
    <cellStyle name="SAPBEXHLevel0X 2 2 2 2 2 5" xfId="15112"/>
    <cellStyle name="SAPBEXHLevel0X 2 2 2 2 2 5 2" xfId="25644"/>
    <cellStyle name="SAPBEXHLevel0X 2 2 2 2 2 6" xfId="19848"/>
    <cellStyle name="SAPBEXHLevel0X 2 2 2 2 3" xfId="3851"/>
    <cellStyle name="SAPBEXHLevel0X 2 2 2 2 3 2" xfId="10606"/>
    <cellStyle name="SAPBEXHLevel0X 2 2 2 2 3 2 2" xfId="16995"/>
    <cellStyle name="SAPBEXHLevel0X 2 2 2 2 3 2 2 2" xfId="26984"/>
    <cellStyle name="SAPBEXHLevel0X 2 2 2 2 3 2 3" xfId="23436"/>
    <cellStyle name="SAPBEXHLevel0X 2 2 2 2 3 3" xfId="12536"/>
    <cellStyle name="SAPBEXHLevel0X 2 2 2 2 3 3 2" xfId="18859"/>
    <cellStyle name="SAPBEXHLevel0X 2 2 2 2 3 3 2 2" xfId="27994"/>
    <cellStyle name="SAPBEXHLevel0X 2 2 2 2 3 3 3" xfId="24406"/>
    <cellStyle name="SAPBEXHLevel0X 2 2 2 2 3 4" xfId="8400"/>
    <cellStyle name="SAPBEXHLevel0X 2 2 2 2 3 4 2" xfId="22394"/>
    <cellStyle name="SAPBEXHLevel0X 2 2 2 2 3 5" xfId="15583"/>
    <cellStyle name="SAPBEXHLevel0X 2 2 2 2 3 5 2" xfId="25914"/>
    <cellStyle name="SAPBEXHLevel0X 2 2 2 2 3 6" xfId="20112"/>
    <cellStyle name="SAPBEXHLevel0X 2 2 2 2 4" xfId="5963"/>
    <cellStyle name="SAPBEXHLevel0X 2 2 2 2 4 2" xfId="13224"/>
    <cellStyle name="SAPBEXHLevel0X 2 2 2 2 4 2 2" xfId="24802"/>
    <cellStyle name="SAPBEXHLevel0X 2 2 2 2 4 3" xfId="21053"/>
    <cellStyle name="SAPBEXHLevel0X 2 2 2 2 5" xfId="5703"/>
    <cellStyle name="SAPBEXHLevel0X 2 2 2 2 5 2" xfId="13042"/>
    <cellStyle name="SAPBEXHLevel0X 2 2 2 2 5 2 2" xfId="24707"/>
    <cellStyle name="SAPBEXHLevel0X 2 2 2 2 5 3" xfId="20959"/>
    <cellStyle name="SAPBEXHLevel0X 2 2 2 2 6" xfId="6448"/>
    <cellStyle name="SAPBEXHLevel0X 2 2 2 2 6 2" xfId="13654"/>
    <cellStyle name="SAPBEXHLevel0X 2 2 2 2 6 2 2" xfId="24942"/>
    <cellStyle name="SAPBEXHLevel0X 2 2 2 2 6 3" xfId="21192"/>
    <cellStyle name="SAPBEXHLevel0X 2 2 2 2 7" xfId="4270"/>
    <cellStyle name="SAPBEXHLevel0X 2 2 2 2 7 2" xfId="20334"/>
    <cellStyle name="SAPBEXHLevel0X 2 2 2 2 8" xfId="19084"/>
    <cellStyle name="SAPBEXHLevel0X 2 2 2 3" xfId="3115"/>
    <cellStyle name="SAPBEXHLevel0X 2 2 2 3 2" xfId="9881"/>
    <cellStyle name="SAPBEXHLevel0X 2 2 2 3 2 2" xfId="16496"/>
    <cellStyle name="SAPBEXHLevel0X 2 2 2 3 2 2 2" xfId="26575"/>
    <cellStyle name="SAPBEXHLevel0X 2 2 2 3 2 3" xfId="23033"/>
    <cellStyle name="SAPBEXHLevel0X 2 2 2 3 3" xfId="11818"/>
    <cellStyle name="SAPBEXHLevel0X 2 2 2 3 3 2" xfId="18143"/>
    <cellStyle name="SAPBEXHLevel0X 2 2 2 3 3 2 2" xfId="27589"/>
    <cellStyle name="SAPBEXHLevel0X 2 2 2 3 3 3" xfId="24007"/>
    <cellStyle name="SAPBEXHLevel0X 2 2 2 3 4" xfId="7702"/>
    <cellStyle name="SAPBEXHLevel0X 2 2 2 3 4 2" xfId="21782"/>
    <cellStyle name="SAPBEXHLevel0X 2 2 2 3 5" xfId="14866"/>
    <cellStyle name="SAPBEXHLevel0X 2 2 2 3 5 2" xfId="25509"/>
    <cellStyle name="SAPBEXHLevel0X 2 2 2 3 6" xfId="19713"/>
    <cellStyle name="SAPBEXHLevel0X 2 2 2 4" xfId="3620"/>
    <cellStyle name="SAPBEXHLevel0X 2 2 2 4 2" xfId="10375"/>
    <cellStyle name="SAPBEXHLevel0X 2 2 2 4 2 2" xfId="16839"/>
    <cellStyle name="SAPBEXHLevel0X 2 2 2 4 2 2 2" xfId="26849"/>
    <cellStyle name="SAPBEXHLevel0X 2 2 2 4 2 3" xfId="23301"/>
    <cellStyle name="SAPBEXHLevel0X 2 2 2 4 3" xfId="12305"/>
    <cellStyle name="SAPBEXHLevel0X 2 2 2 4 3 2" xfId="18628"/>
    <cellStyle name="SAPBEXHLevel0X 2 2 2 4 3 2 2" xfId="27859"/>
    <cellStyle name="SAPBEXHLevel0X 2 2 2 4 3 3" xfId="24271"/>
    <cellStyle name="SAPBEXHLevel0X 2 2 2 4 4" xfId="8196"/>
    <cellStyle name="SAPBEXHLevel0X 2 2 2 4 4 2" xfId="22193"/>
    <cellStyle name="SAPBEXHLevel0X 2 2 2 4 5" xfId="15352"/>
    <cellStyle name="SAPBEXHLevel0X 2 2 2 4 5 2" xfId="25779"/>
    <cellStyle name="SAPBEXHLevel0X 2 2 2 4 6" xfId="19977"/>
    <cellStyle name="SAPBEXHLevel0X 2 2 2 5" xfId="4006"/>
    <cellStyle name="SAPBEXHLevel0X 2 2 2 5 2" xfId="20169"/>
    <cellStyle name="SAPBEXHLevel0X 2 2 2 6" xfId="19268"/>
    <cellStyle name="SAPBEXHLevel0X 2 2 2 7" xfId="28337"/>
    <cellStyle name="SAPBEXHLevel0X 2 2 20" xfId="39529"/>
    <cellStyle name="SAPBEXHLevel0X 2 2 21" xfId="39654"/>
    <cellStyle name="SAPBEXHLevel0X 2 2 22" xfId="39776"/>
    <cellStyle name="SAPBEXHLevel0X 2 2 23" xfId="39895"/>
    <cellStyle name="SAPBEXHLevel0X 2 2 24" xfId="40008"/>
    <cellStyle name="SAPBEXHLevel0X 2 2 25" xfId="40115"/>
    <cellStyle name="SAPBEXHLevel0X 2 2 26" xfId="40204"/>
    <cellStyle name="SAPBEXHLevel0X 2 2 27" xfId="40299"/>
    <cellStyle name="SAPBEXHLevel0X 2 2 28" xfId="40380"/>
    <cellStyle name="SAPBEXHLevel0X 2 2 29" xfId="40441"/>
    <cellStyle name="SAPBEXHLevel0X 2 2 3" xfId="2223"/>
    <cellStyle name="SAPBEXHLevel0X 2 2 3 2" xfId="2901"/>
    <cellStyle name="SAPBEXHLevel0X 2 2 3 2 2" xfId="7488"/>
    <cellStyle name="SAPBEXHLevel0X 2 2 3 2 2 2" xfId="14655"/>
    <cellStyle name="SAPBEXHLevel0X 2 2 3 2 2 2 2" xfId="25366"/>
    <cellStyle name="SAPBEXHLevel0X 2 2 3 2 2 3" xfId="21625"/>
    <cellStyle name="SAPBEXHLevel0X 2 2 3 2 3" xfId="9668"/>
    <cellStyle name="SAPBEXHLevel0X 2 2 3 2 3 2" xfId="16316"/>
    <cellStyle name="SAPBEXHLevel0X 2 2 3 2 3 2 2" xfId="26430"/>
    <cellStyle name="SAPBEXHLevel0X 2 2 3 2 3 3" xfId="22898"/>
    <cellStyle name="SAPBEXHLevel0X 2 2 3 2 4" xfId="11620"/>
    <cellStyle name="SAPBEXHLevel0X 2 2 3 2 4 2" xfId="17947"/>
    <cellStyle name="SAPBEXHLevel0X 2 2 3 2 4 2 2" xfId="27446"/>
    <cellStyle name="SAPBEXHLevel0X 2 2 3 2 4 3" xfId="23874"/>
    <cellStyle name="SAPBEXHLevel0X 2 2 3 2 5" xfId="5290"/>
    <cellStyle name="SAPBEXHLevel0X 2 2 3 2 5 2" xfId="20808"/>
    <cellStyle name="SAPBEXHLevel0X 2 2 3 2 6" xfId="12851"/>
    <cellStyle name="SAPBEXHLevel0X 2 2 3 2 6 2" xfId="24612"/>
    <cellStyle name="SAPBEXHLevel0X 2 2 3 2 7" xfId="19580"/>
    <cellStyle name="SAPBEXHLevel0X 2 2 3 3" xfId="2736"/>
    <cellStyle name="SAPBEXHLevel0X 2 2 3 3 2" xfId="9515"/>
    <cellStyle name="SAPBEXHLevel0X 2 2 3 3 2 2" xfId="16166"/>
    <cellStyle name="SAPBEXHLevel0X 2 2 3 3 2 2 2" xfId="26304"/>
    <cellStyle name="SAPBEXHLevel0X 2 2 3 3 2 3" xfId="22780"/>
    <cellStyle name="SAPBEXHLevel0X 2 2 3 3 3" xfId="11475"/>
    <cellStyle name="SAPBEXHLevel0X 2 2 3 3 3 2" xfId="17803"/>
    <cellStyle name="SAPBEXHLevel0X 2 2 3 3 3 2 2" xfId="27323"/>
    <cellStyle name="SAPBEXHLevel0X 2 2 3 3 3 3" xfId="23759"/>
    <cellStyle name="SAPBEXHLevel0X 2 2 3 3 4" xfId="7334"/>
    <cellStyle name="SAPBEXHLevel0X 2 2 3 3 4 2" xfId="21493"/>
    <cellStyle name="SAPBEXHLevel0X 2 2 3 3 5" xfId="14507"/>
    <cellStyle name="SAPBEXHLevel0X 2 2 3 3 5 2" xfId="25242"/>
    <cellStyle name="SAPBEXHLevel0X 2 2 3 3 6" xfId="19464"/>
    <cellStyle name="SAPBEXHLevel0X 2 2 3 4" xfId="6820"/>
    <cellStyle name="SAPBEXHLevel0X 2 2 3 4 2" xfId="13994"/>
    <cellStyle name="SAPBEXHLevel0X 2 2 3 4 2 2" xfId="25061"/>
    <cellStyle name="SAPBEXHLevel0X 2 2 3 4 3" xfId="21305"/>
    <cellStyle name="SAPBEXHLevel0X 2 2 3 5" xfId="9003"/>
    <cellStyle name="SAPBEXHLevel0X 2 2 3 5 2" xfId="15920"/>
    <cellStyle name="SAPBEXHLevel0X 2 2 3 5 2 2" xfId="26123"/>
    <cellStyle name="SAPBEXHLevel0X 2 2 3 5 3" xfId="22609"/>
    <cellStyle name="SAPBEXHLevel0X 2 2 3 6" xfId="11085"/>
    <cellStyle name="SAPBEXHLevel0X 2 2 3 6 2" xfId="17414"/>
    <cellStyle name="SAPBEXHLevel0X 2 2 3 6 2 2" xfId="27143"/>
    <cellStyle name="SAPBEXHLevel0X 2 2 3 6 3" xfId="23589"/>
    <cellStyle name="SAPBEXHLevel0X 2 2 3 7" xfId="4443"/>
    <cellStyle name="SAPBEXHLevel0X 2 2 3 7 2" xfId="20487"/>
    <cellStyle name="SAPBEXHLevel0X 2 2 3 8" xfId="8467"/>
    <cellStyle name="SAPBEXHLevel0X 2 2 3 8 2" xfId="22450"/>
    <cellStyle name="SAPBEXHLevel0X 2 2 30" xfId="40483"/>
    <cellStyle name="SAPBEXHLevel0X 2 2 4" xfId="2708"/>
    <cellStyle name="SAPBEXHLevel0X 2 2 4 2" xfId="9487"/>
    <cellStyle name="SAPBEXHLevel0X 2 2 4 2 2" xfId="16138"/>
    <cellStyle name="SAPBEXHLevel0X 2 2 4 2 2 2" xfId="26277"/>
    <cellStyle name="SAPBEXHLevel0X 2 2 4 2 3" xfId="22753"/>
    <cellStyle name="SAPBEXHLevel0X 2 2 4 3" xfId="11447"/>
    <cellStyle name="SAPBEXHLevel0X 2 2 4 3 2" xfId="17775"/>
    <cellStyle name="SAPBEXHLevel0X 2 2 4 3 2 2" xfId="27296"/>
    <cellStyle name="SAPBEXHLevel0X 2 2 4 3 3" xfId="23732"/>
    <cellStyle name="SAPBEXHLevel0X 2 2 4 4" xfId="7306"/>
    <cellStyle name="SAPBEXHLevel0X 2 2 4 4 2" xfId="21465"/>
    <cellStyle name="SAPBEXHLevel0X 2 2 4 5" xfId="14479"/>
    <cellStyle name="SAPBEXHLevel0X 2 2 4 5 2" xfId="25215"/>
    <cellStyle name="SAPBEXHLevel0X 2 2 4 6" xfId="19437"/>
    <cellStyle name="SAPBEXHLevel0X 2 2 5" xfId="28129"/>
    <cellStyle name="SAPBEXHLevel0X 2 2 6" xfId="37559"/>
    <cellStyle name="SAPBEXHLevel0X 2 2 7" xfId="37687"/>
    <cellStyle name="SAPBEXHLevel0X 2 2 8" xfId="37827"/>
    <cellStyle name="SAPBEXHLevel0X 2 2 9" xfId="37975"/>
    <cellStyle name="SAPBEXHLevel0X 2 20" xfId="37715"/>
    <cellStyle name="SAPBEXHLevel0X 2 21" xfId="37633"/>
    <cellStyle name="SAPBEXHLevel0X 2 22" xfId="37256"/>
    <cellStyle name="SAPBEXHLevel0X 2 23" xfId="38149"/>
    <cellStyle name="SAPBEXHLevel0X 2 24" xfId="38290"/>
    <cellStyle name="SAPBEXHLevel0X 2 25" xfId="38432"/>
    <cellStyle name="SAPBEXHLevel0X 2 26" xfId="37898"/>
    <cellStyle name="SAPBEXHLevel0X 2 27" xfId="38718"/>
    <cellStyle name="SAPBEXHLevel0X 2 28" xfId="38065"/>
    <cellStyle name="SAPBEXHLevel0X 2 29" xfId="37770"/>
    <cellStyle name="SAPBEXHLevel0X 2 3" xfId="1086"/>
    <cellStyle name="SAPBEXHLevel0X 2 3 10" xfId="37870"/>
    <cellStyle name="SAPBEXHLevel0X 2 3 11" xfId="38014"/>
    <cellStyle name="SAPBEXHLevel0X 2 3 12" xfId="38157"/>
    <cellStyle name="SAPBEXHLevel0X 2 3 13" xfId="38298"/>
    <cellStyle name="SAPBEXHLevel0X 2 3 14" xfId="38440"/>
    <cellStyle name="SAPBEXHLevel0X 2 3 15" xfId="38583"/>
    <cellStyle name="SAPBEXHLevel0X 2 3 16" xfId="38726"/>
    <cellStyle name="SAPBEXHLevel0X 2 3 17" xfId="38869"/>
    <cellStyle name="SAPBEXHLevel0X 2 3 18" xfId="39013"/>
    <cellStyle name="SAPBEXHLevel0X 2 3 19" xfId="39154"/>
    <cellStyle name="SAPBEXHLevel0X 2 3 2" xfId="1726"/>
    <cellStyle name="SAPBEXHLevel0X 2 3 2 2" xfId="1516"/>
    <cellStyle name="SAPBEXHLevel0X 2 3 2 2 2" xfId="3359"/>
    <cellStyle name="SAPBEXHLevel0X 2 3 2 2 2 2" xfId="10114"/>
    <cellStyle name="SAPBEXHLevel0X 2 3 2 2 2 2 2" xfId="16655"/>
    <cellStyle name="SAPBEXHLevel0X 2 3 2 2 2 2 2 2" xfId="26695"/>
    <cellStyle name="SAPBEXHLevel0X 2 3 2 2 2 2 3" xfId="23153"/>
    <cellStyle name="SAPBEXHLevel0X 2 3 2 2 2 3" xfId="12044"/>
    <cellStyle name="SAPBEXHLevel0X 2 3 2 2 2 3 2" xfId="18369"/>
    <cellStyle name="SAPBEXHLevel0X 2 3 2 2 2 3 2 2" xfId="27707"/>
    <cellStyle name="SAPBEXHLevel0X 2 3 2 2 2 3 3" xfId="24125"/>
    <cellStyle name="SAPBEXHLevel0X 2 3 2 2 2 4" xfId="7935"/>
    <cellStyle name="SAPBEXHLevel0X 2 3 2 2 2 4 2" xfId="21939"/>
    <cellStyle name="SAPBEXHLevel0X 2 3 2 2 2 5" xfId="15093"/>
    <cellStyle name="SAPBEXHLevel0X 2 3 2 2 2 5 2" xfId="25627"/>
    <cellStyle name="SAPBEXHLevel0X 2 3 2 2 2 6" xfId="19831"/>
    <cellStyle name="SAPBEXHLevel0X 2 3 2 2 3" xfId="3832"/>
    <cellStyle name="SAPBEXHLevel0X 2 3 2 2 3 2" xfId="10587"/>
    <cellStyle name="SAPBEXHLevel0X 2 3 2 2 3 2 2" xfId="16978"/>
    <cellStyle name="SAPBEXHLevel0X 2 3 2 2 3 2 2 2" xfId="26967"/>
    <cellStyle name="SAPBEXHLevel0X 2 3 2 2 3 2 3" xfId="23419"/>
    <cellStyle name="SAPBEXHLevel0X 2 3 2 2 3 3" xfId="12517"/>
    <cellStyle name="SAPBEXHLevel0X 2 3 2 2 3 3 2" xfId="18840"/>
    <cellStyle name="SAPBEXHLevel0X 2 3 2 2 3 3 2 2" xfId="27977"/>
    <cellStyle name="SAPBEXHLevel0X 2 3 2 2 3 3 3" xfId="24389"/>
    <cellStyle name="SAPBEXHLevel0X 2 3 2 2 3 4" xfId="8381"/>
    <cellStyle name="SAPBEXHLevel0X 2 3 2 2 3 4 2" xfId="22375"/>
    <cellStyle name="SAPBEXHLevel0X 2 3 2 2 3 5" xfId="15564"/>
    <cellStyle name="SAPBEXHLevel0X 2 3 2 2 3 5 2" xfId="25897"/>
    <cellStyle name="SAPBEXHLevel0X 2 3 2 2 3 6" xfId="20095"/>
    <cellStyle name="SAPBEXHLevel0X 2 3 2 2 4" xfId="6288"/>
    <cellStyle name="SAPBEXHLevel0X 2 3 2 2 4 2" xfId="13521"/>
    <cellStyle name="SAPBEXHLevel0X 2 3 2 2 4 2 2" xfId="24922"/>
    <cellStyle name="SAPBEXHLevel0X 2 3 2 2 4 3" xfId="21172"/>
    <cellStyle name="SAPBEXHLevel0X 2 3 2 2 5" xfId="8559"/>
    <cellStyle name="SAPBEXHLevel0X 2 3 2 2 5 2" xfId="15751"/>
    <cellStyle name="SAPBEXHLevel0X 2 3 2 2 5 2 2" xfId="25999"/>
    <cellStyle name="SAPBEXHLevel0X 2 3 2 2 5 3" xfId="22492"/>
    <cellStyle name="SAPBEXHLevel0X 2 3 2 2 6" xfId="5655"/>
    <cellStyle name="SAPBEXHLevel0X 2 3 2 2 6 2" xfId="13000"/>
    <cellStyle name="SAPBEXHLevel0X 2 3 2 2 6 2 2" xfId="24693"/>
    <cellStyle name="SAPBEXHLevel0X 2 3 2 2 6 3" xfId="20944"/>
    <cellStyle name="SAPBEXHLevel0X 2 3 2 2 7" xfId="12707"/>
    <cellStyle name="SAPBEXHLevel0X 2 3 2 2 7 2" xfId="24496"/>
    <cellStyle name="SAPBEXHLevel0X 2 3 2 2 8" xfId="19179"/>
    <cellStyle name="SAPBEXHLevel0X 2 3 2 3" xfId="3096"/>
    <cellStyle name="SAPBEXHLevel0X 2 3 2 3 2" xfId="9862"/>
    <cellStyle name="SAPBEXHLevel0X 2 3 2 3 2 2" xfId="16479"/>
    <cellStyle name="SAPBEXHLevel0X 2 3 2 3 2 2 2" xfId="26558"/>
    <cellStyle name="SAPBEXHLevel0X 2 3 2 3 2 3" xfId="23016"/>
    <cellStyle name="SAPBEXHLevel0X 2 3 2 3 3" xfId="11799"/>
    <cellStyle name="SAPBEXHLevel0X 2 3 2 3 3 2" xfId="18124"/>
    <cellStyle name="SAPBEXHLevel0X 2 3 2 3 3 2 2" xfId="27572"/>
    <cellStyle name="SAPBEXHLevel0X 2 3 2 3 3 3" xfId="23990"/>
    <cellStyle name="SAPBEXHLevel0X 2 3 2 3 4" xfId="7683"/>
    <cellStyle name="SAPBEXHLevel0X 2 3 2 3 4 2" xfId="21765"/>
    <cellStyle name="SAPBEXHLevel0X 2 3 2 3 5" xfId="14847"/>
    <cellStyle name="SAPBEXHLevel0X 2 3 2 3 5 2" xfId="25492"/>
    <cellStyle name="SAPBEXHLevel0X 2 3 2 3 6" xfId="19696"/>
    <cellStyle name="SAPBEXHLevel0X 2 3 2 4" xfId="3601"/>
    <cellStyle name="SAPBEXHLevel0X 2 3 2 4 2" xfId="10356"/>
    <cellStyle name="SAPBEXHLevel0X 2 3 2 4 2 2" xfId="16822"/>
    <cellStyle name="SAPBEXHLevel0X 2 3 2 4 2 2 2" xfId="26832"/>
    <cellStyle name="SAPBEXHLevel0X 2 3 2 4 2 3" xfId="23284"/>
    <cellStyle name="SAPBEXHLevel0X 2 3 2 4 3" xfId="12286"/>
    <cellStyle name="SAPBEXHLevel0X 2 3 2 4 3 2" xfId="18609"/>
    <cellStyle name="SAPBEXHLevel0X 2 3 2 4 3 2 2" xfId="27842"/>
    <cellStyle name="SAPBEXHLevel0X 2 3 2 4 3 3" xfId="24254"/>
    <cellStyle name="SAPBEXHLevel0X 2 3 2 4 4" xfId="8177"/>
    <cellStyle name="SAPBEXHLevel0X 2 3 2 4 4 2" xfId="22174"/>
    <cellStyle name="SAPBEXHLevel0X 2 3 2 4 5" xfId="15333"/>
    <cellStyle name="SAPBEXHLevel0X 2 3 2 4 5 2" xfId="25762"/>
    <cellStyle name="SAPBEXHLevel0X 2 3 2 4 6" xfId="19960"/>
    <cellStyle name="SAPBEXHLevel0X 2 3 2 5" xfId="4025"/>
    <cellStyle name="SAPBEXHLevel0X 2 3 2 5 2" xfId="20186"/>
    <cellStyle name="SAPBEXHLevel0X 2 3 2 6" xfId="19251"/>
    <cellStyle name="SAPBEXHLevel0X 2 3 2 7" xfId="28320"/>
    <cellStyle name="SAPBEXHLevel0X 2 3 20" xfId="39288"/>
    <cellStyle name="SAPBEXHLevel0X 2 3 21" xfId="39429"/>
    <cellStyle name="SAPBEXHLevel0X 2 3 22" xfId="39563"/>
    <cellStyle name="SAPBEXHLevel0X 2 3 23" xfId="39691"/>
    <cellStyle name="SAPBEXHLevel0X 2 3 24" xfId="39809"/>
    <cellStyle name="SAPBEXHLevel0X 2 3 25" xfId="39927"/>
    <cellStyle name="SAPBEXHLevel0X 2 3 26" xfId="40040"/>
    <cellStyle name="SAPBEXHLevel0X 2 3 27" xfId="40142"/>
    <cellStyle name="SAPBEXHLevel0X 2 3 28" xfId="40240"/>
    <cellStyle name="SAPBEXHLevel0X 2 3 29" xfId="40332"/>
    <cellStyle name="SAPBEXHLevel0X 2 3 3" xfId="2128"/>
    <cellStyle name="SAPBEXHLevel0X 2 3 3 2" xfId="5211"/>
    <cellStyle name="SAPBEXHLevel0X 2 3 3 2 2" xfId="12786"/>
    <cellStyle name="SAPBEXHLevel0X 2 3 3 2 2 2" xfId="24558"/>
    <cellStyle name="SAPBEXHLevel0X 2 3 3 2 3" xfId="20743"/>
    <cellStyle name="SAPBEXHLevel0X 2 3 3 3" xfId="6725"/>
    <cellStyle name="SAPBEXHLevel0X 2 3 3 3 2" xfId="13901"/>
    <cellStyle name="SAPBEXHLevel0X 2 3 3 3 2 2" xfId="25008"/>
    <cellStyle name="SAPBEXHLevel0X 2 3 3 3 3" xfId="21254"/>
    <cellStyle name="SAPBEXHLevel0X 2 3 3 4" xfId="8908"/>
    <cellStyle name="SAPBEXHLevel0X 2 3 3 4 2" xfId="15854"/>
    <cellStyle name="SAPBEXHLevel0X 2 3 3 4 2 2" xfId="26068"/>
    <cellStyle name="SAPBEXHLevel0X 2 3 3 4 3" xfId="22556"/>
    <cellStyle name="SAPBEXHLevel0X 2 3 3 5" xfId="11017"/>
    <cellStyle name="SAPBEXHLevel0X 2 3 3 5 2" xfId="17347"/>
    <cellStyle name="SAPBEXHLevel0X 2 3 3 5 2 2" xfId="27091"/>
    <cellStyle name="SAPBEXHLevel0X 2 3 3 5 3" xfId="23539"/>
    <cellStyle name="SAPBEXHLevel0X 2 3 3 6" xfId="4424"/>
    <cellStyle name="SAPBEXHLevel0X 2 3 3 6 2" xfId="20468"/>
    <cellStyle name="SAPBEXHLevel0X 2 3 3 7" xfId="4686"/>
    <cellStyle name="SAPBEXHLevel0X 2 3 3 7 2" xfId="20662"/>
    <cellStyle name="SAPBEXHLevel0X 2 3 30" xfId="40405"/>
    <cellStyle name="SAPBEXHLevel0X 2 3 31" xfId="40462"/>
    <cellStyle name="SAPBEXHLevel0X 2 3 4" xfId="2812"/>
    <cellStyle name="SAPBEXHLevel0X 2 3 4 2" xfId="9583"/>
    <cellStyle name="SAPBEXHLevel0X 2 3 4 2 2" xfId="16234"/>
    <cellStyle name="SAPBEXHLevel0X 2 3 4 2 2 2" xfId="26360"/>
    <cellStyle name="SAPBEXHLevel0X 2 3 4 2 3" xfId="22835"/>
    <cellStyle name="SAPBEXHLevel0X 2 3 4 3" xfId="11538"/>
    <cellStyle name="SAPBEXHLevel0X 2 3 4 3 2" xfId="17865"/>
    <cellStyle name="SAPBEXHLevel0X 2 3 4 3 2 2" xfId="27376"/>
    <cellStyle name="SAPBEXHLevel0X 2 3 4 3 3" xfId="23811"/>
    <cellStyle name="SAPBEXHLevel0X 2 3 4 4" xfId="7402"/>
    <cellStyle name="SAPBEXHLevel0X 2 3 4 4 2" xfId="21555"/>
    <cellStyle name="SAPBEXHLevel0X 2 3 4 5" xfId="14570"/>
    <cellStyle name="SAPBEXHLevel0X 2 3 4 5 2" xfId="25296"/>
    <cellStyle name="SAPBEXHLevel0X 2 3 4 6" xfId="19517"/>
    <cellStyle name="SAPBEXHLevel0X 2 3 5" xfId="2881"/>
    <cellStyle name="SAPBEXHLevel0X 2 3 5 2" xfId="9648"/>
    <cellStyle name="SAPBEXHLevel0X 2 3 5 2 2" xfId="16297"/>
    <cellStyle name="SAPBEXHLevel0X 2 3 5 2 2 2" xfId="26412"/>
    <cellStyle name="SAPBEXHLevel0X 2 3 5 2 3" xfId="22880"/>
    <cellStyle name="SAPBEXHLevel0X 2 3 5 3" xfId="11601"/>
    <cellStyle name="SAPBEXHLevel0X 2 3 5 3 2" xfId="17928"/>
    <cellStyle name="SAPBEXHLevel0X 2 3 5 3 2 2" xfId="27428"/>
    <cellStyle name="SAPBEXHLevel0X 2 3 5 3 3" xfId="23856"/>
    <cellStyle name="SAPBEXHLevel0X 2 3 5 4" xfId="7468"/>
    <cellStyle name="SAPBEXHLevel0X 2 3 5 4 2" xfId="21606"/>
    <cellStyle name="SAPBEXHLevel0X 2 3 5 5" xfId="14635"/>
    <cellStyle name="SAPBEXHLevel0X 2 3 5 5 2" xfId="25348"/>
    <cellStyle name="SAPBEXHLevel0X 2 3 5 6" xfId="19562"/>
    <cellStyle name="SAPBEXHLevel0X 2 3 6" xfId="28185"/>
    <cellStyle name="SAPBEXHLevel0X 2 3 7" xfId="37456"/>
    <cellStyle name="SAPBEXHLevel0X 2 3 8" xfId="36960"/>
    <cellStyle name="SAPBEXHLevel0X 2 3 9" xfId="37731"/>
    <cellStyle name="SAPBEXHLevel0X 2 30" xfId="39147"/>
    <cellStyle name="SAPBEXHLevel0X 2 31" xfId="40080"/>
    <cellStyle name="SAPBEXHLevel0X 2 32" xfId="40231"/>
    <cellStyle name="SAPBEXHLevel0X 2 33" xfId="40190"/>
    <cellStyle name="SAPBEXHLevel0X 2 34" xfId="40434"/>
    <cellStyle name="SAPBEXHLevel0X 2 4" xfId="1129"/>
    <cellStyle name="SAPBEXHLevel0X 2 4 10" xfId="37781"/>
    <cellStyle name="SAPBEXHLevel0X 2 4 11" xfId="37433"/>
    <cellStyle name="SAPBEXHLevel0X 2 4 12" xfId="37329"/>
    <cellStyle name="SAPBEXHLevel0X 2 4 13" xfId="37936"/>
    <cellStyle name="SAPBEXHLevel0X 2 4 14" xfId="37647"/>
    <cellStyle name="SAPBEXHLevel0X 2 4 15" xfId="37891"/>
    <cellStyle name="SAPBEXHLevel0X 2 4 16" xfId="37474"/>
    <cellStyle name="SAPBEXHLevel0X 2 4 17" xfId="37802"/>
    <cellStyle name="SAPBEXHLevel0X 2 4 18" xfId="38142"/>
    <cellStyle name="SAPBEXHLevel0X 2 4 19" xfId="38283"/>
    <cellStyle name="SAPBEXHLevel0X 2 4 2" xfId="1745"/>
    <cellStyle name="SAPBEXHLevel0X 2 4 2 2" xfId="916"/>
    <cellStyle name="SAPBEXHLevel0X 2 4 2 2 2" xfId="3377"/>
    <cellStyle name="SAPBEXHLevel0X 2 4 2 2 2 2" xfId="10132"/>
    <cellStyle name="SAPBEXHLevel0X 2 4 2 2 2 2 2" xfId="16671"/>
    <cellStyle name="SAPBEXHLevel0X 2 4 2 2 2 2 2 2" xfId="26711"/>
    <cellStyle name="SAPBEXHLevel0X 2 4 2 2 2 2 3" xfId="23169"/>
    <cellStyle name="SAPBEXHLevel0X 2 4 2 2 2 3" xfId="12062"/>
    <cellStyle name="SAPBEXHLevel0X 2 4 2 2 2 3 2" xfId="18387"/>
    <cellStyle name="SAPBEXHLevel0X 2 4 2 2 2 3 2 2" xfId="27723"/>
    <cellStyle name="SAPBEXHLevel0X 2 4 2 2 2 3 3" xfId="24141"/>
    <cellStyle name="SAPBEXHLevel0X 2 4 2 2 2 4" xfId="7953"/>
    <cellStyle name="SAPBEXHLevel0X 2 4 2 2 2 4 2" xfId="21957"/>
    <cellStyle name="SAPBEXHLevel0X 2 4 2 2 2 5" xfId="15111"/>
    <cellStyle name="SAPBEXHLevel0X 2 4 2 2 2 5 2" xfId="25643"/>
    <cellStyle name="SAPBEXHLevel0X 2 4 2 2 2 6" xfId="19847"/>
    <cellStyle name="SAPBEXHLevel0X 2 4 2 2 3" xfId="3850"/>
    <cellStyle name="SAPBEXHLevel0X 2 4 2 2 3 2" xfId="10605"/>
    <cellStyle name="SAPBEXHLevel0X 2 4 2 2 3 2 2" xfId="16994"/>
    <cellStyle name="SAPBEXHLevel0X 2 4 2 2 3 2 2 2" xfId="26983"/>
    <cellStyle name="SAPBEXHLevel0X 2 4 2 2 3 2 3" xfId="23435"/>
    <cellStyle name="SAPBEXHLevel0X 2 4 2 2 3 3" xfId="12535"/>
    <cellStyle name="SAPBEXHLevel0X 2 4 2 2 3 3 2" xfId="18858"/>
    <cellStyle name="SAPBEXHLevel0X 2 4 2 2 3 3 2 2" xfId="27993"/>
    <cellStyle name="SAPBEXHLevel0X 2 4 2 2 3 3 3" xfId="24405"/>
    <cellStyle name="SAPBEXHLevel0X 2 4 2 2 3 4" xfId="8399"/>
    <cellStyle name="SAPBEXHLevel0X 2 4 2 2 3 4 2" xfId="22393"/>
    <cellStyle name="SAPBEXHLevel0X 2 4 2 2 3 5" xfId="15582"/>
    <cellStyle name="SAPBEXHLevel0X 2 4 2 2 3 5 2" xfId="25913"/>
    <cellStyle name="SAPBEXHLevel0X 2 4 2 2 3 6" xfId="20111"/>
    <cellStyle name="SAPBEXHLevel0X 2 4 2 2 4" xfId="5957"/>
    <cellStyle name="SAPBEXHLevel0X 2 4 2 2 4 2" xfId="13218"/>
    <cellStyle name="SAPBEXHLevel0X 2 4 2 2 4 2 2" xfId="24798"/>
    <cellStyle name="SAPBEXHLevel0X 2 4 2 2 4 3" xfId="21049"/>
    <cellStyle name="SAPBEXHLevel0X 2 4 2 2 5" xfId="5702"/>
    <cellStyle name="SAPBEXHLevel0X 2 4 2 2 5 2" xfId="13041"/>
    <cellStyle name="SAPBEXHLevel0X 2 4 2 2 5 2 2" xfId="24706"/>
    <cellStyle name="SAPBEXHLevel0X 2 4 2 2 5 3" xfId="20958"/>
    <cellStyle name="SAPBEXHLevel0X 2 4 2 2 6" xfId="5934"/>
    <cellStyle name="SAPBEXHLevel0X 2 4 2 2 6 2" xfId="13196"/>
    <cellStyle name="SAPBEXHLevel0X 2 4 2 2 6 2 2" xfId="24784"/>
    <cellStyle name="SAPBEXHLevel0X 2 4 2 2 6 3" xfId="21035"/>
    <cellStyle name="SAPBEXHLevel0X 2 4 2 2 7" xfId="4657"/>
    <cellStyle name="SAPBEXHLevel0X 2 4 2 2 7 2" xfId="20646"/>
    <cellStyle name="SAPBEXHLevel0X 2 4 2 2 8" xfId="19080"/>
    <cellStyle name="SAPBEXHLevel0X 2 4 2 3" xfId="3114"/>
    <cellStyle name="SAPBEXHLevel0X 2 4 2 3 2" xfId="9880"/>
    <cellStyle name="SAPBEXHLevel0X 2 4 2 3 2 2" xfId="16495"/>
    <cellStyle name="SAPBEXHLevel0X 2 4 2 3 2 2 2" xfId="26574"/>
    <cellStyle name="SAPBEXHLevel0X 2 4 2 3 2 3" xfId="23032"/>
    <cellStyle name="SAPBEXHLevel0X 2 4 2 3 3" xfId="11817"/>
    <cellStyle name="SAPBEXHLevel0X 2 4 2 3 3 2" xfId="18142"/>
    <cellStyle name="SAPBEXHLevel0X 2 4 2 3 3 2 2" xfId="27588"/>
    <cellStyle name="SAPBEXHLevel0X 2 4 2 3 3 3" xfId="24006"/>
    <cellStyle name="SAPBEXHLevel0X 2 4 2 3 4" xfId="7701"/>
    <cellStyle name="SAPBEXHLevel0X 2 4 2 3 4 2" xfId="21781"/>
    <cellStyle name="SAPBEXHLevel0X 2 4 2 3 5" xfId="14865"/>
    <cellStyle name="SAPBEXHLevel0X 2 4 2 3 5 2" xfId="25508"/>
    <cellStyle name="SAPBEXHLevel0X 2 4 2 3 6" xfId="19712"/>
    <cellStyle name="SAPBEXHLevel0X 2 4 2 4" xfId="3619"/>
    <cellStyle name="SAPBEXHLevel0X 2 4 2 4 2" xfId="10374"/>
    <cellStyle name="SAPBEXHLevel0X 2 4 2 4 2 2" xfId="16838"/>
    <cellStyle name="SAPBEXHLevel0X 2 4 2 4 2 2 2" xfId="26848"/>
    <cellStyle name="SAPBEXHLevel0X 2 4 2 4 2 3" xfId="23300"/>
    <cellStyle name="SAPBEXHLevel0X 2 4 2 4 3" xfId="12304"/>
    <cellStyle name="SAPBEXHLevel0X 2 4 2 4 3 2" xfId="18627"/>
    <cellStyle name="SAPBEXHLevel0X 2 4 2 4 3 2 2" xfId="27858"/>
    <cellStyle name="SAPBEXHLevel0X 2 4 2 4 3 3" xfId="24270"/>
    <cellStyle name="SAPBEXHLevel0X 2 4 2 4 4" xfId="8195"/>
    <cellStyle name="SAPBEXHLevel0X 2 4 2 4 4 2" xfId="22192"/>
    <cellStyle name="SAPBEXHLevel0X 2 4 2 4 5" xfId="15351"/>
    <cellStyle name="SAPBEXHLevel0X 2 4 2 4 5 2" xfId="25778"/>
    <cellStyle name="SAPBEXHLevel0X 2 4 2 4 6" xfId="19976"/>
    <cellStyle name="SAPBEXHLevel0X 2 4 2 5" xfId="4007"/>
    <cellStyle name="SAPBEXHLevel0X 2 4 2 5 2" xfId="20170"/>
    <cellStyle name="SAPBEXHLevel0X 2 4 2 6" xfId="19267"/>
    <cellStyle name="SAPBEXHLevel0X 2 4 2 7" xfId="28336"/>
    <cellStyle name="SAPBEXHLevel0X 2 4 20" xfId="38425"/>
    <cellStyle name="SAPBEXHLevel0X 2 4 21" xfId="38568"/>
    <cellStyle name="SAPBEXHLevel0X 2 4 22" xfId="38711"/>
    <cellStyle name="SAPBEXHLevel0X 2 4 23" xfId="39334"/>
    <cellStyle name="SAPBEXHLevel0X 2 4 24" xfId="39604"/>
    <cellStyle name="SAPBEXHLevel0X 2 4 25" xfId="39727"/>
    <cellStyle name="SAPBEXHLevel0X 2 4 26" xfId="39845"/>
    <cellStyle name="SAPBEXHLevel0X 2 4 27" xfId="39946"/>
    <cellStyle name="SAPBEXHLevel0X 2 4 28" xfId="39620"/>
    <cellStyle name="SAPBEXHLevel0X 2 4 29" xfId="39311"/>
    <cellStyle name="SAPBEXHLevel0X 2 4 3" xfId="2289"/>
    <cellStyle name="SAPBEXHLevel0X 2 4 3 2" xfId="5342"/>
    <cellStyle name="SAPBEXHLevel0X 2 4 3 2 2" xfId="12887"/>
    <cellStyle name="SAPBEXHLevel0X 2 4 3 2 2 2" xfId="24631"/>
    <cellStyle name="SAPBEXHLevel0X 2 4 3 2 3" xfId="20839"/>
    <cellStyle name="SAPBEXHLevel0X 2 4 3 3" xfId="6886"/>
    <cellStyle name="SAPBEXHLevel0X 2 4 3 3 2" xfId="14060"/>
    <cellStyle name="SAPBEXHLevel0X 2 4 3 3 2 2" xfId="25080"/>
    <cellStyle name="SAPBEXHLevel0X 2 4 3 3 3" xfId="21322"/>
    <cellStyle name="SAPBEXHLevel0X 2 4 3 4" xfId="9069"/>
    <cellStyle name="SAPBEXHLevel0X 2 4 3 4 2" xfId="15956"/>
    <cellStyle name="SAPBEXHLevel0X 2 4 3 4 2 2" xfId="26142"/>
    <cellStyle name="SAPBEXHLevel0X 2 4 3 4 3" xfId="22626"/>
    <cellStyle name="SAPBEXHLevel0X 2 4 3 5" xfId="11130"/>
    <cellStyle name="SAPBEXHLevel0X 2 4 3 5 2" xfId="17459"/>
    <cellStyle name="SAPBEXHLevel0X 2 4 3 5 2 2" xfId="27162"/>
    <cellStyle name="SAPBEXHLevel0X 2 4 3 5 3" xfId="23606"/>
    <cellStyle name="SAPBEXHLevel0X 2 4 3 6" xfId="4442"/>
    <cellStyle name="SAPBEXHLevel0X 2 4 3 6 2" xfId="20486"/>
    <cellStyle name="SAPBEXHLevel0X 2 4 3 7" xfId="4694"/>
    <cellStyle name="SAPBEXHLevel0X 2 4 3 7 2" xfId="20664"/>
    <cellStyle name="SAPBEXHLevel0X 2 4 30" xfId="40089"/>
    <cellStyle name="SAPBEXHLevel0X 2 4 31" xfId="39827"/>
    <cellStyle name="SAPBEXHLevel0X 2 4 4" xfId="2900"/>
    <cellStyle name="SAPBEXHLevel0X 2 4 4 2" xfId="9667"/>
    <cellStyle name="SAPBEXHLevel0X 2 4 4 2 2" xfId="16315"/>
    <cellStyle name="SAPBEXHLevel0X 2 4 4 2 2 2" xfId="26429"/>
    <cellStyle name="SAPBEXHLevel0X 2 4 4 2 3" xfId="22897"/>
    <cellStyle name="SAPBEXHLevel0X 2 4 4 3" xfId="11619"/>
    <cellStyle name="SAPBEXHLevel0X 2 4 4 3 2" xfId="17946"/>
    <cellStyle name="SAPBEXHLevel0X 2 4 4 3 2 2" xfId="27445"/>
    <cellStyle name="SAPBEXHLevel0X 2 4 4 3 3" xfId="23873"/>
    <cellStyle name="SAPBEXHLevel0X 2 4 4 4" xfId="7487"/>
    <cellStyle name="SAPBEXHLevel0X 2 4 4 4 2" xfId="21624"/>
    <cellStyle name="SAPBEXHLevel0X 2 4 4 5" xfId="14654"/>
    <cellStyle name="SAPBEXHLevel0X 2 4 4 5 2" xfId="25365"/>
    <cellStyle name="SAPBEXHLevel0X 2 4 4 6" xfId="19579"/>
    <cellStyle name="SAPBEXHLevel0X 2 4 5" xfId="2735"/>
    <cellStyle name="SAPBEXHLevel0X 2 4 5 2" xfId="9514"/>
    <cellStyle name="SAPBEXHLevel0X 2 4 5 2 2" xfId="16165"/>
    <cellStyle name="SAPBEXHLevel0X 2 4 5 2 2 2" xfId="26303"/>
    <cellStyle name="SAPBEXHLevel0X 2 4 5 2 3" xfId="22779"/>
    <cellStyle name="SAPBEXHLevel0X 2 4 5 3" xfId="11474"/>
    <cellStyle name="SAPBEXHLevel0X 2 4 5 3 2" xfId="17802"/>
    <cellStyle name="SAPBEXHLevel0X 2 4 5 3 2 2" xfId="27322"/>
    <cellStyle name="SAPBEXHLevel0X 2 4 5 3 3" xfId="23758"/>
    <cellStyle name="SAPBEXHLevel0X 2 4 5 4" xfId="7333"/>
    <cellStyle name="SAPBEXHLevel0X 2 4 5 4 2" xfId="21492"/>
    <cellStyle name="SAPBEXHLevel0X 2 4 5 5" xfId="14506"/>
    <cellStyle name="SAPBEXHLevel0X 2 4 5 5 2" xfId="25241"/>
    <cellStyle name="SAPBEXHLevel0X 2 4 5 6" xfId="19463"/>
    <cellStyle name="SAPBEXHLevel0X 2 4 6" xfId="28198"/>
    <cellStyle name="SAPBEXHLevel0X 2 4 7" xfId="37353"/>
    <cellStyle name="SAPBEXHLevel0X 2 4 8" xfId="37515"/>
    <cellStyle name="SAPBEXHLevel0X 2 4 9" xfId="37639"/>
    <cellStyle name="SAPBEXHLevel0X 2 5" xfId="1605"/>
    <cellStyle name="SAPBEXHLevel0X 2 5 2" xfId="943"/>
    <cellStyle name="SAPBEXHLevel0X 2 5 2 2" xfId="3287"/>
    <cellStyle name="SAPBEXHLevel0X 2 5 2 2 2" xfId="10042"/>
    <cellStyle name="SAPBEXHLevel0X 2 5 2 2 2 2" xfId="16595"/>
    <cellStyle name="SAPBEXHLevel0X 2 5 2 2 2 2 2" xfId="26650"/>
    <cellStyle name="SAPBEXHLevel0X 2 5 2 2 2 3" xfId="23108"/>
    <cellStyle name="SAPBEXHLevel0X 2 5 2 2 3" xfId="11972"/>
    <cellStyle name="SAPBEXHLevel0X 2 5 2 2 3 2" xfId="18297"/>
    <cellStyle name="SAPBEXHLevel0X 2 5 2 2 3 2 2" xfId="27662"/>
    <cellStyle name="SAPBEXHLevel0X 2 5 2 2 3 3" xfId="24080"/>
    <cellStyle name="SAPBEXHLevel0X 2 5 2 2 4" xfId="7863"/>
    <cellStyle name="SAPBEXHLevel0X 2 5 2 2 4 2" xfId="21867"/>
    <cellStyle name="SAPBEXHLevel0X 2 5 2 2 5" xfId="15021"/>
    <cellStyle name="SAPBEXHLevel0X 2 5 2 2 5 2" xfId="25582"/>
    <cellStyle name="SAPBEXHLevel0X 2 5 2 2 6" xfId="19786"/>
    <cellStyle name="SAPBEXHLevel0X 2 5 2 3" xfId="3760"/>
    <cellStyle name="SAPBEXHLevel0X 2 5 2 3 2" xfId="10515"/>
    <cellStyle name="SAPBEXHLevel0X 2 5 2 3 2 2" xfId="16918"/>
    <cellStyle name="SAPBEXHLevel0X 2 5 2 3 2 2 2" xfId="26922"/>
    <cellStyle name="SAPBEXHLevel0X 2 5 2 3 2 3" xfId="23374"/>
    <cellStyle name="SAPBEXHLevel0X 2 5 2 3 3" xfId="12445"/>
    <cellStyle name="SAPBEXHLevel0X 2 5 2 3 3 2" xfId="18768"/>
    <cellStyle name="SAPBEXHLevel0X 2 5 2 3 3 2 2" xfId="27932"/>
    <cellStyle name="SAPBEXHLevel0X 2 5 2 3 3 3" xfId="24344"/>
    <cellStyle name="SAPBEXHLevel0X 2 5 2 3 4" xfId="8332"/>
    <cellStyle name="SAPBEXHLevel0X 2 5 2 3 4 2" xfId="22328"/>
    <cellStyle name="SAPBEXHLevel0X 2 5 2 3 5" xfId="15492"/>
    <cellStyle name="SAPBEXHLevel0X 2 5 2 3 5 2" xfId="25852"/>
    <cellStyle name="SAPBEXHLevel0X 2 5 2 3 6" xfId="20050"/>
    <cellStyle name="SAPBEXHLevel0X 2 5 2 4" xfId="5984"/>
    <cellStyle name="SAPBEXHLevel0X 2 5 2 4 2" xfId="13245"/>
    <cellStyle name="SAPBEXHLevel0X 2 5 2 4 2 2" xfId="24814"/>
    <cellStyle name="SAPBEXHLevel0X 2 5 2 4 3" xfId="21065"/>
    <cellStyle name="SAPBEXHLevel0X 2 5 2 5" xfId="5712"/>
    <cellStyle name="SAPBEXHLevel0X 2 5 2 5 2" xfId="13048"/>
    <cellStyle name="SAPBEXHLevel0X 2 5 2 5 2 2" xfId="24713"/>
    <cellStyle name="SAPBEXHLevel0X 2 5 2 5 3" xfId="20965"/>
    <cellStyle name="SAPBEXHLevel0X 2 5 2 6" xfId="5924"/>
    <cellStyle name="SAPBEXHLevel0X 2 5 2 6 2" xfId="13186"/>
    <cellStyle name="SAPBEXHLevel0X 2 5 2 6 2 2" xfId="24781"/>
    <cellStyle name="SAPBEXHLevel0X 2 5 2 6 3" xfId="21032"/>
    <cellStyle name="SAPBEXHLevel0X 2 5 2 7" xfId="4247"/>
    <cellStyle name="SAPBEXHLevel0X 2 5 2 7 2" xfId="20314"/>
    <cellStyle name="SAPBEXHLevel0X 2 5 2 8" xfId="19096"/>
    <cellStyle name="SAPBEXHLevel0X 2 5 3" xfId="3039"/>
    <cellStyle name="SAPBEXHLevel0X 2 5 3 2" xfId="9805"/>
    <cellStyle name="SAPBEXHLevel0X 2 5 3 2 2" xfId="16434"/>
    <cellStyle name="SAPBEXHLevel0X 2 5 3 2 2 2" xfId="26526"/>
    <cellStyle name="SAPBEXHLevel0X 2 5 3 2 3" xfId="22985"/>
    <cellStyle name="SAPBEXHLevel0X 2 5 3 3" xfId="11742"/>
    <cellStyle name="SAPBEXHLevel0X 2 5 3 3 2" xfId="18068"/>
    <cellStyle name="SAPBEXHLevel0X 2 5 3 3 2 2" xfId="27541"/>
    <cellStyle name="SAPBEXHLevel0X 2 5 3 3 3" xfId="23960"/>
    <cellStyle name="SAPBEXHLevel0X 2 5 3 4" xfId="7626"/>
    <cellStyle name="SAPBEXHLevel0X 2 5 3 4 2" xfId="21727"/>
    <cellStyle name="SAPBEXHLevel0X 2 5 3 5" xfId="14791"/>
    <cellStyle name="SAPBEXHLevel0X 2 5 3 5 2" xfId="25461"/>
    <cellStyle name="SAPBEXHLevel0X 2 5 3 6" xfId="19666"/>
    <cellStyle name="SAPBEXHLevel0X 2 5 4" xfId="3554"/>
    <cellStyle name="SAPBEXHLevel0X 2 5 4 2" xfId="10309"/>
    <cellStyle name="SAPBEXHLevel0X 2 5 4 2 2" xfId="16787"/>
    <cellStyle name="SAPBEXHLevel0X 2 5 4 2 2 2" xfId="26803"/>
    <cellStyle name="SAPBEXHLevel0X 2 5 4 2 3" xfId="23255"/>
    <cellStyle name="SAPBEXHLevel0X 2 5 4 3" xfId="12239"/>
    <cellStyle name="SAPBEXHLevel0X 2 5 4 3 2" xfId="18562"/>
    <cellStyle name="SAPBEXHLevel0X 2 5 4 3 2 2" xfId="27813"/>
    <cellStyle name="SAPBEXHLevel0X 2 5 4 3 3" xfId="24225"/>
    <cellStyle name="SAPBEXHLevel0X 2 5 4 4" xfId="8130"/>
    <cellStyle name="SAPBEXHLevel0X 2 5 4 4 2" xfId="22127"/>
    <cellStyle name="SAPBEXHLevel0X 2 5 4 5" xfId="15286"/>
    <cellStyle name="SAPBEXHLevel0X 2 5 4 5 2" xfId="25733"/>
    <cellStyle name="SAPBEXHLevel0X 2 5 4 6" xfId="19931"/>
    <cellStyle name="SAPBEXHLevel0X 2 5 5" xfId="5288"/>
    <cellStyle name="SAPBEXHLevel0X 2 5 5 2" xfId="20806"/>
    <cellStyle name="SAPBEXHLevel0X 2 5 6" xfId="19205"/>
    <cellStyle name="SAPBEXHLevel0X 2 5 7" xfId="28260"/>
    <cellStyle name="SAPBEXHLevel0X 2 6" xfId="2396"/>
    <cellStyle name="SAPBEXHLevel0X 2 6 2" xfId="5427"/>
    <cellStyle name="SAPBEXHLevel0X 2 6 2 2" xfId="12929"/>
    <cellStyle name="SAPBEXHLevel0X 2 6 2 2 2" xfId="24666"/>
    <cellStyle name="SAPBEXHLevel0X 2 6 2 3" xfId="20886"/>
    <cellStyle name="SAPBEXHLevel0X 2 6 3" xfId="6993"/>
    <cellStyle name="SAPBEXHLevel0X 2 6 3 2" xfId="14167"/>
    <cellStyle name="SAPBEXHLevel0X 2 6 3 2 2" xfId="25115"/>
    <cellStyle name="SAPBEXHLevel0X 2 6 3 3" xfId="21357"/>
    <cellStyle name="SAPBEXHLevel0X 2 6 4" xfId="9176"/>
    <cellStyle name="SAPBEXHLevel0X 2 6 4 2" xfId="15998"/>
    <cellStyle name="SAPBEXHLevel0X 2 6 4 2 2" xfId="26177"/>
    <cellStyle name="SAPBEXHLevel0X 2 6 4 3" xfId="22661"/>
    <cellStyle name="SAPBEXHLevel0X 2 6 5" xfId="11196"/>
    <cellStyle name="SAPBEXHLevel0X 2 6 5 2" xfId="17525"/>
    <cellStyle name="SAPBEXHLevel0X 2 6 5 2 2" xfId="27197"/>
    <cellStyle name="SAPBEXHLevel0X 2 6 5 3" xfId="23641"/>
    <cellStyle name="SAPBEXHLevel0X 2 6 6" xfId="4369"/>
    <cellStyle name="SAPBEXHLevel0X 2 6 6 2" xfId="20413"/>
    <cellStyle name="SAPBEXHLevel0X 2 6 7" xfId="4221"/>
    <cellStyle name="SAPBEXHLevel0X 2 6 7 2" xfId="20295"/>
    <cellStyle name="SAPBEXHLevel0X 2 7" xfId="2650"/>
    <cellStyle name="SAPBEXHLevel0X 2 7 2" xfId="9429"/>
    <cellStyle name="SAPBEXHLevel0X 2 7 2 2" xfId="16080"/>
    <cellStyle name="SAPBEXHLevel0X 2 7 2 2 2" xfId="26232"/>
    <cellStyle name="SAPBEXHLevel0X 2 7 2 3" xfId="22713"/>
    <cellStyle name="SAPBEXHLevel0X 2 7 3" xfId="11389"/>
    <cellStyle name="SAPBEXHLevel0X 2 7 3 2" xfId="17717"/>
    <cellStyle name="SAPBEXHLevel0X 2 7 3 2 2" xfId="27251"/>
    <cellStyle name="SAPBEXHLevel0X 2 7 3 3" xfId="23692"/>
    <cellStyle name="SAPBEXHLevel0X 2 7 4" xfId="7248"/>
    <cellStyle name="SAPBEXHLevel0X 2 7 4 2" xfId="21412"/>
    <cellStyle name="SAPBEXHLevel0X 2 7 5" xfId="14421"/>
    <cellStyle name="SAPBEXHLevel0X 2 7 5 2" xfId="25170"/>
    <cellStyle name="SAPBEXHLevel0X 2 7 6" xfId="19397"/>
    <cellStyle name="SAPBEXHLevel0X 2 8" xfId="19022"/>
    <cellStyle name="SAPBEXHLevel0X 2 9" xfId="28076"/>
    <cellStyle name="SAPBEXHLevel0X 20" xfId="37320"/>
    <cellStyle name="SAPBEXHLevel0X 21" xfId="37505"/>
    <cellStyle name="SAPBEXHLevel0X 22" xfId="38150"/>
    <cellStyle name="SAPBEXHLevel0X 23" xfId="38291"/>
    <cellStyle name="SAPBEXHLevel0X 24" xfId="38433"/>
    <cellStyle name="SAPBEXHLevel0X 25" xfId="38575"/>
    <cellStyle name="SAPBEXHLevel0X 26" xfId="38719"/>
    <cellStyle name="SAPBEXHLevel0X 27" xfId="38861"/>
    <cellStyle name="SAPBEXHLevel0X 28" xfId="39006"/>
    <cellStyle name="SAPBEXHLevel0X 29" xfId="39637"/>
    <cellStyle name="SAPBEXHLevel0X 3" xfId="566"/>
    <cellStyle name="SAPBEXHLevel0X 3 2" xfId="1824"/>
    <cellStyle name="SAPBEXHLevel0X 3 2 2" xfId="2019"/>
    <cellStyle name="SAPBEXHLevel0X 3 2 2 2" xfId="3440"/>
    <cellStyle name="SAPBEXHLevel0X 3 2 2 2 2" xfId="10195"/>
    <cellStyle name="SAPBEXHLevel0X 3 2 2 2 2 2" xfId="16713"/>
    <cellStyle name="SAPBEXHLevel0X 3 2 2 2 2 2 2" xfId="26740"/>
    <cellStyle name="SAPBEXHLevel0X 3 2 2 2 2 3" xfId="23198"/>
    <cellStyle name="SAPBEXHLevel0X 3 2 2 2 3" xfId="12125"/>
    <cellStyle name="SAPBEXHLevel0X 3 2 2 2 3 2" xfId="18450"/>
    <cellStyle name="SAPBEXHLevel0X 3 2 2 2 3 2 2" xfId="27752"/>
    <cellStyle name="SAPBEXHLevel0X 3 2 2 2 3 3" xfId="24170"/>
    <cellStyle name="SAPBEXHLevel0X 3 2 2 2 4" xfId="8016"/>
    <cellStyle name="SAPBEXHLevel0X 3 2 2 2 4 2" xfId="22020"/>
    <cellStyle name="SAPBEXHLevel0X 3 2 2 2 5" xfId="15174"/>
    <cellStyle name="SAPBEXHLevel0X 3 2 2 2 5 2" xfId="25672"/>
    <cellStyle name="SAPBEXHLevel0X 3 2 2 2 6" xfId="19876"/>
    <cellStyle name="SAPBEXHLevel0X 3 2 2 3" xfId="3913"/>
    <cellStyle name="SAPBEXHLevel0X 3 2 2 3 2" xfId="10668"/>
    <cellStyle name="SAPBEXHLevel0X 3 2 2 3 2 2" xfId="17036"/>
    <cellStyle name="SAPBEXHLevel0X 3 2 2 3 2 2 2" xfId="27012"/>
    <cellStyle name="SAPBEXHLevel0X 3 2 2 3 2 3" xfId="23464"/>
    <cellStyle name="SAPBEXHLevel0X 3 2 2 3 3" xfId="12598"/>
    <cellStyle name="SAPBEXHLevel0X 3 2 2 3 3 2" xfId="18921"/>
    <cellStyle name="SAPBEXHLevel0X 3 2 2 3 3 2 2" xfId="28022"/>
    <cellStyle name="SAPBEXHLevel0X 3 2 2 3 3 3" xfId="24434"/>
    <cellStyle name="SAPBEXHLevel0X 3 2 2 3 4" xfId="8434"/>
    <cellStyle name="SAPBEXHLevel0X 3 2 2 3 4 2" xfId="22424"/>
    <cellStyle name="SAPBEXHLevel0X 3 2 2 3 5" xfId="15645"/>
    <cellStyle name="SAPBEXHLevel0X 3 2 2 3 5 2" xfId="25942"/>
    <cellStyle name="SAPBEXHLevel0X 3 2 2 3 6" xfId="20140"/>
    <cellStyle name="SAPBEXHLevel0X 3 2 2 4" xfId="6616"/>
    <cellStyle name="SAPBEXHLevel0X 3 2 2 4 2" xfId="13794"/>
    <cellStyle name="SAPBEXHLevel0X 3 2 2 4 2 2" xfId="24960"/>
    <cellStyle name="SAPBEXHLevel0X 3 2 2 4 3" xfId="21210"/>
    <cellStyle name="SAPBEXHLevel0X 3 2 2 5" xfId="8799"/>
    <cellStyle name="SAPBEXHLevel0X 3 2 2 5 2" xfId="15789"/>
    <cellStyle name="SAPBEXHLevel0X 3 2 2 5 2 2" xfId="26018"/>
    <cellStyle name="SAPBEXHLevel0X 3 2 2 5 3" xfId="22510"/>
    <cellStyle name="SAPBEXHLevel0X 3 2 2 6" xfId="10913"/>
    <cellStyle name="SAPBEXHLevel0X 3 2 2 6 2" xfId="17245"/>
    <cellStyle name="SAPBEXHLevel0X 3 2 2 6 2 2" xfId="27044"/>
    <cellStyle name="SAPBEXHLevel0X 3 2 2 6 3" xfId="23496"/>
    <cellStyle name="SAPBEXHLevel0X 3 2 2 7" xfId="12721"/>
    <cellStyle name="SAPBEXHLevel0X 3 2 2 7 2" xfId="24508"/>
    <cellStyle name="SAPBEXHLevel0X 3 2 2 8" xfId="19327"/>
    <cellStyle name="SAPBEXHLevel0X 3 2 3" xfId="3180"/>
    <cellStyle name="SAPBEXHLevel0X 3 2 3 2" xfId="9943"/>
    <cellStyle name="SAPBEXHLevel0X 3 2 3 2 2" xfId="16537"/>
    <cellStyle name="SAPBEXHLevel0X 3 2 3 2 2 2" xfId="26603"/>
    <cellStyle name="SAPBEXHLevel0X 3 2 3 2 3" xfId="23061"/>
    <cellStyle name="SAPBEXHLevel0X 3 2 3 3" xfId="11880"/>
    <cellStyle name="SAPBEXHLevel0X 3 2 3 3 2" xfId="18205"/>
    <cellStyle name="SAPBEXHLevel0X 3 2 3 3 2 2" xfId="27617"/>
    <cellStyle name="SAPBEXHLevel0X 3 2 3 3 3" xfId="24035"/>
    <cellStyle name="SAPBEXHLevel0X 3 2 3 4" xfId="7765"/>
    <cellStyle name="SAPBEXHLevel0X 3 2 3 4 2" xfId="21810"/>
    <cellStyle name="SAPBEXHLevel0X 3 2 3 5" xfId="14928"/>
    <cellStyle name="SAPBEXHLevel0X 3 2 3 5 2" xfId="25537"/>
    <cellStyle name="SAPBEXHLevel0X 3 2 3 6" xfId="19741"/>
    <cellStyle name="SAPBEXHLevel0X 3 2 4" xfId="3669"/>
    <cellStyle name="SAPBEXHLevel0X 3 2 4 2" xfId="10424"/>
    <cellStyle name="SAPBEXHLevel0X 3 2 4 2 2" xfId="16867"/>
    <cellStyle name="SAPBEXHLevel0X 3 2 4 2 2 2" xfId="26877"/>
    <cellStyle name="SAPBEXHLevel0X 3 2 4 2 3" xfId="23329"/>
    <cellStyle name="SAPBEXHLevel0X 3 2 4 3" xfId="12354"/>
    <cellStyle name="SAPBEXHLevel0X 3 2 4 3 2" xfId="18677"/>
    <cellStyle name="SAPBEXHLevel0X 3 2 4 3 2 2" xfId="27887"/>
    <cellStyle name="SAPBEXHLevel0X 3 2 4 3 3" xfId="24299"/>
    <cellStyle name="SAPBEXHLevel0X 3 2 4 4" xfId="8245"/>
    <cellStyle name="SAPBEXHLevel0X 3 2 4 4 2" xfId="22242"/>
    <cellStyle name="SAPBEXHLevel0X 3 2 4 5" xfId="15401"/>
    <cellStyle name="SAPBEXHLevel0X 3 2 4 5 2" xfId="25807"/>
    <cellStyle name="SAPBEXHLevel0X 3 2 4 6" xfId="20005"/>
    <cellStyle name="SAPBEXHLevel0X 3 2 5" xfId="4141"/>
    <cellStyle name="SAPBEXHLevel0X 3 2 5 2" xfId="20254"/>
    <cellStyle name="SAPBEXHLevel0X 3 2 6" xfId="19296"/>
    <cellStyle name="SAPBEXHLevel0X 3 2 7" xfId="28378"/>
    <cellStyle name="SAPBEXHLevel0X 3 3" xfId="2103"/>
    <cellStyle name="SAPBEXHLevel0X 3 3 2" xfId="2984"/>
    <cellStyle name="SAPBEXHLevel0X 3 3 2 2" xfId="7571"/>
    <cellStyle name="SAPBEXHLevel0X 3 3 2 2 2" xfId="14738"/>
    <cellStyle name="SAPBEXHLevel0X 3 3 2 2 2 2" xfId="25430"/>
    <cellStyle name="SAPBEXHLevel0X 3 3 2 2 3" xfId="21697"/>
    <cellStyle name="SAPBEXHLevel0X 3 3 2 3" xfId="9751"/>
    <cellStyle name="SAPBEXHLevel0X 3 3 2 3 2" xfId="16396"/>
    <cellStyle name="SAPBEXHLevel0X 3 3 2 3 2 2" xfId="26494"/>
    <cellStyle name="SAPBEXHLevel0X 3 3 2 3 3" xfId="22955"/>
    <cellStyle name="SAPBEXHLevel0X 3 3 2 4" xfId="11700"/>
    <cellStyle name="SAPBEXHLevel0X 3 3 2 4 2" xfId="18027"/>
    <cellStyle name="SAPBEXHLevel0X 3 3 2 4 2 2" xfId="27510"/>
    <cellStyle name="SAPBEXHLevel0X 3 3 2 4 3" xfId="23931"/>
    <cellStyle name="SAPBEXHLevel0X 3 3 2 5" xfId="5188"/>
    <cellStyle name="SAPBEXHLevel0X 3 3 2 5 2" xfId="20722"/>
    <cellStyle name="SAPBEXHLevel0X 3 3 2 6" xfId="12764"/>
    <cellStyle name="SAPBEXHLevel0X 3 3 2 6 2" xfId="24537"/>
    <cellStyle name="SAPBEXHLevel0X 3 3 2 7" xfId="19637"/>
    <cellStyle name="SAPBEXHLevel0X 3 3 3" xfId="3516"/>
    <cellStyle name="SAPBEXHLevel0X 3 3 3 2" xfId="10271"/>
    <cellStyle name="SAPBEXHLevel0X 3 3 3 2 2" xfId="16753"/>
    <cellStyle name="SAPBEXHLevel0X 3 3 3 2 2 2" xfId="26775"/>
    <cellStyle name="SAPBEXHLevel0X 3 3 3 2 3" xfId="23229"/>
    <cellStyle name="SAPBEXHLevel0X 3 3 3 3" xfId="12201"/>
    <cellStyle name="SAPBEXHLevel0X 3 3 3 3 2" xfId="18525"/>
    <cellStyle name="SAPBEXHLevel0X 3 3 3 3 2 2" xfId="27786"/>
    <cellStyle name="SAPBEXHLevel0X 3 3 3 3 3" xfId="24200"/>
    <cellStyle name="SAPBEXHLevel0X 3 3 3 4" xfId="8092"/>
    <cellStyle name="SAPBEXHLevel0X 3 3 3 4 2" xfId="22091"/>
    <cellStyle name="SAPBEXHLevel0X 3 3 3 5" xfId="15249"/>
    <cellStyle name="SAPBEXHLevel0X 3 3 3 5 2" xfId="25706"/>
    <cellStyle name="SAPBEXHLevel0X 3 3 3 6" xfId="19906"/>
    <cellStyle name="SAPBEXHLevel0X 3 3 4" xfId="6700"/>
    <cellStyle name="SAPBEXHLevel0X 3 3 4 2" xfId="13877"/>
    <cellStyle name="SAPBEXHLevel0X 3 3 4 2 2" xfId="24988"/>
    <cellStyle name="SAPBEXHLevel0X 3 3 4 3" xfId="21234"/>
    <cellStyle name="SAPBEXHLevel0X 3 3 5" xfId="8883"/>
    <cellStyle name="SAPBEXHLevel0X 3 3 5 2" xfId="15832"/>
    <cellStyle name="SAPBEXHLevel0X 3 3 5 2 2" xfId="26047"/>
    <cellStyle name="SAPBEXHLevel0X 3 3 5 3" xfId="22535"/>
    <cellStyle name="SAPBEXHLevel0X 3 3 6" xfId="10996"/>
    <cellStyle name="SAPBEXHLevel0X 3 3 6 2" xfId="17327"/>
    <cellStyle name="SAPBEXHLevel0X 3 3 6 2 2" xfId="27072"/>
    <cellStyle name="SAPBEXHLevel0X 3 3 6 3" xfId="23520"/>
    <cellStyle name="SAPBEXHLevel0X 3 3 7" xfId="4522"/>
    <cellStyle name="SAPBEXHLevel0X 3 3 7 2" xfId="20555"/>
    <cellStyle name="SAPBEXHLevel0X 3 3 8" xfId="4630"/>
    <cellStyle name="SAPBEXHLevel0X 3 3 8 2" xfId="20631"/>
    <cellStyle name="SAPBEXHLevel0X 3 4" xfId="2707"/>
    <cellStyle name="SAPBEXHLevel0X 3 4 2" xfId="9486"/>
    <cellStyle name="SAPBEXHLevel0X 3 4 2 2" xfId="16137"/>
    <cellStyle name="SAPBEXHLevel0X 3 4 2 2 2" xfId="26276"/>
    <cellStyle name="SAPBEXHLevel0X 3 4 2 3" xfId="22752"/>
    <cellStyle name="SAPBEXHLevel0X 3 4 3" xfId="11446"/>
    <cellStyle name="SAPBEXHLevel0X 3 4 3 2" xfId="17774"/>
    <cellStyle name="SAPBEXHLevel0X 3 4 3 2 2" xfId="27295"/>
    <cellStyle name="SAPBEXHLevel0X 3 4 3 3" xfId="23731"/>
    <cellStyle name="SAPBEXHLevel0X 3 4 4" xfId="7305"/>
    <cellStyle name="SAPBEXHLevel0X 3 4 4 2" xfId="21464"/>
    <cellStyle name="SAPBEXHLevel0X 3 4 5" xfId="14478"/>
    <cellStyle name="SAPBEXHLevel0X 3 4 5 2" xfId="25214"/>
    <cellStyle name="SAPBEXHLevel0X 3 4 6" xfId="19436"/>
    <cellStyle name="SAPBEXHLevel0X 3 5" xfId="28128"/>
    <cellStyle name="SAPBEXHLevel0X 30" xfId="39758"/>
    <cellStyle name="SAPBEXHLevel0X 31" xfId="38369"/>
    <cellStyle name="SAPBEXHLevel0X 32" xfId="40372"/>
    <cellStyle name="SAPBEXHLevel0X 33" xfId="40227"/>
    <cellStyle name="SAPBEXHLevel0X 4" xfId="1604"/>
    <cellStyle name="SAPBEXHLevel0X 4 2" xfId="1506"/>
    <cellStyle name="SAPBEXHLevel0X 4 2 2" xfId="3286"/>
    <cellStyle name="SAPBEXHLevel0X 4 2 2 2" xfId="10041"/>
    <cellStyle name="SAPBEXHLevel0X 4 2 2 2 2" xfId="16594"/>
    <cellStyle name="SAPBEXHLevel0X 4 2 2 2 2 2" xfId="26649"/>
    <cellStyle name="SAPBEXHLevel0X 4 2 2 2 3" xfId="23107"/>
    <cellStyle name="SAPBEXHLevel0X 4 2 2 3" xfId="11971"/>
    <cellStyle name="SAPBEXHLevel0X 4 2 2 3 2" xfId="18296"/>
    <cellStyle name="SAPBEXHLevel0X 4 2 2 3 2 2" xfId="27661"/>
    <cellStyle name="SAPBEXHLevel0X 4 2 2 3 3" xfId="24079"/>
    <cellStyle name="SAPBEXHLevel0X 4 2 2 4" xfId="7862"/>
    <cellStyle name="SAPBEXHLevel0X 4 2 2 4 2" xfId="21866"/>
    <cellStyle name="SAPBEXHLevel0X 4 2 2 5" xfId="15020"/>
    <cellStyle name="SAPBEXHLevel0X 4 2 2 5 2" xfId="25581"/>
    <cellStyle name="SAPBEXHLevel0X 4 2 2 6" xfId="19785"/>
    <cellStyle name="SAPBEXHLevel0X 4 2 3" xfId="3759"/>
    <cellStyle name="SAPBEXHLevel0X 4 2 3 2" xfId="10514"/>
    <cellStyle name="SAPBEXHLevel0X 4 2 3 2 2" xfId="16917"/>
    <cellStyle name="SAPBEXHLevel0X 4 2 3 2 2 2" xfId="26921"/>
    <cellStyle name="SAPBEXHLevel0X 4 2 3 2 3" xfId="23373"/>
    <cellStyle name="SAPBEXHLevel0X 4 2 3 3" xfId="12444"/>
    <cellStyle name="SAPBEXHLevel0X 4 2 3 3 2" xfId="18767"/>
    <cellStyle name="SAPBEXHLevel0X 4 2 3 3 2 2" xfId="27931"/>
    <cellStyle name="SAPBEXHLevel0X 4 2 3 3 3" xfId="24343"/>
    <cellStyle name="SAPBEXHLevel0X 4 2 3 4" xfId="8331"/>
    <cellStyle name="SAPBEXHLevel0X 4 2 3 4 2" xfId="22327"/>
    <cellStyle name="SAPBEXHLevel0X 4 2 3 5" xfId="15491"/>
    <cellStyle name="SAPBEXHLevel0X 4 2 3 5 2" xfId="25851"/>
    <cellStyle name="SAPBEXHLevel0X 4 2 3 6" xfId="20049"/>
    <cellStyle name="SAPBEXHLevel0X 4 2 4" xfId="6280"/>
    <cellStyle name="SAPBEXHLevel0X 4 2 4 2" xfId="13515"/>
    <cellStyle name="SAPBEXHLevel0X 4 2 4 2 2" xfId="24918"/>
    <cellStyle name="SAPBEXHLevel0X 4 2 4 3" xfId="21168"/>
    <cellStyle name="SAPBEXHLevel0X 4 2 5" xfId="8553"/>
    <cellStyle name="SAPBEXHLevel0X 4 2 5 2" xfId="15745"/>
    <cellStyle name="SAPBEXHLevel0X 4 2 5 2 2" xfId="25996"/>
    <cellStyle name="SAPBEXHLevel0X 4 2 5 3" xfId="22489"/>
    <cellStyle name="SAPBEXHLevel0X 4 2 6" xfId="6341"/>
    <cellStyle name="SAPBEXHLevel0X 4 2 6 2" xfId="13572"/>
    <cellStyle name="SAPBEXHLevel0X 4 2 6 2 2" xfId="24926"/>
    <cellStyle name="SAPBEXHLevel0X 4 2 6 3" xfId="21176"/>
    <cellStyle name="SAPBEXHLevel0X 4 2 7" xfId="12704"/>
    <cellStyle name="SAPBEXHLevel0X 4 2 7 2" xfId="24494"/>
    <cellStyle name="SAPBEXHLevel0X 4 2 8" xfId="19177"/>
    <cellStyle name="SAPBEXHLevel0X 4 3" xfId="2811"/>
    <cellStyle name="SAPBEXHLevel0X 4 3 2" xfId="9582"/>
    <cellStyle name="SAPBEXHLevel0X 4 3 2 2" xfId="16233"/>
    <cellStyle name="SAPBEXHLevel0X 4 3 2 2 2" xfId="26359"/>
    <cellStyle name="SAPBEXHLevel0X 4 3 2 3" xfId="22834"/>
    <cellStyle name="SAPBEXHLevel0X 4 3 3" xfId="11537"/>
    <cellStyle name="SAPBEXHLevel0X 4 3 3 2" xfId="17864"/>
    <cellStyle name="SAPBEXHLevel0X 4 3 3 2 2" xfId="27375"/>
    <cellStyle name="SAPBEXHLevel0X 4 3 3 3" xfId="23810"/>
    <cellStyle name="SAPBEXHLevel0X 4 3 4" xfId="7401"/>
    <cellStyle name="SAPBEXHLevel0X 4 3 4 2" xfId="21554"/>
    <cellStyle name="SAPBEXHLevel0X 4 3 5" xfId="14569"/>
    <cellStyle name="SAPBEXHLevel0X 4 3 5 2" xfId="25295"/>
    <cellStyle name="SAPBEXHLevel0X 4 3 6" xfId="19516"/>
    <cellStyle name="SAPBEXHLevel0X 4 4" xfId="2924"/>
    <cellStyle name="SAPBEXHLevel0X 4 4 2" xfId="9691"/>
    <cellStyle name="SAPBEXHLevel0X 4 4 2 2" xfId="16339"/>
    <cellStyle name="SAPBEXHLevel0X 4 4 2 2 2" xfId="26452"/>
    <cellStyle name="SAPBEXHLevel0X 4 4 2 3" xfId="22920"/>
    <cellStyle name="SAPBEXHLevel0X 4 4 3" xfId="11643"/>
    <cellStyle name="SAPBEXHLevel0X 4 4 3 2" xfId="17970"/>
    <cellStyle name="SAPBEXHLevel0X 4 4 3 2 2" xfId="27468"/>
    <cellStyle name="SAPBEXHLevel0X 4 4 3 3" xfId="23896"/>
    <cellStyle name="SAPBEXHLevel0X 4 4 4" xfId="7511"/>
    <cellStyle name="SAPBEXHLevel0X 4 4 4 2" xfId="21648"/>
    <cellStyle name="SAPBEXHLevel0X 4 4 5" xfId="14678"/>
    <cellStyle name="SAPBEXHLevel0X 4 4 5 2" xfId="25388"/>
    <cellStyle name="SAPBEXHLevel0X 4 4 6" xfId="19602"/>
    <cellStyle name="SAPBEXHLevel0X 4 5" xfId="4625"/>
    <cellStyle name="SAPBEXHLevel0X 4 5 2" xfId="20626"/>
    <cellStyle name="SAPBEXHLevel0X 4 6" xfId="19204"/>
    <cellStyle name="SAPBEXHLevel0X 4 7" xfId="28259"/>
    <cellStyle name="SAPBEXHLevel0X 5" xfId="2350"/>
    <cellStyle name="SAPBEXHLevel0X 5 2" xfId="5386"/>
    <cellStyle name="SAPBEXHLevel0X 5 2 2" xfId="12909"/>
    <cellStyle name="SAPBEXHLevel0X 5 2 2 2" xfId="24649"/>
    <cellStyle name="SAPBEXHLevel0X 5 2 3" xfId="20866"/>
    <cellStyle name="SAPBEXHLevel0X 5 3" xfId="6947"/>
    <cellStyle name="SAPBEXHLevel0X 5 3 2" xfId="14121"/>
    <cellStyle name="SAPBEXHLevel0X 5 3 2 2" xfId="25098"/>
    <cellStyle name="SAPBEXHLevel0X 5 3 3" xfId="21340"/>
    <cellStyle name="SAPBEXHLevel0X 5 4" xfId="9130"/>
    <cellStyle name="SAPBEXHLevel0X 5 4 2" xfId="15978"/>
    <cellStyle name="SAPBEXHLevel0X 5 4 2 2" xfId="26160"/>
    <cellStyle name="SAPBEXHLevel0X 5 4 3" xfId="22644"/>
    <cellStyle name="SAPBEXHLevel0X 5 5" xfId="11158"/>
    <cellStyle name="SAPBEXHLevel0X 5 5 2" xfId="17487"/>
    <cellStyle name="SAPBEXHLevel0X 5 5 2 2" xfId="27180"/>
    <cellStyle name="SAPBEXHLevel0X 5 5 3" xfId="23624"/>
    <cellStyle name="SAPBEXHLevel0X 5 6" xfId="4368"/>
    <cellStyle name="SAPBEXHLevel0X 5 6 2" xfId="20412"/>
    <cellStyle name="SAPBEXHLevel0X 5 7" xfId="4062"/>
    <cellStyle name="SAPBEXHLevel0X 5 7 2" xfId="20214"/>
    <cellStyle name="SAPBEXHLevel0X 6" xfId="2649"/>
    <cellStyle name="SAPBEXHLevel0X 6 2" xfId="9428"/>
    <cellStyle name="SAPBEXHLevel0X 6 2 2" xfId="16079"/>
    <cellStyle name="SAPBEXHLevel0X 6 2 2 2" xfId="26231"/>
    <cellStyle name="SAPBEXHLevel0X 6 2 3" xfId="22712"/>
    <cellStyle name="SAPBEXHLevel0X 6 3" xfId="11388"/>
    <cellStyle name="SAPBEXHLevel0X 6 3 2" xfId="17716"/>
    <cellStyle name="SAPBEXHLevel0X 6 3 2 2" xfId="27250"/>
    <cellStyle name="SAPBEXHLevel0X 6 3 3" xfId="23691"/>
    <cellStyle name="SAPBEXHLevel0X 6 4" xfId="7247"/>
    <cellStyle name="SAPBEXHLevel0X 6 4 2" xfId="21411"/>
    <cellStyle name="SAPBEXHLevel0X 6 5" xfId="14420"/>
    <cellStyle name="SAPBEXHLevel0X 6 5 2" xfId="25169"/>
    <cellStyle name="SAPBEXHLevel0X 6 6" xfId="19396"/>
    <cellStyle name="SAPBEXHLevel0X 7" xfId="19021"/>
    <cellStyle name="SAPBEXHLevel0X 8" xfId="28075"/>
    <cellStyle name="SAPBEXHLevel0X 9" xfId="37133"/>
    <cellStyle name="SAPBEXHLevel1" xfId="351"/>
    <cellStyle name="SAPBEXHLevel1 10" xfId="37100"/>
    <cellStyle name="SAPBEXHLevel1 11" xfId="37178"/>
    <cellStyle name="SAPBEXHLevel1 12" xfId="37081"/>
    <cellStyle name="SAPBEXHLevel1 13" xfId="37783"/>
    <cellStyle name="SAPBEXHLevel1 14" xfId="37057"/>
    <cellStyle name="SAPBEXHLevel1 15" xfId="37419"/>
    <cellStyle name="SAPBEXHLevel1 16" xfId="36978"/>
    <cellStyle name="SAPBEXHLevel1 17" xfId="37760"/>
    <cellStyle name="SAPBEXHLevel1 18" xfId="37524"/>
    <cellStyle name="SAPBEXHLevel1 19" xfId="37938"/>
    <cellStyle name="SAPBEXHLevel1 2" xfId="352"/>
    <cellStyle name="SAPBEXHLevel1 2 10" xfId="37136"/>
    <cellStyle name="SAPBEXHLevel1 2 11" xfId="37099"/>
    <cellStyle name="SAPBEXHLevel1 2 12" xfId="37412"/>
    <cellStyle name="SAPBEXHLevel1 2 13" xfId="37290"/>
    <cellStyle name="SAPBEXHLevel1 2 14" xfId="37610"/>
    <cellStyle name="SAPBEXHLevel1 2 15" xfId="37629"/>
    <cellStyle name="SAPBEXHLevel1 2 16" xfId="36916"/>
    <cellStyle name="SAPBEXHLevel1 2 17" xfId="38083"/>
    <cellStyle name="SAPBEXHLevel1 2 18" xfId="38224"/>
    <cellStyle name="SAPBEXHLevel1 2 19" xfId="38366"/>
    <cellStyle name="SAPBEXHLevel1 2 2" xfId="569"/>
    <cellStyle name="SAPBEXHLevel1 2 2 10" xfId="38122"/>
    <cellStyle name="SAPBEXHLevel1 2 2 11" xfId="38263"/>
    <cellStyle name="SAPBEXHLevel1 2 2 12" xfId="38405"/>
    <cellStyle name="SAPBEXHLevel1 2 2 13" xfId="38548"/>
    <cellStyle name="SAPBEXHLevel1 2 2 14" xfId="38691"/>
    <cellStyle name="SAPBEXHLevel1 2 2 15" xfId="38834"/>
    <cellStyle name="SAPBEXHLevel1 2 2 16" xfId="38978"/>
    <cellStyle name="SAPBEXHLevel1 2 2 17" xfId="39119"/>
    <cellStyle name="SAPBEXHLevel1 2 2 18" xfId="39256"/>
    <cellStyle name="SAPBEXHLevel1 2 2 19" xfId="39392"/>
    <cellStyle name="SAPBEXHLevel1 2 2 2" xfId="1747"/>
    <cellStyle name="SAPBEXHLevel1 2 2 2 2" xfId="956"/>
    <cellStyle name="SAPBEXHLevel1 2 2 2 2 2" xfId="3379"/>
    <cellStyle name="SAPBEXHLevel1 2 2 2 2 2 2" xfId="10134"/>
    <cellStyle name="SAPBEXHLevel1 2 2 2 2 2 2 2" xfId="16673"/>
    <cellStyle name="SAPBEXHLevel1 2 2 2 2 2 2 2 2" xfId="26713"/>
    <cellStyle name="SAPBEXHLevel1 2 2 2 2 2 2 3" xfId="23171"/>
    <cellStyle name="SAPBEXHLevel1 2 2 2 2 2 3" xfId="12064"/>
    <cellStyle name="SAPBEXHLevel1 2 2 2 2 2 3 2" xfId="18389"/>
    <cellStyle name="SAPBEXHLevel1 2 2 2 2 2 3 2 2" xfId="27725"/>
    <cellStyle name="SAPBEXHLevel1 2 2 2 2 2 3 3" xfId="24143"/>
    <cellStyle name="SAPBEXHLevel1 2 2 2 2 2 4" xfId="7955"/>
    <cellStyle name="SAPBEXHLevel1 2 2 2 2 2 4 2" xfId="21959"/>
    <cellStyle name="SAPBEXHLevel1 2 2 2 2 2 5" xfId="15113"/>
    <cellStyle name="SAPBEXHLevel1 2 2 2 2 2 5 2" xfId="25645"/>
    <cellStyle name="SAPBEXHLevel1 2 2 2 2 2 6" xfId="19849"/>
    <cellStyle name="SAPBEXHLevel1 2 2 2 2 3" xfId="3852"/>
    <cellStyle name="SAPBEXHLevel1 2 2 2 2 3 2" xfId="10607"/>
    <cellStyle name="SAPBEXHLevel1 2 2 2 2 3 2 2" xfId="16996"/>
    <cellStyle name="SAPBEXHLevel1 2 2 2 2 3 2 2 2" xfId="26985"/>
    <cellStyle name="SAPBEXHLevel1 2 2 2 2 3 2 3" xfId="23437"/>
    <cellStyle name="SAPBEXHLevel1 2 2 2 2 3 3" xfId="12537"/>
    <cellStyle name="SAPBEXHLevel1 2 2 2 2 3 3 2" xfId="18860"/>
    <cellStyle name="SAPBEXHLevel1 2 2 2 2 3 3 2 2" xfId="27995"/>
    <cellStyle name="SAPBEXHLevel1 2 2 2 2 3 3 3" xfId="24407"/>
    <cellStyle name="SAPBEXHLevel1 2 2 2 2 3 4" xfId="8401"/>
    <cellStyle name="SAPBEXHLevel1 2 2 2 2 3 4 2" xfId="22395"/>
    <cellStyle name="SAPBEXHLevel1 2 2 2 2 3 5" xfId="15584"/>
    <cellStyle name="SAPBEXHLevel1 2 2 2 2 3 5 2" xfId="25915"/>
    <cellStyle name="SAPBEXHLevel1 2 2 2 2 3 6" xfId="20113"/>
    <cellStyle name="SAPBEXHLevel1 2 2 2 2 4" xfId="5997"/>
    <cellStyle name="SAPBEXHLevel1 2 2 2 2 4 2" xfId="13258"/>
    <cellStyle name="SAPBEXHLevel1 2 2 2 2 4 2 2" xfId="24823"/>
    <cellStyle name="SAPBEXHLevel1 2 2 2 2 4 3" xfId="21074"/>
    <cellStyle name="SAPBEXHLevel1 2 2 2 2 5" xfId="5909"/>
    <cellStyle name="SAPBEXHLevel1 2 2 2 2 5 2" xfId="13174"/>
    <cellStyle name="SAPBEXHLevel1 2 2 2 2 5 2 2" xfId="24771"/>
    <cellStyle name="SAPBEXHLevel1 2 2 2 2 5 3" xfId="21022"/>
    <cellStyle name="SAPBEXHLevel1 2 2 2 2 6" xfId="5626"/>
    <cellStyle name="SAPBEXHLevel1 2 2 2 2 6 2" xfId="12978"/>
    <cellStyle name="SAPBEXHLevel1 2 2 2 2 6 2 2" xfId="24685"/>
    <cellStyle name="SAPBEXHLevel1 2 2 2 2 6 3" xfId="20936"/>
    <cellStyle name="SAPBEXHLevel1 2 2 2 2 7" xfId="4261"/>
    <cellStyle name="SAPBEXHLevel1 2 2 2 2 7 2" xfId="20326"/>
    <cellStyle name="SAPBEXHLevel1 2 2 2 2 8" xfId="19105"/>
    <cellStyle name="SAPBEXHLevel1 2 2 2 3" xfId="3116"/>
    <cellStyle name="SAPBEXHLevel1 2 2 2 3 2" xfId="9882"/>
    <cellStyle name="SAPBEXHLevel1 2 2 2 3 2 2" xfId="16497"/>
    <cellStyle name="SAPBEXHLevel1 2 2 2 3 2 2 2" xfId="26576"/>
    <cellStyle name="SAPBEXHLevel1 2 2 2 3 2 3" xfId="23034"/>
    <cellStyle name="SAPBEXHLevel1 2 2 2 3 3" xfId="11819"/>
    <cellStyle name="SAPBEXHLevel1 2 2 2 3 3 2" xfId="18144"/>
    <cellStyle name="SAPBEXHLevel1 2 2 2 3 3 2 2" xfId="27590"/>
    <cellStyle name="SAPBEXHLevel1 2 2 2 3 3 3" xfId="24008"/>
    <cellStyle name="SAPBEXHLevel1 2 2 2 3 4" xfId="7703"/>
    <cellStyle name="SAPBEXHLevel1 2 2 2 3 4 2" xfId="21783"/>
    <cellStyle name="SAPBEXHLevel1 2 2 2 3 5" xfId="14867"/>
    <cellStyle name="SAPBEXHLevel1 2 2 2 3 5 2" xfId="25510"/>
    <cellStyle name="SAPBEXHLevel1 2 2 2 3 6" xfId="19714"/>
    <cellStyle name="SAPBEXHLevel1 2 2 2 4" xfId="3621"/>
    <cellStyle name="SAPBEXHLevel1 2 2 2 4 2" xfId="10376"/>
    <cellStyle name="SAPBEXHLevel1 2 2 2 4 2 2" xfId="16840"/>
    <cellStyle name="SAPBEXHLevel1 2 2 2 4 2 2 2" xfId="26850"/>
    <cellStyle name="SAPBEXHLevel1 2 2 2 4 2 3" xfId="23302"/>
    <cellStyle name="SAPBEXHLevel1 2 2 2 4 3" xfId="12306"/>
    <cellStyle name="SAPBEXHLevel1 2 2 2 4 3 2" xfId="18629"/>
    <cellStyle name="SAPBEXHLevel1 2 2 2 4 3 2 2" xfId="27860"/>
    <cellStyle name="SAPBEXHLevel1 2 2 2 4 3 3" xfId="24272"/>
    <cellStyle name="SAPBEXHLevel1 2 2 2 4 4" xfId="8197"/>
    <cellStyle name="SAPBEXHLevel1 2 2 2 4 4 2" xfId="22194"/>
    <cellStyle name="SAPBEXHLevel1 2 2 2 4 5" xfId="15353"/>
    <cellStyle name="SAPBEXHLevel1 2 2 2 4 5 2" xfId="25780"/>
    <cellStyle name="SAPBEXHLevel1 2 2 2 4 6" xfId="19978"/>
    <cellStyle name="SAPBEXHLevel1 2 2 2 5" xfId="4301"/>
    <cellStyle name="SAPBEXHLevel1 2 2 2 5 2" xfId="20355"/>
    <cellStyle name="SAPBEXHLevel1 2 2 2 6" xfId="19269"/>
    <cellStyle name="SAPBEXHLevel1 2 2 2 7" xfId="28338"/>
    <cellStyle name="SAPBEXHLevel1 2 2 20" xfId="39530"/>
    <cellStyle name="SAPBEXHLevel1 2 2 21" xfId="39655"/>
    <cellStyle name="SAPBEXHLevel1 2 2 22" xfId="39777"/>
    <cellStyle name="SAPBEXHLevel1 2 2 23" xfId="39896"/>
    <cellStyle name="SAPBEXHLevel1 2 2 24" xfId="40009"/>
    <cellStyle name="SAPBEXHLevel1 2 2 25" xfId="40116"/>
    <cellStyle name="SAPBEXHLevel1 2 2 26" xfId="40205"/>
    <cellStyle name="SAPBEXHLevel1 2 2 27" xfId="40300"/>
    <cellStyle name="SAPBEXHLevel1 2 2 28" xfId="40381"/>
    <cellStyle name="SAPBEXHLevel1 2 2 29" xfId="40442"/>
    <cellStyle name="SAPBEXHLevel1 2 2 3" xfId="2164"/>
    <cellStyle name="SAPBEXHLevel1 2 2 3 2" xfId="2902"/>
    <cellStyle name="SAPBEXHLevel1 2 2 3 2 2" xfId="7489"/>
    <cellStyle name="SAPBEXHLevel1 2 2 3 2 2 2" xfId="14656"/>
    <cellStyle name="SAPBEXHLevel1 2 2 3 2 2 2 2" xfId="25367"/>
    <cellStyle name="SAPBEXHLevel1 2 2 3 2 2 3" xfId="21626"/>
    <cellStyle name="SAPBEXHLevel1 2 2 3 2 3" xfId="9669"/>
    <cellStyle name="SAPBEXHLevel1 2 2 3 2 3 2" xfId="16317"/>
    <cellStyle name="SAPBEXHLevel1 2 2 3 2 3 2 2" xfId="26431"/>
    <cellStyle name="SAPBEXHLevel1 2 2 3 2 3 3" xfId="22899"/>
    <cellStyle name="SAPBEXHLevel1 2 2 3 2 4" xfId="11621"/>
    <cellStyle name="SAPBEXHLevel1 2 2 3 2 4 2" xfId="17948"/>
    <cellStyle name="SAPBEXHLevel1 2 2 3 2 4 2 2" xfId="27447"/>
    <cellStyle name="SAPBEXHLevel1 2 2 3 2 4 3" xfId="23875"/>
    <cellStyle name="SAPBEXHLevel1 2 2 3 2 5" xfId="5241"/>
    <cellStyle name="SAPBEXHLevel1 2 2 3 2 5 2" xfId="20768"/>
    <cellStyle name="SAPBEXHLevel1 2 2 3 2 6" xfId="12813"/>
    <cellStyle name="SAPBEXHLevel1 2 2 3 2 6 2" xfId="24580"/>
    <cellStyle name="SAPBEXHLevel1 2 2 3 2 7" xfId="19581"/>
    <cellStyle name="SAPBEXHLevel1 2 2 3 3" xfId="2741"/>
    <cellStyle name="SAPBEXHLevel1 2 2 3 3 2" xfId="9520"/>
    <cellStyle name="SAPBEXHLevel1 2 2 3 3 2 2" xfId="16171"/>
    <cellStyle name="SAPBEXHLevel1 2 2 3 3 2 2 2" xfId="26309"/>
    <cellStyle name="SAPBEXHLevel1 2 2 3 3 2 3" xfId="22785"/>
    <cellStyle name="SAPBEXHLevel1 2 2 3 3 3" xfId="11480"/>
    <cellStyle name="SAPBEXHLevel1 2 2 3 3 3 2" xfId="17808"/>
    <cellStyle name="SAPBEXHLevel1 2 2 3 3 3 2 2" xfId="27328"/>
    <cellStyle name="SAPBEXHLevel1 2 2 3 3 3 3" xfId="23764"/>
    <cellStyle name="SAPBEXHLevel1 2 2 3 3 4" xfId="7339"/>
    <cellStyle name="SAPBEXHLevel1 2 2 3 3 4 2" xfId="21498"/>
    <cellStyle name="SAPBEXHLevel1 2 2 3 3 5" xfId="14512"/>
    <cellStyle name="SAPBEXHLevel1 2 2 3 3 5 2" xfId="25247"/>
    <cellStyle name="SAPBEXHLevel1 2 2 3 3 6" xfId="19469"/>
    <cellStyle name="SAPBEXHLevel1 2 2 3 4" xfId="6761"/>
    <cellStyle name="SAPBEXHLevel1 2 2 3 4 2" xfId="13937"/>
    <cellStyle name="SAPBEXHLevel1 2 2 3 4 2 2" xfId="25030"/>
    <cellStyle name="SAPBEXHLevel1 2 2 3 4 3" xfId="21275"/>
    <cellStyle name="SAPBEXHLevel1 2 2 3 5" xfId="8944"/>
    <cellStyle name="SAPBEXHLevel1 2 2 3 5 2" xfId="15881"/>
    <cellStyle name="SAPBEXHLevel1 2 2 3 5 2 2" xfId="26090"/>
    <cellStyle name="SAPBEXHLevel1 2 2 3 5 3" xfId="22577"/>
    <cellStyle name="SAPBEXHLevel1 2 2 3 6" xfId="11045"/>
    <cellStyle name="SAPBEXHLevel1 2 2 3 6 2" xfId="17375"/>
    <cellStyle name="SAPBEXHLevel1 2 2 3 6 2 2" xfId="27113"/>
    <cellStyle name="SAPBEXHLevel1 2 2 3 6 3" xfId="23560"/>
    <cellStyle name="SAPBEXHLevel1 2 2 3 7" xfId="4444"/>
    <cellStyle name="SAPBEXHLevel1 2 2 3 7 2" xfId="20488"/>
    <cellStyle name="SAPBEXHLevel1 2 2 3 8" xfId="4672"/>
    <cellStyle name="SAPBEXHLevel1 2 2 3 8 2" xfId="20654"/>
    <cellStyle name="SAPBEXHLevel1 2 2 30" xfId="40484"/>
    <cellStyle name="SAPBEXHLevel1 2 2 4" xfId="2710"/>
    <cellStyle name="SAPBEXHLevel1 2 2 4 2" xfId="9489"/>
    <cellStyle name="SAPBEXHLevel1 2 2 4 2 2" xfId="16140"/>
    <cellStyle name="SAPBEXHLevel1 2 2 4 2 2 2" xfId="26279"/>
    <cellStyle name="SAPBEXHLevel1 2 2 4 2 3" xfId="22755"/>
    <cellStyle name="SAPBEXHLevel1 2 2 4 3" xfId="11449"/>
    <cellStyle name="SAPBEXHLevel1 2 2 4 3 2" xfId="17777"/>
    <cellStyle name="SAPBEXHLevel1 2 2 4 3 2 2" xfId="27298"/>
    <cellStyle name="SAPBEXHLevel1 2 2 4 3 3" xfId="23734"/>
    <cellStyle name="SAPBEXHLevel1 2 2 4 4" xfId="7308"/>
    <cellStyle name="SAPBEXHLevel1 2 2 4 4 2" xfId="21467"/>
    <cellStyle name="SAPBEXHLevel1 2 2 4 5" xfId="14481"/>
    <cellStyle name="SAPBEXHLevel1 2 2 4 5 2" xfId="25217"/>
    <cellStyle name="SAPBEXHLevel1 2 2 4 6" xfId="19439"/>
    <cellStyle name="SAPBEXHLevel1 2 2 5" xfId="28131"/>
    <cellStyle name="SAPBEXHLevel1 2 2 6" xfId="37560"/>
    <cellStyle name="SAPBEXHLevel1 2 2 7" xfId="37688"/>
    <cellStyle name="SAPBEXHLevel1 2 2 8" xfId="37828"/>
    <cellStyle name="SAPBEXHLevel1 2 2 9" xfId="37976"/>
    <cellStyle name="SAPBEXHLevel1 2 20" xfId="38509"/>
    <cellStyle name="SAPBEXHLevel1 2 21" xfId="38651"/>
    <cellStyle name="SAPBEXHLevel1 2 22" xfId="38794"/>
    <cellStyle name="SAPBEXHLevel1 2 23" xfId="38939"/>
    <cellStyle name="SAPBEXHLevel1 2 24" xfId="39081"/>
    <cellStyle name="SAPBEXHLevel1 2 25" xfId="39220"/>
    <cellStyle name="SAPBEXHLevel1 2 26" xfId="39312"/>
    <cellStyle name="SAPBEXHLevel1 2 27" xfId="37018"/>
    <cellStyle name="SAPBEXHLevel1 2 28" xfId="39585"/>
    <cellStyle name="SAPBEXHLevel1 2 29" xfId="39715"/>
    <cellStyle name="SAPBEXHLevel1 2 3" xfId="1085"/>
    <cellStyle name="SAPBEXHLevel1 2 3 10" xfId="37871"/>
    <cellStyle name="SAPBEXHLevel1 2 3 11" xfId="38015"/>
    <cellStyle name="SAPBEXHLevel1 2 3 12" xfId="38158"/>
    <cellStyle name="SAPBEXHLevel1 2 3 13" xfId="38299"/>
    <cellStyle name="SAPBEXHLevel1 2 3 14" xfId="38441"/>
    <cellStyle name="SAPBEXHLevel1 2 3 15" xfId="38584"/>
    <cellStyle name="SAPBEXHLevel1 2 3 16" xfId="38727"/>
    <cellStyle name="SAPBEXHLevel1 2 3 17" xfId="38870"/>
    <cellStyle name="SAPBEXHLevel1 2 3 18" xfId="39014"/>
    <cellStyle name="SAPBEXHLevel1 2 3 19" xfId="39155"/>
    <cellStyle name="SAPBEXHLevel1 2 3 2" xfId="1725"/>
    <cellStyle name="SAPBEXHLevel1 2 3 2 2" xfId="927"/>
    <cellStyle name="SAPBEXHLevel1 2 3 2 2 2" xfId="3358"/>
    <cellStyle name="SAPBEXHLevel1 2 3 2 2 2 2" xfId="10113"/>
    <cellStyle name="SAPBEXHLevel1 2 3 2 2 2 2 2" xfId="16654"/>
    <cellStyle name="SAPBEXHLevel1 2 3 2 2 2 2 2 2" xfId="26694"/>
    <cellStyle name="SAPBEXHLevel1 2 3 2 2 2 2 3" xfId="23152"/>
    <cellStyle name="SAPBEXHLevel1 2 3 2 2 2 3" xfId="12043"/>
    <cellStyle name="SAPBEXHLevel1 2 3 2 2 2 3 2" xfId="18368"/>
    <cellStyle name="SAPBEXHLevel1 2 3 2 2 2 3 2 2" xfId="27706"/>
    <cellStyle name="SAPBEXHLevel1 2 3 2 2 2 3 3" xfId="24124"/>
    <cellStyle name="SAPBEXHLevel1 2 3 2 2 2 4" xfId="7934"/>
    <cellStyle name="SAPBEXHLevel1 2 3 2 2 2 4 2" xfId="21938"/>
    <cellStyle name="SAPBEXHLevel1 2 3 2 2 2 5" xfId="15092"/>
    <cellStyle name="SAPBEXHLevel1 2 3 2 2 2 5 2" xfId="25626"/>
    <cellStyle name="SAPBEXHLevel1 2 3 2 2 2 6" xfId="19830"/>
    <cellStyle name="SAPBEXHLevel1 2 3 2 2 3" xfId="3831"/>
    <cellStyle name="SAPBEXHLevel1 2 3 2 2 3 2" xfId="10586"/>
    <cellStyle name="SAPBEXHLevel1 2 3 2 2 3 2 2" xfId="16977"/>
    <cellStyle name="SAPBEXHLevel1 2 3 2 2 3 2 2 2" xfId="26966"/>
    <cellStyle name="SAPBEXHLevel1 2 3 2 2 3 2 3" xfId="23418"/>
    <cellStyle name="SAPBEXHLevel1 2 3 2 2 3 3" xfId="12516"/>
    <cellStyle name="SAPBEXHLevel1 2 3 2 2 3 3 2" xfId="18839"/>
    <cellStyle name="SAPBEXHLevel1 2 3 2 2 3 3 2 2" xfId="27976"/>
    <cellStyle name="SAPBEXHLevel1 2 3 2 2 3 3 3" xfId="24388"/>
    <cellStyle name="SAPBEXHLevel1 2 3 2 2 3 4" xfId="8380"/>
    <cellStyle name="SAPBEXHLevel1 2 3 2 2 3 4 2" xfId="22374"/>
    <cellStyle name="SAPBEXHLevel1 2 3 2 2 3 5" xfId="15563"/>
    <cellStyle name="SAPBEXHLevel1 2 3 2 2 3 5 2" xfId="25896"/>
    <cellStyle name="SAPBEXHLevel1 2 3 2 2 3 6" xfId="20094"/>
    <cellStyle name="SAPBEXHLevel1 2 3 2 2 4" xfId="5968"/>
    <cellStyle name="SAPBEXHLevel1 2 3 2 2 4 2" xfId="13229"/>
    <cellStyle name="SAPBEXHLevel1 2 3 2 2 4 2 2" xfId="24807"/>
    <cellStyle name="SAPBEXHLevel1 2 3 2 2 4 3" xfId="21058"/>
    <cellStyle name="SAPBEXHLevel1 2 3 2 2 5" xfId="6113"/>
    <cellStyle name="SAPBEXHLevel1 2 3 2 2 5 2" xfId="13361"/>
    <cellStyle name="SAPBEXHLevel1 2 3 2 2 5 2 2" xfId="24861"/>
    <cellStyle name="SAPBEXHLevel1 2 3 2 2 5 3" xfId="21112"/>
    <cellStyle name="SAPBEXHLevel1 2 3 2 2 6" xfId="5618"/>
    <cellStyle name="SAPBEXHLevel1 2 3 2 2 6 2" xfId="12972"/>
    <cellStyle name="SAPBEXHLevel1 2 3 2 2 6 2 2" xfId="24681"/>
    <cellStyle name="SAPBEXHLevel1 2 3 2 2 6 3" xfId="20932"/>
    <cellStyle name="SAPBEXHLevel1 2 3 2 2 7" xfId="4268"/>
    <cellStyle name="SAPBEXHLevel1 2 3 2 2 7 2" xfId="20332"/>
    <cellStyle name="SAPBEXHLevel1 2 3 2 2 8" xfId="19089"/>
    <cellStyle name="SAPBEXHLevel1 2 3 2 3" xfId="3095"/>
    <cellStyle name="SAPBEXHLevel1 2 3 2 3 2" xfId="9861"/>
    <cellStyle name="SAPBEXHLevel1 2 3 2 3 2 2" xfId="16478"/>
    <cellStyle name="SAPBEXHLevel1 2 3 2 3 2 2 2" xfId="26557"/>
    <cellStyle name="SAPBEXHLevel1 2 3 2 3 2 3" xfId="23015"/>
    <cellStyle name="SAPBEXHLevel1 2 3 2 3 3" xfId="11798"/>
    <cellStyle name="SAPBEXHLevel1 2 3 2 3 3 2" xfId="18123"/>
    <cellStyle name="SAPBEXHLevel1 2 3 2 3 3 2 2" xfId="27571"/>
    <cellStyle name="SAPBEXHLevel1 2 3 2 3 3 3" xfId="23989"/>
    <cellStyle name="SAPBEXHLevel1 2 3 2 3 4" xfId="7682"/>
    <cellStyle name="SAPBEXHLevel1 2 3 2 3 4 2" xfId="21764"/>
    <cellStyle name="SAPBEXHLevel1 2 3 2 3 5" xfId="14846"/>
    <cellStyle name="SAPBEXHLevel1 2 3 2 3 5 2" xfId="25491"/>
    <cellStyle name="SAPBEXHLevel1 2 3 2 3 6" xfId="19695"/>
    <cellStyle name="SAPBEXHLevel1 2 3 2 4" xfId="3600"/>
    <cellStyle name="SAPBEXHLevel1 2 3 2 4 2" xfId="10355"/>
    <cellStyle name="SAPBEXHLevel1 2 3 2 4 2 2" xfId="16821"/>
    <cellStyle name="SAPBEXHLevel1 2 3 2 4 2 2 2" xfId="26831"/>
    <cellStyle name="SAPBEXHLevel1 2 3 2 4 2 3" xfId="23283"/>
    <cellStyle name="SAPBEXHLevel1 2 3 2 4 3" xfId="12285"/>
    <cellStyle name="SAPBEXHLevel1 2 3 2 4 3 2" xfId="18608"/>
    <cellStyle name="SAPBEXHLevel1 2 3 2 4 3 2 2" xfId="27841"/>
    <cellStyle name="SAPBEXHLevel1 2 3 2 4 3 3" xfId="24253"/>
    <cellStyle name="SAPBEXHLevel1 2 3 2 4 4" xfId="8176"/>
    <cellStyle name="SAPBEXHLevel1 2 3 2 4 4 2" xfId="22173"/>
    <cellStyle name="SAPBEXHLevel1 2 3 2 4 5" xfId="15332"/>
    <cellStyle name="SAPBEXHLevel1 2 3 2 4 5 2" xfId="25761"/>
    <cellStyle name="SAPBEXHLevel1 2 3 2 4 6" xfId="19959"/>
    <cellStyle name="SAPBEXHLevel1 2 3 2 5" xfId="4026"/>
    <cellStyle name="SAPBEXHLevel1 2 3 2 5 2" xfId="20187"/>
    <cellStyle name="SAPBEXHLevel1 2 3 2 6" xfId="19250"/>
    <cellStyle name="SAPBEXHLevel1 2 3 2 7" xfId="28319"/>
    <cellStyle name="SAPBEXHLevel1 2 3 20" xfId="39289"/>
    <cellStyle name="SAPBEXHLevel1 2 3 21" xfId="39430"/>
    <cellStyle name="SAPBEXHLevel1 2 3 22" xfId="39564"/>
    <cellStyle name="SAPBEXHLevel1 2 3 23" xfId="39692"/>
    <cellStyle name="SAPBEXHLevel1 2 3 24" xfId="39810"/>
    <cellStyle name="SAPBEXHLevel1 2 3 25" xfId="39928"/>
    <cellStyle name="SAPBEXHLevel1 2 3 26" xfId="40041"/>
    <cellStyle name="SAPBEXHLevel1 2 3 27" xfId="40143"/>
    <cellStyle name="SAPBEXHLevel1 2 3 28" xfId="40241"/>
    <cellStyle name="SAPBEXHLevel1 2 3 29" xfId="40333"/>
    <cellStyle name="SAPBEXHLevel1 2 3 3" xfId="2341"/>
    <cellStyle name="SAPBEXHLevel1 2 3 3 2" xfId="5377"/>
    <cellStyle name="SAPBEXHLevel1 2 3 3 2 2" xfId="12902"/>
    <cellStyle name="SAPBEXHLevel1 2 3 3 2 2 2" xfId="24642"/>
    <cellStyle name="SAPBEXHLevel1 2 3 3 2 3" xfId="20859"/>
    <cellStyle name="SAPBEXHLevel1 2 3 3 3" xfId="6938"/>
    <cellStyle name="SAPBEXHLevel1 2 3 3 3 2" xfId="14112"/>
    <cellStyle name="SAPBEXHLevel1 2 3 3 3 2 2" xfId="25091"/>
    <cellStyle name="SAPBEXHLevel1 2 3 3 3 3" xfId="21333"/>
    <cellStyle name="SAPBEXHLevel1 2 3 3 4" xfId="9121"/>
    <cellStyle name="SAPBEXHLevel1 2 3 3 4 2" xfId="15971"/>
    <cellStyle name="SAPBEXHLevel1 2 3 3 4 2 2" xfId="26153"/>
    <cellStyle name="SAPBEXHLevel1 2 3 3 4 3" xfId="22637"/>
    <cellStyle name="SAPBEXHLevel1 2 3 3 5" xfId="11149"/>
    <cellStyle name="SAPBEXHLevel1 2 3 3 5 2" xfId="17478"/>
    <cellStyle name="SAPBEXHLevel1 2 3 3 5 2 2" xfId="27173"/>
    <cellStyle name="SAPBEXHLevel1 2 3 3 5 3" xfId="23617"/>
    <cellStyle name="SAPBEXHLevel1 2 3 3 6" xfId="4423"/>
    <cellStyle name="SAPBEXHLevel1 2 3 3 6 2" xfId="20467"/>
    <cellStyle name="SAPBEXHLevel1 2 3 3 7" xfId="5499"/>
    <cellStyle name="SAPBEXHLevel1 2 3 3 7 2" xfId="20897"/>
    <cellStyle name="SAPBEXHLevel1 2 3 30" xfId="40406"/>
    <cellStyle name="SAPBEXHLevel1 2 3 31" xfId="40463"/>
    <cellStyle name="SAPBEXHLevel1 2 3 4" xfId="2814"/>
    <cellStyle name="SAPBEXHLevel1 2 3 4 2" xfId="9585"/>
    <cellStyle name="SAPBEXHLevel1 2 3 4 2 2" xfId="16236"/>
    <cellStyle name="SAPBEXHLevel1 2 3 4 2 2 2" xfId="26362"/>
    <cellStyle name="SAPBEXHLevel1 2 3 4 2 3" xfId="22837"/>
    <cellStyle name="SAPBEXHLevel1 2 3 4 3" xfId="11540"/>
    <cellStyle name="SAPBEXHLevel1 2 3 4 3 2" xfId="17867"/>
    <cellStyle name="SAPBEXHLevel1 2 3 4 3 2 2" xfId="27378"/>
    <cellStyle name="SAPBEXHLevel1 2 3 4 3 3" xfId="23813"/>
    <cellStyle name="SAPBEXHLevel1 2 3 4 4" xfId="7404"/>
    <cellStyle name="SAPBEXHLevel1 2 3 4 4 2" xfId="21557"/>
    <cellStyle name="SAPBEXHLevel1 2 3 4 5" xfId="14572"/>
    <cellStyle name="SAPBEXHLevel1 2 3 4 5 2" xfId="25298"/>
    <cellStyle name="SAPBEXHLevel1 2 3 4 6" xfId="19519"/>
    <cellStyle name="SAPBEXHLevel1 2 3 5" xfId="2949"/>
    <cellStyle name="SAPBEXHLevel1 2 3 5 2" xfId="9716"/>
    <cellStyle name="SAPBEXHLevel1 2 3 5 2 2" xfId="16362"/>
    <cellStyle name="SAPBEXHLevel1 2 3 5 2 2 2" xfId="26470"/>
    <cellStyle name="SAPBEXHLevel1 2 3 5 2 3" xfId="22936"/>
    <cellStyle name="SAPBEXHLevel1 2 3 5 3" xfId="11666"/>
    <cellStyle name="SAPBEXHLevel1 2 3 5 3 2" xfId="17993"/>
    <cellStyle name="SAPBEXHLevel1 2 3 5 3 2 2" xfId="27486"/>
    <cellStyle name="SAPBEXHLevel1 2 3 5 3 3" xfId="23912"/>
    <cellStyle name="SAPBEXHLevel1 2 3 5 4" xfId="7536"/>
    <cellStyle name="SAPBEXHLevel1 2 3 5 4 2" xfId="21668"/>
    <cellStyle name="SAPBEXHLevel1 2 3 5 5" xfId="14703"/>
    <cellStyle name="SAPBEXHLevel1 2 3 5 5 2" xfId="25406"/>
    <cellStyle name="SAPBEXHLevel1 2 3 5 6" xfId="19618"/>
    <cellStyle name="SAPBEXHLevel1 2 3 6" xfId="28184"/>
    <cellStyle name="SAPBEXHLevel1 2 3 7" xfId="37457"/>
    <cellStyle name="SAPBEXHLevel1 2 3 8" xfId="36959"/>
    <cellStyle name="SAPBEXHLevel1 2 3 9" xfId="37732"/>
    <cellStyle name="SAPBEXHLevel1 2 30" xfId="38348"/>
    <cellStyle name="SAPBEXHLevel1 2 31" xfId="40195"/>
    <cellStyle name="SAPBEXHLevel1 2 32" xfId="39044"/>
    <cellStyle name="SAPBEXHLevel1 2 33" xfId="40251"/>
    <cellStyle name="SAPBEXHLevel1 2 34" xfId="39977"/>
    <cellStyle name="SAPBEXHLevel1 2 4" xfId="1130"/>
    <cellStyle name="SAPBEXHLevel1 2 4 10" xfId="37405"/>
    <cellStyle name="SAPBEXHLevel1 2 4 11" xfId="37926"/>
    <cellStyle name="SAPBEXHLevel1 2 4 12" xfId="37912"/>
    <cellStyle name="SAPBEXHLevel1 2 4 13" xfId="37849"/>
    <cellStyle name="SAPBEXHLevel1 2 4 14" xfId="38061"/>
    <cellStyle name="SAPBEXHLevel1 2 4 15" xfId="38203"/>
    <cellStyle name="SAPBEXHLevel1 2 4 16" xfId="38344"/>
    <cellStyle name="SAPBEXHLevel1 2 4 17" xfId="38487"/>
    <cellStyle name="SAPBEXHLevel1 2 4 18" xfId="38629"/>
    <cellStyle name="SAPBEXHLevel1 2 4 19" xfId="38773"/>
    <cellStyle name="SAPBEXHLevel1 2 4 2" xfId="1748"/>
    <cellStyle name="SAPBEXHLevel1 2 4 2 2" xfId="1000"/>
    <cellStyle name="SAPBEXHLevel1 2 4 2 2 2" xfId="3380"/>
    <cellStyle name="SAPBEXHLevel1 2 4 2 2 2 2" xfId="10135"/>
    <cellStyle name="SAPBEXHLevel1 2 4 2 2 2 2 2" xfId="16674"/>
    <cellStyle name="SAPBEXHLevel1 2 4 2 2 2 2 2 2" xfId="26714"/>
    <cellStyle name="SAPBEXHLevel1 2 4 2 2 2 2 3" xfId="23172"/>
    <cellStyle name="SAPBEXHLevel1 2 4 2 2 2 3" xfId="12065"/>
    <cellStyle name="SAPBEXHLevel1 2 4 2 2 2 3 2" xfId="18390"/>
    <cellStyle name="SAPBEXHLevel1 2 4 2 2 2 3 2 2" xfId="27726"/>
    <cellStyle name="SAPBEXHLevel1 2 4 2 2 2 3 3" xfId="24144"/>
    <cellStyle name="SAPBEXHLevel1 2 4 2 2 2 4" xfId="7956"/>
    <cellStyle name="SAPBEXHLevel1 2 4 2 2 2 4 2" xfId="21960"/>
    <cellStyle name="SAPBEXHLevel1 2 4 2 2 2 5" xfId="15114"/>
    <cellStyle name="SAPBEXHLevel1 2 4 2 2 2 5 2" xfId="25646"/>
    <cellStyle name="SAPBEXHLevel1 2 4 2 2 2 6" xfId="19850"/>
    <cellStyle name="SAPBEXHLevel1 2 4 2 2 3" xfId="3853"/>
    <cellStyle name="SAPBEXHLevel1 2 4 2 2 3 2" xfId="10608"/>
    <cellStyle name="SAPBEXHLevel1 2 4 2 2 3 2 2" xfId="16997"/>
    <cellStyle name="SAPBEXHLevel1 2 4 2 2 3 2 2 2" xfId="26986"/>
    <cellStyle name="SAPBEXHLevel1 2 4 2 2 3 2 3" xfId="23438"/>
    <cellStyle name="SAPBEXHLevel1 2 4 2 2 3 3" xfId="12538"/>
    <cellStyle name="SAPBEXHLevel1 2 4 2 2 3 3 2" xfId="18861"/>
    <cellStyle name="SAPBEXHLevel1 2 4 2 2 3 3 2 2" xfId="27996"/>
    <cellStyle name="SAPBEXHLevel1 2 4 2 2 3 3 3" xfId="24408"/>
    <cellStyle name="SAPBEXHLevel1 2 4 2 2 3 4" xfId="8402"/>
    <cellStyle name="SAPBEXHLevel1 2 4 2 2 3 4 2" xfId="22396"/>
    <cellStyle name="SAPBEXHLevel1 2 4 2 2 3 5" xfId="15585"/>
    <cellStyle name="SAPBEXHLevel1 2 4 2 2 3 5 2" xfId="25916"/>
    <cellStyle name="SAPBEXHLevel1 2 4 2 2 3 6" xfId="20114"/>
    <cellStyle name="SAPBEXHLevel1 2 4 2 2 4" xfId="6039"/>
    <cellStyle name="SAPBEXHLevel1 2 4 2 2 4 2" xfId="13300"/>
    <cellStyle name="SAPBEXHLevel1 2 4 2 2 4 2 2" xfId="24840"/>
    <cellStyle name="SAPBEXHLevel1 2 4 2 2 4 3" xfId="21091"/>
    <cellStyle name="SAPBEXHLevel1 2 4 2 2 5" xfId="6092"/>
    <cellStyle name="SAPBEXHLevel1 2 4 2 2 5 2" xfId="13344"/>
    <cellStyle name="SAPBEXHLevel1 2 4 2 2 5 2 2" xfId="24857"/>
    <cellStyle name="SAPBEXHLevel1 2 4 2 2 5 3" xfId="21108"/>
    <cellStyle name="SAPBEXHLevel1 2 4 2 2 6" xfId="6119"/>
    <cellStyle name="SAPBEXHLevel1 2 4 2 2 6 2" xfId="13364"/>
    <cellStyle name="SAPBEXHLevel1 2 4 2 2 6 2 2" xfId="24864"/>
    <cellStyle name="SAPBEXHLevel1 2 4 2 2 6 3" xfId="21115"/>
    <cellStyle name="SAPBEXHLevel1 2 4 2 2 7" xfId="4186"/>
    <cellStyle name="SAPBEXHLevel1 2 4 2 2 7 2" xfId="20270"/>
    <cellStyle name="SAPBEXHLevel1 2 4 2 2 8" xfId="19122"/>
    <cellStyle name="SAPBEXHLevel1 2 4 2 3" xfId="3117"/>
    <cellStyle name="SAPBEXHLevel1 2 4 2 3 2" xfId="9883"/>
    <cellStyle name="SAPBEXHLevel1 2 4 2 3 2 2" xfId="16498"/>
    <cellStyle name="SAPBEXHLevel1 2 4 2 3 2 2 2" xfId="26577"/>
    <cellStyle name="SAPBEXHLevel1 2 4 2 3 2 3" xfId="23035"/>
    <cellStyle name="SAPBEXHLevel1 2 4 2 3 3" xfId="11820"/>
    <cellStyle name="SAPBEXHLevel1 2 4 2 3 3 2" xfId="18145"/>
    <cellStyle name="SAPBEXHLevel1 2 4 2 3 3 2 2" xfId="27591"/>
    <cellStyle name="SAPBEXHLevel1 2 4 2 3 3 3" xfId="24009"/>
    <cellStyle name="SAPBEXHLevel1 2 4 2 3 4" xfId="7704"/>
    <cellStyle name="SAPBEXHLevel1 2 4 2 3 4 2" xfId="21784"/>
    <cellStyle name="SAPBEXHLevel1 2 4 2 3 5" xfId="14868"/>
    <cellStyle name="SAPBEXHLevel1 2 4 2 3 5 2" xfId="25511"/>
    <cellStyle name="SAPBEXHLevel1 2 4 2 3 6" xfId="19715"/>
    <cellStyle name="SAPBEXHLevel1 2 4 2 4" xfId="3622"/>
    <cellStyle name="SAPBEXHLevel1 2 4 2 4 2" xfId="10377"/>
    <cellStyle name="SAPBEXHLevel1 2 4 2 4 2 2" xfId="16841"/>
    <cellStyle name="SAPBEXHLevel1 2 4 2 4 2 2 2" xfId="26851"/>
    <cellStyle name="SAPBEXHLevel1 2 4 2 4 2 3" xfId="23303"/>
    <cellStyle name="SAPBEXHLevel1 2 4 2 4 3" xfId="12307"/>
    <cellStyle name="SAPBEXHLevel1 2 4 2 4 3 2" xfId="18630"/>
    <cellStyle name="SAPBEXHLevel1 2 4 2 4 3 2 2" xfId="27861"/>
    <cellStyle name="SAPBEXHLevel1 2 4 2 4 3 3" xfId="24273"/>
    <cellStyle name="SAPBEXHLevel1 2 4 2 4 4" xfId="8198"/>
    <cellStyle name="SAPBEXHLevel1 2 4 2 4 4 2" xfId="22195"/>
    <cellStyle name="SAPBEXHLevel1 2 4 2 4 5" xfId="15354"/>
    <cellStyle name="SAPBEXHLevel1 2 4 2 4 5 2" xfId="25781"/>
    <cellStyle name="SAPBEXHLevel1 2 4 2 4 6" xfId="19979"/>
    <cellStyle name="SAPBEXHLevel1 2 4 2 5" xfId="4200"/>
    <cellStyle name="SAPBEXHLevel1 2 4 2 5 2" xfId="20279"/>
    <cellStyle name="SAPBEXHLevel1 2 4 2 6" xfId="19270"/>
    <cellStyle name="SAPBEXHLevel1 2 4 2 7" xfId="28339"/>
    <cellStyle name="SAPBEXHLevel1 2 4 20" xfId="38917"/>
    <cellStyle name="SAPBEXHLevel1 2 4 21" xfId="39060"/>
    <cellStyle name="SAPBEXHLevel1 2 4 22" xfId="39199"/>
    <cellStyle name="SAPBEXHLevel1 2 4 23" xfId="39614"/>
    <cellStyle name="SAPBEXHLevel1 2 4 24" xfId="39735"/>
    <cellStyle name="SAPBEXHLevel1 2 4 25" xfId="39855"/>
    <cellStyle name="SAPBEXHLevel1 2 4 26" xfId="39973"/>
    <cellStyle name="SAPBEXHLevel1 2 4 27" xfId="39494"/>
    <cellStyle name="SAPBEXHLevel1 2 4 28" xfId="40071"/>
    <cellStyle name="SAPBEXHLevel1 2 4 29" xfId="40269"/>
    <cellStyle name="SAPBEXHLevel1 2 4 3" xfId="2149"/>
    <cellStyle name="SAPBEXHLevel1 2 4 3 2" xfId="5227"/>
    <cellStyle name="SAPBEXHLevel1 2 4 3 2 2" xfId="12801"/>
    <cellStyle name="SAPBEXHLevel1 2 4 3 2 2 2" xfId="24573"/>
    <cellStyle name="SAPBEXHLevel1 2 4 3 2 3" xfId="20758"/>
    <cellStyle name="SAPBEXHLevel1 2 4 3 3" xfId="6746"/>
    <cellStyle name="SAPBEXHLevel1 2 4 3 3 2" xfId="13922"/>
    <cellStyle name="SAPBEXHLevel1 2 4 3 3 2 2" xfId="25023"/>
    <cellStyle name="SAPBEXHLevel1 2 4 3 3 3" xfId="21268"/>
    <cellStyle name="SAPBEXHLevel1 2 4 3 4" xfId="8929"/>
    <cellStyle name="SAPBEXHLevel1 2 4 3 4 2" xfId="15869"/>
    <cellStyle name="SAPBEXHLevel1 2 4 3 4 2 2" xfId="26083"/>
    <cellStyle name="SAPBEXHLevel1 2 4 3 4 3" xfId="22570"/>
    <cellStyle name="SAPBEXHLevel1 2 4 3 5" xfId="11033"/>
    <cellStyle name="SAPBEXHLevel1 2 4 3 5 2" xfId="17363"/>
    <cellStyle name="SAPBEXHLevel1 2 4 3 5 2 2" xfId="27106"/>
    <cellStyle name="SAPBEXHLevel1 2 4 3 5 3" xfId="23553"/>
    <cellStyle name="SAPBEXHLevel1 2 4 3 6" xfId="4445"/>
    <cellStyle name="SAPBEXHLevel1 2 4 3 6 2" xfId="20489"/>
    <cellStyle name="SAPBEXHLevel1 2 4 3 7" xfId="4330"/>
    <cellStyle name="SAPBEXHLevel1 2 4 3 7 2" xfId="20378"/>
    <cellStyle name="SAPBEXHLevel1 2 4 30" xfId="40356"/>
    <cellStyle name="SAPBEXHLevel1 2 4 31" xfId="40264"/>
    <cellStyle name="SAPBEXHLevel1 2 4 4" xfId="2903"/>
    <cellStyle name="SAPBEXHLevel1 2 4 4 2" xfId="9670"/>
    <cellStyle name="SAPBEXHLevel1 2 4 4 2 2" xfId="16318"/>
    <cellStyle name="SAPBEXHLevel1 2 4 4 2 2 2" xfId="26432"/>
    <cellStyle name="SAPBEXHLevel1 2 4 4 2 3" xfId="22900"/>
    <cellStyle name="SAPBEXHLevel1 2 4 4 3" xfId="11622"/>
    <cellStyle name="SAPBEXHLevel1 2 4 4 3 2" xfId="17949"/>
    <cellStyle name="SAPBEXHLevel1 2 4 4 3 2 2" xfId="27448"/>
    <cellStyle name="SAPBEXHLevel1 2 4 4 3 3" xfId="23876"/>
    <cellStyle name="SAPBEXHLevel1 2 4 4 4" xfId="7490"/>
    <cellStyle name="SAPBEXHLevel1 2 4 4 4 2" xfId="21627"/>
    <cellStyle name="SAPBEXHLevel1 2 4 4 5" xfId="14657"/>
    <cellStyle name="SAPBEXHLevel1 2 4 4 5 2" xfId="25368"/>
    <cellStyle name="SAPBEXHLevel1 2 4 4 6" xfId="19582"/>
    <cellStyle name="SAPBEXHLevel1 2 4 5" xfId="2740"/>
    <cellStyle name="SAPBEXHLevel1 2 4 5 2" xfId="9519"/>
    <cellStyle name="SAPBEXHLevel1 2 4 5 2 2" xfId="16170"/>
    <cellStyle name="SAPBEXHLevel1 2 4 5 2 2 2" xfId="26308"/>
    <cellStyle name="SAPBEXHLevel1 2 4 5 2 3" xfId="22784"/>
    <cellStyle name="SAPBEXHLevel1 2 4 5 3" xfId="11479"/>
    <cellStyle name="SAPBEXHLevel1 2 4 5 3 2" xfId="17807"/>
    <cellStyle name="SAPBEXHLevel1 2 4 5 3 2 2" xfId="27327"/>
    <cellStyle name="SAPBEXHLevel1 2 4 5 3 3" xfId="23763"/>
    <cellStyle name="SAPBEXHLevel1 2 4 5 4" xfId="7338"/>
    <cellStyle name="SAPBEXHLevel1 2 4 5 4 2" xfId="21497"/>
    <cellStyle name="SAPBEXHLevel1 2 4 5 5" xfId="14511"/>
    <cellStyle name="SAPBEXHLevel1 2 4 5 5 2" xfId="25246"/>
    <cellStyle name="SAPBEXHLevel1 2 4 5 6" xfId="19468"/>
    <cellStyle name="SAPBEXHLevel1 2 4 6" xfId="28199"/>
    <cellStyle name="SAPBEXHLevel1 2 4 7" xfId="37354"/>
    <cellStyle name="SAPBEXHLevel1 2 4 8" xfId="36993"/>
    <cellStyle name="SAPBEXHLevel1 2 4 9" xfId="37258"/>
    <cellStyle name="SAPBEXHLevel1 2 5" xfId="1607"/>
    <cellStyle name="SAPBEXHLevel1 2 5 2" xfId="2050"/>
    <cellStyle name="SAPBEXHLevel1 2 5 2 2" xfId="3289"/>
    <cellStyle name="SAPBEXHLevel1 2 5 2 2 2" xfId="10044"/>
    <cellStyle name="SAPBEXHLevel1 2 5 2 2 2 2" xfId="16597"/>
    <cellStyle name="SAPBEXHLevel1 2 5 2 2 2 2 2" xfId="26652"/>
    <cellStyle name="SAPBEXHLevel1 2 5 2 2 2 3" xfId="23110"/>
    <cellStyle name="SAPBEXHLevel1 2 5 2 2 3" xfId="11974"/>
    <cellStyle name="SAPBEXHLevel1 2 5 2 2 3 2" xfId="18299"/>
    <cellStyle name="SAPBEXHLevel1 2 5 2 2 3 2 2" xfId="27664"/>
    <cellStyle name="SAPBEXHLevel1 2 5 2 2 3 3" xfId="24082"/>
    <cellStyle name="SAPBEXHLevel1 2 5 2 2 4" xfId="7865"/>
    <cellStyle name="SAPBEXHLevel1 2 5 2 2 4 2" xfId="21869"/>
    <cellStyle name="SAPBEXHLevel1 2 5 2 2 5" xfId="15023"/>
    <cellStyle name="SAPBEXHLevel1 2 5 2 2 5 2" xfId="25584"/>
    <cellStyle name="SAPBEXHLevel1 2 5 2 2 6" xfId="19788"/>
    <cellStyle name="SAPBEXHLevel1 2 5 2 3" xfId="3762"/>
    <cellStyle name="SAPBEXHLevel1 2 5 2 3 2" xfId="10517"/>
    <cellStyle name="SAPBEXHLevel1 2 5 2 3 2 2" xfId="16920"/>
    <cellStyle name="SAPBEXHLevel1 2 5 2 3 2 2 2" xfId="26924"/>
    <cellStyle name="SAPBEXHLevel1 2 5 2 3 2 3" xfId="23376"/>
    <cellStyle name="SAPBEXHLevel1 2 5 2 3 3" xfId="12447"/>
    <cellStyle name="SAPBEXHLevel1 2 5 2 3 3 2" xfId="18770"/>
    <cellStyle name="SAPBEXHLevel1 2 5 2 3 3 2 2" xfId="27934"/>
    <cellStyle name="SAPBEXHLevel1 2 5 2 3 3 3" xfId="24346"/>
    <cellStyle name="SAPBEXHLevel1 2 5 2 3 4" xfId="8334"/>
    <cellStyle name="SAPBEXHLevel1 2 5 2 3 4 2" xfId="22330"/>
    <cellStyle name="SAPBEXHLevel1 2 5 2 3 5" xfId="15494"/>
    <cellStyle name="SAPBEXHLevel1 2 5 2 3 5 2" xfId="25854"/>
    <cellStyle name="SAPBEXHLevel1 2 5 2 3 6" xfId="20052"/>
    <cellStyle name="SAPBEXHLevel1 2 5 2 4" xfId="6647"/>
    <cellStyle name="SAPBEXHLevel1 2 5 2 4 2" xfId="13825"/>
    <cellStyle name="SAPBEXHLevel1 2 5 2 4 2 2" xfId="24969"/>
    <cellStyle name="SAPBEXHLevel1 2 5 2 4 3" xfId="21219"/>
    <cellStyle name="SAPBEXHLevel1 2 5 2 5" xfId="8830"/>
    <cellStyle name="SAPBEXHLevel1 2 5 2 5 2" xfId="15802"/>
    <cellStyle name="SAPBEXHLevel1 2 5 2 5 2 2" xfId="26027"/>
    <cellStyle name="SAPBEXHLevel1 2 5 2 5 3" xfId="22519"/>
    <cellStyle name="SAPBEXHLevel1 2 5 2 6" xfId="10944"/>
    <cellStyle name="SAPBEXHLevel1 2 5 2 6 2" xfId="17276"/>
    <cellStyle name="SAPBEXHLevel1 2 5 2 6 2 2" xfId="27053"/>
    <cellStyle name="SAPBEXHLevel1 2 5 2 6 3" xfId="23505"/>
    <cellStyle name="SAPBEXHLevel1 2 5 2 7" xfId="12734"/>
    <cellStyle name="SAPBEXHLevel1 2 5 2 7 2" xfId="24517"/>
    <cellStyle name="SAPBEXHLevel1 2 5 2 8" xfId="19336"/>
    <cellStyle name="SAPBEXHLevel1 2 5 3" xfId="3040"/>
    <cellStyle name="SAPBEXHLevel1 2 5 3 2" xfId="9806"/>
    <cellStyle name="SAPBEXHLevel1 2 5 3 2 2" xfId="16435"/>
    <cellStyle name="SAPBEXHLevel1 2 5 3 2 2 2" xfId="26527"/>
    <cellStyle name="SAPBEXHLevel1 2 5 3 2 3" xfId="22986"/>
    <cellStyle name="SAPBEXHLevel1 2 5 3 3" xfId="11743"/>
    <cellStyle name="SAPBEXHLevel1 2 5 3 3 2" xfId="18069"/>
    <cellStyle name="SAPBEXHLevel1 2 5 3 3 2 2" xfId="27542"/>
    <cellStyle name="SAPBEXHLevel1 2 5 3 3 3" xfId="23961"/>
    <cellStyle name="SAPBEXHLevel1 2 5 3 4" xfId="7627"/>
    <cellStyle name="SAPBEXHLevel1 2 5 3 4 2" xfId="21728"/>
    <cellStyle name="SAPBEXHLevel1 2 5 3 5" xfId="14792"/>
    <cellStyle name="SAPBEXHLevel1 2 5 3 5 2" xfId="25462"/>
    <cellStyle name="SAPBEXHLevel1 2 5 3 6" xfId="19667"/>
    <cellStyle name="SAPBEXHLevel1 2 5 4" xfId="3555"/>
    <cellStyle name="SAPBEXHLevel1 2 5 4 2" xfId="10310"/>
    <cellStyle name="SAPBEXHLevel1 2 5 4 2 2" xfId="16788"/>
    <cellStyle name="SAPBEXHLevel1 2 5 4 2 2 2" xfId="26804"/>
    <cellStyle name="SAPBEXHLevel1 2 5 4 2 3" xfId="23256"/>
    <cellStyle name="SAPBEXHLevel1 2 5 4 3" xfId="12240"/>
    <cellStyle name="SAPBEXHLevel1 2 5 4 3 2" xfId="18563"/>
    <cellStyle name="SAPBEXHLevel1 2 5 4 3 2 2" xfId="27814"/>
    <cellStyle name="SAPBEXHLevel1 2 5 4 3 3" xfId="24226"/>
    <cellStyle name="SAPBEXHLevel1 2 5 4 4" xfId="8131"/>
    <cellStyle name="SAPBEXHLevel1 2 5 4 4 2" xfId="22128"/>
    <cellStyle name="SAPBEXHLevel1 2 5 4 5" xfId="15287"/>
    <cellStyle name="SAPBEXHLevel1 2 5 4 5 2" xfId="25734"/>
    <cellStyle name="SAPBEXHLevel1 2 5 4 6" xfId="19932"/>
    <cellStyle name="SAPBEXHLevel1 2 5 5" xfId="4683"/>
    <cellStyle name="SAPBEXHLevel1 2 5 5 2" xfId="20660"/>
    <cellStyle name="SAPBEXHLevel1 2 5 6" xfId="19207"/>
    <cellStyle name="SAPBEXHLevel1 2 5 7" xfId="28262"/>
    <cellStyle name="SAPBEXHLevel1 2 6" xfId="2389"/>
    <cellStyle name="SAPBEXHLevel1 2 6 2" xfId="5420"/>
    <cellStyle name="SAPBEXHLevel1 2 6 2 2" xfId="12925"/>
    <cellStyle name="SAPBEXHLevel1 2 6 2 2 2" xfId="24662"/>
    <cellStyle name="SAPBEXHLevel1 2 6 2 3" xfId="20881"/>
    <cellStyle name="SAPBEXHLevel1 2 6 3" xfId="6986"/>
    <cellStyle name="SAPBEXHLevel1 2 6 3 2" xfId="14160"/>
    <cellStyle name="SAPBEXHLevel1 2 6 3 2 2" xfId="25111"/>
    <cellStyle name="SAPBEXHLevel1 2 6 3 3" xfId="21353"/>
    <cellStyle name="SAPBEXHLevel1 2 6 4" xfId="9169"/>
    <cellStyle name="SAPBEXHLevel1 2 6 4 2" xfId="15994"/>
    <cellStyle name="SAPBEXHLevel1 2 6 4 2 2" xfId="26173"/>
    <cellStyle name="SAPBEXHLevel1 2 6 4 3" xfId="22657"/>
    <cellStyle name="SAPBEXHLevel1 2 6 5" xfId="11190"/>
    <cellStyle name="SAPBEXHLevel1 2 6 5 2" xfId="17519"/>
    <cellStyle name="SAPBEXHLevel1 2 6 5 2 2" xfId="27193"/>
    <cellStyle name="SAPBEXHLevel1 2 6 5 3" xfId="23637"/>
    <cellStyle name="SAPBEXHLevel1 2 6 6" xfId="4371"/>
    <cellStyle name="SAPBEXHLevel1 2 6 6 2" xfId="20415"/>
    <cellStyle name="SAPBEXHLevel1 2 6 7" xfId="4232"/>
    <cellStyle name="SAPBEXHLevel1 2 6 7 2" xfId="20303"/>
    <cellStyle name="SAPBEXHLevel1 2 7" xfId="2652"/>
    <cellStyle name="SAPBEXHLevel1 2 7 2" xfId="9431"/>
    <cellStyle name="SAPBEXHLevel1 2 7 2 2" xfId="16082"/>
    <cellStyle name="SAPBEXHLevel1 2 7 2 2 2" xfId="26234"/>
    <cellStyle name="SAPBEXHLevel1 2 7 2 3" xfId="22715"/>
    <cellStyle name="SAPBEXHLevel1 2 7 3" xfId="11391"/>
    <cellStyle name="SAPBEXHLevel1 2 7 3 2" xfId="17719"/>
    <cellStyle name="SAPBEXHLevel1 2 7 3 2 2" xfId="27253"/>
    <cellStyle name="SAPBEXHLevel1 2 7 3 3" xfId="23694"/>
    <cellStyle name="SAPBEXHLevel1 2 7 4" xfId="7250"/>
    <cellStyle name="SAPBEXHLevel1 2 7 4 2" xfId="21414"/>
    <cellStyle name="SAPBEXHLevel1 2 7 5" xfId="14423"/>
    <cellStyle name="SAPBEXHLevel1 2 7 5 2" xfId="25172"/>
    <cellStyle name="SAPBEXHLevel1 2 7 6" xfId="19399"/>
    <cellStyle name="SAPBEXHLevel1 2 8" xfId="19024"/>
    <cellStyle name="SAPBEXHLevel1 2 9" xfId="28078"/>
    <cellStyle name="SAPBEXHLevel1 20" xfId="37909"/>
    <cellStyle name="SAPBEXHLevel1 21" xfId="37382"/>
    <cellStyle name="SAPBEXHLevel1 22" xfId="37577"/>
    <cellStyle name="SAPBEXHLevel1 23" xfId="37255"/>
    <cellStyle name="SAPBEXHLevel1 24" xfId="37523"/>
    <cellStyle name="SAPBEXHLevel1 25" xfId="39355"/>
    <cellStyle name="SAPBEXHLevel1 26" xfId="39414"/>
    <cellStyle name="SAPBEXHLevel1 27" xfId="39193"/>
    <cellStyle name="SAPBEXHLevel1 28" xfId="39335"/>
    <cellStyle name="SAPBEXHLevel1 29" xfId="39146"/>
    <cellStyle name="SAPBEXHLevel1 3" xfId="568"/>
    <cellStyle name="SAPBEXHLevel1 3 2" xfId="1825"/>
    <cellStyle name="SAPBEXHLevel1 3 2 2" xfId="2020"/>
    <cellStyle name="SAPBEXHLevel1 3 2 2 2" xfId="3441"/>
    <cellStyle name="SAPBEXHLevel1 3 2 2 2 2" xfId="10196"/>
    <cellStyle name="SAPBEXHLevel1 3 2 2 2 2 2" xfId="16714"/>
    <cellStyle name="SAPBEXHLevel1 3 2 2 2 2 2 2" xfId="26741"/>
    <cellStyle name="SAPBEXHLevel1 3 2 2 2 2 3" xfId="23199"/>
    <cellStyle name="SAPBEXHLevel1 3 2 2 2 3" xfId="12126"/>
    <cellStyle name="SAPBEXHLevel1 3 2 2 2 3 2" xfId="18451"/>
    <cellStyle name="SAPBEXHLevel1 3 2 2 2 3 2 2" xfId="27753"/>
    <cellStyle name="SAPBEXHLevel1 3 2 2 2 3 3" xfId="24171"/>
    <cellStyle name="SAPBEXHLevel1 3 2 2 2 4" xfId="8017"/>
    <cellStyle name="SAPBEXHLevel1 3 2 2 2 4 2" xfId="22021"/>
    <cellStyle name="SAPBEXHLevel1 3 2 2 2 5" xfId="15175"/>
    <cellStyle name="SAPBEXHLevel1 3 2 2 2 5 2" xfId="25673"/>
    <cellStyle name="SAPBEXHLevel1 3 2 2 2 6" xfId="19877"/>
    <cellStyle name="SAPBEXHLevel1 3 2 2 3" xfId="3914"/>
    <cellStyle name="SAPBEXHLevel1 3 2 2 3 2" xfId="10669"/>
    <cellStyle name="SAPBEXHLevel1 3 2 2 3 2 2" xfId="17037"/>
    <cellStyle name="SAPBEXHLevel1 3 2 2 3 2 2 2" xfId="27013"/>
    <cellStyle name="SAPBEXHLevel1 3 2 2 3 2 3" xfId="23465"/>
    <cellStyle name="SAPBEXHLevel1 3 2 2 3 3" xfId="12599"/>
    <cellStyle name="SAPBEXHLevel1 3 2 2 3 3 2" xfId="18922"/>
    <cellStyle name="SAPBEXHLevel1 3 2 2 3 3 2 2" xfId="28023"/>
    <cellStyle name="SAPBEXHLevel1 3 2 2 3 3 3" xfId="24435"/>
    <cellStyle name="SAPBEXHLevel1 3 2 2 3 4" xfId="8435"/>
    <cellStyle name="SAPBEXHLevel1 3 2 2 3 4 2" xfId="22425"/>
    <cellStyle name="SAPBEXHLevel1 3 2 2 3 5" xfId="15646"/>
    <cellStyle name="SAPBEXHLevel1 3 2 2 3 5 2" xfId="25943"/>
    <cellStyle name="SAPBEXHLevel1 3 2 2 3 6" xfId="20141"/>
    <cellStyle name="SAPBEXHLevel1 3 2 2 4" xfId="6617"/>
    <cellStyle name="SAPBEXHLevel1 3 2 2 4 2" xfId="13795"/>
    <cellStyle name="SAPBEXHLevel1 3 2 2 4 2 2" xfId="24961"/>
    <cellStyle name="SAPBEXHLevel1 3 2 2 4 3" xfId="21211"/>
    <cellStyle name="SAPBEXHLevel1 3 2 2 5" xfId="8800"/>
    <cellStyle name="SAPBEXHLevel1 3 2 2 5 2" xfId="15790"/>
    <cellStyle name="SAPBEXHLevel1 3 2 2 5 2 2" xfId="26019"/>
    <cellStyle name="SAPBEXHLevel1 3 2 2 5 3" xfId="22511"/>
    <cellStyle name="SAPBEXHLevel1 3 2 2 6" xfId="10914"/>
    <cellStyle name="SAPBEXHLevel1 3 2 2 6 2" xfId="17246"/>
    <cellStyle name="SAPBEXHLevel1 3 2 2 6 2 2" xfId="27045"/>
    <cellStyle name="SAPBEXHLevel1 3 2 2 6 3" xfId="23497"/>
    <cellStyle name="SAPBEXHLevel1 3 2 2 7" xfId="12722"/>
    <cellStyle name="SAPBEXHLevel1 3 2 2 7 2" xfId="24509"/>
    <cellStyle name="SAPBEXHLevel1 3 2 2 8" xfId="19328"/>
    <cellStyle name="SAPBEXHLevel1 3 2 3" xfId="3181"/>
    <cellStyle name="SAPBEXHLevel1 3 2 3 2" xfId="9944"/>
    <cellStyle name="SAPBEXHLevel1 3 2 3 2 2" xfId="16538"/>
    <cellStyle name="SAPBEXHLevel1 3 2 3 2 2 2" xfId="26604"/>
    <cellStyle name="SAPBEXHLevel1 3 2 3 2 3" xfId="23062"/>
    <cellStyle name="SAPBEXHLevel1 3 2 3 3" xfId="11881"/>
    <cellStyle name="SAPBEXHLevel1 3 2 3 3 2" xfId="18206"/>
    <cellStyle name="SAPBEXHLevel1 3 2 3 3 2 2" xfId="27618"/>
    <cellStyle name="SAPBEXHLevel1 3 2 3 3 3" xfId="24036"/>
    <cellStyle name="SAPBEXHLevel1 3 2 3 4" xfId="7766"/>
    <cellStyle name="SAPBEXHLevel1 3 2 3 4 2" xfId="21811"/>
    <cellStyle name="SAPBEXHLevel1 3 2 3 5" xfId="14929"/>
    <cellStyle name="SAPBEXHLevel1 3 2 3 5 2" xfId="25538"/>
    <cellStyle name="SAPBEXHLevel1 3 2 3 6" xfId="19742"/>
    <cellStyle name="SAPBEXHLevel1 3 2 4" xfId="3670"/>
    <cellStyle name="SAPBEXHLevel1 3 2 4 2" xfId="10425"/>
    <cellStyle name="SAPBEXHLevel1 3 2 4 2 2" xfId="16868"/>
    <cellStyle name="SAPBEXHLevel1 3 2 4 2 2 2" xfId="26878"/>
    <cellStyle name="SAPBEXHLevel1 3 2 4 2 3" xfId="23330"/>
    <cellStyle name="SAPBEXHLevel1 3 2 4 3" xfId="12355"/>
    <cellStyle name="SAPBEXHLevel1 3 2 4 3 2" xfId="18678"/>
    <cellStyle name="SAPBEXHLevel1 3 2 4 3 2 2" xfId="27888"/>
    <cellStyle name="SAPBEXHLevel1 3 2 4 3 3" xfId="24300"/>
    <cellStyle name="SAPBEXHLevel1 3 2 4 4" xfId="8246"/>
    <cellStyle name="SAPBEXHLevel1 3 2 4 4 2" xfId="22243"/>
    <cellStyle name="SAPBEXHLevel1 3 2 4 5" xfId="15402"/>
    <cellStyle name="SAPBEXHLevel1 3 2 4 5 2" xfId="25808"/>
    <cellStyle name="SAPBEXHLevel1 3 2 4 6" xfId="20006"/>
    <cellStyle name="SAPBEXHLevel1 3 2 5" xfId="4092"/>
    <cellStyle name="SAPBEXHLevel1 3 2 5 2" xfId="20232"/>
    <cellStyle name="SAPBEXHLevel1 3 2 6" xfId="19297"/>
    <cellStyle name="SAPBEXHLevel1 3 2 7" xfId="28379"/>
    <cellStyle name="SAPBEXHLevel1 3 3" xfId="2102"/>
    <cellStyle name="SAPBEXHLevel1 3 3 2" xfId="2985"/>
    <cellStyle name="SAPBEXHLevel1 3 3 2 2" xfId="7572"/>
    <cellStyle name="SAPBEXHLevel1 3 3 2 2 2" xfId="14739"/>
    <cellStyle name="SAPBEXHLevel1 3 3 2 2 2 2" xfId="25431"/>
    <cellStyle name="SAPBEXHLevel1 3 3 2 2 3" xfId="21698"/>
    <cellStyle name="SAPBEXHLevel1 3 3 2 3" xfId="9752"/>
    <cellStyle name="SAPBEXHLevel1 3 3 2 3 2" xfId="16397"/>
    <cellStyle name="SAPBEXHLevel1 3 3 2 3 2 2" xfId="26495"/>
    <cellStyle name="SAPBEXHLevel1 3 3 2 3 3" xfId="22956"/>
    <cellStyle name="SAPBEXHLevel1 3 3 2 4" xfId="11701"/>
    <cellStyle name="SAPBEXHLevel1 3 3 2 4 2" xfId="18028"/>
    <cellStyle name="SAPBEXHLevel1 3 3 2 4 2 2" xfId="27511"/>
    <cellStyle name="SAPBEXHLevel1 3 3 2 4 3" xfId="23932"/>
    <cellStyle name="SAPBEXHLevel1 3 3 2 5" xfId="5187"/>
    <cellStyle name="SAPBEXHLevel1 3 3 2 5 2" xfId="20721"/>
    <cellStyle name="SAPBEXHLevel1 3 3 2 6" xfId="12763"/>
    <cellStyle name="SAPBEXHLevel1 3 3 2 6 2" xfId="24536"/>
    <cellStyle name="SAPBEXHLevel1 3 3 2 7" xfId="19638"/>
    <cellStyle name="SAPBEXHLevel1 3 3 3" xfId="3517"/>
    <cellStyle name="SAPBEXHLevel1 3 3 3 2" xfId="10272"/>
    <cellStyle name="SAPBEXHLevel1 3 3 3 2 2" xfId="16754"/>
    <cellStyle name="SAPBEXHLevel1 3 3 3 2 2 2" xfId="26776"/>
    <cellStyle name="SAPBEXHLevel1 3 3 3 2 3" xfId="23230"/>
    <cellStyle name="SAPBEXHLevel1 3 3 3 3" xfId="12202"/>
    <cellStyle name="SAPBEXHLevel1 3 3 3 3 2" xfId="18526"/>
    <cellStyle name="SAPBEXHLevel1 3 3 3 3 2 2" xfId="27787"/>
    <cellStyle name="SAPBEXHLevel1 3 3 3 3 3" xfId="24201"/>
    <cellStyle name="SAPBEXHLevel1 3 3 3 4" xfId="8093"/>
    <cellStyle name="SAPBEXHLevel1 3 3 3 4 2" xfId="22092"/>
    <cellStyle name="SAPBEXHLevel1 3 3 3 5" xfId="15250"/>
    <cellStyle name="SAPBEXHLevel1 3 3 3 5 2" xfId="25707"/>
    <cellStyle name="SAPBEXHLevel1 3 3 3 6" xfId="19907"/>
    <cellStyle name="SAPBEXHLevel1 3 3 4" xfId="6699"/>
    <cellStyle name="SAPBEXHLevel1 3 3 4 2" xfId="13876"/>
    <cellStyle name="SAPBEXHLevel1 3 3 4 2 2" xfId="24987"/>
    <cellStyle name="SAPBEXHLevel1 3 3 4 3" xfId="21233"/>
    <cellStyle name="SAPBEXHLevel1 3 3 5" xfId="8882"/>
    <cellStyle name="SAPBEXHLevel1 3 3 5 2" xfId="15831"/>
    <cellStyle name="SAPBEXHLevel1 3 3 5 2 2" xfId="26046"/>
    <cellStyle name="SAPBEXHLevel1 3 3 5 3" xfId="22534"/>
    <cellStyle name="SAPBEXHLevel1 3 3 6" xfId="10995"/>
    <cellStyle name="SAPBEXHLevel1 3 3 6 2" xfId="17326"/>
    <cellStyle name="SAPBEXHLevel1 3 3 6 2 2" xfId="27071"/>
    <cellStyle name="SAPBEXHLevel1 3 3 6 3" xfId="23519"/>
    <cellStyle name="SAPBEXHLevel1 3 3 7" xfId="4523"/>
    <cellStyle name="SAPBEXHLevel1 3 3 7 2" xfId="20556"/>
    <cellStyle name="SAPBEXHLevel1 3 3 8" xfId="8387"/>
    <cellStyle name="SAPBEXHLevel1 3 3 8 2" xfId="22381"/>
    <cellStyle name="SAPBEXHLevel1 3 4" xfId="2709"/>
    <cellStyle name="SAPBEXHLevel1 3 4 2" xfId="9488"/>
    <cellStyle name="SAPBEXHLevel1 3 4 2 2" xfId="16139"/>
    <cellStyle name="SAPBEXHLevel1 3 4 2 2 2" xfId="26278"/>
    <cellStyle name="SAPBEXHLevel1 3 4 2 3" xfId="22754"/>
    <cellStyle name="SAPBEXHLevel1 3 4 3" xfId="11448"/>
    <cellStyle name="SAPBEXHLevel1 3 4 3 2" xfId="17776"/>
    <cellStyle name="SAPBEXHLevel1 3 4 3 2 2" xfId="27297"/>
    <cellStyle name="SAPBEXHLevel1 3 4 3 3" xfId="23733"/>
    <cellStyle name="SAPBEXHLevel1 3 4 4" xfId="7307"/>
    <cellStyle name="SAPBEXHLevel1 3 4 4 2" xfId="21466"/>
    <cellStyle name="SAPBEXHLevel1 3 4 5" xfId="14480"/>
    <cellStyle name="SAPBEXHLevel1 3 4 5 2" xfId="25216"/>
    <cellStyle name="SAPBEXHLevel1 3 4 6" xfId="19438"/>
    <cellStyle name="SAPBEXHLevel1 3 5" xfId="28130"/>
    <cellStyle name="SAPBEXHLevel1 30" xfId="39836"/>
    <cellStyle name="SAPBEXHLevel1 31" xfId="40290"/>
    <cellStyle name="SAPBEXHLevel1 32" xfId="40310"/>
    <cellStyle name="SAPBEXHLevel1 33" xfId="39852"/>
    <cellStyle name="SAPBEXHLevel1 4" xfId="1606"/>
    <cellStyle name="SAPBEXHLevel1 4 2" xfId="1467"/>
    <cellStyle name="SAPBEXHLevel1 4 2 2" xfId="3288"/>
    <cellStyle name="SAPBEXHLevel1 4 2 2 2" xfId="10043"/>
    <cellStyle name="SAPBEXHLevel1 4 2 2 2 2" xfId="16596"/>
    <cellStyle name="SAPBEXHLevel1 4 2 2 2 2 2" xfId="26651"/>
    <cellStyle name="SAPBEXHLevel1 4 2 2 2 3" xfId="23109"/>
    <cellStyle name="SAPBEXHLevel1 4 2 2 3" xfId="11973"/>
    <cellStyle name="SAPBEXHLevel1 4 2 2 3 2" xfId="18298"/>
    <cellStyle name="SAPBEXHLevel1 4 2 2 3 2 2" xfId="27663"/>
    <cellStyle name="SAPBEXHLevel1 4 2 2 3 3" xfId="24081"/>
    <cellStyle name="SAPBEXHLevel1 4 2 2 4" xfId="7864"/>
    <cellStyle name="SAPBEXHLevel1 4 2 2 4 2" xfId="21868"/>
    <cellStyle name="SAPBEXHLevel1 4 2 2 5" xfId="15022"/>
    <cellStyle name="SAPBEXHLevel1 4 2 2 5 2" xfId="25583"/>
    <cellStyle name="SAPBEXHLevel1 4 2 2 6" xfId="19787"/>
    <cellStyle name="SAPBEXHLevel1 4 2 3" xfId="3761"/>
    <cellStyle name="SAPBEXHLevel1 4 2 3 2" xfId="10516"/>
    <cellStyle name="SAPBEXHLevel1 4 2 3 2 2" xfId="16919"/>
    <cellStyle name="SAPBEXHLevel1 4 2 3 2 2 2" xfId="26923"/>
    <cellStyle name="SAPBEXHLevel1 4 2 3 2 3" xfId="23375"/>
    <cellStyle name="SAPBEXHLevel1 4 2 3 3" xfId="12446"/>
    <cellStyle name="SAPBEXHLevel1 4 2 3 3 2" xfId="18769"/>
    <cellStyle name="SAPBEXHLevel1 4 2 3 3 2 2" xfId="27933"/>
    <cellStyle name="SAPBEXHLevel1 4 2 3 3 3" xfId="24345"/>
    <cellStyle name="SAPBEXHLevel1 4 2 3 4" xfId="8333"/>
    <cellStyle name="SAPBEXHLevel1 4 2 3 4 2" xfId="22329"/>
    <cellStyle name="SAPBEXHLevel1 4 2 3 5" xfId="15493"/>
    <cellStyle name="SAPBEXHLevel1 4 2 3 5 2" xfId="25853"/>
    <cellStyle name="SAPBEXHLevel1 4 2 3 6" xfId="20051"/>
    <cellStyle name="SAPBEXHLevel1 4 2 4" xfId="6246"/>
    <cellStyle name="SAPBEXHLevel1 4 2 4 2" xfId="13482"/>
    <cellStyle name="SAPBEXHLevel1 4 2 4 2 2" xfId="24902"/>
    <cellStyle name="SAPBEXHLevel1 4 2 4 3" xfId="21152"/>
    <cellStyle name="SAPBEXHLevel1 4 2 5" xfId="8515"/>
    <cellStyle name="SAPBEXHLevel1 4 2 5 2" xfId="15722"/>
    <cellStyle name="SAPBEXHLevel1 4 2 5 2 2" xfId="25976"/>
    <cellStyle name="SAPBEXHLevel1 4 2 5 3" xfId="22469"/>
    <cellStyle name="SAPBEXHLevel1 4 2 6" xfId="8533"/>
    <cellStyle name="SAPBEXHLevel1 4 2 6 2" xfId="15728"/>
    <cellStyle name="SAPBEXHLevel1 4 2 6 2 2" xfId="25982"/>
    <cellStyle name="SAPBEXHLevel1 4 2 6 3" xfId="22475"/>
    <cellStyle name="SAPBEXHLevel1 4 2 7" xfId="12686"/>
    <cellStyle name="SAPBEXHLevel1 4 2 7 2" xfId="24478"/>
    <cellStyle name="SAPBEXHLevel1 4 2 8" xfId="19161"/>
    <cellStyle name="SAPBEXHLevel1 4 3" xfId="2813"/>
    <cellStyle name="SAPBEXHLevel1 4 3 2" xfId="9584"/>
    <cellStyle name="SAPBEXHLevel1 4 3 2 2" xfId="16235"/>
    <cellStyle name="SAPBEXHLevel1 4 3 2 2 2" xfId="26361"/>
    <cellStyle name="SAPBEXHLevel1 4 3 2 3" xfId="22836"/>
    <cellStyle name="SAPBEXHLevel1 4 3 3" xfId="11539"/>
    <cellStyle name="SAPBEXHLevel1 4 3 3 2" xfId="17866"/>
    <cellStyle name="SAPBEXHLevel1 4 3 3 2 2" xfId="27377"/>
    <cellStyle name="SAPBEXHLevel1 4 3 3 3" xfId="23812"/>
    <cellStyle name="SAPBEXHLevel1 4 3 4" xfId="7403"/>
    <cellStyle name="SAPBEXHLevel1 4 3 4 2" xfId="21556"/>
    <cellStyle name="SAPBEXHLevel1 4 3 5" xfId="14571"/>
    <cellStyle name="SAPBEXHLevel1 4 3 5 2" xfId="25297"/>
    <cellStyle name="SAPBEXHLevel1 4 3 6" xfId="19518"/>
    <cellStyle name="SAPBEXHLevel1 4 4" xfId="2614"/>
    <cellStyle name="SAPBEXHLevel1 4 4 2" xfId="9394"/>
    <cellStyle name="SAPBEXHLevel1 4 4 2 2" xfId="16046"/>
    <cellStyle name="SAPBEXHLevel1 4 4 2 2 2" xfId="26200"/>
    <cellStyle name="SAPBEXHLevel1 4 4 2 3" xfId="22681"/>
    <cellStyle name="SAPBEXHLevel1 4 4 3" xfId="11354"/>
    <cellStyle name="SAPBEXHLevel1 4 4 3 2" xfId="17683"/>
    <cellStyle name="SAPBEXHLevel1 4 4 3 2 2" xfId="27220"/>
    <cellStyle name="SAPBEXHLevel1 4 4 3 3" xfId="23661"/>
    <cellStyle name="SAPBEXHLevel1 4 4 4" xfId="7212"/>
    <cellStyle name="SAPBEXHLevel1 4 4 4 2" xfId="21379"/>
    <cellStyle name="SAPBEXHLevel1 4 4 5" xfId="14386"/>
    <cellStyle name="SAPBEXHLevel1 4 4 5 2" xfId="25139"/>
    <cellStyle name="SAPBEXHLevel1 4 4 6" xfId="19365"/>
    <cellStyle name="SAPBEXHLevel1 4 5" xfId="5496"/>
    <cellStyle name="SAPBEXHLevel1 4 5 2" xfId="20894"/>
    <cellStyle name="SAPBEXHLevel1 4 6" xfId="19206"/>
    <cellStyle name="SAPBEXHLevel1 4 7" xfId="28261"/>
    <cellStyle name="SAPBEXHLevel1 5" xfId="2195"/>
    <cellStyle name="SAPBEXHLevel1 5 2" xfId="5270"/>
    <cellStyle name="SAPBEXHLevel1 5 2 2" xfId="12837"/>
    <cellStyle name="SAPBEXHLevel1 5 2 2 2" xfId="24601"/>
    <cellStyle name="SAPBEXHLevel1 5 2 3" xfId="20792"/>
    <cellStyle name="SAPBEXHLevel1 5 3" xfId="6792"/>
    <cellStyle name="SAPBEXHLevel1 5 3 2" xfId="13967"/>
    <cellStyle name="SAPBEXHLevel1 5 3 2 2" xfId="25050"/>
    <cellStyle name="SAPBEXHLevel1 5 3 3" xfId="21295"/>
    <cellStyle name="SAPBEXHLevel1 5 4" xfId="8975"/>
    <cellStyle name="SAPBEXHLevel1 5 4 2" xfId="15905"/>
    <cellStyle name="SAPBEXHLevel1 5 4 2 2" xfId="26111"/>
    <cellStyle name="SAPBEXHLevel1 5 4 3" xfId="22598"/>
    <cellStyle name="SAPBEXHLevel1 5 5" xfId="11071"/>
    <cellStyle name="SAPBEXHLevel1 5 5 2" xfId="17400"/>
    <cellStyle name="SAPBEXHLevel1 5 5 2 2" xfId="27133"/>
    <cellStyle name="SAPBEXHLevel1 5 5 3" xfId="23580"/>
    <cellStyle name="SAPBEXHLevel1 5 6" xfId="4370"/>
    <cellStyle name="SAPBEXHLevel1 5 6 2" xfId="20414"/>
    <cellStyle name="SAPBEXHLevel1 5 7" xfId="4231"/>
    <cellStyle name="SAPBEXHLevel1 5 7 2" xfId="20302"/>
    <cellStyle name="SAPBEXHLevel1 6" xfId="2651"/>
    <cellStyle name="SAPBEXHLevel1 6 2" xfId="9430"/>
    <cellStyle name="SAPBEXHLevel1 6 2 2" xfId="16081"/>
    <cellStyle name="SAPBEXHLevel1 6 2 2 2" xfId="26233"/>
    <cellStyle name="SAPBEXHLevel1 6 2 3" xfId="22714"/>
    <cellStyle name="SAPBEXHLevel1 6 3" xfId="11390"/>
    <cellStyle name="SAPBEXHLevel1 6 3 2" xfId="17718"/>
    <cellStyle name="SAPBEXHLevel1 6 3 2 2" xfId="27252"/>
    <cellStyle name="SAPBEXHLevel1 6 3 3" xfId="23693"/>
    <cellStyle name="SAPBEXHLevel1 6 4" xfId="7249"/>
    <cellStyle name="SAPBEXHLevel1 6 4 2" xfId="21413"/>
    <cellStyle name="SAPBEXHLevel1 6 5" xfId="14422"/>
    <cellStyle name="SAPBEXHLevel1 6 5 2" xfId="25171"/>
    <cellStyle name="SAPBEXHLevel1 6 6" xfId="19398"/>
    <cellStyle name="SAPBEXHLevel1 7" xfId="19023"/>
    <cellStyle name="SAPBEXHLevel1 8" xfId="28077"/>
    <cellStyle name="SAPBEXHLevel1 9" xfId="37135"/>
    <cellStyle name="SAPBEXHLevel1X" xfId="353"/>
    <cellStyle name="SAPBEXHLevel1X 10" xfId="37098"/>
    <cellStyle name="SAPBEXHLevel1X 11" xfId="37491"/>
    <cellStyle name="SAPBEXHLevel1X 12" xfId="37481"/>
    <cellStyle name="SAPBEXHLevel1X 13" xfId="37967"/>
    <cellStyle name="SAPBEXHLevel1X 14" xfId="37616"/>
    <cellStyle name="SAPBEXHLevel1X 15" xfId="38000"/>
    <cellStyle name="SAPBEXHLevel1X 16" xfId="38039"/>
    <cellStyle name="SAPBEXHLevel1X 17" xfId="38181"/>
    <cellStyle name="SAPBEXHLevel1X 18" xfId="38323"/>
    <cellStyle name="SAPBEXHLevel1X 19" xfId="38465"/>
    <cellStyle name="SAPBEXHLevel1X 2" xfId="354"/>
    <cellStyle name="SAPBEXHLevel1X 2 10" xfId="37138"/>
    <cellStyle name="SAPBEXHLevel1X 2 11" xfId="37097"/>
    <cellStyle name="SAPBEXHLevel1X 2 12" xfId="37678"/>
    <cellStyle name="SAPBEXHLevel1X 2 13" xfId="37818"/>
    <cellStyle name="SAPBEXHLevel1X 2 14" xfId="36980"/>
    <cellStyle name="SAPBEXHLevel1X 2 15" xfId="38113"/>
    <cellStyle name="SAPBEXHLevel1X 2 16" xfId="38254"/>
    <cellStyle name="SAPBEXHLevel1X 2 17" xfId="38396"/>
    <cellStyle name="SAPBEXHLevel1X 2 18" xfId="38539"/>
    <cellStyle name="SAPBEXHLevel1X 2 19" xfId="38682"/>
    <cellStyle name="SAPBEXHLevel1X 2 2" xfId="571"/>
    <cellStyle name="SAPBEXHLevel1X 2 2 10" xfId="38123"/>
    <cellStyle name="SAPBEXHLevel1X 2 2 11" xfId="38264"/>
    <cellStyle name="SAPBEXHLevel1X 2 2 12" xfId="38406"/>
    <cellStyle name="SAPBEXHLevel1X 2 2 13" xfId="38549"/>
    <cellStyle name="SAPBEXHLevel1X 2 2 14" xfId="38692"/>
    <cellStyle name="SAPBEXHLevel1X 2 2 15" xfId="38835"/>
    <cellStyle name="SAPBEXHLevel1X 2 2 16" xfId="38979"/>
    <cellStyle name="SAPBEXHLevel1X 2 2 17" xfId="39120"/>
    <cellStyle name="SAPBEXHLevel1X 2 2 18" xfId="39257"/>
    <cellStyle name="SAPBEXHLevel1X 2 2 19" xfId="39393"/>
    <cellStyle name="SAPBEXHLevel1X 2 2 2" xfId="1749"/>
    <cellStyle name="SAPBEXHLevel1X 2 2 2 2" xfId="2046"/>
    <cellStyle name="SAPBEXHLevel1X 2 2 2 2 2" xfId="3381"/>
    <cellStyle name="SAPBEXHLevel1X 2 2 2 2 2 2" xfId="10136"/>
    <cellStyle name="SAPBEXHLevel1X 2 2 2 2 2 2 2" xfId="16675"/>
    <cellStyle name="SAPBEXHLevel1X 2 2 2 2 2 2 2 2" xfId="26715"/>
    <cellStyle name="SAPBEXHLevel1X 2 2 2 2 2 2 3" xfId="23173"/>
    <cellStyle name="SAPBEXHLevel1X 2 2 2 2 2 3" xfId="12066"/>
    <cellStyle name="SAPBEXHLevel1X 2 2 2 2 2 3 2" xfId="18391"/>
    <cellStyle name="SAPBEXHLevel1X 2 2 2 2 2 3 2 2" xfId="27727"/>
    <cellStyle name="SAPBEXHLevel1X 2 2 2 2 2 3 3" xfId="24145"/>
    <cellStyle name="SAPBEXHLevel1X 2 2 2 2 2 4" xfId="7957"/>
    <cellStyle name="SAPBEXHLevel1X 2 2 2 2 2 4 2" xfId="21961"/>
    <cellStyle name="SAPBEXHLevel1X 2 2 2 2 2 5" xfId="15115"/>
    <cellStyle name="SAPBEXHLevel1X 2 2 2 2 2 5 2" xfId="25647"/>
    <cellStyle name="SAPBEXHLevel1X 2 2 2 2 2 6" xfId="19851"/>
    <cellStyle name="SAPBEXHLevel1X 2 2 2 2 3" xfId="3854"/>
    <cellStyle name="SAPBEXHLevel1X 2 2 2 2 3 2" xfId="10609"/>
    <cellStyle name="SAPBEXHLevel1X 2 2 2 2 3 2 2" xfId="16998"/>
    <cellStyle name="SAPBEXHLevel1X 2 2 2 2 3 2 2 2" xfId="26987"/>
    <cellStyle name="SAPBEXHLevel1X 2 2 2 2 3 2 3" xfId="23439"/>
    <cellStyle name="SAPBEXHLevel1X 2 2 2 2 3 3" xfId="12539"/>
    <cellStyle name="SAPBEXHLevel1X 2 2 2 2 3 3 2" xfId="18862"/>
    <cellStyle name="SAPBEXHLevel1X 2 2 2 2 3 3 2 2" xfId="27997"/>
    <cellStyle name="SAPBEXHLevel1X 2 2 2 2 3 3 3" xfId="24409"/>
    <cellStyle name="SAPBEXHLevel1X 2 2 2 2 3 4" xfId="8403"/>
    <cellStyle name="SAPBEXHLevel1X 2 2 2 2 3 4 2" xfId="22397"/>
    <cellStyle name="SAPBEXHLevel1X 2 2 2 2 3 5" xfId="15586"/>
    <cellStyle name="SAPBEXHLevel1X 2 2 2 2 3 5 2" xfId="25917"/>
    <cellStyle name="SAPBEXHLevel1X 2 2 2 2 3 6" xfId="20115"/>
    <cellStyle name="SAPBEXHLevel1X 2 2 2 2 4" xfId="6643"/>
    <cellStyle name="SAPBEXHLevel1X 2 2 2 2 4 2" xfId="13821"/>
    <cellStyle name="SAPBEXHLevel1X 2 2 2 2 4 2 2" xfId="24967"/>
    <cellStyle name="SAPBEXHLevel1X 2 2 2 2 4 3" xfId="21217"/>
    <cellStyle name="SAPBEXHLevel1X 2 2 2 2 5" xfId="8826"/>
    <cellStyle name="SAPBEXHLevel1X 2 2 2 2 5 2" xfId="15799"/>
    <cellStyle name="SAPBEXHLevel1X 2 2 2 2 5 2 2" xfId="26025"/>
    <cellStyle name="SAPBEXHLevel1X 2 2 2 2 5 3" xfId="22517"/>
    <cellStyle name="SAPBEXHLevel1X 2 2 2 2 6" xfId="10940"/>
    <cellStyle name="SAPBEXHLevel1X 2 2 2 2 6 2" xfId="17272"/>
    <cellStyle name="SAPBEXHLevel1X 2 2 2 2 6 2 2" xfId="27051"/>
    <cellStyle name="SAPBEXHLevel1X 2 2 2 2 6 3" xfId="23503"/>
    <cellStyle name="SAPBEXHLevel1X 2 2 2 2 7" xfId="12731"/>
    <cellStyle name="SAPBEXHLevel1X 2 2 2 2 7 2" xfId="24515"/>
    <cellStyle name="SAPBEXHLevel1X 2 2 2 2 8" xfId="19334"/>
    <cellStyle name="SAPBEXHLevel1X 2 2 2 3" xfId="3118"/>
    <cellStyle name="SAPBEXHLevel1X 2 2 2 3 2" xfId="9884"/>
    <cellStyle name="SAPBEXHLevel1X 2 2 2 3 2 2" xfId="16499"/>
    <cellStyle name="SAPBEXHLevel1X 2 2 2 3 2 2 2" xfId="26578"/>
    <cellStyle name="SAPBEXHLevel1X 2 2 2 3 2 3" xfId="23036"/>
    <cellStyle name="SAPBEXHLevel1X 2 2 2 3 3" xfId="11821"/>
    <cellStyle name="SAPBEXHLevel1X 2 2 2 3 3 2" xfId="18146"/>
    <cellStyle name="SAPBEXHLevel1X 2 2 2 3 3 2 2" xfId="27592"/>
    <cellStyle name="SAPBEXHLevel1X 2 2 2 3 3 3" xfId="24010"/>
    <cellStyle name="SAPBEXHLevel1X 2 2 2 3 4" xfId="7705"/>
    <cellStyle name="SAPBEXHLevel1X 2 2 2 3 4 2" xfId="21785"/>
    <cellStyle name="SAPBEXHLevel1X 2 2 2 3 5" xfId="14869"/>
    <cellStyle name="SAPBEXHLevel1X 2 2 2 3 5 2" xfId="25512"/>
    <cellStyle name="SAPBEXHLevel1X 2 2 2 3 6" xfId="19716"/>
    <cellStyle name="SAPBEXHLevel1X 2 2 2 4" xfId="3623"/>
    <cellStyle name="SAPBEXHLevel1X 2 2 2 4 2" xfId="10378"/>
    <cellStyle name="SAPBEXHLevel1X 2 2 2 4 2 2" xfId="16842"/>
    <cellStyle name="SAPBEXHLevel1X 2 2 2 4 2 2 2" xfId="26852"/>
    <cellStyle name="SAPBEXHLevel1X 2 2 2 4 2 3" xfId="23304"/>
    <cellStyle name="SAPBEXHLevel1X 2 2 2 4 3" xfId="12308"/>
    <cellStyle name="SAPBEXHLevel1X 2 2 2 4 3 2" xfId="18631"/>
    <cellStyle name="SAPBEXHLevel1X 2 2 2 4 3 2 2" xfId="27862"/>
    <cellStyle name="SAPBEXHLevel1X 2 2 2 4 3 3" xfId="24274"/>
    <cellStyle name="SAPBEXHLevel1X 2 2 2 4 4" xfId="8199"/>
    <cellStyle name="SAPBEXHLevel1X 2 2 2 4 4 2" xfId="22196"/>
    <cellStyle name="SAPBEXHLevel1X 2 2 2 4 5" xfId="15355"/>
    <cellStyle name="SAPBEXHLevel1X 2 2 2 4 5 2" xfId="25782"/>
    <cellStyle name="SAPBEXHLevel1X 2 2 2 4 6" xfId="19980"/>
    <cellStyle name="SAPBEXHLevel1X 2 2 2 5" xfId="4300"/>
    <cellStyle name="SAPBEXHLevel1X 2 2 2 5 2" xfId="20354"/>
    <cellStyle name="SAPBEXHLevel1X 2 2 2 6" xfId="19271"/>
    <cellStyle name="SAPBEXHLevel1X 2 2 2 7" xfId="28340"/>
    <cellStyle name="SAPBEXHLevel1X 2 2 20" xfId="39531"/>
    <cellStyle name="SAPBEXHLevel1X 2 2 21" xfId="39656"/>
    <cellStyle name="SAPBEXHLevel1X 2 2 22" xfId="39778"/>
    <cellStyle name="SAPBEXHLevel1X 2 2 23" xfId="39897"/>
    <cellStyle name="SAPBEXHLevel1X 2 2 24" xfId="40010"/>
    <cellStyle name="SAPBEXHLevel1X 2 2 25" xfId="40117"/>
    <cellStyle name="SAPBEXHLevel1X 2 2 26" xfId="40206"/>
    <cellStyle name="SAPBEXHLevel1X 2 2 27" xfId="40301"/>
    <cellStyle name="SAPBEXHLevel1X 2 2 28" xfId="40382"/>
    <cellStyle name="SAPBEXHLevel1X 2 2 29" xfId="40443"/>
    <cellStyle name="SAPBEXHLevel1X 2 2 3" xfId="2288"/>
    <cellStyle name="SAPBEXHLevel1X 2 2 3 2" xfId="2904"/>
    <cellStyle name="SAPBEXHLevel1X 2 2 3 2 2" xfId="7491"/>
    <cellStyle name="SAPBEXHLevel1X 2 2 3 2 2 2" xfId="14658"/>
    <cellStyle name="SAPBEXHLevel1X 2 2 3 2 2 2 2" xfId="25369"/>
    <cellStyle name="SAPBEXHLevel1X 2 2 3 2 2 3" xfId="21628"/>
    <cellStyle name="SAPBEXHLevel1X 2 2 3 2 3" xfId="9671"/>
    <cellStyle name="SAPBEXHLevel1X 2 2 3 2 3 2" xfId="16319"/>
    <cellStyle name="SAPBEXHLevel1X 2 2 3 2 3 2 2" xfId="26433"/>
    <cellStyle name="SAPBEXHLevel1X 2 2 3 2 3 3" xfId="22901"/>
    <cellStyle name="SAPBEXHLevel1X 2 2 3 2 4" xfId="11623"/>
    <cellStyle name="SAPBEXHLevel1X 2 2 3 2 4 2" xfId="17950"/>
    <cellStyle name="SAPBEXHLevel1X 2 2 3 2 4 2 2" xfId="27449"/>
    <cellStyle name="SAPBEXHLevel1X 2 2 3 2 4 3" xfId="23877"/>
    <cellStyle name="SAPBEXHLevel1X 2 2 3 2 5" xfId="5341"/>
    <cellStyle name="SAPBEXHLevel1X 2 2 3 2 5 2" xfId="20838"/>
    <cellStyle name="SAPBEXHLevel1X 2 2 3 2 6" xfId="12886"/>
    <cellStyle name="SAPBEXHLevel1X 2 2 3 2 6 2" xfId="24630"/>
    <cellStyle name="SAPBEXHLevel1X 2 2 3 2 7" xfId="19583"/>
    <cellStyle name="SAPBEXHLevel1X 2 2 3 3" xfId="2744"/>
    <cellStyle name="SAPBEXHLevel1X 2 2 3 3 2" xfId="9523"/>
    <cellStyle name="SAPBEXHLevel1X 2 2 3 3 2 2" xfId="16174"/>
    <cellStyle name="SAPBEXHLevel1X 2 2 3 3 2 2 2" xfId="26312"/>
    <cellStyle name="SAPBEXHLevel1X 2 2 3 3 2 3" xfId="22788"/>
    <cellStyle name="SAPBEXHLevel1X 2 2 3 3 3" xfId="11483"/>
    <cellStyle name="SAPBEXHLevel1X 2 2 3 3 3 2" xfId="17811"/>
    <cellStyle name="SAPBEXHLevel1X 2 2 3 3 3 2 2" xfId="27331"/>
    <cellStyle name="SAPBEXHLevel1X 2 2 3 3 3 3" xfId="23767"/>
    <cellStyle name="SAPBEXHLevel1X 2 2 3 3 4" xfId="7342"/>
    <cellStyle name="SAPBEXHLevel1X 2 2 3 3 4 2" xfId="21501"/>
    <cellStyle name="SAPBEXHLevel1X 2 2 3 3 5" xfId="14515"/>
    <cellStyle name="SAPBEXHLevel1X 2 2 3 3 5 2" xfId="25250"/>
    <cellStyle name="SAPBEXHLevel1X 2 2 3 3 6" xfId="19472"/>
    <cellStyle name="SAPBEXHLevel1X 2 2 3 4" xfId="6885"/>
    <cellStyle name="SAPBEXHLevel1X 2 2 3 4 2" xfId="14059"/>
    <cellStyle name="SAPBEXHLevel1X 2 2 3 4 2 2" xfId="25079"/>
    <cellStyle name="SAPBEXHLevel1X 2 2 3 4 3" xfId="21321"/>
    <cellStyle name="SAPBEXHLevel1X 2 2 3 5" xfId="9068"/>
    <cellStyle name="SAPBEXHLevel1X 2 2 3 5 2" xfId="15955"/>
    <cellStyle name="SAPBEXHLevel1X 2 2 3 5 2 2" xfId="26141"/>
    <cellStyle name="SAPBEXHLevel1X 2 2 3 5 3" xfId="22625"/>
    <cellStyle name="SAPBEXHLevel1X 2 2 3 6" xfId="11129"/>
    <cellStyle name="SAPBEXHLevel1X 2 2 3 6 2" xfId="17458"/>
    <cellStyle name="SAPBEXHLevel1X 2 2 3 6 2 2" xfId="27161"/>
    <cellStyle name="SAPBEXHLevel1X 2 2 3 6 3" xfId="23605"/>
    <cellStyle name="SAPBEXHLevel1X 2 2 3 7" xfId="4446"/>
    <cellStyle name="SAPBEXHLevel1X 2 2 3 7 2" xfId="20490"/>
    <cellStyle name="SAPBEXHLevel1X 2 2 3 8" xfId="4233"/>
    <cellStyle name="SAPBEXHLevel1X 2 2 3 8 2" xfId="20304"/>
    <cellStyle name="SAPBEXHLevel1X 2 2 30" xfId="40485"/>
    <cellStyle name="SAPBEXHLevel1X 2 2 4" xfId="2712"/>
    <cellStyle name="SAPBEXHLevel1X 2 2 4 2" xfId="9491"/>
    <cellStyle name="SAPBEXHLevel1X 2 2 4 2 2" xfId="16142"/>
    <cellStyle name="SAPBEXHLevel1X 2 2 4 2 2 2" xfId="26281"/>
    <cellStyle name="SAPBEXHLevel1X 2 2 4 2 3" xfId="22757"/>
    <cellStyle name="SAPBEXHLevel1X 2 2 4 3" xfId="11451"/>
    <cellStyle name="SAPBEXHLevel1X 2 2 4 3 2" xfId="17779"/>
    <cellStyle name="SAPBEXHLevel1X 2 2 4 3 2 2" xfId="27300"/>
    <cellStyle name="SAPBEXHLevel1X 2 2 4 3 3" xfId="23736"/>
    <cellStyle name="SAPBEXHLevel1X 2 2 4 4" xfId="7310"/>
    <cellStyle name="SAPBEXHLevel1X 2 2 4 4 2" xfId="21469"/>
    <cellStyle name="SAPBEXHLevel1X 2 2 4 5" xfId="14483"/>
    <cellStyle name="SAPBEXHLevel1X 2 2 4 5 2" xfId="25219"/>
    <cellStyle name="SAPBEXHLevel1X 2 2 4 6" xfId="19441"/>
    <cellStyle name="SAPBEXHLevel1X 2 2 5" xfId="28133"/>
    <cellStyle name="SAPBEXHLevel1X 2 2 6" xfId="37561"/>
    <cellStyle name="SAPBEXHLevel1X 2 2 7" xfId="37689"/>
    <cellStyle name="SAPBEXHLevel1X 2 2 8" xfId="37829"/>
    <cellStyle name="SAPBEXHLevel1X 2 2 9" xfId="37977"/>
    <cellStyle name="SAPBEXHLevel1X 2 20" xfId="38825"/>
    <cellStyle name="SAPBEXHLevel1X 2 21" xfId="38969"/>
    <cellStyle name="SAPBEXHLevel1X 2 22" xfId="39110"/>
    <cellStyle name="SAPBEXHLevel1X 2 23" xfId="39247"/>
    <cellStyle name="SAPBEXHLevel1X 2 24" xfId="39383"/>
    <cellStyle name="SAPBEXHLevel1X 2 25" xfId="39521"/>
    <cellStyle name="SAPBEXHLevel1X 2 26" xfId="39212"/>
    <cellStyle name="SAPBEXHLevel1X 2 27" xfId="37848"/>
    <cellStyle name="SAPBEXHLevel1X 2 28" xfId="39484"/>
    <cellStyle name="SAPBEXHLevel1X 2 29" xfId="39367"/>
    <cellStyle name="SAPBEXHLevel1X 2 3" xfId="1084"/>
    <cellStyle name="SAPBEXHLevel1X 2 3 10" xfId="37872"/>
    <cellStyle name="SAPBEXHLevel1X 2 3 11" xfId="38016"/>
    <cellStyle name="SAPBEXHLevel1X 2 3 12" xfId="38159"/>
    <cellStyle name="SAPBEXHLevel1X 2 3 13" xfId="38300"/>
    <cellStyle name="SAPBEXHLevel1X 2 3 14" xfId="38442"/>
    <cellStyle name="SAPBEXHLevel1X 2 3 15" xfId="38585"/>
    <cellStyle name="SAPBEXHLevel1X 2 3 16" xfId="38728"/>
    <cellStyle name="SAPBEXHLevel1X 2 3 17" xfId="38871"/>
    <cellStyle name="SAPBEXHLevel1X 2 3 18" xfId="39015"/>
    <cellStyle name="SAPBEXHLevel1X 2 3 19" xfId="39156"/>
    <cellStyle name="SAPBEXHLevel1X 2 3 2" xfId="1724"/>
    <cellStyle name="SAPBEXHLevel1X 2 3 2 2" xfId="1361"/>
    <cellStyle name="SAPBEXHLevel1X 2 3 2 2 2" xfId="3357"/>
    <cellStyle name="SAPBEXHLevel1X 2 3 2 2 2 2" xfId="10112"/>
    <cellStyle name="SAPBEXHLevel1X 2 3 2 2 2 2 2" xfId="16653"/>
    <cellStyle name="SAPBEXHLevel1X 2 3 2 2 2 2 2 2" xfId="26693"/>
    <cellStyle name="SAPBEXHLevel1X 2 3 2 2 2 2 3" xfId="23151"/>
    <cellStyle name="SAPBEXHLevel1X 2 3 2 2 2 3" xfId="12042"/>
    <cellStyle name="SAPBEXHLevel1X 2 3 2 2 2 3 2" xfId="18367"/>
    <cellStyle name="SAPBEXHLevel1X 2 3 2 2 2 3 2 2" xfId="27705"/>
    <cellStyle name="SAPBEXHLevel1X 2 3 2 2 2 3 3" xfId="24123"/>
    <cellStyle name="SAPBEXHLevel1X 2 3 2 2 2 4" xfId="7933"/>
    <cellStyle name="SAPBEXHLevel1X 2 3 2 2 2 4 2" xfId="21937"/>
    <cellStyle name="SAPBEXHLevel1X 2 3 2 2 2 5" xfId="15091"/>
    <cellStyle name="SAPBEXHLevel1X 2 3 2 2 2 5 2" xfId="25625"/>
    <cellStyle name="SAPBEXHLevel1X 2 3 2 2 2 6" xfId="19829"/>
    <cellStyle name="SAPBEXHLevel1X 2 3 2 2 3" xfId="3830"/>
    <cellStyle name="SAPBEXHLevel1X 2 3 2 2 3 2" xfId="10585"/>
    <cellStyle name="SAPBEXHLevel1X 2 3 2 2 3 2 2" xfId="16976"/>
    <cellStyle name="SAPBEXHLevel1X 2 3 2 2 3 2 2 2" xfId="26965"/>
    <cellStyle name="SAPBEXHLevel1X 2 3 2 2 3 2 3" xfId="23417"/>
    <cellStyle name="SAPBEXHLevel1X 2 3 2 2 3 3" xfId="12515"/>
    <cellStyle name="SAPBEXHLevel1X 2 3 2 2 3 3 2" xfId="18838"/>
    <cellStyle name="SAPBEXHLevel1X 2 3 2 2 3 3 2 2" xfId="27975"/>
    <cellStyle name="SAPBEXHLevel1X 2 3 2 2 3 3 3" xfId="24387"/>
    <cellStyle name="SAPBEXHLevel1X 2 3 2 2 3 4" xfId="8379"/>
    <cellStyle name="SAPBEXHLevel1X 2 3 2 2 3 4 2" xfId="22373"/>
    <cellStyle name="SAPBEXHLevel1X 2 3 2 2 3 5" xfId="15562"/>
    <cellStyle name="SAPBEXHLevel1X 2 3 2 2 3 5 2" xfId="25895"/>
    <cellStyle name="SAPBEXHLevel1X 2 3 2 2 3 6" xfId="20093"/>
    <cellStyle name="SAPBEXHLevel1X 2 3 2 2 4" xfId="6155"/>
    <cellStyle name="SAPBEXHLevel1X 2 3 2 2 4 2" xfId="13395"/>
    <cellStyle name="SAPBEXHLevel1X 2 3 2 2 4 2 2" xfId="24871"/>
    <cellStyle name="SAPBEXHLevel1X 2 3 2 2 4 3" xfId="21122"/>
    <cellStyle name="SAPBEXHLevel1X 2 3 2 2 5" xfId="5818"/>
    <cellStyle name="SAPBEXHLevel1X 2 3 2 2 5 2" xfId="13106"/>
    <cellStyle name="SAPBEXHLevel1X 2 3 2 2 5 2 2" xfId="24740"/>
    <cellStyle name="SAPBEXHLevel1X 2 3 2 2 5 3" xfId="20991"/>
    <cellStyle name="SAPBEXHLevel1X 2 3 2 2 6" xfId="5873"/>
    <cellStyle name="SAPBEXHLevel1X 2 3 2 2 6 2" xfId="13142"/>
    <cellStyle name="SAPBEXHLevel1X 2 3 2 2 6 2 2" xfId="24759"/>
    <cellStyle name="SAPBEXHLevel1X 2 3 2 2 6 3" xfId="21010"/>
    <cellStyle name="SAPBEXHLevel1X 2 3 2 2 7" xfId="4275"/>
    <cellStyle name="SAPBEXHLevel1X 2 3 2 2 7 2" xfId="20338"/>
    <cellStyle name="SAPBEXHLevel1X 2 3 2 2 8" xfId="19133"/>
    <cellStyle name="SAPBEXHLevel1X 2 3 2 3" xfId="3094"/>
    <cellStyle name="SAPBEXHLevel1X 2 3 2 3 2" xfId="9860"/>
    <cellStyle name="SAPBEXHLevel1X 2 3 2 3 2 2" xfId="16477"/>
    <cellStyle name="SAPBEXHLevel1X 2 3 2 3 2 2 2" xfId="26556"/>
    <cellStyle name="SAPBEXHLevel1X 2 3 2 3 2 3" xfId="23014"/>
    <cellStyle name="SAPBEXHLevel1X 2 3 2 3 3" xfId="11797"/>
    <cellStyle name="SAPBEXHLevel1X 2 3 2 3 3 2" xfId="18122"/>
    <cellStyle name="SAPBEXHLevel1X 2 3 2 3 3 2 2" xfId="27570"/>
    <cellStyle name="SAPBEXHLevel1X 2 3 2 3 3 3" xfId="23988"/>
    <cellStyle name="SAPBEXHLevel1X 2 3 2 3 4" xfId="7681"/>
    <cellStyle name="SAPBEXHLevel1X 2 3 2 3 4 2" xfId="21763"/>
    <cellStyle name="SAPBEXHLevel1X 2 3 2 3 5" xfId="14845"/>
    <cellStyle name="SAPBEXHLevel1X 2 3 2 3 5 2" xfId="25490"/>
    <cellStyle name="SAPBEXHLevel1X 2 3 2 3 6" xfId="19694"/>
    <cellStyle name="SAPBEXHLevel1X 2 3 2 4" xfId="3599"/>
    <cellStyle name="SAPBEXHLevel1X 2 3 2 4 2" xfId="10354"/>
    <cellStyle name="SAPBEXHLevel1X 2 3 2 4 2 2" xfId="16820"/>
    <cellStyle name="SAPBEXHLevel1X 2 3 2 4 2 2 2" xfId="26830"/>
    <cellStyle name="SAPBEXHLevel1X 2 3 2 4 2 3" xfId="23282"/>
    <cellStyle name="SAPBEXHLevel1X 2 3 2 4 3" xfId="12284"/>
    <cellStyle name="SAPBEXHLevel1X 2 3 2 4 3 2" xfId="18607"/>
    <cellStyle name="SAPBEXHLevel1X 2 3 2 4 3 2 2" xfId="27840"/>
    <cellStyle name="SAPBEXHLevel1X 2 3 2 4 3 3" xfId="24252"/>
    <cellStyle name="SAPBEXHLevel1X 2 3 2 4 4" xfId="8175"/>
    <cellStyle name="SAPBEXHLevel1X 2 3 2 4 4 2" xfId="22172"/>
    <cellStyle name="SAPBEXHLevel1X 2 3 2 4 5" xfId="15331"/>
    <cellStyle name="SAPBEXHLevel1X 2 3 2 4 5 2" xfId="25760"/>
    <cellStyle name="SAPBEXHLevel1X 2 3 2 4 6" xfId="19958"/>
    <cellStyle name="SAPBEXHLevel1X 2 3 2 5" xfId="4027"/>
    <cellStyle name="SAPBEXHLevel1X 2 3 2 5 2" xfId="20188"/>
    <cellStyle name="SAPBEXHLevel1X 2 3 2 6" xfId="19249"/>
    <cellStyle name="SAPBEXHLevel1X 2 3 2 7" xfId="28318"/>
    <cellStyle name="SAPBEXHLevel1X 2 3 20" xfId="39290"/>
    <cellStyle name="SAPBEXHLevel1X 2 3 21" xfId="39431"/>
    <cellStyle name="SAPBEXHLevel1X 2 3 22" xfId="39565"/>
    <cellStyle name="SAPBEXHLevel1X 2 3 23" xfId="39693"/>
    <cellStyle name="SAPBEXHLevel1X 2 3 24" xfId="39811"/>
    <cellStyle name="SAPBEXHLevel1X 2 3 25" xfId="39929"/>
    <cellStyle name="SAPBEXHLevel1X 2 3 26" xfId="40042"/>
    <cellStyle name="SAPBEXHLevel1X 2 3 27" xfId="40144"/>
    <cellStyle name="SAPBEXHLevel1X 2 3 28" xfId="40242"/>
    <cellStyle name="SAPBEXHLevel1X 2 3 29" xfId="40334"/>
    <cellStyle name="SAPBEXHLevel1X 2 3 3" xfId="2129"/>
    <cellStyle name="SAPBEXHLevel1X 2 3 3 2" xfId="5212"/>
    <cellStyle name="SAPBEXHLevel1X 2 3 3 2 2" xfId="12787"/>
    <cellStyle name="SAPBEXHLevel1X 2 3 3 2 2 2" xfId="24559"/>
    <cellStyle name="SAPBEXHLevel1X 2 3 3 2 3" xfId="20744"/>
    <cellStyle name="SAPBEXHLevel1X 2 3 3 3" xfId="6726"/>
    <cellStyle name="SAPBEXHLevel1X 2 3 3 3 2" xfId="13902"/>
    <cellStyle name="SAPBEXHLevel1X 2 3 3 3 2 2" xfId="25009"/>
    <cellStyle name="SAPBEXHLevel1X 2 3 3 3 3" xfId="21255"/>
    <cellStyle name="SAPBEXHLevel1X 2 3 3 4" xfId="8909"/>
    <cellStyle name="SAPBEXHLevel1X 2 3 3 4 2" xfId="15855"/>
    <cellStyle name="SAPBEXHLevel1X 2 3 3 4 2 2" xfId="26069"/>
    <cellStyle name="SAPBEXHLevel1X 2 3 3 4 3" xfId="22557"/>
    <cellStyle name="SAPBEXHLevel1X 2 3 3 5" xfId="11018"/>
    <cellStyle name="SAPBEXHLevel1X 2 3 3 5 2" xfId="17348"/>
    <cellStyle name="SAPBEXHLevel1X 2 3 3 5 2 2" xfId="27092"/>
    <cellStyle name="SAPBEXHLevel1X 2 3 3 5 3" xfId="23540"/>
    <cellStyle name="SAPBEXHLevel1X 2 3 3 6" xfId="4422"/>
    <cellStyle name="SAPBEXHLevel1X 2 3 3 6 2" xfId="20466"/>
    <cellStyle name="SAPBEXHLevel1X 2 3 3 7" xfId="4851"/>
    <cellStyle name="SAPBEXHLevel1X 2 3 3 7 2" xfId="20685"/>
    <cellStyle name="SAPBEXHLevel1X 2 3 30" xfId="40407"/>
    <cellStyle name="SAPBEXHLevel1X 2 3 31" xfId="40464"/>
    <cellStyle name="SAPBEXHLevel1X 2 3 4" xfId="2816"/>
    <cellStyle name="SAPBEXHLevel1X 2 3 4 2" xfId="9587"/>
    <cellStyle name="SAPBEXHLevel1X 2 3 4 2 2" xfId="16238"/>
    <cellStyle name="SAPBEXHLevel1X 2 3 4 2 2 2" xfId="26364"/>
    <cellStyle name="SAPBEXHLevel1X 2 3 4 2 3" xfId="22839"/>
    <cellStyle name="SAPBEXHLevel1X 2 3 4 3" xfId="11542"/>
    <cellStyle name="SAPBEXHLevel1X 2 3 4 3 2" xfId="17869"/>
    <cellStyle name="SAPBEXHLevel1X 2 3 4 3 2 2" xfId="27380"/>
    <cellStyle name="SAPBEXHLevel1X 2 3 4 3 3" xfId="23815"/>
    <cellStyle name="SAPBEXHLevel1X 2 3 4 4" xfId="7406"/>
    <cellStyle name="SAPBEXHLevel1X 2 3 4 4 2" xfId="21559"/>
    <cellStyle name="SAPBEXHLevel1X 2 3 4 5" xfId="14574"/>
    <cellStyle name="SAPBEXHLevel1X 2 3 4 5 2" xfId="25300"/>
    <cellStyle name="SAPBEXHLevel1X 2 3 4 6" xfId="19521"/>
    <cellStyle name="SAPBEXHLevel1X 2 3 5" xfId="2880"/>
    <cellStyle name="SAPBEXHLevel1X 2 3 5 2" xfId="9647"/>
    <cellStyle name="SAPBEXHLevel1X 2 3 5 2 2" xfId="16296"/>
    <cellStyle name="SAPBEXHLevel1X 2 3 5 2 2 2" xfId="26411"/>
    <cellStyle name="SAPBEXHLevel1X 2 3 5 2 3" xfId="22879"/>
    <cellStyle name="SAPBEXHLevel1X 2 3 5 3" xfId="11600"/>
    <cellStyle name="SAPBEXHLevel1X 2 3 5 3 2" xfId="17927"/>
    <cellStyle name="SAPBEXHLevel1X 2 3 5 3 2 2" xfId="27427"/>
    <cellStyle name="SAPBEXHLevel1X 2 3 5 3 3" xfId="23855"/>
    <cellStyle name="SAPBEXHLevel1X 2 3 5 4" xfId="7467"/>
    <cellStyle name="SAPBEXHLevel1X 2 3 5 4 2" xfId="21605"/>
    <cellStyle name="SAPBEXHLevel1X 2 3 5 5" xfId="14634"/>
    <cellStyle name="SAPBEXHLevel1X 2 3 5 5 2" xfId="25347"/>
    <cellStyle name="SAPBEXHLevel1X 2 3 5 6" xfId="19561"/>
    <cellStyle name="SAPBEXHLevel1X 2 3 6" xfId="28183"/>
    <cellStyle name="SAPBEXHLevel1X 2 3 7" xfId="37458"/>
    <cellStyle name="SAPBEXHLevel1X 2 3 8" xfId="36958"/>
    <cellStyle name="SAPBEXHLevel1X 2 3 9" xfId="37733"/>
    <cellStyle name="SAPBEXHLevel1X 2 30" xfId="39832"/>
    <cellStyle name="SAPBEXHLevel1X 2 31" xfId="39185"/>
    <cellStyle name="SAPBEXHLevel1X 2 32" xfId="40176"/>
    <cellStyle name="SAPBEXHLevel1X 2 33" xfId="40323"/>
    <cellStyle name="SAPBEXHLevel1X 2 34" xfId="40275"/>
    <cellStyle name="SAPBEXHLevel1X 2 4" xfId="1132"/>
    <cellStyle name="SAPBEXHLevel1X 2 4 10" xfId="37525"/>
    <cellStyle name="SAPBEXHLevel1X 2 4 11" xfId="37750"/>
    <cellStyle name="SAPBEXHLevel1X 2 4 12" xfId="38070"/>
    <cellStyle name="SAPBEXHLevel1X 2 4 13" xfId="38212"/>
    <cellStyle name="SAPBEXHLevel1X 2 4 14" xfId="38353"/>
    <cellStyle name="SAPBEXHLevel1X 2 4 15" xfId="38496"/>
    <cellStyle name="SAPBEXHLevel1X 2 4 16" xfId="38638"/>
    <cellStyle name="SAPBEXHLevel1X 2 4 17" xfId="38782"/>
    <cellStyle name="SAPBEXHLevel1X 2 4 18" xfId="38927"/>
    <cellStyle name="SAPBEXHLevel1X 2 4 19" xfId="39070"/>
    <cellStyle name="SAPBEXHLevel1X 2 4 2" xfId="1752"/>
    <cellStyle name="SAPBEXHLevel1X 2 4 2 2" xfId="957"/>
    <cellStyle name="SAPBEXHLevel1X 2 4 2 2 2" xfId="3384"/>
    <cellStyle name="SAPBEXHLevel1X 2 4 2 2 2 2" xfId="10139"/>
    <cellStyle name="SAPBEXHLevel1X 2 4 2 2 2 2 2" xfId="16678"/>
    <cellStyle name="SAPBEXHLevel1X 2 4 2 2 2 2 2 2" xfId="26718"/>
    <cellStyle name="SAPBEXHLevel1X 2 4 2 2 2 2 3" xfId="23176"/>
    <cellStyle name="SAPBEXHLevel1X 2 4 2 2 2 3" xfId="12069"/>
    <cellStyle name="SAPBEXHLevel1X 2 4 2 2 2 3 2" xfId="18394"/>
    <cellStyle name="SAPBEXHLevel1X 2 4 2 2 2 3 2 2" xfId="27730"/>
    <cellStyle name="SAPBEXHLevel1X 2 4 2 2 2 3 3" xfId="24148"/>
    <cellStyle name="SAPBEXHLevel1X 2 4 2 2 2 4" xfId="7960"/>
    <cellStyle name="SAPBEXHLevel1X 2 4 2 2 2 4 2" xfId="21964"/>
    <cellStyle name="SAPBEXHLevel1X 2 4 2 2 2 5" xfId="15118"/>
    <cellStyle name="SAPBEXHLevel1X 2 4 2 2 2 5 2" xfId="25650"/>
    <cellStyle name="SAPBEXHLevel1X 2 4 2 2 2 6" xfId="19854"/>
    <cellStyle name="SAPBEXHLevel1X 2 4 2 2 3" xfId="3857"/>
    <cellStyle name="SAPBEXHLevel1X 2 4 2 2 3 2" xfId="10612"/>
    <cellStyle name="SAPBEXHLevel1X 2 4 2 2 3 2 2" xfId="17001"/>
    <cellStyle name="SAPBEXHLevel1X 2 4 2 2 3 2 2 2" xfId="26990"/>
    <cellStyle name="SAPBEXHLevel1X 2 4 2 2 3 2 3" xfId="23442"/>
    <cellStyle name="SAPBEXHLevel1X 2 4 2 2 3 3" xfId="12542"/>
    <cellStyle name="SAPBEXHLevel1X 2 4 2 2 3 3 2" xfId="18865"/>
    <cellStyle name="SAPBEXHLevel1X 2 4 2 2 3 3 2 2" xfId="28000"/>
    <cellStyle name="SAPBEXHLevel1X 2 4 2 2 3 3 3" xfId="24412"/>
    <cellStyle name="SAPBEXHLevel1X 2 4 2 2 3 4" xfId="8406"/>
    <cellStyle name="SAPBEXHLevel1X 2 4 2 2 3 4 2" xfId="22400"/>
    <cellStyle name="SAPBEXHLevel1X 2 4 2 2 3 5" xfId="15589"/>
    <cellStyle name="SAPBEXHLevel1X 2 4 2 2 3 5 2" xfId="25920"/>
    <cellStyle name="SAPBEXHLevel1X 2 4 2 2 3 6" xfId="20118"/>
    <cellStyle name="SAPBEXHLevel1X 2 4 2 2 4" xfId="5998"/>
    <cellStyle name="SAPBEXHLevel1X 2 4 2 2 4 2" xfId="13259"/>
    <cellStyle name="SAPBEXHLevel1X 2 4 2 2 4 2 2" xfId="24824"/>
    <cellStyle name="SAPBEXHLevel1X 2 4 2 2 4 3" xfId="21075"/>
    <cellStyle name="SAPBEXHLevel1X 2 4 2 2 5" xfId="5770"/>
    <cellStyle name="SAPBEXHLevel1X 2 4 2 2 5 2" xfId="13086"/>
    <cellStyle name="SAPBEXHLevel1X 2 4 2 2 5 2 2" xfId="24733"/>
    <cellStyle name="SAPBEXHLevel1X 2 4 2 2 5 3" xfId="20984"/>
    <cellStyle name="SAPBEXHLevel1X 2 4 2 2 6" xfId="5812"/>
    <cellStyle name="SAPBEXHLevel1X 2 4 2 2 6 2" xfId="13101"/>
    <cellStyle name="SAPBEXHLevel1X 2 4 2 2 6 2 2" xfId="24739"/>
    <cellStyle name="SAPBEXHLevel1X 2 4 2 2 6 3" xfId="20990"/>
    <cellStyle name="SAPBEXHLevel1X 2 4 2 2 7" xfId="4262"/>
    <cellStyle name="SAPBEXHLevel1X 2 4 2 2 7 2" xfId="20327"/>
    <cellStyle name="SAPBEXHLevel1X 2 4 2 2 8" xfId="19106"/>
    <cellStyle name="SAPBEXHLevel1X 2 4 2 3" xfId="3121"/>
    <cellStyle name="SAPBEXHLevel1X 2 4 2 3 2" xfId="9887"/>
    <cellStyle name="SAPBEXHLevel1X 2 4 2 3 2 2" xfId="16502"/>
    <cellStyle name="SAPBEXHLevel1X 2 4 2 3 2 2 2" xfId="26581"/>
    <cellStyle name="SAPBEXHLevel1X 2 4 2 3 2 3" xfId="23039"/>
    <cellStyle name="SAPBEXHLevel1X 2 4 2 3 3" xfId="11824"/>
    <cellStyle name="SAPBEXHLevel1X 2 4 2 3 3 2" xfId="18149"/>
    <cellStyle name="SAPBEXHLevel1X 2 4 2 3 3 2 2" xfId="27595"/>
    <cellStyle name="SAPBEXHLevel1X 2 4 2 3 3 3" xfId="24013"/>
    <cellStyle name="SAPBEXHLevel1X 2 4 2 3 4" xfId="7708"/>
    <cellStyle name="SAPBEXHLevel1X 2 4 2 3 4 2" xfId="21788"/>
    <cellStyle name="SAPBEXHLevel1X 2 4 2 3 5" xfId="14872"/>
    <cellStyle name="SAPBEXHLevel1X 2 4 2 3 5 2" xfId="25515"/>
    <cellStyle name="SAPBEXHLevel1X 2 4 2 3 6" xfId="19719"/>
    <cellStyle name="SAPBEXHLevel1X 2 4 2 4" xfId="3626"/>
    <cellStyle name="SAPBEXHLevel1X 2 4 2 4 2" xfId="10381"/>
    <cellStyle name="SAPBEXHLevel1X 2 4 2 4 2 2" xfId="16845"/>
    <cellStyle name="SAPBEXHLevel1X 2 4 2 4 2 2 2" xfId="26855"/>
    <cellStyle name="SAPBEXHLevel1X 2 4 2 4 2 3" xfId="23307"/>
    <cellStyle name="SAPBEXHLevel1X 2 4 2 4 3" xfId="12311"/>
    <cellStyle name="SAPBEXHLevel1X 2 4 2 4 3 2" xfId="18634"/>
    <cellStyle name="SAPBEXHLevel1X 2 4 2 4 3 2 2" xfId="27865"/>
    <cellStyle name="SAPBEXHLevel1X 2 4 2 4 3 3" xfId="24277"/>
    <cellStyle name="SAPBEXHLevel1X 2 4 2 4 4" xfId="8202"/>
    <cellStyle name="SAPBEXHLevel1X 2 4 2 4 4 2" xfId="22199"/>
    <cellStyle name="SAPBEXHLevel1X 2 4 2 4 5" xfId="15358"/>
    <cellStyle name="SAPBEXHLevel1X 2 4 2 4 5 2" xfId="25785"/>
    <cellStyle name="SAPBEXHLevel1X 2 4 2 4 6" xfId="19983"/>
    <cellStyle name="SAPBEXHLevel1X 2 4 2 5" xfId="4198"/>
    <cellStyle name="SAPBEXHLevel1X 2 4 2 5 2" xfId="20277"/>
    <cellStyle name="SAPBEXHLevel1X 2 4 2 6" xfId="19274"/>
    <cellStyle name="SAPBEXHLevel1X 2 4 2 7" xfId="28343"/>
    <cellStyle name="SAPBEXHLevel1X 2 4 20" xfId="39208"/>
    <cellStyle name="SAPBEXHLevel1X 2 4 21" xfId="39344"/>
    <cellStyle name="SAPBEXHLevel1X 2 4 22" xfId="39480"/>
    <cellStyle name="SAPBEXHLevel1X 2 4 23" xfId="39046"/>
    <cellStyle name="SAPBEXHLevel1X 2 4 24" xfId="38749"/>
    <cellStyle name="SAPBEXHLevel1X 2 4 25" xfId="39358"/>
    <cellStyle name="SAPBEXHLevel1X 2 4 26" xfId="39076"/>
    <cellStyle name="SAPBEXHLevel1X 2 4 27" xfId="39964"/>
    <cellStyle name="SAPBEXHLevel1X 2 4 28" xfId="40173"/>
    <cellStyle name="SAPBEXHLevel1X 2 4 29" xfId="40159"/>
    <cellStyle name="SAPBEXHLevel1X 2 4 3" xfId="2287"/>
    <cellStyle name="SAPBEXHLevel1X 2 4 3 2" xfId="5340"/>
    <cellStyle name="SAPBEXHLevel1X 2 4 3 2 2" xfId="12885"/>
    <cellStyle name="SAPBEXHLevel1X 2 4 3 2 2 2" xfId="24629"/>
    <cellStyle name="SAPBEXHLevel1X 2 4 3 2 3" xfId="20837"/>
    <cellStyle name="SAPBEXHLevel1X 2 4 3 3" xfId="6884"/>
    <cellStyle name="SAPBEXHLevel1X 2 4 3 3 2" xfId="14058"/>
    <cellStyle name="SAPBEXHLevel1X 2 4 3 3 2 2" xfId="25078"/>
    <cellStyle name="SAPBEXHLevel1X 2 4 3 3 3" xfId="21320"/>
    <cellStyle name="SAPBEXHLevel1X 2 4 3 4" xfId="9067"/>
    <cellStyle name="SAPBEXHLevel1X 2 4 3 4 2" xfId="15954"/>
    <cellStyle name="SAPBEXHLevel1X 2 4 3 4 2 2" xfId="26140"/>
    <cellStyle name="SAPBEXHLevel1X 2 4 3 4 3" xfId="22624"/>
    <cellStyle name="SAPBEXHLevel1X 2 4 3 5" xfId="11128"/>
    <cellStyle name="SAPBEXHLevel1X 2 4 3 5 2" xfId="17457"/>
    <cellStyle name="SAPBEXHLevel1X 2 4 3 5 2 2" xfId="27160"/>
    <cellStyle name="SAPBEXHLevel1X 2 4 3 5 3" xfId="23604"/>
    <cellStyle name="SAPBEXHLevel1X 2 4 3 6" xfId="4449"/>
    <cellStyle name="SAPBEXHLevel1X 2 4 3 6 2" xfId="20493"/>
    <cellStyle name="SAPBEXHLevel1X 2 4 3 7" xfId="4622"/>
    <cellStyle name="SAPBEXHLevel1X 2 4 3 7 2" xfId="20625"/>
    <cellStyle name="SAPBEXHLevel1X 2 4 30" xfId="38909"/>
    <cellStyle name="SAPBEXHLevel1X 2 4 31" xfId="40423"/>
    <cellStyle name="SAPBEXHLevel1X 2 4 4" xfId="2907"/>
    <cellStyle name="SAPBEXHLevel1X 2 4 4 2" xfId="9674"/>
    <cellStyle name="SAPBEXHLevel1X 2 4 4 2 2" xfId="16322"/>
    <cellStyle name="SAPBEXHLevel1X 2 4 4 2 2 2" xfId="26436"/>
    <cellStyle name="SAPBEXHLevel1X 2 4 4 2 3" xfId="22904"/>
    <cellStyle name="SAPBEXHLevel1X 2 4 4 3" xfId="11626"/>
    <cellStyle name="SAPBEXHLevel1X 2 4 4 3 2" xfId="17953"/>
    <cellStyle name="SAPBEXHLevel1X 2 4 4 3 2 2" xfId="27452"/>
    <cellStyle name="SAPBEXHLevel1X 2 4 4 3 3" xfId="23880"/>
    <cellStyle name="SAPBEXHLevel1X 2 4 4 4" xfId="7494"/>
    <cellStyle name="SAPBEXHLevel1X 2 4 4 4 2" xfId="21631"/>
    <cellStyle name="SAPBEXHLevel1X 2 4 4 5" xfId="14661"/>
    <cellStyle name="SAPBEXHLevel1X 2 4 4 5 2" xfId="25372"/>
    <cellStyle name="SAPBEXHLevel1X 2 4 4 6" xfId="19586"/>
    <cellStyle name="SAPBEXHLevel1X 2 4 5" xfId="2747"/>
    <cellStyle name="SAPBEXHLevel1X 2 4 5 2" xfId="9526"/>
    <cellStyle name="SAPBEXHLevel1X 2 4 5 2 2" xfId="16177"/>
    <cellStyle name="SAPBEXHLevel1X 2 4 5 2 2 2" xfId="26315"/>
    <cellStyle name="SAPBEXHLevel1X 2 4 5 2 3" xfId="22791"/>
    <cellStyle name="SAPBEXHLevel1X 2 4 5 3" xfId="11486"/>
    <cellStyle name="SAPBEXHLevel1X 2 4 5 3 2" xfId="17814"/>
    <cellStyle name="SAPBEXHLevel1X 2 4 5 3 2 2" xfId="27334"/>
    <cellStyle name="SAPBEXHLevel1X 2 4 5 3 3" xfId="23770"/>
    <cellStyle name="SAPBEXHLevel1X 2 4 5 4" xfId="7345"/>
    <cellStyle name="SAPBEXHLevel1X 2 4 5 4 2" xfId="21504"/>
    <cellStyle name="SAPBEXHLevel1X 2 4 5 5" xfId="14518"/>
    <cellStyle name="SAPBEXHLevel1X 2 4 5 5 2" xfId="25253"/>
    <cellStyle name="SAPBEXHLevel1X 2 4 5 6" xfId="19475"/>
    <cellStyle name="SAPBEXHLevel1X 2 4 6" xfId="28200"/>
    <cellStyle name="SAPBEXHLevel1X 2 4 7" xfId="37355"/>
    <cellStyle name="SAPBEXHLevel1X 2 4 8" xfId="37304"/>
    <cellStyle name="SAPBEXHLevel1X 2 4 9" xfId="37318"/>
    <cellStyle name="SAPBEXHLevel1X 2 5" xfId="1609"/>
    <cellStyle name="SAPBEXHLevel1X 2 5 2" xfId="1373"/>
    <cellStyle name="SAPBEXHLevel1X 2 5 2 2" xfId="3291"/>
    <cellStyle name="SAPBEXHLevel1X 2 5 2 2 2" xfId="10046"/>
    <cellStyle name="SAPBEXHLevel1X 2 5 2 2 2 2" xfId="16599"/>
    <cellStyle name="SAPBEXHLevel1X 2 5 2 2 2 2 2" xfId="26654"/>
    <cellStyle name="SAPBEXHLevel1X 2 5 2 2 2 3" xfId="23112"/>
    <cellStyle name="SAPBEXHLevel1X 2 5 2 2 3" xfId="11976"/>
    <cellStyle name="SAPBEXHLevel1X 2 5 2 2 3 2" xfId="18301"/>
    <cellStyle name="SAPBEXHLevel1X 2 5 2 2 3 2 2" xfId="27666"/>
    <cellStyle name="SAPBEXHLevel1X 2 5 2 2 3 3" xfId="24084"/>
    <cellStyle name="SAPBEXHLevel1X 2 5 2 2 4" xfId="7867"/>
    <cellStyle name="SAPBEXHLevel1X 2 5 2 2 4 2" xfId="21871"/>
    <cellStyle name="SAPBEXHLevel1X 2 5 2 2 5" xfId="15025"/>
    <cellStyle name="SAPBEXHLevel1X 2 5 2 2 5 2" xfId="25586"/>
    <cellStyle name="SAPBEXHLevel1X 2 5 2 2 6" xfId="19790"/>
    <cellStyle name="SAPBEXHLevel1X 2 5 2 3" xfId="3764"/>
    <cellStyle name="SAPBEXHLevel1X 2 5 2 3 2" xfId="10519"/>
    <cellStyle name="SAPBEXHLevel1X 2 5 2 3 2 2" xfId="16922"/>
    <cellStyle name="SAPBEXHLevel1X 2 5 2 3 2 2 2" xfId="26926"/>
    <cellStyle name="SAPBEXHLevel1X 2 5 2 3 2 3" xfId="23378"/>
    <cellStyle name="SAPBEXHLevel1X 2 5 2 3 3" xfId="12449"/>
    <cellStyle name="SAPBEXHLevel1X 2 5 2 3 3 2" xfId="18772"/>
    <cellStyle name="SAPBEXHLevel1X 2 5 2 3 3 2 2" xfId="27936"/>
    <cellStyle name="SAPBEXHLevel1X 2 5 2 3 3 3" xfId="24348"/>
    <cellStyle name="SAPBEXHLevel1X 2 5 2 3 4" xfId="8336"/>
    <cellStyle name="SAPBEXHLevel1X 2 5 2 3 4 2" xfId="22332"/>
    <cellStyle name="SAPBEXHLevel1X 2 5 2 3 5" xfId="15496"/>
    <cellStyle name="SAPBEXHLevel1X 2 5 2 3 5 2" xfId="25856"/>
    <cellStyle name="SAPBEXHLevel1X 2 5 2 3 6" xfId="20054"/>
    <cellStyle name="SAPBEXHLevel1X 2 5 2 4" xfId="6166"/>
    <cellStyle name="SAPBEXHLevel1X 2 5 2 4 2" xfId="13406"/>
    <cellStyle name="SAPBEXHLevel1X 2 5 2 4 2 2" xfId="24877"/>
    <cellStyle name="SAPBEXHLevel1X 2 5 2 4 3" xfId="21128"/>
    <cellStyle name="SAPBEXHLevel1X 2 5 2 5" xfId="5609"/>
    <cellStyle name="SAPBEXHLevel1X 2 5 2 5 2" xfId="12968"/>
    <cellStyle name="SAPBEXHLevel1X 2 5 2 5 2 2" xfId="24679"/>
    <cellStyle name="SAPBEXHLevel1X 2 5 2 5 3" xfId="20930"/>
    <cellStyle name="SAPBEXHLevel1X 2 5 2 6" xfId="5630"/>
    <cellStyle name="SAPBEXHLevel1X 2 5 2 6 2" xfId="12982"/>
    <cellStyle name="SAPBEXHLevel1X 2 5 2 6 2 2" xfId="24686"/>
    <cellStyle name="SAPBEXHLevel1X 2 5 2 6 3" xfId="20937"/>
    <cellStyle name="SAPBEXHLevel1X 2 5 2 7" xfId="12662"/>
    <cellStyle name="SAPBEXHLevel1X 2 5 2 7 2" xfId="24456"/>
    <cellStyle name="SAPBEXHLevel1X 2 5 2 8" xfId="19139"/>
    <cellStyle name="SAPBEXHLevel1X 2 5 3" xfId="3041"/>
    <cellStyle name="SAPBEXHLevel1X 2 5 3 2" xfId="9807"/>
    <cellStyle name="SAPBEXHLevel1X 2 5 3 2 2" xfId="16436"/>
    <cellStyle name="SAPBEXHLevel1X 2 5 3 2 2 2" xfId="26528"/>
    <cellStyle name="SAPBEXHLevel1X 2 5 3 2 3" xfId="22987"/>
    <cellStyle name="SAPBEXHLevel1X 2 5 3 3" xfId="11744"/>
    <cellStyle name="SAPBEXHLevel1X 2 5 3 3 2" xfId="18070"/>
    <cellStyle name="SAPBEXHLevel1X 2 5 3 3 2 2" xfId="27543"/>
    <cellStyle name="SAPBEXHLevel1X 2 5 3 3 3" xfId="23962"/>
    <cellStyle name="SAPBEXHLevel1X 2 5 3 4" xfId="7628"/>
    <cellStyle name="SAPBEXHLevel1X 2 5 3 4 2" xfId="21729"/>
    <cellStyle name="SAPBEXHLevel1X 2 5 3 5" xfId="14793"/>
    <cellStyle name="SAPBEXHLevel1X 2 5 3 5 2" xfId="25463"/>
    <cellStyle name="SAPBEXHLevel1X 2 5 3 6" xfId="19668"/>
    <cellStyle name="SAPBEXHLevel1X 2 5 4" xfId="3556"/>
    <cellStyle name="SAPBEXHLevel1X 2 5 4 2" xfId="10311"/>
    <cellStyle name="SAPBEXHLevel1X 2 5 4 2 2" xfId="16789"/>
    <cellStyle name="SAPBEXHLevel1X 2 5 4 2 2 2" xfId="26805"/>
    <cellStyle name="SAPBEXHLevel1X 2 5 4 2 3" xfId="23257"/>
    <cellStyle name="SAPBEXHLevel1X 2 5 4 3" xfId="12241"/>
    <cellStyle name="SAPBEXHLevel1X 2 5 4 3 2" xfId="18564"/>
    <cellStyle name="SAPBEXHLevel1X 2 5 4 3 2 2" xfId="27815"/>
    <cellStyle name="SAPBEXHLevel1X 2 5 4 3 3" xfId="24227"/>
    <cellStyle name="SAPBEXHLevel1X 2 5 4 4" xfId="8132"/>
    <cellStyle name="SAPBEXHLevel1X 2 5 4 4 2" xfId="22129"/>
    <cellStyle name="SAPBEXHLevel1X 2 5 4 5" xfId="15288"/>
    <cellStyle name="SAPBEXHLevel1X 2 5 4 5 2" xfId="25735"/>
    <cellStyle name="SAPBEXHLevel1X 2 5 4 6" xfId="19933"/>
    <cellStyle name="SAPBEXHLevel1X 2 5 5" xfId="4647"/>
    <cellStyle name="SAPBEXHLevel1X 2 5 5 2" xfId="20641"/>
    <cellStyle name="SAPBEXHLevel1X 2 5 6" xfId="19209"/>
    <cellStyle name="SAPBEXHLevel1X 2 5 7" xfId="28264"/>
    <cellStyle name="SAPBEXHLevel1X 2 6" xfId="2381"/>
    <cellStyle name="SAPBEXHLevel1X 2 6 2" xfId="5412"/>
    <cellStyle name="SAPBEXHLevel1X 2 6 2 2" xfId="12919"/>
    <cellStyle name="SAPBEXHLevel1X 2 6 2 2 2" xfId="24656"/>
    <cellStyle name="SAPBEXHLevel1X 2 6 2 3" xfId="20875"/>
    <cellStyle name="SAPBEXHLevel1X 2 6 3" xfId="6978"/>
    <cellStyle name="SAPBEXHLevel1X 2 6 3 2" xfId="14152"/>
    <cellStyle name="SAPBEXHLevel1X 2 6 3 2 2" xfId="25105"/>
    <cellStyle name="SAPBEXHLevel1X 2 6 3 3" xfId="21347"/>
    <cellStyle name="SAPBEXHLevel1X 2 6 4" xfId="9161"/>
    <cellStyle name="SAPBEXHLevel1X 2 6 4 2" xfId="15988"/>
    <cellStyle name="SAPBEXHLevel1X 2 6 4 2 2" xfId="26167"/>
    <cellStyle name="SAPBEXHLevel1X 2 6 4 3" xfId="22651"/>
    <cellStyle name="SAPBEXHLevel1X 2 6 5" xfId="11182"/>
    <cellStyle name="SAPBEXHLevel1X 2 6 5 2" xfId="17511"/>
    <cellStyle name="SAPBEXHLevel1X 2 6 5 2 2" xfId="27187"/>
    <cellStyle name="SAPBEXHLevel1X 2 6 5 3" xfId="23631"/>
    <cellStyle name="SAPBEXHLevel1X 2 6 6" xfId="4373"/>
    <cellStyle name="SAPBEXHLevel1X 2 6 6 2" xfId="20417"/>
    <cellStyle name="SAPBEXHLevel1X 2 6 7" xfId="4655"/>
    <cellStyle name="SAPBEXHLevel1X 2 6 7 2" xfId="20645"/>
    <cellStyle name="SAPBEXHLevel1X 2 7" xfId="2654"/>
    <cellStyle name="SAPBEXHLevel1X 2 7 2" xfId="9433"/>
    <cellStyle name="SAPBEXHLevel1X 2 7 2 2" xfId="16084"/>
    <cellStyle name="SAPBEXHLevel1X 2 7 2 2 2" xfId="26236"/>
    <cellStyle name="SAPBEXHLevel1X 2 7 2 3" xfId="22717"/>
    <cellStyle name="SAPBEXHLevel1X 2 7 3" xfId="11393"/>
    <cellStyle name="SAPBEXHLevel1X 2 7 3 2" xfId="17721"/>
    <cellStyle name="SAPBEXHLevel1X 2 7 3 2 2" xfId="27255"/>
    <cellStyle name="SAPBEXHLevel1X 2 7 3 3" xfId="23696"/>
    <cellStyle name="SAPBEXHLevel1X 2 7 4" xfId="7252"/>
    <cellStyle name="SAPBEXHLevel1X 2 7 4 2" xfId="21416"/>
    <cellStyle name="SAPBEXHLevel1X 2 7 5" xfId="14425"/>
    <cellStyle name="SAPBEXHLevel1X 2 7 5 2" xfId="25174"/>
    <cellStyle name="SAPBEXHLevel1X 2 7 6" xfId="19401"/>
    <cellStyle name="SAPBEXHLevel1X 2 8" xfId="19026"/>
    <cellStyle name="SAPBEXHLevel1X 2 9" xfId="28080"/>
    <cellStyle name="SAPBEXHLevel1X 20" xfId="38607"/>
    <cellStyle name="SAPBEXHLevel1X 21" xfId="38750"/>
    <cellStyle name="SAPBEXHLevel1X 22" xfId="38894"/>
    <cellStyle name="SAPBEXHLevel1X 23" xfId="39037"/>
    <cellStyle name="SAPBEXHLevel1X 24" xfId="39178"/>
    <cellStyle name="SAPBEXHLevel1X 25" xfId="39646"/>
    <cellStyle name="SAPBEXHLevel1X 26" xfId="39768"/>
    <cellStyle name="SAPBEXHLevel1X 27" xfId="39887"/>
    <cellStyle name="SAPBEXHLevel1X 28" xfId="40000"/>
    <cellStyle name="SAPBEXHLevel1X 29" xfId="39601"/>
    <cellStyle name="SAPBEXHLevel1X 3" xfId="570"/>
    <cellStyle name="SAPBEXHLevel1X 3 2" xfId="1826"/>
    <cellStyle name="SAPBEXHLevel1X 3 2 2" xfId="2002"/>
    <cellStyle name="SAPBEXHLevel1X 3 2 2 2" xfId="3442"/>
    <cellStyle name="SAPBEXHLevel1X 3 2 2 2 2" xfId="10197"/>
    <cellStyle name="SAPBEXHLevel1X 3 2 2 2 2 2" xfId="16715"/>
    <cellStyle name="SAPBEXHLevel1X 3 2 2 2 2 2 2" xfId="26742"/>
    <cellStyle name="SAPBEXHLevel1X 3 2 2 2 2 3" xfId="23200"/>
    <cellStyle name="SAPBEXHLevel1X 3 2 2 2 3" xfId="12127"/>
    <cellStyle name="SAPBEXHLevel1X 3 2 2 2 3 2" xfId="18452"/>
    <cellStyle name="SAPBEXHLevel1X 3 2 2 2 3 2 2" xfId="27754"/>
    <cellStyle name="SAPBEXHLevel1X 3 2 2 2 3 3" xfId="24172"/>
    <cellStyle name="SAPBEXHLevel1X 3 2 2 2 4" xfId="8018"/>
    <cellStyle name="SAPBEXHLevel1X 3 2 2 2 4 2" xfId="22022"/>
    <cellStyle name="SAPBEXHLevel1X 3 2 2 2 5" xfId="15176"/>
    <cellStyle name="SAPBEXHLevel1X 3 2 2 2 5 2" xfId="25674"/>
    <cellStyle name="SAPBEXHLevel1X 3 2 2 2 6" xfId="19878"/>
    <cellStyle name="SAPBEXHLevel1X 3 2 2 3" xfId="3915"/>
    <cellStyle name="SAPBEXHLevel1X 3 2 2 3 2" xfId="10670"/>
    <cellStyle name="SAPBEXHLevel1X 3 2 2 3 2 2" xfId="17038"/>
    <cellStyle name="SAPBEXHLevel1X 3 2 2 3 2 2 2" xfId="27014"/>
    <cellStyle name="SAPBEXHLevel1X 3 2 2 3 2 3" xfId="23466"/>
    <cellStyle name="SAPBEXHLevel1X 3 2 2 3 3" xfId="12600"/>
    <cellStyle name="SAPBEXHLevel1X 3 2 2 3 3 2" xfId="18923"/>
    <cellStyle name="SAPBEXHLevel1X 3 2 2 3 3 2 2" xfId="28024"/>
    <cellStyle name="SAPBEXHLevel1X 3 2 2 3 3 3" xfId="24436"/>
    <cellStyle name="SAPBEXHLevel1X 3 2 2 3 4" xfId="8436"/>
    <cellStyle name="SAPBEXHLevel1X 3 2 2 3 4 2" xfId="22426"/>
    <cellStyle name="SAPBEXHLevel1X 3 2 2 3 5" xfId="15647"/>
    <cellStyle name="SAPBEXHLevel1X 3 2 2 3 5 2" xfId="25944"/>
    <cellStyle name="SAPBEXHLevel1X 3 2 2 3 6" xfId="20142"/>
    <cellStyle name="SAPBEXHLevel1X 3 2 2 4" xfId="6599"/>
    <cellStyle name="SAPBEXHLevel1X 3 2 2 4 2" xfId="13777"/>
    <cellStyle name="SAPBEXHLevel1X 3 2 2 4 2 2" xfId="24954"/>
    <cellStyle name="SAPBEXHLevel1X 3 2 2 4 3" xfId="21204"/>
    <cellStyle name="SAPBEXHLevel1X 3 2 2 5" xfId="8782"/>
    <cellStyle name="SAPBEXHLevel1X 3 2 2 5 2" xfId="15782"/>
    <cellStyle name="SAPBEXHLevel1X 3 2 2 5 2 2" xfId="26012"/>
    <cellStyle name="SAPBEXHLevel1X 3 2 2 5 3" xfId="22504"/>
    <cellStyle name="SAPBEXHLevel1X 3 2 2 6" xfId="10896"/>
    <cellStyle name="SAPBEXHLevel1X 3 2 2 6 2" xfId="17228"/>
    <cellStyle name="SAPBEXHLevel1X 3 2 2 6 2 2" xfId="27038"/>
    <cellStyle name="SAPBEXHLevel1X 3 2 2 6 3" xfId="23490"/>
    <cellStyle name="SAPBEXHLevel1X 3 2 2 7" xfId="12714"/>
    <cellStyle name="SAPBEXHLevel1X 3 2 2 7 2" xfId="24502"/>
    <cellStyle name="SAPBEXHLevel1X 3 2 2 8" xfId="19321"/>
    <cellStyle name="SAPBEXHLevel1X 3 2 3" xfId="3182"/>
    <cellStyle name="SAPBEXHLevel1X 3 2 3 2" xfId="9945"/>
    <cellStyle name="SAPBEXHLevel1X 3 2 3 2 2" xfId="16539"/>
    <cellStyle name="SAPBEXHLevel1X 3 2 3 2 2 2" xfId="26605"/>
    <cellStyle name="SAPBEXHLevel1X 3 2 3 2 3" xfId="23063"/>
    <cellStyle name="SAPBEXHLevel1X 3 2 3 3" xfId="11882"/>
    <cellStyle name="SAPBEXHLevel1X 3 2 3 3 2" xfId="18207"/>
    <cellStyle name="SAPBEXHLevel1X 3 2 3 3 2 2" xfId="27619"/>
    <cellStyle name="SAPBEXHLevel1X 3 2 3 3 3" xfId="24037"/>
    <cellStyle name="SAPBEXHLevel1X 3 2 3 4" xfId="7767"/>
    <cellStyle name="SAPBEXHLevel1X 3 2 3 4 2" xfId="21812"/>
    <cellStyle name="SAPBEXHLevel1X 3 2 3 5" xfId="14930"/>
    <cellStyle name="SAPBEXHLevel1X 3 2 3 5 2" xfId="25539"/>
    <cellStyle name="SAPBEXHLevel1X 3 2 3 6" xfId="19743"/>
    <cellStyle name="SAPBEXHLevel1X 3 2 4" xfId="3671"/>
    <cellStyle name="SAPBEXHLevel1X 3 2 4 2" xfId="10426"/>
    <cellStyle name="SAPBEXHLevel1X 3 2 4 2 2" xfId="16869"/>
    <cellStyle name="SAPBEXHLevel1X 3 2 4 2 2 2" xfId="26879"/>
    <cellStyle name="SAPBEXHLevel1X 3 2 4 2 3" xfId="23331"/>
    <cellStyle name="SAPBEXHLevel1X 3 2 4 3" xfId="12356"/>
    <cellStyle name="SAPBEXHLevel1X 3 2 4 3 2" xfId="18679"/>
    <cellStyle name="SAPBEXHLevel1X 3 2 4 3 2 2" xfId="27889"/>
    <cellStyle name="SAPBEXHLevel1X 3 2 4 3 3" xfId="24301"/>
    <cellStyle name="SAPBEXHLevel1X 3 2 4 4" xfId="8247"/>
    <cellStyle name="SAPBEXHLevel1X 3 2 4 4 2" xfId="22244"/>
    <cellStyle name="SAPBEXHLevel1X 3 2 4 5" xfId="15403"/>
    <cellStyle name="SAPBEXHLevel1X 3 2 4 5 2" xfId="25809"/>
    <cellStyle name="SAPBEXHLevel1X 3 2 4 6" xfId="20007"/>
    <cellStyle name="SAPBEXHLevel1X 3 2 5" xfId="3993"/>
    <cellStyle name="SAPBEXHLevel1X 3 2 5 2" xfId="20165"/>
    <cellStyle name="SAPBEXHLevel1X 3 2 6" xfId="19298"/>
    <cellStyle name="SAPBEXHLevel1X 3 2 7" xfId="28380"/>
    <cellStyle name="SAPBEXHLevel1X 3 3" xfId="2101"/>
    <cellStyle name="SAPBEXHLevel1X 3 3 2" xfId="2986"/>
    <cellStyle name="SAPBEXHLevel1X 3 3 2 2" xfId="7573"/>
    <cellStyle name="SAPBEXHLevel1X 3 3 2 2 2" xfId="14740"/>
    <cellStyle name="SAPBEXHLevel1X 3 3 2 2 2 2" xfId="25432"/>
    <cellStyle name="SAPBEXHLevel1X 3 3 2 2 3" xfId="21699"/>
    <cellStyle name="SAPBEXHLevel1X 3 3 2 3" xfId="9753"/>
    <cellStyle name="SAPBEXHLevel1X 3 3 2 3 2" xfId="16398"/>
    <cellStyle name="SAPBEXHLevel1X 3 3 2 3 2 2" xfId="26496"/>
    <cellStyle name="SAPBEXHLevel1X 3 3 2 3 3" xfId="22957"/>
    <cellStyle name="SAPBEXHLevel1X 3 3 2 4" xfId="11702"/>
    <cellStyle name="SAPBEXHLevel1X 3 3 2 4 2" xfId="18029"/>
    <cellStyle name="SAPBEXHLevel1X 3 3 2 4 2 2" xfId="27512"/>
    <cellStyle name="SAPBEXHLevel1X 3 3 2 4 3" xfId="23933"/>
    <cellStyle name="SAPBEXHLevel1X 3 3 2 5" xfId="5186"/>
    <cellStyle name="SAPBEXHLevel1X 3 3 2 5 2" xfId="20720"/>
    <cellStyle name="SAPBEXHLevel1X 3 3 2 6" xfId="12762"/>
    <cellStyle name="SAPBEXHLevel1X 3 3 2 6 2" xfId="24535"/>
    <cellStyle name="SAPBEXHLevel1X 3 3 2 7" xfId="19639"/>
    <cellStyle name="SAPBEXHLevel1X 3 3 3" xfId="3518"/>
    <cellStyle name="SAPBEXHLevel1X 3 3 3 2" xfId="10273"/>
    <cellStyle name="SAPBEXHLevel1X 3 3 3 2 2" xfId="16755"/>
    <cellStyle name="SAPBEXHLevel1X 3 3 3 2 2 2" xfId="26777"/>
    <cellStyle name="SAPBEXHLevel1X 3 3 3 2 3" xfId="23231"/>
    <cellStyle name="SAPBEXHLevel1X 3 3 3 3" xfId="12203"/>
    <cellStyle name="SAPBEXHLevel1X 3 3 3 3 2" xfId="18527"/>
    <cellStyle name="SAPBEXHLevel1X 3 3 3 3 2 2" xfId="27788"/>
    <cellStyle name="SAPBEXHLevel1X 3 3 3 3 3" xfId="24202"/>
    <cellStyle name="SAPBEXHLevel1X 3 3 3 4" xfId="8094"/>
    <cellStyle name="SAPBEXHLevel1X 3 3 3 4 2" xfId="22093"/>
    <cellStyle name="SAPBEXHLevel1X 3 3 3 5" xfId="15251"/>
    <cellStyle name="SAPBEXHLevel1X 3 3 3 5 2" xfId="25708"/>
    <cellStyle name="SAPBEXHLevel1X 3 3 3 6" xfId="19908"/>
    <cellStyle name="SAPBEXHLevel1X 3 3 4" xfId="6698"/>
    <cellStyle name="SAPBEXHLevel1X 3 3 4 2" xfId="13875"/>
    <cellStyle name="SAPBEXHLevel1X 3 3 4 2 2" xfId="24986"/>
    <cellStyle name="SAPBEXHLevel1X 3 3 4 3" xfId="21232"/>
    <cellStyle name="SAPBEXHLevel1X 3 3 5" xfId="8881"/>
    <cellStyle name="SAPBEXHLevel1X 3 3 5 2" xfId="15830"/>
    <cellStyle name="SAPBEXHLevel1X 3 3 5 2 2" xfId="26045"/>
    <cellStyle name="SAPBEXHLevel1X 3 3 5 3" xfId="22533"/>
    <cellStyle name="SAPBEXHLevel1X 3 3 6" xfId="10994"/>
    <cellStyle name="SAPBEXHLevel1X 3 3 6 2" xfId="17325"/>
    <cellStyle name="SAPBEXHLevel1X 3 3 6 2 2" xfId="27070"/>
    <cellStyle name="SAPBEXHLevel1X 3 3 6 3" xfId="23518"/>
    <cellStyle name="SAPBEXHLevel1X 3 3 7" xfId="4524"/>
    <cellStyle name="SAPBEXHLevel1X 3 3 7 2" xfId="20557"/>
    <cellStyle name="SAPBEXHLevel1X 3 3 8" xfId="4640"/>
    <cellStyle name="SAPBEXHLevel1X 3 3 8 2" xfId="20637"/>
    <cellStyle name="SAPBEXHLevel1X 3 4" xfId="2711"/>
    <cellStyle name="SAPBEXHLevel1X 3 4 2" xfId="9490"/>
    <cellStyle name="SAPBEXHLevel1X 3 4 2 2" xfId="16141"/>
    <cellStyle name="SAPBEXHLevel1X 3 4 2 2 2" xfId="26280"/>
    <cellStyle name="SAPBEXHLevel1X 3 4 2 3" xfId="22756"/>
    <cellStyle name="SAPBEXHLevel1X 3 4 3" xfId="11450"/>
    <cellStyle name="SAPBEXHLevel1X 3 4 3 2" xfId="17778"/>
    <cellStyle name="SAPBEXHLevel1X 3 4 3 2 2" xfId="27299"/>
    <cellStyle name="SAPBEXHLevel1X 3 4 3 3" xfId="23735"/>
    <cellStyle name="SAPBEXHLevel1X 3 4 4" xfId="7309"/>
    <cellStyle name="SAPBEXHLevel1X 3 4 4 2" xfId="21468"/>
    <cellStyle name="SAPBEXHLevel1X 3 4 5" xfId="14482"/>
    <cellStyle name="SAPBEXHLevel1X 3 4 5 2" xfId="25218"/>
    <cellStyle name="SAPBEXHLevel1X 3 4 6" xfId="19440"/>
    <cellStyle name="SAPBEXHLevel1X 3 5" xfId="28132"/>
    <cellStyle name="SAPBEXHLevel1X 30" xfId="37587"/>
    <cellStyle name="SAPBEXHLevel1X 31" xfId="39584"/>
    <cellStyle name="SAPBEXHLevel1X 32" xfId="40085"/>
    <cellStyle name="SAPBEXHLevel1X 33" xfId="39831"/>
    <cellStyle name="SAPBEXHLevel1X 4" xfId="1608"/>
    <cellStyle name="SAPBEXHLevel1X 4 2" xfId="914"/>
    <cellStyle name="SAPBEXHLevel1X 4 2 2" xfId="3290"/>
    <cellStyle name="SAPBEXHLevel1X 4 2 2 2" xfId="10045"/>
    <cellStyle name="SAPBEXHLevel1X 4 2 2 2 2" xfId="16598"/>
    <cellStyle name="SAPBEXHLevel1X 4 2 2 2 2 2" xfId="26653"/>
    <cellStyle name="SAPBEXHLevel1X 4 2 2 2 3" xfId="23111"/>
    <cellStyle name="SAPBEXHLevel1X 4 2 2 3" xfId="11975"/>
    <cellStyle name="SAPBEXHLevel1X 4 2 2 3 2" xfId="18300"/>
    <cellStyle name="SAPBEXHLevel1X 4 2 2 3 2 2" xfId="27665"/>
    <cellStyle name="SAPBEXHLevel1X 4 2 2 3 3" xfId="24083"/>
    <cellStyle name="SAPBEXHLevel1X 4 2 2 4" xfId="7866"/>
    <cellStyle name="SAPBEXHLevel1X 4 2 2 4 2" xfId="21870"/>
    <cellStyle name="SAPBEXHLevel1X 4 2 2 5" xfId="15024"/>
    <cellStyle name="SAPBEXHLevel1X 4 2 2 5 2" xfId="25585"/>
    <cellStyle name="SAPBEXHLevel1X 4 2 2 6" xfId="19789"/>
    <cellStyle name="SAPBEXHLevel1X 4 2 3" xfId="3763"/>
    <cellStyle name="SAPBEXHLevel1X 4 2 3 2" xfId="10518"/>
    <cellStyle name="SAPBEXHLevel1X 4 2 3 2 2" xfId="16921"/>
    <cellStyle name="SAPBEXHLevel1X 4 2 3 2 2 2" xfId="26925"/>
    <cellStyle name="SAPBEXHLevel1X 4 2 3 2 3" xfId="23377"/>
    <cellStyle name="SAPBEXHLevel1X 4 2 3 3" xfId="12448"/>
    <cellStyle name="SAPBEXHLevel1X 4 2 3 3 2" xfId="18771"/>
    <cellStyle name="SAPBEXHLevel1X 4 2 3 3 2 2" xfId="27935"/>
    <cellStyle name="SAPBEXHLevel1X 4 2 3 3 3" xfId="24347"/>
    <cellStyle name="SAPBEXHLevel1X 4 2 3 4" xfId="8335"/>
    <cellStyle name="SAPBEXHLevel1X 4 2 3 4 2" xfId="22331"/>
    <cellStyle name="SAPBEXHLevel1X 4 2 3 5" xfId="15495"/>
    <cellStyle name="SAPBEXHLevel1X 4 2 3 5 2" xfId="25855"/>
    <cellStyle name="SAPBEXHLevel1X 4 2 3 6" xfId="20053"/>
    <cellStyle name="SAPBEXHLevel1X 4 2 4" xfId="5955"/>
    <cellStyle name="SAPBEXHLevel1X 4 2 4 2" xfId="13216"/>
    <cellStyle name="SAPBEXHLevel1X 4 2 4 2 2" xfId="24796"/>
    <cellStyle name="SAPBEXHLevel1X 4 2 4 3" xfId="21047"/>
    <cellStyle name="SAPBEXHLevel1X 4 2 5" xfId="5701"/>
    <cellStyle name="SAPBEXHLevel1X 4 2 5 2" xfId="13040"/>
    <cellStyle name="SAPBEXHLevel1X 4 2 5 2 2" xfId="24705"/>
    <cellStyle name="SAPBEXHLevel1X 4 2 5 3" xfId="20957"/>
    <cellStyle name="SAPBEXHLevel1X 4 2 6" xfId="5828"/>
    <cellStyle name="SAPBEXHLevel1X 4 2 6 2" xfId="13113"/>
    <cellStyle name="SAPBEXHLevel1X 4 2 6 2 2" xfId="24745"/>
    <cellStyle name="SAPBEXHLevel1X 4 2 6 3" xfId="20996"/>
    <cellStyle name="SAPBEXHLevel1X 4 2 7" xfId="7365"/>
    <cellStyle name="SAPBEXHLevel1X 4 2 7 2" xfId="21524"/>
    <cellStyle name="SAPBEXHLevel1X 4 2 8" xfId="19078"/>
    <cellStyle name="SAPBEXHLevel1X 4 3" xfId="2815"/>
    <cellStyle name="SAPBEXHLevel1X 4 3 2" xfId="9586"/>
    <cellStyle name="SAPBEXHLevel1X 4 3 2 2" xfId="16237"/>
    <cellStyle name="SAPBEXHLevel1X 4 3 2 2 2" xfId="26363"/>
    <cellStyle name="SAPBEXHLevel1X 4 3 2 3" xfId="22838"/>
    <cellStyle name="SAPBEXHLevel1X 4 3 3" xfId="11541"/>
    <cellStyle name="SAPBEXHLevel1X 4 3 3 2" xfId="17868"/>
    <cellStyle name="SAPBEXHLevel1X 4 3 3 2 2" xfId="27379"/>
    <cellStyle name="SAPBEXHLevel1X 4 3 3 3" xfId="23814"/>
    <cellStyle name="SAPBEXHLevel1X 4 3 4" xfId="7405"/>
    <cellStyle name="SAPBEXHLevel1X 4 3 4 2" xfId="21558"/>
    <cellStyle name="SAPBEXHLevel1X 4 3 5" xfId="14573"/>
    <cellStyle name="SAPBEXHLevel1X 4 3 5 2" xfId="25299"/>
    <cellStyle name="SAPBEXHLevel1X 4 3 6" xfId="19520"/>
    <cellStyle name="SAPBEXHLevel1X 4 4" xfId="2925"/>
    <cellStyle name="SAPBEXHLevel1X 4 4 2" xfId="9692"/>
    <cellStyle name="SAPBEXHLevel1X 4 4 2 2" xfId="16340"/>
    <cellStyle name="SAPBEXHLevel1X 4 4 2 2 2" xfId="26453"/>
    <cellStyle name="SAPBEXHLevel1X 4 4 2 3" xfId="22921"/>
    <cellStyle name="SAPBEXHLevel1X 4 4 3" xfId="11644"/>
    <cellStyle name="SAPBEXHLevel1X 4 4 3 2" xfId="17971"/>
    <cellStyle name="SAPBEXHLevel1X 4 4 3 2 2" xfId="27469"/>
    <cellStyle name="SAPBEXHLevel1X 4 4 3 3" xfId="23897"/>
    <cellStyle name="SAPBEXHLevel1X 4 4 4" xfId="7512"/>
    <cellStyle name="SAPBEXHLevel1X 4 4 4 2" xfId="21649"/>
    <cellStyle name="SAPBEXHLevel1X 4 4 5" xfId="14679"/>
    <cellStyle name="SAPBEXHLevel1X 4 4 5 2" xfId="25389"/>
    <cellStyle name="SAPBEXHLevel1X 4 4 6" xfId="19603"/>
    <cellStyle name="SAPBEXHLevel1X 4 5" xfId="8422"/>
    <cellStyle name="SAPBEXHLevel1X 4 5 2" xfId="22413"/>
    <cellStyle name="SAPBEXHLevel1X 4 6" xfId="19208"/>
    <cellStyle name="SAPBEXHLevel1X 4 7" xfId="28263"/>
    <cellStyle name="SAPBEXHLevel1X 5" xfId="2185"/>
    <cellStyle name="SAPBEXHLevel1X 5 2" xfId="5260"/>
    <cellStyle name="SAPBEXHLevel1X 5 2 2" xfId="12829"/>
    <cellStyle name="SAPBEXHLevel1X 5 2 2 2" xfId="24594"/>
    <cellStyle name="SAPBEXHLevel1X 5 2 3" xfId="20784"/>
    <cellStyle name="SAPBEXHLevel1X 5 3" xfId="6782"/>
    <cellStyle name="SAPBEXHLevel1X 5 3 2" xfId="13958"/>
    <cellStyle name="SAPBEXHLevel1X 5 3 2 2" xfId="25044"/>
    <cellStyle name="SAPBEXHLevel1X 5 3 3" xfId="21289"/>
    <cellStyle name="SAPBEXHLevel1X 5 4" xfId="8965"/>
    <cellStyle name="SAPBEXHLevel1X 5 4 2" xfId="15897"/>
    <cellStyle name="SAPBEXHLevel1X 5 4 2 2" xfId="26104"/>
    <cellStyle name="SAPBEXHLevel1X 5 4 3" xfId="22591"/>
    <cellStyle name="SAPBEXHLevel1X 5 5" xfId="11063"/>
    <cellStyle name="SAPBEXHLevel1X 5 5 2" xfId="17393"/>
    <cellStyle name="SAPBEXHLevel1X 5 5 2 2" xfId="27127"/>
    <cellStyle name="SAPBEXHLevel1X 5 5 3" xfId="23574"/>
    <cellStyle name="SAPBEXHLevel1X 5 6" xfId="4372"/>
    <cellStyle name="SAPBEXHLevel1X 5 6 2" xfId="20416"/>
    <cellStyle name="SAPBEXHLevel1X 5 7" xfId="4635"/>
    <cellStyle name="SAPBEXHLevel1X 5 7 2" xfId="20633"/>
    <cellStyle name="SAPBEXHLevel1X 6" xfId="2653"/>
    <cellStyle name="SAPBEXHLevel1X 6 2" xfId="9432"/>
    <cellStyle name="SAPBEXHLevel1X 6 2 2" xfId="16083"/>
    <cellStyle name="SAPBEXHLevel1X 6 2 2 2" xfId="26235"/>
    <cellStyle name="SAPBEXHLevel1X 6 2 3" xfId="22716"/>
    <cellStyle name="SAPBEXHLevel1X 6 3" xfId="11392"/>
    <cellStyle name="SAPBEXHLevel1X 6 3 2" xfId="17720"/>
    <cellStyle name="SAPBEXHLevel1X 6 3 2 2" xfId="27254"/>
    <cellStyle name="SAPBEXHLevel1X 6 3 3" xfId="23695"/>
    <cellStyle name="SAPBEXHLevel1X 6 4" xfId="7251"/>
    <cellStyle name="SAPBEXHLevel1X 6 4 2" xfId="21415"/>
    <cellStyle name="SAPBEXHLevel1X 6 5" xfId="14424"/>
    <cellStyle name="SAPBEXHLevel1X 6 5 2" xfId="25173"/>
    <cellStyle name="SAPBEXHLevel1X 6 6" xfId="19400"/>
    <cellStyle name="SAPBEXHLevel1X 7" xfId="19025"/>
    <cellStyle name="SAPBEXHLevel1X 8" xfId="28079"/>
    <cellStyle name="SAPBEXHLevel1X 9" xfId="37137"/>
    <cellStyle name="SAPBEXHLevel2" xfId="355"/>
    <cellStyle name="SAPBEXHLevel2 10" xfId="37096"/>
    <cellStyle name="SAPBEXHLevel2 11" xfId="37179"/>
    <cellStyle name="SAPBEXHLevel2 12" xfId="37080"/>
    <cellStyle name="SAPBEXHLevel2 13" xfId="37492"/>
    <cellStyle name="SAPBEXHLevel2 14" xfId="37335"/>
    <cellStyle name="SAPBEXHLevel2 15" xfId="37015"/>
    <cellStyle name="SAPBEXHLevel2 16" xfId="37749"/>
    <cellStyle name="SAPBEXHLevel2 17" xfId="38074"/>
    <cellStyle name="SAPBEXHLevel2 18" xfId="38216"/>
    <cellStyle name="SAPBEXHLevel2 19" xfId="38357"/>
    <cellStyle name="SAPBEXHLevel2 2" xfId="356"/>
    <cellStyle name="SAPBEXHLevel2 2 10" xfId="37140"/>
    <cellStyle name="SAPBEXHLevel2 2 11" xfId="37345"/>
    <cellStyle name="SAPBEXHLevel2 2 12" xfId="37180"/>
    <cellStyle name="SAPBEXHLevel2 2 13" xfId="37079"/>
    <cellStyle name="SAPBEXHLevel2 2 14" xfId="37673"/>
    <cellStyle name="SAPBEXHLevel2 2 15" xfId="37438"/>
    <cellStyle name="SAPBEXHLevel2 2 16" xfId="37963"/>
    <cellStyle name="SAPBEXHLevel2 2 17" xfId="37495"/>
    <cellStyle name="SAPBEXHLevel2 2 18" xfId="38050"/>
    <cellStyle name="SAPBEXHLevel2 2 19" xfId="38192"/>
    <cellStyle name="SAPBEXHLevel2 2 2" xfId="573"/>
    <cellStyle name="SAPBEXHLevel2 2 2 10" xfId="38124"/>
    <cellStyle name="SAPBEXHLevel2 2 2 11" xfId="38265"/>
    <cellStyle name="SAPBEXHLevel2 2 2 12" xfId="38407"/>
    <cellStyle name="SAPBEXHLevel2 2 2 13" xfId="38550"/>
    <cellStyle name="SAPBEXHLevel2 2 2 14" xfId="38693"/>
    <cellStyle name="SAPBEXHLevel2 2 2 15" xfId="38836"/>
    <cellStyle name="SAPBEXHLevel2 2 2 16" xfId="38980"/>
    <cellStyle name="SAPBEXHLevel2 2 2 17" xfId="39121"/>
    <cellStyle name="SAPBEXHLevel2 2 2 18" xfId="39258"/>
    <cellStyle name="SAPBEXHLevel2 2 2 19" xfId="39394"/>
    <cellStyle name="SAPBEXHLevel2 2 2 2" xfId="1750"/>
    <cellStyle name="SAPBEXHLevel2 2 2 2 2" xfId="1465"/>
    <cellStyle name="SAPBEXHLevel2 2 2 2 2 2" xfId="3382"/>
    <cellStyle name="SAPBEXHLevel2 2 2 2 2 2 2" xfId="10137"/>
    <cellStyle name="SAPBEXHLevel2 2 2 2 2 2 2 2" xfId="16676"/>
    <cellStyle name="SAPBEXHLevel2 2 2 2 2 2 2 2 2" xfId="26716"/>
    <cellStyle name="SAPBEXHLevel2 2 2 2 2 2 2 3" xfId="23174"/>
    <cellStyle name="SAPBEXHLevel2 2 2 2 2 2 3" xfId="12067"/>
    <cellStyle name="SAPBEXHLevel2 2 2 2 2 2 3 2" xfId="18392"/>
    <cellStyle name="SAPBEXHLevel2 2 2 2 2 2 3 2 2" xfId="27728"/>
    <cellStyle name="SAPBEXHLevel2 2 2 2 2 2 3 3" xfId="24146"/>
    <cellStyle name="SAPBEXHLevel2 2 2 2 2 2 4" xfId="7958"/>
    <cellStyle name="SAPBEXHLevel2 2 2 2 2 2 4 2" xfId="21962"/>
    <cellStyle name="SAPBEXHLevel2 2 2 2 2 2 5" xfId="15116"/>
    <cellStyle name="SAPBEXHLevel2 2 2 2 2 2 5 2" xfId="25648"/>
    <cellStyle name="SAPBEXHLevel2 2 2 2 2 2 6" xfId="19852"/>
    <cellStyle name="SAPBEXHLevel2 2 2 2 2 3" xfId="3855"/>
    <cellStyle name="SAPBEXHLevel2 2 2 2 2 3 2" xfId="10610"/>
    <cellStyle name="SAPBEXHLevel2 2 2 2 2 3 2 2" xfId="16999"/>
    <cellStyle name="SAPBEXHLevel2 2 2 2 2 3 2 2 2" xfId="26988"/>
    <cellStyle name="SAPBEXHLevel2 2 2 2 2 3 2 3" xfId="23440"/>
    <cellStyle name="SAPBEXHLevel2 2 2 2 2 3 3" xfId="12540"/>
    <cellStyle name="SAPBEXHLevel2 2 2 2 2 3 3 2" xfId="18863"/>
    <cellStyle name="SAPBEXHLevel2 2 2 2 2 3 3 2 2" xfId="27998"/>
    <cellStyle name="SAPBEXHLevel2 2 2 2 2 3 3 3" xfId="24410"/>
    <cellStyle name="SAPBEXHLevel2 2 2 2 2 3 4" xfId="8404"/>
    <cellStyle name="SAPBEXHLevel2 2 2 2 2 3 4 2" xfId="22398"/>
    <cellStyle name="SAPBEXHLevel2 2 2 2 2 3 5" xfId="15587"/>
    <cellStyle name="SAPBEXHLevel2 2 2 2 2 3 5 2" xfId="25918"/>
    <cellStyle name="SAPBEXHLevel2 2 2 2 2 3 6" xfId="20116"/>
    <cellStyle name="SAPBEXHLevel2 2 2 2 2 4" xfId="6244"/>
    <cellStyle name="SAPBEXHLevel2 2 2 2 2 4 2" xfId="13480"/>
    <cellStyle name="SAPBEXHLevel2 2 2 2 2 4 2 2" xfId="24900"/>
    <cellStyle name="SAPBEXHLevel2 2 2 2 2 4 3" xfId="21150"/>
    <cellStyle name="SAPBEXHLevel2 2 2 2 2 5" xfId="8513"/>
    <cellStyle name="SAPBEXHLevel2 2 2 2 2 5 2" xfId="15720"/>
    <cellStyle name="SAPBEXHLevel2 2 2 2 2 5 2 2" xfId="25974"/>
    <cellStyle name="SAPBEXHLevel2 2 2 2 2 5 3" xfId="22467"/>
    <cellStyle name="SAPBEXHLevel2 2 2 2 2 6" xfId="6102"/>
    <cellStyle name="SAPBEXHLevel2 2 2 2 2 6 2" xfId="13351"/>
    <cellStyle name="SAPBEXHLevel2 2 2 2 2 6 2 2" xfId="24860"/>
    <cellStyle name="SAPBEXHLevel2 2 2 2 2 6 3" xfId="21111"/>
    <cellStyle name="SAPBEXHLevel2 2 2 2 2 7" xfId="12684"/>
    <cellStyle name="SAPBEXHLevel2 2 2 2 2 7 2" xfId="24476"/>
    <cellStyle name="SAPBEXHLevel2 2 2 2 2 8" xfId="19159"/>
    <cellStyle name="SAPBEXHLevel2 2 2 2 3" xfId="3119"/>
    <cellStyle name="SAPBEXHLevel2 2 2 2 3 2" xfId="9885"/>
    <cellStyle name="SAPBEXHLevel2 2 2 2 3 2 2" xfId="16500"/>
    <cellStyle name="SAPBEXHLevel2 2 2 2 3 2 2 2" xfId="26579"/>
    <cellStyle name="SAPBEXHLevel2 2 2 2 3 2 3" xfId="23037"/>
    <cellStyle name="SAPBEXHLevel2 2 2 2 3 3" xfId="11822"/>
    <cellStyle name="SAPBEXHLevel2 2 2 2 3 3 2" xfId="18147"/>
    <cellStyle name="SAPBEXHLevel2 2 2 2 3 3 2 2" xfId="27593"/>
    <cellStyle name="SAPBEXHLevel2 2 2 2 3 3 3" xfId="24011"/>
    <cellStyle name="SAPBEXHLevel2 2 2 2 3 4" xfId="7706"/>
    <cellStyle name="SAPBEXHLevel2 2 2 2 3 4 2" xfId="21786"/>
    <cellStyle name="SAPBEXHLevel2 2 2 2 3 5" xfId="14870"/>
    <cellStyle name="SAPBEXHLevel2 2 2 2 3 5 2" xfId="25513"/>
    <cellStyle name="SAPBEXHLevel2 2 2 2 3 6" xfId="19717"/>
    <cellStyle name="SAPBEXHLevel2 2 2 2 4" xfId="3624"/>
    <cellStyle name="SAPBEXHLevel2 2 2 2 4 2" xfId="10379"/>
    <cellStyle name="SAPBEXHLevel2 2 2 2 4 2 2" xfId="16843"/>
    <cellStyle name="SAPBEXHLevel2 2 2 2 4 2 2 2" xfId="26853"/>
    <cellStyle name="SAPBEXHLevel2 2 2 2 4 2 3" xfId="23305"/>
    <cellStyle name="SAPBEXHLevel2 2 2 2 4 3" xfId="12309"/>
    <cellStyle name="SAPBEXHLevel2 2 2 2 4 3 2" xfId="18632"/>
    <cellStyle name="SAPBEXHLevel2 2 2 2 4 3 2 2" xfId="27863"/>
    <cellStyle name="SAPBEXHLevel2 2 2 2 4 3 3" xfId="24275"/>
    <cellStyle name="SAPBEXHLevel2 2 2 2 4 4" xfId="8200"/>
    <cellStyle name="SAPBEXHLevel2 2 2 2 4 4 2" xfId="22197"/>
    <cellStyle name="SAPBEXHLevel2 2 2 2 4 5" xfId="15356"/>
    <cellStyle name="SAPBEXHLevel2 2 2 2 4 5 2" xfId="25783"/>
    <cellStyle name="SAPBEXHLevel2 2 2 2 4 6" xfId="19981"/>
    <cellStyle name="SAPBEXHLevel2 2 2 2 5" xfId="4199"/>
    <cellStyle name="SAPBEXHLevel2 2 2 2 5 2" xfId="20278"/>
    <cellStyle name="SAPBEXHLevel2 2 2 2 6" xfId="19272"/>
    <cellStyle name="SAPBEXHLevel2 2 2 2 7" xfId="28341"/>
    <cellStyle name="SAPBEXHLevel2 2 2 20" xfId="39532"/>
    <cellStyle name="SAPBEXHLevel2 2 2 21" xfId="39657"/>
    <cellStyle name="SAPBEXHLevel2 2 2 22" xfId="39779"/>
    <cellStyle name="SAPBEXHLevel2 2 2 23" xfId="39898"/>
    <cellStyle name="SAPBEXHLevel2 2 2 24" xfId="40011"/>
    <cellStyle name="SAPBEXHLevel2 2 2 25" xfId="40118"/>
    <cellStyle name="SAPBEXHLevel2 2 2 26" xfId="40207"/>
    <cellStyle name="SAPBEXHLevel2 2 2 27" xfId="40302"/>
    <cellStyle name="SAPBEXHLevel2 2 2 28" xfId="40383"/>
    <cellStyle name="SAPBEXHLevel2 2 2 29" xfId="40444"/>
    <cellStyle name="SAPBEXHLevel2 2 2 3" xfId="2163"/>
    <cellStyle name="SAPBEXHLevel2 2 2 3 2" xfId="2905"/>
    <cellStyle name="SAPBEXHLevel2 2 2 3 2 2" xfId="7492"/>
    <cellStyle name="SAPBEXHLevel2 2 2 3 2 2 2" xfId="14659"/>
    <cellStyle name="SAPBEXHLevel2 2 2 3 2 2 2 2" xfId="25370"/>
    <cellStyle name="SAPBEXHLevel2 2 2 3 2 2 3" xfId="21629"/>
    <cellStyle name="SAPBEXHLevel2 2 2 3 2 3" xfId="9672"/>
    <cellStyle name="SAPBEXHLevel2 2 2 3 2 3 2" xfId="16320"/>
    <cellStyle name="SAPBEXHLevel2 2 2 3 2 3 2 2" xfId="26434"/>
    <cellStyle name="SAPBEXHLevel2 2 2 3 2 3 3" xfId="22902"/>
    <cellStyle name="SAPBEXHLevel2 2 2 3 2 4" xfId="11624"/>
    <cellStyle name="SAPBEXHLevel2 2 2 3 2 4 2" xfId="17951"/>
    <cellStyle name="SAPBEXHLevel2 2 2 3 2 4 2 2" xfId="27450"/>
    <cellStyle name="SAPBEXHLevel2 2 2 3 2 4 3" xfId="23878"/>
    <cellStyle name="SAPBEXHLevel2 2 2 3 2 5" xfId="5240"/>
    <cellStyle name="SAPBEXHLevel2 2 2 3 2 5 2" xfId="20767"/>
    <cellStyle name="SAPBEXHLevel2 2 2 3 2 6" xfId="12812"/>
    <cellStyle name="SAPBEXHLevel2 2 2 3 2 6 2" xfId="24579"/>
    <cellStyle name="SAPBEXHLevel2 2 2 3 2 7" xfId="19584"/>
    <cellStyle name="SAPBEXHLevel2 2 2 3 3" xfId="2748"/>
    <cellStyle name="SAPBEXHLevel2 2 2 3 3 2" xfId="9527"/>
    <cellStyle name="SAPBEXHLevel2 2 2 3 3 2 2" xfId="16178"/>
    <cellStyle name="SAPBEXHLevel2 2 2 3 3 2 2 2" xfId="26316"/>
    <cellStyle name="SAPBEXHLevel2 2 2 3 3 2 3" xfId="22792"/>
    <cellStyle name="SAPBEXHLevel2 2 2 3 3 3" xfId="11487"/>
    <cellStyle name="SAPBEXHLevel2 2 2 3 3 3 2" xfId="17815"/>
    <cellStyle name="SAPBEXHLevel2 2 2 3 3 3 2 2" xfId="27335"/>
    <cellStyle name="SAPBEXHLevel2 2 2 3 3 3 3" xfId="23771"/>
    <cellStyle name="SAPBEXHLevel2 2 2 3 3 4" xfId="7346"/>
    <cellStyle name="SAPBEXHLevel2 2 2 3 3 4 2" xfId="21505"/>
    <cellStyle name="SAPBEXHLevel2 2 2 3 3 5" xfId="14519"/>
    <cellStyle name="SAPBEXHLevel2 2 2 3 3 5 2" xfId="25254"/>
    <cellStyle name="SAPBEXHLevel2 2 2 3 3 6" xfId="19476"/>
    <cellStyle name="SAPBEXHLevel2 2 2 3 4" xfId="6760"/>
    <cellStyle name="SAPBEXHLevel2 2 2 3 4 2" xfId="13936"/>
    <cellStyle name="SAPBEXHLevel2 2 2 3 4 2 2" xfId="25029"/>
    <cellStyle name="SAPBEXHLevel2 2 2 3 4 3" xfId="21274"/>
    <cellStyle name="SAPBEXHLevel2 2 2 3 5" xfId="8943"/>
    <cellStyle name="SAPBEXHLevel2 2 2 3 5 2" xfId="15880"/>
    <cellStyle name="SAPBEXHLevel2 2 2 3 5 2 2" xfId="26089"/>
    <cellStyle name="SAPBEXHLevel2 2 2 3 5 3" xfId="22576"/>
    <cellStyle name="SAPBEXHLevel2 2 2 3 6" xfId="11044"/>
    <cellStyle name="SAPBEXHLevel2 2 2 3 6 2" xfId="17374"/>
    <cellStyle name="SAPBEXHLevel2 2 2 3 6 2 2" xfId="27112"/>
    <cellStyle name="SAPBEXHLevel2 2 2 3 6 3" xfId="23559"/>
    <cellStyle name="SAPBEXHLevel2 2 2 3 7" xfId="4447"/>
    <cellStyle name="SAPBEXHLevel2 2 2 3 7 2" xfId="20491"/>
    <cellStyle name="SAPBEXHLevel2 2 2 3 8" xfId="5312"/>
    <cellStyle name="SAPBEXHLevel2 2 2 3 8 2" xfId="20823"/>
    <cellStyle name="SAPBEXHLevel2 2 2 30" xfId="40486"/>
    <cellStyle name="SAPBEXHLevel2 2 2 4" xfId="2714"/>
    <cellStyle name="SAPBEXHLevel2 2 2 4 2" xfId="9493"/>
    <cellStyle name="SAPBEXHLevel2 2 2 4 2 2" xfId="16144"/>
    <cellStyle name="SAPBEXHLevel2 2 2 4 2 2 2" xfId="26283"/>
    <cellStyle name="SAPBEXHLevel2 2 2 4 2 3" xfId="22759"/>
    <cellStyle name="SAPBEXHLevel2 2 2 4 3" xfId="11453"/>
    <cellStyle name="SAPBEXHLevel2 2 2 4 3 2" xfId="17781"/>
    <cellStyle name="SAPBEXHLevel2 2 2 4 3 2 2" xfId="27302"/>
    <cellStyle name="SAPBEXHLevel2 2 2 4 3 3" xfId="23738"/>
    <cellStyle name="SAPBEXHLevel2 2 2 4 4" xfId="7312"/>
    <cellStyle name="SAPBEXHLevel2 2 2 4 4 2" xfId="21471"/>
    <cellStyle name="SAPBEXHLevel2 2 2 4 5" xfId="14485"/>
    <cellStyle name="SAPBEXHLevel2 2 2 4 5 2" xfId="25221"/>
    <cellStyle name="SAPBEXHLevel2 2 2 4 6" xfId="19443"/>
    <cellStyle name="SAPBEXHLevel2 2 2 5" xfId="28135"/>
    <cellStyle name="SAPBEXHLevel2 2 2 6" xfId="37562"/>
    <cellStyle name="SAPBEXHLevel2 2 2 7" xfId="37690"/>
    <cellStyle name="SAPBEXHLevel2 2 2 8" xfId="37830"/>
    <cellStyle name="SAPBEXHLevel2 2 2 9" xfId="37978"/>
    <cellStyle name="SAPBEXHLevel2 2 20" xfId="38334"/>
    <cellStyle name="SAPBEXHLevel2 2 21" xfId="38476"/>
    <cellStyle name="SAPBEXHLevel2 2 22" xfId="38618"/>
    <cellStyle name="SAPBEXHLevel2 2 23" xfId="38762"/>
    <cellStyle name="SAPBEXHLevel2 2 24" xfId="38905"/>
    <cellStyle name="SAPBEXHLevel2 2 25" xfId="39049"/>
    <cellStyle name="SAPBEXHLevel2 2 26" xfId="39377"/>
    <cellStyle name="SAPBEXHLevel2 2 27" xfId="39323"/>
    <cellStyle name="SAPBEXHLevel2 2 28" xfId="39642"/>
    <cellStyle name="SAPBEXHLevel2 2 29" xfId="39764"/>
    <cellStyle name="SAPBEXHLevel2 2 3" xfId="1083"/>
    <cellStyle name="SAPBEXHLevel2 2 3 10" xfId="37873"/>
    <cellStyle name="SAPBEXHLevel2 2 3 11" xfId="38017"/>
    <cellStyle name="SAPBEXHLevel2 2 3 12" xfId="38160"/>
    <cellStyle name="SAPBEXHLevel2 2 3 13" xfId="38301"/>
    <cellStyle name="SAPBEXHLevel2 2 3 14" xfId="38443"/>
    <cellStyle name="SAPBEXHLevel2 2 3 15" xfId="38586"/>
    <cellStyle name="SAPBEXHLevel2 2 3 16" xfId="38729"/>
    <cellStyle name="SAPBEXHLevel2 2 3 17" xfId="38872"/>
    <cellStyle name="SAPBEXHLevel2 2 3 18" xfId="39016"/>
    <cellStyle name="SAPBEXHLevel2 2 3 19" xfId="39157"/>
    <cellStyle name="SAPBEXHLevel2 2 3 2" xfId="1723"/>
    <cellStyle name="SAPBEXHLevel2 2 3 2 2" xfId="1432"/>
    <cellStyle name="SAPBEXHLevel2 2 3 2 2 2" xfId="3356"/>
    <cellStyle name="SAPBEXHLevel2 2 3 2 2 2 2" xfId="10111"/>
    <cellStyle name="SAPBEXHLevel2 2 3 2 2 2 2 2" xfId="16652"/>
    <cellStyle name="SAPBEXHLevel2 2 3 2 2 2 2 2 2" xfId="26692"/>
    <cellStyle name="SAPBEXHLevel2 2 3 2 2 2 2 3" xfId="23150"/>
    <cellStyle name="SAPBEXHLevel2 2 3 2 2 2 3" xfId="12041"/>
    <cellStyle name="SAPBEXHLevel2 2 3 2 2 2 3 2" xfId="18366"/>
    <cellStyle name="SAPBEXHLevel2 2 3 2 2 2 3 2 2" xfId="27704"/>
    <cellStyle name="SAPBEXHLevel2 2 3 2 2 2 3 3" xfId="24122"/>
    <cellStyle name="SAPBEXHLevel2 2 3 2 2 2 4" xfId="7932"/>
    <cellStyle name="SAPBEXHLevel2 2 3 2 2 2 4 2" xfId="21936"/>
    <cellStyle name="SAPBEXHLevel2 2 3 2 2 2 5" xfId="15090"/>
    <cellStyle name="SAPBEXHLevel2 2 3 2 2 2 5 2" xfId="25624"/>
    <cellStyle name="SAPBEXHLevel2 2 3 2 2 2 6" xfId="19828"/>
    <cellStyle name="SAPBEXHLevel2 2 3 2 2 3" xfId="3829"/>
    <cellStyle name="SAPBEXHLevel2 2 3 2 2 3 2" xfId="10584"/>
    <cellStyle name="SAPBEXHLevel2 2 3 2 2 3 2 2" xfId="16975"/>
    <cellStyle name="SAPBEXHLevel2 2 3 2 2 3 2 2 2" xfId="26964"/>
    <cellStyle name="SAPBEXHLevel2 2 3 2 2 3 2 3" xfId="23416"/>
    <cellStyle name="SAPBEXHLevel2 2 3 2 2 3 3" xfId="12514"/>
    <cellStyle name="SAPBEXHLevel2 2 3 2 2 3 3 2" xfId="18837"/>
    <cellStyle name="SAPBEXHLevel2 2 3 2 2 3 3 2 2" xfId="27974"/>
    <cellStyle name="SAPBEXHLevel2 2 3 2 2 3 3 3" xfId="24386"/>
    <cellStyle name="SAPBEXHLevel2 2 3 2 2 3 4" xfId="8378"/>
    <cellStyle name="SAPBEXHLevel2 2 3 2 2 3 4 2" xfId="22372"/>
    <cellStyle name="SAPBEXHLevel2 2 3 2 2 3 5" xfId="15561"/>
    <cellStyle name="SAPBEXHLevel2 2 3 2 2 3 5 2" xfId="25894"/>
    <cellStyle name="SAPBEXHLevel2 2 3 2 2 3 6" xfId="20092"/>
    <cellStyle name="SAPBEXHLevel2 2 3 2 2 4" xfId="6213"/>
    <cellStyle name="SAPBEXHLevel2 2 3 2 2 4 2" xfId="13451"/>
    <cellStyle name="SAPBEXHLevel2 2 3 2 2 4 2 2" xfId="24889"/>
    <cellStyle name="SAPBEXHLevel2 2 3 2 2 4 3" xfId="21139"/>
    <cellStyle name="SAPBEXHLevel2 2 3 2 2 5" xfId="8485"/>
    <cellStyle name="SAPBEXHLevel2 2 3 2 2 5 2" xfId="15707"/>
    <cellStyle name="SAPBEXHLevel2 2 3 2 2 5 2 2" xfId="25963"/>
    <cellStyle name="SAPBEXHLevel2 2 3 2 2 5 3" xfId="22456"/>
    <cellStyle name="SAPBEXHLevel2 2 3 2 2 6" xfId="5656"/>
    <cellStyle name="SAPBEXHLevel2 2 3 2 2 6 2" xfId="13001"/>
    <cellStyle name="SAPBEXHLevel2 2 3 2 2 6 2 2" xfId="24694"/>
    <cellStyle name="SAPBEXHLevel2 2 3 2 2 6 3" xfId="20945"/>
    <cellStyle name="SAPBEXHLevel2 2 3 2 2 7" xfId="12671"/>
    <cellStyle name="SAPBEXHLevel2 2 3 2 2 7 2" xfId="24465"/>
    <cellStyle name="SAPBEXHLevel2 2 3 2 2 8" xfId="19148"/>
    <cellStyle name="SAPBEXHLevel2 2 3 2 3" xfId="3093"/>
    <cellStyle name="SAPBEXHLevel2 2 3 2 3 2" xfId="9859"/>
    <cellStyle name="SAPBEXHLevel2 2 3 2 3 2 2" xfId="16476"/>
    <cellStyle name="SAPBEXHLevel2 2 3 2 3 2 2 2" xfId="26555"/>
    <cellStyle name="SAPBEXHLevel2 2 3 2 3 2 3" xfId="23013"/>
    <cellStyle name="SAPBEXHLevel2 2 3 2 3 3" xfId="11796"/>
    <cellStyle name="SAPBEXHLevel2 2 3 2 3 3 2" xfId="18121"/>
    <cellStyle name="SAPBEXHLevel2 2 3 2 3 3 2 2" xfId="27569"/>
    <cellStyle name="SAPBEXHLevel2 2 3 2 3 3 3" xfId="23987"/>
    <cellStyle name="SAPBEXHLevel2 2 3 2 3 4" xfId="7680"/>
    <cellStyle name="SAPBEXHLevel2 2 3 2 3 4 2" xfId="21762"/>
    <cellStyle name="SAPBEXHLevel2 2 3 2 3 5" xfId="14844"/>
    <cellStyle name="SAPBEXHLevel2 2 3 2 3 5 2" xfId="25489"/>
    <cellStyle name="SAPBEXHLevel2 2 3 2 3 6" xfId="19693"/>
    <cellStyle name="SAPBEXHLevel2 2 3 2 4" xfId="3598"/>
    <cellStyle name="SAPBEXHLevel2 2 3 2 4 2" xfId="10353"/>
    <cellStyle name="SAPBEXHLevel2 2 3 2 4 2 2" xfId="16819"/>
    <cellStyle name="SAPBEXHLevel2 2 3 2 4 2 2 2" xfId="26829"/>
    <cellStyle name="SAPBEXHLevel2 2 3 2 4 2 3" xfId="23281"/>
    <cellStyle name="SAPBEXHLevel2 2 3 2 4 3" xfId="12283"/>
    <cellStyle name="SAPBEXHLevel2 2 3 2 4 3 2" xfId="18606"/>
    <cellStyle name="SAPBEXHLevel2 2 3 2 4 3 2 2" xfId="27839"/>
    <cellStyle name="SAPBEXHLevel2 2 3 2 4 3 3" xfId="24251"/>
    <cellStyle name="SAPBEXHLevel2 2 3 2 4 4" xfId="8174"/>
    <cellStyle name="SAPBEXHLevel2 2 3 2 4 4 2" xfId="22171"/>
    <cellStyle name="SAPBEXHLevel2 2 3 2 4 5" xfId="15330"/>
    <cellStyle name="SAPBEXHLevel2 2 3 2 4 5 2" xfId="25759"/>
    <cellStyle name="SAPBEXHLevel2 2 3 2 4 6" xfId="19957"/>
    <cellStyle name="SAPBEXHLevel2 2 3 2 5" xfId="4028"/>
    <cellStyle name="SAPBEXHLevel2 2 3 2 5 2" xfId="20189"/>
    <cellStyle name="SAPBEXHLevel2 2 3 2 6" xfId="19248"/>
    <cellStyle name="SAPBEXHLevel2 2 3 2 7" xfId="28317"/>
    <cellStyle name="SAPBEXHLevel2 2 3 20" xfId="39291"/>
    <cellStyle name="SAPBEXHLevel2 2 3 21" xfId="39432"/>
    <cellStyle name="SAPBEXHLevel2 2 3 22" xfId="39566"/>
    <cellStyle name="SAPBEXHLevel2 2 3 23" xfId="39694"/>
    <cellStyle name="SAPBEXHLevel2 2 3 24" xfId="39812"/>
    <cellStyle name="SAPBEXHLevel2 2 3 25" xfId="39930"/>
    <cellStyle name="SAPBEXHLevel2 2 3 26" xfId="40043"/>
    <cellStyle name="SAPBEXHLevel2 2 3 27" xfId="40145"/>
    <cellStyle name="SAPBEXHLevel2 2 3 28" xfId="40243"/>
    <cellStyle name="SAPBEXHLevel2 2 3 29" xfId="40335"/>
    <cellStyle name="SAPBEXHLevel2 2 3 3" xfId="2342"/>
    <cellStyle name="SAPBEXHLevel2 2 3 3 2" xfId="5378"/>
    <cellStyle name="SAPBEXHLevel2 2 3 3 2 2" xfId="12903"/>
    <cellStyle name="SAPBEXHLevel2 2 3 3 2 2 2" xfId="24643"/>
    <cellStyle name="SAPBEXHLevel2 2 3 3 2 3" xfId="20860"/>
    <cellStyle name="SAPBEXHLevel2 2 3 3 3" xfId="6939"/>
    <cellStyle name="SAPBEXHLevel2 2 3 3 3 2" xfId="14113"/>
    <cellStyle name="SAPBEXHLevel2 2 3 3 3 2 2" xfId="25092"/>
    <cellStyle name="SAPBEXHLevel2 2 3 3 3 3" xfId="21334"/>
    <cellStyle name="SAPBEXHLevel2 2 3 3 4" xfId="9122"/>
    <cellStyle name="SAPBEXHLevel2 2 3 3 4 2" xfId="15972"/>
    <cellStyle name="SAPBEXHLevel2 2 3 3 4 2 2" xfId="26154"/>
    <cellStyle name="SAPBEXHLevel2 2 3 3 4 3" xfId="22638"/>
    <cellStyle name="SAPBEXHLevel2 2 3 3 5" xfId="11150"/>
    <cellStyle name="SAPBEXHLevel2 2 3 3 5 2" xfId="17479"/>
    <cellStyle name="SAPBEXHLevel2 2 3 3 5 2 2" xfId="27174"/>
    <cellStyle name="SAPBEXHLevel2 2 3 3 5 3" xfId="23618"/>
    <cellStyle name="SAPBEXHLevel2 2 3 3 6" xfId="4421"/>
    <cellStyle name="SAPBEXHLevel2 2 3 3 6 2" xfId="20465"/>
    <cellStyle name="SAPBEXHLevel2 2 3 3 7" xfId="5313"/>
    <cellStyle name="SAPBEXHLevel2 2 3 3 7 2" xfId="20824"/>
    <cellStyle name="SAPBEXHLevel2 2 3 30" xfId="40408"/>
    <cellStyle name="SAPBEXHLevel2 2 3 31" xfId="40465"/>
    <cellStyle name="SAPBEXHLevel2 2 3 4" xfId="2818"/>
    <cellStyle name="SAPBEXHLevel2 2 3 4 2" xfId="9589"/>
    <cellStyle name="SAPBEXHLevel2 2 3 4 2 2" xfId="16240"/>
    <cellStyle name="SAPBEXHLevel2 2 3 4 2 2 2" xfId="26366"/>
    <cellStyle name="SAPBEXHLevel2 2 3 4 2 3" xfId="22841"/>
    <cellStyle name="SAPBEXHLevel2 2 3 4 3" xfId="11544"/>
    <cellStyle name="SAPBEXHLevel2 2 3 4 3 2" xfId="17871"/>
    <cellStyle name="SAPBEXHLevel2 2 3 4 3 2 2" xfId="27382"/>
    <cellStyle name="SAPBEXHLevel2 2 3 4 3 3" xfId="23817"/>
    <cellStyle name="SAPBEXHLevel2 2 3 4 4" xfId="7408"/>
    <cellStyle name="SAPBEXHLevel2 2 3 4 4 2" xfId="21561"/>
    <cellStyle name="SAPBEXHLevel2 2 3 4 5" xfId="14576"/>
    <cellStyle name="SAPBEXHLevel2 2 3 4 5 2" xfId="25302"/>
    <cellStyle name="SAPBEXHLevel2 2 3 4 6" xfId="19523"/>
    <cellStyle name="SAPBEXHLevel2 2 3 5" xfId="2950"/>
    <cellStyle name="SAPBEXHLevel2 2 3 5 2" xfId="9717"/>
    <cellStyle name="SAPBEXHLevel2 2 3 5 2 2" xfId="16363"/>
    <cellStyle name="SAPBEXHLevel2 2 3 5 2 2 2" xfId="26471"/>
    <cellStyle name="SAPBEXHLevel2 2 3 5 2 3" xfId="22937"/>
    <cellStyle name="SAPBEXHLevel2 2 3 5 3" xfId="11667"/>
    <cellStyle name="SAPBEXHLevel2 2 3 5 3 2" xfId="17994"/>
    <cellStyle name="SAPBEXHLevel2 2 3 5 3 2 2" xfId="27487"/>
    <cellStyle name="SAPBEXHLevel2 2 3 5 3 3" xfId="23913"/>
    <cellStyle name="SAPBEXHLevel2 2 3 5 4" xfId="7537"/>
    <cellStyle name="SAPBEXHLevel2 2 3 5 4 2" xfId="21669"/>
    <cellStyle name="SAPBEXHLevel2 2 3 5 5" xfId="14704"/>
    <cellStyle name="SAPBEXHLevel2 2 3 5 5 2" xfId="25407"/>
    <cellStyle name="SAPBEXHLevel2 2 3 5 6" xfId="19619"/>
    <cellStyle name="SAPBEXHLevel2 2 3 6" xfId="28182"/>
    <cellStyle name="SAPBEXHLevel2 2 3 7" xfId="37459"/>
    <cellStyle name="SAPBEXHLevel2 2 3 8" xfId="36957"/>
    <cellStyle name="SAPBEXHLevel2 2 3 9" xfId="37734"/>
    <cellStyle name="SAPBEXHLevel2 2 30" xfId="38995"/>
    <cellStyle name="SAPBEXHLevel2 2 31" xfId="39600"/>
    <cellStyle name="SAPBEXHLevel2 2 32" xfId="40289"/>
    <cellStyle name="SAPBEXHLevel2 2 33" xfId="40135"/>
    <cellStyle name="SAPBEXHLevel2 2 34" xfId="40433"/>
    <cellStyle name="SAPBEXHLevel2 2 4" xfId="1134"/>
    <cellStyle name="SAPBEXHLevel2 2 4 10" xfId="36983"/>
    <cellStyle name="SAPBEXHLevel2 2 4 11" xfId="37623"/>
    <cellStyle name="SAPBEXHLevel2 2 4 12" xfId="37776"/>
    <cellStyle name="SAPBEXHLevel2 2 4 13" xfId="37322"/>
    <cellStyle name="SAPBEXHLevel2 2 4 14" xfId="37858"/>
    <cellStyle name="SAPBEXHLevel2 2 4 15" xfId="38008"/>
    <cellStyle name="SAPBEXHLevel2 2 4 16" xfId="38047"/>
    <cellStyle name="SAPBEXHLevel2 2 4 17" xfId="38189"/>
    <cellStyle name="SAPBEXHLevel2 2 4 18" xfId="38331"/>
    <cellStyle name="SAPBEXHLevel2 2 4 19" xfId="38473"/>
    <cellStyle name="SAPBEXHLevel2 2 4 2" xfId="1755"/>
    <cellStyle name="SAPBEXHLevel2 2 4 2 2" xfId="920"/>
    <cellStyle name="SAPBEXHLevel2 2 4 2 2 2" xfId="3387"/>
    <cellStyle name="SAPBEXHLevel2 2 4 2 2 2 2" xfId="10142"/>
    <cellStyle name="SAPBEXHLevel2 2 4 2 2 2 2 2" xfId="16681"/>
    <cellStyle name="SAPBEXHLevel2 2 4 2 2 2 2 2 2" xfId="26721"/>
    <cellStyle name="SAPBEXHLevel2 2 4 2 2 2 2 3" xfId="23179"/>
    <cellStyle name="SAPBEXHLevel2 2 4 2 2 2 3" xfId="12072"/>
    <cellStyle name="SAPBEXHLevel2 2 4 2 2 2 3 2" xfId="18397"/>
    <cellStyle name="SAPBEXHLevel2 2 4 2 2 2 3 2 2" xfId="27733"/>
    <cellStyle name="SAPBEXHLevel2 2 4 2 2 2 3 3" xfId="24151"/>
    <cellStyle name="SAPBEXHLevel2 2 4 2 2 2 4" xfId="7963"/>
    <cellStyle name="SAPBEXHLevel2 2 4 2 2 2 4 2" xfId="21967"/>
    <cellStyle name="SAPBEXHLevel2 2 4 2 2 2 5" xfId="15121"/>
    <cellStyle name="SAPBEXHLevel2 2 4 2 2 2 5 2" xfId="25653"/>
    <cellStyle name="SAPBEXHLevel2 2 4 2 2 2 6" xfId="19857"/>
    <cellStyle name="SAPBEXHLevel2 2 4 2 2 3" xfId="3860"/>
    <cellStyle name="SAPBEXHLevel2 2 4 2 2 3 2" xfId="10615"/>
    <cellStyle name="SAPBEXHLevel2 2 4 2 2 3 2 2" xfId="17004"/>
    <cellStyle name="SAPBEXHLevel2 2 4 2 2 3 2 2 2" xfId="26993"/>
    <cellStyle name="SAPBEXHLevel2 2 4 2 2 3 2 3" xfId="23445"/>
    <cellStyle name="SAPBEXHLevel2 2 4 2 2 3 3" xfId="12545"/>
    <cellStyle name="SAPBEXHLevel2 2 4 2 2 3 3 2" xfId="18868"/>
    <cellStyle name="SAPBEXHLevel2 2 4 2 2 3 3 2 2" xfId="28003"/>
    <cellStyle name="SAPBEXHLevel2 2 4 2 2 3 3 3" xfId="24415"/>
    <cellStyle name="SAPBEXHLevel2 2 4 2 2 3 4" xfId="8409"/>
    <cellStyle name="SAPBEXHLevel2 2 4 2 2 3 4 2" xfId="22403"/>
    <cellStyle name="SAPBEXHLevel2 2 4 2 2 3 5" xfId="15592"/>
    <cellStyle name="SAPBEXHLevel2 2 4 2 2 3 5 2" xfId="25923"/>
    <cellStyle name="SAPBEXHLevel2 2 4 2 2 3 6" xfId="20121"/>
    <cellStyle name="SAPBEXHLevel2 2 4 2 2 4" xfId="5961"/>
    <cellStyle name="SAPBEXHLevel2 2 4 2 2 4 2" xfId="13222"/>
    <cellStyle name="SAPBEXHLevel2 2 4 2 2 4 2 2" xfId="24800"/>
    <cellStyle name="SAPBEXHLevel2 2 4 2 2 4 3" xfId="21051"/>
    <cellStyle name="SAPBEXHLevel2 2 4 2 2 5" xfId="6283"/>
    <cellStyle name="SAPBEXHLevel2 2 4 2 2 5 2" xfId="13517"/>
    <cellStyle name="SAPBEXHLevel2 2 4 2 2 5 2 2" xfId="24920"/>
    <cellStyle name="SAPBEXHLevel2 2 4 2 2 5 3" xfId="21170"/>
    <cellStyle name="SAPBEXHLevel2 2 4 2 2 6" xfId="5885"/>
    <cellStyle name="SAPBEXHLevel2 2 4 2 2 6 2" xfId="13153"/>
    <cellStyle name="SAPBEXHLevel2 2 4 2 2 6 2 2" xfId="24760"/>
    <cellStyle name="SAPBEXHLevel2 2 4 2 2 6 3" xfId="21011"/>
    <cellStyle name="SAPBEXHLevel2 2 4 2 2 7" xfId="4281"/>
    <cellStyle name="SAPBEXHLevel2 2 4 2 2 7 2" xfId="20342"/>
    <cellStyle name="SAPBEXHLevel2 2 4 2 2 8" xfId="19082"/>
    <cellStyle name="SAPBEXHLevel2 2 4 2 3" xfId="3124"/>
    <cellStyle name="SAPBEXHLevel2 2 4 2 3 2" xfId="9890"/>
    <cellStyle name="SAPBEXHLevel2 2 4 2 3 2 2" xfId="16505"/>
    <cellStyle name="SAPBEXHLevel2 2 4 2 3 2 2 2" xfId="26584"/>
    <cellStyle name="SAPBEXHLevel2 2 4 2 3 2 3" xfId="23042"/>
    <cellStyle name="SAPBEXHLevel2 2 4 2 3 3" xfId="11827"/>
    <cellStyle name="SAPBEXHLevel2 2 4 2 3 3 2" xfId="18152"/>
    <cellStyle name="SAPBEXHLevel2 2 4 2 3 3 2 2" xfId="27598"/>
    <cellStyle name="SAPBEXHLevel2 2 4 2 3 3 3" xfId="24016"/>
    <cellStyle name="SAPBEXHLevel2 2 4 2 3 4" xfId="7711"/>
    <cellStyle name="SAPBEXHLevel2 2 4 2 3 4 2" xfId="21791"/>
    <cellStyle name="SAPBEXHLevel2 2 4 2 3 5" xfId="14875"/>
    <cellStyle name="SAPBEXHLevel2 2 4 2 3 5 2" xfId="25518"/>
    <cellStyle name="SAPBEXHLevel2 2 4 2 3 6" xfId="19722"/>
    <cellStyle name="SAPBEXHLevel2 2 4 2 4" xfId="3629"/>
    <cellStyle name="SAPBEXHLevel2 2 4 2 4 2" xfId="10384"/>
    <cellStyle name="SAPBEXHLevel2 2 4 2 4 2 2" xfId="16848"/>
    <cellStyle name="SAPBEXHLevel2 2 4 2 4 2 2 2" xfId="26858"/>
    <cellStyle name="SAPBEXHLevel2 2 4 2 4 2 3" xfId="23310"/>
    <cellStyle name="SAPBEXHLevel2 2 4 2 4 3" xfId="12314"/>
    <cellStyle name="SAPBEXHLevel2 2 4 2 4 3 2" xfId="18637"/>
    <cellStyle name="SAPBEXHLevel2 2 4 2 4 3 2 2" xfId="27868"/>
    <cellStyle name="SAPBEXHLevel2 2 4 2 4 3 3" xfId="24280"/>
    <cellStyle name="SAPBEXHLevel2 2 4 2 4 4" xfId="8205"/>
    <cellStyle name="SAPBEXHLevel2 2 4 2 4 4 2" xfId="22202"/>
    <cellStyle name="SAPBEXHLevel2 2 4 2 4 5" xfId="15361"/>
    <cellStyle name="SAPBEXHLevel2 2 4 2 4 5 2" xfId="25788"/>
    <cellStyle name="SAPBEXHLevel2 2 4 2 4 6" xfId="19986"/>
    <cellStyle name="SAPBEXHLevel2 2 4 2 5" xfId="4297"/>
    <cellStyle name="SAPBEXHLevel2 2 4 2 5 2" xfId="20351"/>
    <cellStyle name="SAPBEXHLevel2 2 4 2 6" xfId="19277"/>
    <cellStyle name="SAPBEXHLevel2 2 4 2 7" xfId="28346"/>
    <cellStyle name="SAPBEXHLevel2 2 4 20" xfId="38615"/>
    <cellStyle name="SAPBEXHLevel2 2 4 21" xfId="38759"/>
    <cellStyle name="SAPBEXHLevel2 2 4 22" xfId="38902"/>
    <cellStyle name="SAPBEXHLevel2 2 4 23" xfId="39233"/>
    <cellStyle name="SAPBEXHLevel2 2 4 24" xfId="38998"/>
    <cellStyle name="SAPBEXHLevel2 2 4 25" xfId="39622"/>
    <cellStyle name="SAPBEXHLevel2 2 4 26" xfId="39743"/>
    <cellStyle name="SAPBEXHLevel2 2 4 27" xfId="40077"/>
    <cellStyle name="SAPBEXHLevel2 2 4 28" xfId="39968"/>
    <cellStyle name="SAPBEXHLevel2 2 4 29" xfId="38887"/>
    <cellStyle name="SAPBEXHLevel2 2 4 3" xfId="2286"/>
    <cellStyle name="SAPBEXHLevel2 2 4 3 2" xfId="5339"/>
    <cellStyle name="SAPBEXHLevel2 2 4 3 2 2" xfId="12884"/>
    <cellStyle name="SAPBEXHLevel2 2 4 3 2 2 2" xfId="24628"/>
    <cellStyle name="SAPBEXHLevel2 2 4 3 2 3" xfId="20836"/>
    <cellStyle name="SAPBEXHLevel2 2 4 3 3" xfId="6883"/>
    <cellStyle name="SAPBEXHLevel2 2 4 3 3 2" xfId="14057"/>
    <cellStyle name="SAPBEXHLevel2 2 4 3 3 2 2" xfId="25077"/>
    <cellStyle name="SAPBEXHLevel2 2 4 3 3 3" xfId="21319"/>
    <cellStyle name="SAPBEXHLevel2 2 4 3 4" xfId="9066"/>
    <cellStyle name="SAPBEXHLevel2 2 4 3 4 2" xfId="15953"/>
    <cellStyle name="SAPBEXHLevel2 2 4 3 4 2 2" xfId="26139"/>
    <cellStyle name="SAPBEXHLevel2 2 4 3 4 3" xfId="22623"/>
    <cellStyle name="SAPBEXHLevel2 2 4 3 5" xfId="11127"/>
    <cellStyle name="SAPBEXHLevel2 2 4 3 5 2" xfId="17456"/>
    <cellStyle name="SAPBEXHLevel2 2 4 3 5 2 2" xfId="27159"/>
    <cellStyle name="SAPBEXHLevel2 2 4 3 5 3" xfId="23603"/>
    <cellStyle name="SAPBEXHLevel2 2 4 3 6" xfId="4452"/>
    <cellStyle name="SAPBEXHLevel2 2 4 3 6 2" xfId="20496"/>
    <cellStyle name="SAPBEXHLevel2 2 4 3 7" xfId="5351"/>
    <cellStyle name="SAPBEXHLevel2 2 4 3 7 2" xfId="20845"/>
    <cellStyle name="SAPBEXHLevel2 2 4 30" xfId="39921"/>
    <cellStyle name="SAPBEXHLevel2 2 4 31" xfId="40065"/>
    <cellStyle name="SAPBEXHLevel2 2 4 4" xfId="2910"/>
    <cellStyle name="SAPBEXHLevel2 2 4 4 2" xfId="9677"/>
    <cellStyle name="SAPBEXHLevel2 2 4 4 2 2" xfId="16325"/>
    <cellStyle name="SAPBEXHLevel2 2 4 4 2 2 2" xfId="26439"/>
    <cellStyle name="SAPBEXHLevel2 2 4 4 2 3" xfId="22907"/>
    <cellStyle name="SAPBEXHLevel2 2 4 4 3" xfId="11629"/>
    <cellStyle name="SAPBEXHLevel2 2 4 4 3 2" xfId="17956"/>
    <cellStyle name="SAPBEXHLevel2 2 4 4 3 2 2" xfId="27455"/>
    <cellStyle name="SAPBEXHLevel2 2 4 4 3 3" xfId="23883"/>
    <cellStyle name="SAPBEXHLevel2 2 4 4 4" xfId="7497"/>
    <cellStyle name="SAPBEXHLevel2 2 4 4 4 2" xfId="21634"/>
    <cellStyle name="SAPBEXHLevel2 2 4 4 5" xfId="14664"/>
    <cellStyle name="SAPBEXHLevel2 2 4 4 5 2" xfId="25375"/>
    <cellStyle name="SAPBEXHLevel2 2 4 4 6" xfId="19589"/>
    <cellStyle name="SAPBEXHLevel2 2 4 5" xfId="2749"/>
    <cellStyle name="SAPBEXHLevel2 2 4 5 2" xfId="9528"/>
    <cellStyle name="SAPBEXHLevel2 2 4 5 2 2" xfId="16179"/>
    <cellStyle name="SAPBEXHLevel2 2 4 5 2 2 2" xfId="26317"/>
    <cellStyle name="SAPBEXHLevel2 2 4 5 2 3" xfId="22793"/>
    <cellStyle name="SAPBEXHLevel2 2 4 5 3" xfId="11488"/>
    <cellStyle name="SAPBEXHLevel2 2 4 5 3 2" xfId="17816"/>
    <cellStyle name="SAPBEXHLevel2 2 4 5 3 2 2" xfId="27336"/>
    <cellStyle name="SAPBEXHLevel2 2 4 5 3 3" xfId="23772"/>
    <cellStyle name="SAPBEXHLevel2 2 4 5 4" xfId="7347"/>
    <cellStyle name="SAPBEXHLevel2 2 4 5 4 2" xfId="21506"/>
    <cellStyle name="SAPBEXHLevel2 2 4 5 5" xfId="14520"/>
    <cellStyle name="SAPBEXHLevel2 2 4 5 5 2" xfId="25255"/>
    <cellStyle name="SAPBEXHLevel2 2 4 5 6" xfId="19477"/>
    <cellStyle name="SAPBEXHLevel2 2 4 6" xfId="28201"/>
    <cellStyle name="SAPBEXHLevel2 2 4 7" xfId="37356"/>
    <cellStyle name="SAPBEXHLevel2 2 4 8" xfId="37409"/>
    <cellStyle name="SAPBEXHLevel2 2 4 9" xfId="37398"/>
    <cellStyle name="SAPBEXHLevel2 2 5" xfId="1611"/>
    <cellStyle name="SAPBEXHLevel2 2 5 2" xfId="991"/>
    <cellStyle name="SAPBEXHLevel2 2 5 2 2" xfId="3293"/>
    <cellStyle name="SAPBEXHLevel2 2 5 2 2 2" xfId="10048"/>
    <cellStyle name="SAPBEXHLevel2 2 5 2 2 2 2" xfId="16601"/>
    <cellStyle name="SAPBEXHLevel2 2 5 2 2 2 2 2" xfId="26656"/>
    <cellStyle name="SAPBEXHLevel2 2 5 2 2 2 3" xfId="23114"/>
    <cellStyle name="SAPBEXHLevel2 2 5 2 2 3" xfId="11978"/>
    <cellStyle name="SAPBEXHLevel2 2 5 2 2 3 2" xfId="18303"/>
    <cellStyle name="SAPBEXHLevel2 2 5 2 2 3 2 2" xfId="27668"/>
    <cellStyle name="SAPBEXHLevel2 2 5 2 2 3 3" xfId="24086"/>
    <cellStyle name="SAPBEXHLevel2 2 5 2 2 4" xfId="7869"/>
    <cellStyle name="SAPBEXHLevel2 2 5 2 2 4 2" xfId="21873"/>
    <cellStyle name="SAPBEXHLevel2 2 5 2 2 5" xfId="15027"/>
    <cellStyle name="SAPBEXHLevel2 2 5 2 2 5 2" xfId="25588"/>
    <cellStyle name="SAPBEXHLevel2 2 5 2 2 6" xfId="19792"/>
    <cellStyle name="SAPBEXHLevel2 2 5 2 3" xfId="3766"/>
    <cellStyle name="SAPBEXHLevel2 2 5 2 3 2" xfId="10521"/>
    <cellStyle name="SAPBEXHLevel2 2 5 2 3 2 2" xfId="16924"/>
    <cellStyle name="SAPBEXHLevel2 2 5 2 3 2 2 2" xfId="26928"/>
    <cellStyle name="SAPBEXHLevel2 2 5 2 3 2 3" xfId="23380"/>
    <cellStyle name="SAPBEXHLevel2 2 5 2 3 3" xfId="12451"/>
    <cellStyle name="SAPBEXHLevel2 2 5 2 3 3 2" xfId="18774"/>
    <cellStyle name="SAPBEXHLevel2 2 5 2 3 3 2 2" xfId="27938"/>
    <cellStyle name="SAPBEXHLevel2 2 5 2 3 3 3" xfId="24350"/>
    <cellStyle name="SAPBEXHLevel2 2 5 2 3 4" xfId="8338"/>
    <cellStyle name="SAPBEXHLevel2 2 5 2 3 4 2" xfId="22334"/>
    <cellStyle name="SAPBEXHLevel2 2 5 2 3 5" xfId="15498"/>
    <cellStyle name="SAPBEXHLevel2 2 5 2 3 5 2" xfId="25858"/>
    <cellStyle name="SAPBEXHLevel2 2 5 2 3 6" xfId="20056"/>
    <cellStyle name="SAPBEXHLevel2 2 5 2 4" xfId="6030"/>
    <cellStyle name="SAPBEXHLevel2 2 5 2 4 2" xfId="13291"/>
    <cellStyle name="SAPBEXHLevel2 2 5 2 4 2 2" xfId="24833"/>
    <cellStyle name="SAPBEXHLevel2 2 5 2 4 3" xfId="21084"/>
    <cellStyle name="SAPBEXHLevel2 2 5 2 5" xfId="5853"/>
    <cellStyle name="SAPBEXHLevel2 2 5 2 5 2" xfId="13130"/>
    <cellStyle name="SAPBEXHLevel2 2 5 2 5 2 2" xfId="24753"/>
    <cellStyle name="SAPBEXHLevel2 2 5 2 5 3" xfId="21004"/>
    <cellStyle name="SAPBEXHLevel2 2 5 2 6" xfId="5942"/>
    <cellStyle name="SAPBEXHLevel2 2 5 2 6 2" xfId="13204"/>
    <cellStyle name="SAPBEXHLevel2 2 5 2 6 2 2" xfId="24788"/>
    <cellStyle name="SAPBEXHLevel2 2 5 2 6 3" xfId="21039"/>
    <cellStyle name="SAPBEXHLevel2 2 5 2 7" xfId="4179"/>
    <cellStyle name="SAPBEXHLevel2 2 5 2 7 2" xfId="20267"/>
    <cellStyle name="SAPBEXHLevel2 2 5 2 8" xfId="19115"/>
    <cellStyle name="SAPBEXHLevel2 2 5 3" xfId="3042"/>
    <cellStyle name="SAPBEXHLevel2 2 5 3 2" xfId="9808"/>
    <cellStyle name="SAPBEXHLevel2 2 5 3 2 2" xfId="16437"/>
    <cellStyle name="SAPBEXHLevel2 2 5 3 2 2 2" xfId="26529"/>
    <cellStyle name="SAPBEXHLevel2 2 5 3 2 3" xfId="22988"/>
    <cellStyle name="SAPBEXHLevel2 2 5 3 3" xfId="11745"/>
    <cellStyle name="SAPBEXHLevel2 2 5 3 3 2" xfId="18071"/>
    <cellStyle name="SAPBEXHLevel2 2 5 3 3 2 2" xfId="27544"/>
    <cellStyle name="SAPBEXHLevel2 2 5 3 3 3" xfId="23963"/>
    <cellStyle name="SAPBEXHLevel2 2 5 3 4" xfId="7629"/>
    <cellStyle name="SAPBEXHLevel2 2 5 3 4 2" xfId="21730"/>
    <cellStyle name="SAPBEXHLevel2 2 5 3 5" xfId="14794"/>
    <cellStyle name="SAPBEXHLevel2 2 5 3 5 2" xfId="25464"/>
    <cellStyle name="SAPBEXHLevel2 2 5 3 6" xfId="19669"/>
    <cellStyle name="SAPBEXHLevel2 2 5 4" xfId="3557"/>
    <cellStyle name="SAPBEXHLevel2 2 5 4 2" xfId="10312"/>
    <cellStyle name="SAPBEXHLevel2 2 5 4 2 2" xfId="16790"/>
    <cellStyle name="SAPBEXHLevel2 2 5 4 2 2 2" xfId="26806"/>
    <cellStyle name="SAPBEXHLevel2 2 5 4 2 3" xfId="23258"/>
    <cellStyle name="SAPBEXHLevel2 2 5 4 3" xfId="12242"/>
    <cellStyle name="SAPBEXHLevel2 2 5 4 3 2" xfId="18565"/>
    <cellStyle name="SAPBEXHLevel2 2 5 4 3 2 2" xfId="27816"/>
    <cellStyle name="SAPBEXHLevel2 2 5 4 3 3" xfId="24228"/>
    <cellStyle name="SAPBEXHLevel2 2 5 4 4" xfId="8133"/>
    <cellStyle name="SAPBEXHLevel2 2 5 4 4 2" xfId="22130"/>
    <cellStyle name="SAPBEXHLevel2 2 5 4 5" xfId="15289"/>
    <cellStyle name="SAPBEXHLevel2 2 5 4 5 2" xfId="25736"/>
    <cellStyle name="SAPBEXHLevel2 2 5 4 6" xfId="19934"/>
    <cellStyle name="SAPBEXHLevel2 2 5 5" xfId="5281"/>
    <cellStyle name="SAPBEXHLevel2 2 5 5 2" xfId="20800"/>
    <cellStyle name="SAPBEXHLevel2 2 5 6" xfId="19211"/>
    <cellStyle name="SAPBEXHLevel2 2 5 7" xfId="28266"/>
    <cellStyle name="SAPBEXHLevel2 2 6" xfId="2141"/>
    <cellStyle name="SAPBEXHLevel2 2 6 2" xfId="5221"/>
    <cellStyle name="SAPBEXHLevel2 2 6 2 2" xfId="12797"/>
    <cellStyle name="SAPBEXHLevel2 2 6 2 2 2" xfId="24569"/>
    <cellStyle name="SAPBEXHLevel2 2 6 2 3" xfId="20753"/>
    <cellStyle name="SAPBEXHLevel2 2 6 3" xfId="6738"/>
    <cellStyle name="SAPBEXHLevel2 2 6 3 2" xfId="13914"/>
    <cellStyle name="SAPBEXHLevel2 2 6 3 2 2" xfId="25019"/>
    <cellStyle name="SAPBEXHLevel2 2 6 3 3" xfId="21264"/>
    <cellStyle name="SAPBEXHLevel2 2 6 4" xfId="8921"/>
    <cellStyle name="SAPBEXHLevel2 2 6 4 2" xfId="15865"/>
    <cellStyle name="SAPBEXHLevel2 2 6 4 2 2" xfId="26079"/>
    <cellStyle name="SAPBEXHLevel2 2 6 4 3" xfId="22566"/>
    <cellStyle name="SAPBEXHLevel2 2 6 5" xfId="11028"/>
    <cellStyle name="SAPBEXHLevel2 2 6 5 2" xfId="17358"/>
    <cellStyle name="SAPBEXHLevel2 2 6 5 2 2" xfId="27102"/>
    <cellStyle name="SAPBEXHLevel2 2 6 5 3" xfId="23549"/>
    <cellStyle name="SAPBEXHLevel2 2 6 6" xfId="4375"/>
    <cellStyle name="SAPBEXHLevel2 2 6 6 2" xfId="20419"/>
    <cellStyle name="SAPBEXHLevel2 2 6 7" xfId="4229"/>
    <cellStyle name="SAPBEXHLevel2 2 6 7 2" xfId="20300"/>
    <cellStyle name="SAPBEXHLevel2 2 7" xfId="2656"/>
    <cellStyle name="SAPBEXHLevel2 2 7 2" xfId="9435"/>
    <cellStyle name="SAPBEXHLevel2 2 7 2 2" xfId="16086"/>
    <cellStyle name="SAPBEXHLevel2 2 7 2 2 2" xfId="26238"/>
    <cellStyle name="SAPBEXHLevel2 2 7 2 3" xfId="22719"/>
    <cellStyle name="SAPBEXHLevel2 2 7 3" xfId="11395"/>
    <cellStyle name="SAPBEXHLevel2 2 7 3 2" xfId="17723"/>
    <cellStyle name="SAPBEXHLevel2 2 7 3 2 2" xfId="27257"/>
    <cellStyle name="SAPBEXHLevel2 2 7 3 3" xfId="23698"/>
    <cellStyle name="SAPBEXHLevel2 2 7 4" xfId="7254"/>
    <cellStyle name="SAPBEXHLevel2 2 7 4 2" xfId="21418"/>
    <cellStyle name="SAPBEXHLevel2 2 7 5" xfId="14427"/>
    <cellStyle name="SAPBEXHLevel2 2 7 5 2" xfId="25176"/>
    <cellStyle name="SAPBEXHLevel2 2 7 6" xfId="19403"/>
    <cellStyle name="SAPBEXHLevel2 2 8" xfId="19028"/>
    <cellStyle name="SAPBEXHLevel2 2 9" xfId="28082"/>
    <cellStyle name="SAPBEXHLevel2 20" xfId="38500"/>
    <cellStyle name="SAPBEXHLevel2 21" xfId="38642"/>
    <cellStyle name="SAPBEXHLevel2 22" xfId="38786"/>
    <cellStyle name="SAPBEXHLevel2 23" xfId="38931"/>
    <cellStyle name="SAPBEXHLevel2 24" xfId="39074"/>
    <cellStyle name="SAPBEXHLevel2 25" xfId="39189"/>
    <cellStyle name="SAPBEXHLevel2 26" xfId="39348"/>
    <cellStyle name="SAPBEXHLevel2 27" xfId="39463"/>
    <cellStyle name="SAPBEXHLevel2 28" xfId="39226"/>
    <cellStyle name="SAPBEXHLevel2 29" xfId="40107"/>
    <cellStyle name="SAPBEXHLevel2 3" xfId="572"/>
    <cellStyle name="SAPBEXHLevel2 3 2" xfId="1827"/>
    <cellStyle name="SAPBEXHLevel2 3 2 2" xfId="2013"/>
    <cellStyle name="SAPBEXHLevel2 3 2 2 2" xfId="3443"/>
    <cellStyle name="SAPBEXHLevel2 3 2 2 2 2" xfId="10198"/>
    <cellStyle name="SAPBEXHLevel2 3 2 2 2 2 2" xfId="16716"/>
    <cellStyle name="SAPBEXHLevel2 3 2 2 2 2 2 2" xfId="26743"/>
    <cellStyle name="SAPBEXHLevel2 3 2 2 2 2 3" xfId="23201"/>
    <cellStyle name="SAPBEXHLevel2 3 2 2 2 3" xfId="12128"/>
    <cellStyle name="SAPBEXHLevel2 3 2 2 2 3 2" xfId="18453"/>
    <cellStyle name="SAPBEXHLevel2 3 2 2 2 3 2 2" xfId="27755"/>
    <cellStyle name="SAPBEXHLevel2 3 2 2 2 3 3" xfId="24173"/>
    <cellStyle name="SAPBEXHLevel2 3 2 2 2 4" xfId="8019"/>
    <cellStyle name="SAPBEXHLevel2 3 2 2 2 4 2" xfId="22023"/>
    <cellStyle name="SAPBEXHLevel2 3 2 2 2 5" xfId="15177"/>
    <cellStyle name="SAPBEXHLevel2 3 2 2 2 5 2" xfId="25675"/>
    <cellStyle name="SAPBEXHLevel2 3 2 2 2 6" xfId="19879"/>
    <cellStyle name="SAPBEXHLevel2 3 2 2 3" xfId="3916"/>
    <cellStyle name="SAPBEXHLevel2 3 2 2 3 2" xfId="10671"/>
    <cellStyle name="SAPBEXHLevel2 3 2 2 3 2 2" xfId="17039"/>
    <cellStyle name="SAPBEXHLevel2 3 2 2 3 2 2 2" xfId="27015"/>
    <cellStyle name="SAPBEXHLevel2 3 2 2 3 2 3" xfId="23467"/>
    <cellStyle name="SAPBEXHLevel2 3 2 2 3 3" xfId="12601"/>
    <cellStyle name="SAPBEXHLevel2 3 2 2 3 3 2" xfId="18924"/>
    <cellStyle name="SAPBEXHLevel2 3 2 2 3 3 2 2" xfId="28025"/>
    <cellStyle name="SAPBEXHLevel2 3 2 2 3 3 3" xfId="24437"/>
    <cellStyle name="SAPBEXHLevel2 3 2 2 3 4" xfId="8437"/>
    <cellStyle name="SAPBEXHLevel2 3 2 2 3 4 2" xfId="22427"/>
    <cellStyle name="SAPBEXHLevel2 3 2 2 3 5" xfId="15648"/>
    <cellStyle name="SAPBEXHLevel2 3 2 2 3 5 2" xfId="25945"/>
    <cellStyle name="SAPBEXHLevel2 3 2 2 3 6" xfId="20143"/>
    <cellStyle name="SAPBEXHLevel2 3 2 2 4" xfId="6610"/>
    <cellStyle name="SAPBEXHLevel2 3 2 2 4 2" xfId="13788"/>
    <cellStyle name="SAPBEXHLevel2 3 2 2 4 2 2" xfId="24958"/>
    <cellStyle name="SAPBEXHLevel2 3 2 2 4 3" xfId="21208"/>
    <cellStyle name="SAPBEXHLevel2 3 2 2 5" xfId="8793"/>
    <cellStyle name="SAPBEXHLevel2 3 2 2 5 2" xfId="15786"/>
    <cellStyle name="SAPBEXHLevel2 3 2 2 5 2 2" xfId="26016"/>
    <cellStyle name="SAPBEXHLevel2 3 2 2 5 3" xfId="22508"/>
    <cellStyle name="SAPBEXHLevel2 3 2 2 6" xfId="10907"/>
    <cellStyle name="SAPBEXHLevel2 3 2 2 6 2" xfId="17239"/>
    <cellStyle name="SAPBEXHLevel2 3 2 2 6 2 2" xfId="27042"/>
    <cellStyle name="SAPBEXHLevel2 3 2 2 6 3" xfId="23494"/>
    <cellStyle name="SAPBEXHLevel2 3 2 2 7" xfId="12718"/>
    <cellStyle name="SAPBEXHLevel2 3 2 2 7 2" xfId="24506"/>
    <cellStyle name="SAPBEXHLevel2 3 2 2 8" xfId="19325"/>
    <cellStyle name="SAPBEXHLevel2 3 2 3" xfId="3183"/>
    <cellStyle name="SAPBEXHLevel2 3 2 3 2" xfId="9946"/>
    <cellStyle name="SAPBEXHLevel2 3 2 3 2 2" xfId="16540"/>
    <cellStyle name="SAPBEXHLevel2 3 2 3 2 2 2" xfId="26606"/>
    <cellStyle name="SAPBEXHLevel2 3 2 3 2 3" xfId="23064"/>
    <cellStyle name="SAPBEXHLevel2 3 2 3 3" xfId="11883"/>
    <cellStyle name="SAPBEXHLevel2 3 2 3 3 2" xfId="18208"/>
    <cellStyle name="SAPBEXHLevel2 3 2 3 3 2 2" xfId="27620"/>
    <cellStyle name="SAPBEXHLevel2 3 2 3 3 3" xfId="24038"/>
    <cellStyle name="SAPBEXHLevel2 3 2 3 4" xfId="7768"/>
    <cellStyle name="SAPBEXHLevel2 3 2 3 4 2" xfId="21813"/>
    <cellStyle name="SAPBEXHLevel2 3 2 3 5" xfId="14931"/>
    <cellStyle name="SAPBEXHLevel2 3 2 3 5 2" xfId="25540"/>
    <cellStyle name="SAPBEXHLevel2 3 2 3 6" xfId="19744"/>
    <cellStyle name="SAPBEXHLevel2 3 2 4" xfId="3672"/>
    <cellStyle name="SAPBEXHLevel2 3 2 4 2" xfId="10427"/>
    <cellStyle name="SAPBEXHLevel2 3 2 4 2 2" xfId="16870"/>
    <cellStyle name="SAPBEXHLevel2 3 2 4 2 2 2" xfId="26880"/>
    <cellStyle name="SAPBEXHLevel2 3 2 4 2 3" xfId="23332"/>
    <cellStyle name="SAPBEXHLevel2 3 2 4 3" xfId="12357"/>
    <cellStyle name="SAPBEXHLevel2 3 2 4 3 2" xfId="18680"/>
    <cellStyle name="SAPBEXHLevel2 3 2 4 3 2 2" xfId="27890"/>
    <cellStyle name="SAPBEXHLevel2 3 2 4 3 3" xfId="24302"/>
    <cellStyle name="SAPBEXHLevel2 3 2 4 4" xfId="8248"/>
    <cellStyle name="SAPBEXHLevel2 3 2 4 4 2" xfId="22245"/>
    <cellStyle name="SAPBEXHLevel2 3 2 4 5" xfId="15404"/>
    <cellStyle name="SAPBEXHLevel2 3 2 4 5 2" xfId="25810"/>
    <cellStyle name="SAPBEXHLevel2 3 2 4 6" xfId="20008"/>
    <cellStyle name="SAPBEXHLevel2 3 2 5" xfId="4618"/>
    <cellStyle name="SAPBEXHLevel2 3 2 5 2" xfId="20623"/>
    <cellStyle name="SAPBEXHLevel2 3 2 6" xfId="19299"/>
    <cellStyle name="SAPBEXHLevel2 3 2 7" xfId="28381"/>
    <cellStyle name="SAPBEXHLevel2 3 3" xfId="2281"/>
    <cellStyle name="SAPBEXHLevel2 3 3 2" xfId="2987"/>
    <cellStyle name="SAPBEXHLevel2 3 3 2 2" xfId="7574"/>
    <cellStyle name="SAPBEXHLevel2 3 3 2 2 2" xfId="14741"/>
    <cellStyle name="SAPBEXHLevel2 3 3 2 2 2 2" xfId="25433"/>
    <cellStyle name="SAPBEXHLevel2 3 3 2 2 3" xfId="21700"/>
    <cellStyle name="SAPBEXHLevel2 3 3 2 3" xfId="9754"/>
    <cellStyle name="SAPBEXHLevel2 3 3 2 3 2" xfId="16399"/>
    <cellStyle name="SAPBEXHLevel2 3 3 2 3 2 2" xfId="26497"/>
    <cellStyle name="SAPBEXHLevel2 3 3 2 3 3" xfId="22958"/>
    <cellStyle name="SAPBEXHLevel2 3 3 2 4" xfId="11703"/>
    <cellStyle name="SAPBEXHLevel2 3 3 2 4 2" xfId="18030"/>
    <cellStyle name="SAPBEXHLevel2 3 3 2 4 2 2" xfId="27513"/>
    <cellStyle name="SAPBEXHLevel2 3 3 2 4 3" xfId="23934"/>
    <cellStyle name="SAPBEXHLevel2 3 3 2 5" xfId="5334"/>
    <cellStyle name="SAPBEXHLevel2 3 3 2 5 2" xfId="20834"/>
    <cellStyle name="SAPBEXHLevel2 3 3 2 6" xfId="12879"/>
    <cellStyle name="SAPBEXHLevel2 3 3 2 6 2" xfId="24626"/>
    <cellStyle name="SAPBEXHLevel2 3 3 2 7" xfId="19640"/>
    <cellStyle name="SAPBEXHLevel2 3 3 3" xfId="3519"/>
    <cellStyle name="SAPBEXHLevel2 3 3 3 2" xfId="10274"/>
    <cellStyle name="SAPBEXHLevel2 3 3 3 2 2" xfId="16756"/>
    <cellStyle name="SAPBEXHLevel2 3 3 3 2 2 2" xfId="26778"/>
    <cellStyle name="SAPBEXHLevel2 3 3 3 2 3" xfId="23232"/>
    <cellStyle name="SAPBEXHLevel2 3 3 3 3" xfId="12204"/>
    <cellStyle name="SAPBEXHLevel2 3 3 3 3 2" xfId="18528"/>
    <cellStyle name="SAPBEXHLevel2 3 3 3 3 2 2" xfId="27789"/>
    <cellStyle name="SAPBEXHLevel2 3 3 3 3 3" xfId="24203"/>
    <cellStyle name="SAPBEXHLevel2 3 3 3 4" xfId="8095"/>
    <cellStyle name="SAPBEXHLevel2 3 3 3 4 2" xfId="22094"/>
    <cellStyle name="SAPBEXHLevel2 3 3 3 5" xfId="15252"/>
    <cellStyle name="SAPBEXHLevel2 3 3 3 5 2" xfId="25709"/>
    <cellStyle name="SAPBEXHLevel2 3 3 3 6" xfId="19909"/>
    <cellStyle name="SAPBEXHLevel2 3 3 4" xfId="6878"/>
    <cellStyle name="SAPBEXHLevel2 3 3 4 2" xfId="14052"/>
    <cellStyle name="SAPBEXHLevel2 3 3 4 2 2" xfId="25075"/>
    <cellStyle name="SAPBEXHLevel2 3 3 4 3" xfId="21317"/>
    <cellStyle name="SAPBEXHLevel2 3 3 5" xfId="9061"/>
    <cellStyle name="SAPBEXHLevel2 3 3 5 2" xfId="15948"/>
    <cellStyle name="SAPBEXHLevel2 3 3 5 2 2" xfId="26137"/>
    <cellStyle name="SAPBEXHLevel2 3 3 5 3" xfId="22621"/>
    <cellStyle name="SAPBEXHLevel2 3 3 6" xfId="11122"/>
    <cellStyle name="SAPBEXHLevel2 3 3 6 2" xfId="17451"/>
    <cellStyle name="SAPBEXHLevel2 3 3 6 2 2" xfId="27157"/>
    <cellStyle name="SAPBEXHLevel2 3 3 6 3" xfId="23601"/>
    <cellStyle name="SAPBEXHLevel2 3 3 7" xfId="4525"/>
    <cellStyle name="SAPBEXHLevel2 3 3 7 2" xfId="20558"/>
    <cellStyle name="SAPBEXHLevel2 3 3 8" xfId="5348"/>
    <cellStyle name="SAPBEXHLevel2 3 3 8 2" xfId="20843"/>
    <cellStyle name="SAPBEXHLevel2 3 4" xfId="2713"/>
    <cellStyle name="SAPBEXHLevel2 3 4 2" xfId="9492"/>
    <cellStyle name="SAPBEXHLevel2 3 4 2 2" xfId="16143"/>
    <cellStyle name="SAPBEXHLevel2 3 4 2 2 2" xfId="26282"/>
    <cellStyle name="SAPBEXHLevel2 3 4 2 3" xfId="22758"/>
    <cellStyle name="SAPBEXHLevel2 3 4 3" xfId="11452"/>
    <cellStyle name="SAPBEXHLevel2 3 4 3 2" xfId="17780"/>
    <cellStyle name="SAPBEXHLevel2 3 4 3 2 2" xfId="27301"/>
    <cellStyle name="SAPBEXHLevel2 3 4 3 3" xfId="23737"/>
    <cellStyle name="SAPBEXHLevel2 3 4 4" xfId="7311"/>
    <cellStyle name="SAPBEXHLevel2 3 4 4 2" xfId="21470"/>
    <cellStyle name="SAPBEXHLevel2 3 4 5" xfId="14484"/>
    <cellStyle name="SAPBEXHLevel2 3 4 5 2" xfId="25220"/>
    <cellStyle name="SAPBEXHLevel2 3 4 6" xfId="19442"/>
    <cellStyle name="SAPBEXHLevel2 3 5" xfId="28134"/>
    <cellStyle name="SAPBEXHLevel2 30" xfId="39848"/>
    <cellStyle name="SAPBEXHLevel2 31" xfId="40137"/>
    <cellStyle name="SAPBEXHLevel2 32" xfId="40371"/>
    <cellStyle name="SAPBEXHLevel2 33" xfId="39475"/>
    <cellStyle name="SAPBEXHLevel2 4" xfId="1610"/>
    <cellStyle name="SAPBEXHLevel2 4 2" xfId="944"/>
    <cellStyle name="SAPBEXHLevel2 4 2 2" xfId="3292"/>
    <cellStyle name="SAPBEXHLevel2 4 2 2 2" xfId="10047"/>
    <cellStyle name="SAPBEXHLevel2 4 2 2 2 2" xfId="16600"/>
    <cellStyle name="SAPBEXHLevel2 4 2 2 2 2 2" xfId="26655"/>
    <cellStyle name="SAPBEXHLevel2 4 2 2 2 3" xfId="23113"/>
    <cellStyle name="SAPBEXHLevel2 4 2 2 3" xfId="11977"/>
    <cellStyle name="SAPBEXHLevel2 4 2 2 3 2" xfId="18302"/>
    <cellStyle name="SAPBEXHLevel2 4 2 2 3 2 2" xfId="27667"/>
    <cellStyle name="SAPBEXHLevel2 4 2 2 3 3" xfId="24085"/>
    <cellStyle name="SAPBEXHLevel2 4 2 2 4" xfId="7868"/>
    <cellStyle name="SAPBEXHLevel2 4 2 2 4 2" xfId="21872"/>
    <cellStyle name="SAPBEXHLevel2 4 2 2 5" xfId="15026"/>
    <cellStyle name="SAPBEXHLevel2 4 2 2 5 2" xfId="25587"/>
    <cellStyle name="SAPBEXHLevel2 4 2 2 6" xfId="19791"/>
    <cellStyle name="SAPBEXHLevel2 4 2 3" xfId="3765"/>
    <cellStyle name="SAPBEXHLevel2 4 2 3 2" xfId="10520"/>
    <cellStyle name="SAPBEXHLevel2 4 2 3 2 2" xfId="16923"/>
    <cellStyle name="SAPBEXHLevel2 4 2 3 2 2 2" xfId="26927"/>
    <cellStyle name="SAPBEXHLevel2 4 2 3 2 3" xfId="23379"/>
    <cellStyle name="SAPBEXHLevel2 4 2 3 3" xfId="12450"/>
    <cellStyle name="SAPBEXHLevel2 4 2 3 3 2" xfId="18773"/>
    <cellStyle name="SAPBEXHLevel2 4 2 3 3 2 2" xfId="27937"/>
    <cellStyle name="SAPBEXHLevel2 4 2 3 3 3" xfId="24349"/>
    <cellStyle name="SAPBEXHLevel2 4 2 3 4" xfId="8337"/>
    <cellStyle name="SAPBEXHLevel2 4 2 3 4 2" xfId="22333"/>
    <cellStyle name="SAPBEXHLevel2 4 2 3 5" xfId="15497"/>
    <cellStyle name="SAPBEXHLevel2 4 2 3 5 2" xfId="25857"/>
    <cellStyle name="SAPBEXHLevel2 4 2 3 6" xfId="20055"/>
    <cellStyle name="SAPBEXHLevel2 4 2 4" xfId="5985"/>
    <cellStyle name="SAPBEXHLevel2 4 2 4 2" xfId="13246"/>
    <cellStyle name="SAPBEXHLevel2 4 2 4 2 2" xfId="24815"/>
    <cellStyle name="SAPBEXHLevel2 4 2 4 3" xfId="21066"/>
    <cellStyle name="SAPBEXHLevel2 4 2 5" xfId="5713"/>
    <cellStyle name="SAPBEXHLevel2 4 2 5 2" xfId="13049"/>
    <cellStyle name="SAPBEXHLevel2 4 2 5 2 2" xfId="24714"/>
    <cellStyle name="SAPBEXHLevel2 4 2 5 3" xfId="20966"/>
    <cellStyle name="SAPBEXHLevel2 4 2 6" xfId="6381"/>
    <cellStyle name="SAPBEXHLevel2 4 2 6 2" xfId="13600"/>
    <cellStyle name="SAPBEXHLevel2 4 2 6 2 2" xfId="24935"/>
    <cellStyle name="SAPBEXHLevel2 4 2 6 3" xfId="21185"/>
    <cellStyle name="SAPBEXHLevel2 4 2 7" xfId="4250"/>
    <cellStyle name="SAPBEXHLevel2 4 2 7 2" xfId="20317"/>
    <cellStyle name="SAPBEXHLevel2 4 2 8" xfId="19097"/>
    <cellStyle name="SAPBEXHLevel2 4 3" xfId="2817"/>
    <cellStyle name="SAPBEXHLevel2 4 3 2" xfId="9588"/>
    <cellStyle name="SAPBEXHLevel2 4 3 2 2" xfId="16239"/>
    <cellStyle name="SAPBEXHLevel2 4 3 2 2 2" xfId="26365"/>
    <cellStyle name="SAPBEXHLevel2 4 3 2 3" xfId="22840"/>
    <cellStyle name="SAPBEXHLevel2 4 3 3" xfId="11543"/>
    <cellStyle name="SAPBEXHLevel2 4 3 3 2" xfId="17870"/>
    <cellStyle name="SAPBEXHLevel2 4 3 3 2 2" xfId="27381"/>
    <cellStyle name="SAPBEXHLevel2 4 3 3 3" xfId="23816"/>
    <cellStyle name="SAPBEXHLevel2 4 3 4" xfId="7407"/>
    <cellStyle name="SAPBEXHLevel2 4 3 4 2" xfId="21560"/>
    <cellStyle name="SAPBEXHLevel2 4 3 5" xfId="14575"/>
    <cellStyle name="SAPBEXHLevel2 4 3 5 2" xfId="25301"/>
    <cellStyle name="SAPBEXHLevel2 4 3 6" xfId="19522"/>
    <cellStyle name="SAPBEXHLevel2 4 4" xfId="2613"/>
    <cellStyle name="SAPBEXHLevel2 4 4 2" xfId="9393"/>
    <cellStyle name="SAPBEXHLevel2 4 4 2 2" xfId="16045"/>
    <cellStyle name="SAPBEXHLevel2 4 4 2 2 2" xfId="26199"/>
    <cellStyle name="SAPBEXHLevel2 4 4 2 3" xfId="22680"/>
    <cellStyle name="SAPBEXHLevel2 4 4 3" xfId="11353"/>
    <cellStyle name="SAPBEXHLevel2 4 4 3 2" xfId="17682"/>
    <cellStyle name="SAPBEXHLevel2 4 4 3 2 2" xfId="27219"/>
    <cellStyle name="SAPBEXHLevel2 4 4 3 3" xfId="23660"/>
    <cellStyle name="SAPBEXHLevel2 4 4 4" xfId="7211"/>
    <cellStyle name="SAPBEXHLevel2 4 4 4 2" xfId="21378"/>
    <cellStyle name="SAPBEXHLevel2 4 4 5" xfId="14385"/>
    <cellStyle name="SAPBEXHLevel2 4 4 5 2" xfId="25138"/>
    <cellStyle name="SAPBEXHLevel2 4 4 6" xfId="19364"/>
    <cellStyle name="SAPBEXHLevel2 4 5" xfId="4225"/>
    <cellStyle name="SAPBEXHLevel2 4 5 2" xfId="20299"/>
    <cellStyle name="SAPBEXHLevel2 4 6" xfId="19210"/>
    <cellStyle name="SAPBEXHLevel2 4 7" xfId="28265"/>
    <cellStyle name="SAPBEXHLevel2 5" xfId="2172"/>
    <cellStyle name="SAPBEXHLevel2 5 2" xfId="5248"/>
    <cellStyle name="SAPBEXHLevel2 5 2 2" xfId="12819"/>
    <cellStyle name="SAPBEXHLevel2 5 2 2 2" xfId="24585"/>
    <cellStyle name="SAPBEXHLevel2 5 2 3" xfId="20774"/>
    <cellStyle name="SAPBEXHLevel2 5 3" xfId="6769"/>
    <cellStyle name="SAPBEXHLevel2 5 3 2" xfId="13945"/>
    <cellStyle name="SAPBEXHLevel2 5 3 2 2" xfId="25035"/>
    <cellStyle name="SAPBEXHLevel2 5 3 3" xfId="21280"/>
    <cellStyle name="SAPBEXHLevel2 5 4" xfId="8952"/>
    <cellStyle name="SAPBEXHLevel2 5 4 2" xfId="15887"/>
    <cellStyle name="SAPBEXHLevel2 5 4 2 2" xfId="26095"/>
    <cellStyle name="SAPBEXHLevel2 5 4 3" xfId="22582"/>
    <cellStyle name="SAPBEXHLevel2 5 5" xfId="11052"/>
    <cellStyle name="SAPBEXHLevel2 5 5 2" xfId="17382"/>
    <cellStyle name="SAPBEXHLevel2 5 5 2 2" xfId="27118"/>
    <cellStyle name="SAPBEXHLevel2 5 5 3" xfId="23565"/>
    <cellStyle name="SAPBEXHLevel2 5 6" xfId="4374"/>
    <cellStyle name="SAPBEXHLevel2 5 6 2" xfId="20418"/>
    <cellStyle name="SAPBEXHLevel2 5 7" xfId="4285"/>
    <cellStyle name="SAPBEXHLevel2 5 7 2" xfId="20343"/>
    <cellStyle name="SAPBEXHLevel2 6" xfId="2655"/>
    <cellStyle name="SAPBEXHLevel2 6 2" xfId="9434"/>
    <cellStyle name="SAPBEXHLevel2 6 2 2" xfId="16085"/>
    <cellStyle name="SAPBEXHLevel2 6 2 2 2" xfId="26237"/>
    <cellStyle name="SAPBEXHLevel2 6 2 3" xfId="22718"/>
    <cellStyle name="SAPBEXHLevel2 6 3" xfId="11394"/>
    <cellStyle name="SAPBEXHLevel2 6 3 2" xfId="17722"/>
    <cellStyle name="SAPBEXHLevel2 6 3 2 2" xfId="27256"/>
    <cellStyle name="SAPBEXHLevel2 6 3 3" xfId="23697"/>
    <cellStyle name="SAPBEXHLevel2 6 4" xfId="7253"/>
    <cellStyle name="SAPBEXHLevel2 6 4 2" xfId="21417"/>
    <cellStyle name="SAPBEXHLevel2 6 5" xfId="14426"/>
    <cellStyle name="SAPBEXHLevel2 6 5 2" xfId="25175"/>
    <cellStyle name="SAPBEXHLevel2 6 6" xfId="19402"/>
    <cellStyle name="SAPBEXHLevel2 7" xfId="19027"/>
    <cellStyle name="SAPBEXHLevel2 8" xfId="28081"/>
    <cellStyle name="SAPBEXHLevel2 9" xfId="37139"/>
    <cellStyle name="SAPBEXHLevel2X" xfId="357"/>
    <cellStyle name="SAPBEXHLevel2X 10" xfId="37448"/>
    <cellStyle name="SAPBEXHLevel2X 11" xfId="37307"/>
    <cellStyle name="SAPBEXHLevel2X 12" xfId="37005"/>
    <cellStyle name="SAPBEXHLevel2X 13" xfId="37426"/>
    <cellStyle name="SAPBEXHLevel2X 14" xfId="37542"/>
    <cellStyle name="SAPBEXHLevel2X 15" xfId="37391"/>
    <cellStyle name="SAPBEXHLevel2X 16" xfId="38107"/>
    <cellStyle name="SAPBEXHLevel2X 17" xfId="38248"/>
    <cellStyle name="SAPBEXHLevel2X 18" xfId="38390"/>
    <cellStyle name="SAPBEXHLevel2X 19" xfId="38533"/>
    <cellStyle name="SAPBEXHLevel2X 2" xfId="358"/>
    <cellStyle name="SAPBEXHLevel2X 2 10" xfId="37142"/>
    <cellStyle name="SAPBEXHLevel2X 2 11" xfId="37551"/>
    <cellStyle name="SAPBEXHLevel2X 2 12" xfId="37389"/>
    <cellStyle name="SAPBEXHLevel2X 2 13" xfId="37584"/>
    <cellStyle name="SAPBEXHLevel2X 2 14" xfId="37712"/>
    <cellStyle name="SAPBEXHLevel2X 2 15" xfId="37288"/>
    <cellStyle name="SAPBEXHLevel2X 2 16" xfId="37004"/>
    <cellStyle name="SAPBEXHLevel2X 2 17" xfId="38140"/>
    <cellStyle name="SAPBEXHLevel2X 2 18" xfId="38281"/>
    <cellStyle name="SAPBEXHLevel2X 2 19" xfId="38423"/>
    <cellStyle name="SAPBEXHLevel2X 2 2" xfId="575"/>
    <cellStyle name="SAPBEXHLevel2X 2 2 10" xfId="38125"/>
    <cellStyle name="SAPBEXHLevel2X 2 2 11" xfId="38266"/>
    <cellStyle name="SAPBEXHLevel2X 2 2 12" xfId="38408"/>
    <cellStyle name="SAPBEXHLevel2X 2 2 13" xfId="38551"/>
    <cellStyle name="SAPBEXHLevel2X 2 2 14" xfId="38694"/>
    <cellStyle name="SAPBEXHLevel2X 2 2 15" xfId="38837"/>
    <cellStyle name="SAPBEXHLevel2X 2 2 16" xfId="38981"/>
    <cellStyle name="SAPBEXHLevel2X 2 2 17" xfId="39122"/>
    <cellStyle name="SAPBEXHLevel2X 2 2 18" xfId="39259"/>
    <cellStyle name="SAPBEXHLevel2X 2 2 19" xfId="39395"/>
    <cellStyle name="SAPBEXHLevel2X 2 2 2" xfId="1751"/>
    <cellStyle name="SAPBEXHLevel2X 2 2 2 2" xfId="921"/>
    <cellStyle name="SAPBEXHLevel2X 2 2 2 2 2" xfId="3383"/>
    <cellStyle name="SAPBEXHLevel2X 2 2 2 2 2 2" xfId="10138"/>
    <cellStyle name="SAPBEXHLevel2X 2 2 2 2 2 2 2" xfId="16677"/>
    <cellStyle name="SAPBEXHLevel2X 2 2 2 2 2 2 2 2" xfId="26717"/>
    <cellStyle name="SAPBEXHLevel2X 2 2 2 2 2 2 3" xfId="23175"/>
    <cellStyle name="SAPBEXHLevel2X 2 2 2 2 2 3" xfId="12068"/>
    <cellStyle name="SAPBEXHLevel2X 2 2 2 2 2 3 2" xfId="18393"/>
    <cellStyle name="SAPBEXHLevel2X 2 2 2 2 2 3 2 2" xfId="27729"/>
    <cellStyle name="SAPBEXHLevel2X 2 2 2 2 2 3 3" xfId="24147"/>
    <cellStyle name="SAPBEXHLevel2X 2 2 2 2 2 4" xfId="7959"/>
    <cellStyle name="SAPBEXHLevel2X 2 2 2 2 2 4 2" xfId="21963"/>
    <cellStyle name="SAPBEXHLevel2X 2 2 2 2 2 5" xfId="15117"/>
    <cellStyle name="SAPBEXHLevel2X 2 2 2 2 2 5 2" xfId="25649"/>
    <cellStyle name="SAPBEXHLevel2X 2 2 2 2 2 6" xfId="19853"/>
    <cellStyle name="SAPBEXHLevel2X 2 2 2 2 3" xfId="3856"/>
    <cellStyle name="SAPBEXHLevel2X 2 2 2 2 3 2" xfId="10611"/>
    <cellStyle name="SAPBEXHLevel2X 2 2 2 2 3 2 2" xfId="17000"/>
    <cellStyle name="SAPBEXHLevel2X 2 2 2 2 3 2 2 2" xfId="26989"/>
    <cellStyle name="SAPBEXHLevel2X 2 2 2 2 3 2 3" xfId="23441"/>
    <cellStyle name="SAPBEXHLevel2X 2 2 2 2 3 3" xfId="12541"/>
    <cellStyle name="SAPBEXHLevel2X 2 2 2 2 3 3 2" xfId="18864"/>
    <cellStyle name="SAPBEXHLevel2X 2 2 2 2 3 3 2 2" xfId="27999"/>
    <cellStyle name="SAPBEXHLevel2X 2 2 2 2 3 3 3" xfId="24411"/>
    <cellStyle name="SAPBEXHLevel2X 2 2 2 2 3 4" xfId="8405"/>
    <cellStyle name="SAPBEXHLevel2X 2 2 2 2 3 4 2" xfId="22399"/>
    <cellStyle name="SAPBEXHLevel2X 2 2 2 2 3 5" xfId="15588"/>
    <cellStyle name="SAPBEXHLevel2X 2 2 2 2 3 5 2" xfId="25919"/>
    <cellStyle name="SAPBEXHLevel2X 2 2 2 2 3 6" xfId="20117"/>
    <cellStyle name="SAPBEXHLevel2X 2 2 2 2 4" xfId="5962"/>
    <cellStyle name="SAPBEXHLevel2X 2 2 2 2 4 2" xfId="13223"/>
    <cellStyle name="SAPBEXHLevel2X 2 2 2 2 4 2 2" xfId="24801"/>
    <cellStyle name="SAPBEXHLevel2X 2 2 2 2 4 3" xfId="21052"/>
    <cellStyle name="SAPBEXHLevel2X 2 2 2 2 5" xfId="5918"/>
    <cellStyle name="SAPBEXHLevel2X 2 2 2 2 5 2" xfId="13180"/>
    <cellStyle name="SAPBEXHLevel2X 2 2 2 2 5 2 2" xfId="24776"/>
    <cellStyle name="SAPBEXHLevel2X 2 2 2 2 5 3" xfId="21027"/>
    <cellStyle name="SAPBEXHLevel2X 2 2 2 2 6" xfId="6499"/>
    <cellStyle name="SAPBEXHLevel2X 2 2 2 2 6 2" xfId="13679"/>
    <cellStyle name="SAPBEXHLevel2X 2 2 2 2 6 2 2" xfId="24948"/>
    <cellStyle name="SAPBEXHLevel2X 2 2 2 2 6 3" xfId="21198"/>
    <cellStyle name="SAPBEXHLevel2X 2 2 2 2 7" xfId="4260"/>
    <cellStyle name="SAPBEXHLevel2X 2 2 2 2 7 2" xfId="20325"/>
    <cellStyle name="SAPBEXHLevel2X 2 2 2 2 8" xfId="19083"/>
    <cellStyle name="SAPBEXHLevel2X 2 2 2 3" xfId="3120"/>
    <cellStyle name="SAPBEXHLevel2X 2 2 2 3 2" xfId="9886"/>
    <cellStyle name="SAPBEXHLevel2X 2 2 2 3 2 2" xfId="16501"/>
    <cellStyle name="SAPBEXHLevel2X 2 2 2 3 2 2 2" xfId="26580"/>
    <cellStyle name="SAPBEXHLevel2X 2 2 2 3 2 3" xfId="23038"/>
    <cellStyle name="SAPBEXHLevel2X 2 2 2 3 3" xfId="11823"/>
    <cellStyle name="SAPBEXHLevel2X 2 2 2 3 3 2" xfId="18148"/>
    <cellStyle name="SAPBEXHLevel2X 2 2 2 3 3 2 2" xfId="27594"/>
    <cellStyle name="SAPBEXHLevel2X 2 2 2 3 3 3" xfId="24012"/>
    <cellStyle name="SAPBEXHLevel2X 2 2 2 3 4" xfId="7707"/>
    <cellStyle name="SAPBEXHLevel2X 2 2 2 3 4 2" xfId="21787"/>
    <cellStyle name="SAPBEXHLevel2X 2 2 2 3 5" xfId="14871"/>
    <cellStyle name="SAPBEXHLevel2X 2 2 2 3 5 2" xfId="25514"/>
    <cellStyle name="SAPBEXHLevel2X 2 2 2 3 6" xfId="19718"/>
    <cellStyle name="SAPBEXHLevel2X 2 2 2 4" xfId="3625"/>
    <cellStyle name="SAPBEXHLevel2X 2 2 2 4 2" xfId="10380"/>
    <cellStyle name="SAPBEXHLevel2X 2 2 2 4 2 2" xfId="16844"/>
    <cellStyle name="SAPBEXHLevel2X 2 2 2 4 2 2 2" xfId="26854"/>
    <cellStyle name="SAPBEXHLevel2X 2 2 2 4 2 3" xfId="23306"/>
    <cellStyle name="SAPBEXHLevel2X 2 2 2 4 3" xfId="12310"/>
    <cellStyle name="SAPBEXHLevel2X 2 2 2 4 3 2" xfId="18633"/>
    <cellStyle name="SAPBEXHLevel2X 2 2 2 4 3 2 2" xfId="27864"/>
    <cellStyle name="SAPBEXHLevel2X 2 2 2 4 3 3" xfId="24276"/>
    <cellStyle name="SAPBEXHLevel2X 2 2 2 4 4" xfId="8201"/>
    <cellStyle name="SAPBEXHLevel2X 2 2 2 4 4 2" xfId="22198"/>
    <cellStyle name="SAPBEXHLevel2X 2 2 2 4 5" xfId="15357"/>
    <cellStyle name="SAPBEXHLevel2X 2 2 2 4 5 2" xfId="25784"/>
    <cellStyle name="SAPBEXHLevel2X 2 2 2 4 6" xfId="19982"/>
    <cellStyle name="SAPBEXHLevel2X 2 2 2 5" xfId="4299"/>
    <cellStyle name="SAPBEXHLevel2X 2 2 2 5 2" xfId="20353"/>
    <cellStyle name="SAPBEXHLevel2X 2 2 2 6" xfId="19273"/>
    <cellStyle name="SAPBEXHLevel2X 2 2 2 7" xfId="28342"/>
    <cellStyle name="SAPBEXHLevel2X 2 2 20" xfId="39533"/>
    <cellStyle name="SAPBEXHLevel2X 2 2 21" xfId="39658"/>
    <cellStyle name="SAPBEXHLevel2X 2 2 22" xfId="39780"/>
    <cellStyle name="SAPBEXHLevel2X 2 2 23" xfId="39899"/>
    <cellStyle name="SAPBEXHLevel2X 2 2 24" xfId="40012"/>
    <cellStyle name="SAPBEXHLevel2X 2 2 25" xfId="40119"/>
    <cellStyle name="SAPBEXHLevel2X 2 2 26" xfId="40208"/>
    <cellStyle name="SAPBEXHLevel2X 2 2 27" xfId="40303"/>
    <cellStyle name="SAPBEXHLevel2X 2 2 28" xfId="40384"/>
    <cellStyle name="SAPBEXHLevel2X 2 2 29" xfId="40445"/>
    <cellStyle name="SAPBEXHLevel2X 2 2 3" xfId="2122"/>
    <cellStyle name="SAPBEXHLevel2X 2 2 3 2" xfId="2906"/>
    <cellStyle name="SAPBEXHLevel2X 2 2 3 2 2" xfId="7493"/>
    <cellStyle name="SAPBEXHLevel2X 2 2 3 2 2 2" xfId="14660"/>
    <cellStyle name="SAPBEXHLevel2X 2 2 3 2 2 2 2" xfId="25371"/>
    <cellStyle name="SAPBEXHLevel2X 2 2 3 2 2 3" xfId="21630"/>
    <cellStyle name="SAPBEXHLevel2X 2 2 3 2 3" xfId="9673"/>
    <cellStyle name="SAPBEXHLevel2X 2 2 3 2 3 2" xfId="16321"/>
    <cellStyle name="SAPBEXHLevel2X 2 2 3 2 3 2 2" xfId="26435"/>
    <cellStyle name="SAPBEXHLevel2X 2 2 3 2 3 3" xfId="22903"/>
    <cellStyle name="SAPBEXHLevel2X 2 2 3 2 4" xfId="11625"/>
    <cellStyle name="SAPBEXHLevel2X 2 2 3 2 4 2" xfId="17952"/>
    <cellStyle name="SAPBEXHLevel2X 2 2 3 2 4 2 2" xfId="27451"/>
    <cellStyle name="SAPBEXHLevel2X 2 2 3 2 4 3" xfId="23879"/>
    <cellStyle name="SAPBEXHLevel2X 2 2 3 2 5" xfId="5205"/>
    <cellStyle name="SAPBEXHLevel2X 2 2 3 2 5 2" xfId="20737"/>
    <cellStyle name="SAPBEXHLevel2X 2 2 3 2 6" xfId="12780"/>
    <cellStyle name="SAPBEXHLevel2X 2 2 3 2 6 2" xfId="24552"/>
    <cellStyle name="SAPBEXHLevel2X 2 2 3 2 7" xfId="19585"/>
    <cellStyle name="SAPBEXHLevel2X 2 2 3 3" xfId="2737"/>
    <cellStyle name="SAPBEXHLevel2X 2 2 3 3 2" xfId="9516"/>
    <cellStyle name="SAPBEXHLevel2X 2 2 3 3 2 2" xfId="16167"/>
    <cellStyle name="SAPBEXHLevel2X 2 2 3 3 2 2 2" xfId="26305"/>
    <cellStyle name="SAPBEXHLevel2X 2 2 3 3 2 3" xfId="22781"/>
    <cellStyle name="SAPBEXHLevel2X 2 2 3 3 3" xfId="11476"/>
    <cellStyle name="SAPBEXHLevel2X 2 2 3 3 3 2" xfId="17804"/>
    <cellStyle name="SAPBEXHLevel2X 2 2 3 3 3 2 2" xfId="27324"/>
    <cellStyle name="SAPBEXHLevel2X 2 2 3 3 3 3" xfId="23760"/>
    <cellStyle name="SAPBEXHLevel2X 2 2 3 3 4" xfId="7335"/>
    <cellStyle name="SAPBEXHLevel2X 2 2 3 3 4 2" xfId="21494"/>
    <cellStyle name="SAPBEXHLevel2X 2 2 3 3 5" xfId="14508"/>
    <cellStyle name="SAPBEXHLevel2X 2 2 3 3 5 2" xfId="25243"/>
    <cellStyle name="SAPBEXHLevel2X 2 2 3 3 6" xfId="19465"/>
    <cellStyle name="SAPBEXHLevel2X 2 2 3 4" xfId="6719"/>
    <cellStyle name="SAPBEXHLevel2X 2 2 3 4 2" xfId="13895"/>
    <cellStyle name="SAPBEXHLevel2X 2 2 3 4 2 2" xfId="25002"/>
    <cellStyle name="SAPBEXHLevel2X 2 2 3 4 3" xfId="21248"/>
    <cellStyle name="SAPBEXHLevel2X 2 2 3 5" xfId="8902"/>
    <cellStyle name="SAPBEXHLevel2X 2 2 3 5 2" xfId="15848"/>
    <cellStyle name="SAPBEXHLevel2X 2 2 3 5 2 2" xfId="26062"/>
    <cellStyle name="SAPBEXHLevel2X 2 2 3 5 3" xfId="22550"/>
    <cellStyle name="SAPBEXHLevel2X 2 2 3 6" xfId="11011"/>
    <cellStyle name="SAPBEXHLevel2X 2 2 3 6 2" xfId="17341"/>
    <cellStyle name="SAPBEXHLevel2X 2 2 3 6 2 2" xfId="27085"/>
    <cellStyle name="SAPBEXHLevel2X 2 2 3 6 3" xfId="23533"/>
    <cellStyle name="SAPBEXHLevel2X 2 2 3 7" xfId="4448"/>
    <cellStyle name="SAPBEXHLevel2X 2 2 3 7 2" xfId="20492"/>
    <cellStyle name="SAPBEXHLevel2X 2 2 3 8" xfId="5362"/>
    <cellStyle name="SAPBEXHLevel2X 2 2 3 8 2" xfId="20852"/>
    <cellStyle name="SAPBEXHLevel2X 2 2 30" xfId="40487"/>
    <cellStyle name="SAPBEXHLevel2X 2 2 4" xfId="2716"/>
    <cellStyle name="SAPBEXHLevel2X 2 2 4 2" xfId="9495"/>
    <cellStyle name="SAPBEXHLevel2X 2 2 4 2 2" xfId="16146"/>
    <cellStyle name="SAPBEXHLevel2X 2 2 4 2 2 2" xfId="26285"/>
    <cellStyle name="SAPBEXHLevel2X 2 2 4 2 3" xfId="22761"/>
    <cellStyle name="SAPBEXHLevel2X 2 2 4 3" xfId="11455"/>
    <cellStyle name="SAPBEXHLevel2X 2 2 4 3 2" xfId="17783"/>
    <cellStyle name="SAPBEXHLevel2X 2 2 4 3 2 2" xfId="27304"/>
    <cellStyle name="SAPBEXHLevel2X 2 2 4 3 3" xfId="23740"/>
    <cellStyle name="SAPBEXHLevel2X 2 2 4 4" xfId="7314"/>
    <cellStyle name="SAPBEXHLevel2X 2 2 4 4 2" xfId="21473"/>
    <cellStyle name="SAPBEXHLevel2X 2 2 4 5" xfId="14487"/>
    <cellStyle name="SAPBEXHLevel2X 2 2 4 5 2" xfId="25223"/>
    <cellStyle name="SAPBEXHLevel2X 2 2 4 6" xfId="19445"/>
    <cellStyle name="SAPBEXHLevel2X 2 2 5" xfId="28137"/>
    <cellStyle name="SAPBEXHLevel2X 2 2 6" xfId="37563"/>
    <cellStyle name="SAPBEXHLevel2X 2 2 7" xfId="37691"/>
    <cellStyle name="SAPBEXHLevel2X 2 2 8" xfId="37831"/>
    <cellStyle name="SAPBEXHLevel2X 2 2 9" xfId="37979"/>
    <cellStyle name="SAPBEXHLevel2X 2 20" xfId="38566"/>
    <cellStyle name="SAPBEXHLevel2X 2 21" xfId="38709"/>
    <cellStyle name="SAPBEXHLevel2X 2 22" xfId="38852"/>
    <cellStyle name="SAPBEXHLevel2X 2 23" xfId="38996"/>
    <cellStyle name="SAPBEXHLevel2X 2 24" xfId="39137"/>
    <cellStyle name="SAPBEXHLevel2X 2 25" xfId="39273"/>
    <cellStyle name="SAPBEXHLevel2X 2 26" xfId="39416"/>
    <cellStyle name="SAPBEXHLevel2X 2 27" xfId="39452"/>
    <cellStyle name="SAPBEXHLevel2X 2 28" xfId="39678"/>
    <cellStyle name="SAPBEXHLevel2X 2 29" xfId="39799"/>
    <cellStyle name="SAPBEXHLevel2X 2 3" xfId="1081"/>
    <cellStyle name="SAPBEXHLevel2X 2 3 10" xfId="37874"/>
    <cellStyle name="SAPBEXHLevel2X 2 3 11" xfId="38018"/>
    <cellStyle name="SAPBEXHLevel2X 2 3 12" xfId="38161"/>
    <cellStyle name="SAPBEXHLevel2X 2 3 13" xfId="38302"/>
    <cellStyle name="SAPBEXHLevel2X 2 3 14" xfId="38444"/>
    <cellStyle name="SAPBEXHLevel2X 2 3 15" xfId="38587"/>
    <cellStyle name="SAPBEXHLevel2X 2 3 16" xfId="38730"/>
    <cellStyle name="SAPBEXHLevel2X 2 3 17" xfId="38873"/>
    <cellStyle name="SAPBEXHLevel2X 2 3 18" xfId="39017"/>
    <cellStyle name="SAPBEXHLevel2X 2 3 19" xfId="39158"/>
    <cellStyle name="SAPBEXHLevel2X 2 3 2" xfId="1721"/>
    <cellStyle name="SAPBEXHLevel2X 2 3 2 2" xfId="928"/>
    <cellStyle name="SAPBEXHLevel2X 2 3 2 2 2" xfId="3354"/>
    <cellStyle name="SAPBEXHLevel2X 2 3 2 2 2 2" xfId="10109"/>
    <cellStyle name="SAPBEXHLevel2X 2 3 2 2 2 2 2" xfId="16651"/>
    <cellStyle name="SAPBEXHLevel2X 2 3 2 2 2 2 2 2" xfId="26691"/>
    <cellStyle name="SAPBEXHLevel2X 2 3 2 2 2 2 3" xfId="23149"/>
    <cellStyle name="SAPBEXHLevel2X 2 3 2 2 2 3" xfId="12039"/>
    <cellStyle name="SAPBEXHLevel2X 2 3 2 2 2 3 2" xfId="18364"/>
    <cellStyle name="SAPBEXHLevel2X 2 3 2 2 2 3 2 2" xfId="27703"/>
    <cellStyle name="SAPBEXHLevel2X 2 3 2 2 2 3 3" xfId="24121"/>
    <cellStyle name="SAPBEXHLevel2X 2 3 2 2 2 4" xfId="7930"/>
    <cellStyle name="SAPBEXHLevel2X 2 3 2 2 2 4 2" xfId="21934"/>
    <cellStyle name="SAPBEXHLevel2X 2 3 2 2 2 5" xfId="15088"/>
    <cellStyle name="SAPBEXHLevel2X 2 3 2 2 2 5 2" xfId="25623"/>
    <cellStyle name="SAPBEXHLevel2X 2 3 2 2 2 6" xfId="19827"/>
    <cellStyle name="SAPBEXHLevel2X 2 3 2 2 3" xfId="3827"/>
    <cellStyle name="SAPBEXHLevel2X 2 3 2 2 3 2" xfId="10582"/>
    <cellStyle name="SAPBEXHLevel2X 2 3 2 2 3 2 2" xfId="16974"/>
    <cellStyle name="SAPBEXHLevel2X 2 3 2 2 3 2 2 2" xfId="26963"/>
    <cellStyle name="SAPBEXHLevel2X 2 3 2 2 3 2 3" xfId="23415"/>
    <cellStyle name="SAPBEXHLevel2X 2 3 2 2 3 3" xfId="12512"/>
    <cellStyle name="SAPBEXHLevel2X 2 3 2 2 3 3 2" xfId="18835"/>
    <cellStyle name="SAPBEXHLevel2X 2 3 2 2 3 3 2 2" xfId="27973"/>
    <cellStyle name="SAPBEXHLevel2X 2 3 2 2 3 3 3" xfId="24385"/>
    <cellStyle name="SAPBEXHLevel2X 2 3 2 2 3 4" xfId="8377"/>
    <cellStyle name="SAPBEXHLevel2X 2 3 2 2 3 4 2" xfId="22371"/>
    <cellStyle name="SAPBEXHLevel2X 2 3 2 2 3 5" xfId="15559"/>
    <cellStyle name="SAPBEXHLevel2X 2 3 2 2 3 5 2" xfId="25893"/>
    <cellStyle name="SAPBEXHLevel2X 2 3 2 2 3 6" xfId="20091"/>
    <cellStyle name="SAPBEXHLevel2X 2 3 2 2 4" xfId="5969"/>
    <cellStyle name="SAPBEXHLevel2X 2 3 2 2 4 2" xfId="13230"/>
    <cellStyle name="SAPBEXHLevel2X 2 3 2 2 4 2 2" xfId="24808"/>
    <cellStyle name="SAPBEXHLevel2X 2 3 2 2 4 3" xfId="21059"/>
    <cellStyle name="SAPBEXHLevel2X 2 3 2 2 5" xfId="6090"/>
    <cellStyle name="SAPBEXHLevel2X 2 3 2 2 5 2" xfId="13343"/>
    <cellStyle name="SAPBEXHLevel2X 2 3 2 2 5 2 2" xfId="24856"/>
    <cellStyle name="SAPBEXHLevel2X 2 3 2 2 5 3" xfId="21107"/>
    <cellStyle name="SAPBEXHLevel2X 2 3 2 2 6" xfId="8626"/>
    <cellStyle name="SAPBEXHLevel2X 2 3 2 2 6 2" xfId="15765"/>
    <cellStyle name="SAPBEXHLevel2X 2 3 2 2 6 2 2" xfId="26003"/>
    <cellStyle name="SAPBEXHLevel2X 2 3 2 2 6 3" xfId="22495"/>
    <cellStyle name="SAPBEXHLevel2X 2 3 2 2 7" xfId="4252"/>
    <cellStyle name="SAPBEXHLevel2X 2 3 2 2 7 2" xfId="20319"/>
    <cellStyle name="SAPBEXHLevel2X 2 3 2 2 8" xfId="19090"/>
    <cellStyle name="SAPBEXHLevel2X 2 3 2 3" xfId="3091"/>
    <cellStyle name="SAPBEXHLevel2X 2 3 2 3 2" xfId="9857"/>
    <cellStyle name="SAPBEXHLevel2X 2 3 2 3 2 2" xfId="16475"/>
    <cellStyle name="SAPBEXHLevel2X 2 3 2 3 2 2 2" xfId="26554"/>
    <cellStyle name="SAPBEXHLevel2X 2 3 2 3 2 3" xfId="23012"/>
    <cellStyle name="SAPBEXHLevel2X 2 3 2 3 3" xfId="11794"/>
    <cellStyle name="SAPBEXHLevel2X 2 3 2 3 3 2" xfId="18119"/>
    <cellStyle name="SAPBEXHLevel2X 2 3 2 3 3 2 2" xfId="27568"/>
    <cellStyle name="SAPBEXHLevel2X 2 3 2 3 3 3" xfId="23986"/>
    <cellStyle name="SAPBEXHLevel2X 2 3 2 3 4" xfId="7678"/>
    <cellStyle name="SAPBEXHLevel2X 2 3 2 3 4 2" xfId="21761"/>
    <cellStyle name="SAPBEXHLevel2X 2 3 2 3 5" xfId="14842"/>
    <cellStyle name="SAPBEXHLevel2X 2 3 2 3 5 2" xfId="25488"/>
    <cellStyle name="SAPBEXHLevel2X 2 3 2 3 6" xfId="19692"/>
    <cellStyle name="SAPBEXHLevel2X 2 3 2 4" xfId="3596"/>
    <cellStyle name="SAPBEXHLevel2X 2 3 2 4 2" xfId="10351"/>
    <cellStyle name="SAPBEXHLevel2X 2 3 2 4 2 2" xfId="16818"/>
    <cellStyle name="SAPBEXHLevel2X 2 3 2 4 2 2 2" xfId="26828"/>
    <cellStyle name="SAPBEXHLevel2X 2 3 2 4 2 3" xfId="23280"/>
    <cellStyle name="SAPBEXHLevel2X 2 3 2 4 3" xfId="12281"/>
    <cellStyle name="SAPBEXHLevel2X 2 3 2 4 3 2" xfId="18604"/>
    <cellStyle name="SAPBEXHLevel2X 2 3 2 4 3 2 2" xfId="27838"/>
    <cellStyle name="SAPBEXHLevel2X 2 3 2 4 3 3" xfId="24250"/>
    <cellStyle name="SAPBEXHLevel2X 2 3 2 4 4" xfId="8172"/>
    <cellStyle name="SAPBEXHLevel2X 2 3 2 4 4 2" xfId="22169"/>
    <cellStyle name="SAPBEXHLevel2X 2 3 2 4 5" xfId="15328"/>
    <cellStyle name="SAPBEXHLevel2X 2 3 2 4 5 2" xfId="25758"/>
    <cellStyle name="SAPBEXHLevel2X 2 3 2 4 6" xfId="19956"/>
    <cellStyle name="SAPBEXHLevel2X 2 3 2 5" xfId="4302"/>
    <cellStyle name="SAPBEXHLevel2X 2 3 2 5 2" xfId="20356"/>
    <cellStyle name="SAPBEXHLevel2X 2 3 2 6" xfId="19247"/>
    <cellStyle name="SAPBEXHLevel2X 2 3 2 7" xfId="28316"/>
    <cellStyle name="SAPBEXHLevel2X 2 3 20" xfId="39292"/>
    <cellStyle name="SAPBEXHLevel2X 2 3 21" xfId="39433"/>
    <cellStyle name="SAPBEXHLevel2X 2 3 22" xfId="39567"/>
    <cellStyle name="SAPBEXHLevel2X 2 3 23" xfId="39695"/>
    <cellStyle name="SAPBEXHLevel2X 2 3 24" xfId="39813"/>
    <cellStyle name="SAPBEXHLevel2X 2 3 25" xfId="39931"/>
    <cellStyle name="SAPBEXHLevel2X 2 3 26" xfId="40044"/>
    <cellStyle name="SAPBEXHLevel2X 2 3 27" xfId="40146"/>
    <cellStyle name="SAPBEXHLevel2X 2 3 28" xfId="40244"/>
    <cellStyle name="SAPBEXHLevel2X 2 3 29" xfId="40336"/>
    <cellStyle name="SAPBEXHLevel2X 2 3 3" xfId="2343"/>
    <cellStyle name="SAPBEXHLevel2X 2 3 3 2" xfId="5379"/>
    <cellStyle name="SAPBEXHLevel2X 2 3 3 2 2" xfId="12904"/>
    <cellStyle name="SAPBEXHLevel2X 2 3 3 2 2 2" xfId="24644"/>
    <cellStyle name="SAPBEXHLevel2X 2 3 3 2 3" xfId="20861"/>
    <cellStyle name="SAPBEXHLevel2X 2 3 3 3" xfId="6940"/>
    <cellStyle name="SAPBEXHLevel2X 2 3 3 3 2" xfId="14114"/>
    <cellStyle name="SAPBEXHLevel2X 2 3 3 3 2 2" xfId="25093"/>
    <cellStyle name="SAPBEXHLevel2X 2 3 3 3 3" xfId="21335"/>
    <cellStyle name="SAPBEXHLevel2X 2 3 3 4" xfId="9123"/>
    <cellStyle name="SAPBEXHLevel2X 2 3 3 4 2" xfId="15973"/>
    <cellStyle name="SAPBEXHLevel2X 2 3 3 4 2 2" xfId="26155"/>
    <cellStyle name="SAPBEXHLevel2X 2 3 3 4 3" xfId="22639"/>
    <cellStyle name="SAPBEXHLevel2X 2 3 3 5" xfId="11151"/>
    <cellStyle name="SAPBEXHLevel2X 2 3 3 5 2" xfId="17480"/>
    <cellStyle name="SAPBEXHLevel2X 2 3 3 5 2 2" xfId="27175"/>
    <cellStyle name="SAPBEXHLevel2X 2 3 3 5 3" xfId="23619"/>
    <cellStyle name="SAPBEXHLevel2X 2 3 3 6" xfId="4419"/>
    <cellStyle name="SAPBEXHLevel2X 2 3 3 6 2" xfId="20463"/>
    <cellStyle name="SAPBEXHLevel2X 2 3 3 7" xfId="4334"/>
    <cellStyle name="SAPBEXHLevel2X 2 3 3 7 2" xfId="20381"/>
    <cellStyle name="SAPBEXHLevel2X 2 3 30" xfId="40409"/>
    <cellStyle name="SAPBEXHLevel2X 2 3 31" xfId="40466"/>
    <cellStyle name="SAPBEXHLevel2X 2 3 4" xfId="2820"/>
    <cellStyle name="SAPBEXHLevel2X 2 3 4 2" xfId="9591"/>
    <cellStyle name="SAPBEXHLevel2X 2 3 4 2 2" xfId="16242"/>
    <cellStyle name="SAPBEXHLevel2X 2 3 4 2 2 2" xfId="26368"/>
    <cellStyle name="SAPBEXHLevel2X 2 3 4 2 3" xfId="22843"/>
    <cellStyle name="SAPBEXHLevel2X 2 3 4 3" xfId="11546"/>
    <cellStyle name="SAPBEXHLevel2X 2 3 4 3 2" xfId="17873"/>
    <cellStyle name="SAPBEXHLevel2X 2 3 4 3 2 2" xfId="27384"/>
    <cellStyle name="SAPBEXHLevel2X 2 3 4 3 3" xfId="23819"/>
    <cellStyle name="SAPBEXHLevel2X 2 3 4 4" xfId="7410"/>
    <cellStyle name="SAPBEXHLevel2X 2 3 4 4 2" xfId="21563"/>
    <cellStyle name="SAPBEXHLevel2X 2 3 4 5" xfId="14578"/>
    <cellStyle name="SAPBEXHLevel2X 2 3 4 5 2" xfId="25304"/>
    <cellStyle name="SAPBEXHLevel2X 2 3 4 6" xfId="19525"/>
    <cellStyle name="SAPBEXHLevel2X 2 3 5" xfId="2879"/>
    <cellStyle name="SAPBEXHLevel2X 2 3 5 2" xfId="9646"/>
    <cellStyle name="SAPBEXHLevel2X 2 3 5 2 2" xfId="16295"/>
    <cellStyle name="SAPBEXHLevel2X 2 3 5 2 2 2" xfId="26410"/>
    <cellStyle name="SAPBEXHLevel2X 2 3 5 2 3" xfId="22878"/>
    <cellStyle name="SAPBEXHLevel2X 2 3 5 3" xfId="11599"/>
    <cellStyle name="SAPBEXHLevel2X 2 3 5 3 2" xfId="17926"/>
    <cellStyle name="SAPBEXHLevel2X 2 3 5 3 2 2" xfId="27426"/>
    <cellStyle name="SAPBEXHLevel2X 2 3 5 3 3" xfId="23854"/>
    <cellStyle name="SAPBEXHLevel2X 2 3 5 4" xfId="7466"/>
    <cellStyle name="SAPBEXHLevel2X 2 3 5 4 2" xfId="21604"/>
    <cellStyle name="SAPBEXHLevel2X 2 3 5 5" xfId="14633"/>
    <cellStyle name="SAPBEXHLevel2X 2 3 5 5 2" xfId="25346"/>
    <cellStyle name="SAPBEXHLevel2X 2 3 5 6" xfId="19560"/>
    <cellStyle name="SAPBEXHLevel2X 2 3 6" xfId="28181"/>
    <cellStyle name="SAPBEXHLevel2X 2 3 7" xfId="37460"/>
    <cellStyle name="SAPBEXHLevel2X 2 3 8" xfId="36956"/>
    <cellStyle name="SAPBEXHLevel2X 2 3 9" xfId="37735"/>
    <cellStyle name="SAPBEXHLevel2X 2 30" xfId="39883"/>
    <cellStyle name="SAPBEXHLevel2X 2 31" xfId="38491"/>
    <cellStyle name="SAPBEXHLevel2X 2 32" xfId="39421"/>
    <cellStyle name="SAPBEXHLevel2X 2 33" xfId="39965"/>
    <cellStyle name="SAPBEXHLevel2X 2 34" xfId="39554"/>
    <cellStyle name="SAPBEXHLevel2X 2 4" xfId="1136"/>
    <cellStyle name="SAPBEXHLevel2X 2 4 10" xfId="37780"/>
    <cellStyle name="SAPBEXHLevel2X 2 4 11" xfId="37767"/>
    <cellStyle name="SAPBEXHLevel2X 2 4 12" xfId="37027"/>
    <cellStyle name="SAPBEXHLevel2X 2 4 13" xfId="37380"/>
    <cellStyle name="SAPBEXHLevel2X 2 4 14" xfId="37014"/>
    <cellStyle name="SAPBEXHLevel2X 2 4 15" xfId="38099"/>
    <cellStyle name="SAPBEXHLevel2X 2 4 16" xfId="38240"/>
    <cellStyle name="SAPBEXHLevel2X 2 4 17" xfId="38382"/>
    <cellStyle name="SAPBEXHLevel2X 2 4 18" xfId="38525"/>
    <cellStyle name="SAPBEXHLevel2X 2 4 19" xfId="38668"/>
    <cellStyle name="SAPBEXHLevel2X 2 4 2" xfId="1756"/>
    <cellStyle name="SAPBEXHLevel2X 2 4 2 2" xfId="958"/>
    <cellStyle name="SAPBEXHLevel2X 2 4 2 2 2" xfId="3388"/>
    <cellStyle name="SAPBEXHLevel2X 2 4 2 2 2 2" xfId="10143"/>
    <cellStyle name="SAPBEXHLevel2X 2 4 2 2 2 2 2" xfId="16682"/>
    <cellStyle name="SAPBEXHLevel2X 2 4 2 2 2 2 2 2" xfId="26722"/>
    <cellStyle name="SAPBEXHLevel2X 2 4 2 2 2 2 3" xfId="23180"/>
    <cellStyle name="SAPBEXHLevel2X 2 4 2 2 2 3" xfId="12073"/>
    <cellStyle name="SAPBEXHLevel2X 2 4 2 2 2 3 2" xfId="18398"/>
    <cellStyle name="SAPBEXHLevel2X 2 4 2 2 2 3 2 2" xfId="27734"/>
    <cellStyle name="SAPBEXHLevel2X 2 4 2 2 2 3 3" xfId="24152"/>
    <cellStyle name="SAPBEXHLevel2X 2 4 2 2 2 4" xfId="7964"/>
    <cellStyle name="SAPBEXHLevel2X 2 4 2 2 2 4 2" xfId="21968"/>
    <cellStyle name="SAPBEXHLevel2X 2 4 2 2 2 5" xfId="15122"/>
    <cellStyle name="SAPBEXHLevel2X 2 4 2 2 2 5 2" xfId="25654"/>
    <cellStyle name="SAPBEXHLevel2X 2 4 2 2 2 6" xfId="19858"/>
    <cellStyle name="SAPBEXHLevel2X 2 4 2 2 3" xfId="3861"/>
    <cellStyle name="SAPBEXHLevel2X 2 4 2 2 3 2" xfId="10616"/>
    <cellStyle name="SAPBEXHLevel2X 2 4 2 2 3 2 2" xfId="17005"/>
    <cellStyle name="SAPBEXHLevel2X 2 4 2 2 3 2 2 2" xfId="26994"/>
    <cellStyle name="SAPBEXHLevel2X 2 4 2 2 3 2 3" xfId="23446"/>
    <cellStyle name="SAPBEXHLevel2X 2 4 2 2 3 3" xfId="12546"/>
    <cellStyle name="SAPBEXHLevel2X 2 4 2 2 3 3 2" xfId="18869"/>
    <cellStyle name="SAPBEXHLevel2X 2 4 2 2 3 3 2 2" xfId="28004"/>
    <cellStyle name="SAPBEXHLevel2X 2 4 2 2 3 3 3" xfId="24416"/>
    <cellStyle name="SAPBEXHLevel2X 2 4 2 2 3 4" xfId="8410"/>
    <cellStyle name="SAPBEXHLevel2X 2 4 2 2 3 4 2" xfId="22404"/>
    <cellStyle name="SAPBEXHLevel2X 2 4 2 2 3 5" xfId="15593"/>
    <cellStyle name="SAPBEXHLevel2X 2 4 2 2 3 5 2" xfId="25924"/>
    <cellStyle name="SAPBEXHLevel2X 2 4 2 2 3 6" xfId="20122"/>
    <cellStyle name="SAPBEXHLevel2X 2 4 2 2 4" xfId="5999"/>
    <cellStyle name="SAPBEXHLevel2X 2 4 2 2 4 2" xfId="13260"/>
    <cellStyle name="SAPBEXHLevel2X 2 4 2 2 4 2 2" xfId="24825"/>
    <cellStyle name="SAPBEXHLevel2X 2 4 2 2 4 3" xfId="21076"/>
    <cellStyle name="SAPBEXHLevel2X 2 4 2 2 5" xfId="5908"/>
    <cellStyle name="SAPBEXHLevel2X 2 4 2 2 5 2" xfId="13173"/>
    <cellStyle name="SAPBEXHLevel2X 2 4 2 2 5 2 2" xfId="24770"/>
    <cellStyle name="SAPBEXHLevel2X 2 4 2 2 5 3" xfId="21021"/>
    <cellStyle name="SAPBEXHLevel2X 2 4 2 2 6" xfId="5652"/>
    <cellStyle name="SAPBEXHLevel2X 2 4 2 2 6 2" xfId="12997"/>
    <cellStyle name="SAPBEXHLevel2X 2 4 2 2 6 2 2" xfId="24692"/>
    <cellStyle name="SAPBEXHLevel2X 2 4 2 2 6 3" xfId="20943"/>
    <cellStyle name="SAPBEXHLevel2X 2 4 2 2 7" xfId="4291"/>
    <cellStyle name="SAPBEXHLevel2X 2 4 2 2 7 2" xfId="20348"/>
    <cellStyle name="SAPBEXHLevel2X 2 4 2 2 8" xfId="19107"/>
    <cellStyle name="SAPBEXHLevel2X 2 4 2 3" xfId="3125"/>
    <cellStyle name="SAPBEXHLevel2X 2 4 2 3 2" xfId="9891"/>
    <cellStyle name="SAPBEXHLevel2X 2 4 2 3 2 2" xfId="16506"/>
    <cellStyle name="SAPBEXHLevel2X 2 4 2 3 2 2 2" xfId="26585"/>
    <cellStyle name="SAPBEXHLevel2X 2 4 2 3 2 3" xfId="23043"/>
    <cellStyle name="SAPBEXHLevel2X 2 4 2 3 3" xfId="11828"/>
    <cellStyle name="SAPBEXHLevel2X 2 4 2 3 3 2" xfId="18153"/>
    <cellStyle name="SAPBEXHLevel2X 2 4 2 3 3 2 2" xfId="27599"/>
    <cellStyle name="SAPBEXHLevel2X 2 4 2 3 3 3" xfId="24017"/>
    <cellStyle name="SAPBEXHLevel2X 2 4 2 3 4" xfId="7712"/>
    <cellStyle name="SAPBEXHLevel2X 2 4 2 3 4 2" xfId="21792"/>
    <cellStyle name="SAPBEXHLevel2X 2 4 2 3 5" xfId="14876"/>
    <cellStyle name="SAPBEXHLevel2X 2 4 2 3 5 2" xfId="25519"/>
    <cellStyle name="SAPBEXHLevel2X 2 4 2 3 6" xfId="19723"/>
    <cellStyle name="SAPBEXHLevel2X 2 4 2 4" xfId="3630"/>
    <cellStyle name="SAPBEXHLevel2X 2 4 2 4 2" xfId="10385"/>
    <cellStyle name="SAPBEXHLevel2X 2 4 2 4 2 2" xfId="16849"/>
    <cellStyle name="SAPBEXHLevel2X 2 4 2 4 2 2 2" xfId="26859"/>
    <cellStyle name="SAPBEXHLevel2X 2 4 2 4 2 3" xfId="23311"/>
    <cellStyle name="SAPBEXHLevel2X 2 4 2 4 3" xfId="12315"/>
    <cellStyle name="SAPBEXHLevel2X 2 4 2 4 3 2" xfId="18638"/>
    <cellStyle name="SAPBEXHLevel2X 2 4 2 4 3 2 2" xfId="27869"/>
    <cellStyle name="SAPBEXHLevel2X 2 4 2 4 3 3" xfId="24281"/>
    <cellStyle name="SAPBEXHLevel2X 2 4 2 4 4" xfId="8206"/>
    <cellStyle name="SAPBEXHLevel2X 2 4 2 4 4 2" xfId="22203"/>
    <cellStyle name="SAPBEXHLevel2X 2 4 2 4 5" xfId="15362"/>
    <cellStyle name="SAPBEXHLevel2X 2 4 2 4 5 2" xfId="25789"/>
    <cellStyle name="SAPBEXHLevel2X 2 4 2 4 6" xfId="19987"/>
    <cellStyle name="SAPBEXHLevel2X 2 4 2 5" xfId="4196"/>
    <cellStyle name="SAPBEXHLevel2X 2 4 2 5 2" xfId="20275"/>
    <cellStyle name="SAPBEXHLevel2X 2 4 2 6" xfId="19278"/>
    <cellStyle name="SAPBEXHLevel2X 2 4 2 7" xfId="28347"/>
    <cellStyle name="SAPBEXHLevel2X 2 4 20" xfId="38811"/>
    <cellStyle name="SAPBEXHLevel2X 2 4 21" xfId="38955"/>
    <cellStyle name="SAPBEXHLevel2X 2 4 22" xfId="39096"/>
    <cellStyle name="SAPBEXHLevel2X 2 4 23" xfId="39061"/>
    <cellStyle name="SAPBEXHLevel2X 2 4 24" xfId="39470"/>
    <cellStyle name="SAPBEXHLevel2X 2 4 25" xfId="39215"/>
    <cellStyle name="SAPBEXHLevel2X 2 4 26" xfId="39064"/>
    <cellStyle name="SAPBEXHLevel2X 2 4 27" xfId="38943"/>
    <cellStyle name="SAPBEXHLevel2X 2 4 28" xfId="39913"/>
    <cellStyle name="SAPBEXHLevel2X 2 4 29" xfId="40165"/>
    <cellStyle name="SAPBEXHLevel2X 2 4 3" xfId="2121"/>
    <cellStyle name="SAPBEXHLevel2X 2 4 3 2" xfId="5204"/>
    <cellStyle name="SAPBEXHLevel2X 2 4 3 2 2" xfId="12779"/>
    <cellStyle name="SAPBEXHLevel2X 2 4 3 2 2 2" xfId="24551"/>
    <cellStyle name="SAPBEXHLevel2X 2 4 3 2 3" xfId="20736"/>
    <cellStyle name="SAPBEXHLevel2X 2 4 3 3" xfId="6718"/>
    <cellStyle name="SAPBEXHLevel2X 2 4 3 3 2" xfId="13894"/>
    <cellStyle name="SAPBEXHLevel2X 2 4 3 3 2 2" xfId="25001"/>
    <cellStyle name="SAPBEXHLevel2X 2 4 3 3 3" xfId="21247"/>
    <cellStyle name="SAPBEXHLevel2X 2 4 3 4" xfId="8901"/>
    <cellStyle name="SAPBEXHLevel2X 2 4 3 4 2" xfId="15847"/>
    <cellStyle name="SAPBEXHLevel2X 2 4 3 4 2 2" xfId="26061"/>
    <cellStyle name="SAPBEXHLevel2X 2 4 3 4 3" xfId="22549"/>
    <cellStyle name="SAPBEXHLevel2X 2 4 3 5" xfId="11010"/>
    <cellStyle name="SAPBEXHLevel2X 2 4 3 5 2" xfId="17340"/>
    <cellStyle name="SAPBEXHLevel2X 2 4 3 5 2 2" xfId="27084"/>
    <cellStyle name="SAPBEXHLevel2X 2 4 3 5 3" xfId="23532"/>
    <cellStyle name="SAPBEXHLevel2X 2 4 3 6" xfId="4453"/>
    <cellStyle name="SAPBEXHLevel2X 2 4 3 6 2" xfId="20497"/>
    <cellStyle name="SAPBEXHLevel2X 2 4 3 7" xfId="5509"/>
    <cellStyle name="SAPBEXHLevel2X 2 4 3 7 2" xfId="20901"/>
    <cellStyle name="SAPBEXHLevel2X 2 4 30" xfId="39988"/>
    <cellStyle name="SAPBEXHLevel2X 2 4 31" xfId="40228"/>
    <cellStyle name="SAPBEXHLevel2X 2 4 4" xfId="2911"/>
    <cellStyle name="SAPBEXHLevel2X 2 4 4 2" xfId="9678"/>
    <cellStyle name="SAPBEXHLevel2X 2 4 4 2 2" xfId="16326"/>
    <cellStyle name="SAPBEXHLevel2X 2 4 4 2 2 2" xfId="26440"/>
    <cellStyle name="SAPBEXHLevel2X 2 4 4 2 3" xfId="22908"/>
    <cellStyle name="SAPBEXHLevel2X 2 4 4 3" xfId="11630"/>
    <cellStyle name="SAPBEXHLevel2X 2 4 4 3 2" xfId="17957"/>
    <cellStyle name="SAPBEXHLevel2X 2 4 4 3 2 2" xfId="27456"/>
    <cellStyle name="SAPBEXHLevel2X 2 4 4 3 3" xfId="23884"/>
    <cellStyle name="SAPBEXHLevel2X 2 4 4 4" xfId="7498"/>
    <cellStyle name="SAPBEXHLevel2X 2 4 4 4 2" xfId="21635"/>
    <cellStyle name="SAPBEXHLevel2X 2 4 4 5" xfId="14665"/>
    <cellStyle name="SAPBEXHLevel2X 2 4 4 5 2" xfId="25376"/>
    <cellStyle name="SAPBEXHLevel2X 2 4 4 6" xfId="19590"/>
    <cellStyle name="SAPBEXHLevel2X 2 4 5" xfId="2732"/>
    <cellStyle name="SAPBEXHLevel2X 2 4 5 2" xfId="9511"/>
    <cellStyle name="SAPBEXHLevel2X 2 4 5 2 2" xfId="16162"/>
    <cellStyle name="SAPBEXHLevel2X 2 4 5 2 2 2" xfId="26300"/>
    <cellStyle name="SAPBEXHLevel2X 2 4 5 2 3" xfId="22776"/>
    <cellStyle name="SAPBEXHLevel2X 2 4 5 3" xfId="11471"/>
    <cellStyle name="SAPBEXHLevel2X 2 4 5 3 2" xfId="17799"/>
    <cellStyle name="SAPBEXHLevel2X 2 4 5 3 2 2" xfId="27319"/>
    <cellStyle name="SAPBEXHLevel2X 2 4 5 3 3" xfId="23755"/>
    <cellStyle name="SAPBEXHLevel2X 2 4 5 4" xfId="7330"/>
    <cellStyle name="SAPBEXHLevel2X 2 4 5 4 2" xfId="21489"/>
    <cellStyle name="SAPBEXHLevel2X 2 4 5 5" xfId="14503"/>
    <cellStyle name="SAPBEXHLevel2X 2 4 5 5 2" xfId="25238"/>
    <cellStyle name="SAPBEXHLevel2X 2 4 5 6" xfId="19460"/>
    <cellStyle name="SAPBEXHLevel2X 2 4 6" xfId="28202"/>
    <cellStyle name="SAPBEXHLevel2X 2 4 7" xfId="37357"/>
    <cellStyle name="SAPBEXHLevel2X 2 4 8" xfId="37514"/>
    <cellStyle name="SAPBEXHLevel2X 2 4 9" xfId="37638"/>
    <cellStyle name="SAPBEXHLevel2X 2 5" xfId="1613"/>
    <cellStyle name="SAPBEXHLevel2X 2 5 2" xfId="1505"/>
    <cellStyle name="SAPBEXHLevel2X 2 5 2 2" xfId="3295"/>
    <cellStyle name="SAPBEXHLevel2X 2 5 2 2 2" xfId="10050"/>
    <cellStyle name="SAPBEXHLevel2X 2 5 2 2 2 2" xfId="16603"/>
    <cellStyle name="SAPBEXHLevel2X 2 5 2 2 2 2 2" xfId="26658"/>
    <cellStyle name="SAPBEXHLevel2X 2 5 2 2 2 3" xfId="23116"/>
    <cellStyle name="SAPBEXHLevel2X 2 5 2 2 3" xfId="11980"/>
    <cellStyle name="SAPBEXHLevel2X 2 5 2 2 3 2" xfId="18305"/>
    <cellStyle name="SAPBEXHLevel2X 2 5 2 2 3 2 2" xfId="27670"/>
    <cellStyle name="SAPBEXHLevel2X 2 5 2 2 3 3" xfId="24088"/>
    <cellStyle name="SAPBEXHLevel2X 2 5 2 2 4" xfId="7871"/>
    <cellStyle name="SAPBEXHLevel2X 2 5 2 2 4 2" xfId="21875"/>
    <cellStyle name="SAPBEXHLevel2X 2 5 2 2 5" xfId="15029"/>
    <cellStyle name="SAPBEXHLevel2X 2 5 2 2 5 2" xfId="25590"/>
    <cellStyle name="SAPBEXHLevel2X 2 5 2 2 6" xfId="19794"/>
    <cellStyle name="SAPBEXHLevel2X 2 5 2 3" xfId="3768"/>
    <cellStyle name="SAPBEXHLevel2X 2 5 2 3 2" xfId="10523"/>
    <cellStyle name="SAPBEXHLevel2X 2 5 2 3 2 2" xfId="16926"/>
    <cellStyle name="SAPBEXHLevel2X 2 5 2 3 2 2 2" xfId="26930"/>
    <cellStyle name="SAPBEXHLevel2X 2 5 2 3 2 3" xfId="23382"/>
    <cellStyle name="SAPBEXHLevel2X 2 5 2 3 3" xfId="12453"/>
    <cellStyle name="SAPBEXHLevel2X 2 5 2 3 3 2" xfId="18776"/>
    <cellStyle name="SAPBEXHLevel2X 2 5 2 3 3 2 2" xfId="27940"/>
    <cellStyle name="SAPBEXHLevel2X 2 5 2 3 3 3" xfId="24352"/>
    <cellStyle name="SAPBEXHLevel2X 2 5 2 3 4" xfId="8340"/>
    <cellStyle name="SAPBEXHLevel2X 2 5 2 3 4 2" xfId="22336"/>
    <cellStyle name="SAPBEXHLevel2X 2 5 2 3 5" xfId="15500"/>
    <cellStyle name="SAPBEXHLevel2X 2 5 2 3 5 2" xfId="25860"/>
    <cellStyle name="SAPBEXHLevel2X 2 5 2 3 6" xfId="20058"/>
    <cellStyle name="SAPBEXHLevel2X 2 5 2 4" xfId="6279"/>
    <cellStyle name="SAPBEXHLevel2X 2 5 2 4 2" xfId="13514"/>
    <cellStyle name="SAPBEXHLevel2X 2 5 2 4 2 2" xfId="24917"/>
    <cellStyle name="SAPBEXHLevel2X 2 5 2 4 3" xfId="21167"/>
    <cellStyle name="SAPBEXHLevel2X 2 5 2 5" xfId="8552"/>
    <cellStyle name="SAPBEXHLevel2X 2 5 2 5 2" xfId="15744"/>
    <cellStyle name="SAPBEXHLevel2X 2 5 2 5 2 2" xfId="25995"/>
    <cellStyle name="SAPBEXHLevel2X 2 5 2 5 3" xfId="22488"/>
    <cellStyle name="SAPBEXHLevel2X 2 5 2 6" xfId="6087"/>
    <cellStyle name="SAPBEXHLevel2X 2 5 2 6 2" xfId="13341"/>
    <cellStyle name="SAPBEXHLevel2X 2 5 2 6 2 2" xfId="24854"/>
    <cellStyle name="SAPBEXHLevel2X 2 5 2 6 3" xfId="21105"/>
    <cellStyle name="SAPBEXHLevel2X 2 5 2 7" xfId="12703"/>
    <cellStyle name="SAPBEXHLevel2X 2 5 2 7 2" xfId="24493"/>
    <cellStyle name="SAPBEXHLevel2X 2 5 2 8" xfId="19176"/>
    <cellStyle name="SAPBEXHLevel2X 2 5 3" xfId="3043"/>
    <cellStyle name="SAPBEXHLevel2X 2 5 3 2" xfId="9809"/>
    <cellStyle name="SAPBEXHLevel2X 2 5 3 2 2" xfId="16438"/>
    <cellStyle name="SAPBEXHLevel2X 2 5 3 2 2 2" xfId="26530"/>
    <cellStyle name="SAPBEXHLevel2X 2 5 3 2 3" xfId="22989"/>
    <cellStyle name="SAPBEXHLevel2X 2 5 3 3" xfId="11746"/>
    <cellStyle name="SAPBEXHLevel2X 2 5 3 3 2" xfId="18072"/>
    <cellStyle name="SAPBEXHLevel2X 2 5 3 3 2 2" xfId="27545"/>
    <cellStyle name="SAPBEXHLevel2X 2 5 3 3 3" xfId="23964"/>
    <cellStyle name="SAPBEXHLevel2X 2 5 3 4" xfId="7630"/>
    <cellStyle name="SAPBEXHLevel2X 2 5 3 4 2" xfId="21731"/>
    <cellStyle name="SAPBEXHLevel2X 2 5 3 5" xfId="14795"/>
    <cellStyle name="SAPBEXHLevel2X 2 5 3 5 2" xfId="25465"/>
    <cellStyle name="SAPBEXHLevel2X 2 5 3 6" xfId="19670"/>
    <cellStyle name="SAPBEXHLevel2X 2 5 4" xfId="3558"/>
    <cellStyle name="SAPBEXHLevel2X 2 5 4 2" xfId="10313"/>
    <cellStyle name="SAPBEXHLevel2X 2 5 4 2 2" xfId="16791"/>
    <cellStyle name="SAPBEXHLevel2X 2 5 4 2 2 2" xfId="26807"/>
    <cellStyle name="SAPBEXHLevel2X 2 5 4 2 3" xfId="23259"/>
    <cellStyle name="SAPBEXHLevel2X 2 5 4 3" xfId="12243"/>
    <cellStyle name="SAPBEXHLevel2X 2 5 4 3 2" xfId="18566"/>
    <cellStyle name="SAPBEXHLevel2X 2 5 4 3 2 2" xfId="27817"/>
    <cellStyle name="SAPBEXHLevel2X 2 5 4 3 3" xfId="24229"/>
    <cellStyle name="SAPBEXHLevel2X 2 5 4 4" xfId="8134"/>
    <cellStyle name="SAPBEXHLevel2X 2 5 4 4 2" xfId="22131"/>
    <cellStyle name="SAPBEXHLevel2X 2 5 4 5" xfId="15290"/>
    <cellStyle name="SAPBEXHLevel2X 2 5 4 5 2" xfId="25737"/>
    <cellStyle name="SAPBEXHLevel2X 2 5 4 6" xfId="19935"/>
    <cellStyle name="SAPBEXHLevel2X 2 5 5" xfId="4680"/>
    <cellStyle name="SAPBEXHLevel2X 2 5 5 2" xfId="20659"/>
    <cellStyle name="SAPBEXHLevel2X 2 5 6" xfId="19213"/>
    <cellStyle name="SAPBEXHLevel2X 2 5 7" xfId="28268"/>
    <cellStyle name="SAPBEXHLevel2X 2 6" xfId="2395"/>
    <cellStyle name="SAPBEXHLevel2X 2 6 2" xfId="5426"/>
    <cellStyle name="SAPBEXHLevel2X 2 6 2 2" xfId="12928"/>
    <cellStyle name="SAPBEXHLevel2X 2 6 2 2 2" xfId="24665"/>
    <cellStyle name="SAPBEXHLevel2X 2 6 2 3" xfId="20885"/>
    <cellStyle name="SAPBEXHLevel2X 2 6 3" xfId="6992"/>
    <cellStyle name="SAPBEXHLevel2X 2 6 3 2" xfId="14166"/>
    <cellStyle name="SAPBEXHLevel2X 2 6 3 2 2" xfId="25114"/>
    <cellStyle name="SAPBEXHLevel2X 2 6 3 3" xfId="21356"/>
    <cellStyle name="SAPBEXHLevel2X 2 6 4" xfId="9175"/>
    <cellStyle name="SAPBEXHLevel2X 2 6 4 2" xfId="15997"/>
    <cellStyle name="SAPBEXHLevel2X 2 6 4 2 2" xfId="26176"/>
    <cellStyle name="SAPBEXHLevel2X 2 6 4 3" xfId="22660"/>
    <cellStyle name="SAPBEXHLevel2X 2 6 5" xfId="11195"/>
    <cellStyle name="SAPBEXHLevel2X 2 6 5 2" xfId="17524"/>
    <cellStyle name="SAPBEXHLevel2X 2 6 5 2 2" xfId="27196"/>
    <cellStyle name="SAPBEXHLevel2X 2 6 5 3" xfId="23640"/>
    <cellStyle name="SAPBEXHLevel2X 2 6 6" xfId="4377"/>
    <cellStyle name="SAPBEXHLevel2X 2 6 6 2" xfId="20421"/>
    <cellStyle name="SAPBEXHLevel2X 2 6 7" xfId="4061"/>
    <cellStyle name="SAPBEXHLevel2X 2 6 7 2" xfId="20213"/>
    <cellStyle name="SAPBEXHLevel2X 2 7" xfId="2658"/>
    <cellStyle name="SAPBEXHLevel2X 2 7 2" xfId="9437"/>
    <cellStyle name="SAPBEXHLevel2X 2 7 2 2" xfId="16088"/>
    <cellStyle name="SAPBEXHLevel2X 2 7 2 2 2" xfId="26240"/>
    <cellStyle name="SAPBEXHLevel2X 2 7 2 3" xfId="22721"/>
    <cellStyle name="SAPBEXHLevel2X 2 7 3" xfId="11397"/>
    <cellStyle name="SAPBEXHLevel2X 2 7 3 2" xfId="17725"/>
    <cellStyle name="SAPBEXHLevel2X 2 7 3 2 2" xfId="27259"/>
    <cellStyle name="SAPBEXHLevel2X 2 7 3 3" xfId="23700"/>
    <cellStyle name="SAPBEXHLevel2X 2 7 4" xfId="7256"/>
    <cellStyle name="SAPBEXHLevel2X 2 7 4 2" xfId="21420"/>
    <cellStyle name="SAPBEXHLevel2X 2 7 5" xfId="14429"/>
    <cellStyle name="SAPBEXHLevel2X 2 7 5 2" xfId="25178"/>
    <cellStyle name="SAPBEXHLevel2X 2 7 6" xfId="19405"/>
    <cellStyle name="SAPBEXHLevel2X 2 8" xfId="19030"/>
    <cellStyle name="SAPBEXHLevel2X 2 9" xfId="28084"/>
    <cellStyle name="SAPBEXHLevel2X 20" xfId="38676"/>
    <cellStyle name="SAPBEXHLevel2X 21" xfId="38819"/>
    <cellStyle name="SAPBEXHLevel2X 22" xfId="38963"/>
    <cellStyle name="SAPBEXHLevel2X 23" xfId="39104"/>
    <cellStyle name="SAPBEXHLevel2X 24" xfId="39241"/>
    <cellStyle name="SAPBEXHLevel2X 25" xfId="39411"/>
    <cellStyle name="SAPBEXHLevel2X 26" xfId="39492"/>
    <cellStyle name="SAPBEXHLevel2X 27" xfId="38227"/>
    <cellStyle name="SAPBEXHLevel2X 28" xfId="39507"/>
    <cellStyle name="SAPBEXHLevel2X 29" xfId="38865"/>
    <cellStyle name="SAPBEXHLevel2X 3" xfId="574"/>
    <cellStyle name="SAPBEXHLevel2X 3 2" xfId="1828"/>
    <cellStyle name="SAPBEXHLevel2X 3 2 2" xfId="2017"/>
    <cellStyle name="SAPBEXHLevel2X 3 2 2 2" xfId="3444"/>
    <cellStyle name="SAPBEXHLevel2X 3 2 2 2 2" xfId="10199"/>
    <cellStyle name="SAPBEXHLevel2X 3 2 2 2 2 2" xfId="16717"/>
    <cellStyle name="SAPBEXHLevel2X 3 2 2 2 2 2 2" xfId="26744"/>
    <cellStyle name="SAPBEXHLevel2X 3 2 2 2 2 3" xfId="23202"/>
    <cellStyle name="SAPBEXHLevel2X 3 2 2 2 3" xfId="12129"/>
    <cellStyle name="SAPBEXHLevel2X 3 2 2 2 3 2" xfId="18454"/>
    <cellStyle name="SAPBEXHLevel2X 3 2 2 2 3 2 2" xfId="27756"/>
    <cellStyle name="SAPBEXHLevel2X 3 2 2 2 3 3" xfId="24174"/>
    <cellStyle name="SAPBEXHLevel2X 3 2 2 2 4" xfId="8020"/>
    <cellStyle name="SAPBEXHLevel2X 3 2 2 2 4 2" xfId="22024"/>
    <cellStyle name="SAPBEXHLevel2X 3 2 2 2 5" xfId="15178"/>
    <cellStyle name="SAPBEXHLevel2X 3 2 2 2 5 2" xfId="25676"/>
    <cellStyle name="SAPBEXHLevel2X 3 2 2 2 6" xfId="19880"/>
    <cellStyle name="SAPBEXHLevel2X 3 2 2 3" xfId="3917"/>
    <cellStyle name="SAPBEXHLevel2X 3 2 2 3 2" xfId="10672"/>
    <cellStyle name="SAPBEXHLevel2X 3 2 2 3 2 2" xfId="17040"/>
    <cellStyle name="SAPBEXHLevel2X 3 2 2 3 2 2 2" xfId="27016"/>
    <cellStyle name="SAPBEXHLevel2X 3 2 2 3 2 3" xfId="23468"/>
    <cellStyle name="SAPBEXHLevel2X 3 2 2 3 3" xfId="12602"/>
    <cellStyle name="SAPBEXHLevel2X 3 2 2 3 3 2" xfId="18925"/>
    <cellStyle name="SAPBEXHLevel2X 3 2 2 3 3 2 2" xfId="28026"/>
    <cellStyle name="SAPBEXHLevel2X 3 2 2 3 3 3" xfId="24438"/>
    <cellStyle name="SAPBEXHLevel2X 3 2 2 3 4" xfId="8438"/>
    <cellStyle name="SAPBEXHLevel2X 3 2 2 3 4 2" xfId="22428"/>
    <cellStyle name="SAPBEXHLevel2X 3 2 2 3 5" xfId="15649"/>
    <cellStyle name="SAPBEXHLevel2X 3 2 2 3 5 2" xfId="25946"/>
    <cellStyle name="SAPBEXHLevel2X 3 2 2 3 6" xfId="20144"/>
    <cellStyle name="SAPBEXHLevel2X 3 2 2 4" xfId="6614"/>
    <cellStyle name="SAPBEXHLevel2X 3 2 2 4 2" xfId="13792"/>
    <cellStyle name="SAPBEXHLevel2X 3 2 2 4 2 2" xfId="24959"/>
    <cellStyle name="SAPBEXHLevel2X 3 2 2 4 3" xfId="21209"/>
    <cellStyle name="SAPBEXHLevel2X 3 2 2 5" xfId="8797"/>
    <cellStyle name="SAPBEXHLevel2X 3 2 2 5 2" xfId="15788"/>
    <cellStyle name="SAPBEXHLevel2X 3 2 2 5 2 2" xfId="26017"/>
    <cellStyle name="SAPBEXHLevel2X 3 2 2 5 3" xfId="22509"/>
    <cellStyle name="SAPBEXHLevel2X 3 2 2 6" xfId="10911"/>
    <cellStyle name="SAPBEXHLevel2X 3 2 2 6 2" xfId="17243"/>
    <cellStyle name="SAPBEXHLevel2X 3 2 2 6 2 2" xfId="27043"/>
    <cellStyle name="SAPBEXHLevel2X 3 2 2 6 3" xfId="23495"/>
    <cellStyle name="SAPBEXHLevel2X 3 2 2 7" xfId="12720"/>
    <cellStyle name="SAPBEXHLevel2X 3 2 2 7 2" xfId="24507"/>
    <cellStyle name="SAPBEXHLevel2X 3 2 2 8" xfId="19326"/>
    <cellStyle name="SAPBEXHLevel2X 3 2 3" xfId="3184"/>
    <cellStyle name="SAPBEXHLevel2X 3 2 3 2" xfId="9947"/>
    <cellStyle name="SAPBEXHLevel2X 3 2 3 2 2" xfId="16541"/>
    <cellStyle name="SAPBEXHLevel2X 3 2 3 2 2 2" xfId="26607"/>
    <cellStyle name="SAPBEXHLevel2X 3 2 3 2 3" xfId="23065"/>
    <cellStyle name="SAPBEXHLevel2X 3 2 3 3" xfId="11884"/>
    <cellStyle name="SAPBEXHLevel2X 3 2 3 3 2" xfId="18209"/>
    <cellStyle name="SAPBEXHLevel2X 3 2 3 3 2 2" xfId="27621"/>
    <cellStyle name="SAPBEXHLevel2X 3 2 3 3 3" xfId="24039"/>
    <cellStyle name="SAPBEXHLevel2X 3 2 3 4" xfId="7769"/>
    <cellStyle name="SAPBEXHLevel2X 3 2 3 4 2" xfId="21814"/>
    <cellStyle name="SAPBEXHLevel2X 3 2 3 5" xfId="14932"/>
    <cellStyle name="SAPBEXHLevel2X 3 2 3 5 2" xfId="25541"/>
    <cellStyle name="SAPBEXHLevel2X 3 2 3 6" xfId="19745"/>
    <cellStyle name="SAPBEXHLevel2X 3 2 4" xfId="3673"/>
    <cellStyle name="SAPBEXHLevel2X 3 2 4 2" xfId="10428"/>
    <cellStyle name="SAPBEXHLevel2X 3 2 4 2 2" xfId="16871"/>
    <cellStyle name="SAPBEXHLevel2X 3 2 4 2 2 2" xfId="26881"/>
    <cellStyle name="SAPBEXHLevel2X 3 2 4 2 3" xfId="23333"/>
    <cellStyle name="SAPBEXHLevel2X 3 2 4 3" xfId="12358"/>
    <cellStyle name="SAPBEXHLevel2X 3 2 4 3 2" xfId="18681"/>
    <cellStyle name="SAPBEXHLevel2X 3 2 4 3 2 2" xfId="27891"/>
    <cellStyle name="SAPBEXHLevel2X 3 2 4 3 3" xfId="24303"/>
    <cellStyle name="SAPBEXHLevel2X 3 2 4 4" xfId="8249"/>
    <cellStyle name="SAPBEXHLevel2X 3 2 4 4 2" xfId="22246"/>
    <cellStyle name="SAPBEXHLevel2X 3 2 4 5" xfId="15405"/>
    <cellStyle name="SAPBEXHLevel2X 3 2 4 5 2" xfId="25811"/>
    <cellStyle name="SAPBEXHLevel2X 3 2 4 6" xfId="20009"/>
    <cellStyle name="SAPBEXHLevel2X 3 2 5" xfId="4166"/>
    <cellStyle name="SAPBEXHLevel2X 3 2 5 2" xfId="20263"/>
    <cellStyle name="SAPBEXHLevel2X 3 2 6" xfId="19300"/>
    <cellStyle name="SAPBEXHLevel2X 3 2 7" xfId="28382"/>
    <cellStyle name="SAPBEXHLevel2X 3 3" xfId="2211"/>
    <cellStyle name="SAPBEXHLevel2X 3 3 2" xfId="2988"/>
    <cellStyle name="SAPBEXHLevel2X 3 3 2 2" xfId="7575"/>
    <cellStyle name="SAPBEXHLevel2X 3 3 2 2 2" xfId="14742"/>
    <cellStyle name="SAPBEXHLevel2X 3 3 2 2 2 2" xfId="25434"/>
    <cellStyle name="SAPBEXHLevel2X 3 3 2 2 3" xfId="21701"/>
    <cellStyle name="SAPBEXHLevel2X 3 3 2 3" xfId="9755"/>
    <cellStyle name="SAPBEXHLevel2X 3 3 2 3 2" xfId="16400"/>
    <cellStyle name="SAPBEXHLevel2X 3 3 2 3 2 2" xfId="26498"/>
    <cellStyle name="SAPBEXHLevel2X 3 3 2 3 3" xfId="22959"/>
    <cellStyle name="SAPBEXHLevel2X 3 3 2 4" xfId="11704"/>
    <cellStyle name="SAPBEXHLevel2X 3 3 2 4 2" xfId="18031"/>
    <cellStyle name="SAPBEXHLevel2X 3 3 2 4 2 2" xfId="27514"/>
    <cellStyle name="SAPBEXHLevel2X 3 3 2 4 3" xfId="23935"/>
    <cellStyle name="SAPBEXHLevel2X 3 3 2 5" xfId="5282"/>
    <cellStyle name="SAPBEXHLevel2X 3 3 2 5 2" xfId="20801"/>
    <cellStyle name="SAPBEXHLevel2X 3 3 2 6" xfId="12846"/>
    <cellStyle name="SAPBEXHLevel2X 3 3 2 6 2" xfId="24607"/>
    <cellStyle name="SAPBEXHLevel2X 3 3 2 7" xfId="19641"/>
    <cellStyle name="SAPBEXHLevel2X 3 3 3" xfId="3520"/>
    <cellStyle name="SAPBEXHLevel2X 3 3 3 2" xfId="10275"/>
    <cellStyle name="SAPBEXHLevel2X 3 3 3 2 2" xfId="16757"/>
    <cellStyle name="SAPBEXHLevel2X 3 3 3 2 2 2" xfId="26779"/>
    <cellStyle name="SAPBEXHLevel2X 3 3 3 2 3" xfId="23233"/>
    <cellStyle name="SAPBEXHLevel2X 3 3 3 3" xfId="12205"/>
    <cellStyle name="SAPBEXHLevel2X 3 3 3 3 2" xfId="18529"/>
    <cellStyle name="SAPBEXHLevel2X 3 3 3 3 2 2" xfId="27790"/>
    <cellStyle name="SAPBEXHLevel2X 3 3 3 3 3" xfId="24204"/>
    <cellStyle name="SAPBEXHLevel2X 3 3 3 4" xfId="8096"/>
    <cellStyle name="SAPBEXHLevel2X 3 3 3 4 2" xfId="22095"/>
    <cellStyle name="SAPBEXHLevel2X 3 3 3 5" xfId="15253"/>
    <cellStyle name="SAPBEXHLevel2X 3 3 3 5 2" xfId="25710"/>
    <cellStyle name="SAPBEXHLevel2X 3 3 3 6" xfId="19910"/>
    <cellStyle name="SAPBEXHLevel2X 3 3 4" xfId="6808"/>
    <cellStyle name="SAPBEXHLevel2X 3 3 4 2" xfId="13983"/>
    <cellStyle name="SAPBEXHLevel2X 3 3 4 2 2" xfId="25057"/>
    <cellStyle name="SAPBEXHLevel2X 3 3 4 3" xfId="21301"/>
    <cellStyle name="SAPBEXHLevel2X 3 3 5" xfId="8991"/>
    <cellStyle name="SAPBEXHLevel2X 3 3 5 2" xfId="15915"/>
    <cellStyle name="SAPBEXHLevel2X 3 3 5 2 2" xfId="26118"/>
    <cellStyle name="SAPBEXHLevel2X 3 3 5 3" xfId="22604"/>
    <cellStyle name="SAPBEXHLevel2X 3 3 6" xfId="11081"/>
    <cellStyle name="SAPBEXHLevel2X 3 3 6 2" xfId="17410"/>
    <cellStyle name="SAPBEXHLevel2X 3 3 6 2 2" xfId="27139"/>
    <cellStyle name="SAPBEXHLevel2X 3 3 6 3" xfId="23585"/>
    <cellStyle name="SAPBEXHLevel2X 3 3 7" xfId="4526"/>
    <cellStyle name="SAPBEXHLevel2X 3 3 7 2" xfId="20559"/>
    <cellStyle name="SAPBEXHLevel2X 3 3 8" xfId="5506"/>
    <cellStyle name="SAPBEXHLevel2X 3 3 8 2" xfId="20899"/>
    <cellStyle name="SAPBEXHLevel2X 3 4" xfId="2715"/>
    <cellStyle name="SAPBEXHLevel2X 3 4 2" xfId="9494"/>
    <cellStyle name="SAPBEXHLevel2X 3 4 2 2" xfId="16145"/>
    <cellStyle name="SAPBEXHLevel2X 3 4 2 2 2" xfId="26284"/>
    <cellStyle name="SAPBEXHLevel2X 3 4 2 3" xfId="22760"/>
    <cellStyle name="SAPBEXHLevel2X 3 4 3" xfId="11454"/>
    <cellStyle name="SAPBEXHLevel2X 3 4 3 2" xfId="17782"/>
    <cellStyle name="SAPBEXHLevel2X 3 4 3 2 2" xfId="27303"/>
    <cellStyle name="SAPBEXHLevel2X 3 4 3 3" xfId="23739"/>
    <cellStyle name="SAPBEXHLevel2X 3 4 4" xfId="7313"/>
    <cellStyle name="SAPBEXHLevel2X 3 4 4 2" xfId="21472"/>
    <cellStyle name="SAPBEXHLevel2X 3 4 5" xfId="14486"/>
    <cellStyle name="SAPBEXHLevel2X 3 4 5 2" xfId="25222"/>
    <cellStyle name="SAPBEXHLevel2X 3 4 6" xfId="19444"/>
    <cellStyle name="SAPBEXHLevel2X 3 5" xfId="28136"/>
    <cellStyle name="SAPBEXHLevel2X 30" xfId="40194"/>
    <cellStyle name="SAPBEXHLevel2X 31" xfId="39878"/>
    <cellStyle name="SAPBEXHLevel2X 32" xfId="37611"/>
    <cellStyle name="SAPBEXHLevel2X 33" xfId="40096"/>
    <cellStyle name="SAPBEXHLevel2X 4" xfId="1612"/>
    <cellStyle name="SAPBEXHLevel2X 4 2" xfId="913"/>
    <cellStyle name="SAPBEXHLevel2X 4 2 2" xfId="3294"/>
    <cellStyle name="SAPBEXHLevel2X 4 2 2 2" xfId="10049"/>
    <cellStyle name="SAPBEXHLevel2X 4 2 2 2 2" xfId="16602"/>
    <cellStyle name="SAPBEXHLevel2X 4 2 2 2 2 2" xfId="26657"/>
    <cellStyle name="SAPBEXHLevel2X 4 2 2 2 3" xfId="23115"/>
    <cellStyle name="SAPBEXHLevel2X 4 2 2 3" xfId="11979"/>
    <cellStyle name="SAPBEXHLevel2X 4 2 2 3 2" xfId="18304"/>
    <cellStyle name="SAPBEXHLevel2X 4 2 2 3 2 2" xfId="27669"/>
    <cellStyle name="SAPBEXHLevel2X 4 2 2 3 3" xfId="24087"/>
    <cellStyle name="SAPBEXHLevel2X 4 2 2 4" xfId="7870"/>
    <cellStyle name="SAPBEXHLevel2X 4 2 2 4 2" xfId="21874"/>
    <cellStyle name="SAPBEXHLevel2X 4 2 2 5" xfId="15028"/>
    <cellStyle name="SAPBEXHLevel2X 4 2 2 5 2" xfId="25589"/>
    <cellStyle name="SAPBEXHLevel2X 4 2 2 6" xfId="19793"/>
    <cellStyle name="SAPBEXHLevel2X 4 2 3" xfId="3767"/>
    <cellStyle name="SAPBEXHLevel2X 4 2 3 2" xfId="10522"/>
    <cellStyle name="SAPBEXHLevel2X 4 2 3 2 2" xfId="16925"/>
    <cellStyle name="SAPBEXHLevel2X 4 2 3 2 2 2" xfId="26929"/>
    <cellStyle name="SAPBEXHLevel2X 4 2 3 2 3" xfId="23381"/>
    <cellStyle name="SAPBEXHLevel2X 4 2 3 3" xfId="12452"/>
    <cellStyle name="SAPBEXHLevel2X 4 2 3 3 2" xfId="18775"/>
    <cellStyle name="SAPBEXHLevel2X 4 2 3 3 2 2" xfId="27939"/>
    <cellStyle name="SAPBEXHLevel2X 4 2 3 3 3" xfId="24351"/>
    <cellStyle name="SAPBEXHLevel2X 4 2 3 4" xfId="8339"/>
    <cellStyle name="SAPBEXHLevel2X 4 2 3 4 2" xfId="22335"/>
    <cellStyle name="SAPBEXHLevel2X 4 2 3 5" xfId="15499"/>
    <cellStyle name="SAPBEXHLevel2X 4 2 3 5 2" xfId="25859"/>
    <cellStyle name="SAPBEXHLevel2X 4 2 3 6" xfId="20057"/>
    <cellStyle name="SAPBEXHLevel2X 4 2 4" xfId="5954"/>
    <cellStyle name="SAPBEXHLevel2X 4 2 4 2" xfId="13215"/>
    <cellStyle name="SAPBEXHLevel2X 4 2 4 2 2" xfId="24795"/>
    <cellStyle name="SAPBEXHLevel2X 4 2 4 3" xfId="21046"/>
    <cellStyle name="SAPBEXHLevel2X 4 2 5" xfId="5700"/>
    <cellStyle name="SAPBEXHLevel2X 4 2 5 2" xfId="13039"/>
    <cellStyle name="SAPBEXHLevel2X 4 2 5 2 2" xfId="24704"/>
    <cellStyle name="SAPBEXHLevel2X 4 2 5 3" xfId="20956"/>
    <cellStyle name="SAPBEXHLevel2X 4 2 6" xfId="5757"/>
    <cellStyle name="SAPBEXHLevel2X 4 2 6 2" xfId="13074"/>
    <cellStyle name="SAPBEXHLevel2X 4 2 6 2 2" xfId="24729"/>
    <cellStyle name="SAPBEXHLevel2X 4 2 6 3" xfId="20980"/>
    <cellStyle name="SAPBEXHLevel2X 4 2 7" xfId="4628"/>
    <cellStyle name="SAPBEXHLevel2X 4 2 7 2" xfId="20629"/>
    <cellStyle name="SAPBEXHLevel2X 4 2 8" xfId="19077"/>
    <cellStyle name="SAPBEXHLevel2X 4 3" xfId="2819"/>
    <cellStyle name="SAPBEXHLevel2X 4 3 2" xfId="9590"/>
    <cellStyle name="SAPBEXHLevel2X 4 3 2 2" xfId="16241"/>
    <cellStyle name="SAPBEXHLevel2X 4 3 2 2 2" xfId="26367"/>
    <cellStyle name="SAPBEXHLevel2X 4 3 2 3" xfId="22842"/>
    <cellStyle name="SAPBEXHLevel2X 4 3 3" xfId="11545"/>
    <cellStyle name="SAPBEXHLevel2X 4 3 3 2" xfId="17872"/>
    <cellStyle name="SAPBEXHLevel2X 4 3 3 2 2" xfId="27383"/>
    <cellStyle name="SAPBEXHLevel2X 4 3 3 3" xfId="23818"/>
    <cellStyle name="SAPBEXHLevel2X 4 3 4" xfId="7409"/>
    <cellStyle name="SAPBEXHLevel2X 4 3 4 2" xfId="21562"/>
    <cellStyle name="SAPBEXHLevel2X 4 3 5" xfId="14577"/>
    <cellStyle name="SAPBEXHLevel2X 4 3 5 2" xfId="25303"/>
    <cellStyle name="SAPBEXHLevel2X 4 3 6" xfId="19524"/>
    <cellStyle name="SAPBEXHLevel2X 4 4" xfId="2926"/>
    <cellStyle name="SAPBEXHLevel2X 4 4 2" xfId="9693"/>
    <cellStyle name="SAPBEXHLevel2X 4 4 2 2" xfId="16341"/>
    <cellStyle name="SAPBEXHLevel2X 4 4 2 2 2" xfId="26454"/>
    <cellStyle name="SAPBEXHLevel2X 4 4 2 3" xfId="22922"/>
    <cellStyle name="SAPBEXHLevel2X 4 4 3" xfId="11645"/>
    <cellStyle name="SAPBEXHLevel2X 4 4 3 2" xfId="17972"/>
    <cellStyle name="SAPBEXHLevel2X 4 4 3 2 2" xfId="27470"/>
    <cellStyle name="SAPBEXHLevel2X 4 4 3 3" xfId="23898"/>
    <cellStyle name="SAPBEXHLevel2X 4 4 4" xfId="7513"/>
    <cellStyle name="SAPBEXHLevel2X 4 4 4 2" xfId="21650"/>
    <cellStyle name="SAPBEXHLevel2X 4 4 5" xfId="14680"/>
    <cellStyle name="SAPBEXHLevel2X 4 4 5 2" xfId="25390"/>
    <cellStyle name="SAPBEXHLevel2X 4 4 6" xfId="19604"/>
    <cellStyle name="SAPBEXHLevel2X 4 5" xfId="5493"/>
    <cellStyle name="SAPBEXHLevel2X 4 5 2" xfId="20893"/>
    <cellStyle name="SAPBEXHLevel2X 4 6" xfId="19212"/>
    <cellStyle name="SAPBEXHLevel2X 4 7" xfId="28267"/>
    <cellStyle name="SAPBEXHLevel2X 5" xfId="2349"/>
    <cellStyle name="SAPBEXHLevel2X 5 2" xfId="5385"/>
    <cellStyle name="SAPBEXHLevel2X 5 2 2" xfId="12908"/>
    <cellStyle name="SAPBEXHLevel2X 5 2 2 2" xfId="24648"/>
    <cellStyle name="SAPBEXHLevel2X 5 2 3" xfId="20865"/>
    <cellStyle name="SAPBEXHLevel2X 5 3" xfId="6946"/>
    <cellStyle name="SAPBEXHLevel2X 5 3 2" xfId="14120"/>
    <cellStyle name="SAPBEXHLevel2X 5 3 2 2" xfId="25097"/>
    <cellStyle name="SAPBEXHLevel2X 5 3 3" xfId="21339"/>
    <cellStyle name="SAPBEXHLevel2X 5 4" xfId="9129"/>
    <cellStyle name="SAPBEXHLevel2X 5 4 2" xfId="15977"/>
    <cellStyle name="SAPBEXHLevel2X 5 4 2 2" xfId="26159"/>
    <cellStyle name="SAPBEXHLevel2X 5 4 3" xfId="22643"/>
    <cellStyle name="SAPBEXHLevel2X 5 5" xfId="11157"/>
    <cellStyle name="SAPBEXHLevel2X 5 5 2" xfId="17486"/>
    <cellStyle name="SAPBEXHLevel2X 5 5 2 2" xfId="27179"/>
    <cellStyle name="SAPBEXHLevel2X 5 5 3" xfId="23623"/>
    <cellStyle name="SAPBEXHLevel2X 5 6" xfId="4376"/>
    <cellStyle name="SAPBEXHLevel2X 5 6 2" xfId="20420"/>
    <cellStyle name="SAPBEXHLevel2X 5 7" xfId="4220"/>
    <cellStyle name="SAPBEXHLevel2X 5 7 2" xfId="20294"/>
    <cellStyle name="SAPBEXHLevel2X 6" xfId="2657"/>
    <cellStyle name="SAPBEXHLevel2X 6 2" xfId="9436"/>
    <cellStyle name="SAPBEXHLevel2X 6 2 2" xfId="16087"/>
    <cellStyle name="SAPBEXHLevel2X 6 2 2 2" xfId="26239"/>
    <cellStyle name="SAPBEXHLevel2X 6 2 3" xfId="22720"/>
    <cellStyle name="SAPBEXHLevel2X 6 3" xfId="11396"/>
    <cellStyle name="SAPBEXHLevel2X 6 3 2" xfId="17724"/>
    <cellStyle name="SAPBEXHLevel2X 6 3 2 2" xfId="27258"/>
    <cellStyle name="SAPBEXHLevel2X 6 3 3" xfId="23699"/>
    <cellStyle name="SAPBEXHLevel2X 6 4" xfId="7255"/>
    <cellStyle name="SAPBEXHLevel2X 6 4 2" xfId="21419"/>
    <cellStyle name="SAPBEXHLevel2X 6 5" xfId="14428"/>
    <cellStyle name="SAPBEXHLevel2X 6 5 2" xfId="25177"/>
    <cellStyle name="SAPBEXHLevel2X 6 6" xfId="19404"/>
    <cellStyle name="SAPBEXHLevel2X 7" xfId="19029"/>
    <cellStyle name="SAPBEXHLevel2X 8" xfId="28083"/>
    <cellStyle name="SAPBEXHLevel2X 9" xfId="37141"/>
    <cellStyle name="SAPBEXHLevel3" xfId="98"/>
    <cellStyle name="SAPBEXHLevel3 10" xfId="37143"/>
    <cellStyle name="SAPBEXHLevel3 11" xfId="37095"/>
    <cellStyle name="SAPBEXHLevel3 12" xfId="37677"/>
    <cellStyle name="SAPBEXHLevel3 13" xfId="37817"/>
    <cellStyle name="SAPBEXHLevel3 14" xfId="37966"/>
    <cellStyle name="SAPBEXHLevel3 15" xfId="36922"/>
    <cellStyle name="SAPBEXHLevel3 16" xfId="37316"/>
    <cellStyle name="SAPBEXHLevel3 17" xfId="38145"/>
    <cellStyle name="SAPBEXHLevel3 18" xfId="38286"/>
    <cellStyle name="SAPBEXHLevel3 19" xfId="38428"/>
    <cellStyle name="SAPBEXHLevel3 2" xfId="359"/>
    <cellStyle name="SAPBEXHLevel3 2 10" xfId="37144"/>
    <cellStyle name="SAPBEXHLevel3 2 11" xfId="37094"/>
    <cellStyle name="SAPBEXHLevel3 2 12" xfId="37181"/>
    <cellStyle name="SAPBEXHLevel3 2 13" xfId="37340"/>
    <cellStyle name="SAPBEXHLevel3 2 14" xfId="37214"/>
    <cellStyle name="SAPBEXHLevel3 2 15" xfId="38112"/>
    <cellStyle name="SAPBEXHLevel3 2 16" xfId="38253"/>
    <cellStyle name="SAPBEXHLevel3 2 17" xfId="38395"/>
    <cellStyle name="SAPBEXHLevel3 2 18" xfId="38538"/>
    <cellStyle name="SAPBEXHLevel3 2 19" xfId="38681"/>
    <cellStyle name="SAPBEXHLevel3 2 2" xfId="576"/>
    <cellStyle name="SAPBEXHLevel3 2 2 10" xfId="38126"/>
    <cellStyle name="SAPBEXHLevel3 2 2 11" xfId="38267"/>
    <cellStyle name="SAPBEXHLevel3 2 2 12" xfId="38409"/>
    <cellStyle name="SAPBEXHLevel3 2 2 13" xfId="38552"/>
    <cellStyle name="SAPBEXHLevel3 2 2 14" xfId="38695"/>
    <cellStyle name="SAPBEXHLevel3 2 2 15" xfId="38838"/>
    <cellStyle name="SAPBEXHLevel3 2 2 16" xfId="38982"/>
    <cellStyle name="SAPBEXHLevel3 2 2 17" xfId="39123"/>
    <cellStyle name="SAPBEXHLevel3 2 2 18" xfId="39260"/>
    <cellStyle name="SAPBEXHLevel3 2 2 19" xfId="39396"/>
    <cellStyle name="SAPBEXHLevel3 2 2 2" xfId="1753"/>
    <cellStyle name="SAPBEXHLevel3 2 2 2 2" xfId="1001"/>
    <cellStyle name="SAPBEXHLevel3 2 2 2 2 2" xfId="3385"/>
    <cellStyle name="SAPBEXHLevel3 2 2 2 2 2 2" xfId="10140"/>
    <cellStyle name="SAPBEXHLevel3 2 2 2 2 2 2 2" xfId="16679"/>
    <cellStyle name="SAPBEXHLevel3 2 2 2 2 2 2 2 2" xfId="26719"/>
    <cellStyle name="SAPBEXHLevel3 2 2 2 2 2 2 3" xfId="23177"/>
    <cellStyle name="SAPBEXHLevel3 2 2 2 2 2 3" xfId="12070"/>
    <cellStyle name="SAPBEXHLevel3 2 2 2 2 2 3 2" xfId="18395"/>
    <cellStyle name="SAPBEXHLevel3 2 2 2 2 2 3 2 2" xfId="27731"/>
    <cellStyle name="SAPBEXHLevel3 2 2 2 2 2 3 3" xfId="24149"/>
    <cellStyle name="SAPBEXHLevel3 2 2 2 2 2 4" xfId="7961"/>
    <cellStyle name="SAPBEXHLevel3 2 2 2 2 2 4 2" xfId="21965"/>
    <cellStyle name="SAPBEXHLevel3 2 2 2 2 2 5" xfId="15119"/>
    <cellStyle name="SAPBEXHLevel3 2 2 2 2 2 5 2" xfId="25651"/>
    <cellStyle name="SAPBEXHLevel3 2 2 2 2 2 6" xfId="19855"/>
    <cellStyle name="SAPBEXHLevel3 2 2 2 2 3" xfId="3858"/>
    <cellStyle name="SAPBEXHLevel3 2 2 2 2 3 2" xfId="10613"/>
    <cellStyle name="SAPBEXHLevel3 2 2 2 2 3 2 2" xfId="17002"/>
    <cellStyle name="SAPBEXHLevel3 2 2 2 2 3 2 2 2" xfId="26991"/>
    <cellStyle name="SAPBEXHLevel3 2 2 2 2 3 2 3" xfId="23443"/>
    <cellStyle name="SAPBEXHLevel3 2 2 2 2 3 3" xfId="12543"/>
    <cellStyle name="SAPBEXHLevel3 2 2 2 2 3 3 2" xfId="18866"/>
    <cellStyle name="SAPBEXHLevel3 2 2 2 2 3 3 2 2" xfId="28001"/>
    <cellStyle name="SAPBEXHLevel3 2 2 2 2 3 3 3" xfId="24413"/>
    <cellStyle name="SAPBEXHLevel3 2 2 2 2 3 4" xfId="8407"/>
    <cellStyle name="SAPBEXHLevel3 2 2 2 2 3 4 2" xfId="22401"/>
    <cellStyle name="SAPBEXHLevel3 2 2 2 2 3 5" xfId="15590"/>
    <cellStyle name="SAPBEXHLevel3 2 2 2 2 3 5 2" xfId="25921"/>
    <cellStyle name="SAPBEXHLevel3 2 2 2 2 3 6" xfId="20119"/>
    <cellStyle name="SAPBEXHLevel3 2 2 2 2 4" xfId="6040"/>
    <cellStyle name="SAPBEXHLevel3 2 2 2 2 4 2" xfId="13301"/>
    <cellStyle name="SAPBEXHLevel3 2 2 2 2 4 2 2" xfId="24841"/>
    <cellStyle name="SAPBEXHLevel3 2 2 2 2 4 3" xfId="21092"/>
    <cellStyle name="SAPBEXHLevel3 2 2 2 2 5" xfId="6063"/>
    <cellStyle name="SAPBEXHLevel3 2 2 2 2 5 2" xfId="13321"/>
    <cellStyle name="SAPBEXHLevel3 2 2 2 2 5 2 2" xfId="24846"/>
    <cellStyle name="SAPBEXHLevel3 2 2 2 2 5 3" xfId="21097"/>
    <cellStyle name="SAPBEXHLevel3 2 2 2 2 6" xfId="6121"/>
    <cellStyle name="SAPBEXHLevel3 2 2 2 2 6 2" xfId="13366"/>
    <cellStyle name="SAPBEXHLevel3 2 2 2 2 6 2 2" xfId="24865"/>
    <cellStyle name="SAPBEXHLevel3 2 2 2 2 6 3" xfId="21116"/>
    <cellStyle name="SAPBEXHLevel3 2 2 2 2 7" xfId="4180"/>
    <cellStyle name="SAPBEXHLevel3 2 2 2 2 7 2" xfId="20268"/>
    <cellStyle name="SAPBEXHLevel3 2 2 2 2 8" xfId="19123"/>
    <cellStyle name="SAPBEXHLevel3 2 2 2 3" xfId="3122"/>
    <cellStyle name="SAPBEXHLevel3 2 2 2 3 2" xfId="9888"/>
    <cellStyle name="SAPBEXHLevel3 2 2 2 3 2 2" xfId="16503"/>
    <cellStyle name="SAPBEXHLevel3 2 2 2 3 2 2 2" xfId="26582"/>
    <cellStyle name="SAPBEXHLevel3 2 2 2 3 2 3" xfId="23040"/>
    <cellStyle name="SAPBEXHLevel3 2 2 2 3 3" xfId="11825"/>
    <cellStyle name="SAPBEXHLevel3 2 2 2 3 3 2" xfId="18150"/>
    <cellStyle name="SAPBEXHLevel3 2 2 2 3 3 2 2" xfId="27596"/>
    <cellStyle name="SAPBEXHLevel3 2 2 2 3 3 3" xfId="24014"/>
    <cellStyle name="SAPBEXHLevel3 2 2 2 3 4" xfId="7709"/>
    <cellStyle name="SAPBEXHLevel3 2 2 2 3 4 2" xfId="21789"/>
    <cellStyle name="SAPBEXHLevel3 2 2 2 3 5" xfId="14873"/>
    <cellStyle name="SAPBEXHLevel3 2 2 2 3 5 2" xfId="25516"/>
    <cellStyle name="SAPBEXHLevel3 2 2 2 3 6" xfId="19720"/>
    <cellStyle name="SAPBEXHLevel3 2 2 2 4" xfId="3627"/>
    <cellStyle name="SAPBEXHLevel3 2 2 2 4 2" xfId="10382"/>
    <cellStyle name="SAPBEXHLevel3 2 2 2 4 2 2" xfId="16846"/>
    <cellStyle name="SAPBEXHLevel3 2 2 2 4 2 2 2" xfId="26856"/>
    <cellStyle name="SAPBEXHLevel3 2 2 2 4 2 3" xfId="23308"/>
    <cellStyle name="SAPBEXHLevel3 2 2 2 4 3" xfId="12312"/>
    <cellStyle name="SAPBEXHLevel3 2 2 2 4 3 2" xfId="18635"/>
    <cellStyle name="SAPBEXHLevel3 2 2 2 4 3 2 2" xfId="27866"/>
    <cellStyle name="SAPBEXHLevel3 2 2 2 4 3 3" xfId="24278"/>
    <cellStyle name="SAPBEXHLevel3 2 2 2 4 4" xfId="8203"/>
    <cellStyle name="SAPBEXHLevel3 2 2 2 4 4 2" xfId="22200"/>
    <cellStyle name="SAPBEXHLevel3 2 2 2 4 5" xfId="15359"/>
    <cellStyle name="SAPBEXHLevel3 2 2 2 4 5 2" xfId="25786"/>
    <cellStyle name="SAPBEXHLevel3 2 2 2 4 6" xfId="19984"/>
    <cellStyle name="SAPBEXHLevel3 2 2 2 5" xfId="4298"/>
    <cellStyle name="SAPBEXHLevel3 2 2 2 5 2" xfId="20352"/>
    <cellStyle name="SAPBEXHLevel3 2 2 2 6" xfId="19275"/>
    <cellStyle name="SAPBEXHLevel3 2 2 2 7" xfId="28344"/>
    <cellStyle name="SAPBEXHLevel3 2 2 20" xfId="39534"/>
    <cellStyle name="SAPBEXHLevel3 2 2 21" xfId="39659"/>
    <cellStyle name="SAPBEXHLevel3 2 2 22" xfId="39781"/>
    <cellStyle name="SAPBEXHLevel3 2 2 23" xfId="39900"/>
    <cellStyle name="SAPBEXHLevel3 2 2 24" xfId="40013"/>
    <cellStyle name="SAPBEXHLevel3 2 2 25" xfId="40120"/>
    <cellStyle name="SAPBEXHLevel3 2 2 26" xfId="40209"/>
    <cellStyle name="SAPBEXHLevel3 2 2 27" xfId="40304"/>
    <cellStyle name="SAPBEXHLevel3 2 2 28" xfId="40385"/>
    <cellStyle name="SAPBEXHLevel3 2 2 29" xfId="40446"/>
    <cellStyle name="SAPBEXHLevel3 2 2 3" xfId="2222"/>
    <cellStyle name="SAPBEXHLevel3 2 2 3 2" xfId="2908"/>
    <cellStyle name="SAPBEXHLevel3 2 2 3 2 2" xfId="7495"/>
    <cellStyle name="SAPBEXHLevel3 2 2 3 2 2 2" xfId="14662"/>
    <cellStyle name="SAPBEXHLevel3 2 2 3 2 2 2 2" xfId="25373"/>
    <cellStyle name="SAPBEXHLevel3 2 2 3 2 2 3" xfId="21632"/>
    <cellStyle name="SAPBEXHLevel3 2 2 3 2 3" xfId="9675"/>
    <cellStyle name="SAPBEXHLevel3 2 2 3 2 3 2" xfId="16323"/>
    <cellStyle name="SAPBEXHLevel3 2 2 3 2 3 2 2" xfId="26437"/>
    <cellStyle name="SAPBEXHLevel3 2 2 3 2 3 3" xfId="22905"/>
    <cellStyle name="SAPBEXHLevel3 2 2 3 2 4" xfId="11627"/>
    <cellStyle name="SAPBEXHLevel3 2 2 3 2 4 2" xfId="17954"/>
    <cellStyle name="SAPBEXHLevel3 2 2 3 2 4 2 2" xfId="27453"/>
    <cellStyle name="SAPBEXHLevel3 2 2 3 2 4 3" xfId="23881"/>
    <cellStyle name="SAPBEXHLevel3 2 2 3 2 5" xfId="5289"/>
    <cellStyle name="SAPBEXHLevel3 2 2 3 2 5 2" xfId="20807"/>
    <cellStyle name="SAPBEXHLevel3 2 2 3 2 6" xfId="12850"/>
    <cellStyle name="SAPBEXHLevel3 2 2 3 2 6 2" xfId="24611"/>
    <cellStyle name="SAPBEXHLevel3 2 2 3 2 7" xfId="19587"/>
    <cellStyle name="SAPBEXHLevel3 2 2 3 3" xfId="2739"/>
    <cellStyle name="SAPBEXHLevel3 2 2 3 3 2" xfId="9518"/>
    <cellStyle name="SAPBEXHLevel3 2 2 3 3 2 2" xfId="16169"/>
    <cellStyle name="SAPBEXHLevel3 2 2 3 3 2 2 2" xfId="26307"/>
    <cellStyle name="SAPBEXHLevel3 2 2 3 3 2 3" xfId="22783"/>
    <cellStyle name="SAPBEXHLevel3 2 2 3 3 3" xfId="11478"/>
    <cellStyle name="SAPBEXHLevel3 2 2 3 3 3 2" xfId="17806"/>
    <cellStyle name="SAPBEXHLevel3 2 2 3 3 3 2 2" xfId="27326"/>
    <cellStyle name="SAPBEXHLevel3 2 2 3 3 3 3" xfId="23762"/>
    <cellStyle name="SAPBEXHLevel3 2 2 3 3 4" xfId="7337"/>
    <cellStyle name="SAPBEXHLevel3 2 2 3 3 4 2" xfId="21496"/>
    <cellStyle name="SAPBEXHLevel3 2 2 3 3 5" xfId="14510"/>
    <cellStyle name="SAPBEXHLevel3 2 2 3 3 5 2" xfId="25245"/>
    <cellStyle name="SAPBEXHLevel3 2 2 3 3 6" xfId="19467"/>
    <cellStyle name="SAPBEXHLevel3 2 2 3 4" xfId="6819"/>
    <cellStyle name="SAPBEXHLevel3 2 2 3 4 2" xfId="13993"/>
    <cellStyle name="SAPBEXHLevel3 2 2 3 4 2 2" xfId="25060"/>
    <cellStyle name="SAPBEXHLevel3 2 2 3 4 3" xfId="21304"/>
    <cellStyle name="SAPBEXHLevel3 2 2 3 5" xfId="9002"/>
    <cellStyle name="SAPBEXHLevel3 2 2 3 5 2" xfId="15919"/>
    <cellStyle name="SAPBEXHLevel3 2 2 3 5 2 2" xfId="26122"/>
    <cellStyle name="SAPBEXHLevel3 2 2 3 5 3" xfId="22608"/>
    <cellStyle name="SAPBEXHLevel3 2 2 3 6" xfId="11084"/>
    <cellStyle name="SAPBEXHLevel3 2 2 3 6 2" xfId="17413"/>
    <cellStyle name="SAPBEXHLevel3 2 2 3 6 2 2" xfId="27142"/>
    <cellStyle name="SAPBEXHLevel3 2 2 3 6 3" xfId="23588"/>
    <cellStyle name="SAPBEXHLevel3 2 2 3 7" xfId="4450"/>
    <cellStyle name="SAPBEXHLevel3 2 2 3 7 2" xfId="20494"/>
    <cellStyle name="SAPBEXHLevel3 2 2 3 8" xfId="8364"/>
    <cellStyle name="SAPBEXHLevel3 2 2 3 8 2" xfId="22358"/>
    <cellStyle name="SAPBEXHLevel3 2 2 30" xfId="40488"/>
    <cellStyle name="SAPBEXHLevel3 2 2 4" xfId="2717"/>
    <cellStyle name="SAPBEXHLevel3 2 2 4 2" xfId="9496"/>
    <cellStyle name="SAPBEXHLevel3 2 2 4 2 2" xfId="16147"/>
    <cellStyle name="SAPBEXHLevel3 2 2 4 2 2 2" xfId="26286"/>
    <cellStyle name="SAPBEXHLevel3 2 2 4 2 3" xfId="22762"/>
    <cellStyle name="SAPBEXHLevel3 2 2 4 3" xfId="11456"/>
    <cellStyle name="SAPBEXHLevel3 2 2 4 3 2" xfId="17784"/>
    <cellStyle name="SAPBEXHLevel3 2 2 4 3 2 2" xfId="27305"/>
    <cellStyle name="SAPBEXHLevel3 2 2 4 3 3" xfId="23741"/>
    <cellStyle name="SAPBEXHLevel3 2 2 4 4" xfId="7315"/>
    <cellStyle name="SAPBEXHLevel3 2 2 4 4 2" xfId="21474"/>
    <cellStyle name="SAPBEXHLevel3 2 2 4 5" xfId="14488"/>
    <cellStyle name="SAPBEXHLevel3 2 2 4 5 2" xfId="25224"/>
    <cellStyle name="SAPBEXHLevel3 2 2 4 6" xfId="19446"/>
    <cellStyle name="SAPBEXHLevel3 2 2 5" xfId="28138"/>
    <cellStyle name="SAPBEXHLevel3 2 2 6" xfId="37564"/>
    <cellStyle name="SAPBEXHLevel3 2 2 7" xfId="37692"/>
    <cellStyle name="SAPBEXHLevel3 2 2 8" xfId="37832"/>
    <cellStyle name="SAPBEXHLevel3 2 2 9" xfId="37980"/>
    <cellStyle name="SAPBEXHLevel3 2 20" xfId="38824"/>
    <cellStyle name="SAPBEXHLevel3 2 21" xfId="38968"/>
    <cellStyle name="SAPBEXHLevel3 2 22" xfId="39109"/>
    <cellStyle name="SAPBEXHLevel3 2 23" xfId="39246"/>
    <cellStyle name="SAPBEXHLevel3 2 24" xfId="39382"/>
    <cellStyle name="SAPBEXHLevel3 2 25" xfId="39520"/>
    <cellStyle name="SAPBEXHLevel3 2 26" xfId="38522"/>
    <cellStyle name="SAPBEXHLevel3 2 27" xfId="39515"/>
    <cellStyle name="SAPBEXHLevel3 2 28" xfId="38808"/>
    <cellStyle name="SAPBEXHLevel3 2 29" xfId="38207"/>
    <cellStyle name="SAPBEXHLevel3 2 3" xfId="1080"/>
    <cellStyle name="SAPBEXHLevel3 2 3 10" xfId="37875"/>
    <cellStyle name="SAPBEXHLevel3 2 3 11" xfId="38019"/>
    <cellStyle name="SAPBEXHLevel3 2 3 12" xfId="38162"/>
    <cellStyle name="SAPBEXHLevel3 2 3 13" xfId="38303"/>
    <cellStyle name="SAPBEXHLevel3 2 3 14" xfId="38445"/>
    <cellStyle name="SAPBEXHLevel3 2 3 15" xfId="38588"/>
    <cellStyle name="SAPBEXHLevel3 2 3 16" xfId="38731"/>
    <cellStyle name="SAPBEXHLevel3 2 3 17" xfId="38874"/>
    <cellStyle name="SAPBEXHLevel3 2 3 18" xfId="39018"/>
    <cellStyle name="SAPBEXHLevel3 2 3 19" xfId="39159"/>
    <cellStyle name="SAPBEXHLevel3 2 3 2" xfId="1720"/>
    <cellStyle name="SAPBEXHLevel3 2 3 2 2" xfId="1495"/>
    <cellStyle name="SAPBEXHLevel3 2 3 2 2 2" xfId="3353"/>
    <cellStyle name="SAPBEXHLevel3 2 3 2 2 2 2" xfId="10108"/>
    <cellStyle name="SAPBEXHLevel3 2 3 2 2 2 2 2" xfId="16650"/>
    <cellStyle name="SAPBEXHLevel3 2 3 2 2 2 2 2 2" xfId="26690"/>
    <cellStyle name="SAPBEXHLevel3 2 3 2 2 2 2 3" xfId="23148"/>
    <cellStyle name="SAPBEXHLevel3 2 3 2 2 2 3" xfId="12038"/>
    <cellStyle name="SAPBEXHLevel3 2 3 2 2 2 3 2" xfId="18363"/>
    <cellStyle name="SAPBEXHLevel3 2 3 2 2 2 3 2 2" xfId="27702"/>
    <cellStyle name="SAPBEXHLevel3 2 3 2 2 2 3 3" xfId="24120"/>
    <cellStyle name="SAPBEXHLevel3 2 3 2 2 2 4" xfId="7929"/>
    <cellStyle name="SAPBEXHLevel3 2 3 2 2 2 4 2" xfId="21933"/>
    <cellStyle name="SAPBEXHLevel3 2 3 2 2 2 5" xfId="15087"/>
    <cellStyle name="SAPBEXHLevel3 2 3 2 2 2 5 2" xfId="25622"/>
    <cellStyle name="SAPBEXHLevel3 2 3 2 2 2 6" xfId="19826"/>
    <cellStyle name="SAPBEXHLevel3 2 3 2 2 3" xfId="3826"/>
    <cellStyle name="SAPBEXHLevel3 2 3 2 2 3 2" xfId="10581"/>
    <cellStyle name="SAPBEXHLevel3 2 3 2 2 3 2 2" xfId="16973"/>
    <cellStyle name="SAPBEXHLevel3 2 3 2 2 3 2 2 2" xfId="26962"/>
    <cellStyle name="SAPBEXHLevel3 2 3 2 2 3 2 3" xfId="23414"/>
    <cellStyle name="SAPBEXHLevel3 2 3 2 2 3 3" xfId="12511"/>
    <cellStyle name="SAPBEXHLevel3 2 3 2 2 3 3 2" xfId="18834"/>
    <cellStyle name="SAPBEXHLevel3 2 3 2 2 3 3 2 2" xfId="27972"/>
    <cellStyle name="SAPBEXHLevel3 2 3 2 2 3 3 3" xfId="24384"/>
    <cellStyle name="SAPBEXHLevel3 2 3 2 2 3 4" xfId="8376"/>
    <cellStyle name="SAPBEXHLevel3 2 3 2 2 3 4 2" xfId="22370"/>
    <cellStyle name="SAPBEXHLevel3 2 3 2 2 3 5" xfId="15558"/>
    <cellStyle name="SAPBEXHLevel3 2 3 2 2 3 5 2" xfId="25892"/>
    <cellStyle name="SAPBEXHLevel3 2 3 2 2 3 6" xfId="20090"/>
    <cellStyle name="SAPBEXHLevel3 2 3 2 2 4" xfId="6269"/>
    <cellStyle name="SAPBEXHLevel3 2 3 2 2 4 2" xfId="13504"/>
    <cellStyle name="SAPBEXHLevel3 2 3 2 2 4 2 2" xfId="24911"/>
    <cellStyle name="SAPBEXHLevel3 2 3 2 2 4 3" xfId="21161"/>
    <cellStyle name="SAPBEXHLevel3 2 3 2 2 5" xfId="8542"/>
    <cellStyle name="SAPBEXHLevel3 2 3 2 2 5 2" xfId="15737"/>
    <cellStyle name="SAPBEXHLevel3 2 3 2 2 5 2 2" xfId="25989"/>
    <cellStyle name="SAPBEXHLevel3 2 3 2 2 5 3" xfId="22482"/>
    <cellStyle name="SAPBEXHLevel3 2 3 2 2 6" xfId="5677"/>
    <cellStyle name="SAPBEXHLevel3 2 3 2 2 6 2" xfId="13019"/>
    <cellStyle name="SAPBEXHLevel3 2 3 2 2 6 2 2" xfId="24697"/>
    <cellStyle name="SAPBEXHLevel3 2 3 2 2 6 3" xfId="20949"/>
    <cellStyle name="SAPBEXHLevel3 2 3 2 2 7" xfId="12696"/>
    <cellStyle name="SAPBEXHLevel3 2 3 2 2 7 2" xfId="24487"/>
    <cellStyle name="SAPBEXHLevel3 2 3 2 2 8" xfId="19170"/>
    <cellStyle name="SAPBEXHLevel3 2 3 2 3" xfId="3090"/>
    <cellStyle name="SAPBEXHLevel3 2 3 2 3 2" xfId="9856"/>
    <cellStyle name="SAPBEXHLevel3 2 3 2 3 2 2" xfId="16474"/>
    <cellStyle name="SAPBEXHLevel3 2 3 2 3 2 2 2" xfId="26553"/>
    <cellStyle name="SAPBEXHLevel3 2 3 2 3 2 3" xfId="23011"/>
    <cellStyle name="SAPBEXHLevel3 2 3 2 3 3" xfId="11793"/>
    <cellStyle name="SAPBEXHLevel3 2 3 2 3 3 2" xfId="18118"/>
    <cellStyle name="SAPBEXHLevel3 2 3 2 3 3 2 2" xfId="27567"/>
    <cellStyle name="SAPBEXHLevel3 2 3 2 3 3 3" xfId="23985"/>
    <cellStyle name="SAPBEXHLevel3 2 3 2 3 4" xfId="7677"/>
    <cellStyle name="SAPBEXHLevel3 2 3 2 3 4 2" xfId="21760"/>
    <cellStyle name="SAPBEXHLevel3 2 3 2 3 5" xfId="14841"/>
    <cellStyle name="SAPBEXHLevel3 2 3 2 3 5 2" xfId="25487"/>
    <cellStyle name="SAPBEXHLevel3 2 3 2 3 6" xfId="19691"/>
    <cellStyle name="SAPBEXHLevel3 2 3 2 4" xfId="3595"/>
    <cellStyle name="SAPBEXHLevel3 2 3 2 4 2" xfId="10350"/>
    <cellStyle name="SAPBEXHLevel3 2 3 2 4 2 2" xfId="16817"/>
    <cellStyle name="SAPBEXHLevel3 2 3 2 4 2 2 2" xfId="26827"/>
    <cellStyle name="SAPBEXHLevel3 2 3 2 4 2 3" xfId="23279"/>
    <cellStyle name="SAPBEXHLevel3 2 3 2 4 3" xfId="12280"/>
    <cellStyle name="SAPBEXHLevel3 2 3 2 4 3 2" xfId="18603"/>
    <cellStyle name="SAPBEXHLevel3 2 3 2 4 3 2 2" xfId="27837"/>
    <cellStyle name="SAPBEXHLevel3 2 3 2 4 3 3" xfId="24249"/>
    <cellStyle name="SAPBEXHLevel3 2 3 2 4 4" xfId="8171"/>
    <cellStyle name="SAPBEXHLevel3 2 3 2 4 4 2" xfId="22168"/>
    <cellStyle name="SAPBEXHLevel3 2 3 2 4 5" xfId="15327"/>
    <cellStyle name="SAPBEXHLevel3 2 3 2 4 5 2" xfId="25757"/>
    <cellStyle name="SAPBEXHLevel3 2 3 2 4 6" xfId="19955"/>
    <cellStyle name="SAPBEXHLevel3 2 3 2 5" xfId="4202"/>
    <cellStyle name="SAPBEXHLevel3 2 3 2 5 2" xfId="20280"/>
    <cellStyle name="SAPBEXHLevel3 2 3 2 6" xfId="19246"/>
    <cellStyle name="SAPBEXHLevel3 2 3 2 7" xfId="28315"/>
    <cellStyle name="SAPBEXHLevel3 2 3 20" xfId="39293"/>
    <cellStyle name="SAPBEXHLevel3 2 3 21" xfId="39434"/>
    <cellStyle name="SAPBEXHLevel3 2 3 22" xfId="39568"/>
    <cellStyle name="SAPBEXHLevel3 2 3 23" xfId="39696"/>
    <cellStyle name="SAPBEXHLevel3 2 3 24" xfId="39814"/>
    <cellStyle name="SAPBEXHLevel3 2 3 25" xfId="39932"/>
    <cellStyle name="SAPBEXHLevel3 2 3 26" xfId="40045"/>
    <cellStyle name="SAPBEXHLevel3 2 3 27" xfId="40147"/>
    <cellStyle name="SAPBEXHLevel3 2 3 28" xfId="40245"/>
    <cellStyle name="SAPBEXHLevel3 2 3 29" xfId="40337"/>
    <cellStyle name="SAPBEXHLevel3 2 3 3" xfId="2130"/>
    <cellStyle name="SAPBEXHLevel3 2 3 3 2" xfId="5213"/>
    <cellStyle name="SAPBEXHLevel3 2 3 3 2 2" xfId="12788"/>
    <cellStyle name="SAPBEXHLevel3 2 3 3 2 2 2" xfId="24560"/>
    <cellStyle name="SAPBEXHLevel3 2 3 3 2 3" xfId="20745"/>
    <cellStyle name="SAPBEXHLevel3 2 3 3 3" xfId="6727"/>
    <cellStyle name="SAPBEXHLevel3 2 3 3 3 2" xfId="13903"/>
    <cellStyle name="SAPBEXHLevel3 2 3 3 3 2 2" xfId="25010"/>
    <cellStyle name="SAPBEXHLevel3 2 3 3 3 3" xfId="21256"/>
    <cellStyle name="SAPBEXHLevel3 2 3 3 4" xfId="8910"/>
    <cellStyle name="SAPBEXHLevel3 2 3 3 4 2" xfId="15856"/>
    <cellStyle name="SAPBEXHLevel3 2 3 3 4 2 2" xfId="26070"/>
    <cellStyle name="SAPBEXHLevel3 2 3 3 4 3" xfId="22558"/>
    <cellStyle name="SAPBEXHLevel3 2 3 3 5" xfId="11019"/>
    <cellStyle name="SAPBEXHLevel3 2 3 3 5 2" xfId="17349"/>
    <cellStyle name="SAPBEXHLevel3 2 3 3 5 2 2" xfId="27093"/>
    <cellStyle name="SAPBEXHLevel3 2 3 3 5 3" xfId="23541"/>
    <cellStyle name="SAPBEXHLevel3 2 3 3 6" xfId="4418"/>
    <cellStyle name="SAPBEXHLevel3 2 3 3 6 2" xfId="20462"/>
    <cellStyle name="SAPBEXHLevel3 2 3 3 7" xfId="4676"/>
    <cellStyle name="SAPBEXHLevel3 2 3 3 7 2" xfId="20657"/>
    <cellStyle name="SAPBEXHLevel3 2 3 30" xfId="40410"/>
    <cellStyle name="SAPBEXHLevel3 2 3 31" xfId="40467"/>
    <cellStyle name="SAPBEXHLevel3 2 3 4" xfId="2822"/>
    <cellStyle name="SAPBEXHLevel3 2 3 4 2" xfId="9593"/>
    <cellStyle name="SAPBEXHLevel3 2 3 4 2 2" xfId="16244"/>
    <cellStyle name="SAPBEXHLevel3 2 3 4 2 2 2" xfId="26370"/>
    <cellStyle name="SAPBEXHLevel3 2 3 4 2 3" xfId="22845"/>
    <cellStyle name="SAPBEXHLevel3 2 3 4 3" xfId="11548"/>
    <cellStyle name="SAPBEXHLevel3 2 3 4 3 2" xfId="17875"/>
    <cellStyle name="SAPBEXHLevel3 2 3 4 3 2 2" xfId="27386"/>
    <cellStyle name="SAPBEXHLevel3 2 3 4 3 3" xfId="23821"/>
    <cellStyle name="SAPBEXHLevel3 2 3 4 4" xfId="7412"/>
    <cellStyle name="SAPBEXHLevel3 2 3 4 4 2" xfId="21565"/>
    <cellStyle name="SAPBEXHLevel3 2 3 4 5" xfId="14580"/>
    <cellStyle name="SAPBEXHLevel3 2 3 4 5 2" xfId="25306"/>
    <cellStyle name="SAPBEXHLevel3 2 3 4 6" xfId="19527"/>
    <cellStyle name="SAPBEXHLevel3 2 3 5" xfId="2951"/>
    <cellStyle name="SAPBEXHLevel3 2 3 5 2" xfId="9718"/>
    <cellStyle name="SAPBEXHLevel3 2 3 5 2 2" xfId="16364"/>
    <cellStyle name="SAPBEXHLevel3 2 3 5 2 2 2" xfId="26472"/>
    <cellStyle name="SAPBEXHLevel3 2 3 5 2 3" xfId="22938"/>
    <cellStyle name="SAPBEXHLevel3 2 3 5 3" xfId="11668"/>
    <cellStyle name="SAPBEXHLevel3 2 3 5 3 2" xfId="17995"/>
    <cellStyle name="SAPBEXHLevel3 2 3 5 3 2 2" xfId="27488"/>
    <cellStyle name="SAPBEXHLevel3 2 3 5 3 3" xfId="23914"/>
    <cellStyle name="SAPBEXHLevel3 2 3 5 4" xfId="7538"/>
    <cellStyle name="SAPBEXHLevel3 2 3 5 4 2" xfId="21670"/>
    <cellStyle name="SAPBEXHLevel3 2 3 5 5" xfId="14705"/>
    <cellStyle name="SAPBEXHLevel3 2 3 5 5 2" xfId="25408"/>
    <cellStyle name="SAPBEXHLevel3 2 3 5 6" xfId="19620"/>
    <cellStyle name="SAPBEXHLevel3 2 3 6" xfId="28180"/>
    <cellStyle name="SAPBEXHLevel3 2 3 7" xfId="37461"/>
    <cellStyle name="SAPBEXHLevel3 2 3 8" xfId="36955"/>
    <cellStyle name="SAPBEXHLevel3 2 3 9" xfId="37736"/>
    <cellStyle name="SAPBEXHLevel3 2 30" xfId="39917"/>
    <cellStyle name="SAPBEXHLevel3 2 31" xfId="39859"/>
    <cellStyle name="SAPBEXHLevel3 2 32" xfId="39547"/>
    <cellStyle name="SAPBEXHLevel3 2 33" xfId="40370"/>
    <cellStyle name="SAPBEXHLevel3 2 34" xfId="38365"/>
    <cellStyle name="SAPBEXHLevel3 2 4" xfId="1138"/>
    <cellStyle name="SAPBEXHLevel3 2 4 10" xfId="37331"/>
    <cellStyle name="SAPBEXHLevel3 2 4 11" xfId="37925"/>
    <cellStyle name="SAPBEXHLevel3 2 4 12" xfId="37496"/>
    <cellStyle name="SAPBEXHLevel3 2 4 13" xfId="37943"/>
    <cellStyle name="SAPBEXHLevel3 2 4 14" xfId="37908"/>
    <cellStyle name="SAPBEXHLevel3 2 4 15" xfId="37661"/>
    <cellStyle name="SAPBEXHLevel3 2 4 16" xfId="38062"/>
    <cellStyle name="SAPBEXHLevel3 2 4 17" xfId="38204"/>
    <cellStyle name="SAPBEXHLevel3 2 4 18" xfId="38345"/>
    <cellStyle name="SAPBEXHLevel3 2 4 19" xfId="38488"/>
    <cellStyle name="SAPBEXHLevel3 2 4 2" xfId="1757"/>
    <cellStyle name="SAPBEXHLevel3 2 4 2 2" xfId="1002"/>
    <cellStyle name="SAPBEXHLevel3 2 4 2 2 2" xfId="3389"/>
    <cellStyle name="SAPBEXHLevel3 2 4 2 2 2 2" xfId="10144"/>
    <cellStyle name="SAPBEXHLevel3 2 4 2 2 2 2 2" xfId="16683"/>
    <cellStyle name="SAPBEXHLevel3 2 4 2 2 2 2 2 2" xfId="26723"/>
    <cellStyle name="SAPBEXHLevel3 2 4 2 2 2 2 3" xfId="23181"/>
    <cellStyle name="SAPBEXHLevel3 2 4 2 2 2 3" xfId="12074"/>
    <cellStyle name="SAPBEXHLevel3 2 4 2 2 2 3 2" xfId="18399"/>
    <cellStyle name="SAPBEXHLevel3 2 4 2 2 2 3 2 2" xfId="27735"/>
    <cellStyle name="SAPBEXHLevel3 2 4 2 2 2 3 3" xfId="24153"/>
    <cellStyle name="SAPBEXHLevel3 2 4 2 2 2 4" xfId="7965"/>
    <cellStyle name="SAPBEXHLevel3 2 4 2 2 2 4 2" xfId="21969"/>
    <cellStyle name="SAPBEXHLevel3 2 4 2 2 2 5" xfId="15123"/>
    <cellStyle name="SAPBEXHLevel3 2 4 2 2 2 5 2" xfId="25655"/>
    <cellStyle name="SAPBEXHLevel3 2 4 2 2 2 6" xfId="19859"/>
    <cellStyle name="SAPBEXHLevel3 2 4 2 2 3" xfId="3862"/>
    <cellStyle name="SAPBEXHLevel3 2 4 2 2 3 2" xfId="10617"/>
    <cellStyle name="SAPBEXHLevel3 2 4 2 2 3 2 2" xfId="17006"/>
    <cellStyle name="SAPBEXHLevel3 2 4 2 2 3 2 2 2" xfId="26995"/>
    <cellStyle name="SAPBEXHLevel3 2 4 2 2 3 2 3" xfId="23447"/>
    <cellStyle name="SAPBEXHLevel3 2 4 2 2 3 3" xfId="12547"/>
    <cellStyle name="SAPBEXHLevel3 2 4 2 2 3 3 2" xfId="18870"/>
    <cellStyle name="SAPBEXHLevel3 2 4 2 2 3 3 2 2" xfId="28005"/>
    <cellStyle name="SAPBEXHLevel3 2 4 2 2 3 3 3" xfId="24417"/>
    <cellStyle name="SAPBEXHLevel3 2 4 2 2 3 4" xfId="8411"/>
    <cellStyle name="SAPBEXHLevel3 2 4 2 2 3 4 2" xfId="22405"/>
    <cellStyle name="SAPBEXHLevel3 2 4 2 2 3 5" xfId="15594"/>
    <cellStyle name="SAPBEXHLevel3 2 4 2 2 3 5 2" xfId="25925"/>
    <cellStyle name="SAPBEXHLevel3 2 4 2 2 3 6" xfId="20123"/>
    <cellStyle name="SAPBEXHLevel3 2 4 2 2 4" xfId="6041"/>
    <cellStyle name="SAPBEXHLevel3 2 4 2 2 4 2" xfId="13302"/>
    <cellStyle name="SAPBEXHLevel3 2 4 2 2 4 2 2" xfId="24842"/>
    <cellStyle name="SAPBEXHLevel3 2 4 2 2 4 3" xfId="21093"/>
    <cellStyle name="SAPBEXHLevel3 2 4 2 2 5" xfId="5781"/>
    <cellStyle name="SAPBEXHLevel3 2 4 2 2 5 2" xfId="13093"/>
    <cellStyle name="SAPBEXHLevel3 2 4 2 2 5 2 2" xfId="24736"/>
    <cellStyle name="SAPBEXHLevel3 2 4 2 2 5 3" xfId="20987"/>
    <cellStyle name="SAPBEXHLevel3 2 4 2 2 6" xfId="6200"/>
    <cellStyle name="SAPBEXHLevel3 2 4 2 2 6 2" xfId="13438"/>
    <cellStyle name="SAPBEXHLevel3 2 4 2 2 6 2 2" xfId="24887"/>
    <cellStyle name="SAPBEXHLevel3 2 4 2 2 6 3" xfId="21137"/>
    <cellStyle name="SAPBEXHLevel3 2 4 2 2 7" xfId="4154"/>
    <cellStyle name="SAPBEXHLevel3 2 4 2 2 7 2" xfId="20259"/>
    <cellStyle name="SAPBEXHLevel3 2 4 2 2 8" xfId="19124"/>
    <cellStyle name="SAPBEXHLevel3 2 4 2 3" xfId="3126"/>
    <cellStyle name="SAPBEXHLevel3 2 4 2 3 2" xfId="9892"/>
    <cellStyle name="SAPBEXHLevel3 2 4 2 3 2 2" xfId="16507"/>
    <cellStyle name="SAPBEXHLevel3 2 4 2 3 2 2 2" xfId="26586"/>
    <cellStyle name="SAPBEXHLevel3 2 4 2 3 2 3" xfId="23044"/>
    <cellStyle name="SAPBEXHLevel3 2 4 2 3 3" xfId="11829"/>
    <cellStyle name="SAPBEXHLevel3 2 4 2 3 3 2" xfId="18154"/>
    <cellStyle name="SAPBEXHLevel3 2 4 2 3 3 2 2" xfId="27600"/>
    <cellStyle name="SAPBEXHLevel3 2 4 2 3 3 3" xfId="24018"/>
    <cellStyle name="SAPBEXHLevel3 2 4 2 3 4" xfId="7713"/>
    <cellStyle name="SAPBEXHLevel3 2 4 2 3 4 2" xfId="21793"/>
    <cellStyle name="SAPBEXHLevel3 2 4 2 3 5" xfId="14877"/>
    <cellStyle name="SAPBEXHLevel3 2 4 2 3 5 2" xfId="25520"/>
    <cellStyle name="SAPBEXHLevel3 2 4 2 3 6" xfId="19724"/>
    <cellStyle name="SAPBEXHLevel3 2 4 2 4" xfId="3631"/>
    <cellStyle name="SAPBEXHLevel3 2 4 2 4 2" xfId="10386"/>
    <cellStyle name="SAPBEXHLevel3 2 4 2 4 2 2" xfId="16850"/>
    <cellStyle name="SAPBEXHLevel3 2 4 2 4 2 2 2" xfId="26860"/>
    <cellStyle name="SAPBEXHLevel3 2 4 2 4 2 3" xfId="23312"/>
    <cellStyle name="SAPBEXHLevel3 2 4 2 4 3" xfId="12316"/>
    <cellStyle name="SAPBEXHLevel3 2 4 2 4 3 2" xfId="18639"/>
    <cellStyle name="SAPBEXHLevel3 2 4 2 4 3 2 2" xfId="27870"/>
    <cellStyle name="SAPBEXHLevel3 2 4 2 4 3 3" xfId="24282"/>
    <cellStyle name="SAPBEXHLevel3 2 4 2 4 4" xfId="8207"/>
    <cellStyle name="SAPBEXHLevel3 2 4 2 4 4 2" xfId="22204"/>
    <cellStyle name="SAPBEXHLevel3 2 4 2 4 5" xfId="15363"/>
    <cellStyle name="SAPBEXHLevel3 2 4 2 4 5 2" xfId="25790"/>
    <cellStyle name="SAPBEXHLevel3 2 4 2 4 6" xfId="19988"/>
    <cellStyle name="SAPBEXHLevel3 2 4 2 5" xfId="4296"/>
    <cellStyle name="SAPBEXHLevel3 2 4 2 5 2" xfId="20350"/>
    <cellStyle name="SAPBEXHLevel3 2 4 2 6" xfId="19279"/>
    <cellStyle name="SAPBEXHLevel3 2 4 2 7" xfId="28348"/>
    <cellStyle name="SAPBEXHLevel3 2 4 20" xfId="38630"/>
    <cellStyle name="SAPBEXHLevel3 2 4 21" xfId="38774"/>
    <cellStyle name="SAPBEXHLevel3 2 4 22" xfId="38918"/>
    <cellStyle name="SAPBEXHLevel3 2 4 23" xfId="39613"/>
    <cellStyle name="SAPBEXHLevel3 2 4 24" xfId="39734"/>
    <cellStyle name="SAPBEXHLevel3 2 4 25" xfId="39854"/>
    <cellStyle name="SAPBEXHLevel3 2 4 26" xfId="39972"/>
    <cellStyle name="SAPBEXHLevel3 2 4 27" xfId="39861"/>
    <cellStyle name="SAPBEXHLevel3 2 4 28" xfId="38921"/>
    <cellStyle name="SAPBEXHLevel3 2 4 29" xfId="40268"/>
    <cellStyle name="SAPBEXHLevel3 2 4 3" xfId="2120"/>
    <cellStyle name="SAPBEXHLevel3 2 4 3 2" xfId="5203"/>
    <cellStyle name="SAPBEXHLevel3 2 4 3 2 2" xfId="12778"/>
    <cellStyle name="SAPBEXHLevel3 2 4 3 2 2 2" xfId="24550"/>
    <cellStyle name="SAPBEXHLevel3 2 4 3 2 3" xfId="20735"/>
    <cellStyle name="SAPBEXHLevel3 2 4 3 3" xfId="6717"/>
    <cellStyle name="SAPBEXHLevel3 2 4 3 3 2" xfId="13893"/>
    <cellStyle name="SAPBEXHLevel3 2 4 3 3 2 2" xfId="25000"/>
    <cellStyle name="SAPBEXHLevel3 2 4 3 3 3" xfId="21246"/>
    <cellStyle name="SAPBEXHLevel3 2 4 3 4" xfId="8900"/>
    <cellStyle name="SAPBEXHLevel3 2 4 3 4 2" xfId="15846"/>
    <cellStyle name="SAPBEXHLevel3 2 4 3 4 2 2" xfId="26060"/>
    <cellStyle name="SAPBEXHLevel3 2 4 3 4 3" xfId="22548"/>
    <cellStyle name="SAPBEXHLevel3 2 4 3 5" xfId="11009"/>
    <cellStyle name="SAPBEXHLevel3 2 4 3 5 2" xfId="17339"/>
    <cellStyle name="SAPBEXHLevel3 2 4 3 5 2 2" xfId="27083"/>
    <cellStyle name="SAPBEXHLevel3 2 4 3 5 3" xfId="23531"/>
    <cellStyle name="SAPBEXHLevel3 2 4 3 6" xfId="4454"/>
    <cellStyle name="SAPBEXHLevel3 2 4 3 6 2" xfId="20498"/>
    <cellStyle name="SAPBEXHLevel3 2 4 3 7" xfId="4696"/>
    <cellStyle name="SAPBEXHLevel3 2 4 3 7 2" xfId="20665"/>
    <cellStyle name="SAPBEXHLevel3 2 4 30" xfId="40355"/>
    <cellStyle name="SAPBEXHLevel3 2 4 31" xfId="40163"/>
    <cellStyle name="SAPBEXHLevel3 2 4 4" xfId="2912"/>
    <cellStyle name="SAPBEXHLevel3 2 4 4 2" xfId="9679"/>
    <cellStyle name="SAPBEXHLevel3 2 4 4 2 2" xfId="16327"/>
    <cellStyle name="SAPBEXHLevel3 2 4 4 2 2 2" xfId="26441"/>
    <cellStyle name="SAPBEXHLevel3 2 4 4 2 3" xfId="22909"/>
    <cellStyle name="SAPBEXHLevel3 2 4 4 3" xfId="11631"/>
    <cellStyle name="SAPBEXHLevel3 2 4 4 3 2" xfId="17958"/>
    <cellStyle name="SAPBEXHLevel3 2 4 4 3 2 2" xfId="27457"/>
    <cellStyle name="SAPBEXHLevel3 2 4 4 3 3" xfId="23885"/>
    <cellStyle name="SAPBEXHLevel3 2 4 4 4" xfId="7499"/>
    <cellStyle name="SAPBEXHLevel3 2 4 4 4 2" xfId="21636"/>
    <cellStyle name="SAPBEXHLevel3 2 4 4 5" xfId="14666"/>
    <cellStyle name="SAPBEXHLevel3 2 4 4 5 2" xfId="25377"/>
    <cellStyle name="SAPBEXHLevel3 2 4 4 6" xfId="19591"/>
    <cellStyle name="SAPBEXHLevel3 2 4 5" xfId="2734"/>
    <cellStyle name="SAPBEXHLevel3 2 4 5 2" xfId="9513"/>
    <cellStyle name="SAPBEXHLevel3 2 4 5 2 2" xfId="16164"/>
    <cellStyle name="SAPBEXHLevel3 2 4 5 2 2 2" xfId="26302"/>
    <cellStyle name="SAPBEXHLevel3 2 4 5 2 3" xfId="22778"/>
    <cellStyle name="SAPBEXHLevel3 2 4 5 3" xfId="11473"/>
    <cellStyle name="SAPBEXHLevel3 2 4 5 3 2" xfId="17801"/>
    <cellStyle name="SAPBEXHLevel3 2 4 5 3 2 2" xfId="27321"/>
    <cellStyle name="SAPBEXHLevel3 2 4 5 3 3" xfId="23757"/>
    <cellStyle name="SAPBEXHLevel3 2 4 5 4" xfId="7332"/>
    <cellStyle name="SAPBEXHLevel3 2 4 5 4 2" xfId="21491"/>
    <cellStyle name="SAPBEXHLevel3 2 4 5 5" xfId="14505"/>
    <cellStyle name="SAPBEXHLevel3 2 4 5 5 2" xfId="25240"/>
    <cellStyle name="SAPBEXHLevel3 2 4 5 6" xfId="19462"/>
    <cellStyle name="SAPBEXHLevel3 2 4 6" xfId="28203"/>
    <cellStyle name="SAPBEXHLevel3 2 4 7" xfId="37358"/>
    <cellStyle name="SAPBEXHLevel3 2 4 8" xfId="36992"/>
    <cellStyle name="SAPBEXHLevel3 2 4 9" xfId="37579"/>
    <cellStyle name="SAPBEXHLevel3 2 5" xfId="1615"/>
    <cellStyle name="SAPBEXHLevel3 2 5 2" xfId="992"/>
    <cellStyle name="SAPBEXHLevel3 2 5 2 2" xfId="3297"/>
    <cellStyle name="SAPBEXHLevel3 2 5 2 2 2" xfId="10052"/>
    <cellStyle name="SAPBEXHLevel3 2 5 2 2 2 2" xfId="16605"/>
    <cellStyle name="SAPBEXHLevel3 2 5 2 2 2 2 2" xfId="26660"/>
    <cellStyle name="SAPBEXHLevel3 2 5 2 2 2 3" xfId="23118"/>
    <cellStyle name="SAPBEXHLevel3 2 5 2 2 3" xfId="11982"/>
    <cellStyle name="SAPBEXHLevel3 2 5 2 2 3 2" xfId="18307"/>
    <cellStyle name="SAPBEXHLevel3 2 5 2 2 3 2 2" xfId="27672"/>
    <cellStyle name="SAPBEXHLevel3 2 5 2 2 3 3" xfId="24090"/>
    <cellStyle name="SAPBEXHLevel3 2 5 2 2 4" xfId="7873"/>
    <cellStyle name="SAPBEXHLevel3 2 5 2 2 4 2" xfId="21877"/>
    <cellStyle name="SAPBEXHLevel3 2 5 2 2 5" xfId="15031"/>
    <cellStyle name="SAPBEXHLevel3 2 5 2 2 5 2" xfId="25592"/>
    <cellStyle name="SAPBEXHLevel3 2 5 2 2 6" xfId="19796"/>
    <cellStyle name="SAPBEXHLevel3 2 5 2 3" xfId="3770"/>
    <cellStyle name="SAPBEXHLevel3 2 5 2 3 2" xfId="10525"/>
    <cellStyle name="SAPBEXHLevel3 2 5 2 3 2 2" xfId="16928"/>
    <cellStyle name="SAPBEXHLevel3 2 5 2 3 2 2 2" xfId="26932"/>
    <cellStyle name="SAPBEXHLevel3 2 5 2 3 2 3" xfId="23384"/>
    <cellStyle name="SAPBEXHLevel3 2 5 2 3 3" xfId="12455"/>
    <cellStyle name="SAPBEXHLevel3 2 5 2 3 3 2" xfId="18778"/>
    <cellStyle name="SAPBEXHLevel3 2 5 2 3 3 2 2" xfId="27942"/>
    <cellStyle name="SAPBEXHLevel3 2 5 2 3 3 3" xfId="24354"/>
    <cellStyle name="SAPBEXHLevel3 2 5 2 3 4" xfId="8342"/>
    <cellStyle name="SAPBEXHLevel3 2 5 2 3 4 2" xfId="22338"/>
    <cellStyle name="SAPBEXHLevel3 2 5 2 3 5" xfId="15502"/>
    <cellStyle name="SAPBEXHLevel3 2 5 2 3 5 2" xfId="25862"/>
    <cellStyle name="SAPBEXHLevel3 2 5 2 3 6" xfId="20060"/>
    <cellStyle name="SAPBEXHLevel3 2 5 2 4" xfId="6031"/>
    <cellStyle name="SAPBEXHLevel3 2 5 2 4 2" xfId="13292"/>
    <cellStyle name="SAPBEXHLevel3 2 5 2 4 2 2" xfId="24834"/>
    <cellStyle name="SAPBEXHLevel3 2 5 2 4 3" xfId="21085"/>
    <cellStyle name="SAPBEXHLevel3 2 5 2 5" xfId="5903"/>
    <cellStyle name="SAPBEXHLevel3 2 5 2 5 2" xfId="13168"/>
    <cellStyle name="SAPBEXHLevel3 2 5 2 5 2 2" xfId="24767"/>
    <cellStyle name="SAPBEXHLevel3 2 5 2 5 3" xfId="21018"/>
    <cellStyle name="SAPBEXHLevel3 2 5 2 6" xfId="5939"/>
    <cellStyle name="SAPBEXHLevel3 2 5 2 6 2" xfId="13201"/>
    <cellStyle name="SAPBEXHLevel3 2 5 2 6 2 2" xfId="24786"/>
    <cellStyle name="SAPBEXHLevel3 2 5 2 6 3" xfId="21037"/>
    <cellStyle name="SAPBEXHLevel3 2 5 2 7" xfId="4153"/>
    <cellStyle name="SAPBEXHLevel3 2 5 2 7 2" xfId="20258"/>
    <cellStyle name="SAPBEXHLevel3 2 5 2 8" xfId="19116"/>
    <cellStyle name="SAPBEXHLevel3 2 5 3" xfId="3044"/>
    <cellStyle name="SAPBEXHLevel3 2 5 3 2" xfId="9810"/>
    <cellStyle name="SAPBEXHLevel3 2 5 3 2 2" xfId="16439"/>
    <cellStyle name="SAPBEXHLevel3 2 5 3 2 2 2" xfId="26531"/>
    <cellStyle name="SAPBEXHLevel3 2 5 3 2 3" xfId="22990"/>
    <cellStyle name="SAPBEXHLevel3 2 5 3 3" xfId="11747"/>
    <cellStyle name="SAPBEXHLevel3 2 5 3 3 2" xfId="18073"/>
    <cellStyle name="SAPBEXHLevel3 2 5 3 3 2 2" xfId="27546"/>
    <cellStyle name="SAPBEXHLevel3 2 5 3 3 3" xfId="23965"/>
    <cellStyle name="SAPBEXHLevel3 2 5 3 4" xfId="7631"/>
    <cellStyle name="SAPBEXHLevel3 2 5 3 4 2" xfId="21732"/>
    <cellStyle name="SAPBEXHLevel3 2 5 3 5" xfId="14796"/>
    <cellStyle name="SAPBEXHLevel3 2 5 3 5 2" xfId="25466"/>
    <cellStyle name="SAPBEXHLevel3 2 5 3 6" xfId="19671"/>
    <cellStyle name="SAPBEXHLevel3 2 5 4" xfId="3559"/>
    <cellStyle name="SAPBEXHLevel3 2 5 4 2" xfId="10314"/>
    <cellStyle name="SAPBEXHLevel3 2 5 4 2 2" xfId="16792"/>
    <cellStyle name="SAPBEXHLevel3 2 5 4 2 2 2" xfId="26808"/>
    <cellStyle name="SAPBEXHLevel3 2 5 4 2 3" xfId="23260"/>
    <cellStyle name="SAPBEXHLevel3 2 5 4 3" xfId="12244"/>
    <cellStyle name="SAPBEXHLevel3 2 5 4 3 2" xfId="18567"/>
    <cellStyle name="SAPBEXHLevel3 2 5 4 3 2 2" xfId="27818"/>
    <cellStyle name="SAPBEXHLevel3 2 5 4 3 3" xfId="24230"/>
    <cellStyle name="SAPBEXHLevel3 2 5 4 4" xfId="8135"/>
    <cellStyle name="SAPBEXHLevel3 2 5 4 4 2" xfId="22132"/>
    <cellStyle name="SAPBEXHLevel3 2 5 4 5" xfId="15291"/>
    <cellStyle name="SAPBEXHLevel3 2 5 4 5 2" xfId="25738"/>
    <cellStyle name="SAPBEXHLevel3 2 5 4 6" xfId="19936"/>
    <cellStyle name="SAPBEXHLevel3 2 5 5" xfId="4643"/>
    <cellStyle name="SAPBEXHLevel3 2 5 5 2" xfId="20639"/>
    <cellStyle name="SAPBEXHLevel3 2 5 6" xfId="19215"/>
    <cellStyle name="SAPBEXHLevel3 2 5 7" xfId="28270"/>
    <cellStyle name="SAPBEXHLevel3 2 6" xfId="2388"/>
    <cellStyle name="SAPBEXHLevel3 2 6 2" xfId="5419"/>
    <cellStyle name="SAPBEXHLevel3 2 6 2 2" xfId="12924"/>
    <cellStyle name="SAPBEXHLevel3 2 6 2 2 2" xfId="24661"/>
    <cellStyle name="SAPBEXHLevel3 2 6 2 3" xfId="20880"/>
    <cellStyle name="SAPBEXHLevel3 2 6 3" xfId="6985"/>
    <cellStyle name="SAPBEXHLevel3 2 6 3 2" xfId="14159"/>
    <cellStyle name="SAPBEXHLevel3 2 6 3 2 2" xfId="25110"/>
    <cellStyle name="SAPBEXHLevel3 2 6 3 3" xfId="21352"/>
    <cellStyle name="SAPBEXHLevel3 2 6 4" xfId="9168"/>
    <cellStyle name="SAPBEXHLevel3 2 6 4 2" xfId="15993"/>
    <cellStyle name="SAPBEXHLevel3 2 6 4 2 2" xfId="26172"/>
    <cellStyle name="SAPBEXHLevel3 2 6 4 3" xfId="22656"/>
    <cellStyle name="SAPBEXHLevel3 2 6 5" xfId="11189"/>
    <cellStyle name="SAPBEXHLevel3 2 6 5 2" xfId="17518"/>
    <cellStyle name="SAPBEXHLevel3 2 6 5 2 2" xfId="27192"/>
    <cellStyle name="SAPBEXHLevel3 2 6 5 3" xfId="23636"/>
    <cellStyle name="SAPBEXHLevel3 2 6 6" xfId="4379"/>
    <cellStyle name="SAPBEXHLevel3 2 6 6 2" xfId="20423"/>
    <cellStyle name="SAPBEXHLevel3 2 6 7" xfId="4219"/>
    <cellStyle name="SAPBEXHLevel3 2 6 7 2" xfId="20293"/>
    <cellStyle name="SAPBEXHLevel3 2 7" xfId="2659"/>
    <cellStyle name="SAPBEXHLevel3 2 7 2" xfId="9438"/>
    <cellStyle name="SAPBEXHLevel3 2 7 2 2" xfId="16089"/>
    <cellStyle name="SAPBEXHLevel3 2 7 2 2 2" xfId="26241"/>
    <cellStyle name="SAPBEXHLevel3 2 7 2 3" xfId="22722"/>
    <cellStyle name="SAPBEXHLevel3 2 7 3" xfId="11398"/>
    <cellStyle name="SAPBEXHLevel3 2 7 3 2" xfId="17726"/>
    <cellStyle name="SAPBEXHLevel3 2 7 3 2 2" xfId="27260"/>
    <cellStyle name="SAPBEXHLevel3 2 7 3 3" xfId="23701"/>
    <cellStyle name="SAPBEXHLevel3 2 7 4" xfId="7257"/>
    <cellStyle name="SAPBEXHLevel3 2 7 4 2" xfId="21421"/>
    <cellStyle name="SAPBEXHLevel3 2 7 5" xfId="14430"/>
    <cellStyle name="SAPBEXHLevel3 2 7 5 2" xfId="25179"/>
    <cellStyle name="SAPBEXHLevel3 2 7 6" xfId="19406"/>
    <cellStyle name="SAPBEXHLevel3 2 8" xfId="19031"/>
    <cellStyle name="SAPBEXHLevel3 2 9" xfId="28085"/>
    <cellStyle name="SAPBEXHLevel3 20" xfId="38571"/>
    <cellStyle name="SAPBEXHLevel3 21" xfId="38714"/>
    <cellStyle name="SAPBEXHLevel3 22" xfId="38857"/>
    <cellStyle name="SAPBEXHLevel3 23" xfId="39001"/>
    <cellStyle name="SAPBEXHLevel3 24" xfId="39142"/>
    <cellStyle name="SAPBEXHLevel3 25" xfId="39277"/>
    <cellStyle name="SAPBEXHLevel3 26" xfId="39645"/>
    <cellStyle name="SAPBEXHLevel3 27" xfId="39767"/>
    <cellStyle name="SAPBEXHLevel3 28" xfId="39886"/>
    <cellStyle name="SAPBEXHLevel3 29" xfId="39999"/>
    <cellStyle name="SAPBEXHLevel3 3" xfId="532"/>
    <cellStyle name="SAPBEXHLevel3 3 2" xfId="604"/>
    <cellStyle name="SAPBEXHLevel3 3 2 2" xfId="1842"/>
    <cellStyle name="SAPBEXHLevel3 3 2 2 2" xfId="2004"/>
    <cellStyle name="SAPBEXHLevel3 3 2 2 2 2" xfId="3458"/>
    <cellStyle name="SAPBEXHLevel3 3 2 2 2 2 2" xfId="10213"/>
    <cellStyle name="SAPBEXHLevel3 3 2 2 2 2 2 2" xfId="16726"/>
    <cellStyle name="SAPBEXHLevel3 3 2 2 2 2 2 2 2" xfId="26752"/>
    <cellStyle name="SAPBEXHLevel3 3 2 2 2 2 2 3" xfId="23210"/>
    <cellStyle name="SAPBEXHLevel3 3 2 2 2 2 3" xfId="12143"/>
    <cellStyle name="SAPBEXHLevel3 3 2 2 2 2 3 2" xfId="18467"/>
    <cellStyle name="SAPBEXHLevel3 3 2 2 2 2 3 2 2" xfId="27763"/>
    <cellStyle name="SAPBEXHLevel3 3 2 2 2 2 3 3" xfId="24181"/>
    <cellStyle name="SAPBEXHLevel3 3 2 2 2 2 4" xfId="8034"/>
    <cellStyle name="SAPBEXHLevel3 3 2 2 2 2 4 2" xfId="22037"/>
    <cellStyle name="SAPBEXHLevel3 3 2 2 2 2 5" xfId="15191"/>
    <cellStyle name="SAPBEXHLevel3 3 2 2 2 2 5 2" xfId="25683"/>
    <cellStyle name="SAPBEXHLevel3 3 2 2 2 2 6" xfId="19887"/>
    <cellStyle name="SAPBEXHLevel3 3 2 2 2 3" xfId="3931"/>
    <cellStyle name="SAPBEXHLevel3 3 2 2 2 3 2" xfId="10686"/>
    <cellStyle name="SAPBEXHLevel3 3 2 2 2 3 2 2" xfId="17049"/>
    <cellStyle name="SAPBEXHLevel3 3 2 2 2 3 2 2 2" xfId="27024"/>
    <cellStyle name="SAPBEXHLevel3 3 2 2 2 3 2 3" xfId="23476"/>
    <cellStyle name="SAPBEXHLevel3 3 2 2 2 3 3" xfId="12616"/>
    <cellStyle name="SAPBEXHLevel3 3 2 2 2 3 3 2" xfId="18938"/>
    <cellStyle name="SAPBEXHLevel3 3 2 2 2 3 3 2 2" xfId="28033"/>
    <cellStyle name="SAPBEXHLevel3 3 2 2 2 3 3 3" xfId="24445"/>
    <cellStyle name="SAPBEXHLevel3 3 2 2 2 3 4" xfId="8446"/>
    <cellStyle name="SAPBEXHLevel3 3 2 2 2 3 4 2" xfId="22436"/>
    <cellStyle name="SAPBEXHLevel3 3 2 2 2 3 5" xfId="15662"/>
    <cellStyle name="SAPBEXHLevel3 3 2 2 2 3 5 2" xfId="25953"/>
    <cellStyle name="SAPBEXHLevel3 3 2 2 2 3 6" xfId="20151"/>
    <cellStyle name="SAPBEXHLevel3 3 2 2 2 4" xfId="6601"/>
    <cellStyle name="SAPBEXHLevel3 3 2 2 2 4 2" xfId="13779"/>
    <cellStyle name="SAPBEXHLevel3 3 2 2 2 4 2 2" xfId="24955"/>
    <cellStyle name="SAPBEXHLevel3 3 2 2 2 4 3" xfId="21205"/>
    <cellStyle name="SAPBEXHLevel3 3 2 2 2 5" xfId="8784"/>
    <cellStyle name="SAPBEXHLevel3 3 2 2 2 5 2" xfId="15783"/>
    <cellStyle name="SAPBEXHLevel3 3 2 2 2 5 2 2" xfId="26013"/>
    <cellStyle name="SAPBEXHLevel3 3 2 2 2 5 3" xfId="22505"/>
    <cellStyle name="SAPBEXHLevel3 3 2 2 2 6" xfId="10898"/>
    <cellStyle name="SAPBEXHLevel3 3 2 2 2 6 2" xfId="17230"/>
    <cellStyle name="SAPBEXHLevel3 3 2 2 2 6 2 2" xfId="27039"/>
    <cellStyle name="SAPBEXHLevel3 3 2 2 2 6 3" xfId="23491"/>
    <cellStyle name="SAPBEXHLevel3 3 2 2 2 7" xfId="12715"/>
    <cellStyle name="SAPBEXHLevel3 3 2 2 2 7 2" xfId="24503"/>
    <cellStyle name="SAPBEXHLevel3 3 2 2 2 8" xfId="19322"/>
    <cellStyle name="SAPBEXHLevel3 3 2 2 3" xfId="3197"/>
    <cellStyle name="SAPBEXHLevel3 3 2 2 3 2" xfId="9960"/>
    <cellStyle name="SAPBEXHLevel3 3 2 2 3 2 2" xfId="16549"/>
    <cellStyle name="SAPBEXHLevel3 3 2 2 3 2 2 2" xfId="26614"/>
    <cellStyle name="SAPBEXHLevel3 3 2 2 3 2 3" xfId="23072"/>
    <cellStyle name="SAPBEXHLevel3 3 2 2 3 3" xfId="11897"/>
    <cellStyle name="SAPBEXHLevel3 3 2 2 3 3 2" xfId="18222"/>
    <cellStyle name="SAPBEXHLevel3 3 2 2 3 3 2 2" xfId="27628"/>
    <cellStyle name="SAPBEXHLevel3 3 2 2 3 3 3" xfId="24046"/>
    <cellStyle name="SAPBEXHLevel3 3 2 2 3 4" xfId="7782"/>
    <cellStyle name="SAPBEXHLevel3 3 2 2 3 4 2" xfId="21821"/>
    <cellStyle name="SAPBEXHLevel3 3 2 2 3 5" xfId="14945"/>
    <cellStyle name="SAPBEXHLevel3 3 2 2 3 5 2" xfId="25548"/>
    <cellStyle name="SAPBEXHLevel3 3 2 2 3 6" xfId="19752"/>
    <cellStyle name="SAPBEXHLevel3 3 2 2 4" xfId="3685"/>
    <cellStyle name="SAPBEXHLevel3 3 2 2 4 2" xfId="10440"/>
    <cellStyle name="SAPBEXHLevel3 3 2 2 4 2 2" xfId="16878"/>
    <cellStyle name="SAPBEXHLevel3 3 2 2 4 2 2 2" xfId="26888"/>
    <cellStyle name="SAPBEXHLevel3 3 2 2 4 2 3" xfId="23340"/>
    <cellStyle name="SAPBEXHLevel3 3 2 2 4 3" xfId="12370"/>
    <cellStyle name="SAPBEXHLevel3 3 2 2 4 3 2" xfId="18693"/>
    <cellStyle name="SAPBEXHLevel3 3 2 2 4 3 2 2" xfId="27898"/>
    <cellStyle name="SAPBEXHLevel3 3 2 2 4 3 3" xfId="24310"/>
    <cellStyle name="SAPBEXHLevel3 3 2 2 4 4" xfId="8261"/>
    <cellStyle name="SAPBEXHLevel3 3 2 2 4 4 2" xfId="22258"/>
    <cellStyle name="SAPBEXHLevel3 3 2 2 4 5" xfId="15417"/>
    <cellStyle name="SAPBEXHLevel3 3 2 2 4 5 2" xfId="25818"/>
    <cellStyle name="SAPBEXHLevel3 3 2 2 4 6" xfId="20016"/>
    <cellStyle name="SAPBEXHLevel3 3 2 2 5" xfId="4088"/>
    <cellStyle name="SAPBEXHLevel3 3 2 2 5 2" xfId="20229"/>
    <cellStyle name="SAPBEXHLevel3 3 2 2 6" xfId="19307"/>
    <cellStyle name="SAPBEXHLevel3 3 2 2 7" xfId="28390"/>
    <cellStyle name="SAPBEXHLevel3 3 2 3" xfId="2097"/>
    <cellStyle name="SAPBEXHLevel3 3 2 3 2" xfId="2998"/>
    <cellStyle name="SAPBEXHLevel3 3 2 3 2 2" xfId="7585"/>
    <cellStyle name="SAPBEXHLevel3 3 2 3 2 2 2" xfId="14752"/>
    <cellStyle name="SAPBEXHLevel3 3 2 3 2 2 2 2" xfId="25441"/>
    <cellStyle name="SAPBEXHLevel3 3 2 3 2 2 3" xfId="21708"/>
    <cellStyle name="SAPBEXHLevel3 3 2 3 2 3" xfId="9765"/>
    <cellStyle name="SAPBEXHLevel3 3 2 3 2 3 2" xfId="16407"/>
    <cellStyle name="SAPBEXHLevel3 3 2 3 2 3 2 2" xfId="26505"/>
    <cellStyle name="SAPBEXHLevel3 3 2 3 2 3 3" xfId="22966"/>
    <cellStyle name="SAPBEXHLevel3 3 2 3 2 4" xfId="11711"/>
    <cellStyle name="SAPBEXHLevel3 3 2 3 2 4 2" xfId="18038"/>
    <cellStyle name="SAPBEXHLevel3 3 2 3 2 4 2 2" xfId="27521"/>
    <cellStyle name="SAPBEXHLevel3 3 2 3 2 4 3" xfId="23942"/>
    <cellStyle name="SAPBEXHLevel3 3 2 3 2 5" xfId="5182"/>
    <cellStyle name="SAPBEXHLevel3 3 2 3 2 5 2" xfId="20717"/>
    <cellStyle name="SAPBEXHLevel3 3 2 3 2 6" xfId="12759"/>
    <cellStyle name="SAPBEXHLevel3 3 2 3 2 6 2" xfId="24533"/>
    <cellStyle name="SAPBEXHLevel3 3 2 3 2 7" xfId="19648"/>
    <cellStyle name="SAPBEXHLevel3 3 2 3 3" xfId="3527"/>
    <cellStyle name="SAPBEXHLevel3 3 2 3 3 2" xfId="10282"/>
    <cellStyle name="SAPBEXHLevel3 3 2 3 3 2 2" xfId="16764"/>
    <cellStyle name="SAPBEXHLevel3 3 2 3 3 2 2 2" xfId="26786"/>
    <cellStyle name="SAPBEXHLevel3 3 2 3 3 2 3" xfId="23240"/>
    <cellStyle name="SAPBEXHLevel3 3 2 3 3 3" xfId="12212"/>
    <cellStyle name="SAPBEXHLevel3 3 2 3 3 3 2" xfId="18536"/>
    <cellStyle name="SAPBEXHLevel3 3 2 3 3 3 2 2" xfId="27797"/>
    <cellStyle name="SAPBEXHLevel3 3 2 3 3 3 3" xfId="24211"/>
    <cellStyle name="SAPBEXHLevel3 3 2 3 3 4" xfId="8103"/>
    <cellStyle name="SAPBEXHLevel3 3 2 3 3 4 2" xfId="22102"/>
    <cellStyle name="SAPBEXHLevel3 3 2 3 3 5" xfId="15260"/>
    <cellStyle name="SAPBEXHLevel3 3 2 3 3 5 2" xfId="25717"/>
    <cellStyle name="SAPBEXHLevel3 3 2 3 3 6" xfId="19917"/>
    <cellStyle name="SAPBEXHLevel3 3 2 3 4" xfId="6694"/>
    <cellStyle name="SAPBEXHLevel3 3 2 3 4 2" xfId="13871"/>
    <cellStyle name="SAPBEXHLevel3 3 2 3 4 2 2" xfId="24984"/>
    <cellStyle name="SAPBEXHLevel3 3 2 3 4 3" xfId="21230"/>
    <cellStyle name="SAPBEXHLevel3 3 2 3 5" xfId="8877"/>
    <cellStyle name="SAPBEXHLevel3 3 2 3 5 2" xfId="15827"/>
    <cellStyle name="SAPBEXHLevel3 3 2 3 5 2 2" xfId="26043"/>
    <cellStyle name="SAPBEXHLevel3 3 2 3 5 3" xfId="22531"/>
    <cellStyle name="SAPBEXHLevel3 3 2 3 6" xfId="10991"/>
    <cellStyle name="SAPBEXHLevel3 3 2 3 6 2" xfId="17322"/>
    <cellStyle name="SAPBEXHLevel3 3 2 3 6 2 2" xfId="27068"/>
    <cellStyle name="SAPBEXHLevel3 3 2 3 6 3" xfId="23516"/>
    <cellStyle name="SAPBEXHLevel3 3 2 3 7" xfId="4539"/>
    <cellStyle name="SAPBEXHLevel3 3 2 3 7 2" xfId="20572"/>
    <cellStyle name="SAPBEXHLevel3 3 2 3 8" xfId="4054"/>
    <cellStyle name="SAPBEXHLevel3 3 2 3 8 2" xfId="20206"/>
    <cellStyle name="SAPBEXHLevel3 3 2 4" xfId="2727"/>
    <cellStyle name="SAPBEXHLevel3 3 2 4 2" xfId="9506"/>
    <cellStyle name="SAPBEXHLevel3 3 2 4 2 2" xfId="16157"/>
    <cellStyle name="SAPBEXHLevel3 3 2 4 2 2 2" xfId="26295"/>
    <cellStyle name="SAPBEXHLevel3 3 2 4 2 3" xfId="22771"/>
    <cellStyle name="SAPBEXHLevel3 3 2 4 3" xfId="11466"/>
    <cellStyle name="SAPBEXHLevel3 3 2 4 3 2" xfId="17794"/>
    <cellStyle name="SAPBEXHLevel3 3 2 4 3 2 2" xfId="27314"/>
    <cellStyle name="SAPBEXHLevel3 3 2 4 3 3" xfId="23750"/>
    <cellStyle name="SAPBEXHLevel3 3 2 4 4" xfId="7325"/>
    <cellStyle name="SAPBEXHLevel3 3 2 4 4 2" xfId="21484"/>
    <cellStyle name="SAPBEXHLevel3 3 2 4 5" xfId="14498"/>
    <cellStyle name="SAPBEXHLevel3 3 2 4 5 2" xfId="25233"/>
    <cellStyle name="SAPBEXHLevel3 3 2 4 6" xfId="19455"/>
    <cellStyle name="SAPBEXHLevel3 3 2 5" xfId="28148"/>
    <cellStyle name="SAPBEXHLevel3 3 3" xfId="1817"/>
    <cellStyle name="SAPBEXHLevel3 3 3 2" xfId="2076"/>
    <cellStyle name="SAPBEXHLevel3 3 3 2 2" xfId="3433"/>
    <cellStyle name="SAPBEXHLevel3 3 3 2 2 2" xfId="10188"/>
    <cellStyle name="SAPBEXHLevel3 3 3 2 2 2 2" xfId="16707"/>
    <cellStyle name="SAPBEXHLevel3 3 3 2 2 2 2 2" xfId="26734"/>
    <cellStyle name="SAPBEXHLevel3 3 3 2 2 2 3" xfId="23192"/>
    <cellStyle name="SAPBEXHLevel3 3 3 2 2 3" xfId="12118"/>
    <cellStyle name="SAPBEXHLevel3 3 3 2 2 3 2" xfId="18443"/>
    <cellStyle name="SAPBEXHLevel3 3 3 2 2 3 2 2" xfId="27746"/>
    <cellStyle name="SAPBEXHLevel3 3 3 2 2 3 3" xfId="24164"/>
    <cellStyle name="SAPBEXHLevel3 3 3 2 2 4" xfId="8009"/>
    <cellStyle name="SAPBEXHLevel3 3 3 2 2 4 2" xfId="22013"/>
    <cellStyle name="SAPBEXHLevel3 3 3 2 2 5" xfId="15167"/>
    <cellStyle name="SAPBEXHLevel3 3 3 2 2 5 2" xfId="25666"/>
    <cellStyle name="SAPBEXHLevel3 3 3 2 2 6" xfId="19870"/>
    <cellStyle name="SAPBEXHLevel3 3 3 2 3" xfId="3906"/>
    <cellStyle name="SAPBEXHLevel3 3 3 2 3 2" xfId="10661"/>
    <cellStyle name="SAPBEXHLevel3 3 3 2 3 2 2" xfId="17030"/>
    <cellStyle name="SAPBEXHLevel3 3 3 2 3 2 2 2" xfId="27006"/>
    <cellStyle name="SAPBEXHLevel3 3 3 2 3 2 3" xfId="23458"/>
    <cellStyle name="SAPBEXHLevel3 3 3 2 3 3" xfId="12591"/>
    <cellStyle name="SAPBEXHLevel3 3 3 2 3 3 2" xfId="18914"/>
    <cellStyle name="SAPBEXHLevel3 3 3 2 3 3 2 2" xfId="28016"/>
    <cellStyle name="SAPBEXHLevel3 3 3 2 3 3 3" xfId="24428"/>
    <cellStyle name="SAPBEXHLevel3 3 3 2 3 4" xfId="8427"/>
    <cellStyle name="SAPBEXHLevel3 3 3 2 3 4 2" xfId="22418"/>
    <cellStyle name="SAPBEXHLevel3 3 3 2 3 5" xfId="15638"/>
    <cellStyle name="SAPBEXHLevel3 3 3 2 3 5 2" xfId="25936"/>
    <cellStyle name="SAPBEXHLevel3 3 3 2 3 6" xfId="20134"/>
    <cellStyle name="SAPBEXHLevel3 3 3 2 4" xfId="6673"/>
    <cellStyle name="SAPBEXHLevel3 3 3 2 4 2" xfId="13850"/>
    <cellStyle name="SAPBEXHLevel3 3 3 2 4 2 2" xfId="24980"/>
    <cellStyle name="SAPBEXHLevel3 3 3 2 4 3" xfId="21226"/>
    <cellStyle name="SAPBEXHLevel3 3 3 2 5" xfId="8856"/>
    <cellStyle name="SAPBEXHLevel3 3 3 2 5 2" xfId="15816"/>
    <cellStyle name="SAPBEXHLevel3 3 3 2 5 2 2" xfId="26039"/>
    <cellStyle name="SAPBEXHLevel3 3 3 2 5 3" xfId="22527"/>
    <cellStyle name="SAPBEXHLevel3 3 3 2 6" xfId="10970"/>
    <cellStyle name="SAPBEXHLevel3 3 3 2 6 2" xfId="17301"/>
    <cellStyle name="SAPBEXHLevel3 3 3 2 6 2 2" xfId="27064"/>
    <cellStyle name="SAPBEXHLevel3 3 3 2 6 3" xfId="23512"/>
    <cellStyle name="SAPBEXHLevel3 3 3 2 7" xfId="12748"/>
    <cellStyle name="SAPBEXHLevel3 3 3 2 7 2" xfId="24529"/>
    <cellStyle name="SAPBEXHLevel3 3 3 2 8" xfId="19343"/>
    <cellStyle name="SAPBEXHLevel3 3 3 3" xfId="3173"/>
    <cellStyle name="SAPBEXHLevel3 3 3 3 2" xfId="9936"/>
    <cellStyle name="SAPBEXHLevel3 3 3 3 2 2" xfId="16531"/>
    <cellStyle name="SAPBEXHLevel3 3 3 3 2 2 2" xfId="26597"/>
    <cellStyle name="SAPBEXHLevel3 3 3 3 2 3" xfId="23055"/>
    <cellStyle name="SAPBEXHLevel3 3 3 3 3" xfId="11873"/>
    <cellStyle name="SAPBEXHLevel3 3 3 3 3 2" xfId="18198"/>
    <cellStyle name="SAPBEXHLevel3 3 3 3 3 2 2" xfId="27611"/>
    <cellStyle name="SAPBEXHLevel3 3 3 3 3 3" xfId="24029"/>
    <cellStyle name="SAPBEXHLevel3 3 3 3 4" xfId="7758"/>
    <cellStyle name="SAPBEXHLevel3 3 3 3 4 2" xfId="21804"/>
    <cellStyle name="SAPBEXHLevel3 3 3 3 5" xfId="14921"/>
    <cellStyle name="SAPBEXHLevel3 3 3 3 5 2" xfId="25531"/>
    <cellStyle name="SAPBEXHLevel3 3 3 3 6" xfId="19735"/>
    <cellStyle name="SAPBEXHLevel3 3 3 4" xfId="3662"/>
    <cellStyle name="SAPBEXHLevel3 3 3 4 2" xfId="10417"/>
    <cellStyle name="SAPBEXHLevel3 3 3 4 2 2" xfId="16861"/>
    <cellStyle name="SAPBEXHLevel3 3 3 4 2 2 2" xfId="26871"/>
    <cellStyle name="SAPBEXHLevel3 3 3 4 2 3" xfId="23323"/>
    <cellStyle name="SAPBEXHLevel3 3 3 4 3" xfId="12347"/>
    <cellStyle name="SAPBEXHLevel3 3 3 4 3 2" xfId="18670"/>
    <cellStyle name="SAPBEXHLevel3 3 3 4 3 2 2" xfId="27881"/>
    <cellStyle name="SAPBEXHLevel3 3 3 4 3 3" xfId="24293"/>
    <cellStyle name="SAPBEXHLevel3 3 3 4 4" xfId="8238"/>
    <cellStyle name="SAPBEXHLevel3 3 3 4 4 2" xfId="22235"/>
    <cellStyle name="SAPBEXHLevel3 3 3 4 5" xfId="15394"/>
    <cellStyle name="SAPBEXHLevel3 3 3 4 5 2" xfId="25801"/>
    <cellStyle name="SAPBEXHLevel3 3 3 4 6" xfId="19999"/>
    <cellStyle name="SAPBEXHLevel3 3 3 5" xfId="4094"/>
    <cellStyle name="SAPBEXHLevel3 3 3 5 2" xfId="20234"/>
    <cellStyle name="SAPBEXHLevel3 3 3 6" xfId="19290"/>
    <cellStyle name="SAPBEXHLevel3 3 3 7" xfId="28372"/>
    <cellStyle name="SAPBEXHLevel3 3 4" xfId="2109"/>
    <cellStyle name="SAPBEXHLevel3 3 4 2" xfId="2978"/>
    <cellStyle name="SAPBEXHLevel3 3 4 2 2" xfId="7565"/>
    <cellStyle name="SAPBEXHLevel3 3 4 2 2 2" xfId="14732"/>
    <cellStyle name="SAPBEXHLevel3 3 4 2 2 2 2" xfId="25424"/>
    <cellStyle name="SAPBEXHLevel3 3 4 2 2 3" xfId="21691"/>
    <cellStyle name="SAPBEXHLevel3 3 4 2 3" xfId="9745"/>
    <cellStyle name="SAPBEXHLevel3 3 4 2 3 2" xfId="16390"/>
    <cellStyle name="SAPBEXHLevel3 3 4 2 3 2 2" xfId="26488"/>
    <cellStyle name="SAPBEXHLevel3 3 4 2 3 3" xfId="22949"/>
    <cellStyle name="SAPBEXHLevel3 3 4 2 4" xfId="11694"/>
    <cellStyle name="SAPBEXHLevel3 3 4 2 4 2" xfId="18021"/>
    <cellStyle name="SAPBEXHLevel3 3 4 2 4 2 2" xfId="27504"/>
    <cellStyle name="SAPBEXHLevel3 3 4 2 4 3" xfId="23925"/>
    <cellStyle name="SAPBEXHLevel3 3 4 2 5" xfId="5193"/>
    <cellStyle name="SAPBEXHLevel3 3 4 2 5 2" xfId="20726"/>
    <cellStyle name="SAPBEXHLevel3 3 4 2 6" xfId="12767"/>
    <cellStyle name="SAPBEXHLevel3 3 4 2 6 2" xfId="24540"/>
    <cellStyle name="SAPBEXHLevel3 3 4 2 7" xfId="19631"/>
    <cellStyle name="SAPBEXHLevel3 3 4 3" xfId="3510"/>
    <cellStyle name="SAPBEXHLevel3 3 4 3 2" xfId="10265"/>
    <cellStyle name="SAPBEXHLevel3 3 4 3 2 2" xfId="16747"/>
    <cellStyle name="SAPBEXHLevel3 3 4 3 2 2 2" xfId="26769"/>
    <cellStyle name="SAPBEXHLevel3 3 4 3 2 3" xfId="23223"/>
    <cellStyle name="SAPBEXHLevel3 3 4 3 3" xfId="12195"/>
    <cellStyle name="SAPBEXHLevel3 3 4 3 3 2" xfId="18519"/>
    <cellStyle name="SAPBEXHLevel3 3 4 3 3 2 2" xfId="27780"/>
    <cellStyle name="SAPBEXHLevel3 3 4 3 3 3" xfId="24194"/>
    <cellStyle name="SAPBEXHLevel3 3 4 3 4" xfId="8086"/>
    <cellStyle name="SAPBEXHLevel3 3 4 3 4 2" xfId="22085"/>
    <cellStyle name="SAPBEXHLevel3 3 4 3 5" xfId="15243"/>
    <cellStyle name="SAPBEXHLevel3 3 4 3 5 2" xfId="25700"/>
    <cellStyle name="SAPBEXHLevel3 3 4 3 6" xfId="19900"/>
    <cellStyle name="SAPBEXHLevel3 3 4 4" xfId="6706"/>
    <cellStyle name="SAPBEXHLevel3 3 4 4 2" xfId="13883"/>
    <cellStyle name="SAPBEXHLevel3 3 4 4 2 2" xfId="24991"/>
    <cellStyle name="SAPBEXHLevel3 3 4 4 3" xfId="21237"/>
    <cellStyle name="SAPBEXHLevel3 3 4 5" xfId="8889"/>
    <cellStyle name="SAPBEXHLevel3 3 4 5 2" xfId="15835"/>
    <cellStyle name="SAPBEXHLevel3 3 4 5 2 2" xfId="26050"/>
    <cellStyle name="SAPBEXHLevel3 3 4 5 3" xfId="22538"/>
    <cellStyle name="SAPBEXHLevel3 3 4 6" xfId="10999"/>
    <cellStyle name="SAPBEXHLevel3 3 4 6 2" xfId="17330"/>
    <cellStyle name="SAPBEXHLevel3 3 4 6 2 2" xfId="27075"/>
    <cellStyle name="SAPBEXHLevel3 3 4 6 3" xfId="23523"/>
    <cellStyle name="SAPBEXHLevel3 3 4 7" xfId="4513"/>
    <cellStyle name="SAPBEXHLevel3 3 4 7 2" xfId="20547"/>
    <cellStyle name="SAPBEXHLevel3 3 4 8" xfId="4105"/>
    <cellStyle name="SAPBEXHLevel3 3 4 8 2" xfId="20238"/>
    <cellStyle name="SAPBEXHLevel3 3 5" xfId="2698"/>
    <cellStyle name="SAPBEXHLevel3 3 5 2" xfId="9477"/>
    <cellStyle name="SAPBEXHLevel3 3 5 2 2" xfId="16128"/>
    <cellStyle name="SAPBEXHLevel3 3 5 2 2 2" xfId="26267"/>
    <cellStyle name="SAPBEXHLevel3 3 5 2 3" xfId="22743"/>
    <cellStyle name="SAPBEXHLevel3 3 5 3" xfId="11437"/>
    <cellStyle name="SAPBEXHLevel3 3 5 3 2" xfId="17765"/>
    <cellStyle name="SAPBEXHLevel3 3 5 3 2 2" xfId="27286"/>
    <cellStyle name="SAPBEXHLevel3 3 5 3 3" xfId="23722"/>
    <cellStyle name="SAPBEXHLevel3 3 5 4" xfId="7296"/>
    <cellStyle name="SAPBEXHLevel3 3 5 4 2" xfId="21455"/>
    <cellStyle name="SAPBEXHLevel3 3 5 5" xfId="14469"/>
    <cellStyle name="SAPBEXHLevel3 3 5 5 2" xfId="25205"/>
    <cellStyle name="SAPBEXHLevel3 3 5 6" xfId="19427"/>
    <cellStyle name="SAPBEXHLevel3 3 6" xfId="28119"/>
    <cellStyle name="SAPBEXHLevel3 30" xfId="38512"/>
    <cellStyle name="SAPBEXHLevel3 31" xfId="39230"/>
    <cellStyle name="SAPBEXHLevel3 32" xfId="39420"/>
    <cellStyle name="SAPBEXHLevel3 33" xfId="40322"/>
    <cellStyle name="SAPBEXHLevel3 34" xfId="40316"/>
    <cellStyle name="SAPBEXHLevel3 4" xfId="542"/>
    <cellStyle name="SAPBEXHLevel3 4 2" xfId="1818"/>
    <cellStyle name="SAPBEXHLevel3 4 2 2" xfId="2029"/>
    <cellStyle name="SAPBEXHLevel3 4 2 2 2" xfId="3434"/>
    <cellStyle name="SAPBEXHLevel3 4 2 2 2 2" xfId="10189"/>
    <cellStyle name="SAPBEXHLevel3 4 2 2 2 2 2" xfId="16708"/>
    <cellStyle name="SAPBEXHLevel3 4 2 2 2 2 2 2" xfId="26735"/>
    <cellStyle name="SAPBEXHLevel3 4 2 2 2 2 3" xfId="23193"/>
    <cellStyle name="SAPBEXHLevel3 4 2 2 2 3" xfId="12119"/>
    <cellStyle name="SAPBEXHLevel3 4 2 2 2 3 2" xfId="18444"/>
    <cellStyle name="SAPBEXHLevel3 4 2 2 2 3 2 2" xfId="27747"/>
    <cellStyle name="SAPBEXHLevel3 4 2 2 2 3 3" xfId="24165"/>
    <cellStyle name="SAPBEXHLevel3 4 2 2 2 4" xfId="8010"/>
    <cellStyle name="SAPBEXHLevel3 4 2 2 2 4 2" xfId="22014"/>
    <cellStyle name="SAPBEXHLevel3 4 2 2 2 5" xfId="15168"/>
    <cellStyle name="SAPBEXHLevel3 4 2 2 2 5 2" xfId="25667"/>
    <cellStyle name="SAPBEXHLevel3 4 2 2 2 6" xfId="19871"/>
    <cellStyle name="SAPBEXHLevel3 4 2 2 3" xfId="3907"/>
    <cellStyle name="SAPBEXHLevel3 4 2 2 3 2" xfId="10662"/>
    <cellStyle name="SAPBEXHLevel3 4 2 2 3 2 2" xfId="17031"/>
    <cellStyle name="SAPBEXHLevel3 4 2 2 3 2 2 2" xfId="27007"/>
    <cellStyle name="SAPBEXHLevel3 4 2 2 3 2 3" xfId="23459"/>
    <cellStyle name="SAPBEXHLevel3 4 2 2 3 3" xfId="12592"/>
    <cellStyle name="SAPBEXHLevel3 4 2 2 3 3 2" xfId="18915"/>
    <cellStyle name="SAPBEXHLevel3 4 2 2 3 3 2 2" xfId="28017"/>
    <cellStyle name="SAPBEXHLevel3 4 2 2 3 3 3" xfId="24429"/>
    <cellStyle name="SAPBEXHLevel3 4 2 2 3 4" xfId="8428"/>
    <cellStyle name="SAPBEXHLevel3 4 2 2 3 4 2" xfId="22419"/>
    <cellStyle name="SAPBEXHLevel3 4 2 2 3 5" xfId="15639"/>
    <cellStyle name="SAPBEXHLevel3 4 2 2 3 5 2" xfId="25937"/>
    <cellStyle name="SAPBEXHLevel3 4 2 2 3 6" xfId="20135"/>
    <cellStyle name="SAPBEXHLevel3 4 2 2 4" xfId="6626"/>
    <cellStyle name="SAPBEXHLevel3 4 2 2 4 2" xfId="13804"/>
    <cellStyle name="SAPBEXHLevel3 4 2 2 4 2 2" xfId="24964"/>
    <cellStyle name="SAPBEXHLevel3 4 2 2 4 3" xfId="21214"/>
    <cellStyle name="SAPBEXHLevel3 4 2 2 5" xfId="8809"/>
    <cellStyle name="SAPBEXHLevel3 4 2 2 5 2" xfId="15794"/>
    <cellStyle name="SAPBEXHLevel3 4 2 2 5 2 2" xfId="26022"/>
    <cellStyle name="SAPBEXHLevel3 4 2 2 5 3" xfId="22514"/>
    <cellStyle name="SAPBEXHLevel3 4 2 2 6" xfId="10923"/>
    <cellStyle name="SAPBEXHLevel3 4 2 2 6 2" xfId="17255"/>
    <cellStyle name="SAPBEXHLevel3 4 2 2 6 2 2" xfId="27048"/>
    <cellStyle name="SAPBEXHLevel3 4 2 2 6 3" xfId="23500"/>
    <cellStyle name="SAPBEXHLevel3 4 2 2 7" xfId="12726"/>
    <cellStyle name="SAPBEXHLevel3 4 2 2 7 2" xfId="24512"/>
    <cellStyle name="SAPBEXHLevel3 4 2 2 8" xfId="19331"/>
    <cellStyle name="SAPBEXHLevel3 4 2 3" xfId="3174"/>
    <cellStyle name="SAPBEXHLevel3 4 2 3 2" xfId="9937"/>
    <cellStyle name="SAPBEXHLevel3 4 2 3 2 2" xfId="16532"/>
    <cellStyle name="SAPBEXHLevel3 4 2 3 2 2 2" xfId="26598"/>
    <cellStyle name="SAPBEXHLevel3 4 2 3 2 3" xfId="23056"/>
    <cellStyle name="SAPBEXHLevel3 4 2 3 3" xfId="11874"/>
    <cellStyle name="SAPBEXHLevel3 4 2 3 3 2" xfId="18199"/>
    <cellStyle name="SAPBEXHLevel3 4 2 3 3 2 2" xfId="27612"/>
    <cellStyle name="SAPBEXHLevel3 4 2 3 3 3" xfId="24030"/>
    <cellStyle name="SAPBEXHLevel3 4 2 3 4" xfId="7759"/>
    <cellStyle name="SAPBEXHLevel3 4 2 3 4 2" xfId="21805"/>
    <cellStyle name="SAPBEXHLevel3 4 2 3 5" xfId="14922"/>
    <cellStyle name="SAPBEXHLevel3 4 2 3 5 2" xfId="25532"/>
    <cellStyle name="SAPBEXHLevel3 4 2 3 6" xfId="19736"/>
    <cellStyle name="SAPBEXHLevel3 4 2 4" xfId="3663"/>
    <cellStyle name="SAPBEXHLevel3 4 2 4 2" xfId="10418"/>
    <cellStyle name="SAPBEXHLevel3 4 2 4 2 2" xfId="16862"/>
    <cellStyle name="SAPBEXHLevel3 4 2 4 2 2 2" xfId="26872"/>
    <cellStyle name="SAPBEXHLevel3 4 2 4 2 3" xfId="23324"/>
    <cellStyle name="SAPBEXHLevel3 4 2 4 3" xfId="12348"/>
    <cellStyle name="SAPBEXHLevel3 4 2 4 3 2" xfId="18671"/>
    <cellStyle name="SAPBEXHLevel3 4 2 4 3 2 2" xfId="27882"/>
    <cellStyle name="SAPBEXHLevel3 4 2 4 3 3" xfId="24294"/>
    <cellStyle name="SAPBEXHLevel3 4 2 4 4" xfId="8239"/>
    <cellStyle name="SAPBEXHLevel3 4 2 4 4 2" xfId="22236"/>
    <cellStyle name="SAPBEXHLevel3 4 2 4 5" xfId="15395"/>
    <cellStyle name="SAPBEXHLevel3 4 2 4 5 2" xfId="25802"/>
    <cellStyle name="SAPBEXHLevel3 4 2 4 6" xfId="20000"/>
    <cellStyle name="SAPBEXHLevel3 4 2 5" xfId="3995"/>
    <cellStyle name="SAPBEXHLevel3 4 2 5 2" xfId="20167"/>
    <cellStyle name="SAPBEXHLevel3 4 2 6" xfId="19291"/>
    <cellStyle name="SAPBEXHLevel3 4 2 7" xfId="28373"/>
    <cellStyle name="SAPBEXHLevel3 4 3" xfId="2108"/>
    <cellStyle name="SAPBEXHLevel3 4 3 2" xfId="2979"/>
    <cellStyle name="SAPBEXHLevel3 4 3 2 2" xfId="7566"/>
    <cellStyle name="SAPBEXHLevel3 4 3 2 2 2" xfId="14733"/>
    <cellStyle name="SAPBEXHLevel3 4 3 2 2 2 2" xfId="25425"/>
    <cellStyle name="SAPBEXHLevel3 4 3 2 2 3" xfId="21692"/>
    <cellStyle name="SAPBEXHLevel3 4 3 2 3" xfId="9746"/>
    <cellStyle name="SAPBEXHLevel3 4 3 2 3 2" xfId="16391"/>
    <cellStyle name="SAPBEXHLevel3 4 3 2 3 2 2" xfId="26489"/>
    <cellStyle name="SAPBEXHLevel3 4 3 2 3 3" xfId="22950"/>
    <cellStyle name="SAPBEXHLevel3 4 3 2 4" xfId="11695"/>
    <cellStyle name="SAPBEXHLevel3 4 3 2 4 2" xfId="18022"/>
    <cellStyle name="SAPBEXHLevel3 4 3 2 4 2 2" xfId="27505"/>
    <cellStyle name="SAPBEXHLevel3 4 3 2 4 3" xfId="23926"/>
    <cellStyle name="SAPBEXHLevel3 4 3 2 5" xfId="5192"/>
    <cellStyle name="SAPBEXHLevel3 4 3 2 5 2" xfId="20725"/>
    <cellStyle name="SAPBEXHLevel3 4 3 2 6" xfId="12766"/>
    <cellStyle name="SAPBEXHLevel3 4 3 2 6 2" xfId="24539"/>
    <cellStyle name="SAPBEXHLevel3 4 3 2 7" xfId="19632"/>
    <cellStyle name="SAPBEXHLevel3 4 3 3" xfId="3511"/>
    <cellStyle name="SAPBEXHLevel3 4 3 3 2" xfId="10266"/>
    <cellStyle name="SAPBEXHLevel3 4 3 3 2 2" xfId="16748"/>
    <cellStyle name="SAPBEXHLevel3 4 3 3 2 2 2" xfId="26770"/>
    <cellStyle name="SAPBEXHLevel3 4 3 3 2 3" xfId="23224"/>
    <cellStyle name="SAPBEXHLevel3 4 3 3 3" xfId="12196"/>
    <cellStyle name="SAPBEXHLevel3 4 3 3 3 2" xfId="18520"/>
    <cellStyle name="SAPBEXHLevel3 4 3 3 3 2 2" xfId="27781"/>
    <cellStyle name="SAPBEXHLevel3 4 3 3 3 3" xfId="24195"/>
    <cellStyle name="SAPBEXHLevel3 4 3 3 4" xfId="8087"/>
    <cellStyle name="SAPBEXHLevel3 4 3 3 4 2" xfId="22086"/>
    <cellStyle name="SAPBEXHLevel3 4 3 3 5" xfId="15244"/>
    <cellStyle name="SAPBEXHLevel3 4 3 3 5 2" xfId="25701"/>
    <cellStyle name="SAPBEXHLevel3 4 3 3 6" xfId="19901"/>
    <cellStyle name="SAPBEXHLevel3 4 3 4" xfId="6705"/>
    <cellStyle name="SAPBEXHLevel3 4 3 4 2" xfId="13882"/>
    <cellStyle name="SAPBEXHLevel3 4 3 4 2 2" xfId="24990"/>
    <cellStyle name="SAPBEXHLevel3 4 3 4 3" xfId="21236"/>
    <cellStyle name="SAPBEXHLevel3 4 3 5" xfId="8888"/>
    <cellStyle name="SAPBEXHLevel3 4 3 5 2" xfId="15834"/>
    <cellStyle name="SAPBEXHLevel3 4 3 5 2 2" xfId="26049"/>
    <cellStyle name="SAPBEXHLevel3 4 3 5 3" xfId="22537"/>
    <cellStyle name="SAPBEXHLevel3 4 3 6" xfId="10998"/>
    <cellStyle name="SAPBEXHLevel3 4 3 6 2" xfId="17329"/>
    <cellStyle name="SAPBEXHLevel3 4 3 6 2 2" xfId="27074"/>
    <cellStyle name="SAPBEXHLevel3 4 3 6 3" xfId="23522"/>
    <cellStyle name="SAPBEXHLevel3 4 3 7" xfId="4515"/>
    <cellStyle name="SAPBEXHLevel3 4 3 7 2" xfId="20548"/>
    <cellStyle name="SAPBEXHLevel3 4 3 8" xfId="4614"/>
    <cellStyle name="SAPBEXHLevel3 4 3 8 2" xfId="20622"/>
    <cellStyle name="SAPBEXHLevel3 4 4" xfId="2699"/>
    <cellStyle name="SAPBEXHLevel3 4 4 2" xfId="9478"/>
    <cellStyle name="SAPBEXHLevel3 4 4 2 2" xfId="16129"/>
    <cellStyle name="SAPBEXHLevel3 4 4 2 2 2" xfId="26268"/>
    <cellStyle name="SAPBEXHLevel3 4 4 2 3" xfId="22744"/>
    <cellStyle name="SAPBEXHLevel3 4 4 3" xfId="11438"/>
    <cellStyle name="SAPBEXHLevel3 4 4 3 2" xfId="17766"/>
    <cellStyle name="SAPBEXHLevel3 4 4 3 2 2" xfId="27287"/>
    <cellStyle name="SAPBEXHLevel3 4 4 3 3" xfId="23723"/>
    <cellStyle name="SAPBEXHLevel3 4 4 4" xfId="7297"/>
    <cellStyle name="SAPBEXHLevel3 4 4 4 2" xfId="21456"/>
    <cellStyle name="SAPBEXHLevel3 4 4 5" xfId="14470"/>
    <cellStyle name="SAPBEXHLevel3 4 4 5 2" xfId="25206"/>
    <cellStyle name="SAPBEXHLevel3 4 4 6" xfId="19428"/>
    <cellStyle name="SAPBEXHLevel3 4 5" xfId="28120"/>
    <cellStyle name="SAPBEXHLevel3 5" xfId="1614"/>
    <cellStyle name="SAPBEXHLevel3 5 2" xfId="945"/>
    <cellStyle name="SAPBEXHLevel3 5 2 2" xfId="3296"/>
    <cellStyle name="SAPBEXHLevel3 5 2 2 2" xfId="10051"/>
    <cellStyle name="SAPBEXHLevel3 5 2 2 2 2" xfId="16604"/>
    <cellStyle name="SAPBEXHLevel3 5 2 2 2 2 2" xfId="26659"/>
    <cellStyle name="SAPBEXHLevel3 5 2 2 2 3" xfId="23117"/>
    <cellStyle name="SAPBEXHLevel3 5 2 2 3" xfId="11981"/>
    <cellStyle name="SAPBEXHLevel3 5 2 2 3 2" xfId="18306"/>
    <cellStyle name="SAPBEXHLevel3 5 2 2 3 2 2" xfId="27671"/>
    <cellStyle name="SAPBEXHLevel3 5 2 2 3 3" xfId="24089"/>
    <cellStyle name="SAPBEXHLevel3 5 2 2 4" xfId="7872"/>
    <cellStyle name="SAPBEXHLevel3 5 2 2 4 2" xfId="21876"/>
    <cellStyle name="SAPBEXHLevel3 5 2 2 5" xfId="15030"/>
    <cellStyle name="SAPBEXHLevel3 5 2 2 5 2" xfId="25591"/>
    <cellStyle name="SAPBEXHLevel3 5 2 2 6" xfId="19795"/>
    <cellStyle name="SAPBEXHLevel3 5 2 3" xfId="3769"/>
    <cellStyle name="SAPBEXHLevel3 5 2 3 2" xfId="10524"/>
    <cellStyle name="SAPBEXHLevel3 5 2 3 2 2" xfId="16927"/>
    <cellStyle name="SAPBEXHLevel3 5 2 3 2 2 2" xfId="26931"/>
    <cellStyle name="SAPBEXHLevel3 5 2 3 2 3" xfId="23383"/>
    <cellStyle name="SAPBEXHLevel3 5 2 3 3" xfId="12454"/>
    <cellStyle name="SAPBEXHLevel3 5 2 3 3 2" xfId="18777"/>
    <cellStyle name="SAPBEXHLevel3 5 2 3 3 2 2" xfId="27941"/>
    <cellStyle name="SAPBEXHLevel3 5 2 3 3 3" xfId="24353"/>
    <cellStyle name="SAPBEXHLevel3 5 2 3 4" xfId="8341"/>
    <cellStyle name="SAPBEXHLevel3 5 2 3 4 2" xfId="22337"/>
    <cellStyle name="SAPBEXHLevel3 5 2 3 5" xfId="15501"/>
    <cellStyle name="SAPBEXHLevel3 5 2 3 5 2" xfId="25861"/>
    <cellStyle name="SAPBEXHLevel3 5 2 3 6" xfId="20059"/>
    <cellStyle name="SAPBEXHLevel3 5 2 4" xfId="5986"/>
    <cellStyle name="SAPBEXHLevel3 5 2 4 2" xfId="13247"/>
    <cellStyle name="SAPBEXHLevel3 5 2 4 2 2" xfId="24816"/>
    <cellStyle name="SAPBEXHLevel3 5 2 4 3" xfId="21067"/>
    <cellStyle name="SAPBEXHLevel3 5 2 5" xfId="5714"/>
    <cellStyle name="SAPBEXHLevel3 5 2 5 2" xfId="13050"/>
    <cellStyle name="SAPBEXHLevel3 5 2 5 2 2" xfId="24715"/>
    <cellStyle name="SAPBEXHLevel3 5 2 5 3" xfId="20967"/>
    <cellStyle name="SAPBEXHLevel3 5 2 6" xfId="5690"/>
    <cellStyle name="SAPBEXHLevel3 5 2 6 2" xfId="13032"/>
    <cellStyle name="SAPBEXHLevel3 5 2 6 2 2" xfId="24700"/>
    <cellStyle name="SAPBEXHLevel3 5 2 6 3" xfId="20952"/>
    <cellStyle name="SAPBEXHLevel3 5 2 7" xfId="4251"/>
    <cellStyle name="SAPBEXHLevel3 5 2 7 2" xfId="20318"/>
    <cellStyle name="SAPBEXHLevel3 5 2 8" xfId="19098"/>
    <cellStyle name="SAPBEXHLevel3 5 3" xfId="2821"/>
    <cellStyle name="SAPBEXHLevel3 5 3 2" xfId="9592"/>
    <cellStyle name="SAPBEXHLevel3 5 3 2 2" xfId="16243"/>
    <cellStyle name="SAPBEXHLevel3 5 3 2 2 2" xfId="26369"/>
    <cellStyle name="SAPBEXHLevel3 5 3 2 3" xfId="22844"/>
    <cellStyle name="SAPBEXHLevel3 5 3 3" xfId="11547"/>
    <cellStyle name="SAPBEXHLevel3 5 3 3 2" xfId="17874"/>
    <cellStyle name="SAPBEXHLevel3 5 3 3 2 2" xfId="27385"/>
    <cellStyle name="SAPBEXHLevel3 5 3 3 3" xfId="23820"/>
    <cellStyle name="SAPBEXHLevel3 5 3 4" xfId="7411"/>
    <cellStyle name="SAPBEXHLevel3 5 3 4 2" xfId="21564"/>
    <cellStyle name="SAPBEXHLevel3 5 3 5" xfId="14579"/>
    <cellStyle name="SAPBEXHLevel3 5 3 5 2" xfId="25305"/>
    <cellStyle name="SAPBEXHLevel3 5 3 6" xfId="19526"/>
    <cellStyle name="SAPBEXHLevel3 5 4" xfId="2612"/>
    <cellStyle name="SAPBEXHLevel3 5 4 2" xfId="9392"/>
    <cellStyle name="SAPBEXHLevel3 5 4 2 2" xfId="16044"/>
    <cellStyle name="SAPBEXHLevel3 5 4 2 2 2" xfId="26198"/>
    <cellStyle name="SAPBEXHLevel3 5 4 2 3" xfId="22679"/>
    <cellStyle name="SAPBEXHLevel3 5 4 3" xfId="11352"/>
    <cellStyle name="SAPBEXHLevel3 5 4 3 2" xfId="17681"/>
    <cellStyle name="SAPBEXHLevel3 5 4 3 2 2" xfId="27218"/>
    <cellStyle name="SAPBEXHLevel3 5 4 3 3" xfId="23659"/>
    <cellStyle name="SAPBEXHLevel3 5 4 4" xfId="7210"/>
    <cellStyle name="SAPBEXHLevel3 5 4 4 2" xfId="21377"/>
    <cellStyle name="SAPBEXHLevel3 5 4 5" xfId="14384"/>
    <cellStyle name="SAPBEXHLevel3 5 4 5 2" xfId="25137"/>
    <cellStyle name="SAPBEXHLevel3 5 4 6" xfId="19363"/>
    <cellStyle name="SAPBEXHLevel3 5 5" xfId="8418"/>
    <cellStyle name="SAPBEXHLevel3 5 5 2" xfId="22412"/>
    <cellStyle name="SAPBEXHLevel3 5 6" xfId="19214"/>
    <cellStyle name="SAPBEXHLevel3 5 7" xfId="28269"/>
    <cellStyle name="SAPBEXHLevel3 6" xfId="2194"/>
    <cellStyle name="SAPBEXHLevel3 6 2" xfId="5269"/>
    <cellStyle name="SAPBEXHLevel3 6 2 2" xfId="12836"/>
    <cellStyle name="SAPBEXHLevel3 6 2 2 2" xfId="24600"/>
    <cellStyle name="SAPBEXHLevel3 6 2 3" xfId="20791"/>
    <cellStyle name="SAPBEXHLevel3 6 3" xfId="6791"/>
    <cellStyle name="SAPBEXHLevel3 6 3 2" xfId="13966"/>
    <cellStyle name="SAPBEXHLevel3 6 3 2 2" xfId="25049"/>
    <cellStyle name="SAPBEXHLevel3 6 3 3" xfId="21294"/>
    <cellStyle name="SAPBEXHLevel3 6 4" xfId="8974"/>
    <cellStyle name="SAPBEXHLevel3 6 4 2" xfId="15904"/>
    <cellStyle name="SAPBEXHLevel3 6 4 2 2" xfId="26110"/>
    <cellStyle name="SAPBEXHLevel3 6 4 3" xfId="22597"/>
    <cellStyle name="SAPBEXHLevel3 6 5" xfId="11070"/>
    <cellStyle name="SAPBEXHLevel3 6 5 2" xfId="17399"/>
    <cellStyle name="SAPBEXHLevel3 6 5 2 2" xfId="27132"/>
    <cellStyle name="SAPBEXHLevel3 6 5 3" xfId="23579"/>
    <cellStyle name="SAPBEXHLevel3 6 6" xfId="4378"/>
    <cellStyle name="SAPBEXHLevel3 6 6 2" xfId="20422"/>
    <cellStyle name="SAPBEXHLevel3 6 7" xfId="4322"/>
    <cellStyle name="SAPBEXHLevel3 6 7 2" xfId="20372"/>
    <cellStyle name="SAPBEXHLevel3 7" xfId="2597"/>
    <cellStyle name="SAPBEXHLevel3 7 2" xfId="9377"/>
    <cellStyle name="SAPBEXHLevel3 7 2 2" xfId="16029"/>
    <cellStyle name="SAPBEXHLevel3 7 2 2 2" xfId="26184"/>
    <cellStyle name="SAPBEXHLevel3 7 2 3" xfId="22667"/>
    <cellStyle name="SAPBEXHLevel3 7 3" xfId="11337"/>
    <cellStyle name="SAPBEXHLevel3 7 3 2" xfId="17666"/>
    <cellStyle name="SAPBEXHLevel3 7 3 2 2" xfId="27204"/>
    <cellStyle name="SAPBEXHLevel3 7 3 3" xfId="23647"/>
    <cellStyle name="SAPBEXHLevel3 7 4" xfId="7195"/>
    <cellStyle name="SAPBEXHLevel3 7 4 2" xfId="21364"/>
    <cellStyle name="SAPBEXHLevel3 7 5" xfId="14369"/>
    <cellStyle name="SAPBEXHLevel3 7 5 2" xfId="25123"/>
    <cellStyle name="SAPBEXHLevel3 7 6" xfId="19351"/>
    <cellStyle name="SAPBEXHLevel3 8" xfId="18988"/>
    <cellStyle name="SAPBEXHLevel3 9" xfId="28045"/>
    <cellStyle name="SAPBEXHLevel3X" xfId="360"/>
    <cellStyle name="SAPBEXHLevel3X 10" xfId="37093"/>
    <cellStyle name="SAPBEXHLevel3X 11" xfId="37182"/>
    <cellStyle name="SAPBEXHLevel3X 12" xfId="37443"/>
    <cellStyle name="SAPBEXHLevel3X 13" xfId="37215"/>
    <cellStyle name="SAPBEXHLevel3X 14" xfId="37056"/>
    <cellStyle name="SAPBEXHLevel3X 15" xfId="37667"/>
    <cellStyle name="SAPBEXHLevel3X 16" xfId="37296"/>
    <cellStyle name="SAPBEXHLevel3X 17" xfId="37957"/>
    <cellStyle name="SAPBEXHLevel3X 18" xfId="37905"/>
    <cellStyle name="SAPBEXHLevel3X 19" xfId="37526"/>
    <cellStyle name="SAPBEXHLevel3X 2" xfId="361"/>
    <cellStyle name="SAPBEXHLevel3X 2 10" xfId="37146"/>
    <cellStyle name="SAPBEXHLevel3X 2 11" xfId="37344"/>
    <cellStyle name="SAPBEXHLevel3X 2 12" xfId="37183"/>
    <cellStyle name="SAPBEXHLevel3X 2 13" xfId="37546"/>
    <cellStyle name="SAPBEXHLevel3X 2 14" xfId="37250"/>
    <cellStyle name="SAPBEXHLevel3X 2 15" xfId="37257"/>
    <cellStyle name="SAPBEXHLevel3X 2 16" xfId="37233"/>
    <cellStyle name="SAPBEXHLevel3X 2 17" xfId="37806"/>
    <cellStyle name="SAPBEXHLevel3X 2 18" xfId="37744"/>
    <cellStyle name="SAPBEXHLevel3X 2 19" xfId="38101"/>
    <cellStyle name="SAPBEXHLevel3X 2 2" xfId="578"/>
    <cellStyle name="SAPBEXHLevel3X 2 2 10" xfId="38127"/>
    <cellStyle name="SAPBEXHLevel3X 2 2 11" xfId="38268"/>
    <cellStyle name="SAPBEXHLevel3X 2 2 12" xfId="38410"/>
    <cellStyle name="SAPBEXHLevel3X 2 2 13" xfId="38553"/>
    <cellStyle name="SAPBEXHLevel3X 2 2 14" xfId="38696"/>
    <cellStyle name="SAPBEXHLevel3X 2 2 15" xfId="38839"/>
    <cellStyle name="SAPBEXHLevel3X 2 2 16" xfId="38983"/>
    <cellStyle name="SAPBEXHLevel3X 2 2 17" xfId="39124"/>
    <cellStyle name="SAPBEXHLevel3X 2 2 18" xfId="39261"/>
    <cellStyle name="SAPBEXHLevel3X 2 2 19" xfId="39397"/>
    <cellStyle name="SAPBEXHLevel3X 2 2 2" xfId="1754"/>
    <cellStyle name="SAPBEXHLevel3X 2 2 2 2" xfId="1492"/>
    <cellStyle name="SAPBEXHLevel3X 2 2 2 2 2" xfId="3386"/>
    <cellStyle name="SAPBEXHLevel3X 2 2 2 2 2 2" xfId="10141"/>
    <cellStyle name="SAPBEXHLevel3X 2 2 2 2 2 2 2" xfId="16680"/>
    <cellStyle name="SAPBEXHLevel3X 2 2 2 2 2 2 2 2" xfId="26720"/>
    <cellStyle name="SAPBEXHLevel3X 2 2 2 2 2 2 3" xfId="23178"/>
    <cellStyle name="SAPBEXHLevel3X 2 2 2 2 2 3" xfId="12071"/>
    <cellStyle name="SAPBEXHLevel3X 2 2 2 2 2 3 2" xfId="18396"/>
    <cellStyle name="SAPBEXHLevel3X 2 2 2 2 2 3 2 2" xfId="27732"/>
    <cellStyle name="SAPBEXHLevel3X 2 2 2 2 2 3 3" xfId="24150"/>
    <cellStyle name="SAPBEXHLevel3X 2 2 2 2 2 4" xfId="7962"/>
    <cellStyle name="SAPBEXHLevel3X 2 2 2 2 2 4 2" xfId="21966"/>
    <cellStyle name="SAPBEXHLevel3X 2 2 2 2 2 5" xfId="15120"/>
    <cellStyle name="SAPBEXHLevel3X 2 2 2 2 2 5 2" xfId="25652"/>
    <cellStyle name="SAPBEXHLevel3X 2 2 2 2 2 6" xfId="19856"/>
    <cellStyle name="SAPBEXHLevel3X 2 2 2 2 3" xfId="3859"/>
    <cellStyle name="SAPBEXHLevel3X 2 2 2 2 3 2" xfId="10614"/>
    <cellStyle name="SAPBEXHLevel3X 2 2 2 2 3 2 2" xfId="17003"/>
    <cellStyle name="SAPBEXHLevel3X 2 2 2 2 3 2 2 2" xfId="26992"/>
    <cellStyle name="SAPBEXHLevel3X 2 2 2 2 3 2 3" xfId="23444"/>
    <cellStyle name="SAPBEXHLevel3X 2 2 2 2 3 3" xfId="12544"/>
    <cellStyle name="SAPBEXHLevel3X 2 2 2 2 3 3 2" xfId="18867"/>
    <cellStyle name="SAPBEXHLevel3X 2 2 2 2 3 3 2 2" xfId="28002"/>
    <cellStyle name="SAPBEXHLevel3X 2 2 2 2 3 3 3" xfId="24414"/>
    <cellStyle name="SAPBEXHLevel3X 2 2 2 2 3 4" xfId="8408"/>
    <cellStyle name="SAPBEXHLevel3X 2 2 2 2 3 4 2" xfId="22402"/>
    <cellStyle name="SAPBEXHLevel3X 2 2 2 2 3 5" xfId="15591"/>
    <cellStyle name="SAPBEXHLevel3X 2 2 2 2 3 5 2" xfId="25922"/>
    <cellStyle name="SAPBEXHLevel3X 2 2 2 2 3 6" xfId="20120"/>
    <cellStyle name="SAPBEXHLevel3X 2 2 2 2 4" xfId="6266"/>
    <cellStyle name="SAPBEXHLevel3X 2 2 2 2 4 2" xfId="13501"/>
    <cellStyle name="SAPBEXHLevel3X 2 2 2 2 4 2 2" xfId="24908"/>
    <cellStyle name="SAPBEXHLevel3X 2 2 2 2 4 3" xfId="21158"/>
    <cellStyle name="SAPBEXHLevel3X 2 2 2 2 5" xfId="8539"/>
    <cellStyle name="SAPBEXHLevel3X 2 2 2 2 5 2" xfId="15734"/>
    <cellStyle name="SAPBEXHLevel3X 2 2 2 2 5 2 2" xfId="25986"/>
    <cellStyle name="SAPBEXHLevel3X 2 2 2 2 5 3" xfId="22479"/>
    <cellStyle name="SAPBEXHLevel3X 2 2 2 2 6" xfId="6350"/>
    <cellStyle name="SAPBEXHLevel3X 2 2 2 2 6 2" xfId="13579"/>
    <cellStyle name="SAPBEXHLevel3X 2 2 2 2 6 2 2" xfId="24929"/>
    <cellStyle name="SAPBEXHLevel3X 2 2 2 2 6 3" xfId="21179"/>
    <cellStyle name="SAPBEXHLevel3X 2 2 2 2 7" xfId="12693"/>
    <cellStyle name="SAPBEXHLevel3X 2 2 2 2 7 2" xfId="24484"/>
    <cellStyle name="SAPBEXHLevel3X 2 2 2 2 8" xfId="19167"/>
    <cellStyle name="SAPBEXHLevel3X 2 2 2 3" xfId="3123"/>
    <cellStyle name="SAPBEXHLevel3X 2 2 2 3 2" xfId="9889"/>
    <cellStyle name="SAPBEXHLevel3X 2 2 2 3 2 2" xfId="16504"/>
    <cellStyle name="SAPBEXHLevel3X 2 2 2 3 2 2 2" xfId="26583"/>
    <cellStyle name="SAPBEXHLevel3X 2 2 2 3 2 3" xfId="23041"/>
    <cellStyle name="SAPBEXHLevel3X 2 2 2 3 3" xfId="11826"/>
    <cellStyle name="SAPBEXHLevel3X 2 2 2 3 3 2" xfId="18151"/>
    <cellStyle name="SAPBEXHLevel3X 2 2 2 3 3 2 2" xfId="27597"/>
    <cellStyle name="SAPBEXHLevel3X 2 2 2 3 3 3" xfId="24015"/>
    <cellStyle name="SAPBEXHLevel3X 2 2 2 3 4" xfId="7710"/>
    <cellStyle name="SAPBEXHLevel3X 2 2 2 3 4 2" xfId="21790"/>
    <cellStyle name="SAPBEXHLevel3X 2 2 2 3 5" xfId="14874"/>
    <cellStyle name="SAPBEXHLevel3X 2 2 2 3 5 2" xfId="25517"/>
    <cellStyle name="SAPBEXHLevel3X 2 2 2 3 6" xfId="19721"/>
    <cellStyle name="SAPBEXHLevel3X 2 2 2 4" xfId="3628"/>
    <cellStyle name="SAPBEXHLevel3X 2 2 2 4 2" xfId="10383"/>
    <cellStyle name="SAPBEXHLevel3X 2 2 2 4 2 2" xfId="16847"/>
    <cellStyle name="SAPBEXHLevel3X 2 2 2 4 2 2 2" xfId="26857"/>
    <cellStyle name="SAPBEXHLevel3X 2 2 2 4 2 3" xfId="23309"/>
    <cellStyle name="SAPBEXHLevel3X 2 2 2 4 3" xfId="12313"/>
    <cellStyle name="SAPBEXHLevel3X 2 2 2 4 3 2" xfId="18636"/>
    <cellStyle name="SAPBEXHLevel3X 2 2 2 4 3 2 2" xfId="27867"/>
    <cellStyle name="SAPBEXHLevel3X 2 2 2 4 3 3" xfId="24279"/>
    <cellStyle name="SAPBEXHLevel3X 2 2 2 4 4" xfId="8204"/>
    <cellStyle name="SAPBEXHLevel3X 2 2 2 4 4 2" xfId="22201"/>
    <cellStyle name="SAPBEXHLevel3X 2 2 2 4 5" xfId="15360"/>
    <cellStyle name="SAPBEXHLevel3X 2 2 2 4 5 2" xfId="25787"/>
    <cellStyle name="SAPBEXHLevel3X 2 2 2 4 6" xfId="19985"/>
    <cellStyle name="SAPBEXHLevel3X 2 2 2 5" xfId="4197"/>
    <cellStyle name="SAPBEXHLevel3X 2 2 2 5 2" xfId="20276"/>
    <cellStyle name="SAPBEXHLevel3X 2 2 2 6" xfId="19276"/>
    <cellStyle name="SAPBEXHLevel3X 2 2 2 7" xfId="28345"/>
    <cellStyle name="SAPBEXHLevel3X 2 2 20" xfId="39535"/>
    <cellStyle name="SAPBEXHLevel3X 2 2 21" xfId="39660"/>
    <cellStyle name="SAPBEXHLevel3X 2 2 22" xfId="39782"/>
    <cellStyle name="SAPBEXHLevel3X 2 2 23" xfId="39901"/>
    <cellStyle name="SAPBEXHLevel3X 2 2 24" xfId="40014"/>
    <cellStyle name="SAPBEXHLevel3X 2 2 25" xfId="40121"/>
    <cellStyle name="SAPBEXHLevel3X 2 2 26" xfId="40210"/>
    <cellStyle name="SAPBEXHLevel3X 2 2 27" xfId="40305"/>
    <cellStyle name="SAPBEXHLevel3X 2 2 28" xfId="40386"/>
    <cellStyle name="SAPBEXHLevel3X 2 2 29" xfId="40447"/>
    <cellStyle name="SAPBEXHLevel3X 2 2 3" xfId="2152"/>
    <cellStyle name="SAPBEXHLevel3X 2 2 3 2" xfId="2909"/>
    <cellStyle name="SAPBEXHLevel3X 2 2 3 2 2" xfId="7496"/>
    <cellStyle name="SAPBEXHLevel3X 2 2 3 2 2 2" xfId="14663"/>
    <cellStyle name="SAPBEXHLevel3X 2 2 3 2 2 2 2" xfId="25374"/>
    <cellStyle name="SAPBEXHLevel3X 2 2 3 2 2 3" xfId="21633"/>
    <cellStyle name="SAPBEXHLevel3X 2 2 3 2 3" xfId="9676"/>
    <cellStyle name="SAPBEXHLevel3X 2 2 3 2 3 2" xfId="16324"/>
    <cellStyle name="SAPBEXHLevel3X 2 2 3 2 3 2 2" xfId="26438"/>
    <cellStyle name="SAPBEXHLevel3X 2 2 3 2 3 3" xfId="22906"/>
    <cellStyle name="SAPBEXHLevel3X 2 2 3 2 4" xfId="11628"/>
    <cellStyle name="SAPBEXHLevel3X 2 2 3 2 4 2" xfId="17955"/>
    <cellStyle name="SAPBEXHLevel3X 2 2 3 2 4 2 2" xfId="27454"/>
    <cellStyle name="SAPBEXHLevel3X 2 2 3 2 4 3" xfId="23882"/>
    <cellStyle name="SAPBEXHLevel3X 2 2 3 2 5" xfId="5230"/>
    <cellStyle name="SAPBEXHLevel3X 2 2 3 2 5 2" xfId="20761"/>
    <cellStyle name="SAPBEXHLevel3X 2 2 3 2 6" xfId="12804"/>
    <cellStyle name="SAPBEXHLevel3X 2 2 3 2 6 2" xfId="24574"/>
    <cellStyle name="SAPBEXHLevel3X 2 2 3 2 7" xfId="19588"/>
    <cellStyle name="SAPBEXHLevel3X 2 2 3 3" xfId="2743"/>
    <cellStyle name="SAPBEXHLevel3X 2 2 3 3 2" xfId="9522"/>
    <cellStyle name="SAPBEXHLevel3X 2 2 3 3 2 2" xfId="16173"/>
    <cellStyle name="SAPBEXHLevel3X 2 2 3 3 2 2 2" xfId="26311"/>
    <cellStyle name="SAPBEXHLevel3X 2 2 3 3 2 3" xfId="22787"/>
    <cellStyle name="SAPBEXHLevel3X 2 2 3 3 3" xfId="11482"/>
    <cellStyle name="SAPBEXHLevel3X 2 2 3 3 3 2" xfId="17810"/>
    <cellStyle name="SAPBEXHLevel3X 2 2 3 3 3 2 2" xfId="27330"/>
    <cellStyle name="SAPBEXHLevel3X 2 2 3 3 3 3" xfId="23766"/>
    <cellStyle name="SAPBEXHLevel3X 2 2 3 3 4" xfId="7341"/>
    <cellStyle name="SAPBEXHLevel3X 2 2 3 3 4 2" xfId="21500"/>
    <cellStyle name="SAPBEXHLevel3X 2 2 3 3 5" xfId="14514"/>
    <cellStyle name="SAPBEXHLevel3X 2 2 3 3 5 2" xfId="25249"/>
    <cellStyle name="SAPBEXHLevel3X 2 2 3 3 6" xfId="19471"/>
    <cellStyle name="SAPBEXHLevel3X 2 2 3 4" xfId="6749"/>
    <cellStyle name="SAPBEXHLevel3X 2 2 3 4 2" xfId="13925"/>
    <cellStyle name="SAPBEXHLevel3X 2 2 3 4 2 2" xfId="25024"/>
    <cellStyle name="SAPBEXHLevel3X 2 2 3 4 3" xfId="21269"/>
    <cellStyle name="SAPBEXHLevel3X 2 2 3 5" xfId="8932"/>
    <cellStyle name="SAPBEXHLevel3X 2 2 3 5 2" xfId="15872"/>
    <cellStyle name="SAPBEXHLevel3X 2 2 3 5 2 2" xfId="26084"/>
    <cellStyle name="SAPBEXHLevel3X 2 2 3 5 3" xfId="22571"/>
    <cellStyle name="SAPBEXHLevel3X 2 2 3 6" xfId="11036"/>
    <cellStyle name="SAPBEXHLevel3X 2 2 3 6 2" xfId="17366"/>
    <cellStyle name="SAPBEXHLevel3X 2 2 3 6 2 2" xfId="27107"/>
    <cellStyle name="SAPBEXHLevel3X 2 2 3 6 3" xfId="23554"/>
    <cellStyle name="SAPBEXHLevel3X 2 2 3 7" xfId="4451"/>
    <cellStyle name="SAPBEXHLevel3X 2 2 3 7 2" xfId="20495"/>
    <cellStyle name="SAPBEXHLevel3X 2 2 3 8" xfId="4634"/>
    <cellStyle name="SAPBEXHLevel3X 2 2 3 8 2" xfId="20632"/>
    <cellStyle name="SAPBEXHLevel3X 2 2 30" xfId="40489"/>
    <cellStyle name="SAPBEXHLevel3X 2 2 4" xfId="2719"/>
    <cellStyle name="SAPBEXHLevel3X 2 2 4 2" xfId="9498"/>
    <cellStyle name="SAPBEXHLevel3X 2 2 4 2 2" xfId="16149"/>
    <cellStyle name="SAPBEXHLevel3X 2 2 4 2 2 2" xfId="26288"/>
    <cellStyle name="SAPBEXHLevel3X 2 2 4 2 3" xfId="22764"/>
    <cellStyle name="SAPBEXHLevel3X 2 2 4 3" xfId="11458"/>
    <cellStyle name="SAPBEXHLevel3X 2 2 4 3 2" xfId="17786"/>
    <cellStyle name="SAPBEXHLevel3X 2 2 4 3 2 2" xfId="27307"/>
    <cellStyle name="SAPBEXHLevel3X 2 2 4 3 3" xfId="23743"/>
    <cellStyle name="SAPBEXHLevel3X 2 2 4 4" xfId="7317"/>
    <cellStyle name="SAPBEXHLevel3X 2 2 4 4 2" xfId="21476"/>
    <cellStyle name="SAPBEXHLevel3X 2 2 4 5" xfId="14490"/>
    <cellStyle name="SAPBEXHLevel3X 2 2 4 5 2" xfId="25226"/>
    <cellStyle name="SAPBEXHLevel3X 2 2 4 6" xfId="19448"/>
    <cellStyle name="SAPBEXHLevel3X 2 2 5" xfId="28140"/>
    <cellStyle name="SAPBEXHLevel3X 2 2 6" xfId="37565"/>
    <cellStyle name="SAPBEXHLevel3X 2 2 7" xfId="37693"/>
    <cellStyle name="SAPBEXHLevel3X 2 2 8" xfId="37833"/>
    <cellStyle name="SAPBEXHLevel3X 2 2 9" xfId="37981"/>
    <cellStyle name="SAPBEXHLevel3X 2 20" xfId="38242"/>
    <cellStyle name="SAPBEXHLevel3X 2 21" xfId="38384"/>
    <cellStyle name="SAPBEXHLevel3X 2 22" xfId="38527"/>
    <cellStyle name="SAPBEXHLevel3X 2 23" xfId="38670"/>
    <cellStyle name="SAPBEXHLevel3X 2 24" xfId="38813"/>
    <cellStyle name="SAPBEXHLevel3X 2 25" xfId="38957"/>
    <cellStyle name="SAPBEXHLevel3X 2 26" xfId="39483"/>
    <cellStyle name="SAPBEXHLevel3X 2 27" xfId="39548"/>
    <cellStyle name="SAPBEXHLevel3X 2 28" xfId="39505"/>
    <cellStyle name="SAPBEXHLevel3X 2 29" xfId="39320"/>
    <cellStyle name="SAPBEXHLevel3X 2 3" xfId="1079"/>
    <cellStyle name="SAPBEXHLevel3X 2 3 10" xfId="37876"/>
    <cellStyle name="SAPBEXHLevel3X 2 3 11" xfId="38020"/>
    <cellStyle name="SAPBEXHLevel3X 2 3 12" xfId="38163"/>
    <cellStyle name="SAPBEXHLevel3X 2 3 13" xfId="38304"/>
    <cellStyle name="SAPBEXHLevel3X 2 3 14" xfId="38446"/>
    <cellStyle name="SAPBEXHLevel3X 2 3 15" xfId="38589"/>
    <cellStyle name="SAPBEXHLevel3X 2 3 16" xfId="38732"/>
    <cellStyle name="SAPBEXHLevel3X 2 3 17" xfId="38875"/>
    <cellStyle name="SAPBEXHLevel3X 2 3 18" xfId="39019"/>
    <cellStyle name="SAPBEXHLevel3X 2 3 19" xfId="39160"/>
    <cellStyle name="SAPBEXHLevel3X 2 3 2" xfId="1719"/>
    <cellStyle name="SAPBEXHLevel3X 2 3 2 2" xfId="1433"/>
    <cellStyle name="SAPBEXHLevel3X 2 3 2 2 2" xfId="3352"/>
    <cellStyle name="SAPBEXHLevel3X 2 3 2 2 2 2" xfId="10107"/>
    <cellStyle name="SAPBEXHLevel3X 2 3 2 2 2 2 2" xfId="16649"/>
    <cellStyle name="SAPBEXHLevel3X 2 3 2 2 2 2 2 2" xfId="26689"/>
    <cellStyle name="SAPBEXHLevel3X 2 3 2 2 2 2 3" xfId="23147"/>
    <cellStyle name="SAPBEXHLevel3X 2 3 2 2 2 3" xfId="12037"/>
    <cellStyle name="SAPBEXHLevel3X 2 3 2 2 2 3 2" xfId="18362"/>
    <cellStyle name="SAPBEXHLevel3X 2 3 2 2 2 3 2 2" xfId="27701"/>
    <cellStyle name="SAPBEXHLevel3X 2 3 2 2 2 3 3" xfId="24119"/>
    <cellStyle name="SAPBEXHLevel3X 2 3 2 2 2 4" xfId="7928"/>
    <cellStyle name="SAPBEXHLevel3X 2 3 2 2 2 4 2" xfId="21932"/>
    <cellStyle name="SAPBEXHLevel3X 2 3 2 2 2 5" xfId="15086"/>
    <cellStyle name="SAPBEXHLevel3X 2 3 2 2 2 5 2" xfId="25621"/>
    <cellStyle name="SAPBEXHLevel3X 2 3 2 2 2 6" xfId="19825"/>
    <cellStyle name="SAPBEXHLevel3X 2 3 2 2 3" xfId="3825"/>
    <cellStyle name="SAPBEXHLevel3X 2 3 2 2 3 2" xfId="10580"/>
    <cellStyle name="SAPBEXHLevel3X 2 3 2 2 3 2 2" xfId="16972"/>
    <cellStyle name="SAPBEXHLevel3X 2 3 2 2 3 2 2 2" xfId="26961"/>
    <cellStyle name="SAPBEXHLevel3X 2 3 2 2 3 2 3" xfId="23413"/>
    <cellStyle name="SAPBEXHLevel3X 2 3 2 2 3 3" xfId="12510"/>
    <cellStyle name="SAPBEXHLevel3X 2 3 2 2 3 3 2" xfId="18833"/>
    <cellStyle name="SAPBEXHLevel3X 2 3 2 2 3 3 2 2" xfId="27971"/>
    <cellStyle name="SAPBEXHLevel3X 2 3 2 2 3 3 3" xfId="24383"/>
    <cellStyle name="SAPBEXHLevel3X 2 3 2 2 3 4" xfId="8375"/>
    <cellStyle name="SAPBEXHLevel3X 2 3 2 2 3 4 2" xfId="22369"/>
    <cellStyle name="SAPBEXHLevel3X 2 3 2 2 3 5" xfId="15557"/>
    <cellStyle name="SAPBEXHLevel3X 2 3 2 2 3 5 2" xfId="25891"/>
    <cellStyle name="SAPBEXHLevel3X 2 3 2 2 3 6" xfId="20089"/>
    <cellStyle name="SAPBEXHLevel3X 2 3 2 2 4" xfId="6214"/>
    <cellStyle name="SAPBEXHLevel3X 2 3 2 2 4 2" xfId="13452"/>
    <cellStyle name="SAPBEXHLevel3X 2 3 2 2 4 2 2" xfId="24890"/>
    <cellStyle name="SAPBEXHLevel3X 2 3 2 2 4 3" xfId="21140"/>
    <cellStyle name="SAPBEXHLevel3X 2 3 2 2 5" xfId="8486"/>
    <cellStyle name="SAPBEXHLevel3X 2 3 2 2 5 2" xfId="15708"/>
    <cellStyle name="SAPBEXHLevel3X 2 3 2 2 5 2 2" xfId="25964"/>
    <cellStyle name="SAPBEXHLevel3X 2 3 2 2 5 3" xfId="22457"/>
    <cellStyle name="SAPBEXHLevel3X 2 3 2 2 6" xfId="5848"/>
    <cellStyle name="SAPBEXHLevel3X 2 3 2 2 6 2" xfId="13127"/>
    <cellStyle name="SAPBEXHLevel3X 2 3 2 2 6 2 2" xfId="24752"/>
    <cellStyle name="SAPBEXHLevel3X 2 3 2 2 6 3" xfId="21003"/>
    <cellStyle name="SAPBEXHLevel3X 2 3 2 2 7" xfId="12672"/>
    <cellStyle name="SAPBEXHLevel3X 2 3 2 2 7 2" xfId="24466"/>
    <cellStyle name="SAPBEXHLevel3X 2 3 2 2 8" xfId="19149"/>
    <cellStyle name="SAPBEXHLevel3X 2 3 2 3" xfId="3089"/>
    <cellStyle name="SAPBEXHLevel3X 2 3 2 3 2" xfId="9855"/>
    <cellStyle name="SAPBEXHLevel3X 2 3 2 3 2 2" xfId="16473"/>
    <cellStyle name="SAPBEXHLevel3X 2 3 2 3 2 2 2" xfId="26552"/>
    <cellStyle name="SAPBEXHLevel3X 2 3 2 3 2 3" xfId="23010"/>
    <cellStyle name="SAPBEXHLevel3X 2 3 2 3 3" xfId="11792"/>
    <cellStyle name="SAPBEXHLevel3X 2 3 2 3 3 2" xfId="18117"/>
    <cellStyle name="SAPBEXHLevel3X 2 3 2 3 3 2 2" xfId="27566"/>
    <cellStyle name="SAPBEXHLevel3X 2 3 2 3 3 3" xfId="23984"/>
    <cellStyle name="SAPBEXHLevel3X 2 3 2 3 4" xfId="7676"/>
    <cellStyle name="SAPBEXHLevel3X 2 3 2 3 4 2" xfId="21759"/>
    <cellStyle name="SAPBEXHLevel3X 2 3 2 3 5" xfId="14840"/>
    <cellStyle name="SAPBEXHLevel3X 2 3 2 3 5 2" xfId="25486"/>
    <cellStyle name="SAPBEXHLevel3X 2 3 2 3 6" xfId="19690"/>
    <cellStyle name="SAPBEXHLevel3X 2 3 2 4" xfId="3594"/>
    <cellStyle name="SAPBEXHLevel3X 2 3 2 4 2" xfId="10349"/>
    <cellStyle name="SAPBEXHLevel3X 2 3 2 4 2 2" xfId="16816"/>
    <cellStyle name="SAPBEXHLevel3X 2 3 2 4 2 2 2" xfId="26826"/>
    <cellStyle name="SAPBEXHLevel3X 2 3 2 4 2 3" xfId="23278"/>
    <cellStyle name="SAPBEXHLevel3X 2 3 2 4 3" xfId="12279"/>
    <cellStyle name="SAPBEXHLevel3X 2 3 2 4 3 2" xfId="18602"/>
    <cellStyle name="SAPBEXHLevel3X 2 3 2 4 3 2 2" xfId="27836"/>
    <cellStyle name="SAPBEXHLevel3X 2 3 2 4 3 3" xfId="24248"/>
    <cellStyle name="SAPBEXHLevel3X 2 3 2 4 4" xfId="8170"/>
    <cellStyle name="SAPBEXHLevel3X 2 3 2 4 4 2" xfId="22167"/>
    <cellStyle name="SAPBEXHLevel3X 2 3 2 4 5" xfId="15326"/>
    <cellStyle name="SAPBEXHLevel3X 2 3 2 4 5 2" xfId="25756"/>
    <cellStyle name="SAPBEXHLevel3X 2 3 2 4 6" xfId="19954"/>
    <cellStyle name="SAPBEXHLevel3X 2 3 2 5" xfId="4303"/>
    <cellStyle name="SAPBEXHLevel3X 2 3 2 5 2" xfId="20357"/>
    <cellStyle name="SAPBEXHLevel3X 2 3 2 6" xfId="19245"/>
    <cellStyle name="SAPBEXHLevel3X 2 3 2 7" xfId="28314"/>
    <cellStyle name="SAPBEXHLevel3X 2 3 20" xfId="39294"/>
    <cellStyle name="SAPBEXHLevel3X 2 3 21" xfId="39435"/>
    <cellStyle name="SAPBEXHLevel3X 2 3 22" xfId="39569"/>
    <cellStyle name="SAPBEXHLevel3X 2 3 23" xfId="39697"/>
    <cellStyle name="SAPBEXHLevel3X 2 3 24" xfId="39815"/>
    <cellStyle name="SAPBEXHLevel3X 2 3 25" xfId="39933"/>
    <cellStyle name="SAPBEXHLevel3X 2 3 26" xfId="40046"/>
    <cellStyle name="SAPBEXHLevel3X 2 3 27" xfId="40148"/>
    <cellStyle name="SAPBEXHLevel3X 2 3 28" xfId="40246"/>
    <cellStyle name="SAPBEXHLevel3X 2 3 29" xfId="40338"/>
    <cellStyle name="SAPBEXHLevel3X 2 3 3" xfId="2344"/>
    <cellStyle name="SAPBEXHLevel3X 2 3 3 2" xfId="5380"/>
    <cellStyle name="SAPBEXHLevel3X 2 3 3 2 2" xfId="12905"/>
    <cellStyle name="SAPBEXHLevel3X 2 3 3 2 2 2" xfId="24645"/>
    <cellStyle name="SAPBEXHLevel3X 2 3 3 2 3" xfId="20862"/>
    <cellStyle name="SAPBEXHLevel3X 2 3 3 3" xfId="6941"/>
    <cellStyle name="SAPBEXHLevel3X 2 3 3 3 2" xfId="14115"/>
    <cellStyle name="SAPBEXHLevel3X 2 3 3 3 2 2" xfId="25094"/>
    <cellStyle name="SAPBEXHLevel3X 2 3 3 3 3" xfId="21336"/>
    <cellStyle name="SAPBEXHLevel3X 2 3 3 4" xfId="9124"/>
    <cellStyle name="SAPBEXHLevel3X 2 3 3 4 2" xfId="15974"/>
    <cellStyle name="SAPBEXHLevel3X 2 3 3 4 2 2" xfId="26156"/>
    <cellStyle name="SAPBEXHLevel3X 2 3 3 4 3" xfId="22640"/>
    <cellStyle name="SAPBEXHLevel3X 2 3 3 5" xfId="11152"/>
    <cellStyle name="SAPBEXHLevel3X 2 3 3 5 2" xfId="17481"/>
    <cellStyle name="SAPBEXHLevel3X 2 3 3 5 2 2" xfId="27176"/>
    <cellStyle name="SAPBEXHLevel3X 2 3 3 5 3" xfId="23620"/>
    <cellStyle name="SAPBEXHLevel3X 2 3 3 6" xfId="4417"/>
    <cellStyle name="SAPBEXHLevel3X 2 3 3 6 2" xfId="20461"/>
    <cellStyle name="SAPBEXHLevel3X 2 3 3 7" xfId="8471"/>
    <cellStyle name="SAPBEXHLevel3X 2 3 3 7 2" xfId="22452"/>
    <cellStyle name="SAPBEXHLevel3X 2 3 30" xfId="40411"/>
    <cellStyle name="SAPBEXHLevel3X 2 3 31" xfId="40468"/>
    <cellStyle name="SAPBEXHLevel3X 2 3 4" xfId="2824"/>
    <cellStyle name="SAPBEXHLevel3X 2 3 4 2" xfId="9595"/>
    <cellStyle name="SAPBEXHLevel3X 2 3 4 2 2" xfId="16246"/>
    <cellStyle name="SAPBEXHLevel3X 2 3 4 2 2 2" xfId="26372"/>
    <cellStyle name="SAPBEXHLevel3X 2 3 4 2 3" xfId="22847"/>
    <cellStyle name="SAPBEXHLevel3X 2 3 4 3" xfId="11550"/>
    <cellStyle name="SAPBEXHLevel3X 2 3 4 3 2" xfId="17877"/>
    <cellStyle name="SAPBEXHLevel3X 2 3 4 3 2 2" xfId="27388"/>
    <cellStyle name="SAPBEXHLevel3X 2 3 4 3 3" xfId="23823"/>
    <cellStyle name="SAPBEXHLevel3X 2 3 4 4" xfId="7414"/>
    <cellStyle name="SAPBEXHLevel3X 2 3 4 4 2" xfId="21567"/>
    <cellStyle name="SAPBEXHLevel3X 2 3 4 5" xfId="14582"/>
    <cellStyle name="SAPBEXHLevel3X 2 3 4 5 2" xfId="25308"/>
    <cellStyle name="SAPBEXHLevel3X 2 3 4 6" xfId="19529"/>
    <cellStyle name="SAPBEXHLevel3X 2 3 5" xfId="2781"/>
    <cellStyle name="SAPBEXHLevel3X 2 3 5 2" xfId="9553"/>
    <cellStyle name="SAPBEXHLevel3X 2 3 5 2 2" xfId="16204"/>
    <cellStyle name="SAPBEXHLevel3X 2 3 5 2 2 2" xfId="26332"/>
    <cellStyle name="SAPBEXHLevel3X 2 3 5 2 3" xfId="22807"/>
    <cellStyle name="SAPBEXHLevel3X 2 3 5 3" xfId="11508"/>
    <cellStyle name="SAPBEXHLevel3X 2 3 5 3 2" xfId="17836"/>
    <cellStyle name="SAPBEXHLevel3X 2 3 5 3 2 2" xfId="27349"/>
    <cellStyle name="SAPBEXHLevel3X 2 3 5 3 3" xfId="23784"/>
    <cellStyle name="SAPBEXHLevel3X 2 3 5 4" xfId="7371"/>
    <cellStyle name="SAPBEXHLevel3X 2 3 5 4 2" xfId="21526"/>
    <cellStyle name="SAPBEXHLevel3X 2 3 5 5" xfId="14540"/>
    <cellStyle name="SAPBEXHLevel3X 2 3 5 5 2" xfId="25268"/>
    <cellStyle name="SAPBEXHLevel3X 2 3 5 6" xfId="19489"/>
    <cellStyle name="SAPBEXHLevel3X 2 3 6" xfId="28179"/>
    <cellStyle name="SAPBEXHLevel3X 2 3 7" xfId="37462"/>
    <cellStyle name="SAPBEXHLevel3X 2 3 8" xfId="36954"/>
    <cellStyle name="SAPBEXHLevel3X 2 3 9" xfId="37737"/>
    <cellStyle name="SAPBEXHLevel3X 2 30" xfId="39093"/>
    <cellStyle name="SAPBEXHLevel3X 2 31" xfId="39606"/>
    <cellStyle name="SAPBEXHLevel3X 2 32" xfId="40288"/>
    <cellStyle name="SAPBEXHLevel3X 2 33" xfId="39744"/>
    <cellStyle name="SAPBEXHLevel3X 2 34" xfId="40070"/>
    <cellStyle name="SAPBEXHLevel3X 2 4" xfId="1140"/>
    <cellStyle name="SAPBEXHLevel3X 2 4 10" xfId="37249"/>
    <cellStyle name="SAPBEXHLevel3X 2 4 11" xfId="37399"/>
    <cellStyle name="SAPBEXHLevel3X 2 4 12" xfId="38069"/>
    <cellStyle name="SAPBEXHLevel3X 2 4 13" xfId="38211"/>
    <cellStyle name="SAPBEXHLevel3X 2 4 14" xfId="38352"/>
    <cellStyle name="SAPBEXHLevel3X 2 4 15" xfId="38495"/>
    <cellStyle name="SAPBEXHLevel3X 2 4 16" xfId="38637"/>
    <cellStyle name="SAPBEXHLevel3X 2 4 17" xfId="38781"/>
    <cellStyle name="SAPBEXHLevel3X 2 4 18" xfId="38926"/>
    <cellStyle name="SAPBEXHLevel3X 2 4 19" xfId="39069"/>
    <cellStyle name="SAPBEXHLevel3X 2 4 2" xfId="1759"/>
    <cellStyle name="SAPBEXHLevel3X 2 4 2 2" xfId="919"/>
    <cellStyle name="SAPBEXHLevel3X 2 4 2 2 2" xfId="3391"/>
    <cellStyle name="SAPBEXHLevel3X 2 4 2 2 2 2" xfId="10146"/>
    <cellStyle name="SAPBEXHLevel3X 2 4 2 2 2 2 2" xfId="16685"/>
    <cellStyle name="SAPBEXHLevel3X 2 4 2 2 2 2 2 2" xfId="26725"/>
    <cellStyle name="SAPBEXHLevel3X 2 4 2 2 2 2 3" xfId="23183"/>
    <cellStyle name="SAPBEXHLevel3X 2 4 2 2 2 3" xfId="12076"/>
    <cellStyle name="SAPBEXHLevel3X 2 4 2 2 2 3 2" xfId="18401"/>
    <cellStyle name="SAPBEXHLevel3X 2 4 2 2 2 3 2 2" xfId="27737"/>
    <cellStyle name="SAPBEXHLevel3X 2 4 2 2 2 3 3" xfId="24155"/>
    <cellStyle name="SAPBEXHLevel3X 2 4 2 2 2 4" xfId="7967"/>
    <cellStyle name="SAPBEXHLevel3X 2 4 2 2 2 4 2" xfId="21971"/>
    <cellStyle name="SAPBEXHLevel3X 2 4 2 2 2 5" xfId="15125"/>
    <cellStyle name="SAPBEXHLevel3X 2 4 2 2 2 5 2" xfId="25657"/>
    <cellStyle name="SAPBEXHLevel3X 2 4 2 2 2 6" xfId="19861"/>
    <cellStyle name="SAPBEXHLevel3X 2 4 2 2 3" xfId="3864"/>
    <cellStyle name="SAPBEXHLevel3X 2 4 2 2 3 2" xfId="10619"/>
    <cellStyle name="SAPBEXHLevel3X 2 4 2 2 3 2 2" xfId="17008"/>
    <cellStyle name="SAPBEXHLevel3X 2 4 2 2 3 2 2 2" xfId="26997"/>
    <cellStyle name="SAPBEXHLevel3X 2 4 2 2 3 2 3" xfId="23449"/>
    <cellStyle name="SAPBEXHLevel3X 2 4 2 2 3 3" xfId="12549"/>
    <cellStyle name="SAPBEXHLevel3X 2 4 2 2 3 3 2" xfId="18872"/>
    <cellStyle name="SAPBEXHLevel3X 2 4 2 2 3 3 2 2" xfId="28007"/>
    <cellStyle name="SAPBEXHLevel3X 2 4 2 2 3 3 3" xfId="24419"/>
    <cellStyle name="SAPBEXHLevel3X 2 4 2 2 3 4" xfId="8413"/>
    <cellStyle name="SAPBEXHLevel3X 2 4 2 2 3 4 2" xfId="22407"/>
    <cellStyle name="SAPBEXHLevel3X 2 4 2 2 3 5" xfId="15596"/>
    <cellStyle name="SAPBEXHLevel3X 2 4 2 2 3 5 2" xfId="25927"/>
    <cellStyle name="SAPBEXHLevel3X 2 4 2 2 3 6" xfId="20125"/>
    <cellStyle name="SAPBEXHLevel3X 2 4 2 2 4" xfId="5960"/>
    <cellStyle name="SAPBEXHLevel3X 2 4 2 2 4 2" xfId="13221"/>
    <cellStyle name="SAPBEXHLevel3X 2 4 2 2 4 2 2" xfId="24799"/>
    <cellStyle name="SAPBEXHLevel3X 2 4 2 2 4 3" xfId="21050"/>
    <cellStyle name="SAPBEXHLevel3X 2 4 2 2 5" xfId="6069"/>
    <cellStyle name="SAPBEXHLevel3X 2 4 2 2 5 2" xfId="13325"/>
    <cellStyle name="SAPBEXHLevel3X 2 4 2 2 5 2 2" xfId="24849"/>
    <cellStyle name="SAPBEXHLevel3X 2 4 2 2 5 3" xfId="21100"/>
    <cellStyle name="SAPBEXHLevel3X 2 4 2 2 6" xfId="5923"/>
    <cellStyle name="SAPBEXHLevel3X 2 4 2 2 6 2" xfId="13185"/>
    <cellStyle name="SAPBEXHLevel3X 2 4 2 2 6 2 2" xfId="24780"/>
    <cellStyle name="SAPBEXHLevel3X 2 4 2 2 6 3" xfId="21031"/>
    <cellStyle name="SAPBEXHLevel3X 2 4 2 2 7" xfId="4280"/>
    <cellStyle name="SAPBEXHLevel3X 2 4 2 2 7 2" xfId="20341"/>
    <cellStyle name="SAPBEXHLevel3X 2 4 2 2 8" xfId="19081"/>
    <cellStyle name="SAPBEXHLevel3X 2 4 2 3" xfId="3128"/>
    <cellStyle name="SAPBEXHLevel3X 2 4 2 3 2" xfId="9894"/>
    <cellStyle name="SAPBEXHLevel3X 2 4 2 3 2 2" xfId="16509"/>
    <cellStyle name="SAPBEXHLevel3X 2 4 2 3 2 2 2" xfId="26588"/>
    <cellStyle name="SAPBEXHLevel3X 2 4 2 3 2 3" xfId="23046"/>
    <cellStyle name="SAPBEXHLevel3X 2 4 2 3 3" xfId="11831"/>
    <cellStyle name="SAPBEXHLevel3X 2 4 2 3 3 2" xfId="18156"/>
    <cellStyle name="SAPBEXHLevel3X 2 4 2 3 3 2 2" xfId="27602"/>
    <cellStyle name="SAPBEXHLevel3X 2 4 2 3 3 3" xfId="24020"/>
    <cellStyle name="SAPBEXHLevel3X 2 4 2 3 4" xfId="7715"/>
    <cellStyle name="SAPBEXHLevel3X 2 4 2 3 4 2" xfId="21795"/>
    <cellStyle name="SAPBEXHLevel3X 2 4 2 3 5" xfId="14879"/>
    <cellStyle name="SAPBEXHLevel3X 2 4 2 3 5 2" xfId="25522"/>
    <cellStyle name="SAPBEXHLevel3X 2 4 2 3 6" xfId="19726"/>
    <cellStyle name="SAPBEXHLevel3X 2 4 2 4" xfId="3633"/>
    <cellStyle name="SAPBEXHLevel3X 2 4 2 4 2" xfId="10388"/>
    <cellStyle name="SAPBEXHLevel3X 2 4 2 4 2 2" xfId="16852"/>
    <cellStyle name="SAPBEXHLevel3X 2 4 2 4 2 2 2" xfId="26862"/>
    <cellStyle name="SAPBEXHLevel3X 2 4 2 4 2 3" xfId="23314"/>
    <cellStyle name="SAPBEXHLevel3X 2 4 2 4 3" xfId="12318"/>
    <cellStyle name="SAPBEXHLevel3X 2 4 2 4 3 2" xfId="18641"/>
    <cellStyle name="SAPBEXHLevel3X 2 4 2 4 3 2 2" xfId="27872"/>
    <cellStyle name="SAPBEXHLevel3X 2 4 2 4 3 3" xfId="24284"/>
    <cellStyle name="SAPBEXHLevel3X 2 4 2 4 4" xfId="8209"/>
    <cellStyle name="SAPBEXHLevel3X 2 4 2 4 4 2" xfId="22206"/>
    <cellStyle name="SAPBEXHLevel3X 2 4 2 4 5" xfId="15365"/>
    <cellStyle name="SAPBEXHLevel3X 2 4 2 4 5 2" xfId="25792"/>
    <cellStyle name="SAPBEXHLevel3X 2 4 2 4 6" xfId="19990"/>
    <cellStyle name="SAPBEXHLevel3X 2 4 2 5" xfId="4621"/>
    <cellStyle name="SAPBEXHLevel3X 2 4 2 5 2" xfId="20624"/>
    <cellStyle name="SAPBEXHLevel3X 2 4 2 6" xfId="19281"/>
    <cellStyle name="SAPBEXHLevel3X 2 4 2 7" xfId="28350"/>
    <cellStyle name="SAPBEXHLevel3X 2 4 20" xfId="39207"/>
    <cellStyle name="SAPBEXHLevel3X 2 4 21" xfId="39343"/>
    <cellStyle name="SAPBEXHLevel3X 2 4 22" xfId="39479"/>
    <cellStyle name="SAPBEXHLevel3X 2 4 23" xfId="39549"/>
    <cellStyle name="SAPBEXHLevel3X 2 4 24" xfId="39186"/>
    <cellStyle name="SAPBEXHLevel3X 2 4 25" xfId="39410"/>
    <cellStyle name="SAPBEXHLevel3X 2 4 26" xfId="39491"/>
    <cellStyle name="SAPBEXHLevel3X 2 4 27" xfId="39487"/>
    <cellStyle name="SAPBEXHLevel3X 2 4 28" xfId="40172"/>
    <cellStyle name="SAPBEXHLevel3X 2 4 29" xfId="40073"/>
    <cellStyle name="SAPBEXHLevel3X 2 4 3" xfId="2337"/>
    <cellStyle name="SAPBEXHLevel3X 2 4 3 2" xfId="5373"/>
    <cellStyle name="SAPBEXHLevel3X 2 4 3 2 2" xfId="12898"/>
    <cellStyle name="SAPBEXHLevel3X 2 4 3 2 2 2" xfId="24638"/>
    <cellStyle name="SAPBEXHLevel3X 2 4 3 2 3" xfId="20855"/>
    <cellStyle name="SAPBEXHLevel3X 2 4 3 3" xfId="6934"/>
    <cellStyle name="SAPBEXHLevel3X 2 4 3 3 2" xfId="14108"/>
    <cellStyle name="SAPBEXHLevel3X 2 4 3 3 2 2" xfId="25087"/>
    <cellStyle name="SAPBEXHLevel3X 2 4 3 3 3" xfId="21329"/>
    <cellStyle name="SAPBEXHLevel3X 2 4 3 4" xfId="9117"/>
    <cellStyle name="SAPBEXHLevel3X 2 4 3 4 2" xfId="15967"/>
    <cellStyle name="SAPBEXHLevel3X 2 4 3 4 2 2" xfId="26149"/>
    <cellStyle name="SAPBEXHLevel3X 2 4 3 4 3" xfId="22633"/>
    <cellStyle name="SAPBEXHLevel3X 2 4 3 5" xfId="11145"/>
    <cellStyle name="SAPBEXHLevel3X 2 4 3 5 2" xfId="17474"/>
    <cellStyle name="SAPBEXHLevel3X 2 4 3 5 2 2" xfId="27169"/>
    <cellStyle name="SAPBEXHLevel3X 2 4 3 5 3" xfId="23613"/>
    <cellStyle name="SAPBEXHLevel3X 2 4 3 6" xfId="4456"/>
    <cellStyle name="SAPBEXHLevel3X 2 4 3 6 2" xfId="20500"/>
    <cellStyle name="SAPBEXHLevel3X 2 4 3 7" xfId="4674"/>
    <cellStyle name="SAPBEXHLevel3X 2 4 3 7 2" xfId="20655"/>
    <cellStyle name="SAPBEXHLevel3X 2 4 30" xfId="40317"/>
    <cellStyle name="SAPBEXHLevel3X 2 4 31" xfId="40422"/>
    <cellStyle name="SAPBEXHLevel3X 2 4 4" xfId="2914"/>
    <cellStyle name="SAPBEXHLevel3X 2 4 4 2" xfId="9681"/>
    <cellStyle name="SAPBEXHLevel3X 2 4 4 2 2" xfId="16329"/>
    <cellStyle name="SAPBEXHLevel3X 2 4 4 2 2 2" xfId="26443"/>
    <cellStyle name="SAPBEXHLevel3X 2 4 4 2 3" xfId="22911"/>
    <cellStyle name="SAPBEXHLevel3X 2 4 4 3" xfId="11633"/>
    <cellStyle name="SAPBEXHLevel3X 2 4 4 3 2" xfId="17960"/>
    <cellStyle name="SAPBEXHLevel3X 2 4 4 3 2 2" xfId="27459"/>
    <cellStyle name="SAPBEXHLevel3X 2 4 4 3 3" xfId="23887"/>
    <cellStyle name="SAPBEXHLevel3X 2 4 4 4" xfId="7501"/>
    <cellStyle name="SAPBEXHLevel3X 2 4 4 4 2" xfId="21638"/>
    <cellStyle name="SAPBEXHLevel3X 2 4 4 5" xfId="14668"/>
    <cellStyle name="SAPBEXHLevel3X 2 4 4 5 2" xfId="25379"/>
    <cellStyle name="SAPBEXHLevel3X 2 4 4 6" xfId="19593"/>
    <cellStyle name="SAPBEXHLevel3X 2 4 5" xfId="2753"/>
    <cellStyle name="SAPBEXHLevel3X 2 4 5 2" xfId="9532"/>
    <cellStyle name="SAPBEXHLevel3X 2 4 5 2 2" xfId="16183"/>
    <cellStyle name="SAPBEXHLevel3X 2 4 5 2 2 2" xfId="26321"/>
    <cellStyle name="SAPBEXHLevel3X 2 4 5 2 3" xfId="22797"/>
    <cellStyle name="SAPBEXHLevel3X 2 4 5 3" xfId="11492"/>
    <cellStyle name="SAPBEXHLevel3X 2 4 5 3 2" xfId="17820"/>
    <cellStyle name="SAPBEXHLevel3X 2 4 5 3 2 2" xfId="27340"/>
    <cellStyle name="SAPBEXHLevel3X 2 4 5 3 3" xfId="23776"/>
    <cellStyle name="SAPBEXHLevel3X 2 4 5 4" xfId="7351"/>
    <cellStyle name="SAPBEXHLevel3X 2 4 5 4 2" xfId="21510"/>
    <cellStyle name="SAPBEXHLevel3X 2 4 5 5" xfId="14524"/>
    <cellStyle name="SAPBEXHLevel3X 2 4 5 5 2" xfId="25259"/>
    <cellStyle name="SAPBEXHLevel3X 2 4 5 6" xfId="19481"/>
    <cellStyle name="SAPBEXHLevel3X 2 4 6" xfId="28204"/>
    <cellStyle name="SAPBEXHLevel3X 2 4 7" xfId="37359"/>
    <cellStyle name="SAPBEXHLevel3X 2 4 8" xfId="37303"/>
    <cellStyle name="SAPBEXHLevel3X 2 4 9" xfId="37006"/>
    <cellStyle name="SAPBEXHLevel3X 2 5" xfId="1617"/>
    <cellStyle name="SAPBEXHLevel3X 2 5 2" xfId="1372"/>
    <cellStyle name="SAPBEXHLevel3X 2 5 2 2" xfId="3299"/>
    <cellStyle name="SAPBEXHLevel3X 2 5 2 2 2" xfId="10054"/>
    <cellStyle name="SAPBEXHLevel3X 2 5 2 2 2 2" xfId="16607"/>
    <cellStyle name="SAPBEXHLevel3X 2 5 2 2 2 2 2" xfId="26662"/>
    <cellStyle name="SAPBEXHLevel3X 2 5 2 2 2 3" xfId="23120"/>
    <cellStyle name="SAPBEXHLevel3X 2 5 2 2 3" xfId="11984"/>
    <cellStyle name="SAPBEXHLevel3X 2 5 2 2 3 2" xfId="18309"/>
    <cellStyle name="SAPBEXHLevel3X 2 5 2 2 3 2 2" xfId="27674"/>
    <cellStyle name="SAPBEXHLevel3X 2 5 2 2 3 3" xfId="24092"/>
    <cellStyle name="SAPBEXHLevel3X 2 5 2 2 4" xfId="7875"/>
    <cellStyle name="SAPBEXHLevel3X 2 5 2 2 4 2" xfId="21879"/>
    <cellStyle name="SAPBEXHLevel3X 2 5 2 2 5" xfId="15033"/>
    <cellStyle name="SAPBEXHLevel3X 2 5 2 2 5 2" xfId="25594"/>
    <cellStyle name="SAPBEXHLevel3X 2 5 2 2 6" xfId="19798"/>
    <cellStyle name="SAPBEXHLevel3X 2 5 2 3" xfId="3772"/>
    <cellStyle name="SAPBEXHLevel3X 2 5 2 3 2" xfId="10527"/>
    <cellStyle name="SAPBEXHLevel3X 2 5 2 3 2 2" xfId="16930"/>
    <cellStyle name="SAPBEXHLevel3X 2 5 2 3 2 2 2" xfId="26934"/>
    <cellStyle name="SAPBEXHLevel3X 2 5 2 3 2 3" xfId="23386"/>
    <cellStyle name="SAPBEXHLevel3X 2 5 2 3 3" xfId="12457"/>
    <cellStyle name="SAPBEXHLevel3X 2 5 2 3 3 2" xfId="18780"/>
    <cellStyle name="SAPBEXHLevel3X 2 5 2 3 3 2 2" xfId="27944"/>
    <cellStyle name="SAPBEXHLevel3X 2 5 2 3 3 3" xfId="24356"/>
    <cellStyle name="SAPBEXHLevel3X 2 5 2 3 4" xfId="8344"/>
    <cellStyle name="SAPBEXHLevel3X 2 5 2 3 4 2" xfId="22340"/>
    <cellStyle name="SAPBEXHLevel3X 2 5 2 3 5" xfId="15504"/>
    <cellStyle name="SAPBEXHLevel3X 2 5 2 3 5 2" xfId="25864"/>
    <cellStyle name="SAPBEXHLevel3X 2 5 2 3 6" xfId="20062"/>
    <cellStyle name="SAPBEXHLevel3X 2 5 2 4" xfId="6165"/>
    <cellStyle name="SAPBEXHLevel3X 2 5 2 4 2" xfId="13405"/>
    <cellStyle name="SAPBEXHLevel3X 2 5 2 4 2 2" xfId="24876"/>
    <cellStyle name="SAPBEXHLevel3X 2 5 2 4 3" xfId="21127"/>
    <cellStyle name="SAPBEXHLevel3X 2 5 2 5" xfId="5741"/>
    <cellStyle name="SAPBEXHLevel3X 2 5 2 5 2" xfId="13062"/>
    <cellStyle name="SAPBEXHLevel3X 2 5 2 5 2 2" xfId="24722"/>
    <cellStyle name="SAPBEXHLevel3X 2 5 2 5 3" xfId="20974"/>
    <cellStyle name="SAPBEXHLevel3X 2 5 2 6" xfId="5889"/>
    <cellStyle name="SAPBEXHLevel3X 2 5 2 6 2" xfId="13156"/>
    <cellStyle name="SAPBEXHLevel3X 2 5 2 6 2 2" xfId="24761"/>
    <cellStyle name="SAPBEXHLevel3X 2 5 2 6 3" xfId="21012"/>
    <cellStyle name="SAPBEXHLevel3X 2 5 2 7" xfId="12661"/>
    <cellStyle name="SAPBEXHLevel3X 2 5 2 7 2" xfId="24455"/>
    <cellStyle name="SAPBEXHLevel3X 2 5 2 8" xfId="19138"/>
    <cellStyle name="SAPBEXHLevel3X 2 5 3" xfId="3045"/>
    <cellStyle name="SAPBEXHLevel3X 2 5 3 2" xfId="9811"/>
    <cellStyle name="SAPBEXHLevel3X 2 5 3 2 2" xfId="16440"/>
    <cellStyle name="SAPBEXHLevel3X 2 5 3 2 2 2" xfId="26532"/>
    <cellStyle name="SAPBEXHLevel3X 2 5 3 2 3" xfId="22991"/>
    <cellStyle name="SAPBEXHLevel3X 2 5 3 3" xfId="11748"/>
    <cellStyle name="SAPBEXHLevel3X 2 5 3 3 2" xfId="18074"/>
    <cellStyle name="SAPBEXHLevel3X 2 5 3 3 2 2" xfId="27547"/>
    <cellStyle name="SAPBEXHLevel3X 2 5 3 3 3" xfId="23966"/>
    <cellStyle name="SAPBEXHLevel3X 2 5 3 4" xfId="7632"/>
    <cellStyle name="SAPBEXHLevel3X 2 5 3 4 2" xfId="21733"/>
    <cellStyle name="SAPBEXHLevel3X 2 5 3 5" xfId="14797"/>
    <cellStyle name="SAPBEXHLevel3X 2 5 3 5 2" xfId="25467"/>
    <cellStyle name="SAPBEXHLevel3X 2 5 3 6" xfId="19672"/>
    <cellStyle name="SAPBEXHLevel3X 2 5 4" xfId="3560"/>
    <cellStyle name="SAPBEXHLevel3X 2 5 4 2" xfId="10315"/>
    <cellStyle name="SAPBEXHLevel3X 2 5 4 2 2" xfId="16793"/>
    <cellStyle name="SAPBEXHLevel3X 2 5 4 2 2 2" xfId="26809"/>
    <cellStyle name="SAPBEXHLevel3X 2 5 4 2 3" xfId="23261"/>
    <cellStyle name="SAPBEXHLevel3X 2 5 4 3" xfId="12245"/>
    <cellStyle name="SAPBEXHLevel3X 2 5 4 3 2" xfId="18568"/>
    <cellStyle name="SAPBEXHLevel3X 2 5 4 3 2 2" xfId="27819"/>
    <cellStyle name="SAPBEXHLevel3X 2 5 4 3 3" xfId="24231"/>
    <cellStyle name="SAPBEXHLevel3X 2 5 4 4" xfId="8136"/>
    <cellStyle name="SAPBEXHLevel3X 2 5 4 4 2" xfId="22133"/>
    <cellStyle name="SAPBEXHLevel3X 2 5 4 5" xfId="15292"/>
    <cellStyle name="SAPBEXHLevel3X 2 5 4 5 2" xfId="25739"/>
    <cellStyle name="SAPBEXHLevel3X 2 5 4 6" xfId="19937"/>
    <cellStyle name="SAPBEXHLevel3X 2 5 5" xfId="4047"/>
    <cellStyle name="SAPBEXHLevel3X 2 5 5 2" xfId="20200"/>
    <cellStyle name="SAPBEXHLevel3X 2 5 6" xfId="19217"/>
    <cellStyle name="SAPBEXHLevel3X 2 5 7" xfId="28272"/>
    <cellStyle name="SAPBEXHLevel3X 2 6" xfId="2380"/>
    <cellStyle name="SAPBEXHLevel3X 2 6 2" xfId="5411"/>
    <cellStyle name="SAPBEXHLevel3X 2 6 2 2" xfId="12918"/>
    <cellStyle name="SAPBEXHLevel3X 2 6 2 2 2" xfId="24655"/>
    <cellStyle name="SAPBEXHLevel3X 2 6 2 3" xfId="20874"/>
    <cellStyle name="SAPBEXHLevel3X 2 6 3" xfId="6977"/>
    <cellStyle name="SAPBEXHLevel3X 2 6 3 2" xfId="14151"/>
    <cellStyle name="SAPBEXHLevel3X 2 6 3 2 2" xfId="25104"/>
    <cellStyle name="SAPBEXHLevel3X 2 6 3 3" xfId="21346"/>
    <cellStyle name="SAPBEXHLevel3X 2 6 4" xfId="9160"/>
    <cellStyle name="SAPBEXHLevel3X 2 6 4 2" xfId="15987"/>
    <cellStyle name="SAPBEXHLevel3X 2 6 4 2 2" xfId="26166"/>
    <cellStyle name="SAPBEXHLevel3X 2 6 4 3" xfId="22650"/>
    <cellStyle name="SAPBEXHLevel3X 2 6 5" xfId="11181"/>
    <cellStyle name="SAPBEXHLevel3X 2 6 5 2" xfId="17510"/>
    <cellStyle name="SAPBEXHLevel3X 2 6 5 2 2" xfId="27186"/>
    <cellStyle name="SAPBEXHLevel3X 2 6 5 3" xfId="23630"/>
    <cellStyle name="SAPBEXHLevel3X 2 6 6" xfId="4381"/>
    <cellStyle name="SAPBEXHLevel3X 2 6 6 2" xfId="20425"/>
    <cellStyle name="SAPBEXHLevel3X 2 6 7" xfId="4218"/>
    <cellStyle name="SAPBEXHLevel3X 2 6 7 2" xfId="20292"/>
    <cellStyle name="SAPBEXHLevel3X 2 7" xfId="2661"/>
    <cellStyle name="SAPBEXHLevel3X 2 7 2" xfId="9440"/>
    <cellStyle name="SAPBEXHLevel3X 2 7 2 2" xfId="16091"/>
    <cellStyle name="SAPBEXHLevel3X 2 7 2 2 2" xfId="26243"/>
    <cellStyle name="SAPBEXHLevel3X 2 7 2 3" xfId="22724"/>
    <cellStyle name="SAPBEXHLevel3X 2 7 3" xfId="11400"/>
    <cellStyle name="SAPBEXHLevel3X 2 7 3 2" xfId="17728"/>
    <cellStyle name="SAPBEXHLevel3X 2 7 3 2 2" xfId="27262"/>
    <cellStyle name="SAPBEXHLevel3X 2 7 3 3" xfId="23703"/>
    <cellStyle name="SAPBEXHLevel3X 2 7 4" xfId="7259"/>
    <cellStyle name="SAPBEXHLevel3X 2 7 4 2" xfId="21423"/>
    <cellStyle name="SAPBEXHLevel3X 2 7 5" xfId="14432"/>
    <cellStyle name="SAPBEXHLevel3X 2 7 5 2" xfId="25181"/>
    <cellStyle name="SAPBEXHLevel3X 2 7 6" xfId="19408"/>
    <cellStyle name="SAPBEXHLevel3X 2 8" xfId="19033"/>
    <cellStyle name="SAPBEXHLevel3X 2 9" xfId="28087"/>
    <cellStyle name="SAPBEXHLevel3X 20" xfId="37279"/>
    <cellStyle name="SAPBEXHLevel3X 21" xfId="37379"/>
    <cellStyle name="SAPBEXHLevel3X 22" xfId="38096"/>
    <cellStyle name="SAPBEXHLevel3X 23" xfId="38237"/>
    <cellStyle name="SAPBEXHLevel3X 24" xfId="38379"/>
    <cellStyle name="SAPBEXHLevel3X 25" xfId="39098"/>
    <cellStyle name="SAPBEXHLevel3X 26" xfId="38665"/>
    <cellStyle name="SAPBEXHLevel3X 27" xfId="39371"/>
    <cellStyle name="SAPBEXHLevel3X 28" xfId="38952"/>
    <cellStyle name="SAPBEXHLevel3X 29" xfId="40106"/>
    <cellStyle name="SAPBEXHLevel3X 3" xfId="577"/>
    <cellStyle name="SAPBEXHLevel3X 3 2" xfId="1829"/>
    <cellStyle name="SAPBEXHLevel3X 3 2 2" xfId="1991"/>
    <cellStyle name="SAPBEXHLevel3X 3 2 2 2" xfId="3445"/>
    <cellStyle name="SAPBEXHLevel3X 3 2 2 2 2" xfId="10200"/>
    <cellStyle name="SAPBEXHLevel3X 3 2 2 2 2 2" xfId="16718"/>
    <cellStyle name="SAPBEXHLevel3X 3 2 2 2 2 2 2" xfId="26745"/>
    <cellStyle name="SAPBEXHLevel3X 3 2 2 2 2 3" xfId="23203"/>
    <cellStyle name="SAPBEXHLevel3X 3 2 2 2 3" xfId="12130"/>
    <cellStyle name="SAPBEXHLevel3X 3 2 2 2 3 2" xfId="18455"/>
    <cellStyle name="SAPBEXHLevel3X 3 2 2 2 3 2 2" xfId="27757"/>
    <cellStyle name="SAPBEXHLevel3X 3 2 2 2 3 3" xfId="24175"/>
    <cellStyle name="SAPBEXHLevel3X 3 2 2 2 4" xfId="8021"/>
    <cellStyle name="SAPBEXHLevel3X 3 2 2 2 4 2" xfId="22025"/>
    <cellStyle name="SAPBEXHLevel3X 3 2 2 2 5" xfId="15179"/>
    <cellStyle name="SAPBEXHLevel3X 3 2 2 2 5 2" xfId="25677"/>
    <cellStyle name="SAPBEXHLevel3X 3 2 2 2 6" xfId="19881"/>
    <cellStyle name="SAPBEXHLevel3X 3 2 2 3" xfId="3918"/>
    <cellStyle name="SAPBEXHLevel3X 3 2 2 3 2" xfId="10673"/>
    <cellStyle name="SAPBEXHLevel3X 3 2 2 3 2 2" xfId="17041"/>
    <cellStyle name="SAPBEXHLevel3X 3 2 2 3 2 2 2" xfId="27017"/>
    <cellStyle name="SAPBEXHLevel3X 3 2 2 3 2 3" xfId="23469"/>
    <cellStyle name="SAPBEXHLevel3X 3 2 2 3 3" xfId="12603"/>
    <cellStyle name="SAPBEXHLevel3X 3 2 2 3 3 2" xfId="18926"/>
    <cellStyle name="SAPBEXHLevel3X 3 2 2 3 3 2 2" xfId="28027"/>
    <cellStyle name="SAPBEXHLevel3X 3 2 2 3 3 3" xfId="24439"/>
    <cellStyle name="SAPBEXHLevel3X 3 2 2 3 4" xfId="8439"/>
    <cellStyle name="SAPBEXHLevel3X 3 2 2 3 4 2" xfId="22429"/>
    <cellStyle name="SAPBEXHLevel3X 3 2 2 3 5" xfId="15650"/>
    <cellStyle name="SAPBEXHLevel3X 3 2 2 3 5 2" xfId="25947"/>
    <cellStyle name="SAPBEXHLevel3X 3 2 2 3 6" xfId="20145"/>
    <cellStyle name="SAPBEXHLevel3X 3 2 2 4" xfId="6588"/>
    <cellStyle name="SAPBEXHLevel3X 3 2 2 4 2" xfId="13766"/>
    <cellStyle name="SAPBEXHLevel3X 3 2 2 4 2 2" xfId="24949"/>
    <cellStyle name="SAPBEXHLevel3X 3 2 2 4 3" xfId="21199"/>
    <cellStyle name="SAPBEXHLevel3X 3 2 2 5" xfId="8771"/>
    <cellStyle name="SAPBEXHLevel3X 3 2 2 5 2" xfId="15777"/>
    <cellStyle name="SAPBEXHLevel3X 3 2 2 5 2 2" xfId="26007"/>
    <cellStyle name="SAPBEXHLevel3X 3 2 2 5 3" xfId="22499"/>
    <cellStyle name="SAPBEXHLevel3X 3 2 2 6" xfId="10885"/>
    <cellStyle name="SAPBEXHLevel3X 3 2 2 6 2" xfId="17217"/>
    <cellStyle name="SAPBEXHLevel3X 3 2 2 6 2 2" xfId="27033"/>
    <cellStyle name="SAPBEXHLevel3X 3 2 2 6 3" xfId="23485"/>
    <cellStyle name="SAPBEXHLevel3X 3 2 2 7" xfId="12709"/>
    <cellStyle name="SAPBEXHLevel3X 3 2 2 7 2" xfId="24497"/>
    <cellStyle name="SAPBEXHLevel3X 3 2 2 8" xfId="19316"/>
    <cellStyle name="SAPBEXHLevel3X 3 2 3" xfId="3185"/>
    <cellStyle name="SAPBEXHLevel3X 3 2 3 2" xfId="9948"/>
    <cellStyle name="SAPBEXHLevel3X 3 2 3 2 2" xfId="16542"/>
    <cellStyle name="SAPBEXHLevel3X 3 2 3 2 2 2" xfId="26608"/>
    <cellStyle name="SAPBEXHLevel3X 3 2 3 2 3" xfId="23066"/>
    <cellStyle name="SAPBEXHLevel3X 3 2 3 3" xfId="11885"/>
    <cellStyle name="SAPBEXHLevel3X 3 2 3 3 2" xfId="18210"/>
    <cellStyle name="SAPBEXHLevel3X 3 2 3 3 2 2" xfId="27622"/>
    <cellStyle name="SAPBEXHLevel3X 3 2 3 3 3" xfId="24040"/>
    <cellStyle name="SAPBEXHLevel3X 3 2 3 4" xfId="7770"/>
    <cellStyle name="SAPBEXHLevel3X 3 2 3 4 2" xfId="21815"/>
    <cellStyle name="SAPBEXHLevel3X 3 2 3 5" xfId="14933"/>
    <cellStyle name="SAPBEXHLevel3X 3 2 3 5 2" xfId="25542"/>
    <cellStyle name="SAPBEXHLevel3X 3 2 3 6" xfId="19746"/>
    <cellStyle name="SAPBEXHLevel3X 3 2 4" xfId="3674"/>
    <cellStyle name="SAPBEXHLevel3X 3 2 4 2" xfId="10429"/>
    <cellStyle name="SAPBEXHLevel3X 3 2 4 2 2" xfId="16872"/>
    <cellStyle name="SAPBEXHLevel3X 3 2 4 2 2 2" xfId="26882"/>
    <cellStyle name="SAPBEXHLevel3X 3 2 4 2 3" xfId="23334"/>
    <cellStyle name="SAPBEXHLevel3X 3 2 4 3" xfId="12359"/>
    <cellStyle name="SAPBEXHLevel3X 3 2 4 3 2" xfId="18682"/>
    <cellStyle name="SAPBEXHLevel3X 3 2 4 3 2 2" xfId="27892"/>
    <cellStyle name="SAPBEXHLevel3X 3 2 4 3 3" xfId="24304"/>
    <cellStyle name="SAPBEXHLevel3X 3 2 4 4" xfId="8250"/>
    <cellStyle name="SAPBEXHLevel3X 3 2 4 4 2" xfId="22247"/>
    <cellStyle name="SAPBEXHLevel3X 3 2 4 5" xfId="15406"/>
    <cellStyle name="SAPBEXHLevel3X 3 2 4 5 2" xfId="25812"/>
    <cellStyle name="SAPBEXHLevel3X 3 2 4 6" xfId="20010"/>
    <cellStyle name="SAPBEXHLevel3X 3 2 5" xfId="4142"/>
    <cellStyle name="SAPBEXHLevel3X 3 2 5 2" xfId="20255"/>
    <cellStyle name="SAPBEXHLevel3X 3 2 6" xfId="19301"/>
    <cellStyle name="SAPBEXHLevel3X 3 2 7" xfId="28383"/>
    <cellStyle name="SAPBEXHLevel3X 3 3" xfId="2280"/>
    <cellStyle name="SAPBEXHLevel3X 3 3 2" xfId="2989"/>
    <cellStyle name="SAPBEXHLevel3X 3 3 2 2" xfId="7576"/>
    <cellStyle name="SAPBEXHLevel3X 3 3 2 2 2" xfId="14743"/>
    <cellStyle name="SAPBEXHLevel3X 3 3 2 2 2 2" xfId="25435"/>
    <cellStyle name="SAPBEXHLevel3X 3 3 2 2 3" xfId="21702"/>
    <cellStyle name="SAPBEXHLevel3X 3 3 2 3" xfId="9756"/>
    <cellStyle name="SAPBEXHLevel3X 3 3 2 3 2" xfId="16401"/>
    <cellStyle name="SAPBEXHLevel3X 3 3 2 3 2 2" xfId="26499"/>
    <cellStyle name="SAPBEXHLevel3X 3 3 2 3 3" xfId="22960"/>
    <cellStyle name="SAPBEXHLevel3X 3 3 2 4" xfId="11705"/>
    <cellStyle name="SAPBEXHLevel3X 3 3 2 4 2" xfId="18032"/>
    <cellStyle name="SAPBEXHLevel3X 3 3 2 4 2 2" xfId="27515"/>
    <cellStyle name="SAPBEXHLevel3X 3 3 2 4 3" xfId="23936"/>
    <cellStyle name="SAPBEXHLevel3X 3 3 2 5" xfId="5333"/>
    <cellStyle name="SAPBEXHLevel3X 3 3 2 5 2" xfId="20833"/>
    <cellStyle name="SAPBEXHLevel3X 3 3 2 6" xfId="12878"/>
    <cellStyle name="SAPBEXHLevel3X 3 3 2 6 2" xfId="24625"/>
    <cellStyle name="SAPBEXHLevel3X 3 3 2 7" xfId="19642"/>
    <cellStyle name="SAPBEXHLevel3X 3 3 3" xfId="3521"/>
    <cellStyle name="SAPBEXHLevel3X 3 3 3 2" xfId="10276"/>
    <cellStyle name="SAPBEXHLevel3X 3 3 3 2 2" xfId="16758"/>
    <cellStyle name="SAPBEXHLevel3X 3 3 3 2 2 2" xfId="26780"/>
    <cellStyle name="SAPBEXHLevel3X 3 3 3 2 3" xfId="23234"/>
    <cellStyle name="SAPBEXHLevel3X 3 3 3 3" xfId="12206"/>
    <cellStyle name="SAPBEXHLevel3X 3 3 3 3 2" xfId="18530"/>
    <cellStyle name="SAPBEXHLevel3X 3 3 3 3 2 2" xfId="27791"/>
    <cellStyle name="SAPBEXHLevel3X 3 3 3 3 3" xfId="24205"/>
    <cellStyle name="SAPBEXHLevel3X 3 3 3 4" xfId="8097"/>
    <cellStyle name="SAPBEXHLevel3X 3 3 3 4 2" xfId="22096"/>
    <cellStyle name="SAPBEXHLevel3X 3 3 3 5" xfId="15254"/>
    <cellStyle name="SAPBEXHLevel3X 3 3 3 5 2" xfId="25711"/>
    <cellStyle name="SAPBEXHLevel3X 3 3 3 6" xfId="19911"/>
    <cellStyle name="SAPBEXHLevel3X 3 3 4" xfId="6877"/>
    <cellStyle name="SAPBEXHLevel3X 3 3 4 2" xfId="14051"/>
    <cellStyle name="SAPBEXHLevel3X 3 3 4 2 2" xfId="25074"/>
    <cellStyle name="SAPBEXHLevel3X 3 3 4 3" xfId="21316"/>
    <cellStyle name="SAPBEXHLevel3X 3 3 5" xfId="9060"/>
    <cellStyle name="SAPBEXHLevel3X 3 3 5 2" xfId="15947"/>
    <cellStyle name="SAPBEXHLevel3X 3 3 5 2 2" xfId="26136"/>
    <cellStyle name="SAPBEXHLevel3X 3 3 5 3" xfId="22620"/>
    <cellStyle name="SAPBEXHLevel3X 3 3 6" xfId="11121"/>
    <cellStyle name="SAPBEXHLevel3X 3 3 6 2" xfId="17450"/>
    <cellStyle name="SAPBEXHLevel3X 3 3 6 2 2" xfId="27156"/>
    <cellStyle name="SAPBEXHLevel3X 3 3 6 3" xfId="23600"/>
    <cellStyle name="SAPBEXHLevel3X 3 3 7" xfId="4527"/>
    <cellStyle name="SAPBEXHLevel3X 3 3 7 2" xfId="20560"/>
    <cellStyle name="SAPBEXHLevel3X 3 3 8" xfId="4693"/>
    <cellStyle name="SAPBEXHLevel3X 3 3 8 2" xfId="20663"/>
    <cellStyle name="SAPBEXHLevel3X 3 4" xfId="2718"/>
    <cellStyle name="SAPBEXHLevel3X 3 4 2" xfId="9497"/>
    <cellStyle name="SAPBEXHLevel3X 3 4 2 2" xfId="16148"/>
    <cellStyle name="SAPBEXHLevel3X 3 4 2 2 2" xfId="26287"/>
    <cellStyle name="SAPBEXHLevel3X 3 4 2 3" xfId="22763"/>
    <cellStyle name="SAPBEXHLevel3X 3 4 3" xfId="11457"/>
    <cellStyle name="SAPBEXHLevel3X 3 4 3 2" xfId="17785"/>
    <cellStyle name="SAPBEXHLevel3X 3 4 3 2 2" xfId="27306"/>
    <cellStyle name="SAPBEXHLevel3X 3 4 3 3" xfId="23742"/>
    <cellStyle name="SAPBEXHLevel3X 3 4 4" xfId="7316"/>
    <cellStyle name="SAPBEXHLevel3X 3 4 4 2" xfId="21475"/>
    <cellStyle name="SAPBEXHLevel3X 3 4 5" xfId="14489"/>
    <cellStyle name="SAPBEXHLevel3X 3 4 5 2" xfId="25225"/>
    <cellStyle name="SAPBEXHLevel3X 3 4 6" xfId="19447"/>
    <cellStyle name="SAPBEXHLevel3X 3 5" xfId="28139"/>
    <cellStyle name="SAPBEXHLevel3X 30" xfId="38946"/>
    <cellStyle name="SAPBEXHLevel3X 31" xfId="39425"/>
    <cellStyle name="SAPBEXHLevel3X 32" xfId="39460"/>
    <cellStyle name="SAPBEXHLevel3X 33" xfId="40432"/>
    <cellStyle name="SAPBEXHLevel3X 4" xfId="1616"/>
    <cellStyle name="SAPBEXHLevel3X 4 2" xfId="912"/>
    <cellStyle name="SAPBEXHLevel3X 4 2 2" xfId="3298"/>
    <cellStyle name="SAPBEXHLevel3X 4 2 2 2" xfId="10053"/>
    <cellStyle name="SAPBEXHLevel3X 4 2 2 2 2" xfId="16606"/>
    <cellStyle name="SAPBEXHLevel3X 4 2 2 2 2 2" xfId="26661"/>
    <cellStyle name="SAPBEXHLevel3X 4 2 2 2 3" xfId="23119"/>
    <cellStyle name="SAPBEXHLevel3X 4 2 2 3" xfId="11983"/>
    <cellStyle name="SAPBEXHLevel3X 4 2 2 3 2" xfId="18308"/>
    <cellStyle name="SAPBEXHLevel3X 4 2 2 3 2 2" xfId="27673"/>
    <cellStyle name="SAPBEXHLevel3X 4 2 2 3 3" xfId="24091"/>
    <cellStyle name="SAPBEXHLevel3X 4 2 2 4" xfId="7874"/>
    <cellStyle name="SAPBEXHLevel3X 4 2 2 4 2" xfId="21878"/>
    <cellStyle name="SAPBEXHLevel3X 4 2 2 5" xfId="15032"/>
    <cellStyle name="SAPBEXHLevel3X 4 2 2 5 2" xfId="25593"/>
    <cellStyle name="SAPBEXHLevel3X 4 2 2 6" xfId="19797"/>
    <cellStyle name="SAPBEXHLevel3X 4 2 3" xfId="3771"/>
    <cellStyle name="SAPBEXHLevel3X 4 2 3 2" xfId="10526"/>
    <cellStyle name="SAPBEXHLevel3X 4 2 3 2 2" xfId="16929"/>
    <cellStyle name="SAPBEXHLevel3X 4 2 3 2 2 2" xfId="26933"/>
    <cellStyle name="SAPBEXHLevel3X 4 2 3 2 3" xfId="23385"/>
    <cellStyle name="SAPBEXHLevel3X 4 2 3 3" xfId="12456"/>
    <cellStyle name="SAPBEXHLevel3X 4 2 3 3 2" xfId="18779"/>
    <cellStyle name="SAPBEXHLevel3X 4 2 3 3 2 2" xfId="27943"/>
    <cellStyle name="SAPBEXHLevel3X 4 2 3 3 3" xfId="24355"/>
    <cellStyle name="SAPBEXHLevel3X 4 2 3 4" xfId="8343"/>
    <cellStyle name="SAPBEXHLevel3X 4 2 3 4 2" xfId="22339"/>
    <cellStyle name="SAPBEXHLevel3X 4 2 3 5" xfId="15503"/>
    <cellStyle name="SAPBEXHLevel3X 4 2 3 5 2" xfId="25863"/>
    <cellStyle name="SAPBEXHLevel3X 4 2 3 6" xfId="20061"/>
    <cellStyle name="SAPBEXHLevel3X 4 2 4" xfId="5953"/>
    <cellStyle name="SAPBEXHLevel3X 4 2 4 2" xfId="13214"/>
    <cellStyle name="SAPBEXHLevel3X 4 2 4 2 2" xfId="24794"/>
    <cellStyle name="SAPBEXHLevel3X 4 2 4 3" xfId="21045"/>
    <cellStyle name="SAPBEXHLevel3X 4 2 5" xfId="5920"/>
    <cellStyle name="SAPBEXHLevel3X 4 2 5 2" xfId="13182"/>
    <cellStyle name="SAPBEXHLevel3X 4 2 5 2 2" xfId="24778"/>
    <cellStyle name="SAPBEXHLevel3X 4 2 5 3" xfId="21029"/>
    <cellStyle name="SAPBEXHLevel3X 4 2 6" xfId="5748"/>
    <cellStyle name="SAPBEXHLevel3X 4 2 6 2" xfId="13067"/>
    <cellStyle name="SAPBEXHLevel3X 4 2 6 2 2" xfId="24726"/>
    <cellStyle name="SAPBEXHLevel3X 4 2 6 3" xfId="20977"/>
    <cellStyle name="SAPBEXHLevel3X 4 2 7" xfId="4189"/>
    <cellStyle name="SAPBEXHLevel3X 4 2 7 2" xfId="20272"/>
    <cellStyle name="SAPBEXHLevel3X 4 2 8" xfId="19076"/>
    <cellStyle name="SAPBEXHLevel3X 4 3" xfId="2823"/>
    <cellStyle name="SAPBEXHLevel3X 4 3 2" xfId="9594"/>
    <cellStyle name="SAPBEXHLevel3X 4 3 2 2" xfId="16245"/>
    <cellStyle name="SAPBEXHLevel3X 4 3 2 2 2" xfId="26371"/>
    <cellStyle name="SAPBEXHLevel3X 4 3 2 3" xfId="22846"/>
    <cellStyle name="SAPBEXHLevel3X 4 3 3" xfId="11549"/>
    <cellStyle name="SAPBEXHLevel3X 4 3 3 2" xfId="17876"/>
    <cellStyle name="SAPBEXHLevel3X 4 3 3 2 2" xfId="27387"/>
    <cellStyle name="SAPBEXHLevel3X 4 3 3 3" xfId="23822"/>
    <cellStyle name="SAPBEXHLevel3X 4 3 4" xfId="7413"/>
    <cellStyle name="SAPBEXHLevel3X 4 3 4 2" xfId="21566"/>
    <cellStyle name="SAPBEXHLevel3X 4 3 5" xfId="14581"/>
    <cellStyle name="SAPBEXHLevel3X 4 3 5 2" xfId="25307"/>
    <cellStyle name="SAPBEXHLevel3X 4 3 6" xfId="19528"/>
    <cellStyle name="SAPBEXHLevel3X 4 4" xfId="2927"/>
    <cellStyle name="SAPBEXHLevel3X 4 4 2" xfId="9694"/>
    <cellStyle name="SAPBEXHLevel3X 4 4 2 2" xfId="16342"/>
    <cellStyle name="SAPBEXHLevel3X 4 4 2 2 2" xfId="26455"/>
    <cellStyle name="SAPBEXHLevel3X 4 4 2 3" xfId="22923"/>
    <cellStyle name="SAPBEXHLevel3X 4 4 3" xfId="11646"/>
    <cellStyle name="SAPBEXHLevel3X 4 4 3 2" xfId="17973"/>
    <cellStyle name="SAPBEXHLevel3X 4 4 3 2 2" xfId="27471"/>
    <cellStyle name="SAPBEXHLevel3X 4 4 3 3" xfId="23899"/>
    <cellStyle name="SAPBEXHLevel3X 4 4 4" xfId="7514"/>
    <cellStyle name="SAPBEXHLevel3X 4 4 4 2" xfId="21651"/>
    <cellStyle name="SAPBEXHLevel3X 4 4 5" xfId="14681"/>
    <cellStyle name="SAPBEXHLevel3X 4 4 5 2" xfId="25391"/>
    <cellStyle name="SAPBEXHLevel3X 4 4 6" xfId="19605"/>
    <cellStyle name="SAPBEXHLevel3X 4 5" xfId="4209"/>
    <cellStyle name="SAPBEXHLevel3X 4 5 2" xfId="20284"/>
    <cellStyle name="SAPBEXHLevel3X 4 6" xfId="19216"/>
    <cellStyle name="SAPBEXHLevel3X 4 7" xfId="28271"/>
    <cellStyle name="SAPBEXHLevel3X 5" xfId="2184"/>
    <cellStyle name="SAPBEXHLevel3X 5 2" xfId="5259"/>
    <cellStyle name="SAPBEXHLevel3X 5 2 2" xfId="12828"/>
    <cellStyle name="SAPBEXHLevel3X 5 2 2 2" xfId="24593"/>
    <cellStyle name="SAPBEXHLevel3X 5 2 3" xfId="20783"/>
    <cellStyle name="SAPBEXHLevel3X 5 3" xfId="6781"/>
    <cellStyle name="SAPBEXHLevel3X 5 3 2" xfId="13957"/>
    <cellStyle name="SAPBEXHLevel3X 5 3 2 2" xfId="25043"/>
    <cellStyle name="SAPBEXHLevel3X 5 3 3" xfId="21288"/>
    <cellStyle name="SAPBEXHLevel3X 5 4" xfId="8964"/>
    <cellStyle name="SAPBEXHLevel3X 5 4 2" xfId="15896"/>
    <cellStyle name="SAPBEXHLevel3X 5 4 2 2" xfId="26103"/>
    <cellStyle name="SAPBEXHLevel3X 5 4 3" xfId="22590"/>
    <cellStyle name="SAPBEXHLevel3X 5 5" xfId="11062"/>
    <cellStyle name="SAPBEXHLevel3X 5 5 2" xfId="17392"/>
    <cellStyle name="SAPBEXHLevel3X 5 5 2 2" xfId="27126"/>
    <cellStyle name="SAPBEXHLevel3X 5 5 3" xfId="23573"/>
    <cellStyle name="SAPBEXHLevel3X 5 6" xfId="4380"/>
    <cellStyle name="SAPBEXHLevel3X 5 6 2" xfId="20424"/>
    <cellStyle name="SAPBEXHLevel3X 5 7" xfId="4321"/>
    <cellStyle name="SAPBEXHLevel3X 5 7 2" xfId="20371"/>
    <cellStyle name="SAPBEXHLevel3X 6" xfId="2660"/>
    <cellStyle name="SAPBEXHLevel3X 6 2" xfId="9439"/>
    <cellStyle name="SAPBEXHLevel3X 6 2 2" xfId="16090"/>
    <cellStyle name="SAPBEXHLevel3X 6 2 2 2" xfId="26242"/>
    <cellStyle name="SAPBEXHLevel3X 6 2 3" xfId="22723"/>
    <cellStyle name="SAPBEXHLevel3X 6 3" xfId="11399"/>
    <cellStyle name="SAPBEXHLevel3X 6 3 2" xfId="17727"/>
    <cellStyle name="SAPBEXHLevel3X 6 3 2 2" xfId="27261"/>
    <cellStyle name="SAPBEXHLevel3X 6 3 3" xfId="23702"/>
    <cellStyle name="SAPBEXHLevel3X 6 4" xfId="7258"/>
    <cellStyle name="SAPBEXHLevel3X 6 4 2" xfId="21422"/>
    <cellStyle name="SAPBEXHLevel3X 6 5" xfId="14431"/>
    <cellStyle name="SAPBEXHLevel3X 6 5 2" xfId="25180"/>
    <cellStyle name="SAPBEXHLevel3X 6 6" xfId="19407"/>
    <cellStyle name="SAPBEXHLevel3X 7" xfId="19032"/>
    <cellStyle name="SAPBEXHLevel3X 8" xfId="28086"/>
    <cellStyle name="SAPBEXHLevel3X 9" xfId="37145"/>
    <cellStyle name="SAPBEXresData" xfId="362"/>
    <cellStyle name="SAPBEXresData 10" xfId="37578"/>
    <cellStyle name="SAPBEXresData 11" xfId="37327"/>
    <cellStyle name="SAPBEXresData 12" xfId="37319"/>
    <cellStyle name="SAPBEXresData 13" xfId="38073"/>
    <cellStyle name="SAPBEXresData 14" xfId="38215"/>
    <cellStyle name="SAPBEXresData 15" xfId="38356"/>
    <cellStyle name="SAPBEXresData 16" xfId="38499"/>
    <cellStyle name="SAPBEXresData 17" xfId="38641"/>
    <cellStyle name="SAPBEXresData 18" xfId="38785"/>
    <cellStyle name="SAPBEXresData 19" xfId="38930"/>
    <cellStyle name="SAPBEXresData 2" xfId="1618"/>
    <cellStyle name="SAPBEXresData 2 2" xfId="1110"/>
    <cellStyle name="SAPBEXresData 2 2 2" xfId="3300"/>
    <cellStyle name="SAPBEXresData 2 2 2 2" xfId="10055"/>
    <cellStyle name="SAPBEXresData 2 2 2 2 2" xfId="16608"/>
    <cellStyle name="SAPBEXresData 2 2 2 2 2 2" xfId="26663"/>
    <cellStyle name="SAPBEXresData 2 2 2 2 3" xfId="23121"/>
    <cellStyle name="SAPBEXresData 2 2 2 3" xfId="11985"/>
    <cellStyle name="SAPBEXresData 2 2 2 3 2" xfId="18310"/>
    <cellStyle name="SAPBEXresData 2 2 2 3 2 2" xfId="27675"/>
    <cellStyle name="SAPBEXresData 2 2 2 3 3" xfId="24093"/>
    <cellStyle name="SAPBEXresData 2 2 2 4" xfId="7876"/>
    <cellStyle name="SAPBEXresData 2 2 2 4 2" xfId="21880"/>
    <cellStyle name="SAPBEXresData 2 2 2 5" xfId="15034"/>
    <cellStyle name="SAPBEXresData 2 2 2 5 2" xfId="25595"/>
    <cellStyle name="SAPBEXresData 2 2 2 6" xfId="19799"/>
    <cellStyle name="SAPBEXresData 2 2 3" xfId="3773"/>
    <cellStyle name="SAPBEXresData 2 2 3 2" xfId="10528"/>
    <cellStyle name="SAPBEXresData 2 2 3 2 2" xfId="16931"/>
    <cellStyle name="SAPBEXresData 2 2 3 2 2 2" xfId="26935"/>
    <cellStyle name="SAPBEXresData 2 2 3 2 3" xfId="23387"/>
    <cellStyle name="SAPBEXresData 2 2 3 3" xfId="12458"/>
    <cellStyle name="SAPBEXresData 2 2 3 3 2" xfId="18781"/>
    <cellStyle name="SAPBEXresData 2 2 3 3 2 2" xfId="27945"/>
    <cellStyle name="SAPBEXresData 2 2 3 3 3" xfId="24357"/>
    <cellStyle name="SAPBEXresData 2 2 3 4" xfId="8345"/>
    <cellStyle name="SAPBEXresData 2 2 3 4 2" xfId="22341"/>
    <cellStyle name="SAPBEXresData 2 2 3 5" xfId="15505"/>
    <cellStyle name="SAPBEXresData 2 2 3 5 2" xfId="25865"/>
    <cellStyle name="SAPBEXresData 2 2 3 6" xfId="20063"/>
    <cellStyle name="SAPBEXresData 2 2 4" xfId="6077"/>
    <cellStyle name="SAPBEXresData 2 2 4 2" xfId="13333"/>
    <cellStyle name="SAPBEXresData 2 2 4 2 2" xfId="24851"/>
    <cellStyle name="SAPBEXresData 2 2 4 3" xfId="21102"/>
    <cellStyle name="SAPBEXresData 2 2 5" xfId="5898"/>
    <cellStyle name="SAPBEXresData 2 2 5 2" xfId="13163"/>
    <cellStyle name="SAPBEXresData 2 2 5 2 2" xfId="24764"/>
    <cellStyle name="SAPBEXresData 2 2 5 3" xfId="21015"/>
    <cellStyle name="SAPBEXresData 2 2 6" xfId="6484"/>
    <cellStyle name="SAPBEXresData 2 2 6 2" xfId="13666"/>
    <cellStyle name="SAPBEXresData 2 2 6 2 2" xfId="24943"/>
    <cellStyle name="SAPBEXresData 2 2 6 3" xfId="21193"/>
    <cellStyle name="SAPBEXresData 2 2 7" xfId="4277"/>
    <cellStyle name="SAPBEXresData 2 2 7 2" xfId="20339"/>
    <cellStyle name="SAPBEXresData 2 2 8" xfId="19129"/>
    <cellStyle name="SAPBEXresData 2 3" xfId="2825"/>
    <cellStyle name="SAPBEXresData 2 3 2" xfId="9596"/>
    <cellStyle name="SAPBEXresData 2 3 2 2" xfId="16247"/>
    <cellStyle name="SAPBEXresData 2 3 2 2 2" xfId="26373"/>
    <cellStyle name="SAPBEXresData 2 3 2 3" xfId="22848"/>
    <cellStyle name="SAPBEXresData 2 3 3" xfId="11551"/>
    <cellStyle name="SAPBEXresData 2 3 3 2" xfId="17878"/>
    <cellStyle name="SAPBEXresData 2 3 3 2 2" xfId="27389"/>
    <cellStyle name="SAPBEXresData 2 3 3 3" xfId="23824"/>
    <cellStyle name="SAPBEXresData 2 3 4" xfId="7415"/>
    <cellStyle name="SAPBEXresData 2 3 4 2" xfId="21568"/>
    <cellStyle name="SAPBEXresData 2 3 5" xfId="14583"/>
    <cellStyle name="SAPBEXresData 2 3 5 2" xfId="25309"/>
    <cellStyle name="SAPBEXresData 2 3 6" xfId="19530"/>
    <cellStyle name="SAPBEXresData 2 4" xfId="2611"/>
    <cellStyle name="SAPBEXresData 2 4 2" xfId="9391"/>
    <cellStyle name="SAPBEXresData 2 4 2 2" xfId="16043"/>
    <cellStyle name="SAPBEXresData 2 4 2 2 2" xfId="26197"/>
    <cellStyle name="SAPBEXresData 2 4 2 3" xfId="22678"/>
    <cellStyle name="SAPBEXresData 2 4 3" xfId="11351"/>
    <cellStyle name="SAPBEXresData 2 4 3 2" xfId="17680"/>
    <cellStyle name="SAPBEXresData 2 4 3 2 2" xfId="27217"/>
    <cellStyle name="SAPBEXresData 2 4 3 3" xfId="23658"/>
    <cellStyle name="SAPBEXresData 2 4 4" xfId="7209"/>
    <cellStyle name="SAPBEXresData 2 4 4 2" xfId="21376"/>
    <cellStyle name="SAPBEXresData 2 4 5" xfId="14383"/>
    <cellStyle name="SAPBEXresData 2 4 5 2" xfId="25136"/>
    <cellStyle name="SAPBEXresData 2 4 6" xfId="19362"/>
    <cellStyle name="SAPBEXresData 2 5" xfId="4311"/>
    <cellStyle name="SAPBEXresData 2 5 2" xfId="20363"/>
    <cellStyle name="SAPBEXresData 2 6" xfId="19218"/>
    <cellStyle name="SAPBEXresData 2 7" xfId="28273"/>
    <cellStyle name="SAPBEXresData 20" xfId="39073"/>
    <cellStyle name="SAPBEXresData 21" xfId="39211"/>
    <cellStyle name="SAPBEXresData 22" xfId="39347"/>
    <cellStyle name="SAPBEXresData 23" xfId="39228"/>
    <cellStyle name="SAPBEXresData 24" xfId="39551"/>
    <cellStyle name="SAPBEXresData 25" xfId="39501"/>
    <cellStyle name="SAPBEXresData 26" xfId="38195"/>
    <cellStyle name="SAPBEXresData 27" xfId="39636"/>
    <cellStyle name="SAPBEXresData 28" xfId="40193"/>
    <cellStyle name="SAPBEXresData 29" xfId="39450"/>
    <cellStyle name="SAPBEXresData 3" xfId="2171"/>
    <cellStyle name="SAPBEXresData 3 2" xfId="5247"/>
    <cellStyle name="SAPBEXresData 3 2 2" xfId="12818"/>
    <cellStyle name="SAPBEXresData 3 2 2 2" xfId="24584"/>
    <cellStyle name="SAPBEXresData 3 2 3" xfId="20773"/>
    <cellStyle name="SAPBEXresData 3 3" xfId="6768"/>
    <cellStyle name="SAPBEXresData 3 3 2" xfId="13944"/>
    <cellStyle name="SAPBEXresData 3 3 2 2" xfId="25034"/>
    <cellStyle name="SAPBEXresData 3 3 3" xfId="21279"/>
    <cellStyle name="SAPBEXresData 3 4" xfId="8951"/>
    <cellStyle name="SAPBEXresData 3 4 2" xfId="15886"/>
    <cellStyle name="SAPBEXresData 3 4 2 2" xfId="26094"/>
    <cellStyle name="SAPBEXresData 3 4 3" xfId="22581"/>
    <cellStyle name="SAPBEXresData 3 5" xfId="11051"/>
    <cellStyle name="SAPBEXresData 3 5 2" xfId="17381"/>
    <cellStyle name="SAPBEXresData 3 5 2 2" xfId="27117"/>
    <cellStyle name="SAPBEXresData 3 5 3" xfId="23564"/>
    <cellStyle name="SAPBEXresData 3 6" xfId="4382"/>
    <cellStyle name="SAPBEXresData 3 6 2" xfId="20426"/>
    <cellStyle name="SAPBEXresData 3 7" xfId="4060"/>
    <cellStyle name="SAPBEXresData 3 7 2" xfId="20212"/>
    <cellStyle name="SAPBEXresData 30" xfId="39214"/>
    <cellStyle name="SAPBEXresData 31" xfId="39490"/>
    <cellStyle name="SAPBEXresData 4" xfId="2662"/>
    <cellStyle name="SAPBEXresData 4 2" xfId="9441"/>
    <cellStyle name="SAPBEXresData 4 2 2" xfId="16092"/>
    <cellStyle name="SAPBEXresData 4 2 2 2" xfId="26244"/>
    <cellStyle name="SAPBEXresData 4 2 3" xfId="22725"/>
    <cellStyle name="SAPBEXresData 4 3" xfId="11401"/>
    <cellStyle name="SAPBEXresData 4 3 2" xfId="17729"/>
    <cellStyle name="SAPBEXresData 4 3 2 2" xfId="27263"/>
    <cellStyle name="SAPBEXresData 4 3 3" xfId="23704"/>
    <cellStyle name="SAPBEXresData 4 4" xfId="7260"/>
    <cellStyle name="SAPBEXresData 4 4 2" xfId="21424"/>
    <cellStyle name="SAPBEXresData 4 5" xfId="14433"/>
    <cellStyle name="SAPBEXresData 4 5 2" xfId="25182"/>
    <cellStyle name="SAPBEXresData 4 6" xfId="19409"/>
    <cellStyle name="SAPBEXresData 5" xfId="19034"/>
    <cellStyle name="SAPBEXresData 6" xfId="28088"/>
    <cellStyle name="SAPBEXresData 7" xfId="37147"/>
    <cellStyle name="SAPBEXresData 8" xfId="37447"/>
    <cellStyle name="SAPBEXresData 9" xfId="36996"/>
    <cellStyle name="SAPBEXresDataEmph" xfId="363"/>
    <cellStyle name="SAPBEXresDataEmph 10" xfId="37270"/>
    <cellStyle name="SAPBEXresDataEmph 11" xfId="37965"/>
    <cellStyle name="SAPBEXresDataEmph 12" xfId="37634"/>
    <cellStyle name="SAPBEXresDataEmph 13" xfId="37856"/>
    <cellStyle name="SAPBEXresDataEmph 14" xfId="37720"/>
    <cellStyle name="SAPBEXresDataEmph 15" xfId="38093"/>
    <cellStyle name="SAPBEXresDataEmph 16" xfId="38234"/>
    <cellStyle name="SAPBEXresDataEmph 17" xfId="38376"/>
    <cellStyle name="SAPBEXresDataEmph 18" xfId="38519"/>
    <cellStyle name="SAPBEXresDataEmph 19" xfId="38662"/>
    <cellStyle name="SAPBEXresDataEmph 2" xfId="1619"/>
    <cellStyle name="SAPBEXresDataEmph 2 2" xfId="993"/>
    <cellStyle name="SAPBEXresDataEmph 2 2 2" xfId="3301"/>
    <cellStyle name="SAPBEXresDataEmph 2 2 2 2" xfId="10056"/>
    <cellStyle name="SAPBEXresDataEmph 2 2 2 2 2" xfId="16609"/>
    <cellStyle name="SAPBEXresDataEmph 2 2 2 2 2 2" xfId="26664"/>
    <cellStyle name="SAPBEXresDataEmph 2 2 2 2 3" xfId="23122"/>
    <cellStyle name="SAPBEXresDataEmph 2 2 2 3" xfId="11986"/>
    <cellStyle name="SAPBEXresDataEmph 2 2 2 3 2" xfId="18311"/>
    <cellStyle name="SAPBEXresDataEmph 2 2 2 3 2 2" xfId="27676"/>
    <cellStyle name="SAPBEXresDataEmph 2 2 2 3 3" xfId="24094"/>
    <cellStyle name="SAPBEXresDataEmph 2 2 2 4" xfId="7877"/>
    <cellStyle name="SAPBEXresDataEmph 2 2 2 4 2" xfId="21881"/>
    <cellStyle name="SAPBEXresDataEmph 2 2 2 5" xfId="15035"/>
    <cellStyle name="SAPBEXresDataEmph 2 2 2 5 2" xfId="25596"/>
    <cellStyle name="SAPBEXresDataEmph 2 2 2 6" xfId="19800"/>
    <cellStyle name="SAPBEXresDataEmph 2 2 3" xfId="3774"/>
    <cellStyle name="SAPBEXresDataEmph 2 2 3 2" xfId="10529"/>
    <cellStyle name="SAPBEXresDataEmph 2 2 3 2 2" xfId="16932"/>
    <cellStyle name="SAPBEXresDataEmph 2 2 3 2 2 2" xfId="26936"/>
    <cellStyle name="SAPBEXresDataEmph 2 2 3 2 3" xfId="23388"/>
    <cellStyle name="SAPBEXresDataEmph 2 2 3 3" xfId="12459"/>
    <cellStyle name="SAPBEXresDataEmph 2 2 3 3 2" xfId="18782"/>
    <cellStyle name="SAPBEXresDataEmph 2 2 3 3 2 2" xfId="27946"/>
    <cellStyle name="SAPBEXresDataEmph 2 2 3 3 3" xfId="24358"/>
    <cellStyle name="SAPBEXresDataEmph 2 2 3 4" xfId="8346"/>
    <cellStyle name="SAPBEXresDataEmph 2 2 3 4 2" xfId="22342"/>
    <cellStyle name="SAPBEXresDataEmph 2 2 3 5" xfId="15506"/>
    <cellStyle name="SAPBEXresDataEmph 2 2 3 5 2" xfId="25866"/>
    <cellStyle name="SAPBEXresDataEmph 2 2 3 6" xfId="20064"/>
    <cellStyle name="SAPBEXresDataEmph 2 2 4" xfId="6032"/>
    <cellStyle name="SAPBEXresDataEmph 2 2 4 2" xfId="13293"/>
    <cellStyle name="SAPBEXresDataEmph 2 2 4 2 2" xfId="24835"/>
    <cellStyle name="SAPBEXresDataEmph 2 2 4 3" xfId="21086"/>
    <cellStyle name="SAPBEXresDataEmph 2 2 5" xfId="5593"/>
    <cellStyle name="SAPBEXresDataEmph 2 2 5 2" xfId="12959"/>
    <cellStyle name="SAPBEXresDataEmph 2 2 5 2 2" xfId="24672"/>
    <cellStyle name="SAPBEXresDataEmph 2 2 5 3" xfId="20923"/>
    <cellStyle name="SAPBEXresDataEmph 2 2 6" xfId="5941"/>
    <cellStyle name="SAPBEXresDataEmph 2 2 6 2" xfId="13203"/>
    <cellStyle name="SAPBEXresDataEmph 2 2 6 2 2" xfId="24787"/>
    <cellStyle name="SAPBEXresDataEmph 2 2 6 3" xfId="21038"/>
    <cellStyle name="SAPBEXresDataEmph 2 2 7" xfId="4779"/>
    <cellStyle name="SAPBEXresDataEmph 2 2 7 2" xfId="20675"/>
    <cellStyle name="SAPBEXresDataEmph 2 2 8" xfId="19117"/>
    <cellStyle name="SAPBEXresDataEmph 2 3" xfId="2826"/>
    <cellStyle name="SAPBEXresDataEmph 2 3 2" xfId="9597"/>
    <cellStyle name="SAPBEXresDataEmph 2 3 2 2" xfId="16248"/>
    <cellStyle name="SAPBEXresDataEmph 2 3 2 2 2" xfId="26374"/>
    <cellStyle name="SAPBEXresDataEmph 2 3 2 3" xfId="22849"/>
    <cellStyle name="SAPBEXresDataEmph 2 3 3" xfId="11552"/>
    <cellStyle name="SAPBEXresDataEmph 2 3 3 2" xfId="17879"/>
    <cellStyle name="SAPBEXresDataEmph 2 3 3 2 2" xfId="27390"/>
    <cellStyle name="SAPBEXresDataEmph 2 3 3 3" xfId="23825"/>
    <cellStyle name="SAPBEXresDataEmph 2 3 4" xfId="7416"/>
    <cellStyle name="SAPBEXresDataEmph 2 3 4 2" xfId="21569"/>
    <cellStyle name="SAPBEXresDataEmph 2 3 5" xfId="14584"/>
    <cellStyle name="SAPBEXresDataEmph 2 3 5 2" xfId="25310"/>
    <cellStyle name="SAPBEXresDataEmph 2 3 6" xfId="19531"/>
    <cellStyle name="SAPBEXresDataEmph 2 4" xfId="3027"/>
    <cellStyle name="SAPBEXresDataEmph 2 4 2" xfId="9793"/>
    <cellStyle name="SAPBEXresDataEmph 2 4 2 2" xfId="16426"/>
    <cellStyle name="SAPBEXresDataEmph 2 4 2 2 2" xfId="26518"/>
    <cellStyle name="SAPBEXresDataEmph 2 4 2 3" xfId="22977"/>
    <cellStyle name="SAPBEXresDataEmph 2 4 3" xfId="11730"/>
    <cellStyle name="SAPBEXresDataEmph 2 4 3 2" xfId="18056"/>
    <cellStyle name="SAPBEXresDataEmph 2 4 3 2 2" xfId="27533"/>
    <cellStyle name="SAPBEXresDataEmph 2 4 3 3" xfId="23952"/>
    <cellStyle name="SAPBEXresDataEmph 2 4 4" xfId="7614"/>
    <cellStyle name="SAPBEXresDataEmph 2 4 4 2" xfId="21719"/>
    <cellStyle name="SAPBEXresDataEmph 2 4 5" xfId="14779"/>
    <cellStyle name="SAPBEXresDataEmph 2 4 5 2" xfId="25453"/>
    <cellStyle name="SAPBEXresDataEmph 2 4 6" xfId="19658"/>
    <cellStyle name="SAPBEXresDataEmph 2 5" xfId="4208"/>
    <cellStyle name="SAPBEXresDataEmph 2 5 2" xfId="20283"/>
    <cellStyle name="SAPBEXresDataEmph 2 6" xfId="19219"/>
    <cellStyle name="SAPBEXresDataEmph 2 7" xfId="28274"/>
    <cellStyle name="SAPBEXresDataEmph 20" xfId="38805"/>
    <cellStyle name="SAPBEXresDataEmph 21" xfId="38949"/>
    <cellStyle name="SAPBEXresDataEmph 22" xfId="39090"/>
    <cellStyle name="SAPBEXresDataEmph 23" xfId="39644"/>
    <cellStyle name="SAPBEXresDataEmph 24" xfId="39766"/>
    <cellStyle name="SAPBEXresDataEmph 25" xfId="39885"/>
    <cellStyle name="SAPBEXresDataEmph 26" xfId="39998"/>
    <cellStyle name="SAPBEXresDataEmph 27" xfId="39337"/>
    <cellStyle name="SAPBEXresDataEmph 28" xfId="39838"/>
    <cellStyle name="SAPBEXresDataEmph 29" xfId="39489"/>
    <cellStyle name="SAPBEXresDataEmph 3" xfId="2140"/>
    <cellStyle name="SAPBEXresDataEmph 3 2" xfId="5220"/>
    <cellStyle name="SAPBEXresDataEmph 3 2 2" xfId="12796"/>
    <cellStyle name="SAPBEXresDataEmph 3 2 2 2" xfId="24568"/>
    <cellStyle name="SAPBEXresDataEmph 3 2 3" xfId="20752"/>
    <cellStyle name="SAPBEXresDataEmph 3 3" xfId="6737"/>
    <cellStyle name="SAPBEXresDataEmph 3 3 2" xfId="13913"/>
    <cellStyle name="SAPBEXresDataEmph 3 3 2 2" xfId="25018"/>
    <cellStyle name="SAPBEXresDataEmph 3 3 3" xfId="21263"/>
    <cellStyle name="SAPBEXresDataEmph 3 4" xfId="8920"/>
    <cellStyle name="SAPBEXresDataEmph 3 4 2" xfId="15864"/>
    <cellStyle name="SAPBEXresDataEmph 3 4 2 2" xfId="26078"/>
    <cellStyle name="SAPBEXresDataEmph 3 4 3" xfId="22565"/>
    <cellStyle name="SAPBEXresDataEmph 3 5" xfId="11027"/>
    <cellStyle name="SAPBEXresDataEmph 3 5 2" xfId="17357"/>
    <cellStyle name="SAPBEXresDataEmph 3 5 2 2" xfId="27101"/>
    <cellStyle name="SAPBEXresDataEmph 3 5 3" xfId="23548"/>
    <cellStyle name="SAPBEXresDataEmph 3 6" xfId="4383"/>
    <cellStyle name="SAPBEXresDataEmph 3 6 2" xfId="20427"/>
    <cellStyle name="SAPBEXresDataEmph 3 7" xfId="4320"/>
    <cellStyle name="SAPBEXresDataEmph 3 7 2" xfId="20370"/>
    <cellStyle name="SAPBEXresDataEmph 30" xfId="40272"/>
    <cellStyle name="SAPBEXresDataEmph 31" xfId="40284"/>
    <cellStyle name="SAPBEXresDataEmph 4" xfId="2663"/>
    <cellStyle name="SAPBEXresDataEmph 4 2" xfId="9442"/>
    <cellStyle name="SAPBEXresDataEmph 4 2 2" xfId="16093"/>
    <cellStyle name="SAPBEXresDataEmph 4 2 2 2" xfId="26245"/>
    <cellStyle name="SAPBEXresDataEmph 4 2 3" xfId="22726"/>
    <cellStyle name="SAPBEXresDataEmph 4 3" xfId="11402"/>
    <cellStyle name="SAPBEXresDataEmph 4 3 2" xfId="17730"/>
    <cellStyle name="SAPBEXresDataEmph 4 3 2 2" xfId="27264"/>
    <cellStyle name="SAPBEXresDataEmph 4 3 3" xfId="23705"/>
    <cellStyle name="SAPBEXresDataEmph 4 4" xfId="7261"/>
    <cellStyle name="SAPBEXresDataEmph 4 4 2" xfId="21425"/>
    <cellStyle name="SAPBEXresDataEmph 4 5" xfId="14434"/>
    <cellStyle name="SAPBEXresDataEmph 4 5 2" xfId="25183"/>
    <cellStyle name="SAPBEXresDataEmph 4 6" xfId="19410"/>
    <cellStyle name="SAPBEXresDataEmph 5" xfId="19035"/>
    <cellStyle name="SAPBEXresDataEmph 6" xfId="28089"/>
    <cellStyle name="SAPBEXresDataEmph 7" xfId="37148"/>
    <cellStyle name="SAPBEXresDataEmph 8" xfId="37550"/>
    <cellStyle name="SAPBEXresDataEmph 9" xfId="37282"/>
    <cellStyle name="SAPBEXresItem" xfId="364"/>
    <cellStyle name="SAPBEXresItem 10" xfId="37816"/>
    <cellStyle name="SAPBEXresItem 11" xfId="37216"/>
    <cellStyle name="SAPBEXresItem 12" xfId="38111"/>
    <cellStyle name="SAPBEXresItem 13" xfId="38252"/>
    <cellStyle name="SAPBEXresItem 14" xfId="38394"/>
    <cellStyle name="SAPBEXresItem 15" xfId="38537"/>
    <cellStyle name="SAPBEXresItem 16" xfId="38680"/>
    <cellStyle name="SAPBEXresItem 17" xfId="38823"/>
    <cellStyle name="SAPBEXresItem 18" xfId="38967"/>
    <cellStyle name="SAPBEXresItem 19" xfId="39108"/>
    <cellStyle name="SAPBEXresItem 2" xfId="1620"/>
    <cellStyle name="SAPBEXresItem 2 2" xfId="911"/>
    <cellStyle name="SAPBEXresItem 2 2 2" xfId="3302"/>
    <cellStyle name="SAPBEXresItem 2 2 2 2" xfId="10057"/>
    <cellStyle name="SAPBEXresItem 2 2 2 2 2" xfId="16610"/>
    <cellStyle name="SAPBEXresItem 2 2 2 2 2 2" xfId="26665"/>
    <cellStyle name="SAPBEXresItem 2 2 2 2 3" xfId="23123"/>
    <cellStyle name="SAPBEXresItem 2 2 2 3" xfId="11987"/>
    <cellStyle name="SAPBEXresItem 2 2 2 3 2" xfId="18312"/>
    <cellStyle name="SAPBEXresItem 2 2 2 3 2 2" xfId="27677"/>
    <cellStyle name="SAPBEXresItem 2 2 2 3 3" xfId="24095"/>
    <cellStyle name="SAPBEXresItem 2 2 2 4" xfId="7878"/>
    <cellStyle name="SAPBEXresItem 2 2 2 4 2" xfId="21882"/>
    <cellStyle name="SAPBEXresItem 2 2 2 5" xfId="15036"/>
    <cellStyle name="SAPBEXresItem 2 2 2 5 2" xfId="25597"/>
    <cellStyle name="SAPBEXresItem 2 2 2 6" xfId="19801"/>
    <cellStyle name="SAPBEXresItem 2 2 3" xfId="3775"/>
    <cellStyle name="SAPBEXresItem 2 2 3 2" xfId="10530"/>
    <cellStyle name="SAPBEXresItem 2 2 3 2 2" xfId="16933"/>
    <cellStyle name="SAPBEXresItem 2 2 3 2 2 2" xfId="26937"/>
    <cellStyle name="SAPBEXresItem 2 2 3 2 3" xfId="23389"/>
    <cellStyle name="SAPBEXresItem 2 2 3 3" xfId="12460"/>
    <cellStyle name="SAPBEXresItem 2 2 3 3 2" xfId="18783"/>
    <cellStyle name="SAPBEXresItem 2 2 3 3 2 2" xfId="27947"/>
    <cellStyle name="SAPBEXresItem 2 2 3 3 3" xfId="24359"/>
    <cellStyle name="SAPBEXresItem 2 2 3 4" xfId="8347"/>
    <cellStyle name="SAPBEXresItem 2 2 3 4 2" xfId="22343"/>
    <cellStyle name="SAPBEXresItem 2 2 3 5" xfId="15507"/>
    <cellStyle name="SAPBEXresItem 2 2 3 5 2" xfId="25867"/>
    <cellStyle name="SAPBEXresItem 2 2 3 6" xfId="20065"/>
    <cellStyle name="SAPBEXresItem 2 2 4" xfId="5952"/>
    <cellStyle name="SAPBEXresItem 2 2 4 2" xfId="13213"/>
    <cellStyle name="SAPBEXresItem 2 2 4 2 2" xfId="24793"/>
    <cellStyle name="SAPBEXresItem 2 2 4 3" xfId="21044"/>
    <cellStyle name="SAPBEXresItem 2 2 5" xfId="6492"/>
    <cellStyle name="SAPBEXresItem 2 2 5 2" xfId="13672"/>
    <cellStyle name="SAPBEXresItem 2 2 5 2 2" xfId="24946"/>
    <cellStyle name="SAPBEXresItem 2 2 5 3" xfId="21196"/>
    <cellStyle name="SAPBEXresItem 2 2 6" xfId="6368"/>
    <cellStyle name="SAPBEXresItem 2 2 6 2" xfId="13589"/>
    <cellStyle name="SAPBEXresItem 2 2 6 2 2" xfId="24932"/>
    <cellStyle name="SAPBEXresItem 2 2 6 3" xfId="21182"/>
    <cellStyle name="SAPBEXresItem 2 2 7" xfId="4293"/>
    <cellStyle name="SAPBEXresItem 2 2 7 2" xfId="20349"/>
    <cellStyle name="SAPBEXresItem 2 2 8" xfId="19075"/>
    <cellStyle name="SAPBEXresItem 2 3" xfId="2827"/>
    <cellStyle name="SAPBEXresItem 2 3 2" xfId="9598"/>
    <cellStyle name="SAPBEXresItem 2 3 2 2" xfId="16249"/>
    <cellStyle name="SAPBEXresItem 2 3 2 2 2" xfId="26375"/>
    <cellStyle name="SAPBEXresItem 2 3 2 3" xfId="22850"/>
    <cellStyle name="SAPBEXresItem 2 3 3" xfId="11553"/>
    <cellStyle name="SAPBEXresItem 2 3 3 2" xfId="17880"/>
    <cellStyle name="SAPBEXresItem 2 3 3 2 2" xfId="27391"/>
    <cellStyle name="SAPBEXresItem 2 3 3 3" xfId="23826"/>
    <cellStyle name="SAPBEXresItem 2 3 4" xfId="7417"/>
    <cellStyle name="SAPBEXresItem 2 3 4 2" xfId="21570"/>
    <cellStyle name="SAPBEXresItem 2 3 5" xfId="14585"/>
    <cellStyle name="SAPBEXresItem 2 3 5 2" xfId="25311"/>
    <cellStyle name="SAPBEXresItem 2 3 6" xfId="19532"/>
    <cellStyle name="SAPBEXresItem 2 4" xfId="2952"/>
    <cellStyle name="SAPBEXresItem 2 4 2" xfId="9719"/>
    <cellStyle name="SAPBEXresItem 2 4 2 2" xfId="16365"/>
    <cellStyle name="SAPBEXresItem 2 4 2 2 2" xfId="26473"/>
    <cellStyle name="SAPBEXresItem 2 4 2 3" xfId="22939"/>
    <cellStyle name="SAPBEXresItem 2 4 3" xfId="11669"/>
    <cellStyle name="SAPBEXresItem 2 4 3 2" xfId="17996"/>
    <cellStyle name="SAPBEXresItem 2 4 3 2 2" xfId="27489"/>
    <cellStyle name="SAPBEXresItem 2 4 3 3" xfId="23915"/>
    <cellStyle name="SAPBEXresItem 2 4 4" xfId="7539"/>
    <cellStyle name="SAPBEXresItem 2 4 4 2" xfId="21671"/>
    <cellStyle name="SAPBEXresItem 2 4 5" xfId="14706"/>
    <cellStyle name="SAPBEXresItem 2 4 5 2" xfId="25409"/>
    <cellStyle name="SAPBEXresItem 2 4 6" xfId="19621"/>
    <cellStyle name="SAPBEXresItem 2 5" xfId="4046"/>
    <cellStyle name="SAPBEXresItem 2 5 2" xfId="20199"/>
    <cellStyle name="SAPBEXresItem 2 6" xfId="19220"/>
    <cellStyle name="SAPBEXresItem 2 7" xfId="28275"/>
    <cellStyle name="SAPBEXresItem 20" xfId="39245"/>
    <cellStyle name="SAPBEXresItem 21" xfId="39381"/>
    <cellStyle name="SAPBEXresItem 22" xfId="39519"/>
    <cellStyle name="SAPBEXresItem 23" xfId="38472"/>
    <cellStyle name="SAPBEXresItem 24" xfId="39235"/>
    <cellStyle name="SAPBEXresItem 25" xfId="38758"/>
    <cellStyle name="SAPBEXresItem 26" xfId="39509"/>
    <cellStyle name="SAPBEXresItem 27" xfId="39559"/>
    <cellStyle name="SAPBEXresItem 28" xfId="39995"/>
    <cellStyle name="SAPBEXresItem 29" xfId="39752"/>
    <cellStyle name="SAPBEXresItem 3" xfId="2348"/>
    <cellStyle name="SAPBEXresItem 3 2" xfId="5384"/>
    <cellStyle name="SAPBEXresItem 3 2 2" xfId="12907"/>
    <cellStyle name="SAPBEXresItem 3 2 2 2" xfId="24647"/>
    <cellStyle name="SAPBEXresItem 3 2 3" xfId="20864"/>
    <cellStyle name="SAPBEXresItem 3 3" xfId="6945"/>
    <cellStyle name="SAPBEXresItem 3 3 2" xfId="14119"/>
    <cellStyle name="SAPBEXresItem 3 3 2 2" xfId="25096"/>
    <cellStyle name="SAPBEXresItem 3 3 3" xfId="21338"/>
    <cellStyle name="SAPBEXresItem 3 4" xfId="9128"/>
    <cellStyle name="SAPBEXresItem 3 4 2" xfId="15976"/>
    <cellStyle name="SAPBEXresItem 3 4 2 2" xfId="26158"/>
    <cellStyle name="SAPBEXresItem 3 4 3" xfId="22642"/>
    <cellStyle name="SAPBEXresItem 3 5" xfId="11156"/>
    <cellStyle name="SAPBEXresItem 3 5 2" xfId="17485"/>
    <cellStyle name="SAPBEXresItem 3 5 2 2" xfId="27178"/>
    <cellStyle name="SAPBEXresItem 3 5 3" xfId="23622"/>
    <cellStyle name="SAPBEXresItem 3 6" xfId="4384"/>
    <cellStyle name="SAPBEXresItem 3 6 2" xfId="20428"/>
    <cellStyle name="SAPBEXresItem 3 7" xfId="4217"/>
    <cellStyle name="SAPBEXresItem 3 7 2" xfId="20291"/>
    <cellStyle name="SAPBEXresItem 30" xfId="38659"/>
    <cellStyle name="SAPBEXresItem 31" xfId="40359"/>
    <cellStyle name="SAPBEXresItem 4" xfId="2664"/>
    <cellStyle name="SAPBEXresItem 4 2" xfId="9443"/>
    <cellStyle name="SAPBEXresItem 4 2 2" xfId="16094"/>
    <cellStyle name="SAPBEXresItem 4 2 2 2" xfId="26246"/>
    <cellStyle name="SAPBEXresItem 4 2 3" xfId="22727"/>
    <cellStyle name="SAPBEXresItem 4 3" xfId="11403"/>
    <cellStyle name="SAPBEXresItem 4 3 2" xfId="17731"/>
    <cellStyle name="SAPBEXresItem 4 3 2 2" xfId="27265"/>
    <cellStyle name="SAPBEXresItem 4 3 3" xfId="23706"/>
    <cellStyle name="SAPBEXresItem 4 4" xfId="7262"/>
    <cellStyle name="SAPBEXresItem 4 4 2" xfId="21426"/>
    <cellStyle name="SAPBEXresItem 4 5" xfId="14435"/>
    <cellStyle name="SAPBEXresItem 4 5 2" xfId="25184"/>
    <cellStyle name="SAPBEXresItem 4 6" xfId="19411"/>
    <cellStyle name="SAPBEXresItem 5" xfId="19036"/>
    <cellStyle name="SAPBEXresItem 6" xfId="28090"/>
    <cellStyle name="SAPBEXresItem 7" xfId="37149"/>
    <cellStyle name="SAPBEXresItem 8" xfId="37092"/>
    <cellStyle name="SAPBEXresItem 9" xfId="37676"/>
    <cellStyle name="SAPBEXresItemX" xfId="365"/>
    <cellStyle name="SAPBEXresItemX 10" xfId="37078"/>
    <cellStyle name="SAPBEXresItemX 11" xfId="37217"/>
    <cellStyle name="SAPBEXresItemX 12" xfId="37269"/>
    <cellStyle name="SAPBEXresItemX 13" xfId="37234"/>
    <cellStyle name="SAPBEXresItemX 14" xfId="37044"/>
    <cellStyle name="SAPBEXresItemX 15" xfId="37374"/>
    <cellStyle name="SAPBEXresItemX 16" xfId="37483"/>
    <cellStyle name="SAPBEXresItemX 17" xfId="37613"/>
    <cellStyle name="SAPBEXresItemX 18" xfId="37853"/>
    <cellStyle name="SAPBEXresItemX 19" xfId="38007"/>
    <cellStyle name="SAPBEXresItemX 2" xfId="1621"/>
    <cellStyle name="SAPBEXresItemX 2 2" xfId="1504"/>
    <cellStyle name="SAPBEXresItemX 2 2 2" xfId="3303"/>
    <cellStyle name="SAPBEXresItemX 2 2 2 2" xfId="10058"/>
    <cellStyle name="SAPBEXresItemX 2 2 2 2 2" xfId="16611"/>
    <cellStyle name="SAPBEXresItemX 2 2 2 2 2 2" xfId="26666"/>
    <cellStyle name="SAPBEXresItemX 2 2 2 2 3" xfId="23124"/>
    <cellStyle name="SAPBEXresItemX 2 2 2 3" xfId="11988"/>
    <cellStyle name="SAPBEXresItemX 2 2 2 3 2" xfId="18313"/>
    <cellStyle name="SAPBEXresItemX 2 2 2 3 2 2" xfId="27678"/>
    <cellStyle name="SAPBEXresItemX 2 2 2 3 3" xfId="24096"/>
    <cellStyle name="SAPBEXresItemX 2 2 2 4" xfId="7879"/>
    <cellStyle name="SAPBEXresItemX 2 2 2 4 2" xfId="21883"/>
    <cellStyle name="SAPBEXresItemX 2 2 2 5" xfId="15037"/>
    <cellStyle name="SAPBEXresItemX 2 2 2 5 2" xfId="25598"/>
    <cellStyle name="SAPBEXresItemX 2 2 2 6" xfId="19802"/>
    <cellStyle name="SAPBEXresItemX 2 2 3" xfId="3776"/>
    <cellStyle name="SAPBEXresItemX 2 2 3 2" xfId="10531"/>
    <cellStyle name="SAPBEXresItemX 2 2 3 2 2" xfId="16934"/>
    <cellStyle name="SAPBEXresItemX 2 2 3 2 2 2" xfId="26938"/>
    <cellStyle name="SAPBEXresItemX 2 2 3 2 3" xfId="23390"/>
    <cellStyle name="SAPBEXresItemX 2 2 3 3" xfId="12461"/>
    <cellStyle name="SAPBEXresItemX 2 2 3 3 2" xfId="18784"/>
    <cellStyle name="SAPBEXresItemX 2 2 3 3 2 2" xfId="27948"/>
    <cellStyle name="SAPBEXresItemX 2 2 3 3 3" xfId="24360"/>
    <cellStyle name="SAPBEXresItemX 2 2 3 4" xfId="8348"/>
    <cellStyle name="SAPBEXresItemX 2 2 3 4 2" xfId="22344"/>
    <cellStyle name="SAPBEXresItemX 2 2 3 5" xfId="15508"/>
    <cellStyle name="SAPBEXresItemX 2 2 3 5 2" xfId="25868"/>
    <cellStyle name="SAPBEXresItemX 2 2 3 6" xfId="20066"/>
    <cellStyle name="SAPBEXresItemX 2 2 4" xfId="6278"/>
    <cellStyle name="SAPBEXresItemX 2 2 4 2" xfId="13513"/>
    <cellStyle name="SAPBEXresItemX 2 2 4 2 2" xfId="24916"/>
    <cellStyle name="SAPBEXresItemX 2 2 4 3" xfId="21166"/>
    <cellStyle name="SAPBEXresItemX 2 2 5" xfId="8551"/>
    <cellStyle name="SAPBEXresItemX 2 2 5 2" xfId="15743"/>
    <cellStyle name="SAPBEXresItemX 2 2 5 2 2" xfId="25994"/>
    <cellStyle name="SAPBEXresItemX 2 2 5 3" xfId="22487"/>
    <cellStyle name="SAPBEXresItemX 2 2 6" xfId="6086"/>
    <cellStyle name="SAPBEXresItemX 2 2 6 2" xfId="13340"/>
    <cellStyle name="SAPBEXresItemX 2 2 6 2 2" xfId="24853"/>
    <cellStyle name="SAPBEXresItemX 2 2 6 3" xfId="21104"/>
    <cellStyle name="SAPBEXresItemX 2 2 7" xfId="12702"/>
    <cellStyle name="SAPBEXresItemX 2 2 7 2" xfId="24492"/>
    <cellStyle name="SAPBEXresItemX 2 2 8" xfId="19175"/>
    <cellStyle name="SAPBEXresItemX 2 3" xfId="2828"/>
    <cellStyle name="SAPBEXresItemX 2 3 2" xfId="9599"/>
    <cellStyle name="SAPBEXresItemX 2 3 2 2" xfId="16250"/>
    <cellStyle name="SAPBEXresItemX 2 3 2 2 2" xfId="26376"/>
    <cellStyle name="SAPBEXresItemX 2 3 2 3" xfId="22851"/>
    <cellStyle name="SAPBEXresItemX 2 3 3" xfId="11554"/>
    <cellStyle name="SAPBEXresItemX 2 3 3 2" xfId="17881"/>
    <cellStyle name="SAPBEXresItemX 2 3 3 2 2" xfId="27392"/>
    <cellStyle name="SAPBEXresItemX 2 3 3 3" xfId="23827"/>
    <cellStyle name="SAPBEXresItemX 2 3 4" xfId="7418"/>
    <cellStyle name="SAPBEXresItemX 2 3 4 2" xfId="21571"/>
    <cellStyle name="SAPBEXresItemX 2 3 5" xfId="14586"/>
    <cellStyle name="SAPBEXresItemX 2 3 5 2" xfId="25312"/>
    <cellStyle name="SAPBEXresItemX 2 3 6" xfId="19533"/>
    <cellStyle name="SAPBEXresItemX 2 4" xfId="2928"/>
    <cellStyle name="SAPBEXresItemX 2 4 2" xfId="9695"/>
    <cellStyle name="SAPBEXresItemX 2 4 2 2" xfId="16343"/>
    <cellStyle name="SAPBEXresItemX 2 4 2 2 2" xfId="26456"/>
    <cellStyle name="SAPBEXresItemX 2 4 2 3" xfId="22924"/>
    <cellStyle name="SAPBEXresItemX 2 4 3" xfId="11647"/>
    <cellStyle name="SAPBEXresItemX 2 4 3 2" xfId="17974"/>
    <cellStyle name="SAPBEXresItemX 2 4 3 2 2" xfId="27472"/>
    <cellStyle name="SAPBEXresItemX 2 4 3 3" xfId="23900"/>
    <cellStyle name="SAPBEXresItemX 2 4 4" xfId="7515"/>
    <cellStyle name="SAPBEXresItemX 2 4 4 2" xfId="21652"/>
    <cellStyle name="SAPBEXresItemX 2 4 5" xfId="14682"/>
    <cellStyle name="SAPBEXresItemX 2 4 5 2" xfId="25392"/>
    <cellStyle name="SAPBEXresItemX 2 4 6" xfId="19606"/>
    <cellStyle name="SAPBEXresItemX 2 5" xfId="4310"/>
    <cellStyle name="SAPBEXresItemX 2 5 2" xfId="20362"/>
    <cellStyle name="SAPBEXresItemX 2 6" xfId="19221"/>
    <cellStyle name="SAPBEXresItemX 2 7" xfId="28276"/>
    <cellStyle name="SAPBEXresItemX 20" xfId="38046"/>
    <cellStyle name="SAPBEXresItemX 21" xfId="38188"/>
    <cellStyle name="SAPBEXresItemX 22" xfId="38330"/>
    <cellStyle name="SAPBEXresItemX 23" xfId="38470"/>
    <cellStyle name="SAPBEXresItemX 24" xfId="38614"/>
    <cellStyle name="SAPBEXresItemX 25" xfId="38755"/>
    <cellStyle name="SAPBEXresItemX 26" xfId="38901"/>
    <cellStyle name="SAPBEXresItemX 27" xfId="40105"/>
    <cellStyle name="SAPBEXresItemX 28" xfId="39757"/>
    <cellStyle name="SAPBEXresItemX 29" xfId="40101"/>
    <cellStyle name="SAPBEXresItemX 3" xfId="2394"/>
    <cellStyle name="SAPBEXresItemX 3 2" xfId="5425"/>
    <cellStyle name="SAPBEXresItemX 3 2 2" xfId="12927"/>
    <cellStyle name="SAPBEXresItemX 3 2 2 2" xfId="24664"/>
    <cellStyle name="SAPBEXresItemX 3 2 3" xfId="20884"/>
    <cellStyle name="SAPBEXresItemX 3 3" xfId="6991"/>
    <cellStyle name="SAPBEXresItemX 3 3 2" xfId="14165"/>
    <cellStyle name="SAPBEXresItemX 3 3 2 2" xfId="25113"/>
    <cellStyle name="SAPBEXresItemX 3 3 3" xfId="21355"/>
    <cellStyle name="SAPBEXresItemX 3 4" xfId="9174"/>
    <cellStyle name="SAPBEXresItemX 3 4 2" xfId="15996"/>
    <cellStyle name="SAPBEXresItemX 3 4 2 2" xfId="26175"/>
    <cellStyle name="SAPBEXresItemX 3 4 3" xfId="22659"/>
    <cellStyle name="SAPBEXresItemX 3 5" xfId="11194"/>
    <cellStyle name="SAPBEXresItemX 3 5 2" xfId="17523"/>
    <cellStyle name="SAPBEXresItemX 3 5 2 2" xfId="27195"/>
    <cellStyle name="SAPBEXresItemX 3 5 3" xfId="23639"/>
    <cellStyle name="SAPBEXresItemX 3 6" xfId="4385"/>
    <cellStyle name="SAPBEXresItemX 3 6 2" xfId="20429"/>
    <cellStyle name="SAPBEXresItemX 3 7" xfId="4106"/>
    <cellStyle name="SAPBEXresItemX 3 7 2" xfId="20239"/>
    <cellStyle name="SAPBEXresItemX 30" xfId="40369"/>
    <cellStyle name="SAPBEXresItemX 31" xfId="39672"/>
    <cellStyle name="SAPBEXresItemX 4" xfId="2665"/>
    <cellStyle name="SAPBEXresItemX 4 2" xfId="9444"/>
    <cellStyle name="SAPBEXresItemX 4 2 2" xfId="16095"/>
    <cellStyle name="SAPBEXresItemX 4 2 2 2" xfId="26247"/>
    <cellStyle name="SAPBEXresItemX 4 2 3" xfId="22728"/>
    <cellStyle name="SAPBEXresItemX 4 3" xfId="11404"/>
    <cellStyle name="SAPBEXresItemX 4 3 2" xfId="17732"/>
    <cellStyle name="SAPBEXresItemX 4 3 2 2" xfId="27266"/>
    <cellStyle name="SAPBEXresItemX 4 3 3" xfId="23707"/>
    <cellStyle name="SAPBEXresItemX 4 4" xfId="7263"/>
    <cellStyle name="SAPBEXresItemX 4 4 2" xfId="21427"/>
    <cellStyle name="SAPBEXresItemX 4 5" xfId="14436"/>
    <cellStyle name="SAPBEXresItemX 4 5 2" xfId="25185"/>
    <cellStyle name="SAPBEXresItemX 4 6" xfId="19412"/>
    <cellStyle name="SAPBEXresItemX 5" xfId="19037"/>
    <cellStyle name="SAPBEXresItemX 6" xfId="28091"/>
    <cellStyle name="SAPBEXresItemX 7" xfId="37150"/>
    <cellStyle name="SAPBEXresItemX 8" xfId="37091"/>
    <cellStyle name="SAPBEXresItemX 9" xfId="37184"/>
    <cellStyle name="SAPBEXstdData" xfId="36"/>
    <cellStyle name="SAPBEXstdData 10" xfId="28043"/>
    <cellStyle name="SAPBEXstdData 11" xfId="37151"/>
    <cellStyle name="SAPBEXstdData 12" xfId="37343"/>
    <cellStyle name="SAPBEXstdData 13" xfId="37185"/>
    <cellStyle name="SAPBEXstdData 14" xfId="37077"/>
    <cellStyle name="SAPBEXstdData 15" xfId="37218"/>
    <cellStyle name="SAPBEXstdData 16" xfId="37812"/>
    <cellStyle name="SAPBEXstdData 17" xfId="37415"/>
    <cellStyle name="SAPBEXstdData 18" xfId="37043"/>
    <cellStyle name="SAPBEXstdData 19" xfId="37478"/>
    <cellStyle name="SAPBEXstdData 2" xfId="103"/>
    <cellStyle name="SAPBEXstdData 2 10" xfId="37446"/>
    <cellStyle name="SAPBEXstdData 2 11" xfId="37186"/>
    <cellStyle name="SAPBEXstdData 2 12" xfId="37075"/>
    <cellStyle name="SAPBEXstdData 2 13" xfId="37019"/>
    <cellStyle name="SAPBEXstdData 2 14" xfId="37055"/>
    <cellStyle name="SAPBEXstdData 2 15" xfId="37284"/>
    <cellStyle name="SAPBEXstdData 2 16" xfId="37042"/>
    <cellStyle name="SAPBEXstdData 2 17" xfId="37008"/>
    <cellStyle name="SAPBEXstdData 2 18" xfId="37029"/>
    <cellStyle name="SAPBEXstdData 2 19" xfId="37994"/>
    <cellStyle name="SAPBEXstdData 2 2" xfId="1348"/>
    <cellStyle name="SAPBEXstdData 2 2 2" xfId="1682"/>
    <cellStyle name="SAPBEXstdData 2 2 2 2" xfId="1448"/>
    <cellStyle name="SAPBEXstdData 2 2 2 2 2" xfId="3340"/>
    <cellStyle name="SAPBEXstdData 2 2 2 2 2 2" xfId="10095"/>
    <cellStyle name="SAPBEXstdData 2 2 2 2 2 2 2" xfId="16641"/>
    <cellStyle name="SAPBEXstdData 2 2 2 2 2 2 2 2" xfId="26681"/>
    <cellStyle name="SAPBEXstdData 2 2 2 2 2 2 3" xfId="23139"/>
    <cellStyle name="SAPBEXstdData 2 2 2 2 2 3" xfId="12025"/>
    <cellStyle name="SAPBEXstdData 2 2 2 2 2 3 2" xfId="18350"/>
    <cellStyle name="SAPBEXstdData 2 2 2 2 2 3 2 2" xfId="27693"/>
    <cellStyle name="SAPBEXstdData 2 2 2 2 2 3 3" xfId="24111"/>
    <cellStyle name="SAPBEXstdData 2 2 2 2 2 4" xfId="7916"/>
    <cellStyle name="SAPBEXstdData 2 2 2 2 2 4 2" xfId="21920"/>
    <cellStyle name="SAPBEXstdData 2 2 2 2 2 5" xfId="15074"/>
    <cellStyle name="SAPBEXstdData 2 2 2 2 2 5 2" xfId="25613"/>
    <cellStyle name="SAPBEXstdData 2 2 2 2 2 6" xfId="19817"/>
    <cellStyle name="SAPBEXstdData 2 2 2 2 3" xfId="3813"/>
    <cellStyle name="SAPBEXstdData 2 2 2 2 3 2" xfId="10568"/>
    <cellStyle name="SAPBEXstdData 2 2 2 2 3 2 2" xfId="16964"/>
    <cellStyle name="SAPBEXstdData 2 2 2 2 3 2 2 2" xfId="26953"/>
    <cellStyle name="SAPBEXstdData 2 2 2 2 3 2 3" xfId="23405"/>
    <cellStyle name="SAPBEXstdData 2 2 2 2 3 3" xfId="12498"/>
    <cellStyle name="SAPBEXstdData 2 2 2 2 3 3 2" xfId="18821"/>
    <cellStyle name="SAPBEXstdData 2 2 2 2 3 3 2 2" xfId="27963"/>
    <cellStyle name="SAPBEXstdData 2 2 2 2 3 3 3" xfId="24375"/>
    <cellStyle name="SAPBEXstdData 2 2 2 2 3 4" xfId="8367"/>
    <cellStyle name="SAPBEXstdData 2 2 2 2 3 4 2" xfId="22361"/>
    <cellStyle name="SAPBEXstdData 2 2 2 2 3 5" xfId="15545"/>
    <cellStyle name="SAPBEXstdData 2 2 2 2 3 5 2" xfId="25883"/>
    <cellStyle name="SAPBEXstdData 2 2 2 2 3 6" xfId="20081"/>
    <cellStyle name="SAPBEXstdData 2 2 2 2 4" xfId="6227"/>
    <cellStyle name="SAPBEXstdData 2 2 2 2 4 2" xfId="13463"/>
    <cellStyle name="SAPBEXstdData 2 2 2 2 4 2 2" xfId="24895"/>
    <cellStyle name="SAPBEXstdData 2 2 2 2 4 3" xfId="21145"/>
    <cellStyle name="SAPBEXstdData 2 2 2 2 5" xfId="8496"/>
    <cellStyle name="SAPBEXstdData 2 2 2 2 5 2" xfId="15713"/>
    <cellStyle name="SAPBEXstdData 2 2 2 2 5 2 2" xfId="25969"/>
    <cellStyle name="SAPBEXstdData 2 2 2 2 5 3" xfId="22462"/>
    <cellStyle name="SAPBEXstdData 2 2 2 2 6" xfId="6357"/>
    <cellStyle name="SAPBEXstdData 2 2 2 2 6 2" xfId="13582"/>
    <cellStyle name="SAPBEXstdData 2 2 2 2 6 2 2" xfId="24930"/>
    <cellStyle name="SAPBEXstdData 2 2 2 2 6 3" xfId="21180"/>
    <cellStyle name="SAPBEXstdData 2 2 2 2 7" xfId="12677"/>
    <cellStyle name="SAPBEXstdData 2 2 2 2 7 2" xfId="24471"/>
    <cellStyle name="SAPBEXstdData 2 2 2 2 8" xfId="19154"/>
    <cellStyle name="SAPBEXstdData 2 2 2 3" xfId="3077"/>
    <cellStyle name="SAPBEXstdData 2 2 2 3 2" xfId="9843"/>
    <cellStyle name="SAPBEXstdData 2 2 2 3 2 2" xfId="16465"/>
    <cellStyle name="SAPBEXstdData 2 2 2 3 2 2 2" xfId="26544"/>
    <cellStyle name="SAPBEXstdData 2 2 2 3 2 3" xfId="23002"/>
    <cellStyle name="SAPBEXstdData 2 2 2 3 3" xfId="11780"/>
    <cellStyle name="SAPBEXstdData 2 2 2 3 3 2" xfId="18105"/>
    <cellStyle name="SAPBEXstdData 2 2 2 3 3 2 2" xfId="27558"/>
    <cellStyle name="SAPBEXstdData 2 2 2 3 3 3" xfId="23976"/>
    <cellStyle name="SAPBEXstdData 2 2 2 3 4" xfId="7664"/>
    <cellStyle name="SAPBEXstdData 2 2 2 3 4 2" xfId="21751"/>
    <cellStyle name="SAPBEXstdData 2 2 2 3 5" xfId="14828"/>
    <cellStyle name="SAPBEXstdData 2 2 2 3 5 2" xfId="25478"/>
    <cellStyle name="SAPBEXstdData 2 2 2 3 6" xfId="19682"/>
    <cellStyle name="SAPBEXstdData 2 2 2 4" xfId="3582"/>
    <cellStyle name="SAPBEXstdData 2 2 2 4 2" xfId="10337"/>
    <cellStyle name="SAPBEXstdData 2 2 2 4 2 2" xfId="16808"/>
    <cellStyle name="SAPBEXstdData 2 2 2 4 2 2 2" xfId="26818"/>
    <cellStyle name="SAPBEXstdData 2 2 2 4 2 3" xfId="23270"/>
    <cellStyle name="SAPBEXstdData 2 2 2 4 3" xfId="12267"/>
    <cellStyle name="SAPBEXstdData 2 2 2 4 3 2" xfId="18590"/>
    <cellStyle name="SAPBEXstdData 2 2 2 4 3 2 2" xfId="27828"/>
    <cellStyle name="SAPBEXstdData 2 2 2 4 3 3" xfId="24240"/>
    <cellStyle name="SAPBEXstdData 2 2 2 4 4" xfId="8158"/>
    <cellStyle name="SAPBEXstdData 2 2 2 4 4 2" xfId="22155"/>
    <cellStyle name="SAPBEXstdData 2 2 2 4 5" xfId="15314"/>
    <cellStyle name="SAPBEXstdData 2 2 2 4 5 2" xfId="25748"/>
    <cellStyle name="SAPBEXstdData 2 2 2 4 6" xfId="19946"/>
    <cellStyle name="SAPBEXstdData 2 2 2 5" xfId="4307"/>
    <cellStyle name="SAPBEXstdData 2 2 2 5 2" xfId="20360"/>
    <cellStyle name="SAPBEXstdData 2 2 2 6" xfId="19237"/>
    <cellStyle name="SAPBEXstdData 2 2 2 7" xfId="28306"/>
    <cellStyle name="SAPBEXstdData 2 2 3" xfId="2333"/>
    <cellStyle name="SAPBEXstdData 2 2 3 2" xfId="5369"/>
    <cellStyle name="SAPBEXstdData 2 2 3 2 2" xfId="12894"/>
    <cellStyle name="SAPBEXstdData 2 2 3 2 2 2" xfId="24637"/>
    <cellStyle name="SAPBEXstdData 2 2 3 2 3" xfId="20853"/>
    <cellStyle name="SAPBEXstdData 2 2 3 3" xfId="6930"/>
    <cellStyle name="SAPBEXstdData 2 2 3 3 2" xfId="14104"/>
    <cellStyle name="SAPBEXstdData 2 2 3 3 2 2" xfId="25086"/>
    <cellStyle name="SAPBEXstdData 2 2 3 3 3" xfId="21328"/>
    <cellStyle name="SAPBEXstdData 2 2 3 4" xfId="9113"/>
    <cellStyle name="SAPBEXstdData 2 2 3 4 2" xfId="15963"/>
    <cellStyle name="SAPBEXstdData 2 2 3 4 2 2" xfId="26148"/>
    <cellStyle name="SAPBEXstdData 2 2 3 4 3" xfId="22632"/>
    <cellStyle name="SAPBEXstdData 2 2 3 5" xfId="11141"/>
    <cellStyle name="SAPBEXstdData 2 2 3 5 2" xfId="17470"/>
    <cellStyle name="SAPBEXstdData 2 2 3 5 2 2" xfId="27168"/>
    <cellStyle name="SAPBEXstdData 2 2 3 5 3" xfId="23612"/>
    <cellStyle name="SAPBEXstdData 2 2 3 6" xfId="4481"/>
    <cellStyle name="SAPBEXstdData 2 2 3 6 2" xfId="20523"/>
    <cellStyle name="SAPBEXstdData 2 2 3 7" xfId="4328"/>
    <cellStyle name="SAPBEXstdData 2 2 3 7 2" xfId="20376"/>
    <cellStyle name="SAPBEXstdData 2 2 4" xfId="2830"/>
    <cellStyle name="SAPBEXstdData 2 2 4 2" xfId="9601"/>
    <cellStyle name="SAPBEXstdData 2 2 4 2 2" xfId="16252"/>
    <cellStyle name="SAPBEXstdData 2 2 4 2 2 2" xfId="26378"/>
    <cellStyle name="SAPBEXstdData 2 2 4 2 3" xfId="22853"/>
    <cellStyle name="SAPBEXstdData 2 2 4 3" xfId="11556"/>
    <cellStyle name="SAPBEXstdData 2 2 4 3 2" xfId="17883"/>
    <cellStyle name="SAPBEXstdData 2 2 4 3 2 2" xfId="27394"/>
    <cellStyle name="SAPBEXstdData 2 2 4 3 3" xfId="23829"/>
    <cellStyle name="SAPBEXstdData 2 2 4 4" xfId="7420"/>
    <cellStyle name="SAPBEXstdData 2 2 4 4 2" xfId="21573"/>
    <cellStyle name="SAPBEXstdData 2 2 4 5" xfId="14588"/>
    <cellStyle name="SAPBEXstdData 2 2 4 5 2" xfId="25314"/>
    <cellStyle name="SAPBEXstdData 2 2 4 6" xfId="19535"/>
    <cellStyle name="SAPBEXstdData 2 2 5" xfId="2610"/>
    <cellStyle name="SAPBEXstdData 2 2 5 2" xfId="9390"/>
    <cellStyle name="SAPBEXstdData 2 2 5 2 2" xfId="16042"/>
    <cellStyle name="SAPBEXstdData 2 2 5 2 2 2" xfId="26196"/>
    <cellStyle name="SAPBEXstdData 2 2 5 2 3" xfId="22677"/>
    <cellStyle name="SAPBEXstdData 2 2 5 3" xfId="11350"/>
    <cellStyle name="SAPBEXstdData 2 2 5 3 2" xfId="17679"/>
    <cellStyle name="SAPBEXstdData 2 2 5 3 2 2" xfId="27216"/>
    <cellStyle name="SAPBEXstdData 2 2 5 3 3" xfId="23657"/>
    <cellStyle name="SAPBEXstdData 2 2 5 4" xfId="7208"/>
    <cellStyle name="SAPBEXstdData 2 2 5 4 2" xfId="21375"/>
    <cellStyle name="SAPBEXstdData 2 2 5 5" xfId="14382"/>
    <cellStyle name="SAPBEXstdData 2 2 5 5 2" xfId="25135"/>
    <cellStyle name="SAPBEXstdData 2 2 5 6" xfId="19361"/>
    <cellStyle name="SAPBEXstdData 2 2 6" xfId="28222"/>
    <cellStyle name="SAPBEXstdData 2 20" xfId="38033"/>
    <cellStyle name="SAPBEXstdData 2 21" xfId="38175"/>
    <cellStyle name="SAPBEXstdData 2 22" xfId="38317"/>
    <cellStyle name="SAPBEXstdData 2 23" xfId="38459"/>
    <cellStyle name="SAPBEXstdData 2 24" xfId="38601"/>
    <cellStyle name="SAPBEXstdData 2 25" xfId="38911"/>
    <cellStyle name="SAPBEXstdData 2 26" xfId="39617"/>
    <cellStyle name="SAPBEXstdData 2 27" xfId="39738"/>
    <cellStyle name="SAPBEXstdData 2 28" xfId="39858"/>
    <cellStyle name="SAPBEXstdData 2 29" xfId="39042"/>
    <cellStyle name="SAPBEXstdData 2 3" xfId="1623"/>
    <cellStyle name="SAPBEXstdData 2 3 2" xfId="994"/>
    <cellStyle name="SAPBEXstdData 2 3 2 2" xfId="3305"/>
    <cellStyle name="SAPBEXstdData 2 3 2 2 2" xfId="10060"/>
    <cellStyle name="SAPBEXstdData 2 3 2 2 2 2" xfId="16613"/>
    <cellStyle name="SAPBEXstdData 2 3 2 2 2 2 2" xfId="26668"/>
    <cellStyle name="SAPBEXstdData 2 3 2 2 2 3" xfId="23126"/>
    <cellStyle name="SAPBEXstdData 2 3 2 2 3" xfId="11990"/>
    <cellStyle name="SAPBEXstdData 2 3 2 2 3 2" xfId="18315"/>
    <cellStyle name="SAPBEXstdData 2 3 2 2 3 2 2" xfId="27680"/>
    <cellStyle name="SAPBEXstdData 2 3 2 2 3 3" xfId="24098"/>
    <cellStyle name="SAPBEXstdData 2 3 2 2 4" xfId="7881"/>
    <cellStyle name="SAPBEXstdData 2 3 2 2 4 2" xfId="21885"/>
    <cellStyle name="SAPBEXstdData 2 3 2 2 5" xfId="15039"/>
    <cellStyle name="SAPBEXstdData 2 3 2 2 5 2" xfId="25600"/>
    <cellStyle name="SAPBEXstdData 2 3 2 2 6" xfId="19804"/>
    <cellStyle name="SAPBEXstdData 2 3 2 3" xfId="3778"/>
    <cellStyle name="SAPBEXstdData 2 3 2 3 2" xfId="10533"/>
    <cellStyle name="SAPBEXstdData 2 3 2 3 2 2" xfId="16936"/>
    <cellStyle name="SAPBEXstdData 2 3 2 3 2 2 2" xfId="26940"/>
    <cellStyle name="SAPBEXstdData 2 3 2 3 2 3" xfId="23392"/>
    <cellStyle name="SAPBEXstdData 2 3 2 3 3" xfId="12463"/>
    <cellStyle name="SAPBEXstdData 2 3 2 3 3 2" xfId="18786"/>
    <cellStyle name="SAPBEXstdData 2 3 2 3 3 2 2" xfId="27950"/>
    <cellStyle name="SAPBEXstdData 2 3 2 3 3 3" xfId="24362"/>
    <cellStyle name="SAPBEXstdData 2 3 2 3 4" xfId="8350"/>
    <cellStyle name="SAPBEXstdData 2 3 2 3 4 2" xfId="22346"/>
    <cellStyle name="SAPBEXstdData 2 3 2 3 5" xfId="15510"/>
    <cellStyle name="SAPBEXstdData 2 3 2 3 5 2" xfId="25870"/>
    <cellStyle name="SAPBEXstdData 2 3 2 3 6" xfId="20068"/>
    <cellStyle name="SAPBEXstdData 2 3 2 4" xfId="6033"/>
    <cellStyle name="SAPBEXstdData 2 3 2 4 2" xfId="13294"/>
    <cellStyle name="SAPBEXstdData 2 3 2 4 2 2" xfId="24836"/>
    <cellStyle name="SAPBEXstdData 2 3 2 4 3" xfId="21087"/>
    <cellStyle name="SAPBEXstdData 2 3 2 5" xfId="5902"/>
    <cellStyle name="SAPBEXstdData 2 3 2 5 2" xfId="13167"/>
    <cellStyle name="SAPBEXstdData 2 3 2 5 2 2" xfId="24766"/>
    <cellStyle name="SAPBEXstdData 2 3 2 5 3" xfId="21017"/>
    <cellStyle name="SAPBEXstdData 2 3 2 6" xfId="5736"/>
    <cellStyle name="SAPBEXstdData 2 3 2 6 2" xfId="13058"/>
    <cellStyle name="SAPBEXstdData 2 3 2 6 2 2" xfId="24720"/>
    <cellStyle name="SAPBEXstdData 2 3 2 6 3" xfId="20972"/>
    <cellStyle name="SAPBEXstdData 2 3 2 7" xfId="4288"/>
    <cellStyle name="SAPBEXstdData 2 3 2 7 2" xfId="20345"/>
    <cellStyle name="SAPBEXstdData 2 3 2 8" xfId="19118"/>
    <cellStyle name="SAPBEXstdData 2 3 3" xfId="3046"/>
    <cellStyle name="SAPBEXstdData 2 3 3 2" xfId="9812"/>
    <cellStyle name="SAPBEXstdData 2 3 3 2 2" xfId="16441"/>
    <cellStyle name="SAPBEXstdData 2 3 3 2 2 2" xfId="26533"/>
    <cellStyle name="SAPBEXstdData 2 3 3 2 3" xfId="22992"/>
    <cellStyle name="SAPBEXstdData 2 3 3 3" xfId="11749"/>
    <cellStyle name="SAPBEXstdData 2 3 3 3 2" xfId="18075"/>
    <cellStyle name="SAPBEXstdData 2 3 3 3 2 2" xfId="27548"/>
    <cellStyle name="SAPBEXstdData 2 3 3 3 3" xfId="23967"/>
    <cellStyle name="SAPBEXstdData 2 3 3 4" xfId="7633"/>
    <cellStyle name="SAPBEXstdData 2 3 3 4 2" xfId="21734"/>
    <cellStyle name="SAPBEXstdData 2 3 3 5" xfId="14798"/>
    <cellStyle name="SAPBEXstdData 2 3 3 5 2" xfId="25468"/>
    <cellStyle name="SAPBEXstdData 2 3 3 6" xfId="19673"/>
    <cellStyle name="SAPBEXstdData 2 3 4" xfId="3561"/>
    <cellStyle name="SAPBEXstdData 2 3 4 2" xfId="10316"/>
    <cellStyle name="SAPBEXstdData 2 3 4 2 2" xfId="16794"/>
    <cellStyle name="SAPBEXstdData 2 3 4 2 2 2" xfId="26810"/>
    <cellStyle name="SAPBEXstdData 2 3 4 2 3" xfId="23262"/>
    <cellStyle name="SAPBEXstdData 2 3 4 3" xfId="12246"/>
    <cellStyle name="SAPBEXstdData 2 3 4 3 2" xfId="18569"/>
    <cellStyle name="SAPBEXstdData 2 3 4 3 2 2" xfId="27820"/>
    <cellStyle name="SAPBEXstdData 2 3 4 3 3" xfId="24232"/>
    <cellStyle name="SAPBEXstdData 2 3 4 4" xfId="8137"/>
    <cellStyle name="SAPBEXstdData 2 3 4 4 2" xfId="22134"/>
    <cellStyle name="SAPBEXstdData 2 3 4 5" xfId="15293"/>
    <cellStyle name="SAPBEXstdData 2 3 4 5 2" xfId="25740"/>
    <cellStyle name="SAPBEXstdData 2 3 4 6" xfId="19938"/>
    <cellStyle name="SAPBEXstdData 2 3 5" xfId="4104"/>
    <cellStyle name="SAPBEXstdData 2 3 5 2" xfId="20237"/>
    <cellStyle name="SAPBEXstdData 2 3 6" xfId="19223"/>
    <cellStyle name="SAPBEXstdData 2 3 7" xfId="28278"/>
    <cellStyle name="SAPBEXstdData 2 30" xfId="39726"/>
    <cellStyle name="SAPBEXstdData 2 31" xfId="39877"/>
    <cellStyle name="SAPBEXstdData 2 32" xfId="39457"/>
    <cellStyle name="SAPBEXstdData 2 33" xfId="38864"/>
    <cellStyle name="SAPBEXstdData 2 4" xfId="970"/>
    <cellStyle name="SAPBEXstdData 2 4 2" xfId="2856"/>
    <cellStyle name="SAPBEXstdData 2 4 2 2" xfId="7443"/>
    <cellStyle name="SAPBEXstdData 2 4 2 2 2" xfId="14610"/>
    <cellStyle name="SAPBEXstdData 2 4 2 2 2 2" xfId="25331"/>
    <cellStyle name="SAPBEXstdData 2 4 2 2 3" xfId="21590"/>
    <cellStyle name="SAPBEXstdData 2 4 2 3" xfId="9623"/>
    <cellStyle name="SAPBEXstdData 2 4 2 3 2" xfId="16272"/>
    <cellStyle name="SAPBEXstdData 2 4 2 3 2 2" xfId="26395"/>
    <cellStyle name="SAPBEXstdData 2 4 2 3 3" xfId="22866"/>
    <cellStyle name="SAPBEXstdData 2 4 2 4" xfId="11576"/>
    <cellStyle name="SAPBEXstdData 2 4 2 4 2" xfId="17903"/>
    <cellStyle name="SAPBEXstdData 2 4 2 4 2 2" xfId="27411"/>
    <cellStyle name="SAPBEXstdData 2 4 2 4 3" xfId="23842"/>
    <cellStyle name="SAPBEXstdData 2 4 2 5" xfId="4756"/>
    <cellStyle name="SAPBEXstdData 2 4 2 5 2" xfId="20672"/>
    <cellStyle name="SAPBEXstdData 2 4 2 6" xfId="4075"/>
    <cellStyle name="SAPBEXstdData 2 4 2 6 2" xfId="20225"/>
    <cellStyle name="SAPBEXstdData 2 4 2 7" xfId="19548"/>
    <cellStyle name="SAPBEXstdData 2 4 3" xfId="2932"/>
    <cellStyle name="SAPBEXstdData 2 4 3 2" xfId="9699"/>
    <cellStyle name="SAPBEXstdData 2 4 3 2 2" xfId="16347"/>
    <cellStyle name="SAPBEXstdData 2 4 3 2 2 2" xfId="26460"/>
    <cellStyle name="SAPBEXstdData 2 4 3 2 3" xfId="22927"/>
    <cellStyle name="SAPBEXstdData 2 4 3 3" xfId="11651"/>
    <cellStyle name="SAPBEXstdData 2 4 3 3 2" xfId="17978"/>
    <cellStyle name="SAPBEXstdData 2 4 3 3 2 2" xfId="27476"/>
    <cellStyle name="SAPBEXstdData 2 4 3 3 3" xfId="23903"/>
    <cellStyle name="SAPBEXstdData 2 4 3 4" xfId="7519"/>
    <cellStyle name="SAPBEXstdData 2 4 3 4 2" xfId="21655"/>
    <cellStyle name="SAPBEXstdData 2 4 3 5" xfId="14686"/>
    <cellStyle name="SAPBEXstdData 2 4 3 5 2" xfId="25396"/>
    <cellStyle name="SAPBEXstdData 2 4 3 6" xfId="19609"/>
    <cellStyle name="SAPBEXstdData 2 4 4" xfId="6011"/>
    <cellStyle name="SAPBEXstdData 2 4 4 2" xfId="13272"/>
    <cellStyle name="SAPBEXstdData 2 4 4 2 2" xfId="24829"/>
    <cellStyle name="SAPBEXstdData 2 4 4 3" xfId="21080"/>
    <cellStyle name="SAPBEXstdData 2 4 5" xfId="4387"/>
    <cellStyle name="SAPBEXstdData 2 4 5 2" xfId="20431"/>
    <cellStyle name="SAPBEXstdData 2 4 6" xfId="4787"/>
    <cellStyle name="SAPBEXstdData 2 4 6 2" xfId="20680"/>
    <cellStyle name="SAPBEXstdData 2 4 7" xfId="19111"/>
    <cellStyle name="SAPBEXstdData 2 4 8" xfId="28172"/>
    <cellStyle name="SAPBEXstdData 2 5" xfId="2387"/>
    <cellStyle name="SAPBEXstdData 2 5 2" xfId="6984"/>
    <cellStyle name="SAPBEXstdData 2 5 2 2" xfId="14158"/>
    <cellStyle name="SAPBEXstdData 2 5 2 2 2" xfId="25109"/>
    <cellStyle name="SAPBEXstdData 2 5 2 3" xfId="21351"/>
    <cellStyle name="SAPBEXstdData 2 5 3" xfId="9167"/>
    <cellStyle name="SAPBEXstdData 2 5 3 2" xfId="15992"/>
    <cellStyle name="SAPBEXstdData 2 5 3 2 2" xfId="26171"/>
    <cellStyle name="SAPBEXstdData 2 5 3 3" xfId="22655"/>
    <cellStyle name="SAPBEXstdData 2 5 4" xfId="11188"/>
    <cellStyle name="SAPBEXstdData 2 5 4 2" xfId="17517"/>
    <cellStyle name="SAPBEXstdData 2 5 4 2 2" xfId="27191"/>
    <cellStyle name="SAPBEXstdData 2 5 4 3" xfId="23635"/>
    <cellStyle name="SAPBEXstdData 2 5 5" xfId="5418"/>
    <cellStyle name="SAPBEXstdData 2 5 5 2" xfId="20879"/>
    <cellStyle name="SAPBEXstdData 2 5 6" xfId="12923"/>
    <cellStyle name="SAPBEXstdData 2 5 6 2" xfId="24660"/>
    <cellStyle name="SAPBEXstdData 2 6" xfId="2599"/>
    <cellStyle name="SAPBEXstdData 2 6 2" xfId="9379"/>
    <cellStyle name="SAPBEXstdData 2 6 2 2" xfId="16031"/>
    <cellStyle name="SAPBEXstdData 2 6 2 2 2" xfId="26186"/>
    <cellStyle name="SAPBEXstdData 2 6 2 3" xfId="22669"/>
    <cellStyle name="SAPBEXstdData 2 6 3" xfId="11339"/>
    <cellStyle name="SAPBEXstdData 2 6 3 2" xfId="17668"/>
    <cellStyle name="SAPBEXstdData 2 6 3 2 2" xfId="27206"/>
    <cellStyle name="SAPBEXstdData 2 6 3 3" xfId="23649"/>
    <cellStyle name="SAPBEXstdData 2 6 4" xfId="7197"/>
    <cellStyle name="SAPBEXstdData 2 6 4 2" xfId="21366"/>
    <cellStyle name="SAPBEXstdData 2 6 5" xfId="14371"/>
    <cellStyle name="SAPBEXstdData 2 6 5 2" xfId="25125"/>
    <cellStyle name="SAPBEXstdData 2 6 6" xfId="19353"/>
    <cellStyle name="SAPBEXstdData 2 7" xfId="18992"/>
    <cellStyle name="SAPBEXstdData 2 8" xfId="28047"/>
    <cellStyle name="SAPBEXstdData 2 9" xfId="37152"/>
    <cellStyle name="SAPBEXstdData 20" xfId="37590"/>
    <cellStyle name="SAPBEXstdData 21" xfId="37297"/>
    <cellStyle name="SAPBEXstdData 22" xfId="36924"/>
    <cellStyle name="SAPBEXstdData 23" xfId="38005"/>
    <cellStyle name="SAPBEXstdData 24" xfId="38044"/>
    <cellStyle name="SAPBEXstdData 25" xfId="38186"/>
    <cellStyle name="SAPBEXstdData 26" xfId="38328"/>
    <cellStyle name="SAPBEXstdData 27" xfId="38744"/>
    <cellStyle name="SAPBEXstdData 28" xfId="38612"/>
    <cellStyle name="SAPBEXstdData 29" xfId="39032"/>
    <cellStyle name="SAPBEXstdData 3" xfId="366"/>
    <cellStyle name="SAPBEXstdData 3 10" xfId="37486"/>
    <cellStyle name="SAPBEXstdData 3 11" xfId="37929"/>
    <cellStyle name="SAPBEXstdData 3 12" xfId="37607"/>
    <cellStyle name="SAPBEXstdData 3 13" xfId="37763"/>
    <cellStyle name="SAPBEXstdData 3 14" xfId="37935"/>
    <cellStyle name="SAPBEXstdData 3 15" xfId="37660"/>
    <cellStyle name="SAPBEXstdData 3 16" xfId="38055"/>
    <cellStyle name="SAPBEXstdData 3 17" xfId="38197"/>
    <cellStyle name="SAPBEXstdData 3 18" xfId="38338"/>
    <cellStyle name="SAPBEXstdData 3 19" xfId="38481"/>
    <cellStyle name="SAPBEXstdData 3 2" xfId="1624"/>
    <cellStyle name="SAPBEXstdData 3 2 2" xfId="2049"/>
    <cellStyle name="SAPBEXstdData 3 2 2 2" xfId="3306"/>
    <cellStyle name="SAPBEXstdData 3 2 2 2 2" xfId="10061"/>
    <cellStyle name="SAPBEXstdData 3 2 2 2 2 2" xfId="16614"/>
    <cellStyle name="SAPBEXstdData 3 2 2 2 2 2 2" xfId="26669"/>
    <cellStyle name="SAPBEXstdData 3 2 2 2 2 3" xfId="23127"/>
    <cellStyle name="SAPBEXstdData 3 2 2 2 3" xfId="11991"/>
    <cellStyle name="SAPBEXstdData 3 2 2 2 3 2" xfId="18316"/>
    <cellStyle name="SAPBEXstdData 3 2 2 2 3 2 2" xfId="27681"/>
    <cellStyle name="SAPBEXstdData 3 2 2 2 3 3" xfId="24099"/>
    <cellStyle name="SAPBEXstdData 3 2 2 2 4" xfId="7882"/>
    <cellStyle name="SAPBEXstdData 3 2 2 2 4 2" xfId="21886"/>
    <cellStyle name="SAPBEXstdData 3 2 2 2 5" xfId="15040"/>
    <cellStyle name="SAPBEXstdData 3 2 2 2 5 2" xfId="25601"/>
    <cellStyle name="SAPBEXstdData 3 2 2 2 6" xfId="19805"/>
    <cellStyle name="SAPBEXstdData 3 2 2 3" xfId="3779"/>
    <cellStyle name="SAPBEXstdData 3 2 2 3 2" xfId="10534"/>
    <cellStyle name="SAPBEXstdData 3 2 2 3 2 2" xfId="16937"/>
    <cellStyle name="SAPBEXstdData 3 2 2 3 2 2 2" xfId="26941"/>
    <cellStyle name="SAPBEXstdData 3 2 2 3 2 3" xfId="23393"/>
    <cellStyle name="SAPBEXstdData 3 2 2 3 3" xfId="12464"/>
    <cellStyle name="SAPBEXstdData 3 2 2 3 3 2" xfId="18787"/>
    <cellStyle name="SAPBEXstdData 3 2 2 3 3 2 2" xfId="27951"/>
    <cellStyle name="SAPBEXstdData 3 2 2 3 3 3" xfId="24363"/>
    <cellStyle name="SAPBEXstdData 3 2 2 3 4" xfId="8351"/>
    <cellStyle name="SAPBEXstdData 3 2 2 3 4 2" xfId="22347"/>
    <cellStyle name="SAPBEXstdData 3 2 2 3 5" xfId="15511"/>
    <cellStyle name="SAPBEXstdData 3 2 2 3 5 2" xfId="25871"/>
    <cellStyle name="SAPBEXstdData 3 2 2 3 6" xfId="20069"/>
    <cellStyle name="SAPBEXstdData 3 2 2 4" xfId="6646"/>
    <cellStyle name="SAPBEXstdData 3 2 2 4 2" xfId="13824"/>
    <cellStyle name="SAPBEXstdData 3 2 2 4 2 2" xfId="24968"/>
    <cellStyle name="SAPBEXstdData 3 2 2 4 3" xfId="21218"/>
    <cellStyle name="SAPBEXstdData 3 2 2 5" xfId="8829"/>
    <cellStyle name="SAPBEXstdData 3 2 2 5 2" xfId="15801"/>
    <cellStyle name="SAPBEXstdData 3 2 2 5 2 2" xfId="26026"/>
    <cellStyle name="SAPBEXstdData 3 2 2 5 3" xfId="22518"/>
    <cellStyle name="SAPBEXstdData 3 2 2 6" xfId="10943"/>
    <cellStyle name="SAPBEXstdData 3 2 2 6 2" xfId="17275"/>
    <cellStyle name="SAPBEXstdData 3 2 2 6 2 2" xfId="27052"/>
    <cellStyle name="SAPBEXstdData 3 2 2 6 3" xfId="23504"/>
    <cellStyle name="SAPBEXstdData 3 2 2 7" xfId="12733"/>
    <cellStyle name="SAPBEXstdData 3 2 2 7 2" xfId="24516"/>
    <cellStyle name="SAPBEXstdData 3 2 2 8" xfId="19335"/>
    <cellStyle name="SAPBEXstdData 3 2 3" xfId="3047"/>
    <cellStyle name="SAPBEXstdData 3 2 3 2" xfId="9813"/>
    <cellStyle name="SAPBEXstdData 3 2 3 2 2" xfId="16442"/>
    <cellStyle name="SAPBEXstdData 3 2 3 2 2 2" xfId="26534"/>
    <cellStyle name="SAPBEXstdData 3 2 3 2 3" xfId="22993"/>
    <cellStyle name="SAPBEXstdData 3 2 3 3" xfId="11750"/>
    <cellStyle name="SAPBEXstdData 3 2 3 3 2" xfId="18076"/>
    <cellStyle name="SAPBEXstdData 3 2 3 3 2 2" xfId="27549"/>
    <cellStyle name="SAPBEXstdData 3 2 3 3 3" xfId="23968"/>
    <cellStyle name="SAPBEXstdData 3 2 3 4" xfId="7634"/>
    <cellStyle name="SAPBEXstdData 3 2 3 4 2" xfId="21735"/>
    <cellStyle name="SAPBEXstdData 3 2 3 5" xfId="14799"/>
    <cellStyle name="SAPBEXstdData 3 2 3 5 2" xfId="25469"/>
    <cellStyle name="SAPBEXstdData 3 2 3 6" xfId="19674"/>
    <cellStyle name="SAPBEXstdData 3 2 4" xfId="3562"/>
    <cellStyle name="SAPBEXstdData 3 2 4 2" xfId="10317"/>
    <cellStyle name="SAPBEXstdData 3 2 4 2 2" xfId="16795"/>
    <cellStyle name="SAPBEXstdData 3 2 4 2 2 2" xfId="26811"/>
    <cellStyle name="SAPBEXstdData 3 2 4 2 3" xfId="23263"/>
    <cellStyle name="SAPBEXstdData 3 2 4 3" xfId="12247"/>
    <cellStyle name="SAPBEXstdData 3 2 4 3 2" xfId="18570"/>
    <cellStyle name="SAPBEXstdData 3 2 4 3 2 2" xfId="27821"/>
    <cellStyle name="SAPBEXstdData 3 2 4 3 3" xfId="24233"/>
    <cellStyle name="SAPBEXstdData 3 2 4 4" xfId="8138"/>
    <cellStyle name="SAPBEXstdData 3 2 4 4 2" xfId="22135"/>
    <cellStyle name="SAPBEXstdData 3 2 4 5" xfId="15294"/>
    <cellStyle name="SAPBEXstdData 3 2 4 5 2" xfId="25741"/>
    <cellStyle name="SAPBEXstdData 3 2 4 6" xfId="19939"/>
    <cellStyle name="SAPBEXstdData 3 2 5" xfId="4123"/>
    <cellStyle name="SAPBEXstdData 3 2 5 2" xfId="20248"/>
    <cellStyle name="SAPBEXstdData 3 2 6" xfId="19224"/>
    <cellStyle name="SAPBEXstdData 3 2 7" xfId="28279"/>
    <cellStyle name="SAPBEXstdData 3 20" xfId="38623"/>
    <cellStyle name="SAPBEXstdData 3 21" xfId="38767"/>
    <cellStyle name="SAPBEXstdData 3 22" xfId="38778"/>
    <cellStyle name="SAPBEXstdData 3 23" xfId="39364"/>
    <cellStyle name="SAPBEXstdData 3 24" xfId="39066"/>
    <cellStyle name="SAPBEXstdData 3 25" xfId="39591"/>
    <cellStyle name="SAPBEXstdData 3 26" xfId="39307"/>
    <cellStyle name="SAPBEXstdData 3 27" xfId="39084"/>
    <cellStyle name="SAPBEXstdData 3 28" xfId="39979"/>
    <cellStyle name="SAPBEXstdData 3 29" xfId="39842"/>
    <cellStyle name="SAPBEXstdData 3 3" xfId="2183"/>
    <cellStyle name="SAPBEXstdData 3 3 2" xfId="2857"/>
    <cellStyle name="SAPBEXstdData 3 3 2 2" xfId="7444"/>
    <cellStyle name="SAPBEXstdData 3 3 2 2 2" xfId="14611"/>
    <cellStyle name="SAPBEXstdData 3 3 2 2 2 2" xfId="25332"/>
    <cellStyle name="SAPBEXstdData 3 3 2 2 3" xfId="21591"/>
    <cellStyle name="SAPBEXstdData 3 3 2 3" xfId="9624"/>
    <cellStyle name="SAPBEXstdData 3 3 2 3 2" xfId="16273"/>
    <cellStyle name="SAPBEXstdData 3 3 2 3 2 2" xfId="26396"/>
    <cellStyle name="SAPBEXstdData 3 3 2 3 3" xfId="22867"/>
    <cellStyle name="SAPBEXstdData 3 3 2 4" xfId="11577"/>
    <cellStyle name="SAPBEXstdData 3 3 2 4 2" xfId="17904"/>
    <cellStyle name="SAPBEXstdData 3 3 2 4 2 2" xfId="27412"/>
    <cellStyle name="SAPBEXstdData 3 3 2 4 3" xfId="23843"/>
    <cellStyle name="SAPBEXstdData 3 3 2 5" xfId="5258"/>
    <cellStyle name="SAPBEXstdData 3 3 2 5 2" xfId="20782"/>
    <cellStyle name="SAPBEXstdData 3 3 2 6" xfId="12827"/>
    <cellStyle name="SAPBEXstdData 3 3 2 6 2" xfId="24592"/>
    <cellStyle name="SAPBEXstdData 3 3 2 7" xfId="19549"/>
    <cellStyle name="SAPBEXstdData 3 3 3" xfId="2875"/>
    <cellStyle name="SAPBEXstdData 3 3 3 2" xfId="9642"/>
    <cellStyle name="SAPBEXstdData 3 3 3 2 2" xfId="16291"/>
    <cellStyle name="SAPBEXstdData 3 3 3 2 2 2" xfId="26406"/>
    <cellStyle name="SAPBEXstdData 3 3 3 2 3" xfId="22874"/>
    <cellStyle name="SAPBEXstdData 3 3 3 3" xfId="11595"/>
    <cellStyle name="SAPBEXstdData 3 3 3 3 2" xfId="17922"/>
    <cellStyle name="SAPBEXstdData 3 3 3 3 2 2" xfId="27422"/>
    <cellStyle name="SAPBEXstdData 3 3 3 3 3" xfId="23850"/>
    <cellStyle name="SAPBEXstdData 3 3 3 4" xfId="7462"/>
    <cellStyle name="SAPBEXstdData 3 3 3 4 2" xfId="21600"/>
    <cellStyle name="SAPBEXstdData 3 3 3 5" xfId="14629"/>
    <cellStyle name="SAPBEXstdData 3 3 3 5 2" xfId="25342"/>
    <cellStyle name="SAPBEXstdData 3 3 3 6" xfId="19556"/>
    <cellStyle name="SAPBEXstdData 3 3 4" xfId="6780"/>
    <cellStyle name="SAPBEXstdData 3 3 4 2" xfId="13956"/>
    <cellStyle name="SAPBEXstdData 3 3 4 2 2" xfId="25042"/>
    <cellStyle name="SAPBEXstdData 3 3 4 3" xfId="21287"/>
    <cellStyle name="SAPBEXstdData 3 3 5" xfId="8963"/>
    <cellStyle name="SAPBEXstdData 3 3 5 2" xfId="15895"/>
    <cellStyle name="SAPBEXstdData 3 3 5 2 2" xfId="26102"/>
    <cellStyle name="SAPBEXstdData 3 3 5 3" xfId="22589"/>
    <cellStyle name="SAPBEXstdData 3 3 6" xfId="11061"/>
    <cellStyle name="SAPBEXstdData 3 3 6 2" xfId="17391"/>
    <cellStyle name="SAPBEXstdData 3 3 6 2 2" xfId="27125"/>
    <cellStyle name="SAPBEXstdData 3 3 6 3" xfId="23572"/>
    <cellStyle name="SAPBEXstdData 3 3 7" xfId="4388"/>
    <cellStyle name="SAPBEXstdData 3 3 7 2" xfId="20432"/>
    <cellStyle name="SAPBEXstdData 3 3 8" xfId="4319"/>
    <cellStyle name="SAPBEXstdData 3 3 8 2" xfId="20369"/>
    <cellStyle name="SAPBEXstdData 3 30" xfId="39500"/>
    <cellStyle name="SAPBEXstdData 3 4" xfId="2666"/>
    <cellStyle name="SAPBEXstdData 3 4 2" xfId="9445"/>
    <cellStyle name="SAPBEXstdData 3 4 2 2" xfId="16096"/>
    <cellStyle name="SAPBEXstdData 3 4 2 2 2" xfId="26248"/>
    <cellStyle name="SAPBEXstdData 3 4 2 3" xfId="22729"/>
    <cellStyle name="SAPBEXstdData 3 4 3" xfId="11405"/>
    <cellStyle name="SAPBEXstdData 3 4 3 2" xfId="17733"/>
    <cellStyle name="SAPBEXstdData 3 4 3 2 2" xfId="27267"/>
    <cellStyle name="SAPBEXstdData 3 4 3 3" xfId="23708"/>
    <cellStyle name="SAPBEXstdData 3 4 4" xfId="7264"/>
    <cellStyle name="SAPBEXstdData 3 4 4 2" xfId="21428"/>
    <cellStyle name="SAPBEXstdData 3 4 5" xfId="14437"/>
    <cellStyle name="SAPBEXstdData 3 4 5 2" xfId="25186"/>
    <cellStyle name="SAPBEXstdData 3 4 6" xfId="19413"/>
    <cellStyle name="SAPBEXstdData 3 5" xfId="28092"/>
    <cellStyle name="SAPBEXstdData 3 6" xfId="37153"/>
    <cellStyle name="SAPBEXstdData 3 7" xfId="37549"/>
    <cellStyle name="SAPBEXstdData 3 8" xfId="37187"/>
    <cellStyle name="SAPBEXstdData 3 9" xfId="37074"/>
    <cellStyle name="SAPBEXstdData 30" xfId="38899"/>
    <cellStyle name="SAPBEXstdData 31" xfId="39045"/>
    <cellStyle name="SAPBEXstdData 32" xfId="39183"/>
    <cellStyle name="SAPBEXstdData 33" xfId="39723"/>
    <cellStyle name="SAPBEXstdData 34" xfId="39989"/>
    <cellStyle name="SAPBEXstdData 35" xfId="40431"/>
    <cellStyle name="SAPBEXstdData 4" xfId="530"/>
    <cellStyle name="SAPBEXstdData 4 2" xfId="1816"/>
    <cellStyle name="SAPBEXstdData 4 2 2" xfId="2059"/>
    <cellStyle name="SAPBEXstdData 4 2 2 2" xfId="3432"/>
    <cellStyle name="SAPBEXstdData 4 2 2 2 2" xfId="10187"/>
    <cellStyle name="SAPBEXstdData 4 2 2 2 2 2" xfId="16706"/>
    <cellStyle name="SAPBEXstdData 4 2 2 2 2 2 2" xfId="26733"/>
    <cellStyle name="SAPBEXstdData 4 2 2 2 2 3" xfId="23191"/>
    <cellStyle name="SAPBEXstdData 4 2 2 2 3" xfId="12117"/>
    <cellStyle name="SAPBEXstdData 4 2 2 2 3 2" xfId="18442"/>
    <cellStyle name="SAPBEXstdData 4 2 2 2 3 2 2" xfId="27745"/>
    <cellStyle name="SAPBEXstdData 4 2 2 2 3 3" xfId="24163"/>
    <cellStyle name="SAPBEXstdData 4 2 2 2 4" xfId="8008"/>
    <cellStyle name="SAPBEXstdData 4 2 2 2 4 2" xfId="22012"/>
    <cellStyle name="SAPBEXstdData 4 2 2 2 5" xfId="15166"/>
    <cellStyle name="SAPBEXstdData 4 2 2 2 5 2" xfId="25665"/>
    <cellStyle name="SAPBEXstdData 4 2 2 2 6" xfId="19869"/>
    <cellStyle name="SAPBEXstdData 4 2 2 3" xfId="3905"/>
    <cellStyle name="SAPBEXstdData 4 2 2 3 2" xfId="10660"/>
    <cellStyle name="SAPBEXstdData 4 2 2 3 2 2" xfId="17029"/>
    <cellStyle name="SAPBEXstdData 4 2 2 3 2 2 2" xfId="27005"/>
    <cellStyle name="SAPBEXstdData 4 2 2 3 2 3" xfId="23457"/>
    <cellStyle name="SAPBEXstdData 4 2 2 3 3" xfId="12590"/>
    <cellStyle name="SAPBEXstdData 4 2 2 3 3 2" xfId="18913"/>
    <cellStyle name="SAPBEXstdData 4 2 2 3 3 2 2" xfId="28015"/>
    <cellStyle name="SAPBEXstdData 4 2 2 3 3 3" xfId="24427"/>
    <cellStyle name="SAPBEXstdData 4 2 2 3 4" xfId="8426"/>
    <cellStyle name="SAPBEXstdData 4 2 2 3 4 2" xfId="22417"/>
    <cellStyle name="SAPBEXstdData 4 2 2 3 5" xfId="15637"/>
    <cellStyle name="SAPBEXstdData 4 2 2 3 5 2" xfId="25935"/>
    <cellStyle name="SAPBEXstdData 4 2 2 3 6" xfId="20133"/>
    <cellStyle name="SAPBEXstdData 4 2 2 4" xfId="6656"/>
    <cellStyle name="SAPBEXstdData 4 2 2 4 2" xfId="13834"/>
    <cellStyle name="SAPBEXstdData 4 2 2 4 2 2" xfId="24973"/>
    <cellStyle name="SAPBEXstdData 4 2 2 4 3" xfId="21221"/>
    <cellStyle name="SAPBEXstdData 4 2 2 5" xfId="8839"/>
    <cellStyle name="SAPBEXstdData 4 2 2 5 2" xfId="15806"/>
    <cellStyle name="SAPBEXstdData 4 2 2 5 2 2" xfId="26031"/>
    <cellStyle name="SAPBEXstdData 4 2 2 5 3" xfId="22521"/>
    <cellStyle name="SAPBEXstdData 4 2 2 6" xfId="10953"/>
    <cellStyle name="SAPBEXstdData 4 2 2 6 2" xfId="17285"/>
    <cellStyle name="SAPBEXstdData 4 2 2 6 2 2" xfId="27057"/>
    <cellStyle name="SAPBEXstdData 4 2 2 6 3" xfId="23507"/>
    <cellStyle name="SAPBEXstdData 4 2 2 7" xfId="12738"/>
    <cellStyle name="SAPBEXstdData 4 2 2 7 2" xfId="24521"/>
    <cellStyle name="SAPBEXstdData 4 2 2 8" xfId="19338"/>
    <cellStyle name="SAPBEXstdData 4 2 3" xfId="3172"/>
    <cellStyle name="SAPBEXstdData 4 2 3 2" xfId="9935"/>
    <cellStyle name="SAPBEXstdData 4 2 3 2 2" xfId="16530"/>
    <cellStyle name="SAPBEXstdData 4 2 3 2 2 2" xfId="26596"/>
    <cellStyle name="SAPBEXstdData 4 2 3 2 3" xfId="23054"/>
    <cellStyle name="SAPBEXstdData 4 2 3 3" xfId="11872"/>
    <cellStyle name="SAPBEXstdData 4 2 3 3 2" xfId="18197"/>
    <cellStyle name="SAPBEXstdData 4 2 3 3 2 2" xfId="27610"/>
    <cellStyle name="SAPBEXstdData 4 2 3 3 3" xfId="24028"/>
    <cellStyle name="SAPBEXstdData 4 2 3 4" xfId="7757"/>
    <cellStyle name="SAPBEXstdData 4 2 3 4 2" xfId="21803"/>
    <cellStyle name="SAPBEXstdData 4 2 3 5" xfId="14920"/>
    <cellStyle name="SAPBEXstdData 4 2 3 5 2" xfId="25530"/>
    <cellStyle name="SAPBEXstdData 4 2 3 6" xfId="19734"/>
    <cellStyle name="SAPBEXstdData 4 2 4" xfId="3661"/>
    <cellStyle name="SAPBEXstdData 4 2 4 2" xfId="10416"/>
    <cellStyle name="SAPBEXstdData 4 2 4 2 2" xfId="16860"/>
    <cellStyle name="SAPBEXstdData 4 2 4 2 2 2" xfId="26870"/>
    <cellStyle name="SAPBEXstdData 4 2 4 2 3" xfId="23322"/>
    <cellStyle name="SAPBEXstdData 4 2 4 3" xfId="12346"/>
    <cellStyle name="SAPBEXstdData 4 2 4 3 2" xfId="18669"/>
    <cellStyle name="SAPBEXstdData 4 2 4 3 2 2" xfId="27880"/>
    <cellStyle name="SAPBEXstdData 4 2 4 3 3" xfId="24292"/>
    <cellStyle name="SAPBEXstdData 4 2 4 4" xfId="8237"/>
    <cellStyle name="SAPBEXstdData 4 2 4 4 2" xfId="22234"/>
    <cellStyle name="SAPBEXstdData 4 2 4 5" xfId="15393"/>
    <cellStyle name="SAPBEXstdData 4 2 4 5 2" xfId="25800"/>
    <cellStyle name="SAPBEXstdData 4 2 4 6" xfId="19998"/>
    <cellStyle name="SAPBEXstdData 4 2 5" xfId="4139"/>
    <cellStyle name="SAPBEXstdData 4 2 5 2" xfId="20253"/>
    <cellStyle name="SAPBEXstdData 4 2 6" xfId="19289"/>
    <cellStyle name="SAPBEXstdData 4 2 7" xfId="28371"/>
    <cellStyle name="SAPBEXstdData 4 3" xfId="2217"/>
    <cellStyle name="SAPBEXstdData 4 3 2" xfId="2977"/>
    <cellStyle name="SAPBEXstdData 4 3 2 2" xfId="7564"/>
    <cellStyle name="SAPBEXstdData 4 3 2 2 2" xfId="14731"/>
    <cellStyle name="SAPBEXstdData 4 3 2 2 2 2" xfId="25423"/>
    <cellStyle name="SAPBEXstdData 4 3 2 2 3" xfId="21690"/>
    <cellStyle name="SAPBEXstdData 4 3 2 3" xfId="9744"/>
    <cellStyle name="SAPBEXstdData 4 3 2 3 2" xfId="16389"/>
    <cellStyle name="SAPBEXstdData 4 3 2 3 2 2" xfId="26487"/>
    <cellStyle name="SAPBEXstdData 4 3 2 3 3" xfId="22948"/>
    <cellStyle name="SAPBEXstdData 4 3 2 4" xfId="11693"/>
    <cellStyle name="SAPBEXstdData 4 3 2 4 2" xfId="18020"/>
    <cellStyle name="SAPBEXstdData 4 3 2 4 2 2" xfId="27503"/>
    <cellStyle name="SAPBEXstdData 4 3 2 4 3" xfId="23924"/>
    <cellStyle name="SAPBEXstdData 4 3 2 5" xfId="5286"/>
    <cellStyle name="SAPBEXstdData 4 3 2 5 2" xfId="20805"/>
    <cellStyle name="SAPBEXstdData 4 3 2 6" xfId="12849"/>
    <cellStyle name="SAPBEXstdData 4 3 2 6 2" xfId="24610"/>
    <cellStyle name="SAPBEXstdData 4 3 2 7" xfId="19630"/>
    <cellStyle name="SAPBEXstdData 4 3 3" xfId="3509"/>
    <cellStyle name="SAPBEXstdData 4 3 3 2" xfId="10264"/>
    <cellStyle name="SAPBEXstdData 4 3 3 2 2" xfId="16746"/>
    <cellStyle name="SAPBEXstdData 4 3 3 2 2 2" xfId="26768"/>
    <cellStyle name="SAPBEXstdData 4 3 3 2 3" xfId="23222"/>
    <cellStyle name="SAPBEXstdData 4 3 3 3" xfId="12194"/>
    <cellStyle name="SAPBEXstdData 4 3 3 3 2" xfId="18518"/>
    <cellStyle name="SAPBEXstdData 4 3 3 3 2 2" xfId="27779"/>
    <cellStyle name="SAPBEXstdData 4 3 3 3 3" xfId="24193"/>
    <cellStyle name="SAPBEXstdData 4 3 3 4" xfId="8085"/>
    <cellStyle name="SAPBEXstdData 4 3 3 4 2" xfId="22084"/>
    <cellStyle name="SAPBEXstdData 4 3 3 5" xfId="15242"/>
    <cellStyle name="SAPBEXstdData 4 3 3 5 2" xfId="25699"/>
    <cellStyle name="SAPBEXstdData 4 3 3 6" xfId="19899"/>
    <cellStyle name="SAPBEXstdData 4 3 4" xfId="6814"/>
    <cellStyle name="SAPBEXstdData 4 3 4 2" xfId="13988"/>
    <cellStyle name="SAPBEXstdData 4 3 4 2 2" xfId="25059"/>
    <cellStyle name="SAPBEXstdData 4 3 4 3" xfId="21303"/>
    <cellStyle name="SAPBEXstdData 4 3 5" xfId="8997"/>
    <cellStyle name="SAPBEXstdData 4 3 5 2" xfId="15918"/>
    <cellStyle name="SAPBEXstdData 4 3 5 2 2" xfId="26121"/>
    <cellStyle name="SAPBEXstdData 4 3 5 3" xfId="22607"/>
    <cellStyle name="SAPBEXstdData 4 3 6" xfId="11083"/>
    <cellStyle name="SAPBEXstdData 4 3 6 2" xfId="17412"/>
    <cellStyle name="SAPBEXstdData 4 3 6 2 2" xfId="27141"/>
    <cellStyle name="SAPBEXstdData 4 3 6 3" xfId="23587"/>
    <cellStyle name="SAPBEXstdData 4 3 7" xfId="4512"/>
    <cellStyle name="SAPBEXstdData 4 3 7 2" xfId="20546"/>
    <cellStyle name="SAPBEXstdData 4 3 8" xfId="4639"/>
    <cellStyle name="SAPBEXstdData 4 3 8 2" xfId="20636"/>
    <cellStyle name="SAPBEXstdData 4 4" xfId="2697"/>
    <cellStyle name="SAPBEXstdData 4 4 2" xfId="9476"/>
    <cellStyle name="SAPBEXstdData 4 4 2 2" xfId="16127"/>
    <cellStyle name="SAPBEXstdData 4 4 2 2 2" xfId="26266"/>
    <cellStyle name="SAPBEXstdData 4 4 2 3" xfId="22742"/>
    <cellStyle name="SAPBEXstdData 4 4 3" xfId="11436"/>
    <cellStyle name="SAPBEXstdData 4 4 3 2" xfId="17764"/>
    <cellStyle name="SAPBEXstdData 4 4 3 2 2" xfId="27285"/>
    <cellStyle name="SAPBEXstdData 4 4 3 3" xfId="23721"/>
    <cellStyle name="SAPBEXstdData 4 4 4" xfId="7295"/>
    <cellStyle name="SAPBEXstdData 4 4 4 2" xfId="21454"/>
    <cellStyle name="SAPBEXstdData 4 4 5" xfId="14468"/>
    <cellStyle name="SAPBEXstdData 4 4 5 2" xfId="25204"/>
    <cellStyle name="SAPBEXstdData 4 4 6" xfId="19426"/>
    <cellStyle name="SAPBEXstdData 4 5" xfId="28118"/>
    <cellStyle name="SAPBEXstdData 5" xfId="795"/>
    <cellStyle name="SAPBEXstdData 5 2" xfId="1876"/>
    <cellStyle name="SAPBEXstdData 5 2 2" xfId="967"/>
    <cellStyle name="SAPBEXstdData 5 2 2 2" xfId="3464"/>
    <cellStyle name="SAPBEXstdData 5 2 2 2 2" xfId="10219"/>
    <cellStyle name="SAPBEXstdData 5 2 2 2 2 2" xfId="16728"/>
    <cellStyle name="SAPBEXstdData 5 2 2 2 2 2 2" xfId="26754"/>
    <cellStyle name="SAPBEXstdData 5 2 2 2 2 3" xfId="23212"/>
    <cellStyle name="SAPBEXstdData 5 2 2 2 3" xfId="12149"/>
    <cellStyle name="SAPBEXstdData 5 2 2 2 3 2" xfId="18473"/>
    <cellStyle name="SAPBEXstdData 5 2 2 2 3 2 2" xfId="27765"/>
    <cellStyle name="SAPBEXstdData 5 2 2 2 3 3" xfId="24183"/>
    <cellStyle name="SAPBEXstdData 5 2 2 2 4" xfId="8040"/>
    <cellStyle name="SAPBEXstdData 5 2 2 2 4 2" xfId="22043"/>
    <cellStyle name="SAPBEXstdData 5 2 2 2 5" xfId="15197"/>
    <cellStyle name="SAPBEXstdData 5 2 2 2 5 2" xfId="25685"/>
    <cellStyle name="SAPBEXstdData 5 2 2 2 6" xfId="19889"/>
    <cellStyle name="SAPBEXstdData 5 2 2 3" xfId="3937"/>
    <cellStyle name="SAPBEXstdData 5 2 2 3 2" xfId="10692"/>
    <cellStyle name="SAPBEXstdData 5 2 2 3 2 2" xfId="17051"/>
    <cellStyle name="SAPBEXstdData 5 2 2 3 2 2 2" xfId="27026"/>
    <cellStyle name="SAPBEXstdData 5 2 2 3 2 3" xfId="23478"/>
    <cellStyle name="SAPBEXstdData 5 2 2 3 3" xfId="12622"/>
    <cellStyle name="SAPBEXstdData 5 2 2 3 3 2" xfId="18944"/>
    <cellStyle name="SAPBEXstdData 5 2 2 3 3 2 2" xfId="28035"/>
    <cellStyle name="SAPBEXstdData 5 2 2 3 3 3" xfId="24447"/>
    <cellStyle name="SAPBEXstdData 5 2 2 3 4" xfId="8452"/>
    <cellStyle name="SAPBEXstdData 5 2 2 3 4 2" xfId="22441"/>
    <cellStyle name="SAPBEXstdData 5 2 2 3 5" xfId="15668"/>
    <cellStyle name="SAPBEXstdData 5 2 2 3 5 2" xfId="25955"/>
    <cellStyle name="SAPBEXstdData 5 2 2 3 6" xfId="20153"/>
    <cellStyle name="SAPBEXstdData 5 2 2 4" xfId="6008"/>
    <cellStyle name="SAPBEXstdData 5 2 2 4 2" xfId="13269"/>
    <cellStyle name="SAPBEXstdData 5 2 2 4 2 2" xfId="24828"/>
    <cellStyle name="SAPBEXstdData 5 2 2 4 3" xfId="21079"/>
    <cellStyle name="SAPBEXstdData 5 2 2 5" xfId="5772"/>
    <cellStyle name="SAPBEXstdData 5 2 2 5 2" xfId="13088"/>
    <cellStyle name="SAPBEXstdData 5 2 2 5 2 2" xfId="24734"/>
    <cellStyle name="SAPBEXstdData 5 2 2 5 3" xfId="20985"/>
    <cellStyle name="SAPBEXstdData 5 2 2 6" xfId="5927"/>
    <cellStyle name="SAPBEXstdData 5 2 2 6 2" xfId="13189"/>
    <cellStyle name="SAPBEXstdData 5 2 2 6 2 2" xfId="24782"/>
    <cellStyle name="SAPBEXstdData 5 2 2 6 3" xfId="21033"/>
    <cellStyle name="SAPBEXstdData 5 2 2 7" xfId="4290"/>
    <cellStyle name="SAPBEXstdData 5 2 2 7 2" xfId="20347"/>
    <cellStyle name="SAPBEXstdData 5 2 2 8" xfId="19110"/>
    <cellStyle name="SAPBEXstdData 5 2 3" xfId="3205"/>
    <cellStyle name="SAPBEXstdData 5 2 3 2" xfId="9966"/>
    <cellStyle name="SAPBEXstdData 5 2 3 2 2" xfId="16551"/>
    <cellStyle name="SAPBEXstdData 5 2 3 2 2 2" xfId="26616"/>
    <cellStyle name="SAPBEXstdData 5 2 3 2 3" xfId="23074"/>
    <cellStyle name="SAPBEXstdData 5 2 3 3" xfId="11903"/>
    <cellStyle name="SAPBEXstdData 5 2 3 3 2" xfId="18228"/>
    <cellStyle name="SAPBEXstdData 5 2 3 3 2 2" xfId="27630"/>
    <cellStyle name="SAPBEXstdData 5 2 3 3 3" xfId="24048"/>
    <cellStyle name="SAPBEXstdData 5 2 3 4" xfId="7790"/>
    <cellStyle name="SAPBEXstdData 5 2 3 4 2" xfId="21823"/>
    <cellStyle name="SAPBEXstdData 5 2 3 5" xfId="14951"/>
    <cellStyle name="SAPBEXstdData 5 2 3 5 2" xfId="25550"/>
    <cellStyle name="SAPBEXstdData 5 2 3 6" xfId="19754"/>
    <cellStyle name="SAPBEXstdData 5 2 4" xfId="3691"/>
    <cellStyle name="SAPBEXstdData 5 2 4 2" xfId="10446"/>
    <cellStyle name="SAPBEXstdData 5 2 4 2 2" xfId="16880"/>
    <cellStyle name="SAPBEXstdData 5 2 4 2 2 2" xfId="26890"/>
    <cellStyle name="SAPBEXstdData 5 2 4 2 3" xfId="23342"/>
    <cellStyle name="SAPBEXstdData 5 2 4 3" xfId="12376"/>
    <cellStyle name="SAPBEXstdData 5 2 4 3 2" xfId="18699"/>
    <cellStyle name="SAPBEXstdData 5 2 4 3 2 2" xfId="27900"/>
    <cellStyle name="SAPBEXstdData 5 2 4 3 3" xfId="24312"/>
    <cellStyle name="SAPBEXstdData 5 2 4 4" xfId="8267"/>
    <cellStyle name="SAPBEXstdData 5 2 4 4 2" xfId="22264"/>
    <cellStyle name="SAPBEXstdData 5 2 4 5" xfId="15423"/>
    <cellStyle name="SAPBEXstdData 5 2 4 5 2" xfId="25820"/>
    <cellStyle name="SAPBEXstdData 5 2 4 6" xfId="20018"/>
    <cellStyle name="SAPBEXstdData 5 2 5" xfId="4661"/>
    <cellStyle name="SAPBEXstdData 5 2 5 2" xfId="20649"/>
    <cellStyle name="SAPBEXstdData 5 2 6" xfId="19309"/>
    <cellStyle name="SAPBEXstdData 5 2 7" xfId="28392"/>
    <cellStyle name="SAPBEXstdData 5 3" xfId="2155"/>
    <cellStyle name="SAPBEXstdData 5 3 2" xfId="3008"/>
    <cellStyle name="SAPBEXstdData 5 3 2 2" xfId="7595"/>
    <cellStyle name="SAPBEXstdData 5 3 2 2 2" xfId="14760"/>
    <cellStyle name="SAPBEXstdData 5 3 2 2 2 2" xfId="25444"/>
    <cellStyle name="SAPBEXstdData 5 3 2 2 3" xfId="21710"/>
    <cellStyle name="SAPBEXstdData 5 3 2 3" xfId="9774"/>
    <cellStyle name="SAPBEXstdData 5 3 2 3 2" xfId="16411"/>
    <cellStyle name="SAPBEXstdData 5 3 2 3 2 2" xfId="26509"/>
    <cellStyle name="SAPBEXstdData 5 3 2 3 3" xfId="22969"/>
    <cellStyle name="SAPBEXstdData 5 3 2 4" xfId="11715"/>
    <cellStyle name="SAPBEXstdData 5 3 2 4 2" xfId="18041"/>
    <cellStyle name="SAPBEXstdData 5 3 2 4 2 2" xfId="27524"/>
    <cellStyle name="SAPBEXstdData 5 3 2 4 3" xfId="23944"/>
    <cellStyle name="SAPBEXstdData 5 3 2 5" xfId="5232"/>
    <cellStyle name="SAPBEXstdData 5 3 2 5 2" xfId="20763"/>
    <cellStyle name="SAPBEXstdData 5 3 2 6" xfId="12807"/>
    <cellStyle name="SAPBEXstdData 5 3 2 6 2" xfId="24576"/>
    <cellStyle name="SAPBEXstdData 5 3 2 7" xfId="19650"/>
    <cellStyle name="SAPBEXstdData 5 3 3" xfId="3531"/>
    <cellStyle name="SAPBEXstdData 5 3 3 2" xfId="10286"/>
    <cellStyle name="SAPBEXstdData 5 3 3 2 2" xfId="16768"/>
    <cellStyle name="SAPBEXstdData 5 3 3 2 2 2" xfId="26790"/>
    <cellStyle name="SAPBEXstdData 5 3 3 2 3" xfId="23243"/>
    <cellStyle name="SAPBEXstdData 5 3 3 3" xfId="12216"/>
    <cellStyle name="SAPBEXstdData 5 3 3 3 2" xfId="18539"/>
    <cellStyle name="SAPBEXstdData 5 3 3 3 2 2" xfId="27800"/>
    <cellStyle name="SAPBEXstdData 5 3 3 3 3" xfId="24213"/>
    <cellStyle name="SAPBEXstdData 5 3 3 4" xfId="8107"/>
    <cellStyle name="SAPBEXstdData 5 3 3 4 2" xfId="22105"/>
    <cellStyle name="SAPBEXstdData 5 3 3 5" xfId="15263"/>
    <cellStyle name="SAPBEXstdData 5 3 3 5 2" xfId="25720"/>
    <cellStyle name="SAPBEXstdData 5 3 3 6" xfId="19919"/>
    <cellStyle name="SAPBEXstdData 5 3 4" xfId="6752"/>
    <cellStyle name="SAPBEXstdData 5 3 4 2" xfId="13928"/>
    <cellStyle name="SAPBEXstdData 5 3 4 2 2" xfId="25026"/>
    <cellStyle name="SAPBEXstdData 5 3 4 3" xfId="21271"/>
    <cellStyle name="SAPBEXstdData 5 3 5" xfId="8935"/>
    <cellStyle name="SAPBEXstdData 5 3 5 2" xfId="15875"/>
    <cellStyle name="SAPBEXstdData 5 3 5 2 2" xfId="26086"/>
    <cellStyle name="SAPBEXstdData 5 3 5 3" xfId="22573"/>
    <cellStyle name="SAPBEXstdData 5 3 6" xfId="11039"/>
    <cellStyle name="SAPBEXstdData 5 3 6 2" xfId="17369"/>
    <cellStyle name="SAPBEXstdData 5 3 6 2 2" xfId="27109"/>
    <cellStyle name="SAPBEXstdData 5 3 6 3" xfId="23556"/>
    <cellStyle name="SAPBEXstdData 5 3 7" xfId="4573"/>
    <cellStyle name="SAPBEXstdData 5 3 7 2" xfId="20583"/>
    <cellStyle name="SAPBEXstdData 5 3 8" xfId="4878"/>
    <cellStyle name="SAPBEXstdData 5 3 8 2" xfId="20686"/>
    <cellStyle name="SAPBEXstdData 5 4" xfId="2754"/>
    <cellStyle name="SAPBEXstdData 5 4 2" xfId="9533"/>
    <cellStyle name="SAPBEXstdData 5 4 2 2" xfId="16184"/>
    <cellStyle name="SAPBEXstdData 5 4 2 2 2" xfId="26322"/>
    <cellStyle name="SAPBEXstdData 5 4 2 3" xfId="22798"/>
    <cellStyle name="SAPBEXstdData 5 4 3" xfId="11493"/>
    <cellStyle name="SAPBEXstdData 5 4 3 2" xfId="17821"/>
    <cellStyle name="SAPBEXstdData 5 4 3 2 2" xfId="27341"/>
    <cellStyle name="SAPBEXstdData 5 4 3 3" xfId="23777"/>
    <cellStyle name="SAPBEXstdData 5 4 4" xfId="7352"/>
    <cellStyle name="SAPBEXstdData 5 4 4 2" xfId="21511"/>
    <cellStyle name="SAPBEXstdData 5 4 5" xfId="14525"/>
    <cellStyle name="SAPBEXstdData 5 4 5 2" xfId="25260"/>
    <cellStyle name="SAPBEXstdData 5 4 6" xfId="19482"/>
    <cellStyle name="SAPBEXstdData 5 5" xfId="28150"/>
    <cellStyle name="SAPBEXstdData 6" xfId="1622"/>
    <cellStyle name="SAPBEXstdData 6 2" xfId="1410"/>
    <cellStyle name="SAPBEXstdData 6 2 2" xfId="3304"/>
    <cellStyle name="SAPBEXstdData 6 2 2 2" xfId="10059"/>
    <cellStyle name="SAPBEXstdData 6 2 2 2 2" xfId="16612"/>
    <cellStyle name="SAPBEXstdData 6 2 2 2 2 2" xfId="26667"/>
    <cellStyle name="SAPBEXstdData 6 2 2 2 3" xfId="23125"/>
    <cellStyle name="SAPBEXstdData 6 2 2 3" xfId="11989"/>
    <cellStyle name="SAPBEXstdData 6 2 2 3 2" xfId="18314"/>
    <cellStyle name="SAPBEXstdData 6 2 2 3 2 2" xfId="27679"/>
    <cellStyle name="SAPBEXstdData 6 2 2 3 3" xfId="24097"/>
    <cellStyle name="SAPBEXstdData 6 2 2 4" xfId="7880"/>
    <cellStyle name="SAPBEXstdData 6 2 2 4 2" xfId="21884"/>
    <cellStyle name="SAPBEXstdData 6 2 2 5" xfId="15038"/>
    <cellStyle name="SAPBEXstdData 6 2 2 5 2" xfId="25599"/>
    <cellStyle name="SAPBEXstdData 6 2 2 6" xfId="19803"/>
    <cellStyle name="SAPBEXstdData 6 2 3" xfId="3777"/>
    <cellStyle name="SAPBEXstdData 6 2 3 2" xfId="10532"/>
    <cellStyle name="SAPBEXstdData 6 2 3 2 2" xfId="16935"/>
    <cellStyle name="SAPBEXstdData 6 2 3 2 2 2" xfId="26939"/>
    <cellStyle name="SAPBEXstdData 6 2 3 2 3" xfId="23391"/>
    <cellStyle name="SAPBEXstdData 6 2 3 3" xfId="12462"/>
    <cellStyle name="SAPBEXstdData 6 2 3 3 2" xfId="18785"/>
    <cellStyle name="SAPBEXstdData 6 2 3 3 2 2" xfId="27949"/>
    <cellStyle name="SAPBEXstdData 6 2 3 3 3" xfId="24361"/>
    <cellStyle name="SAPBEXstdData 6 2 3 4" xfId="8349"/>
    <cellStyle name="SAPBEXstdData 6 2 3 4 2" xfId="22345"/>
    <cellStyle name="SAPBEXstdData 6 2 3 5" xfId="15509"/>
    <cellStyle name="SAPBEXstdData 6 2 3 5 2" xfId="25869"/>
    <cellStyle name="SAPBEXstdData 6 2 3 6" xfId="20067"/>
    <cellStyle name="SAPBEXstdData 6 2 4" xfId="6198"/>
    <cellStyle name="SAPBEXstdData 6 2 4 2" xfId="13436"/>
    <cellStyle name="SAPBEXstdData 6 2 4 2 2" xfId="24886"/>
    <cellStyle name="SAPBEXstdData 6 2 4 3" xfId="21136"/>
    <cellStyle name="SAPBEXstdData 6 2 5" xfId="5798"/>
    <cellStyle name="SAPBEXstdData 6 2 5 2" xfId="13094"/>
    <cellStyle name="SAPBEXstdData 6 2 5 2 2" xfId="24737"/>
    <cellStyle name="SAPBEXstdData 6 2 5 3" xfId="20988"/>
    <cellStyle name="SAPBEXstdData 6 2 6" xfId="5674"/>
    <cellStyle name="SAPBEXstdData 6 2 6 2" xfId="13016"/>
    <cellStyle name="SAPBEXstdData 6 2 6 2 2" xfId="24696"/>
    <cellStyle name="SAPBEXstdData 6 2 6 3" xfId="20948"/>
    <cellStyle name="SAPBEXstdData 6 2 7" xfId="12669"/>
    <cellStyle name="SAPBEXstdData 6 2 7 2" xfId="24463"/>
    <cellStyle name="SAPBEXstdData 6 2 8" xfId="19146"/>
    <cellStyle name="SAPBEXstdData 6 3" xfId="2829"/>
    <cellStyle name="SAPBEXstdData 6 3 2" xfId="9600"/>
    <cellStyle name="SAPBEXstdData 6 3 2 2" xfId="16251"/>
    <cellStyle name="SAPBEXstdData 6 3 2 2 2" xfId="26377"/>
    <cellStyle name="SAPBEXstdData 6 3 2 3" xfId="22852"/>
    <cellStyle name="SAPBEXstdData 6 3 3" xfId="11555"/>
    <cellStyle name="SAPBEXstdData 6 3 3 2" xfId="17882"/>
    <cellStyle name="SAPBEXstdData 6 3 3 2 2" xfId="27393"/>
    <cellStyle name="SAPBEXstdData 6 3 3 3" xfId="23828"/>
    <cellStyle name="SAPBEXstdData 6 3 4" xfId="7419"/>
    <cellStyle name="SAPBEXstdData 6 3 4 2" xfId="21572"/>
    <cellStyle name="SAPBEXstdData 6 3 5" xfId="14587"/>
    <cellStyle name="SAPBEXstdData 6 3 5 2" xfId="25313"/>
    <cellStyle name="SAPBEXstdData 6 3 6" xfId="19534"/>
    <cellStyle name="SAPBEXstdData 6 4" xfId="2878"/>
    <cellStyle name="SAPBEXstdData 6 4 2" xfId="9645"/>
    <cellStyle name="SAPBEXstdData 6 4 2 2" xfId="16294"/>
    <cellStyle name="SAPBEXstdData 6 4 2 2 2" xfId="26409"/>
    <cellStyle name="SAPBEXstdData 6 4 2 3" xfId="22877"/>
    <cellStyle name="SAPBEXstdData 6 4 3" xfId="11598"/>
    <cellStyle name="SAPBEXstdData 6 4 3 2" xfId="17925"/>
    <cellStyle name="SAPBEXstdData 6 4 3 2 2" xfId="27425"/>
    <cellStyle name="SAPBEXstdData 6 4 3 3" xfId="23853"/>
    <cellStyle name="SAPBEXstdData 6 4 4" xfId="7465"/>
    <cellStyle name="SAPBEXstdData 6 4 4 2" xfId="21603"/>
    <cellStyle name="SAPBEXstdData 6 4 5" xfId="14632"/>
    <cellStyle name="SAPBEXstdData 6 4 5 2" xfId="25345"/>
    <cellStyle name="SAPBEXstdData 6 4 6" xfId="19559"/>
    <cellStyle name="SAPBEXstdData 6 5" xfId="4207"/>
    <cellStyle name="SAPBEXstdData 6 5 2" xfId="20282"/>
    <cellStyle name="SAPBEXstdData 6 6" xfId="19222"/>
    <cellStyle name="SAPBEXstdData 6 7" xfId="28277"/>
    <cellStyle name="SAPBEXstdData 7" xfId="2193"/>
    <cellStyle name="SAPBEXstdData 7 2" xfId="5268"/>
    <cellStyle name="SAPBEXstdData 7 2 2" xfId="12835"/>
    <cellStyle name="SAPBEXstdData 7 2 2 2" xfId="24599"/>
    <cellStyle name="SAPBEXstdData 7 2 3" xfId="20790"/>
    <cellStyle name="SAPBEXstdData 7 3" xfId="6790"/>
    <cellStyle name="SAPBEXstdData 7 3 2" xfId="13965"/>
    <cellStyle name="SAPBEXstdData 7 3 2 2" xfId="25048"/>
    <cellStyle name="SAPBEXstdData 7 3 3" xfId="21293"/>
    <cellStyle name="SAPBEXstdData 7 4" xfId="8973"/>
    <cellStyle name="SAPBEXstdData 7 4 2" xfId="15903"/>
    <cellStyle name="SAPBEXstdData 7 4 2 2" xfId="26109"/>
    <cellStyle name="SAPBEXstdData 7 4 3" xfId="22596"/>
    <cellStyle name="SAPBEXstdData 7 5" xfId="11069"/>
    <cellStyle name="SAPBEXstdData 7 5 2" xfId="17398"/>
    <cellStyle name="SAPBEXstdData 7 5 2 2" xfId="27131"/>
    <cellStyle name="SAPBEXstdData 7 5 3" xfId="23578"/>
    <cellStyle name="SAPBEXstdData 7 6" xfId="4386"/>
    <cellStyle name="SAPBEXstdData 7 6 2" xfId="20430"/>
    <cellStyle name="SAPBEXstdData 7 7" xfId="4121"/>
    <cellStyle name="SAPBEXstdData 7 7 2" xfId="20247"/>
    <cellStyle name="SAPBEXstdData 8" xfId="2596"/>
    <cellStyle name="SAPBEXstdData 8 2" xfId="9375"/>
    <cellStyle name="SAPBEXstdData 8 2 2" xfId="16027"/>
    <cellStyle name="SAPBEXstdData 8 2 2 2" xfId="26182"/>
    <cellStyle name="SAPBEXstdData 8 2 3" xfId="22665"/>
    <cellStyle name="SAPBEXstdData 8 3" xfId="11335"/>
    <cellStyle name="SAPBEXstdData 8 3 2" xfId="17664"/>
    <cellStyle name="SAPBEXstdData 8 3 2 2" xfId="27202"/>
    <cellStyle name="SAPBEXstdData 8 3 3" xfId="23645"/>
    <cellStyle name="SAPBEXstdData 8 4" xfId="7193"/>
    <cellStyle name="SAPBEXstdData 8 4 2" xfId="21362"/>
    <cellStyle name="SAPBEXstdData 8 5" xfId="14367"/>
    <cellStyle name="SAPBEXstdData 8 5 2" xfId="25121"/>
    <cellStyle name="SAPBEXstdData 8 6" xfId="19349"/>
    <cellStyle name="SAPBEXstdData 9" xfId="18986"/>
    <cellStyle name="SAPBEXstdData_Первоочер. 2010 г." xfId="99"/>
    <cellStyle name="SAPBEXstdDataEmph" xfId="367"/>
    <cellStyle name="SAPBEXstdDataEmph 10" xfId="37073"/>
    <cellStyle name="SAPBEXstdDataEmph 11" xfId="37219"/>
    <cellStyle name="SAPBEXstdDataEmph 12" xfId="38110"/>
    <cellStyle name="SAPBEXstdDataEmph 13" xfId="38251"/>
    <cellStyle name="SAPBEXstdDataEmph 14" xfId="38393"/>
    <cellStyle name="SAPBEXstdDataEmph 15" xfId="38536"/>
    <cellStyle name="SAPBEXstdDataEmph 16" xfId="38679"/>
    <cellStyle name="SAPBEXstdDataEmph 17" xfId="38822"/>
    <cellStyle name="SAPBEXstdDataEmph 18" xfId="38966"/>
    <cellStyle name="SAPBEXstdDataEmph 19" xfId="39107"/>
    <cellStyle name="SAPBEXstdDataEmph 2" xfId="1625"/>
    <cellStyle name="SAPBEXstdDataEmph 2 2" xfId="910"/>
    <cellStyle name="SAPBEXstdDataEmph 2 2 2" xfId="3307"/>
    <cellStyle name="SAPBEXstdDataEmph 2 2 2 2" xfId="10062"/>
    <cellStyle name="SAPBEXstdDataEmph 2 2 2 2 2" xfId="16615"/>
    <cellStyle name="SAPBEXstdDataEmph 2 2 2 2 2 2" xfId="26670"/>
    <cellStyle name="SAPBEXstdDataEmph 2 2 2 2 3" xfId="23128"/>
    <cellStyle name="SAPBEXstdDataEmph 2 2 2 3" xfId="11992"/>
    <cellStyle name="SAPBEXstdDataEmph 2 2 2 3 2" xfId="18317"/>
    <cellStyle name="SAPBEXstdDataEmph 2 2 2 3 2 2" xfId="27682"/>
    <cellStyle name="SAPBEXstdDataEmph 2 2 2 3 3" xfId="24100"/>
    <cellStyle name="SAPBEXstdDataEmph 2 2 2 4" xfId="7883"/>
    <cellStyle name="SAPBEXstdDataEmph 2 2 2 4 2" xfId="21887"/>
    <cellStyle name="SAPBEXstdDataEmph 2 2 2 5" xfId="15041"/>
    <cellStyle name="SAPBEXstdDataEmph 2 2 2 5 2" xfId="25602"/>
    <cellStyle name="SAPBEXstdDataEmph 2 2 2 6" xfId="19806"/>
    <cellStyle name="SAPBEXstdDataEmph 2 2 3" xfId="3780"/>
    <cellStyle name="SAPBEXstdDataEmph 2 2 3 2" xfId="10535"/>
    <cellStyle name="SAPBEXstdDataEmph 2 2 3 2 2" xfId="16938"/>
    <cellStyle name="SAPBEXstdDataEmph 2 2 3 2 2 2" xfId="26942"/>
    <cellStyle name="SAPBEXstdDataEmph 2 2 3 2 3" xfId="23394"/>
    <cellStyle name="SAPBEXstdDataEmph 2 2 3 3" xfId="12465"/>
    <cellStyle name="SAPBEXstdDataEmph 2 2 3 3 2" xfId="18788"/>
    <cellStyle name="SAPBEXstdDataEmph 2 2 3 3 2 2" xfId="27952"/>
    <cellStyle name="SAPBEXstdDataEmph 2 2 3 3 3" xfId="24364"/>
    <cellStyle name="SAPBEXstdDataEmph 2 2 3 4" xfId="8352"/>
    <cellStyle name="SAPBEXstdDataEmph 2 2 3 4 2" xfId="22348"/>
    <cellStyle name="SAPBEXstdDataEmph 2 2 3 5" xfId="15512"/>
    <cellStyle name="SAPBEXstdDataEmph 2 2 3 5 2" xfId="25872"/>
    <cellStyle name="SAPBEXstdDataEmph 2 2 3 6" xfId="20070"/>
    <cellStyle name="SAPBEXstdDataEmph 2 2 4" xfId="5951"/>
    <cellStyle name="SAPBEXstdDataEmph 2 2 4 2" xfId="13212"/>
    <cellStyle name="SAPBEXstdDataEmph 2 2 4 2 2" xfId="24792"/>
    <cellStyle name="SAPBEXstdDataEmph 2 2 4 3" xfId="21043"/>
    <cellStyle name="SAPBEXstdDataEmph 2 2 5" xfId="6370"/>
    <cellStyle name="SAPBEXstdDataEmph 2 2 5 2" xfId="13591"/>
    <cellStyle name="SAPBEXstdDataEmph 2 2 5 2 2" xfId="24933"/>
    <cellStyle name="SAPBEXstdDataEmph 2 2 5 3" xfId="21183"/>
    <cellStyle name="SAPBEXstdDataEmph 2 2 6" xfId="5758"/>
    <cellStyle name="SAPBEXstdDataEmph 2 2 6 2" xfId="13075"/>
    <cellStyle name="SAPBEXstdDataEmph 2 2 6 2 2" xfId="24730"/>
    <cellStyle name="SAPBEXstdDataEmph 2 2 6 3" xfId="20981"/>
    <cellStyle name="SAPBEXstdDataEmph 2 2 7" xfId="4658"/>
    <cellStyle name="SAPBEXstdDataEmph 2 2 7 2" xfId="20647"/>
    <cellStyle name="SAPBEXstdDataEmph 2 2 8" xfId="19074"/>
    <cellStyle name="SAPBEXstdDataEmph 2 3" xfId="2831"/>
    <cellStyle name="SAPBEXstdDataEmph 2 3 2" xfId="9602"/>
    <cellStyle name="SAPBEXstdDataEmph 2 3 2 2" xfId="16253"/>
    <cellStyle name="SAPBEXstdDataEmph 2 3 2 2 2" xfId="26379"/>
    <cellStyle name="SAPBEXstdDataEmph 2 3 2 3" xfId="22854"/>
    <cellStyle name="SAPBEXstdDataEmph 2 3 3" xfId="11557"/>
    <cellStyle name="SAPBEXstdDataEmph 2 3 3 2" xfId="17884"/>
    <cellStyle name="SAPBEXstdDataEmph 2 3 3 2 2" xfId="27395"/>
    <cellStyle name="SAPBEXstdDataEmph 2 3 3 3" xfId="23830"/>
    <cellStyle name="SAPBEXstdDataEmph 2 3 4" xfId="7421"/>
    <cellStyle name="SAPBEXstdDataEmph 2 3 4 2" xfId="21574"/>
    <cellStyle name="SAPBEXstdDataEmph 2 3 5" xfId="14589"/>
    <cellStyle name="SAPBEXstdDataEmph 2 3 5 2" xfId="25315"/>
    <cellStyle name="SAPBEXstdDataEmph 2 3 6" xfId="19536"/>
    <cellStyle name="SAPBEXstdDataEmph 2 4" xfId="2953"/>
    <cellStyle name="SAPBEXstdDataEmph 2 4 2" xfId="9720"/>
    <cellStyle name="SAPBEXstdDataEmph 2 4 2 2" xfId="16366"/>
    <cellStyle name="SAPBEXstdDataEmph 2 4 2 2 2" xfId="26474"/>
    <cellStyle name="SAPBEXstdDataEmph 2 4 2 3" xfId="22940"/>
    <cellStyle name="SAPBEXstdDataEmph 2 4 3" xfId="11670"/>
    <cellStyle name="SAPBEXstdDataEmph 2 4 3 2" xfId="17997"/>
    <cellStyle name="SAPBEXstdDataEmph 2 4 3 2 2" xfId="27490"/>
    <cellStyle name="SAPBEXstdDataEmph 2 4 3 3" xfId="23916"/>
    <cellStyle name="SAPBEXstdDataEmph 2 4 4" xfId="7540"/>
    <cellStyle name="SAPBEXstdDataEmph 2 4 4 2" xfId="21672"/>
    <cellStyle name="SAPBEXstdDataEmph 2 4 5" xfId="14707"/>
    <cellStyle name="SAPBEXstdDataEmph 2 4 5 2" xfId="25410"/>
    <cellStyle name="SAPBEXstdDataEmph 2 4 6" xfId="19622"/>
    <cellStyle name="SAPBEXstdDataEmph 2 5" xfId="4785"/>
    <cellStyle name="SAPBEXstdDataEmph 2 5 2" xfId="20678"/>
    <cellStyle name="SAPBEXstdDataEmph 2 6" xfId="19225"/>
    <cellStyle name="SAPBEXstdDataEmph 2 7" xfId="28280"/>
    <cellStyle name="SAPBEXstdDataEmph 20" xfId="39244"/>
    <cellStyle name="SAPBEXstdDataEmph 21" xfId="39380"/>
    <cellStyle name="SAPBEXstdDataEmph 22" xfId="39518"/>
    <cellStyle name="SAPBEXstdDataEmph 23" xfId="38800"/>
    <cellStyle name="SAPBEXstdDataEmph 24" xfId="38888"/>
    <cellStyle name="SAPBEXstdDataEmph 25" xfId="39086"/>
    <cellStyle name="SAPBEXstdDataEmph 26" xfId="39172"/>
    <cellStyle name="SAPBEXstdDataEmph 27" xfId="39719"/>
    <cellStyle name="SAPBEXstdDataEmph 28" xfId="39872"/>
    <cellStyle name="SAPBEXstdDataEmph 29" xfId="40287"/>
    <cellStyle name="SAPBEXstdDataEmph 3" xfId="2170"/>
    <cellStyle name="SAPBEXstdDataEmph 3 2" xfId="5246"/>
    <cellStyle name="SAPBEXstdDataEmph 3 2 2" xfId="12817"/>
    <cellStyle name="SAPBEXstdDataEmph 3 2 2 2" xfId="24583"/>
    <cellStyle name="SAPBEXstdDataEmph 3 2 3" xfId="20772"/>
    <cellStyle name="SAPBEXstdDataEmph 3 3" xfId="6767"/>
    <cellStyle name="SAPBEXstdDataEmph 3 3 2" xfId="13943"/>
    <cellStyle name="SAPBEXstdDataEmph 3 3 2 2" xfId="25033"/>
    <cellStyle name="SAPBEXstdDataEmph 3 3 3" xfId="21278"/>
    <cellStyle name="SAPBEXstdDataEmph 3 4" xfId="8950"/>
    <cellStyle name="SAPBEXstdDataEmph 3 4 2" xfId="15885"/>
    <cellStyle name="SAPBEXstdDataEmph 3 4 2 2" xfId="26093"/>
    <cellStyle name="SAPBEXstdDataEmph 3 4 3" xfId="22580"/>
    <cellStyle name="SAPBEXstdDataEmph 3 5" xfId="11050"/>
    <cellStyle name="SAPBEXstdDataEmph 3 5 2" xfId="17380"/>
    <cellStyle name="SAPBEXstdDataEmph 3 5 2 2" xfId="27116"/>
    <cellStyle name="SAPBEXstdDataEmph 3 5 3" xfId="23563"/>
    <cellStyle name="SAPBEXstdDataEmph 3 6" xfId="4389"/>
    <cellStyle name="SAPBEXstdDataEmph 3 6 2" xfId="20433"/>
    <cellStyle name="SAPBEXstdDataEmph 3 7" xfId="4115"/>
    <cellStyle name="SAPBEXstdDataEmph 3 7 2" xfId="20244"/>
    <cellStyle name="SAPBEXstdDataEmph 30" xfId="40189"/>
    <cellStyle name="SAPBEXstdDataEmph 31" xfId="39967"/>
    <cellStyle name="SAPBEXstdDataEmph 4" xfId="2667"/>
    <cellStyle name="SAPBEXstdDataEmph 4 2" xfId="9446"/>
    <cellStyle name="SAPBEXstdDataEmph 4 2 2" xfId="16097"/>
    <cellStyle name="SAPBEXstdDataEmph 4 2 2 2" xfId="26249"/>
    <cellStyle name="SAPBEXstdDataEmph 4 2 3" xfId="22730"/>
    <cellStyle name="SAPBEXstdDataEmph 4 3" xfId="11406"/>
    <cellStyle name="SAPBEXstdDataEmph 4 3 2" xfId="17734"/>
    <cellStyle name="SAPBEXstdDataEmph 4 3 2 2" xfId="27268"/>
    <cellStyle name="SAPBEXstdDataEmph 4 3 3" xfId="23709"/>
    <cellStyle name="SAPBEXstdDataEmph 4 4" xfId="7265"/>
    <cellStyle name="SAPBEXstdDataEmph 4 4 2" xfId="21429"/>
    <cellStyle name="SAPBEXstdDataEmph 4 5" xfId="14438"/>
    <cellStyle name="SAPBEXstdDataEmph 4 5 2" xfId="25187"/>
    <cellStyle name="SAPBEXstdDataEmph 4 6" xfId="19414"/>
    <cellStyle name="SAPBEXstdDataEmph 5" xfId="19038"/>
    <cellStyle name="SAPBEXstdDataEmph 6" xfId="28093"/>
    <cellStyle name="SAPBEXstdDataEmph 7" xfId="37154"/>
    <cellStyle name="SAPBEXstdDataEmph 8" xfId="37090"/>
    <cellStyle name="SAPBEXstdDataEmph 9" xfId="37188"/>
    <cellStyle name="SAPBEXstdItem" xfId="102"/>
    <cellStyle name="SAPBEXstdItem 10" xfId="18991"/>
    <cellStyle name="SAPBEXstdItem 11" xfId="28046"/>
    <cellStyle name="SAPBEXstdItem 12" xfId="37155"/>
    <cellStyle name="SAPBEXstdItem 13" xfId="37089"/>
    <cellStyle name="SAPBEXstdItem 14" xfId="37518"/>
    <cellStyle name="SAPBEXstdItem 15" xfId="37642"/>
    <cellStyle name="SAPBEXstdItem 16" xfId="36997"/>
    <cellStyle name="SAPBEXstdItem 17" xfId="37054"/>
    <cellStyle name="SAPBEXstdItem 18" xfId="37300"/>
    <cellStyle name="SAPBEXstdItem 19" xfId="37041"/>
    <cellStyle name="SAPBEXstdItem 2" xfId="368"/>
    <cellStyle name="SAPBEXstdItem 2 10" xfId="28094"/>
    <cellStyle name="SAPBEXstdItem 2 11" xfId="37156"/>
    <cellStyle name="SAPBEXstdItem 2 12" xfId="37342"/>
    <cellStyle name="SAPBEXstdItem 2 13" xfId="36966"/>
    <cellStyle name="SAPBEXstdItem 2 14" xfId="37377"/>
    <cellStyle name="SAPBEXstdItem 2 15" xfId="37390"/>
    <cellStyle name="SAPBEXstdItem 2 16" xfId="37643"/>
    <cellStyle name="SAPBEXstdItem 2 17" xfId="37509"/>
    <cellStyle name="SAPBEXstdItem 2 18" xfId="37930"/>
    <cellStyle name="SAPBEXstdItem 2 19" xfId="37911"/>
    <cellStyle name="SAPBEXstdItem 2 2" xfId="369"/>
    <cellStyle name="SAPBEXstdItem 2 2 10" xfId="37566"/>
    <cellStyle name="SAPBEXstdItem 2 2 11" xfId="37694"/>
    <cellStyle name="SAPBEXstdItem 2 2 12" xfId="37834"/>
    <cellStyle name="SAPBEXstdItem 2 2 13" xfId="37982"/>
    <cellStyle name="SAPBEXstdItem 2 2 14" xfId="38128"/>
    <cellStyle name="SAPBEXstdItem 2 2 15" xfId="38269"/>
    <cellStyle name="SAPBEXstdItem 2 2 16" xfId="38411"/>
    <cellStyle name="SAPBEXstdItem 2 2 17" xfId="38554"/>
    <cellStyle name="SAPBEXstdItem 2 2 18" xfId="38697"/>
    <cellStyle name="SAPBEXstdItem 2 2 19" xfId="38840"/>
    <cellStyle name="SAPBEXstdItem 2 2 2" xfId="580"/>
    <cellStyle name="SAPBEXstdItem 2 2 2 2" xfId="1831"/>
    <cellStyle name="SAPBEXstdItem 2 2 2 2 2" xfId="1997"/>
    <cellStyle name="SAPBEXstdItem 2 2 2 2 2 2" xfId="3447"/>
    <cellStyle name="SAPBEXstdItem 2 2 2 2 2 2 2" xfId="10202"/>
    <cellStyle name="SAPBEXstdItem 2 2 2 2 2 2 2 2" xfId="16720"/>
    <cellStyle name="SAPBEXstdItem 2 2 2 2 2 2 2 2 2" xfId="26747"/>
    <cellStyle name="SAPBEXstdItem 2 2 2 2 2 2 2 3" xfId="23205"/>
    <cellStyle name="SAPBEXstdItem 2 2 2 2 2 2 3" xfId="12132"/>
    <cellStyle name="SAPBEXstdItem 2 2 2 2 2 2 3 2" xfId="18457"/>
    <cellStyle name="SAPBEXstdItem 2 2 2 2 2 2 3 2 2" xfId="27759"/>
    <cellStyle name="SAPBEXstdItem 2 2 2 2 2 2 3 3" xfId="24177"/>
    <cellStyle name="SAPBEXstdItem 2 2 2 2 2 2 4" xfId="8023"/>
    <cellStyle name="SAPBEXstdItem 2 2 2 2 2 2 4 2" xfId="22027"/>
    <cellStyle name="SAPBEXstdItem 2 2 2 2 2 2 5" xfId="15181"/>
    <cellStyle name="SAPBEXstdItem 2 2 2 2 2 2 5 2" xfId="25679"/>
    <cellStyle name="SAPBEXstdItem 2 2 2 2 2 2 6" xfId="19883"/>
    <cellStyle name="SAPBEXstdItem 2 2 2 2 2 3" xfId="3920"/>
    <cellStyle name="SAPBEXstdItem 2 2 2 2 2 3 2" xfId="10675"/>
    <cellStyle name="SAPBEXstdItem 2 2 2 2 2 3 2 2" xfId="17043"/>
    <cellStyle name="SAPBEXstdItem 2 2 2 2 2 3 2 2 2" xfId="27019"/>
    <cellStyle name="SAPBEXstdItem 2 2 2 2 2 3 2 3" xfId="23471"/>
    <cellStyle name="SAPBEXstdItem 2 2 2 2 2 3 3" xfId="12605"/>
    <cellStyle name="SAPBEXstdItem 2 2 2 2 2 3 3 2" xfId="18928"/>
    <cellStyle name="SAPBEXstdItem 2 2 2 2 2 3 3 2 2" xfId="28029"/>
    <cellStyle name="SAPBEXstdItem 2 2 2 2 2 3 3 3" xfId="24441"/>
    <cellStyle name="SAPBEXstdItem 2 2 2 2 2 3 4" xfId="8441"/>
    <cellStyle name="SAPBEXstdItem 2 2 2 2 2 3 4 2" xfId="22431"/>
    <cellStyle name="SAPBEXstdItem 2 2 2 2 2 3 5" xfId="15652"/>
    <cellStyle name="SAPBEXstdItem 2 2 2 2 2 3 5 2" xfId="25949"/>
    <cellStyle name="SAPBEXstdItem 2 2 2 2 2 3 6" xfId="20147"/>
    <cellStyle name="SAPBEXstdItem 2 2 2 2 2 4" xfId="6594"/>
    <cellStyle name="SAPBEXstdItem 2 2 2 2 2 4 2" xfId="13772"/>
    <cellStyle name="SAPBEXstdItem 2 2 2 2 2 4 2 2" xfId="24951"/>
    <cellStyle name="SAPBEXstdItem 2 2 2 2 2 4 3" xfId="21201"/>
    <cellStyle name="SAPBEXstdItem 2 2 2 2 2 5" xfId="8777"/>
    <cellStyle name="SAPBEXstdItem 2 2 2 2 2 5 2" xfId="15779"/>
    <cellStyle name="SAPBEXstdItem 2 2 2 2 2 5 2 2" xfId="26009"/>
    <cellStyle name="SAPBEXstdItem 2 2 2 2 2 5 3" xfId="22501"/>
    <cellStyle name="SAPBEXstdItem 2 2 2 2 2 6" xfId="10891"/>
    <cellStyle name="SAPBEXstdItem 2 2 2 2 2 6 2" xfId="17223"/>
    <cellStyle name="SAPBEXstdItem 2 2 2 2 2 6 2 2" xfId="27035"/>
    <cellStyle name="SAPBEXstdItem 2 2 2 2 2 6 3" xfId="23487"/>
    <cellStyle name="SAPBEXstdItem 2 2 2 2 2 7" xfId="12711"/>
    <cellStyle name="SAPBEXstdItem 2 2 2 2 2 7 2" xfId="24499"/>
    <cellStyle name="SAPBEXstdItem 2 2 2 2 2 8" xfId="19318"/>
    <cellStyle name="SAPBEXstdItem 2 2 2 2 3" xfId="3187"/>
    <cellStyle name="SAPBEXstdItem 2 2 2 2 3 2" xfId="9950"/>
    <cellStyle name="SAPBEXstdItem 2 2 2 2 3 2 2" xfId="16544"/>
    <cellStyle name="SAPBEXstdItem 2 2 2 2 3 2 2 2" xfId="26610"/>
    <cellStyle name="SAPBEXstdItem 2 2 2 2 3 2 3" xfId="23068"/>
    <cellStyle name="SAPBEXstdItem 2 2 2 2 3 3" xfId="11887"/>
    <cellStyle name="SAPBEXstdItem 2 2 2 2 3 3 2" xfId="18212"/>
    <cellStyle name="SAPBEXstdItem 2 2 2 2 3 3 2 2" xfId="27624"/>
    <cellStyle name="SAPBEXstdItem 2 2 2 2 3 3 3" xfId="24042"/>
    <cellStyle name="SAPBEXstdItem 2 2 2 2 3 4" xfId="7772"/>
    <cellStyle name="SAPBEXstdItem 2 2 2 2 3 4 2" xfId="21817"/>
    <cellStyle name="SAPBEXstdItem 2 2 2 2 3 5" xfId="14935"/>
    <cellStyle name="SAPBEXstdItem 2 2 2 2 3 5 2" xfId="25544"/>
    <cellStyle name="SAPBEXstdItem 2 2 2 2 3 6" xfId="19748"/>
    <cellStyle name="SAPBEXstdItem 2 2 2 2 4" xfId="3676"/>
    <cellStyle name="SAPBEXstdItem 2 2 2 2 4 2" xfId="10431"/>
    <cellStyle name="SAPBEXstdItem 2 2 2 2 4 2 2" xfId="16874"/>
    <cellStyle name="SAPBEXstdItem 2 2 2 2 4 2 2 2" xfId="26884"/>
    <cellStyle name="SAPBEXstdItem 2 2 2 2 4 2 3" xfId="23336"/>
    <cellStyle name="SAPBEXstdItem 2 2 2 2 4 3" xfId="12361"/>
    <cellStyle name="SAPBEXstdItem 2 2 2 2 4 3 2" xfId="18684"/>
    <cellStyle name="SAPBEXstdItem 2 2 2 2 4 3 2 2" xfId="27894"/>
    <cellStyle name="SAPBEXstdItem 2 2 2 2 4 3 3" xfId="24306"/>
    <cellStyle name="SAPBEXstdItem 2 2 2 2 4 4" xfId="8252"/>
    <cellStyle name="SAPBEXstdItem 2 2 2 2 4 4 2" xfId="22249"/>
    <cellStyle name="SAPBEXstdItem 2 2 2 2 4 5" xfId="15408"/>
    <cellStyle name="SAPBEXstdItem 2 2 2 2 4 5 2" xfId="25814"/>
    <cellStyle name="SAPBEXstdItem 2 2 2 2 4 6" xfId="20012"/>
    <cellStyle name="SAPBEXstdItem 2 2 2 2 5" xfId="3992"/>
    <cellStyle name="SAPBEXstdItem 2 2 2 2 5 2" xfId="20164"/>
    <cellStyle name="SAPBEXstdItem 2 2 2 2 6" xfId="19303"/>
    <cellStyle name="SAPBEXstdItem 2 2 2 2 7" xfId="28385"/>
    <cellStyle name="SAPBEXstdItem 2 2 2 3" xfId="2099"/>
    <cellStyle name="SAPBEXstdItem 2 2 2 3 2" xfId="2991"/>
    <cellStyle name="SAPBEXstdItem 2 2 2 3 2 2" xfId="7578"/>
    <cellStyle name="SAPBEXstdItem 2 2 2 3 2 2 2" xfId="14745"/>
    <cellStyle name="SAPBEXstdItem 2 2 2 3 2 2 2 2" xfId="25437"/>
    <cellStyle name="SAPBEXstdItem 2 2 2 3 2 2 3" xfId="21704"/>
    <cellStyle name="SAPBEXstdItem 2 2 2 3 2 3" xfId="9758"/>
    <cellStyle name="SAPBEXstdItem 2 2 2 3 2 3 2" xfId="16403"/>
    <cellStyle name="SAPBEXstdItem 2 2 2 3 2 3 2 2" xfId="26501"/>
    <cellStyle name="SAPBEXstdItem 2 2 2 3 2 3 3" xfId="22962"/>
    <cellStyle name="SAPBEXstdItem 2 2 2 3 2 4" xfId="11707"/>
    <cellStyle name="SAPBEXstdItem 2 2 2 3 2 4 2" xfId="18034"/>
    <cellStyle name="SAPBEXstdItem 2 2 2 3 2 4 2 2" xfId="27517"/>
    <cellStyle name="SAPBEXstdItem 2 2 2 3 2 4 3" xfId="23938"/>
    <cellStyle name="SAPBEXstdItem 2 2 2 3 2 5" xfId="5184"/>
    <cellStyle name="SAPBEXstdItem 2 2 2 3 2 5 2" xfId="20718"/>
    <cellStyle name="SAPBEXstdItem 2 2 2 3 2 6" xfId="12761"/>
    <cellStyle name="SAPBEXstdItem 2 2 2 3 2 6 2" xfId="24534"/>
    <cellStyle name="SAPBEXstdItem 2 2 2 3 2 7" xfId="19644"/>
    <cellStyle name="SAPBEXstdItem 2 2 2 3 3" xfId="3523"/>
    <cellStyle name="SAPBEXstdItem 2 2 2 3 3 2" xfId="10278"/>
    <cellStyle name="SAPBEXstdItem 2 2 2 3 3 2 2" xfId="16760"/>
    <cellStyle name="SAPBEXstdItem 2 2 2 3 3 2 2 2" xfId="26782"/>
    <cellStyle name="SAPBEXstdItem 2 2 2 3 3 2 3" xfId="23236"/>
    <cellStyle name="SAPBEXstdItem 2 2 2 3 3 3" xfId="12208"/>
    <cellStyle name="SAPBEXstdItem 2 2 2 3 3 3 2" xfId="18532"/>
    <cellStyle name="SAPBEXstdItem 2 2 2 3 3 3 2 2" xfId="27793"/>
    <cellStyle name="SAPBEXstdItem 2 2 2 3 3 3 3" xfId="24207"/>
    <cellStyle name="SAPBEXstdItem 2 2 2 3 3 4" xfId="8099"/>
    <cellStyle name="SAPBEXstdItem 2 2 2 3 3 4 2" xfId="22098"/>
    <cellStyle name="SAPBEXstdItem 2 2 2 3 3 5" xfId="15256"/>
    <cellStyle name="SAPBEXstdItem 2 2 2 3 3 5 2" xfId="25713"/>
    <cellStyle name="SAPBEXstdItem 2 2 2 3 3 6" xfId="19913"/>
    <cellStyle name="SAPBEXstdItem 2 2 2 3 4" xfId="6696"/>
    <cellStyle name="SAPBEXstdItem 2 2 2 3 4 2" xfId="13873"/>
    <cellStyle name="SAPBEXstdItem 2 2 2 3 4 2 2" xfId="24985"/>
    <cellStyle name="SAPBEXstdItem 2 2 2 3 4 3" xfId="21231"/>
    <cellStyle name="SAPBEXstdItem 2 2 2 3 5" xfId="8879"/>
    <cellStyle name="SAPBEXstdItem 2 2 2 3 5 2" xfId="15829"/>
    <cellStyle name="SAPBEXstdItem 2 2 2 3 5 2 2" xfId="26044"/>
    <cellStyle name="SAPBEXstdItem 2 2 2 3 5 3" xfId="22532"/>
    <cellStyle name="SAPBEXstdItem 2 2 2 3 6" xfId="10993"/>
    <cellStyle name="SAPBEXstdItem 2 2 2 3 6 2" xfId="17324"/>
    <cellStyle name="SAPBEXstdItem 2 2 2 3 6 2 2" xfId="27069"/>
    <cellStyle name="SAPBEXstdItem 2 2 2 3 6 3" xfId="23517"/>
    <cellStyle name="SAPBEXstdItem 2 2 2 3 7" xfId="4529"/>
    <cellStyle name="SAPBEXstdItem 2 2 2 3 7 2" xfId="20562"/>
    <cellStyle name="SAPBEXstdItem 2 2 2 3 8" xfId="4671"/>
    <cellStyle name="SAPBEXstdItem 2 2 2 3 8 2" xfId="20653"/>
    <cellStyle name="SAPBEXstdItem 2 2 2 4" xfId="2721"/>
    <cellStyle name="SAPBEXstdItem 2 2 2 4 2" xfId="9500"/>
    <cellStyle name="SAPBEXstdItem 2 2 2 4 2 2" xfId="16151"/>
    <cellStyle name="SAPBEXstdItem 2 2 2 4 2 2 2" xfId="26290"/>
    <cellStyle name="SAPBEXstdItem 2 2 2 4 2 3" xfId="22766"/>
    <cellStyle name="SAPBEXstdItem 2 2 2 4 3" xfId="11460"/>
    <cellStyle name="SAPBEXstdItem 2 2 2 4 3 2" xfId="17788"/>
    <cellStyle name="SAPBEXstdItem 2 2 2 4 3 2 2" xfId="27309"/>
    <cellStyle name="SAPBEXstdItem 2 2 2 4 3 3" xfId="23745"/>
    <cellStyle name="SAPBEXstdItem 2 2 2 4 4" xfId="7319"/>
    <cellStyle name="SAPBEXstdItem 2 2 2 4 4 2" xfId="21478"/>
    <cellStyle name="SAPBEXstdItem 2 2 2 4 5" xfId="14492"/>
    <cellStyle name="SAPBEXstdItem 2 2 2 4 5 2" xfId="25228"/>
    <cellStyle name="SAPBEXstdItem 2 2 2 4 6" xfId="19450"/>
    <cellStyle name="SAPBEXstdItem 2 2 2 5" xfId="28142"/>
    <cellStyle name="SAPBEXstdItem 2 2 20" xfId="38984"/>
    <cellStyle name="SAPBEXstdItem 2 2 21" xfId="39125"/>
    <cellStyle name="SAPBEXstdItem 2 2 22" xfId="39262"/>
    <cellStyle name="SAPBEXstdItem 2 2 23" xfId="39398"/>
    <cellStyle name="SAPBEXstdItem 2 2 24" xfId="39536"/>
    <cellStyle name="SAPBEXstdItem 2 2 25" xfId="39661"/>
    <cellStyle name="SAPBEXstdItem 2 2 26" xfId="39783"/>
    <cellStyle name="SAPBEXstdItem 2 2 27" xfId="39902"/>
    <cellStyle name="SAPBEXstdItem 2 2 28" xfId="40015"/>
    <cellStyle name="SAPBEXstdItem 2 2 29" xfId="40122"/>
    <cellStyle name="SAPBEXstdItem 2 2 3" xfId="1758"/>
    <cellStyle name="SAPBEXstdItem 2 2 3 2" xfId="1359"/>
    <cellStyle name="SAPBEXstdItem 2 2 3 2 2" xfId="3127"/>
    <cellStyle name="SAPBEXstdItem 2 2 3 2 2 2" xfId="9893"/>
    <cellStyle name="SAPBEXstdItem 2 2 3 2 2 2 2" xfId="16508"/>
    <cellStyle name="SAPBEXstdItem 2 2 3 2 2 2 2 2" xfId="26587"/>
    <cellStyle name="SAPBEXstdItem 2 2 3 2 2 2 3" xfId="23045"/>
    <cellStyle name="SAPBEXstdItem 2 2 3 2 2 3" xfId="11830"/>
    <cellStyle name="SAPBEXstdItem 2 2 3 2 2 3 2" xfId="18155"/>
    <cellStyle name="SAPBEXstdItem 2 2 3 2 2 3 2 2" xfId="27601"/>
    <cellStyle name="SAPBEXstdItem 2 2 3 2 2 3 3" xfId="24019"/>
    <cellStyle name="SAPBEXstdItem 2 2 3 2 2 4" xfId="7714"/>
    <cellStyle name="SAPBEXstdItem 2 2 3 2 2 4 2" xfId="21794"/>
    <cellStyle name="SAPBEXstdItem 2 2 3 2 2 5" xfId="14878"/>
    <cellStyle name="SAPBEXstdItem 2 2 3 2 2 5 2" xfId="25521"/>
    <cellStyle name="SAPBEXstdItem 2 2 3 2 2 6" xfId="19725"/>
    <cellStyle name="SAPBEXstdItem 2 2 3 2 3" xfId="3632"/>
    <cellStyle name="SAPBEXstdItem 2 2 3 2 3 2" xfId="10387"/>
    <cellStyle name="SAPBEXstdItem 2 2 3 2 3 2 2" xfId="16851"/>
    <cellStyle name="SAPBEXstdItem 2 2 3 2 3 2 2 2" xfId="26861"/>
    <cellStyle name="SAPBEXstdItem 2 2 3 2 3 2 3" xfId="23313"/>
    <cellStyle name="SAPBEXstdItem 2 2 3 2 3 3" xfId="12317"/>
    <cellStyle name="SAPBEXstdItem 2 2 3 2 3 3 2" xfId="18640"/>
    <cellStyle name="SAPBEXstdItem 2 2 3 2 3 3 2 2" xfId="27871"/>
    <cellStyle name="SAPBEXstdItem 2 2 3 2 3 3 3" xfId="24283"/>
    <cellStyle name="SAPBEXstdItem 2 2 3 2 3 4" xfId="8208"/>
    <cellStyle name="SAPBEXstdItem 2 2 3 2 3 4 2" xfId="22205"/>
    <cellStyle name="SAPBEXstdItem 2 2 3 2 3 5" xfId="15364"/>
    <cellStyle name="SAPBEXstdItem 2 2 3 2 3 5 2" xfId="25791"/>
    <cellStyle name="SAPBEXstdItem 2 2 3 2 3 6" xfId="19989"/>
    <cellStyle name="SAPBEXstdItem 2 2 3 2 4" xfId="6153"/>
    <cellStyle name="SAPBEXstdItem 2 2 3 2 4 2" xfId="13393"/>
    <cellStyle name="SAPBEXstdItem 2 2 3 2 4 2 2" xfId="24869"/>
    <cellStyle name="SAPBEXstdItem 2 2 3 2 4 3" xfId="21120"/>
    <cellStyle name="SAPBEXstdItem 2 2 3 2 5" xfId="5845"/>
    <cellStyle name="SAPBEXstdItem 2 2 3 2 5 2" xfId="13125"/>
    <cellStyle name="SAPBEXstdItem 2 2 3 2 5 2 2" xfId="24750"/>
    <cellStyle name="SAPBEXstdItem 2 2 3 2 5 3" xfId="21001"/>
    <cellStyle name="SAPBEXstdItem 2 2 3 2 6" xfId="8679"/>
    <cellStyle name="SAPBEXstdItem 2 2 3 2 6 2" xfId="15771"/>
    <cellStyle name="SAPBEXstdItem 2 2 3 2 6 2 2" xfId="26005"/>
    <cellStyle name="SAPBEXstdItem 2 2 3 2 6 3" xfId="22497"/>
    <cellStyle name="SAPBEXstdItem 2 2 3 2 7" xfId="4257"/>
    <cellStyle name="SAPBEXstdItem 2 2 3 2 7 2" xfId="20322"/>
    <cellStyle name="SAPBEXstdItem 2 2 3 2 8" xfId="19131"/>
    <cellStyle name="SAPBEXstdItem 2 2 3 3" xfId="3390"/>
    <cellStyle name="SAPBEXstdItem 2 2 3 3 2" xfId="3863"/>
    <cellStyle name="SAPBEXstdItem 2 2 3 3 2 2" xfId="10618"/>
    <cellStyle name="SAPBEXstdItem 2 2 3 3 2 2 2" xfId="17007"/>
    <cellStyle name="SAPBEXstdItem 2 2 3 3 2 2 2 2" xfId="26996"/>
    <cellStyle name="SAPBEXstdItem 2 2 3 3 2 2 3" xfId="23448"/>
    <cellStyle name="SAPBEXstdItem 2 2 3 3 2 3" xfId="12548"/>
    <cellStyle name="SAPBEXstdItem 2 2 3 3 2 3 2" xfId="18871"/>
    <cellStyle name="SAPBEXstdItem 2 2 3 3 2 3 2 2" xfId="28006"/>
    <cellStyle name="SAPBEXstdItem 2 2 3 3 2 3 3" xfId="24418"/>
    <cellStyle name="SAPBEXstdItem 2 2 3 3 2 4" xfId="8412"/>
    <cellStyle name="SAPBEXstdItem 2 2 3 3 2 4 2" xfId="22406"/>
    <cellStyle name="SAPBEXstdItem 2 2 3 3 2 5" xfId="15595"/>
    <cellStyle name="SAPBEXstdItem 2 2 3 3 2 5 2" xfId="25926"/>
    <cellStyle name="SAPBEXstdItem 2 2 3 3 2 6" xfId="20124"/>
    <cellStyle name="SAPBEXstdItem 2 2 3 3 3" xfId="10145"/>
    <cellStyle name="SAPBEXstdItem 2 2 3 3 3 2" xfId="16684"/>
    <cellStyle name="SAPBEXstdItem 2 2 3 3 3 2 2" xfId="26724"/>
    <cellStyle name="SAPBEXstdItem 2 2 3 3 3 3" xfId="23182"/>
    <cellStyle name="SAPBEXstdItem 2 2 3 3 4" xfId="12075"/>
    <cellStyle name="SAPBEXstdItem 2 2 3 3 4 2" xfId="18400"/>
    <cellStyle name="SAPBEXstdItem 2 2 3 3 4 2 2" xfId="27736"/>
    <cellStyle name="SAPBEXstdItem 2 2 3 3 4 3" xfId="24154"/>
    <cellStyle name="SAPBEXstdItem 2 2 3 3 5" xfId="7966"/>
    <cellStyle name="SAPBEXstdItem 2 2 3 3 5 2" xfId="21970"/>
    <cellStyle name="SAPBEXstdItem 2 2 3 3 6" xfId="15124"/>
    <cellStyle name="SAPBEXstdItem 2 2 3 3 6 2" xfId="25656"/>
    <cellStyle name="SAPBEXstdItem 2 2 3 3 7" xfId="19860"/>
    <cellStyle name="SAPBEXstdItem 2 2 3 4" xfId="2834"/>
    <cellStyle name="SAPBEXstdItem 2 2 3 4 2" xfId="9605"/>
    <cellStyle name="SAPBEXstdItem 2 2 3 4 2 2" xfId="16256"/>
    <cellStyle name="SAPBEXstdItem 2 2 3 4 2 2 2" xfId="26382"/>
    <cellStyle name="SAPBEXstdItem 2 2 3 4 2 3" xfId="22857"/>
    <cellStyle name="SAPBEXstdItem 2 2 3 4 3" xfId="11560"/>
    <cellStyle name="SAPBEXstdItem 2 2 3 4 3 2" xfId="17887"/>
    <cellStyle name="SAPBEXstdItem 2 2 3 4 3 2 2" xfId="27398"/>
    <cellStyle name="SAPBEXstdItem 2 2 3 4 3 3" xfId="23833"/>
    <cellStyle name="SAPBEXstdItem 2 2 3 4 4" xfId="7424"/>
    <cellStyle name="SAPBEXstdItem 2 2 3 4 4 2" xfId="21577"/>
    <cellStyle name="SAPBEXstdItem 2 2 3 4 5" xfId="14592"/>
    <cellStyle name="SAPBEXstdItem 2 2 3 4 5 2" xfId="25318"/>
    <cellStyle name="SAPBEXstdItem 2 2 3 4 6" xfId="19539"/>
    <cellStyle name="SAPBEXstdItem 2 2 3 5" xfId="2609"/>
    <cellStyle name="SAPBEXstdItem 2 2 3 5 2" xfId="9389"/>
    <cellStyle name="SAPBEXstdItem 2 2 3 5 2 2" xfId="16041"/>
    <cellStyle name="SAPBEXstdItem 2 2 3 5 2 2 2" xfId="26195"/>
    <cellStyle name="SAPBEXstdItem 2 2 3 5 2 3" xfId="22676"/>
    <cellStyle name="SAPBEXstdItem 2 2 3 5 3" xfId="11349"/>
    <cellStyle name="SAPBEXstdItem 2 2 3 5 3 2" xfId="17678"/>
    <cellStyle name="SAPBEXstdItem 2 2 3 5 3 2 2" xfId="27215"/>
    <cellStyle name="SAPBEXstdItem 2 2 3 5 3 3" xfId="23656"/>
    <cellStyle name="SAPBEXstdItem 2 2 3 5 4" xfId="7207"/>
    <cellStyle name="SAPBEXstdItem 2 2 3 5 4 2" xfId="21374"/>
    <cellStyle name="SAPBEXstdItem 2 2 3 5 5" xfId="14381"/>
    <cellStyle name="SAPBEXstdItem 2 2 3 5 5 2" xfId="25134"/>
    <cellStyle name="SAPBEXstdItem 2 2 3 5 6" xfId="19360"/>
    <cellStyle name="SAPBEXstdItem 2 2 3 6" xfId="4195"/>
    <cellStyle name="SAPBEXstdItem 2 2 3 6 2" xfId="20274"/>
    <cellStyle name="SAPBEXstdItem 2 2 3 7" xfId="19280"/>
    <cellStyle name="SAPBEXstdItem 2 2 3 8" xfId="28349"/>
    <cellStyle name="SAPBEXstdItem 2 2 30" xfId="40211"/>
    <cellStyle name="SAPBEXstdItem 2 2 31" xfId="40306"/>
    <cellStyle name="SAPBEXstdItem 2 2 32" xfId="40387"/>
    <cellStyle name="SAPBEXstdItem 2 2 33" xfId="40448"/>
    <cellStyle name="SAPBEXstdItem 2 2 34" xfId="40490"/>
    <cellStyle name="SAPBEXstdItem 2 2 35" xfId="40500"/>
    <cellStyle name="SAPBEXstdItem 2 2 36" xfId="40501"/>
    <cellStyle name="SAPBEXstdItem 2 2 37" xfId="40502"/>
    <cellStyle name="SAPBEXstdItem 2 2 38" xfId="40503"/>
    <cellStyle name="SAPBEXstdItem 2 2 39" xfId="40504"/>
    <cellStyle name="SAPBEXstdItem 2 2 4" xfId="1685"/>
    <cellStyle name="SAPBEXstdItem 2 2 4 2" xfId="2033"/>
    <cellStyle name="SAPBEXstdItem 2 2 4 2 2" xfId="3343"/>
    <cellStyle name="SAPBEXstdItem 2 2 4 2 2 2" xfId="10098"/>
    <cellStyle name="SAPBEXstdItem 2 2 4 2 2 2 2" xfId="16644"/>
    <cellStyle name="SAPBEXstdItem 2 2 4 2 2 2 2 2" xfId="26684"/>
    <cellStyle name="SAPBEXstdItem 2 2 4 2 2 2 3" xfId="23142"/>
    <cellStyle name="SAPBEXstdItem 2 2 4 2 2 3" xfId="12028"/>
    <cellStyle name="SAPBEXstdItem 2 2 4 2 2 3 2" xfId="18353"/>
    <cellStyle name="SAPBEXstdItem 2 2 4 2 2 3 2 2" xfId="27696"/>
    <cellStyle name="SAPBEXstdItem 2 2 4 2 2 3 3" xfId="24114"/>
    <cellStyle name="SAPBEXstdItem 2 2 4 2 2 4" xfId="7919"/>
    <cellStyle name="SAPBEXstdItem 2 2 4 2 2 4 2" xfId="21923"/>
    <cellStyle name="SAPBEXstdItem 2 2 4 2 2 5" xfId="15077"/>
    <cellStyle name="SAPBEXstdItem 2 2 4 2 2 5 2" xfId="25616"/>
    <cellStyle name="SAPBEXstdItem 2 2 4 2 2 6" xfId="19820"/>
    <cellStyle name="SAPBEXstdItem 2 2 4 2 3" xfId="3816"/>
    <cellStyle name="SAPBEXstdItem 2 2 4 2 3 2" xfId="10571"/>
    <cellStyle name="SAPBEXstdItem 2 2 4 2 3 2 2" xfId="16967"/>
    <cellStyle name="SAPBEXstdItem 2 2 4 2 3 2 2 2" xfId="26956"/>
    <cellStyle name="SAPBEXstdItem 2 2 4 2 3 2 3" xfId="23408"/>
    <cellStyle name="SAPBEXstdItem 2 2 4 2 3 3" xfId="12501"/>
    <cellStyle name="SAPBEXstdItem 2 2 4 2 3 3 2" xfId="18824"/>
    <cellStyle name="SAPBEXstdItem 2 2 4 2 3 3 2 2" xfId="27966"/>
    <cellStyle name="SAPBEXstdItem 2 2 4 2 3 3 3" xfId="24378"/>
    <cellStyle name="SAPBEXstdItem 2 2 4 2 3 4" xfId="8370"/>
    <cellStyle name="SAPBEXstdItem 2 2 4 2 3 4 2" xfId="22364"/>
    <cellStyle name="SAPBEXstdItem 2 2 4 2 3 5" xfId="15548"/>
    <cellStyle name="SAPBEXstdItem 2 2 4 2 3 5 2" xfId="25886"/>
    <cellStyle name="SAPBEXstdItem 2 2 4 2 3 6" xfId="20084"/>
    <cellStyle name="SAPBEXstdItem 2 2 4 2 4" xfId="6630"/>
    <cellStyle name="SAPBEXstdItem 2 2 4 2 4 2" xfId="13808"/>
    <cellStyle name="SAPBEXstdItem 2 2 4 2 4 2 2" xfId="24965"/>
    <cellStyle name="SAPBEXstdItem 2 2 4 2 4 3" xfId="21215"/>
    <cellStyle name="SAPBEXstdItem 2 2 4 2 5" xfId="8813"/>
    <cellStyle name="SAPBEXstdItem 2 2 4 2 5 2" xfId="15795"/>
    <cellStyle name="SAPBEXstdItem 2 2 4 2 5 2 2" xfId="26023"/>
    <cellStyle name="SAPBEXstdItem 2 2 4 2 5 3" xfId="22515"/>
    <cellStyle name="SAPBEXstdItem 2 2 4 2 6" xfId="10927"/>
    <cellStyle name="SAPBEXstdItem 2 2 4 2 6 2" xfId="17259"/>
    <cellStyle name="SAPBEXstdItem 2 2 4 2 6 2 2" xfId="27049"/>
    <cellStyle name="SAPBEXstdItem 2 2 4 2 6 3" xfId="23501"/>
    <cellStyle name="SAPBEXstdItem 2 2 4 2 7" xfId="12727"/>
    <cellStyle name="SAPBEXstdItem 2 2 4 2 7 2" xfId="24513"/>
    <cellStyle name="SAPBEXstdItem 2 2 4 2 8" xfId="19332"/>
    <cellStyle name="SAPBEXstdItem 2 2 4 3" xfId="3080"/>
    <cellStyle name="SAPBEXstdItem 2 2 4 3 2" xfId="9846"/>
    <cellStyle name="SAPBEXstdItem 2 2 4 3 2 2" xfId="16468"/>
    <cellStyle name="SAPBEXstdItem 2 2 4 3 2 2 2" xfId="26547"/>
    <cellStyle name="SAPBEXstdItem 2 2 4 3 2 3" xfId="23005"/>
    <cellStyle name="SAPBEXstdItem 2 2 4 3 3" xfId="11783"/>
    <cellStyle name="SAPBEXstdItem 2 2 4 3 3 2" xfId="18108"/>
    <cellStyle name="SAPBEXstdItem 2 2 4 3 3 2 2" xfId="27561"/>
    <cellStyle name="SAPBEXstdItem 2 2 4 3 3 3" xfId="23979"/>
    <cellStyle name="SAPBEXstdItem 2 2 4 3 4" xfId="7667"/>
    <cellStyle name="SAPBEXstdItem 2 2 4 3 4 2" xfId="21754"/>
    <cellStyle name="SAPBEXstdItem 2 2 4 3 5" xfId="14831"/>
    <cellStyle name="SAPBEXstdItem 2 2 4 3 5 2" xfId="25481"/>
    <cellStyle name="SAPBEXstdItem 2 2 4 3 6" xfId="19685"/>
    <cellStyle name="SAPBEXstdItem 2 2 4 4" xfId="3585"/>
    <cellStyle name="SAPBEXstdItem 2 2 4 4 2" xfId="10340"/>
    <cellStyle name="SAPBEXstdItem 2 2 4 4 2 2" xfId="16811"/>
    <cellStyle name="SAPBEXstdItem 2 2 4 4 2 2 2" xfId="26821"/>
    <cellStyle name="SAPBEXstdItem 2 2 4 4 2 3" xfId="23273"/>
    <cellStyle name="SAPBEXstdItem 2 2 4 4 3" xfId="12270"/>
    <cellStyle name="SAPBEXstdItem 2 2 4 4 3 2" xfId="18593"/>
    <cellStyle name="SAPBEXstdItem 2 2 4 4 3 2 2" xfId="27831"/>
    <cellStyle name="SAPBEXstdItem 2 2 4 4 3 3" xfId="24243"/>
    <cellStyle name="SAPBEXstdItem 2 2 4 4 4" xfId="8161"/>
    <cellStyle name="SAPBEXstdItem 2 2 4 4 4 2" xfId="22158"/>
    <cellStyle name="SAPBEXstdItem 2 2 4 4 5" xfId="15317"/>
    <cellStyle name="SAPBEXstdItem 2 2 4 4 5 2" xfId="25751"/>
    <cellStyle name="SAPBEXstdItem 2 2 4 4 6" xfId="19949"/>
    <cellStyle name="SAPBEXstdItem 2 2 4 5" xfId="4031"/>
    <cellStyle name="SAPBEXstdItem 2 2 4 5 2" xfId="20191"/>
    <cellStyle name="SAPBEXstdItem 2 2 4 6" xfId="19240"/>
    <cellStyle name="SAPBEXstdItem 2 2 4 7" xfId="28309"/>
    <cellStyle name="SAPBEXstdItem 2 2 40" xfId="40505"/>
    <cellStyle name="SAPBEXstdItem 2 2 41" xfId="40506"/>
    <cellStyle name="SAPBEXstdItem 2 2 42" xfId="40507"/>
    <cellStyle name="SAPBEXstdItem 2 2 43" xfId="40508"/>
    <cellStyle name="SAPBEXstdItem 2 2 44" xfId="40509"/>
    <cellStyle name="SAPBEXstdItem 2 2 45" xfId="40510"/>
    <cellStyle name="SAPBEXstdItem 2 2 46" xfId="40511"/>
    <cellStyle name="SAPBEXstdItem 2 2 47" xfId="40512"/>
    <cellStyle name="SAPBEXstdItem 2 2 48" xfId="40513"/>
    <cellStyle name="SAPBEXstdItem 2 2 49" xfId="40514"/>
    <cellStyle name="SAPBEXstdItem 2 2 5" xfId="2119"/>
    <cellStyle name="SAPBEXstdItem 2 2 5 2" xfId="2913"/>
    <cellStyle name="SAPBEXstdItem 2 2 5 2 2" xfId="7500"/>
    <cellStyle name="SAPBEXstdItem 2 2 5 2 2 2" xfId="14667"/>
    <cellStyle name="SAPBEXstdItem 2 2 5 2 2 2 2" xfId="25378"/>
    <cellStyle name="SAPBEXstdItem 2 2 5 2 2 3" xfId="21637"/>
    <cellStyle name="SAPBEXstdItem 2 2 5 2 3" xfId="9680"/>
    <cellStyle name="SAPBEXstdItem 2 2 5 2 3 2" xfId="16328"/>
    <cellStyle name="SAPBEXstdItem 2 2 5 2 3 2 2" xfId="26442"/>
    <cellStyle name="SAPBEXstdItem 2 2 5 2 3 3" xfId="22910"/>
    <cellStyle name="SAPBEXstdItem 2 2 5 2 4" xfId="11632"/>
    <cellStyle name="SAPBEXstdItem 2 2 5 2 4 2" xfId="17959"/>
    <cellStyle name="SAPBEXstdItem 2 2 5 2 4 2 2" xfId="27458"/>
    <cellStyle name="SAPBEXstdItem 2 2 5 2 4 3" xfId="23886"/>
    <cellStyle name="SAPBEXstdItem 2 2 5 2 5" xfId="5202"/>
    <cellStyle name="SAPBEXstdItem 2 2 5 2 5 2" xfId="20734"/>
    <cellStyle name="SAPBEXstdItem 2 2 5 2 6" xfId="12777"/>
    <cellStyle name="SAPBEXstdItem 2 2 5 2 6 2" xfId="24549"/>
    <cellStyle name="SAPBEXstdItem 2 2 5 2 7" xfId="19592"/>
    <cellStyle name="SAPBEXstdItem 2 2 5 3" xfId="2729"/>
    <cellStyle name="SAPBEXstdItem 2 2 5 3 2" xfId="9508"/>
    <cellStyle name="SAPBEXstdItem 2 2 5 3 2 2" xfId="16159"/>
    <cellStyle name="SAPBEXstdItem 2 2 5 3 2 2 2" xfId="26297"/>
    <cellStyle name="SAPBEXstdItem 2 2 5 3 2 3" xfId="22773"/>
    <cellStyle name="SAPBEXstdItem 2 2 5 3 3" xfId="11468"/>
    <cellStyle name="SAPBEXstdItem 2 2 5 3 3 2" xfId="17796"/>
    <cellStyle name="SAPBEXstdItem 2 2 5 3 3 2 2" xfId="27316"/>
    <cellStyle name="SAPBEXstdItem 2 2 5 3 3 3" xfId="23752"/>
    <cellStyle name="SAPBEXstdItem 2 2 5 3 4" xfId="7327"/>
    <cellStyle name="SAPBEXstdItem 2 2 5 3 4 2" xfId="21486"/>
    <cellStyle name="SAPBEXstdItem 2 2 5 3 5" xfId="14500"/>
    <cellStyle name="SAPBEXstdItem 2 2 5 3 5 2" xfId="25235"/>
    <cellStyle name="SAPBEXstdItem 2 2 5 3 6" xfId="19457"/>
    <cellStyle name="SAPBEXstdItem 2 2 5 4" xfId="6716"/>
    <cellStyle name="SAPBEXstdItem 2 2 5 4 2" xfId="13892"/>
    <cellStyle name="SAPBEXstdItem 2 2 5 4 2 2" xfId="24999"/>
    <cellStyle name="SAPBEXstdItem 2 2 5 4 3" xfId="21245"/>
    <cellStyle name="SAPBEXstdItem 2 2 5 5" xfId="8899"/>
    <cellStyle name="SAPBEXstdItem 2 2 5 5 2" xfId="15845"/>
    <cellStyle name="SAPBEXstdItem 2 2 5 5 2 2" xfId="26059"/>
    <cellStyle name="SAPBEXstdItem 2 2 5 5 3" xfId="22547"/>
    <cellStyle name="SAPBEXstdItem 2 2 5 6" xfId="11008"/>
    <cellStyle name="SAPBEXstdItem 2 2 5 6 2" xfId="17338"/>
    <cellStyle name="SAPBEXstdItem 2 2 5 6 2 2" xfId="27082"/>
    <cellStyle name="SAPBEXstdItem 2 2 5 6 3" xfId="23530"/>
    <cellStyle name="SAPBEXstdItem 2 2 5 7" xfId="4455"/>
    <cellStyle name="SAPBEXstdItem 2 2 5 7 2" xfId="20499"/>
    <cellStyle name="SAPBEXstdItem 2 2 5 8" xfId="8469"/>
    <cellStyle name="SAPBEXstdItem 2 2 5 8 2" xfId="22451"/>
    <cellStyle name="SAPBEXstdItem 2 2 50" xfId="40515"/>
    <cellStyle name="SAPBEXstdItem 2 2 51" xfId="40516"/>
    <cellStyle name="SAPBEXstdItem 2 2 52" xfId="40517"/>
    <cellStyle name="SAPBEXstdItem 2 2 53" xfId="40518"/>
    <cellStyle name="SAPBEXstdItem 2 2 54" xfId="40519"/>
    <cellStyle name="SAPBEXstdItem 2 2 55" xfId="40520"/>
    <cellStyle name="SAPBEXstdItem 2 2 56" xfId="40521"/>
    <cellStyle name="SAPBEXstdItem 2 2 57" xfId="40522"/>
    <cellStyle name="SAPBEXstdItem 2 2 58" xfId="40523"/>
    <cellStyle name="SAPBEXstdItem 2 2 59" xfId="40524"/>
    <cellStyle name="SAPBEXstdItem 2 2 6" xfId="2669"/>
    <cellStyle name="SAPBEXstdItem 2 2 6 2" xfId="9448"/>
    <cellStyle name="SAPBEXstdItem 2 2 6 2 2" xfId="16099"/>
    <cellStyle name="SAPBEXstdItem 2 2 6 2 2 2" xfId="26251"/>
    <cellStyle name="SAPBEXstdItem 2 2 6 2 3" xfId="22732"/>
    <cellStyle name="SAPBEXstdItem 2 2 6 3" xfId="11408"/>
    <cellStyle name="SAPBEXstdItem 2 2 6 3 2" xfId="17736"/>
    <cellStyle name="SAPBEXstdItem 2 2 6 3 2 2" xfId="27270"/>
    <cellStyle name="SAPBEXstdItem 2 2 6 3 3" xfId="23711"/>
    <cellStyle name="SAPBEXstdItem 2 2 6 4" xfId="7267"/>
    <cellStyle name="SAPBEXstdItem 2 2 6 4 2" xfId="21431"/>
    <cellStyle name="SAPBEXstdItem 2 2 6 5" xfId="14440"/>
    <cellStyle name="SAPBEXstdItem 2 2 6 5 2" xfId="25189"/>
    <cellStyle name="SAPBEXstdItem 2 2 6 6" xfId="19416"/>
    <cellStyle name="SAPBEXstdItem 2 2 60" xfId="40525"/>
    <cellStyle name="SAPBEXstdItem 2 2 61" xfId="40526"/>
    <cellStyle name="SAPBEXstdItem 2 2 62" xfId="40527"/>
    <cellStyle name="SAPBEXstdItem 2 2 63" xfId="40528"/>
    <cellStyle name="SAPBEXstdItem 2 2 64" xfId="40529"/>
    <cellStyle name="SAPBEXstdItem 2 2 65" xfId="40530"/>
    <cellStyle name="SAPBEXstdItem 2 2 66" xfId="40531"/>
    <cellStyle name="SAPBEXstdItem 2 2 67" xfId="40533"/>
    <cellStyle name="SAPBEXstdItem 2 2 68" xfId="40534"/>
    <cellStyle name="SAPBEXstdItem 2 2 69" xfId="40535"/>
    <cellStyle name="SAPBEXstdItem 2 2 7" xfId="19040"/>
    <cellStyle name="SAPBEXstdItem 2 2 70" xfId="40532"/>
    <cellStyle name="SAPBEXstdItem 2 2 71" xfId="40536"/>
    <cellStyle name="SAPBEXstdItem 2 2 72" xfId="40537"/>
    <cellStyle name="SAPBEXstdItem 2 2 73" xfId="40539"/>
    <cellStyle name="SAPBEXstdItem 2 2 74" xfId="40538"/>
    <cellStyle name="SAPBEXstdItem 2 2 75" xfId="40540"/>
    <cellStyle name="SAPBEXstdItem 2 2 76" xfId="40541"/>
    <cellStyle name="SAPBEXstdItem 2 2 77" xfId="40542"/>
    <cellStyle name="SAPBEXstdItem 2 2 78" xfId="40543"/>
    <cellStyle name="SAPBEXstdItem 2 2 79" xfId="40544"/>
    <cellStyle name="SAPBEXstdItem 2 2 8" xfId="18983"/>
    <cellStyle name="SAPBEXstdItem 2 2 80" xfId="40545"/>
    <cellStyle name="SAPBEXstdItem 2 2 81" xfId="40546"/>
    <cellStyle name="SAPBEXstdItem 2 2 82" xfId="40547"/>
    <cellStyle name="SAPBEXstdItem 2 2 83" xfId="40548"/>
    <cellStyle name="SAPBEXstdItem 2 2 84" xfId="40549"/>
    <cellStyle name="SAPBEXstdItem 2 2 85" xfId="40550"/>
    <cellStyle name="SAPBEXstdItem 2 2 9" xfId="28095"/>
    <cellStyle name="SAPBEXstdItem 2 20" xfId="37916"/>
    <cellStyle name="SAPBEXstdItem 2 21" xfId="37752"/>
    <cellStyle name="SAPBEXstdItem 2 22" xfId="38060"/>
    <cellStyle name="SAPBEXstdItem 2 23" xfId="38202"/>
    <cellStyle name="SAPBEXstdItem 2 24" xfId="38343"/>
    <cellStyle name="SAPBEXstdItem 2 25" xfId="38486"/>
    <cellStyle name="SAPBEXstdItem 2 26" xfId="38628"/>
    <cellStyle name="SAPBEXstdItem 2 27" xfId="39062"/>
    <cellStyle name="SAPBEXstdItem 2 28" xfId="38916"/>
    <cellStyle name="SAPBEXstdItem 2 29" xfId="39336"/>
    <cellStyle name="SAPBEXstdItem 2 3" xfId="579"/>
    <cellStyle name="SAPBEXstdItem 2 3 10" xfId="36953"/>
    <cellStyle name="SAPBEXstdItem 2 3 11" xfId="37738"/>
    <cellStyle name="SAPBEXstdItem 2 3 12" xfId="37877"/>
    <cellStyle name="SAPBEXstdItem 2 3 13" xfId="38021"/>
    <cellStyle name="SAPBEXstdItem 2 3 14" xfId="38164"/>
    <cellStyle name="SAPBEXstdItem 2 3 15" xfId="38305"/>
    <cellStyle name="SAPBEXstdItem 2 3 16" xfId="38447"/>
    <cellStyle name="SAPBEXstdItem 2 3 17" xfId="38590"/>
    <cellStyle name="SAPBEXstdItem 2 3 18" xfId="38733"/>
    <cellStyle name="SAPBEXstdItem 2 3 19" xfId="38876"/>
    <cellStyle name="SAPBEXstdItem 2 3 2" xfId="1412"/>
    <cellStyle name="SAPBEXstdItem 2 3 2 2" xfId="1830"/>
    <cellStyle name="SAPBEXstdItem 2 3 2 2 2" xfId="1992"/>
    <cellStyle name="SAPBEXstdItem 2 3 2 2 2 2" xfId="3446"/>
    <cellStyle name="SAPBEXstdItem 2 3 2 2 2 2 2" xfId="10201"/>
    <cellStyle name="SAPBEXstdItem 2 3 2 2 2 2 2 2" xfId="16719"/>
    <cellStyle name="SAPBEXstdItem 2 3 2 2 2 2 2 2 2" xfId="26746"/>
    <cellStyle name="SAPBEXstdItem 2 3 2 2 2 2 2 3" xfId="23204"/>
    <cellStyle name="SAPBEXstdItem 2 3 2 2 2 2 3" xfId="12131"/>
    <cellStyle name="SAPBEXstdItem 2 3 2 2 2 2 3 2" xfId="18456"/>
    <cellStyle name="SAPBEXstdItem 2 3 2 2 2 2 3 2 2" xfId="27758"/>
    <cellStyle name="SAPBEXstdItem 2 3 2 2 2 2 3 3" xfId="24176"/>
    <cellStyle name="SAPBEXstdItem 2 3 2 2 2 2 4" xfId="8022"/>
    <cellStyle name="SAPBEXstdItem 2 3 2 2 2 2 4 2" xfId="22026"/>
    <cellStyle name="SAPBEXstdItem 2 3 2 2 2 2 5" xfId="15180"/>
    <cellStyle name="SAPBEXstdItem 2 3 2 2 2 2 5 2" xfId="25678"/>
    <cellStyle name="SAPBEXstdItem 2 3 2 2 2 2 6" xfId="19882"/>
    <cellStyle name="SAPBEXstdItem 2 3 2 2 2 3" xfId="3919"/>
    <cellStyle name="SAPBEXstdItem 2 3 2 2 2 3 2" xfId="10674"/>
    <cellStyle name="SAPBEXstdItem 2 3 2 2 2 3 2 2" xfId="17042"/>
    <cellStyle name="SAPBEXstdItem 2 3 2 2 2 3 2 2 2" xfId="27018"/>
    <cellStyle name="SAPBEXstdItem 2 3 2 2 2 3 2 3" xfId="23470"/>
    <cellStyle name="SAPBEXstdItem 2 3 2 2 2 3 3" xfId="12604"/>
    <cellStyle name="SAPBEXstdItem 2 3 2 2 2 3 3 2" xfId="18927"/>
    <cellStyle name="SAPBEXstdItem 2 3 2 2 2 3 3 2 2" xfId="28028"/>
    <cellStyle name="SAPBEXstdItem 2 3 2 2 2 3 3 3" xfId="24440"/>
    <cellStyle name="SAPBEXstdItem 2 3 2 2 2 3 4" xfId="8440"/>
    <cellStyle name="SAPBEXstdItem 2 3 2 2 2 3 4 2" xfId="22430"/>
    <cellStyle name="SAPBEXstdItem 2 3 2 2 2 3 5" xfId="15651"/>
    <cellStyle name="SAPBEXstdItem 2 3 2 2 2 3 5 2" xfId="25948"/>
    <cellStyle name="SAPBEXstdItem 2 3 2 2 2 3 6" xfId="20146"/>
    <cellStyle name="SAPBEXstdItem 2 3 2 2 2 4" xfId="6589"/>
    <cellStyle name="SAPBEXstdItem 2 3 2 2 2 4 2" xfId="13767"/>
    <cellStyle name="SAPBEXstdItem 2 3 2 2 2 4 2 2" xfId="24950"/>
    <cellStyle name="SAPBEXstdItem 2 3 2 2 2 4 3" xfId="21200"/>
    <cellStyle name="SAPBEXstdItem 2 3 2 2 2 5" xfId="8772"/>
    <cellStyle name="SAPBEXstdItem 2 3 2 2 2 5 2" xfId="15778"/>
    <cellStyle name="SAPBEXstdItem 2 3 2 2 2 5 2 2" xfId="26008"/>
    <cellStyle name="SAPBEXstdItem 2 3 2 2 2 5 3" xfId="22500"/>
    <cellStyle name="SAPBEXstdItem 2 3 2 2 2 6" xfId="10886"/>
    <cellStyle name="SAPBEXstdItem 2 3 2 2 2 6 2" xfId="17218"/>
    <cellStyle name="SAPBEXstdItem 2 3 2 2 2 6 2 2" xfId="27034"/>
    <cellStyle name="SAPBEXstdItem 2 3 2 2 2 6 3" xfId="23486"/>
    <cellStyle name="SAPBEXstdItem 2 3 2 2 2 7" xfId="12710"/>
    <cellStyle name="SAPBEXstdItem 2 3 2 2 2 7 2" xfId="24498"/>
    <cellStyle name="SAPBEXstdItem 2 3 2 2 2 8" xfId="19317"/>
    <cellStyle name="SAPBEXstdItem 2 3 2 2 3" xfId="3186"/>
    <cellStyle name="SAPBEXstdItem 2 3 2 2 3 2" xfId="9949"/>
    <cellStyle name="SAPBEXstdItem 2 3 2 2 3 2 2" xfId="16543"/>
    <cellStyle name="SAPBEXstdItem 2 3 2 2 3 2 2 2" xfId="26609"/>
    <cellStyle name="SAPBEXstdItem 2 3 2 2 3 2 3" xfId="23067"/>
    <cellStyle name="SAPBEXstdItem 2 3 2 2 3 3" xfId="11886"/>
    <cellStyle name="SAPBEXstdItem 2 3 2 2 3 3 2" xfId="18211"/>
    <cellStyle name="SAPBEXstdItem 2 3 2 2 3 3 2 2" xfId="27623"/>
    <cellStyle name="SAPBEXstdItem 2 3 2 2 3 3 3" xfId="24041"/>
    <cellStyle name="SAPBEXstdItem 2 3 2 2 3 4" xfId="7771"/>
    <cellStyle name="SAPBEXstdItem 2 3 2 2 3 4 2" xfId="21816"/>
    <cellStyle name="SAPBEXstdItem 2 3 2 2 3 5" xfId="14934"/>
    <cellStyle name="SAPBEXstdItem 2 3 2 2 3 5 2" xfId="25543"/>
    <cellStyle name="SAPBEXstdItem 2 3 2 2 3 6" xfId="19747"/>
    <cellStyle name="SAPBEXstdItem 2 3 2 2 4" xfId="3675"/>
    <cellStyle name="SAPBEXstdItem 2 3 2 2 4 2" xfId="10430"/>
    <cellStyle name="SAPBEXstdItem 2 3 2 2 4 2 2" xfId="16873"/>
    <cellStyle name="SAPBEXstdItem 2 3 2 2 4 2 2 2" xfId="26883"/>
    <cellStyle name="SAPBEXstdItem 2 3 2 2 4 2 3" xfId="23335"/>
    <cellStyle name="SAPBEXstdItem 2 3 2 2 4 3" xfId="12360"/>
    <cellStyle name="SAPBEXstdItem 2 3 2 2 4 3 2" xfId="18683"/>
    <cellStyle name="SAPBEXstdItem 2 3 2 2 4 3 2 2" xfId="27893"/>
    <cellStyle name="SAPBEXstdItem 2 3 2 2 4 3 3" xfId="24305"/>
    <cellStyle name="SAPBEXstdItem 2 3 2 2 4 4" xfId="8251"/>
    <cellStyle name="SAPBEXstdItem 2 3 2 2 4 4 2" xfId="22248"/>
    <cellStyle name="SAPBEXstdItem 2 3 2 2 4 5" xfId="15407"/>
    <cellStyle name="SAPBEXstdItem 2 3 2 2 4 5 2" xfId="25813"/>
    <cellStyle name="SAPBEXstdItem 2 3 2 2 4 6" xfId="20011"/>
    <cellStyle name="SAPBEXstdItem 2 3 2 2 5" xfId="4091"/>
    <cellStyle name="SAPBEXstdItem 2 3 2 2 5 2" xfId="20231"/>
    <cellStyle name="SAPBEXstdItem 2 3 2 2 6" xfId="19302"/>
    <cellStyle name="SAPBEXstdItem 2 3 2 2 7" xfId="28384"/>
    <cellStyle name="SAPBEXstdItem 2 3 2 3" xfId="2209"/>
    <cellStyle name="SAPBEXstdItem 2 3 2 3 2" xfId="5280"/>
    <cellStyle name="SAPBEXstdItem 2 3 2 3 2 2" xfId="12845"/>
    <cellStyle name="SAPBEXstdItem 2 3 2 3 2 2 2" xfId="24606"/>
    <cellStyle name="SAPBEXstdItem 2 3 2 3 2 3" xfId="20799"/>
    <cellStyle name="SAPBEXstdItem 2 3 2 3 3" xfId="6806"/>
    <cellStyle name="SAPBEXstdItem 2 3 2 3 3 2" xfId="13981"/>
    <cellStyle name="SAPBEXstdItem 2 3 2 3 3 2 2" xfId="25056"/>
    <cellStyle name="SAPBEXstdItem 2 3 2 3 3 3" xfId="21300"/>
    <cellStyle name="SAPBEXstdItem 2 3 2 3 4" xfId="8989"/>
    <cellStyle name="SAPBEXstdItem 2 3 2 3 4 2" xfId="15914"/>
    <cellStyle name="SAPBEXstdItem 2 3 2 3 4 2 2" xfId="26117"/>
    <cellStyle name="SAPBEXstdItem 2 3 2 3 4 3" xfId="22603"/>
    <cellStyle name="SAPBEXstdItem 2 3 2 3 5" xfId="11080"/>
    <cellStyle name="SAPBEXstdItem 2 3 2 3 5 2" xfId="17409"/>
    <cellStyle name="SAPBEXstdItem 2 3 2 3 5 2 2" xfId="27138"/>
    <cellStyle name="SAPBEXstdItem 2 3 2 3 5 3" xfId="23584"/>
    <cellStyle name="SAPBEXstdItem 2 3 2 3 6" xfId="4528"/>
    <cellStyle name="SAPBEXstdItem 2 3 2 3 6 2" xfId="20561"/>
    <cellStyle name="SAPBEXstdItem 2 3 2 3 7" xfId="8466"/>
    <cellStyle name="SAPBEXstdItem 2 3 2 3 7 2" xfId="22449"/>
    <cellStyle name="SAPBEXstdItem 2 3 2 4" xfId="2990"/>
    <cellStyle name="SAPBEXstdItem 2 3 2 4 2" xfId="9757"/>
    <cellStyle name="SAPBEXstdItem 2 3 2 4 2 2" xfId="16402"/>
    <cellStyle name="SAPBEXstdItem 2 3 2 4 2 2 2" xfId="26500"/>
    <cellStyle name="SAPBEXstdItem 2 3 2 4 2 3" xfId="22961"/>
    <cellStyle name="SAPBEXstdItem 2 3 2 4 3" xfId="11706"/>
    <cellStyle name="SAPBEXstdItem 2 3 2 4 3 2" xfId="18033"/>
    <cellStyle name="SAPBEXstdItem 2 3 2 4 3 2 2" xfId="27516"/>
    <cellStyle name="SAPBEXstdItem 2 3 2 4 3 3" xfId="23937"/>
    <cellStyle name="SAPBEXstdItem 2 3 2 4 4" xfId="7577"/>
    <cellStyle name="SAPBEXstdItem 2 3 2 4 4 2" xfId="21703"/>
    <cellStyle name="SAPBEXstdItem 2 3 2 4 5" xfId="14744"/>
    <cellStyle name="SAPBEXstdItem 2 3 2 4 5 2" xfId="25436"/>
    <cellStyle name="SAPBEXstdItem 2 3 2 4 6" xfId="19643"/>
    <cellStyle name="SAPBEXstdItem 2 3 2 5" xfId="3522"/>
    <cellStyle name="SAPBEXstdItem 2 3 2 5 2" xfId="10277"/>
    <cellStyle name="SAPBEXstdItem 2 3 2 5 2 2" xfId="16759"/>
    <cellStyle name="SAPBEXstdItem 2 3 2 5 2 2 2" xfId="26781"/>
    <cellStyle name="SAPBEXstdItem 2 3 2 5 2 3" xfId="23235"/>
    <cellStyle name="SAPBEXstdItem 2 3 2 5 3" xfId="12207"/>
    <cellStyle name="SAPBEXstdItem 2 3 2 5 3 2" xfId="18531"/>
    <cellStyle name="SAPBEXstdItem 2 3 2 5 3 2 2" xfId="27792"/>
    <cellStyle name="SAPBEXstdItem 2 3 2 5 3 3" xfId="24206"/>
    <cellStyle name="SAPBEXstdItem 2 3 2 5 4" xfId="8098"/>
    <cellStyle name="SAPBEXstdItem 2 3 2 5 4 2" xfId="22097"/>
    <cellStyle name="SAPBEXstdItem 2 3 2 5 5" xfId="15255"/>
    <cellStyle name="SAPBEXstdItem 2 3 2 5 5 2" xfId="25712"/>
    <cellStyle name="SAPBEXstdItem 2 3 2 5 6" xfId="19912"/>
    <cellStyle name="SAPBEXstdItem 2 3 2 6" xfId="28228"/>
    <cellStyle name="SAPBEXstdItem 2 3 20" xfId="39020"/>
    <cellStyle name="SAPBEXstdItem 2 3 21" xfId="39161"/>
    <cellStyle name="SAPBEXstdItem 2 3 22" xfId="39295"/>
    <cellStyle name="SAPBEXstdItem 2 3 23" xfId="39436"/>
    <cellStyle name="SAPBEXstdItem 2 3 24" xfId="39570"/>
    <cellStyle name="SAPBEXstdItem 2 3 25" xfId="39698"/>
    <cellStyle name="SAPBEXstdItem 2 3 26" xfId="39816"/>
    <cellStyle name="SAPBEXstdItem 2 3 27" xfId="39934"/>
    <cellStyle name="SAPBEXstdItem 2 3 28" xfId="40047"/>
    <cellStyle name="SAPBEXstdItem 2 3 29" xfId="40149"/>
    <cellStyle name="SAPBEXstdItem 2 3 3" xfId="1718"/>
    <cellStyle name="SAPBEXstdItem 2 3 3 2" xfId="951"/>
    <cellStyle name="SAPBEXstdItem 2 3 3 2 2" xfId="3351"/>
    <cellStyle name="SAPBEXstdItem 2 3 3 2 2 2" xfId="10106"/>
    <cellStyle name="SAPBEXstdItem 2 3 3 2 2 2 2" xfId="16648"/>
    <cellStyle name="SAPBEXstdItem 2 3 3 2 2 2 2 2" xfId="26688"/>
    <cellStyle name="SAPBEXstdItem 2 3 3 2 2 2 3" xfId="23146"/>
    <cellStyle name="SAPBEXstdItem 2 3 3 2 2 3" xfId="12036"/>
    <cellStyle name="SAPBEXstdItem 2 3 3 2 2 3 2" xfId="18361"/>
    <cellStyle name="SAPBEXstdItem 2 3 3 2 2 3 2 2" xfId="27700"/>
    <cellStyle name="SAPBEXstdItem 2 3 3 2 2 3 3" xfId="24118"/>
    <cellStyle name="SAPBEXstdItem 2 3 3 2 2 4" xfId="7927"/>
    <cellStyle name="SAPBEXstdItem 2 3 3 2 2 4 2" xfId="21931"/>
    <cellStyle name="SAPBEXstdItem 2 3 3 2 2 5" xfId="15085"/>
    <cellStyle name="SAPBEXstdItem 2 3 3 2 2 5 2" xfId="25620"/>
    <cellStyle name="SAPBEXstdItem 2 3 3 2 2 6" xfId="19824"/>
    <cellStyle name="SAPBEXstdItem 2 3 3 2 3" xfId="3824"/>
    <cellStyle name="SAPBEXstdItem 2 3 3 2 3 2" xfId="10579"/>
    <cellStyle name="SAPBEXstdItem 2 3 3 2 3 2 2" xfId="16971"/>
    <cellStyle name="SAPBEXstdItem 2 3 3 2 3 2 2 2" xfId="26960"/>
    <cellStyle name="SAPBEXstdItem 2 3 3 2 3 2 3" xfId="23412"/>
    <cellStyle name="SAPBEXstdItem 2 3 3 2 3 3" xfId="12509"/>
    <cellStyle name="SAPBEXstdItem 2 3 3 2 3 3 2" xfId="18832"/>
    <cellStyle name="SAPBEXstdItem 2 3 3 2 3 3 2 2" xfId="27970"/>
    <cellStyle name="SAPBEXstdItem 2 3 3 2 3 3 3" xfId="24382"/>
    <cellStyle name="SAPBEXstdItem 2 3 3 2 3 4" xfId="8374"/>
    <cellStyle name="SAPBEXstdItem 2 3 3 2 3 4 2" xfId="22368"/>
    <cellStyle name="SAPBEXstdItem 2 3 3 2 3 5" xfId="15556"/>
    <cellStyle name="SAPBEXstdItem 2 3 3 2 3 5 2" xfId="25890"/>
    <cellStyle name="SAPBEXstdItem 2 3 3 2 3 6" xfId="20088"/>
    <cellStyle name="SAPBEXstdItem 2 3 3 2 4" xfId="5992"/>
    <cellStyle name="SAPBEXstdItem 2 3 3 2 4 2" xfId="13253"/>
    <cellStyle name="SAPBEXstdItem 2 3 3 2 4 2 2" xfId="24818"/>
    <cellStyle name="SAPBEXstdItem 2 3 3 2 4 3" xfId="21069"/>
    <cellStyle name="SAPBEXstdItem 2 3 3 2 5" xfId="5716"/>
    <cellStyle name="SAPBEXstdItem 2 3 3 2 5 2" xfId="13052"/>
    <cellStyle name="SAPBEXstdItem 2 3 3 2 5 2 2" xfId="24716"/>
    <cellStyle name="SAPBEXstdItem 2 3 3 2 5 3" xfId="20968"/>
    <cellStyle name="SAPBEXstdItem 2 3 3 2 6" xfId="5897"/>
    <cellStyle name="SAPBEXstdItem 2 3 3 2 6 2" xfId="13162"/>
    <cellStyle name="SAPBEXstdItem 2 3 3 2 6 2 2" xfId="24763"/>
    <cellStyle name="SAPBEXstdItem 2 3 3 2 6 3" xfId="21014"/>
    <cellStyle name="SAPBEXstdItem 2 3 3 2 7" xfId="4258"/>
    <cellStyle name="SAPBEXstdItem 2 3 3 2 7 2" xfId="20323"/>
    <cellStyle name="SAPBEXstdItem 2 3 3 2 8" xfId="19100"/>
    <cellStyle name="SAPBEXstdItem 2 3 3 3" xfId="3088"/>
    <cellStyle name="SAPBEXstdItem 2 3 3 3 2" xfId="9854"/>
    <cellStyle name="SAPBEXstdItem 2 3 3 3 2 2" xfId="16472"/>
    <cellStyle name="SAPBEXstdItem 2 3 3 3 2 2 2" xfId="26551"/>
    <cellStyle name="SAPBEXstdItem 2 3 3 3 2 3" xfId="23009"/>
    <cellStyle name="SAPBEXstdItem 2 3 3 3 3" xfId="11791"/>
    <cellStyle name="SAPBEXstdItem 2 3 3 3 3 2" xfId="18116"/>
    <cellStyle name="SAPBEXstdItem 2 3 3 3 3 2 2" xfId="27565"/>
    <cellStyle name="SAPBEXstdItem 2 3 3 3 3 3" xfId="23983"/>
    <cellStyle name="SAPBEXstdItem 2 3 3 3 4" xfId="7675"/>
    <cellStyle name="SAPBEXstdItem 2 3 3 3 4 2" xfId="21758"/>
    <cellStyle name="SAPBEXstdItem 2 3 3 3 5" xfId="14839"/>
    <cellStyle name="SAPBEXstdItem 2 3 3 3 5 2" xfId="25485"/>
    <cellStyle name="SAPBEXstdItem 2 3 3 3 6" xfId="19689"/>
    <cellStyle name="SAPBEXstdItem 2 3 3 4" xfId="3593"/>
    <cellStyle name="SAPBEXstdItem 2 3 3 4 2" xfId="10348"/>
    <cellStyle name="SAPBEXstdItem 2 3 3 4 2 2" xfId="16815"/>
    <cellStyle name="SAPBEXstdItem 2 3 3 4 2 2 2" xfId="26825"/>
    <cellStyle name="SAPBEXstdItem 2 3 3 4 2 3" xfId="23277"/>
    <cellStyle name="SAPBEXstdItem 2 3 3 4 3" xfId="12278"/>
    <cellStyle name="SAPBEXstdItem 2 3 3 4 3 2" xfId="18601"/>
    <cellStyle name="SAPBEXstdItem 2 3 3 4 3 2 2" xfId="27835"/>
    <cellStyle name="SAPBEXstdItem 2 3 3 4 3 3" xfId="24247"/>
    <cellStyle name="SAPBEXstdItem 2 3 3 4 4" xfId="8169"/>
    <cellStyle name="SAPBEXstdItem 2 3 3 4 4 2" xfId="22166"/>
    <cellStyle name="SAPBEXstdItem 2 3 3 4 5" xfId="15325"/>
    <cellStyle name="SAPBEXstdItem 2 3 3 4 5 2" xfId="25755"/>
    <cellStyle name="SAPBEXstdItem 2 3 3 4 6" xfId="19953"/>
    <cellStyle name="SAPBEXstdItem 2 3 3 5" xfId="4203"/>
    <cellStyle name="SAPBEXstdItem 2 3 3 5 2" xfId="20281"/>
    <cellStyle name="SAPBEXstdItem 2 3 3 6" xfId="19244"/>
    <cellStyle name="SAPBEXstdItem 2 3 3 7" xfId="28313"/>
    <cellStyle name="SAPBEXstdItem 2 3 30" xfId="40247"/>
    <cellStyle name="SAPBEXstdItem 2 3 31" xfId="40339"/>
    <cellStyle name="SAPBEXstdItem 2 3 32" xfId="40412"/>
    <cellStyle name="SAPBEXstdItem 2 3 33" xfId="40469"/>
    <cellStyle name="SAPBEXstdItem 2 3 4" xfId="1684"/>
    <cellStyle name="SAPBEXstdItem 2 3 4 2" xfId="2081"/>
    <cellStyle name="SAPBEXstdItem 2 3 4 2 2" xfId="3342"/>
    <cellStyle name="SAPBEXstdItem 2 3 4 2 2 2" xfId="10097"/>
    <cellStyle name="SAPBEXstdItem 2 3 4 2 2 2 2" xfId="16643"/>
    <cellStyle name="SAPBEXstdItem 2 3 4 2 2 2 2 2" xfId="26683"/>
    <cellStyle name="SAPBEXstdItem 2 3 4 2 2 2 3" xfId="23141"/>
    <cellStyle name="SAPBEXstdItem 2 3 4 2 2 3" xfId="12027"/>
    <cellStyle name="SAPBEXstdItem 2 3 4 2 2 3 2" xfId="18352"/>
    <cellStyle name="SAPBEXstdItem 2 3 4 2 2 3 2 2" xfId="27695"/>
    <cellStyle name="SAPBEXstdItem 2 3 4 2 2 3 3" xfId="24113"/>
    <cellStyle name="SAPBEXstdItem 2 3 4 2 2 4" xfId="7918"/>
    <cellStyle name="SAPBEXstdItem 2 3 4 2 2 4 2" xfId="21922"/>
    <cellStyle name="SAPBEXstdItem 2 3 4 2 2 5" xfId="15076"/>
    <cellStyle name="SAPBEXstdItem 2 3 4 2 2 5 2" xfId="25615"/>
    <cellStyle name="SAPBEXstdItem 2 3 4 2 2 6" xfId="19819"/>
    <cellStyle name="SAPBEXstdItem 2 3 4 2 3" xfId="3815"/>
    <cellStyle name="SAPBEXstdItem 2 3 4 2 3 2" xfId="10570"/>
    <cellStyle name="SAPBEXstdItem 2 3 4 2 3 2 2" xfId="16966"/>
    <cellStyle name="SAPBEXstdItem 2 3 4 2 3 2 2 2" xfId="26955"/>
    <cellStyle name="SAPBEXstdItem 2 3 4 2 3 2 3" xfId="23407"/>
    <cellStyle name="SAPBEXstdItem 2 3 4 2 3 3" xfId="12500"/>
    <cellStyle name="SAPBEXstdItem 2 3 4 2 3 3 2" xfId="18823"/>
    <cellStyle name="SAPBEXstdItem 2 3 4 2 3 3 2 2" xfId="27965"/>
    <cellStyle name="SAPBEXstdItem 2 3 4 2 3 3 3" xfId="24377"/>
    <cellStyle name="SAPBEXstdItem 2 3 4 2 3 4" xfId="8369"/>
    <cellStyle name="SAPBEXstdItem 2 3 4 2 3 4 2" xfId="22363"/>
    <cellStyle name="SAPBEXstdItem 2 3 4 2 3 5" xfId="15547"/>
    <cellStyle name="SAPBEXstdItem 2 3 4 2 3 5 2" xfId="25885"/>
    <cellStyle name="SAPBEXstdItem 2 3 4 2 3 6" xfId="20083"/>
    <cellStyle name="SAPBEXstdItem 2 3 4 2 4" xfId="6678"/>
    <cellStyle name="SAPBEXstdItem 2 3 4 2 4 2" xfId="13855"/>
    <cellStyle name="SAPBEXstdItem 2 3 4 2 4 2 2" xfId="24982"/>
    <cellStyle name="SAPBEXstdItem 2 3 4 2 4 3" xfId="21228"/>
    <cellStyle name="SAPBEXstdItem 2 3 4 2 5" xfId="8861"/>
    <cellStyle name="SAPBEXstdItem 2 3 4 2 5 2" xfId="15818"/>
    <cellStyle name="SAPBEXstdItem 2 3 4 2 5 2 2" xfId="26041"/>
    <cellStyle name="SAPBEXstdItem 2 3 4 2 5 3" xfId="22529"/>
    <cellStyle name="SAPBEXstdItem 2 3 4 2 6" xfId="10975"/>
    <cellStyle name="SAPBEXstdItem 2 3 4 2 6 2" xfId="17306"/>
    <cellStyle name="SAPBEXstdItem 2 3 4 2 6 2 2" xfId="27066"/>
    <cellStyle name="SAPBEXstdItem 2 3 4 2 6 3" xfId="23514"/>
    <cellStyle name="SAPBEXstdItem 2 3 4 2 7" xfId="12750"/>
    <cellStyle name="SAPBEXstdItem 2 3 4 2 7 2" xfId="24531"/>
    <cellStyle name="SAPBEXstdItem 2 3 4 2 8" xfId="19345"/>
    <cellStyle name="SAPBEXstdItem 2 3 4 3" xfId="3079"/>
    <cellStyle name="SAPBEXstdItem 2 3 4 3 2" xfId="9845"/>
    <cellStyle name="SAPBEXstdItem 2 3 4 3 2 2" xfId="16467"/>
    <cellStyle name="SAPBEXstdItem 2 3 4 3 2 2 2" xfId="26546"/>
    <cellStyle name="SAPBEXstdItem 2 3 4 3 2 3" xfId="23004"/>
    <cellStyle name="SAPBEXstdItem 2 3 4 3 3" xfId="11782"/>
    <cellStyle name="SAPBEXstdItem 2 3 4 3 3 2" xfId="18107"/>
    <cellStyle name="SAPBEXstdItem 2 3 4 3 3 2 2" xfId="27560"/>
    <cellStyle name="SAPBEXstdItem 2 3 4 3 3 3" xfId="23978"/>
    <cellStyle name="SAPBEXstdItem 2 3 4 3 4" xfId="7666"/>
    <cellStyle name="SAPBEXstdItem 2 3 4 3 4 2" xfId="21753"/>
    <cellStyle name="SAPBEXstdItem 2 3 4 3 5" xfId="14830"/>
    <cellStyle name="SAPBEXstdItem 2 3 4 3 5 2" xfId="25480"/>
    <cellStyle name="SAPBEXstdItem 2 3 4 3 6" xfId="19684"/>
    <cellStyle name="SAPBEXstdItem 2 3 4 4" xfId="3584"/>
    <cellStyle name="SAPBEXstdItem 2 3 4 4 2" xfId="10339"/>
    <cellStyle name="SAPBEXstdItem 2 3 4 4 2 2" xfId="16810"/>
    <cellStyle name="SAPBEXstdItem 2 3 4 4 2 2 2" xfId="26820"/>
    <cellStyle name="SAPBEXstdItem 2 3 4 4 2 3" xfId="23272"/>
    <cellStyle name="SAPBEXstdItem 2 3 4 4 3" xfId="12269"/>
    <cellStyle name="SAPBEXstdItem 2 3 4 4 3 2" xfId="18592"/>
    <cellStyle name="SAPBEXstdItem 2 3 4 4 3 2 2" xfId="27830"/>
    <cellStyle name="SAPBEXstdItem 2 3 4 4 3 3" xfId="24242"/>
    <cellStyle name="SAPBEXstdItem 2 3 4 4 4" xfId="8160"/>
    <cellStyle name="SAPBEXstdItem 2 3 4 4 4 2" xfId="22157"/>
    <cellStyle name="SAPBEXstdItem 2 3 4 4 5" xfId="15316"/>
    <cellStyle name="SAPBEXstdItem 2 3 4 4 5 2" xfId="25750"/>
    <cellStyle name="SAPBEXstdItem 2 3 4 4 6" xfId="19948"/>
    <cellStyle name="SAPBEXstdItem 2 3 4 5" xfId="4032"/>
    <cellStyle name="SAPBEXstdItem 2 3 4 5 2" xfId="20192"/>
    <cellStyle name="SAPBEXstdItem 2 3 4 6" xfId="19239"/>
    <cellStyle name="SAPBEXstdItem 2 3 4 7" xfId="28308"/>
    <cellStyle name="SAPBEXstdItem 2 3 5" xfId="1077"/>
    <cellStyle name="SAPBEXstdItem 2 3 5 2" xfId="2886"/>
    <cellStyle name="SAPBEXstdItem 2 3 5 2 2" xfId="7473"/>
    <cellStyle name="SAPBEXstdItem 2 3 5 2 2 2" xfId="14640"/>
    <cellStyle name="SAPBEXstdItem 2 3 5 2 2 2 2" xfId="25352"/>
    <cellStyle name="SAPBEXstdItem 2 3 5 2 2 3" xfId="21611"/>
    <cellStyle name="SAPBEXstdItem 2 3 5 2 3" xfId="9653"/>
    <cellStyle name="SAPBEXstdItem 2 3 5 2 3 2" xfId="16302"/>
    <cellStyle name="SAPBEXstdItem 2 3 5 2 3 2 2" xfId="26416"/>
    <cellStyle name="SAPBEXstdItem 2 3 5 2 3 3" xfId="22884"/>
    <cellStyle name="SAPBEXstdItem 2 3 5 2 4" xfId="11606"/>
    <cellStyle name="SAPBEXstdItem 2 3 5 2 4 2" xfId="17933"/>
    <cellStyle name="SAPBEXstdItem 2 3 5 2 4 2 2" xfId="27432"/>
    <cellStyle name="SAPBEXstdItem 2 3 5 2 4 3" xfId="23860"/>
    <cellStyle name="SAPBEXstdItem 2 3 5 2 5" xfId="4781"/>
    <cellStyle name="SAPBEXstdItem 2 3 5 2 5 2" xfId="20676"/>
    <cellStyle name="SAPBEXstdItem 2 3 5 2 6" xfId="4234"/>
    <cellStyle name="SAPBEXstdItem 2 3 5 2 6 2" xfId="20305"/>
    <cellStyle name="SAPBEXstdItem 2 3 5 2 7" xfId="19566"/>
    <cellStyle name="SAPBEXstdItem 2 3 5 3" xfId="2872"/>
    <cellStyle name="SAPBEXstdItem 2 3 5 3 2" xfId="9639"/>
    <cellStyle name="SAPBEXstdItem 2 3 5 3 2 2" xfId="16288"/>
    <cellStyle name="SAPBEXstdItem 2 3 5 3 2 2 2" xfId="26405"/>
    <cellStyle name="SAPBEXstdItem 2 3 5 3 2 3" xfId="22873"/>
    <cellStyle name="SAPBEXstdItem 2 3 5 3 3" xfId="11592"/>
    <cellStyle name="SAPBEXstdItem 2 3 5 3 3 2" xfId="17919"/>
    <cellStyle name="SAPBEXstdItem 2 3 5 3 3 2 2" xfId="27421"/>
    <cellStyle name="SAPBEXstdItem 2 3 5 3 3 3" xfId="23849"/>
    <cellStyle name="SAPBEXstdItem 2 3 5 3 4" xfId="7459"/>
    <cellStyle name="SAPBEXstdItem 2 3 5 3 4 2" xfId="21597"/>
    <cellStyle name="SAPBEXstdItem 2 3 5 3 5" xfId="14626"/>
    <cellStyle name="SAPBEXstdItem 2 3 5 3 5 2" xfId="25341"/>
    <cellStyle name="SAPBEXstdItem 2 3 5 3 6" xfId="19555"/>
    <cellStyle name="SAPBEXstdItem 2 3 5 4" xfId="6064"/>
    <cellStyle name="SAPBEXstdItem 2 3 5 4 2" xfId="13322"/>
    <cellStyle name="SAPBEXstdItem 2 3 5 4 2 2" xfId="24847"/>
    <cellStyle name="SAPBEXstdItem 2 3 5 4 3" xfId="21098"/>
    <cellStyle name="SAPBEXstdItem 2 3 5 5" xfId="4416"/>
    <cellStyle name="SAPBEXstdItem 2 3 5 5 2" xfId="20460"/>
    <cellStyle name="SAPBEXstdItem 2 3 5 6" xfId="4698"/>
    <cellStyle name="SAPBEXstdItem 2 3 5 6 2" xfId="20667"/>
    <cellStyle name="SAPBEXstdItem 2 3 5 7" xfId="19127"/>
    <cellStyle name="SAPBEXstdItem 2 3 5 8" xfId="28178"/>
    <cellStyle name="SAPBEXstdItem 2 3 6" xfId="2345"/>
    <cellStyle name="SAPBEXstdItem 2 3 6 2" xfId="6942"/>
    <cellStyle name="SAPBEXstdItem 2 3 6 2 2" xfId="14116"/>
    <cellStyle name="SAPBEXstdItem 2 3 6 2 2 2" xfId="25095"/>
    <cellStyle name="SAPBEXstdItem 2 3 6 2 3" xfId="21337"/>
    <cellStyle name="SAPBEXstdItem 2 3 6 3" xfId="9125"/>
    <cellStyle name="SAPBEXstdItem 2 3 6 3 2" xfId="15975"/>
    <cellStyle name="SAPBEXstdItem 2 3 6 3 2 2" xfId="26157"/>
    <cellStyle name="SAPBEXstdItem 2 3 6 3 3" xfId="22641"/>
    <cellStyle name="SAPBEXstdItem 2 3 6 4" xfId="11153"/>
    <cellStyle name="SAPBEXstdItem 2 3 6 4 2" xfId="17482"/>
    <cellStyle name="SAPBEXstdItem 2 3 6 4 2 2" xfId="27177"/>
    <cellStyle name="SAPBEXstdItem 2 3 6 4 3" xfId="23621"/>
    <cellStyle name="SAPBEXstdItem 2 3 6 5" xfId="5381"/>
    <cellStyle name="SAPBEXstdItem 2 3 6 5 2" xfId="20863"/>
    <cellStyle name="SAPBEXstdItem 2 3 6 6" xfId="12906"/>
    <cellStyle name="SAPBEXstdItem 2 3 6 6 2" xfId="24646"/>
    <cellStyle name="SAPBEXstdItem 2 3 7" xfId="2720"/>
    <cellStyle name="SAPBEXstdItem 2 3 7 2" xfId="9499"/>
    <cellStyle name="SAPBEXstdItem 2 3 7 2 2" xfId="16150"/>
    <cellStyle name="SAPBEXstdItem 2 3 7 2 2 2" xfId="26289"/>
    <cellStyle name="SAPBEXstdItem 2 3 7 2 3" xfId="22765"/>
    <cellStyle name="SAPBEXstdItem 2 3 7 3" xfId="11459"/>
    <cellStyle name="SAPBEXstdItem 2 3 7 3 2" xfId="17787"/>
    <cellStyle name="SAPBEXstdItem 2 3 7 3 2 2" xfId="27308"/>
    <cellStyle name="SAPBEXstdItem 2 3 7 3 3" xfId="23744"/>
    <cellStyle name="SAPBEXstdItem 2 3 7 4" xfId="7318"/>
    <cellStyle name="SAPBEXstdItem 2 3 7 4 2" xfId="21477"/>
    <cellStyle name="SAPBEXstdItem 2 3 7 5" xfId="14491"/>
    <cellStyle name="SAPBEXstdItem 2 3 7 5 2" xfId="25227"/>
    <cellStyle name="SAPBEXstdItem 2 3 7 6" xfId="19449"/>
    <cellStyle name="SAPBEXstdItem 2 3 8" xfId="28141"/>
    <cellStyle name="SAPBEXstdItem 2 3 9" xfId="37463"/>
    <cellStyle name="SAPBEXstdItem 2 30" xfId="39597"/>
    <cellStyle name="SAPBEXstdItem 2 31" xfId="39359"/>
    <cellStyle name="SAPBEXstdItem 2 32" xfId="39994"/>
    <cellStyle name="SAPBEXstdItem 2 33" xfId="39317"/>
    <cellStyle name="SAPBEXstdItem 2 34" xfId="40164"/>
    <cellStyle name="SAPBEXstdItem 2 35" xfId="39797"/>
    <cellStyle name="SAPBEXstdItem 2 4" xfId="1146"/>
    <cellStyle name="SAPBEXstdItem 2 4 10" xfId="37531"/>
    <cellStyle name="SAPBEXstdItem 2 4 11" xfId="37648"/>
    <cellStyle name="SAPBEXstdItem 2 4 12" xfId="37402"/>
    <cellStyle name="SAPBEXstdItem 2 4 13" xfId="38141"/>
    <cellStyle name="SAPBEXstdItem 2 4 14" xfId="38282"/>
    <cellStyle name="SAPBEXstdItem 2 4 15" xfId="38424"/>
    <cellStyle name="SAPBEXstdItem 2 4 16" xfId="38567"/>
    <cellStyle name="SAPBEXstdItem 2 4 17" xfId="38710"/>
    <cellStyle name="SAPBEXstdItem 2 4 18" xfId="38853"/>
    <cellStyle name="SAPBEXstdItem 2 4 19" xfId="38997"/>
    <cellStyle name="SAPBEXstdItem 2 4 2" xfId="1761"/>
    <cellStyle name="SAPBEXstdItem 2 4 2 2" xfId="1003"/>
    <cellStyle name="SAPBEXstdItem 2 4 2 2 2" xfId="3393"/>
    <cellStyle name="SAPBEXstdItem 2 4 2 2 2 2" xfId="10148"/>
    <cellStyle name="SAPBEXstdItem 2 4 2 2 2 2 2" xfId="16687"/>
    <cellStyle name="SAPBEXstdItem 2 4 2 2 2 2 2 2" xfId="26727"/>
    <cellStyle name="SAPBEXstdItem 2 4 2 2 2 2 3" xfId="23185"/>
    <cellStyle name="SAPBEXstdItem 2 4 2 2 2 3" xfId="12078"/>
    <cellStyle name="SAPBEXstdItem 2 4 2 2 2 3 2" xfId="18403"/>
    <cellStyle name="SAPBEXstdItem 2 4 2 2 2 3 2 2" xfId="27739"/>
    <cellStyle name="SAPBEXstdItem 2 4 2 2 2 3 3" xfId="24157"/>
    <cellStyle name="SAPBEXstdItem 2 4 2 2 2 4" xfId="7969"/>
    <cellStyle name="SAPBEXstdItem 2 4 2 2 2 4 2" xfId="21973"/>
    <cellStyle name="SAPBEXstdItem 2 4 2 2 2 5" xfId="15127"/>
    <cellStyle name="SAPBEXstdItem 2 4 2 2 2 5 2" xfId="25659"/>
    <cellStyle name="SAPBEXstdItem 2 4 2 2 2 6" xfId="19863"/>
    <cellStyle name="SAPBEXstdItem 2 4 2 2 3" xfId="3866"/>
    <cellStyle name="SAPBEXstdItem 2 4 2 2 3 2" xfId="10621"/>
    <cellStyle name="SAPBEXstdItem 2 4 2 2 3 2 2" xfId="17010"/>
    <cellStyle name="SAPBEXstdItem 2 4 2 2 3 2 2 2" xfId="26999"/>
    <cellStyle name="SAPBEXstdItem 2 4 2 2 3 2 3" xfId="23451"/>
    <cellStyle name="SAPBEXstdItem 2 4 2 2 3 3" xfId="12551"/>
    <cellStyle name="SAPBEXstdItem 2 4 2 2 3 3 2" xfId="18874"/>
    <cellStyle name="SAPBEXstdItem 2 4 2 2 3 3 2 2" xfId="28009"/>
    <cellStyle name="SAPBEXstdItem 2 4 2 2 3 3 3" xfId="24421"/>
    <cellStyle name="SAPBEXstdItem 2 4 2 2 3 4" xfId="8415"/>
    <cellStyle name="SAPBEXstdItem 2 4 2 2 3 4 2" xfId="22409"/>
    <cellStyle name="SAPBEXstdItem 2 4 2 2 3 5" xfId="15598"/>
    <cellStyle name="SAPBEXstdItem 2 4 2 2 3 5 2" xfId="25929"/>
    <cellStyle name="SAPBEXstdItem 2 4 2 2 3 6" xfId="20127"/>
    <cellStyle name="SAPBEXstdItem 2 4 2 2 4" xfId="6042"/>
    <cellStyle name="SAPBEXstdItem 2 4 2 2 4 2" xfId="13303"/>
    <cellStyle name="SAPBEXstdItem 2 4 2 2 4 2 2" xfId="24843"/>
    <cellStyle name="SAPBEXstdItem 2 4 2 2 4 3" xfId="21094"/>
    <cellStyle name="SAPBEXstdItem 2 4 2 2 5" xfId="6116"/>
    <cellStyle name="SAPBEXstdItem 2 4 2 2 5 2" xfId="13363"/>
    <cellStyle name="SAPBEXstdItem 2 4 2 2 5 2 2" xfId="24863"/>
    <cellStyle name="SAPBEXstdItem 2 4 2 2 5 3" xfId="21114"/>
    <cellStyle name="SAPBEXstdItem 2 4 2 2 6" xfId="5809"/>
    <cellStyle name="SAPBEXstdItem 2 4 2 2 6 2" xfId="13098"/>
    <cellStyle name="SAPBEXstdItem 2 4 2 2 6 2 2" xfId="24738"/>
    <cellStyle name="SAPBEXstdItem 2 4 2 2 6 3" xfId="20989"/>
    <cellStyle name="SAPBEXstdItem 2 4 2 2 7" xfId="4778"/>
    <cellStyle name="SAPBEXstdItem 2 4 2 2 7 2" xfId="20674"/>
    <cellStyle name="SAPBEXstdItem 2 4 2 2 8" xfId="19125"/>
    <cellStyle name="SAPBEXstdItem 2 4 2 3" xfId="3130"/>
    <cellStyle name="SAPBEXstdItem 2 4 2 3 2" xfId="9896"/>
    <cellStyle name="SAPBEXstdItem 2 4 2 3 2 2" xfId="16511"/>
    <cellStyle name="SAPBEXstdItem 2 4 2 3 2 2 2" xfId="26590"/>
    <cellStyle name="SAPBEXstdItem 2 4 2 3 2 3" xfId="23048"/>
    <cellStyle name="SAPBEXstdItem 2 4 2 3 3" xfId="11833"/>
    <cellStyle name="SAPBEXstdItem 2 4 2 3 3 2" xfId="18158"/>
    <cellStyle name="SAPBEXstdItem 2 4 2 3 3 2 2" xfId="27604"/>
    <cellStyle name="SAPBEXstdItem 2 4 2 3 3 3" xfId="24022"/>
    <cellStyle name="SAPBEXstdItem 2 4 2 3 4" xfId="7717"/>
    <cellStyle name="SAPBEXstdItem 2 4 2 3 4 2" xfId="21797"/>
    <cellStyle name="SAPBEXstdItem 2 4 2 3 5" xfId="14881"/>
    <cellStyle name="SAPBEXstdItem 2 4 2 3 5 2" xfId="25524"/>
    <cellStyle name="SAPBEXstdItem 2 4 2 3 6" xfId="19728"/>
    <cellStyle name="SAPBEXstdItem 2 4 2 4" xfId="3635"/>
    <cellStyle name="SAPBEXstdItem 2 4 2 4 2" xfId="10390"/>
    <cellStyle name="SAPBEXstdItem 2 4 2 4 2 2" xfId="16854"/>
    <cellStyle name="SAPBEXstdItem 2 4 2 4 2 2 2" xfId="26864"/>
    <cellStyle name="SAPBEXstdItem 2 4 2 4 2 3" xfId="23316"/>
    <cellStyle name="SAPBEXstdItem 2 4 2 4 3" xfId="12320"/>
    <cellStyle name="SAPBEXstdItem 2 4 2 4 3 2" xfId="18643"/>
    <cellStyle name="SAPBEXstdItem 2 4 2 4 3 2 2" xfId="27874"/>
    <cellStyle name="SAPBEXstdItem 2 4 2 4 3 3" xfId="24286"/>
    <cellStyle name="SAPBEXstdItem 2 4 2 4 4" xfId="8211"/>
    <cellStyle name="SAPBEXstdItem 2 4 2 4 4 2" xfId="22208"/>
    <cellStyle name="SAPBEXstdItem 2 4 2 4 5" xfId="15367"/>
    <cellStyle name="SAPBEXstdItem 2 4 2 4 5 2" xfId="25794"/>
    <cellStyle name="SAPBEXstdItem 2 4 2 4 6" xfId="19992"/>
    <cellStyle name="SAPBEXstdItem 2 4 2 5" xfId="4128"/>
    <cellStyle name="SAPBEXstdItem 2 4 2 5 2" xfId="20250"/>
    <cellStyle name="SAPBEXstdItem 2 4 2 6" xfId="19283"/>
    <cellStyle name="SAPBEXstdItem 2 4 2 7" xfId="28352"/>
    <cellStyle name="SAPBEXstdItem 2 4 20" xfId="39138"/>
    <cellStyle name="SAPBEXstdItem 2 4 21" xfId="39274"/>
    <cellStyle name="SAPBEXstdItem 2 4 22" xfId="39412"/>
    <cellStyle name="SAPBEXstdItem 2 4 23" xfId="39493"/>
    <cellStyle name="SAPBEXstdItem 2 4 24" xfId="39369"/>
    <cellStyle name="SAPBEXstdItem 2 4 25" xfId="39177"/>
    <cellStyle name="SAPBEXstdItem 2 4 26" xfId="39634"/>
    <cellStyle name="SAPBEXstdItem 2 4 27" xfId="40076"/>
    <cellStyle name="SAPBEXstdItem 2 4 28" xfId="39840"/>
    <cellStyle name="SAPBEXstdItem 2 4 29" xfId="38650"/>
    <cellStyle name="SAPBEXstdItem 2 4 3" xfId="2117"/>
    <cellStyle name="SAPBEXstdItem 2 4 3 2" xfId="2916"/>
    <cellStyle name="SAPBEXstdItem 2 4 3 2 2" xfId="7503"/>
    <cellStyle name="SAPBEXstdItem 2 4 3 2 2 2" xfId="14670"/>
    <cellStyle name="SAPBEXstdItem 2 4 3 2 2 2 2" xfId="25381"/>
    <cellStyle name="SAPBEXstdItem 2 4 3 2 2 3" xfId="21640"/>
    <cellStyle name="SAPBEXstdItem 2 4 3 2 3" xfId="9683"/>
    <cellStyle name="SAPBEXstdItem 2 4 3 2 3 2" xfId="16331"/>
    <cellStyle name="SAPBEXstdItem 2 4 3 2 3 2 2" xfId="26445"/>
    <cellStyle name="SAPBEXstdItem 2 4 3 2 3 3" xfId="22913"/>
    <cellStyle name="SAPBEXstdItem 2 4 3 2 4" xfId="11635"/>
    <cellStyle name="SAPBEXstdItem 2 4 3 2 4 2" xfId="17962"/>
    <cellStyle name="SAPBEXstdItem 2 4 3 2 4 2 2" xfId="27461"/>
    <cellStyle name="SAPBEXstdItem 2 4 3 2 4 3" xfId="23889"/>
    <cellStyle name="SAPBEXstdItem 2 4 3 2 5" xfId="5200"/>
    <cellStyle name="SAPBEXstdItem 2 4 3 2 5 2" xfId="20732"/>
    <cellStyle name="SAPBEXstdItem 2 4 3 2 6" xfId="12775"/>
    <cellStyle name="SAPBEXstdItem 2 4 3 2 6 2" xfId="24547"/>
    <cellStyle name="SAPBEXstdItem 2 4 3 2 7" xfId="19595"/>
    <cellStyle name="SAPBEXstdItem 2 4 3 3" xfId="2746"/>
    <cellStyle name="SAPBEXstdItem 2 4 3 3 2" xfId="9525"/>
    <cellStyle name="SAPBEXstdItem 2 4 3 3 2 2" xfId="16176"/>
    <cellStyle name="SAPBEXstdItem 2 4 3 3 2 2 2" xfId="26314"/>
    <cellStyle name="SAPBEXstdItem 2 4 3 3 2 3" xfId="22790"/>
    <cellStyle name="SAPBEXstdItem 2 4 3 3 3" xfId="11485"/>
    <cellStyle name="SAPBEXstdItem 2 4 3 3 3 2" xfId="17813"/>
    <cellStyle name="SAPBEXstdItem 2 4 3 3 3 2 2" xfId="27333"/>
    <cellStyle name="SAPBEXstdItem 2 4 3 3 3 3" xfId="23769"/>
    <cellStyle name="SAPBEXstdItem 2 4 3 3 4" xfId="7344"/>
    <cellStyle name="SAPBEXstdItem 2 4 3 3 4 2" xfId="21503"/>
    <cellStyle name="SAPBEXstdItem 2 4 3 3 5" xfId="14517"/>
    <cellStyle name="SAPBEXstdItem 2 4 3 3 5 2" xfId="25252"/>
    <cellStyle name="SAPBEXstdItem 2 4 3 3 6" xfId="19474"/>
    <cellStyle name="SAPBEXstdItem 2 4 3 4" xfId="6714"/>
    <cellStyle name="SAPBEXstdItem 2 4 3 4 2" xfId="13890"/>
    <cellStyle name="SAPBEXstdItem 2 4 3 4 2 2" xfId="24997"/>
    <cellStyle name="SAPBEXstdItem 2 4 3 4 3" xfId="21243"/>
    <cellStyle name="SAPBEXstdItem 2 4 3 5" xfId="8897"/>
    <cellStyle name="SAPBEXstdItem 2 4 3 5 2" xfId="15843"/>
    <cellStyle name="SAPBEXstdItem 2 4 3 5 2 2" xfId="26057"/>
    <cellStyle name="SAPBEXstdItem 2 4 3 5 3" xfId="22545"/>
    <cellStyle name="SAPBEXstdItem 2 4 3 6" xfId="11006"/>
    <cellStyle name="SAPBEXstdItem 2 4 3 6 2" xfId="17336"/>
    <cellStyle name="SAPBEXstdItem 2 4 3 6 2 2" xfId="27080"/>
    <cellStyle name="SAPBEXstdItem 2 4 3 6 3" xfId="23528"/>
    <cellStyle name="SAPBEXstdItem 2 4 3 7" xfId="4458"/>
    <cellStyle name="SAPBEXstdItem 2 4 3 7 2" xfId="20502"/>
    <cellStyle name="SAPBEXstdItem 2 4 3 8" xfId="4239"/>
    <cellStyle name="SAPBEXstdItem 2 4 3 8 2" xfId="20309"/>
    <cellStyle name="SAPBEXstdItem 2 4 30" xfId="40276"/>
    <cellStyle name="SAPBEXstdItem 2 4 31" xfId="40397"/>
    <cellStyle name="SAPBEXstdItem 2 4 4" xfId="2833"/>
    <cellStyle name="SAPBEXstdItem 2 4 4 2" xfId="9604"/>
    <cellStyle name="SAPBEXstdItem 2 4 4 2 2" xfId="16255"/>
    <cellStyle name="SAPBEXstdItem 2 4 4 2 2 2" xfId="26381"/>
    <cellStyle name="SAPBEXstdItem 2 4 4 2 3" xfId="22856"/>
    <cellStyle name="SAPBEXstdItem 2 4 4 3" xfId="11559"/>
    <cellStyle name="SAPBEXstdItem 2 4 4 3 2" xfId="17886"/>
    <cellStyle name="SAPBEXstdItem 2 4 4 3 2 2" xfId="27397"/>
    <cellStyle name="SAPBEXstdItem 2 4 4 3 3" xfId="23832"/>
    <cellStyle name="SAPBEXstdItem 2 4 4 4" xfId="7423"/>
    <cellStyle name="SAPBEXstdItem 2 4 4 4 2" xfId="21576"/>
    <cellStyle name="SAPBEXstdItem 2 4 4 5" xfId="14591"/>
    <cellStyle name="SAPBEXstdItem 2 4 4 5 2" xfId="25317"/>
    <cellStyle name="SAPBEXstdItem 2 4 4 6" xfId="19538"/>
    <cellStyle name="SAPBEXstdItem 2 4 5" xfId="2877"/>
    <cellStyle name="SAPBEXstdItem 2 4 5 2" xfId="9644"/>
    <cellStyle name="SAPBEXstdItem 2 4 5 2 2" xfId="16293"/>
    <cellStyle name="SAPBEXstdItem 2 4 5 2 2 2" xfId="26408"/>
    <cellStyle name="SAPBEXstdItem 2 4 5 2 3" xfId="22876"/>
    <cellStyle name="SAPBEXstdItem 2 4 5 3" xfId="11597"/>
    <cellStyle name="SAPBEXstdItem 2 4 5 3 2" xfId="17924"/>
    <cellStyle name="SAPBEXstdItem 2 4 5 3 2 2" xfId="27424"/>
    <cellStyle name="SAPBEXstdItem 2 4 5 3 3" xfId="23852"/>
    <cellStyle name="SAPBEXstdItem 2 4 5 4" xfId="7464"/>
    <cellStyle name="SAPBEXstdItem 2 4 5 4 2" xfId="21602"/>
    <cellStyle name="SAPBEXstdItem 2 4 5 5" xfId="14631"/>
    <cellStyle name="SAPBEXstdItem 2 4 5 5 2" xfId="25344"/>
    <cellStyle name="SAPBEXstdItem 2 4 5 6" xfId="19558"/>
    <cellStyle name="SAPBEXstdItem 2 4 6" xfId="28205"/>
    <cellStyle name="SAPBEXstdItem 2 4 7" xfId="37360"/>
    <cellStyle name="SAPBEXstdItem 2 4 8" xfId="37408"/>
    <cellStyle name="SAPBEXstdItem 2 4 9" xfId="37291"/>
    <cellStyle name="SAPBEXstdItem 2 5" xfId="1388"/>
    <cellStyle name="SAPBEXstdItem 2 5 2" xfId="1803"/>
    <cellStyle name="SAPBEXstdItem 2 5 2 2" xfId="1472"/>
    <cellStyle name="SAPBEXstdItem 2 5 2 2 2" xfId="3424"/>
    <cellStyle name="SAPBEXstdItem 2 5 2 2 2 2" xfId="10179"/>
    <cellStyle name="SAPBEXstdItem 2 5 2 2 2 2 2" xfId="16702"/>
    <cellStyle name="SAPBEXstdItem 2 5 2 2 2 2 2 2" xfId="26730"/>
    <cellStyle name="SAPBEXstdItem 2 5 2 2 2 2 3" xfId="23188"/>
    <cellStyle name="SAPBEXstdItem 2 5 2 2 2 3" xfId="12109"/>
    <cellStyle name="SAPBEXstdItem 2 5 2 2 2 3 2" xfId="18434"/>
    <cellStyle name="SAPBEXstdItem 2 5 2 2 2 3 2 2" xfId="27742"/>
    <cellStyle name="SAPBEXstdItem 2 5 2 2 2 3 3" xfId="24160"/>
    <cellStyle name="SAPBEXstdItem 2 5 2 2 2 4" xfId="8000"/>
    <cellStyle name="SAPBEXstdItem 2 5 2 2 2 4 2" xfId="22004"/>
    <cellStyle name="SAPBEXstdItem 2 5 2 2 2 5" xfId="15158"/>
    <cellStyle name="SAPBEXstdItem 2 5 2 2 2 5 2" xfId="25662"/>
    <cellStyle name="SAPBEXstdItem 2 5 2 2 2 6" xfId="19866"/>
    <cellStyle name="SAPBEXstdItem 2 5 2 2 3" xfId="3897"/>
    <cellStyle name="SAPBEXstdItem 2 5 2 2 3 2" xfId="10652"/>
    <cellStyle name="SAPBEXstdItem 2 5 2 2 3 2 2" xfId="17025"/>
    <cellStyle name="SAPBEXstdItem 2 5 2 2 3 2 2 2" xfId="27002"/>
    <cellStyle name="SAPBEXstdItem 2 5 2 2 3 2 3" xfId="23454"/>
    <cellStyle name="SAPBEXstdItem 2 5 2 2 3 3" xfId="12582"/>
    <cellStyle name="SAPBEXstdItem 2 5 2 2 3 3 2" xfId="18905"/>
    <cellStyle name="SAPBEXstdItem 2 5 2 2 3 3 2 2" xfId="28012"/>
    <cellStyle name="SAPBEXstdItem 2 5 2 2 3 3 3" xfId="24424"/>
    <cellStyle name="SAPBEXstdItem 2 5 2 2 3 4" xfId="8423"/>
    <cellStyle name="SAPBEXstdItem 2 5 2 2 3 4 2" xfId="22414"/>
    <cellStyle name="SAPBEXstdItem 2 5 2 2 3 5" xfId="15629"/>
    <cellStyle name="SAPBEXstdItem 2 5 2 2 3 5 2" xfId="25932"/>
    <cellStyle name="SAPBEXstdItem 2 5 2 2 3 6" xfId="20130"/>
    <cellStyle name="SAPBEXstdItem 2 5 2 2 4" xfId="6251"/>
    <cellStyle name="SAPBEXstdItem 2 5 2 2 4 2" xfId="13487"/>
    <cellStyle name="SAPBEXstdItem 2 5 2 2 4 2 2" xfId="24904"/>
    <cellStyle name="SAPBEXstdItem 2 5 2 2 4 3" xfId="21154"/>
    <cellStyle name="SAPBEXstdItem 2 5 2 2 5" xfId="8520"/>
    <cellStyle name="SAPBEXstdItem 2 5 2 2 5 2" xfId="15724"/>
    <cellStyle name="SAPBEXstdItem 2 5 2 2 5 2 2" xfId="25978"/>
    <cellStyle name="SAPBEXstdItem 2 5 2 2 5 3" xfId="22471"/>
    <cellStyle name="SAPBEXstdItem 2 5 2 2 6" xfId="5681"/>
    <cellStyle name="SAPBEXstdItem 2 5 2 2 6 2" xfId="13023"/>
    <cellStyle name="SAPBEXstdItem 2 5 2 2 6 2 2" xfId="24698"/>
    <cellStyle name="SAPBEXstdItem 2 5 2 2 6 3" xfId="20950"/>
    <cellStyle name="SAPBEXstdItem 2 5 2 2 7" xfId="12688"/>
    <cellStyle name="SAPBEXstdItem 2 5 2 2 7 2" xfId="24480"/>
    <cellStyle name="SAPBEXstdItem 2 5 2 2 8" xfId="19163"/>
    <cellStyle name="SAPBEXstdItem 2 5 2 3" xfId="3161"/>
    <cellStyle name="SAPBEXstdItem 2 5 2 3 2" xfId="9927"/>
    <cellStyle name="SAPBEXstdItem 2 5 2 3 2 2" xfId="16526"/>
    <cellStyle name="SAPBEXstdItem 2 5 2 3 2 2 2" xfId="26593"/>
    <cellStyle name="SAPBEXstdItem 2 5 2 3 2 3" xfId="23051"/>
    <cellStyle name="SAPBEXstdItem 2 5 2 3 3" xfId="11864"/>
    <cellStyle name="SAPBEXstdItem 2 5 2 3 3 2" xfId="18189"/>
    <cellStyle name="SAPBEXstdItem 2 5 2 3 3 2 2" xfId="27607"/>
    <cellStyle name="SAPBEXstdItem 2 5 2 3 3 3" xfId="24025"/>
    <cellStyle name="SAPBEXstdItem 2 5 2 3 4" xfId="7748"/>
    <cellStyle name="SAPBEXstdItem 2 5 2 3 4 2" xfId="21800"/>
    <cellStyle name="SAPBEXstdItem 2 5 2 3 5" xfId="14912"/>
    <cellStyle name="SAPBEXstdItem 2 5 2 3 5 2" xfId="25527"/>
    <cellStyle name="SAPBEXstdItem 2 5 2 3 6" xfId="19731"/>
    <cellStyle name="SAPBEXstdItem 2 5 2 4" xfId="3654"/>
    <cellStyle name="SAPBEXstdItem 2 5 2 4 2" xfId="10409"/>
    <cellStyle name="SAPBEXstdItem 2 5 2 4 2 2" xfId="16857"/>
    <cellStyle name="SAPBEXstdItem 2 5 2 4 2 2 2" xfId="26867"/>
    <cellStyle name="SAPBEXstdItem 2 5 2 4 2 3" xfId="23319"/>
    <cellStyle name="SAPBEXstdItem 2 5 2 4 3" xfId="12339"/>
    <cellStyle name="SAPBEXstdItem 2 5 2 4 3 2" xfId="18662"/>
    <cellStyle name="SAPBEXstdItem 2 5 2 4 3 2 2" xfId="27877"/>
    <cellStyle name="SAPBEXstdItem 2 5 2 4 3 3" xfId="24289"/>
    <cellStyle name="SAPBEXstdItem 2 5 2 4 4" xfId="8230"/>
    <cellStyle name="SAPBEXstdItem 2 5 2 4 4 2" xfId="22227"/>
    <cellStyle name="SAPBEXstdItem 2 5 2 4 5" xfId="15386"/>
    <cellStyle name="SAPBEXstdItem 2 5 2 4 5 2" xfId="25797"/>
    <cellStyle name="SAPBEXstdItem 2 5 2 4 6" xfId="19995"/>
    <cellStyle name="SAPBEXstdItem 2 5 2 5" xfId="4136"/>
    <cellStyle name="SAPBEXstdItem 2 5 2 5 2" xfId="20252"/>
    <cellStyle name="SAPBEXstdItem 2 5 2 6" xfId="19286"/>
    <cellStyle name="SAPBEXstdItem 2 5 2 7" xfId="28367"/>
    <cellStyle name="SAPBEXstdItem 2 5 3" xfId="2111"/>
    <cellStyle name="SAPBEXstdItem 2 5 3 2" xfId="5195"/>
    <cellStyle name="SAPBEXstdItem 2 5 3 2 2" xfId="12769"/>
    <cellStyle name="SAPBEXstdItem 2 5 3 2 2 2" xfId="24542"/>
    <cellStyle name="SAPBEXstdItem 2 5 3 2 3" xfId="20728"/>
    <cellStyle name="SAPBEXstdItem 2 5 3 3" xfId="6708"/>
    <cellStyle name="SAPBEXstdItem 2 5 3 3 2" xfId="13885"/>
    <cellStyle name="SAPBEXstdItem 2 5 3 3 2 2" xfId="24993"/>
    <cellStyle name="SAPBEXstdItem 2 5 3 3 3" xfId="21239"/>
    <cellStyle name="SAPBEXstdItem 2 5 3 4" xfId="8891"/>
    <cellStyle name="SAPBEXstdItem 2 5 3 4 2" xfId="15837"/>
    <cellStyle name="SAPBEXstdItem 2 5 3 4 2 2" xfId="26052"/>
    <cellStyle name="SAPBEXstdItem 2 5 3 4 3" xfId="22540"/>
    <cellStyle name="SAPBEXstdItem 2 5 3 5" xfId="11001"/>
    <cellStyle name="SAPBEXstdItem 2 5 3 5 2" xfId="17332"/>
    <cellStyle name="SAPBEXstdItem 2 5 3 5 2 2" xfId="27077"/>
    <cellStyle name="SAPBEXstdItem 2 5 3 5 3" xfId="23525"/>
    <cellStyle name="SAPBEXstdItem 2 5 3 6" xfId="4501"/>
    <cellStyle name="SAPBEXstdItem 2 5 3 6 2" xfId="20537"/>
    <cellStyle name="SAPBEXstdItem 2 5 3 7" xfId="4646"/>
    <cellStyle name="SAPBEXstdItem 2 5 3 7 2" xfId="20640"/>
    <cellStyle name="SAPBEXstdItem 2 5 4" xfId="2974"/>
    <cellStyle name="SAPBEXstdItem 2 5 4 2" xfId="9741"/>
    <cellStyle name="SAPBEXstdItem 2 5 4 2 2" xfId="16386"/>
    <cellStyle name="SAPBEXstdItem 2 5 4 2 2 2" xfId="26484"/>
    <cellStyle name="SAPBEXstdItem 2 5 4 2 3" xfId="22945"/>
    <cellStyle name="SAPBEXstdItem 2 5 4 3" xfId="11690"/>
    <cellStyle name="SAPBEXstdItem 2 5 4 3 2" xfId="18017"/>
    <cellStyle name="SAPBEXstdItem 2 5 4 3 2 2" xfId="27500"/>
    <cellStyle name="SAPBEXstdItem 2 5 4 3 3" xfId="23921"/>
    <cellStyle name="SAPBEXstdItem 2 5 4 4" xfId="7561"/>
    <cellStyle name="SAPBEXstdItem 2 5 4 4 2" xfId="21687"/>
    <cellStyle name="SAPBEXstdItem 2 5 4 5" xfId="14728"/>
    <cellStyle name="SAPBEXstdItem 2 5 4 5 2" xfId="25420"/>
    <cellStyle name="SAPBEXstdItem 2 5 4 6" xfId="19627"/>
    <cellStyle name="SAPBEXstdItem 2 5 5" xfId="3506"/>
    <cellStyle name="SAPBEXstdItem 2 5 5 2" xfId="10261"/>
    <cellStyle name="SAPBEXstdItem 2 5 5 2 2" xfId="16743"/>
    <cellStyle name="SAPBEXstdItem 2 5 5 2 2 2" xfId="26765"/>
    <cellStyle name="SAPBEXstdItem 2 5 5 2 3" xfId="23219"/>
    <cellStyle name="SAPBEXstdItem 2 5 5 3" xfId="12191"/>
    <cellStyle name="SAPBEXstdItem 2 5 5 3 2" xfId="18515"/>
    <cellStyle name="SAPBEXstdItem 2 5 5 3 2 2" xfId="27776"/>
    <cellStyle name="SAPBEXstdItem 2 5 5 3 3" xfId="24190"/>
    <cellStyle name="SAPBEXstdItem 2 5 5 4" xfId="8082"/>
    <cellStyle name="SAPBEXstdItem 2 5 5 4 2" xfId="22081"/>
    <cellStyle name="SAPBEXstdItem 2 5 5 5" xfId="15239"/>
    <cellStyle name="SAPBEXstdItem 2 5 5 5 2" xfId="25696"/>
    <cellStyle name="SAPBEXstdItem 2 5 5 6" xfId="19896"/>
    <cellStyle name="SAPBEXstdItem 2 5 6" xfId="28227"/>
    <cellStyle name="SAPBEXstdItem 2 6" xfId="1627"/>
    <cellStyle name="SAPBEXstdItem 2 6 2" xfId="946"/>
    <cellStyle name="SAPBEXstdItem 2 6 2 2" xfId="3309"/>
    <cellStyle name="SAPBEXstdItem 2 6 2 2 2" xfId="10064"/>
    <cellStyle name="SAPBEXstdItem 2 6 2 2 2 2" xfId="16617"/>
    <cellStyle name="SAPBEXstdItem 2 6 2 2 2 2 2" xfId="26672"/>
    <cellStyle name="SAPBEXstdItem 2 6 2 2 2 3" xfId="23130"/>
    <cellStyle name="SAPBEXstdItem 2 6 2 2 3" xfId="11994"/>
    <cellStyle name="SAPBEXstdItem 2 6 2 2 3 2" xfId="18319"/>
    <cellStyle name="SAPBEXstdItem 2 6 2 2 3 2 2" xfId="27684"/>
    <cellStyle name="SAPBEXstdItem 2 6 2 2 3 3" xfId="24102"/>
    <cellStyle name="SAPBEXstdItem 2 6 2 2 4" xfId="7885"/>
    <cellStyle name="SAPBEXstdItem 2 6 2 2 4 2" xfId="21889"/>
    <cellStyle name="SAPBEXstdItem 2 6 2 2 5" xfId="15043"/>
    <cellStyle name="SAPBEXstdItem 2 6 2 2 5 2" xfId="25604"/>
    <cellStyle name="SAPBEXstdItem 2 6 2 2 6" xfId="19808"/>
    <cellStyle name="SAPBEXstdItem 2 6 2 3" xfId="3782"/>
    <cellStyle name="SAPBEXstdItem 2 6 2 3 2" xfId="10537"/>
    <cellStyle name="SAPBEXstdItem 2 6 2 3 2 2" xfId="16940"/>
    <cellStyle name="SAPBEXstdItem 2 6 2 3 2 2 2" xfId="26944"/>
    <cellStyle name="SAPBEXstdItem 2 6 2 3 2 3" xfId="23396"/>
    <cellStyle name="SAPBEXstdItem 2 6 2 3 3" xfId="12467"/>
    <cellStyle name="SAPBEXstdItem 2 6 2 3 3 2" xfId="18790"/>
    <cellStyle name="SAPBEXstdItem 2 6 2 3 3 2 2" xfId="27954"/>
    <cellStyle name="SAPBEXstdItem 2 6 2 3 3 3" xfId="24366"/>
    <cellStyle name="SAPBEXstdItem 2 6 2 3 4" xfId="8354"/>
    <cellStyle name="SAPBEXstdItem 2 6 2 3 4 2" xfId="22350"/>
    <cellStyle name="SAPBEXstdItem 2 6 2 3 5" xfId="15514"/>
    <cellStyle name="SAPBEXstdItem 2 6 2 3 5 2" xfId="25874"/>
    <cellStyle name="SAPBEXstdItem 2 6 2 3 6" xfId="20072"/>
    <cellStyle name="SAPBEXstdItem 2 6 2 4" xfId="5987"/>
    <cellStyle name="SAPBEXstdItem 2 6 2 4 2" xfId="13248"/>
    <cellStyle name="SAPBEXstdItem 2 6 2 4 2 2" xfId="24817"/>
    <cellStyle name="SAPBEXstdItem 2 6 2 4 3" xfId="21068"/>
    <cellStyle name="SAPBEXstdItem 2 6 2 5" xfId="5860"/>
    <cellStyle name="SAPBEXstdItem 2 6 2 5 2" xfId="13133"/>
    <cellStyle name="SAPBEXstdItem 2 6 2 5 2 2" xfId="24755"/>
    <cellStyle name="SAPBEXstdItem 2 6 2 5 3" xfId="21006"/>
    <cellStyle name="SAPBEXstdItem 2 6 2 6" xfId="5638"/>
    <cellStyle name="SAPBEXstdItem 2 6 2 6 2" xfId="12988"/>
    <cellStyle name="SAPBEXstdItem 2 6 2 6 2 2" xfId="24690"/>
    <cellStyle name="SAPBEXstdItem 2 6 2 6 3" xfId="20941"/>
    <cellStyle name="SAPBEXstdItem 2 6 2 7" xfId="4236"/>
    <cellStyle name="SAPBEXstdItem 2 6 2 7 2" xfId="20307"/>
    <cellStyle name="SAPBEXstdItem 2 6 2 8" xfId="19099"/>
    <cellStyle name="SAPBEXstdItem 2 6 3" xfId="3049"/>
    <cellStyle name="SAPBEXstdItem 2 6 3 2" xfId="9815"/>
    <cellStyle name="SAPBEXstdItem 2 6 3 2 2" xfId="16444"/>
    <cellStyle name="SAPBEXstdItem 2 6 3 2 2 2" xfId="26536"/>
    <cellStyle name="SAPBEXstdItem 2 6 3 2 3" xfId="22995"/>
    <cellStyle name="SAPBEXstdItem 2 6 3 3" xfId="11752"/>
    <cellStyle name="SAPBEXstdItem 2 6 3 3 2" xfId="18078"/>
    <cellStyle name="SAPBEXstdItem 2 6 3 3 2 2" xfId="27551"/>
    <cellStyle name="SAPBEXstdItem 2 6 3 3 3" xfId="23970"/>
    <cellStyle name="SAPBEXstdItem 2 6 3 4" xfId="7636"/>
    <cellStyle name="SAPBEXstdItem 2 6 3 4 2" xfId="21737"/>
    <cellStyle name="SAPBEXstdItem 2 6 3 5" xfId="14801"/>
    <cellStyle name="SAPBEXstdItem 2 6 3 5 2" xfId="25471"/>
    <cellStyle name="SAPBEXstdItem 2 6 3 6" xfId="19676"/>
    <cellStyle name="SAPBEXstdItem 2 6 4" xfId="3564"/>
    <cellStyle name="SAPBEXstdItem 2 6 4 2" xfId="10319"/>
    <cellStyle name="SAPBEXstdItem 2 6 4 2 2" xfId="16797"/>
    <cellStyle name="SAPBEXstdItem 2 6 4 2 2 2" xfId="26813"/>
    <cellStyle name="SAPBEXstdItem 2 6 4 2 3" xfId="23265"/>
    <cellStyle name="SAPBEXstdItem 2 6 4 3" xfId="12249"/>
    <cellStyle name="SAPBEXstdItem 2 6 4 3 2" xfId="18572"/>
    <cellStyle name="SAPBEXstdItem 2 6 4 3 2 2" xfId="27823"/>
    <cellStyle name="SAPBEXstdItem 2 6 4 3 3" xfId="24235"/>
    <cellStyle name="SAPBEXstdItem 2 6 4 4" xfId="8140"/>
    <cellStyle name="SAPBEXstdItem 2 6 4 4 2" xfId="22137"/>
    <cellStyle name="SAPBEXstdItem 2 6 4 5" xfId="15296"/>
    <cellStyle name="SAPBEXstdItem 2 6 4 5 2" xfId="25743"/>
    <cellStyle name="SAPBEXstdItem 2 6 4 6" xfId="19941"/>
    <cellStyle name="SAPBEXstdItem 2 6 5" xfId="4113"/>
    <cellStyle name="SAPBEXstdItem 2 6 5 2" xfId="20243"/>
    <cellStyle name="SAPBEXstdItem 2 6 6" xfId="19227"/>
    <cellStyle name="SAPBEXstdItem 2 6 7" xfId="28282"/>
    <cellStyle name="SAPBEXstdItem 2 7" xfId="2138"/>
    <cellStyle name="SAPBEXstdItem 2 7 2" xfId="2858"/>
    <cellStyle name="SAPBEXstdItem 2 7 2 2" xfId="7445"/>
    <cellStyle name="SAPBEXstdItem 2 7 2 2 2" xfId="14612"/>
    <cellStyle name="SAPBEXstdItem 2 7 2 2 2 2" xfId="25333"/>
    <cellStyle name="SAPBEXstdItem 2 7 2 2 3" xfId="21592"/>
    <cellStyle name="SAPBEXstdItem 2 7 2 3" xfId="9625"/>
    <cellStyle name="SAPBEXstdItem 2 7 2 3 2" xfId="16274"/>
    <cellStyle name="SAPBEXstdItem 2 7 2 3 2 2" xfId="26397"/>
    <cellStyle name="SAPBEXstdItem 2 7 2 3 3" xfId="22868"/>
    <cellStyle name="SAPBEXstdItem 2 7 2 4" xfId="11578"/>
    <cellStyle name="SAPBEXstdItem 2 7 2 4 2" xfId="17905"/>
    <cellStyle name="SAPBEXstdItem 2 7 2 4 2 2" xfId="27413"/>
    <cellStyle name="SAPBEXstdItem 2 7 2 4 3" xfId="23844"/>
    <cellStyle name="SAPBEXstdItem 2 7 2 5" xfId="5218"/>
    <cellStyle name="SAPBEXstdItem 2 7 2 5 2" xfId="20750"/>
    <cellStyle name="SAPBEXstdItem 2 7 2 6" xfId="12794"/>
    <cellStyle name="SAPBEXstdItem 2 7 2 6 2" xfId="24566"/>
    <cellStyle name="SAPBEXstdItem 2 7 2 7" xfId="19550"/>
    <cellStyle name="SAPBEXstdItem 2 7 3" xfId="2605"/>
    <cellStyle name="SAPBEXstdItem 2 7 3 2" xfId="9385"/>
    <cellStyle name="SAPBEXstdItem 2 7 3 2 2" xfId="16037"/>
    <cellStyle name="SAPBEXstdItem 2 7 3 2 2 2" xfId="26191"/>
    <cellStyle name="SAPBEXstdItem 2 7 3 2 3" xfId="22673"/>
    <cellStyle name="SAPBEXstdItem 2 7 3 3" xfId="11345"/>
    <cellStyle name="SAPBEXstdItem 2 7 3 3 2" xfId="17674"/>
    <cellStyle name="SAPBEXstdItem 2 7 3 3 2 2" xfId="27211"/>
    <cellStyle name="SAPBEXstdItem 2 7 3 3 3" xfId="23653"/>
    <cellStyle name="SAPBEXstdItem 2 7 3 4" xfId="7203"/>
    <cellStyle name="SAPBEXstdItem 2 7 3 4 2" xfId="21371"/>
    <cellStyle name="SAPBEXstdItem 2 7 3 5" xfId="14377"/>
    <cellStyle name="SAPBEXstdItem 2 7 3 5 2" xfId="25130"/>
    <cellStyle name="SAPBEXstdItem 2 7 3 6" xfId="19357"/>
    <cellStyle name="SAPBEXstdItem 2 7 4" xfId="6735"/>
    <cellStyle name="SAPBEXstdItem 2 7 4 2" xfId="13911"/>
    <cellStyle name="SAPBEXstdItem 2 7 4 2 2" xfId="25016"/>
    <cellStyle name="SAPBEXstdItem 2 7 4 3" xfId="21261"/>
    <cellStyle name="SAPBEXstdItem 2 7 5" xfId="8918"/>
    <cellStyle name="SAPBEXstdItem 2 7 5 2" xfId="15862"/>
    <cellStyle name="SAPBEXstdItem 2 7 5 2 2" xfId="26076"/>
    <cellStyle name="SAPBEXstdItem 2 7 5 3" xfId="22563"/>
    <cellStyle name="SAPBEXstdItem 2 7 6" xfId="11025"/>
    <cellStyle name="SAPBEXstdItem 2 7 6 2" xfId="17355"/>
    <cellStyle name="SAPBEXstdItem 2 7 6 2 2" xfId="27099"/>
    <cellStyle name="SAPBEXstdItem 2 7 6 3" xfId="23546"/>
    <cellStyle name="SAPBEXstdItem 2 7 7" xfId="4391"/>
    <cellStyle name="SAPBEXstdItem 2 7 7 2" xfId="20435"/>
    <cellStyle name="SAPBEXstdItem 2 7 8" xfId="4058"/>
    <cellStyle name="SAPBEXstdItem 2 7 8 2" xfId="20210"/>
    <cellStyle name="SAPBEXstdItem 2 8" xfId="2668"/>
    <cellStyle name="SAPBEXstdItem 2 8 2" xfId="9447"/>
    <cellStyle name="SAPBEXstdItem 2 8 2 2" xfId="16098"/>
    <cellStyle name="SAPBEXstdItem 2 8 2 2 2" xfId="26250"/>
    <cellStyle name="SAPBEXstdItem 2 8 2 3" xfId="22731"/>
    <cellStyle name="SAPBEXstdItem 2 8 3" xfId="11407"/>
    <cellStyle name="SAPBEXstdItem 2 8 3 2" xfId="17735"/>
    <cellStyle name="SAPBEXstdItem 2 8 3 2 2" xfId="27269"/>
    <cellStyle name="SAPBEXstdItem 2 8 3 3" xfId="23710"/>
    <cellStyle name="SAPBEXstdItem 2 8 4" xfId="7266"/>
    <cellStyle name="SAPBEXstdItem 2 8 4 2" xfId="21430"/>
    <cellStyle name="SAPBEXstdItem 2 8 5" xfId="14439"/>
    <cellStyle name="SAPBEXstdItem 2 8 5 2" xfId="25188"/>
    <cellStyle name="SAPBEXstdItem 2 8 6" xfId="19415"/>
    <cellStyle name="SAPBEXstdItem 2 9" xfId="19039"/>
    <cellStyle name="SAPBEXstdItem 20" xfId="37956"/>
    <cellStyle name="SAPBEXstdItem 21" xfId="37321"/>
    <cellStyle name="SAPBEXstdItem 22" xfId="36985"/>
    <cellStyle name="SAPBEXstdItem 23" xfId="38088"/>
    <cellStyle name="SAPBEXstdItem 24" xfId="38229"/>
    <cellStyle name="SAPBEXstdItem 25" xfId="38371"/>
    <cellStyle name="SAPBEXstdItem 26" xfId="38514"/>
    <cellStyle name="SAPBEXstdItem 27" xfId="38657"/>
    <cellStyle name="SAPBEXstdItem 28" xfId="38772"/>
    <cellStyle name="SAPBEXstdItem 29" xfId="38944"/>
    <cellStyle name="SAPBEXstdItem 3" xfId="370"/>
    <cellStyle name="SAPBEXstdItem 3 10" xfId="28096"/>
    <cellStyle name="SAPBEXstdItem 3 2" xfId="581"/>
    <cellStyle name="SAPBEXstdItem 3 2 2" xfId="1832"/>
    <cellStyle name="SAPBEXstdItem 3 2 2 2" xfId="2009"/>
    <cellStyle name="SAPBEXstdItem 3 2 2 2 2" xfId="3188"/>
    <cellStyle name="SAPBEXstdItem 3 2 2 2 2 2" xfId="9951"/>
    <cellStyle name="SAPBEXstdItem 3 2 2 2 2 2 2" xfId="16545"/>
    <cellStyle name="SAPBEXstdItem 3 2 2 2 2 2 2 2" xfId="26611"/>
    <cellStyle name="SAPBEXstdItem 3 2 2 2 2 2 3" xfId="23069"/>
    <cellStyle name="SAPBEXstdItem 3 2 2 2 2 3" xfId="11888"/>
    <cellStyle name="SAPBEXstdItem 3 2 2 2 2 3 2" xfId="18213"/>
    <cellStyle name="SAPBEXstdItem 3 2 2 2 2 3 2 2" xfId="27625"/>
    <cellStyle name="SAPBEXstdItem 3 2 2 2 2 3 3" xfId="24043"/>
    <cellStyle name="SAPBEXstdItem 3 2 2 2 2 4" xfId="7773"/>
    <cellStyle name="SAPBEXstdItem 3 2 2 2 2 4 2" xfId="21818"/>
    <cellStyle name="SAPBEXstdItem 3 2 2 2 2 5" xfId="14936"/>
    <cellStyle name="SAPBEXstdItem 3 2 2 2 2 5 2" xfId="25545"/>
    <cellStyle name="SAPBEXstdItem 3 2 2 2 2 6" xfId="19749"/>
    <cellStyle name="SAPBEXstdItem 3 2 2 2 3" xfId="3677"/>
    <cellStyle name="SAPBEXstdItem 3 2 2 2 3 2" xfId="10432"/>
    <cellStyle name="SAPBEXstdItem 3 2 2 2 3 2 2" xfId="16875"/>
    <cellStyle name="SAPBEXstdItem 3 2 2 2 3 2 2 2" xfId="26885"/>
    <cellStyle name="SAPBEXstdItem 3 2 2 2 3 2 3" xfId="23337"/>
    <cellStyle name="SAPBEXstdItem 3 2 2 2 3 3" xfId="12362"/>
    <cellStyle name="SAPBEXstdItem 3 2 2 2 3 3 2" xfId="18685"/>
    <cellStyle name="SAPBEXstdItem 3 2 2 2 3 3 2 2" xfId="27895"/>
    <cellStyle name="SAPBEXstdItem 3 2 2 2 3 3 3" xfId="24307"/>
    <cellStyle name="SAPBEXstdItem 3 2 2 2 3 4" xfId="8253"/>
    <cellStyle name="SAPBEXstdItem 3 2 2 2 3 4 2" xfId="22250"/>
    <cellStyle name="SAPBEXstdItem 3 2 2 2 3 5" xfId="15409"/>
    <cellStyle name="SAPBEXstdItem 3 2 2 2 3 5 2" xfId="25815"/>
    <cellStyle name="SAPBEXstdItem 3 2 2 2 3 6" xfId="20013"/>
    <cellStyle name="SAPBEXstdItem 3 2 2 2 4" xfId="6606"/>
    <cellStyle name="SAPBEXstdItem 3 2 2 2 4 2" xfId="13784"/>
    <cellStyle name="SAPBEXstdItem 3 2 2 2 4 2 2" xfId="24957"/>
    <cellStyle name="SAPBEXstdItem 3 2 2 2 4 3" xfId="21207"/>
    <cellStyle name="SAPBEXstdItem 3 2 2 2 5" xfId="8789"/>
    <cellStyle name="SAPBEXstdItem 3 2 2 2 5 2" xfId="15785"/>
    <cellStyle name="SAPBEXstdItem 3 2 2 2 5 2 2" xfId="26015"/>
    <cellStyle name="SAPBEXstdItem 3 2 2 2 5 3" xfId="22507"/>
    <cellStyle name="SAPBEXstdItem 3 2 2 2 6" xfId="10903"/>
    <cellStyle name="SAPBEXstdItem 3 2 2 2 6 2" xfId="17235"/>
    <cellStyle name="SAPBEXstdItem 3 2 2 2 6 2 2" xfId="27041"/>
    <cellStyle name="SAPBEXstdItem 3 2 2 2 6 3" xfId="23493"/>
    <cellStyle name="SAPBEXstdItem 3 2 2 2 7" xfId="12717"/>
    <cellStyle name="SAPBEXstdItem 3 2 2 2 7 2" xfId="24505"/>
    <cellStyle name="SAPBEXstdItem 3 2 2 2 8" xfId="19324"/>
    <cellStyle name="SAPBEXstdItem 3 2 2 3" xfId="3448"/>
    <cellStyle name="SAPBEXstdItem 3 2 2 3 2" xfId="3921"/>
    <cellStyle name="SAPBEXstdItem 3 2 2 3 2 2" xfId="10676"/>
    <cellStyle name="SAPBEXstdItem 3 2 2 3 2 2 2" xfId="17044"/>
    <cellStyle name="SAPBEXstdItem 3 2 2 3 2 2 2 2" xfId="27020"/>
    <cellStyle name="SAPBEXstdItem 3 2 2 3 2 2 3" xfId="23472"/>
    <cellStyle name="SAPBEXstdItem 3 2 2 3 2 3" xfId="12606"/>
    <cellStyle name="SAPBEXstdItem 3 2 2 3 2 3 2" xfId="18929"/>
    <cellStyle name="SAPBEXstdItem 3 2 2 3 2 3 2 2" xfId="28030"/>
    <cellStyle name="SAPBEXstdItem 3 2 2 3 2 3 3" xfId="24442"/>
    <cellStyle name="SAPBEXstdItem 3 2 2 3 2 4" xfId="8442"/>
    <cellStyle name="SAPBEXstdItem 3 2 2 3 2 4 2" xfId="22432"/>
    <cellStyle name="SAPBEXstdItem 3 2 2 3 2 5" xfId="15653"/>
    <cellStyle name="SAPBEXstdItem 3 2 2 3 2 5 2" xfId="25950"/>
    <cellStyle name="SAPBEXstdItem 3 2 2 3 2 6" xfId="20148"/>
    <cellStyle name="SAPBEXstdItem 3 2 2 3 3" xfId="10203"/>
    <cellStyle name="SAPBEXstdItem 3 2 2 3 3 2" xfId="16721"/>
    <cellStyle name="SAPBEXstdItem 3 2 2 3 3 2 2" xfId="26748"/>
    <cellStyle name="SAPBEXstdItem 3 2 2 3 3 3" xfId="23206"/>
    <cellStyle name="SAPBEXstdItem 3 2 2 3 4" xfId="12133"/>
    <cellStyle name="SAPBEXstdItem 3 2 2 3 4 2" xfId="18458"/>
    <cellStyle name="SAPBEXstdItem 3 2 2 3 4 2 2" xfId="27760"/>
    <cellStyle name="SAPBEXstdItem 3 2 2 3 4 3" xfId="24178"/>
    <cellStyle name="SAPBEXstdItem 3 2 2 3 5" xfId="8024"/>
    <cellStyle name="SAPBEXstdItem 3 2 2 3 5 2" xfId="22028"/>
    <cellStyle name="SAPBEXstdItem 3 2 2 3 6" xfId="15182"/>
    <cellStyle name="SAPBEXstdItem 3 2 2 3 6 2" xfId="25680"/>
    <cellStyle name="SAPBEXstdItem 3 2 2 3 7" xfId="19884"/>
    <cellStyle name="SAPBEXstdItem 3 2 2 4" xfId="2836"/>
    <cellStyle name="SAPBEXstdItem 3 2 2 4 2" xfId="9607"/>
    <cellStyle name="SAPBEXstdItem 3 2 2 4 2 2" xfId="16258"/>
    <cellStyle name="SAPBEXstdItem 3 2 2 4 2 2 2" xfId="26384"/>
    <cellStyle name="SAPBEXstdItem 3 2 2 4 2 3" xfId="22859"/>
    <cellStyle name="SAPBEXstdItem 3 2 2 4 3" xfId="11562"/>
    <cellStyle name="SAPBEXstdItem 3 2 2 4 3 2" xfId="17889"/>
    <cellStyle name="SAPBEXstdItem 3 2 2 4 3 2 2" xfId="27400"/>
    <cellStyle name="SAPBEXstdItem 3 2 2 4 3 3" xfId="23835"/>
    <cellStyle name="SAPBEXstdItem 3 2 2 4 4" xfId="7426"/>
    <cellStyle name="SAPBEXstdItem 3 2 2 4 4 2" xfId="21579"/>
    <cellStyle name="SAPBEXstdItem 3 2 2 4 5" xfId="14594"/>
    <cellStyle name="SAPBEXstdItem 3 2 2 4 5 2" xfId="25320"/>
    <cellStyle name="SAPBEXstdItem 3 2 2 4 6" xfId="19541"/>
    <cellStyle name="SAPBEXstdItem 3 2 2 5" xfId="2930"/>
    <cellStyle name="SAPBEXstdItem 3 2 2 5 2" xfId="9697"/>
    <cellStyle name="SAPBEXstdItem 3 2 2 5 2 2" xfId="16345"/>
    <cellStyle name="SAPBEXstdItem 3 2 2 5 2 2 2" xfId="26458"/>
    <cellStyle name="SAPBEXstdItem 3 2 2 5 2 3" xfId="22926"/>
    <cellStyle name="SAPBEXstdItem 3 2 2 5 3" xfId="11649"/>
    <cellStyle name="SAPBEXstdItem 3 2 2 5 3 2" xfId="17976"/>
    <cellStyle name="SAPBEXstdItem 3 2 2 5 3 2 2" xfId="27474"/>
    <cellStyle name="SAPBEXstdItem 3 2 2 5 3 3" xfId="23902"/>
    <cellStyle name="SAPBEXstdItem 3 2 2 5 4" xfId="7517"/>
    <cellStyle name="SAPBEXstdItem 3 2 2 5 4 2" xfId="21654"/>
    <cellStyle name="SAPBEXstdItem 3 2 2 5 5" xfId="14684"/>
    <cellStyle name="SAPBEXstdItem 3 2 2 5 5 2" xfId="25394"/>
    <cellStyle name="SAPBEXstdItem 3 2 2 5 6" xfId="19608"/>
    <cellStyle name="SAPBEXstdItem 3 2 2 6" xfId="4167"/>
    <cellStyle name="SAPBEXstdItem 3 2 2 6 2" xfId="20264"/>
    <cellStyle name="SAPBEXstdItem 3 2 2 7" xfId="19304"/>
    <cellStyle name="SAPBEXstdItem 3 2 2 8" xfId="28386"/>
    <cellStyle name="SAPBEXstdItem 3 2 2 9" xfId="41"/>
    <cellStyle name="SAPBEXstdItem 3 2 3" xfId="1687"/>
    <cellStyle name="SAPBEXstdItem 3 2 3 2" xfId="2065"/>
    <cellStyle name="SAPBEXstdItem 3 2 3 2 2" xfId="3345"/>
    <cellStyle name="SAPBEXstdItem 3 2 3 2 2 2" xfId="10100"/>
    <cellStyle name="SAPBEXstdItem 3 2 3 2 2 2 2" xfId="16646"/>
    <cellStyle name="SAPBEXstdItem 3 2 3 2 2 2 2 2" xfId="26686"/>
    <cellStyle name="SAPBEXstdItem 3 2 3 2 2 2 3" xfId="23144"/>
    <cellStyle name="SAPBEXstdItem 3 2 3 2 2 3" xfId="12030"/>
    <cellStyle name="SAPBEXstdItem 3 2 3 2 2 3 2" xfId="18355"/>
    <cellStyle name="SAPBEXstdItem 3 2 3 2 2 3 2 2" xfId="27698"/>
    <cellStyle name="SAPBEXstdItem 3 2 3 2 2 3 3" xfId="24116"/>
    <cellStyle name="SAPBEXstdItem 3 2 3 2 2 4" xfId="7921"/>
    <cellStyle name="SAPBEXstdItem 3 2 3 2 2 4 2" xfId="21925"/>
    <cellStyle name="SAPBEXstdItem 3 2 3 2 2 5" xfId="15079"/>
    <cellStyle name="SAPBEXstdItem 3 2 3 2 2 5 2" xfId="25618"/>
    <cellStyle name="SAPBEXstdItem 3 2 3 2 2 6" xfId="19822"/>
    <cellStyle name="SAPBEXstdItem 3 2 3 2 3" xfId="3818"/>
    <cellStyle name="SAPBEXstdItem 3 2 3 2 3 2" xfId="10573"/>
    <cellStyle name="SAPBEXstdItem 3 2 3 2 3 2 2" xfId="16969"/>
    <cellStyle name="SAPBEXstdItem 3 2 3 2 3 2 2 2" xfId="26958"/>
    <cellStyle name="SAPBEXstdItem 3 2 3 2 3 2 3" xfId="23410"/>
    <cellStyle name="SAPBEXstdItem 3 2 3 2 3 3" xfId="12503"/>
    <cellStyle name="SAPBEXstdItem 3 2 3 2 3 3 2" xfId="18826"/>
    <cellStyle name="SAPBEXstdItem 3 2 3 2 3 3 2 2" xfId="27968"/>
    <cellStyle name="SAPBEXstdItem 3 2 3 2 3 3 3" xfId="24380"/>
    <cellStyle name="SAPBEXstdItem 3 2 3 2 3 4" xfId="8372"/>
    <cellStyle name="SAPBEXstdItem 3 2 3 2 3 4 2" xfId="22366"/>
    <cellStyle name="SAPBEXstdItem 3 2 3 2 3 5" xfId="15550"/>
    <cellStyle name="SAPBEXstdItem 3 2 3 2 3 5 2" xfId="25888"/>
    <cellStyle name="SAPBEXstdItem 3 2 3 2 3 6" xfId="20086"/>
    <cellStyle name="SAPBEXstdItem 3 2 3 2 4" xfId="6662"/>
    <cellStyle name="SAPBEXstdItem 3 2 3 2 4 2" xfId="13840"/>
    <cellStyle name="SAPBEXstdItem 3 2 3 2 4 2 2" xfId="24975"/>
    <cellStyle name="SAPBEXstdItem 3 2 3 2 4 3" xfId="21223"/>
    <cellStyle name="SAPBEXstdItem 3 2 3 2 5" xfId="8845"/>
    <cellStyle name="SAPBEXstdItem 3 2 3 2 5 2" xfId="15809"/>
    <cellStyle name="SAPBEXstdItem 3 2 3 2 5 2 2" xfId="26033"/>
    <cellStyle name="SAPBEXstdItem 3 2 3 2 5 3" xfId="22523"/>
    <cellStyle name="SAPBEXstdItem 3 2 3 2 6" xfId="10959"/>
    <cellStyle name="SAPBEXstdItem 3 2 3 2 6 2" xfId="17291"/>
    <cellStyle name="SAPBEXstdItem 3 2 3 2 6 2 2" xfId="27059"/>
    <cellStyle name="SAPBEXstdItem 3 2 3 2 6 3" xfId="23509"/>
    <cellStyle name="SAPBEXstdItem 3 2 3 2 7" xfId="12741"/>
    <cellStyle name="SAPBEXstdItem 3 2 3 2 7 2" xfId="24523"/>
    <cellStyle name="SAPBEXstdItem 3 2 3 2 8" xfId="19340"/>
    <cellStyle name="SAPBEXstdItem 3 2 3 3" xfId="3082"/>
    <cellStyle name="SAPBEXstdItem 3 2 3 3 2" xfId="9848"/>
    <cellStyle name="SAPBEXstdItem 3 2 3 3 2 2" xfId="16470"/>
    <cellStyle name="SAPBEXstdItem 3 2 3 3 2 2 2" xfId="26549"/>
    <cellStyle name="SAPBEXstdItem 3 2 3 3 2 3" xfId="23007"/>
    <cellStyle name="SAPBEXstdItem 3 2 3 3 3" xfId="11785"/>
    <cellStyle name="SAPBEXstdItem 3 2 3 3 3 2" xfId="18110"/>
    <cellStyle name="SAPBEXstdItem 3 2 3 3 3 2 2" xfId="27563"/>
    <cellStyle name="SAPBEXstdItem 3 2 3 3 3 3" xfId="23981"/>
    <cellStyle name="SAPBEXstdItem 3 2 3 3 4" xfId="7669"/>
    <cellStyle name="SAPBEXstdItem 3 2 3 3 4 2" xfId="21756"/>
    <cellStyle name="SAPBEXstdItem 3 2 3 3 5" xfId="14833"/>
    <cellStyle name="SAPBEXstdItem 3 2 3 3 5 2" xfId="25483"/>
    <cellStyle name="SAPBEXstdItem 3 2 3 3 6" xfId="19687"/>
    <cellStyle name="SAPBEXstdItem 3 2 3 4" xfId="3587"/>
    <cellStyle name="SAPBEXstdItem 3 2 3 4 2" xfId="10342"/>
    <cellStyle name="SAPBEXstdItem 3 2 3 4 2 2" xfId="16813"/>
    <cellStyle name="SAPBEXstdItem 3 2 3 4 2 2 2" xfId="26823"/>
    <cellStyle name="SAPBEXstdItem 3 2 3 4 2 3" xfId="23275"/>
    <cellStyle name="SAPBEXstdItem 3 2 3 4 3" xfId="12272"/>
    <cellStyle name="SAPBEXstdItem 3 2 3 4 3 2" xfId="18595"/>
    <cellStyle name="SAPBEXstdItem 3 2 3 4 3 2 2" xfId="27833"/>
    <cellStyle name="SAPBEXstdItem 3 2 3 4 3 3" xfId="24245"/>
    <cellStyle name="SAPBEXstdItem 3 2 3 4 4" xfId="8163"/>
    <cellStyle name="SAPBEXstdItem 3 2 3 4 4 2" xfId="22160"/>
    <cellStyle name="SAPBEXstdItem 3 2 3 4 5" xfId="15319"/>
    <cellStyle name="SAPBEXstdItem 3 2 3 4 5 2" xfId="25753"/>
    <cellStyle name="SAPBEXstdItem 3 2 3 4 6" xfId="19951"/>
    <cellStyle name="SAPBEXstdItem 3 2 3 5" xfId="4306"/>
    <cellStyle name="SAPBEXstdItem 3 2 3 5 2" xfId="20359"/>
    <cellStyle name="SAPBEXstdItem 3 2 3 6" xfId="19242"/>
    <cellStyle name="SAPBEXstdItem 3 2 3 7" xfId="28311"/>
    <cellStyle name="SAPBEXstdItem 3 2 4" xfId="2279"/>
    <cellStyle name="SAPBEXstdItem 3 2 4 2" xfId="2992"/>
    <cellStyle name="SAPBEXstdItem 3 2 4 2 2" xfId="7579"/>
    <cellStyle name="SAPBEXstdItem 3 2 4 2 2 2" xfId="14746"/>
    <cellStyle name="SAPBEXstdItem 3 2 4 2 2 2 2" xfId="25438"/>
    <cellStyle name="SAPBEXstdItem 3 2 4 2 2 3" xfId="21705"/>
    <cellStyle name="SAPBEXstdItem 3 2 4 2 3" xfId="9759"/>
    <cellStyle name="SAPBEXstdItem 3 2 4 2 3 2" xfId="16404"/>
    <cellStyle name="SAPBEXstdItem 3 2 4 2 3 2 2" xfId="26502"/>
    <cellStyle name="SAPBEXstdItem 3 2 4 2 3 3" xfId="22963"/>
    <cellStyle name="SAPBEXstdItem 3 2 4 2 4" xfId="11708"/>
    <cellStyle name="SAPBEXstdItem 3 2 4 2 4 2" xfId="18035"/>
    <cellStyle name="SAPBEXstdItem 3 2 4 2 4 2 2" xfId="27518"/>
    <cellStyle name="SAPBEXstdItem 3 2 4 2 4 3" xfId="23939"/>
    <cellStyle name="SAPBEXstdItem 3 2 4 2 5" xfId="5332"/>
    <cellStyle name="SAPBEXstdItem 3 2 4 2 5 2" xfId="20832"/>
    <cellStyle name="SAPBEXstdItem 3 2 4 2 6" xfId="12877"/>
    <cellStyle name="SAPBEXstdItem 3 2 4 2 6 2" xfId="24624"/>
    <cellStyle name="SAPBEXstdItem 3 2 4 2 7" xfId="19645"/>
    <cellStyle name="SAPBEXstdItem 3 2 4 3" xfId="3524"/>
    <cellStyle name="SAPBEXstdItem 3 2 4 3 2" xfId="10279"/>
    <cellStyle name="SAPBEXstdItem 3 2 4 3 2 2" xfId="16761"/>
    <cellStyle name="SAPBEXstdItem 3 2 4 3 2 2 2" xfId="26783"/>
    <cellStyle name="SAPBEXstdItem 3 2 4 3 2 3" xfId="23237"/>
    <cellStyle name="SAPBEXstdItem 3 2 4 3 3" xfId="12209"/>
    <cellStyle name="SAPBEXstdItem 3 2 4 3 3 2" xfId="18533"/>
    <cellStyle name="SAPBEXstdItem 3 2 4 3 3 2 2" xfId="27794"/>
    <cellStyle name="SAPBEXstdItem 3 2 4 3 3 3" xfId="24208"/>
    <cellStyle name="SAPBEXstdItem 3 2 4 3 4" xfId="8100"/>
    <cellStyle name="SAPBEXstdItem 3 2 4 3 4 2" xfId="22099"/>
    <cellStyle name="SAPBEXstdItem 3 2 4 3 5" xfId="15257"/>
    <cellStyle name="SAPBEXstdItem 3 2 4 3 5 2" xfId="25714"/>
    <cellStyle name="SAPBEXstdItem 3 2 4 3 6" xfId="19914"/>
    <cellStyle name="SAPBEXstdItem 3 2 4 4" xfId="6876"/>
    <cellStyle name="SAPBEXstdItem 3 2 4 4 2" xfId="14050"/>
    <cellStyle name="SAPBEXstdItem 3 2 4 4 2 2" xfId="25073"/>
    <cellStyle name="SAPBEXstdItem 3 2 4 4 3" xfId="21315"/>
    <cellStyle name="SAPBEXstdItem 3 2 4 5" xfId="9059"/>
    <cellStyle name="SAPBEXstdItem 3 2 4 5 2" xfId="15946"/>
    <cellStyle name="SAPBEXstdItem 3 2 4 5 2 2" xfId="26135"/>
    <cellStyle name="SAPBEXstdItem 3 2 4 5 3" xfId="22619"/>
    <cellStyle name="SAPBEXstdItem 3 2 4 6" xfId="11120"/>
    <cellStyle name="SAPBEXstdItem 3 2 4 6 2" xfId="17449"/>
    <cellStyle name="SAPBEXstdItem 3 2 4 6 2 2" xfId="27155"/>
    <cellStyle name="SAPBEXstdItem 3 2 4 6 3" xfId="23599"/>
    <cellStyle name="SAPBEXstdItem 3 2 4 7" xfId="4530"/>
    <cellStyle name="SAPBEXstdItem 3 2 4 7 2" xfId="20563"/>
    <cellStyle name="SAPBEXstdItem 3 2 4 8" xfId="4329"/>
    <cellStyle name="SAPBEXstdItem 3 2 4 8 2" xfId="20377"/>
    <cellStyle name="SAPBEXstdItem 3 2 5" xfId="2722"/>
    <cellStyle name="SAPBEXstdItem 3 2 5 2" xfId="9501"/>
    <cellStyle name="SAPBEXstdItem 3 2 5 2 2" xfId="16152"/>
    <cellStyle name="SAPBEXstdItem 3 2 5 2 2 2" xfId="26291"/>
    <cellStyle name="SAPBEXstdItem 3 2 5 2 3" xfId="22767"/>
    <cellStyle name="SAPBEXstdItem 3 2 5 3" xfId="11461"/>
    <cellStyle name="SAPBEXstdItem 3 2 5 3 2" xfId="17789"/>
    <cellStyle name="SAPBEXstdItem 3 2 5 3 2 2" xfId="27310"/>
    <cellStyle name="SAPBEXstdItem 3 2 5 3 3" xfId="23746"/>
    <cellStyle name="SAPBEXstdItem 3 2 5 4" xfId="7320"/>
    <cellStyle name="SAPBEXstdItem 3 2 5 4 2" xfId="21479"/>
    <cellStyle name="SAPBEXstdItem 3 2 5 5" xfId="14493"/>
    <cellStyle name="SAPBEXstdItem 3 2 5 5 2" xfId="25229"/>
    <cellStyle name="SAPBEXstdItem 3 2 5 6" xfId="19451"/>
    <cellStyle name="SAPBEXstdItem 3 2 6" xfId="19055"/>
    <cellStyle name="SAPBEXstdItem 3 2 7" xfId="18984"/>
    <cellStyle name="SAPBEXstdItem 3 2 8" xfId="28143"/>
    <cellStyle name="SAPBEXstdItem 3 2 9" xfId="40553"/>
    <cellStyle name="SAPBEXstdItem 3 3" xfId="682"/>
    <cellStyle name="SAPBEXstdItem 3 3 2" xfId="1869"/>
    <cellStyle name="SAPBEXstdItem 3 3 2 2" xfId="1430"/>
    <cellStyle name="SAPBEXstdItem 3 3 2 2 2" xfId="3460"/>
    <cellStyle name="SAPBEXstdItem 3 3 2 2 2 2" xfId="10215"/>
    <cellStyle name="SAPBEXstdItem 3 3 2 2 2 2 2" xfId="16727"/>
    <cellStyle name="SAPBEXstdItem 3 3 2 2 2 2 2 2" xfId="26753"/>
    <cellStyle name="SAPBEXstdItem 3 3 2 2 2 2 3" xfId="23211"/>
    <cellStyle name="SAPBEXstdItem 3 3 2 2 2 3" xfId="12145"/>
    <cellStyle name="SAPBEXstdItem 3 3 2 2 2 3 2" xfId="18469"/>
    <cellStyle name="SAPBEXstdItem 3 3 2 2 2 3 2 2" xfId="27764"/>
    <cellStyle name="SAPBEXstdItem 3 3 2 2 2 3 3" xfId="24182"/>
    <cellStyle name="SAPBEXstdItem 3 3 2 2 2 4" xfId="8036"/>
    <cellStyle name="SAPBEXstdItem 3 3 2 2 2 4 2" xfId="22039"/>
    <cellStyle name="SAPBEXstdItem 3 3 2 2 2 5" xfId="15193"/>
    <cellStyle name="SAPBEXstdItem 3 3 2 2 2 5 2" xfId="25684"/>
    <cellStyle name="SAPBEXstdItem 3 3 2 2 2 6" xfId="19888"/>
    <cellStyle name="SAPBEXstdItem 3 3 2 2 3" xfId="3933"/>
    <cellStyle name="SAPBEXstdItem 3 3 2 2 3 2" xfId="10688"/>
    <cellStyle name="SAPBEXstdItem 3 3 2 2 3 2 2" xfId="17050"/>
    <cellStyle name="SAPBEXstdItem 3 3 2 2 3 2 2 2" xfId="27025"/>
    <cellStyle name="SAPBEXstdItem 3 3 2 2 3 2 3" xfId="23477"/>
    <cellStyle name="SAPBEXstdItem 3 3 2 2 3 3" xfId="12618"/>
    <cellStyle name="SAPBEXstdItem 3 3 2 2 3 3 2" xfId="18940"/>
    <cellStyle name="SAPBEXstdItem 3 3 2 2 3 3 2 2" xfId="28034"/>
    <cellStyle name="SAPBEXstdItem 3 3 2 2 3 3 3" xfId="24446"/>
    <cellStyle name="SAPBEXstdItem 3 3 2 2 3 4" xfId="8448"/>
    <cellStyle name="SAPBEXstdItem 3 3 2 2 3 4 2" xfId="22438"/>
    <cellStyle name="SAPBEXstdItem 3 3 2 2 3 5" xfId="15664"/>
    <cellStyle name="SAPBEXstdItem 3 3 2 2 3 5 2" xfId="25954"/>
    <cellStyle name="SAPBEXstdItem 3 3 2 2 3 6" xfId="20152"/>
    <cellStyle name="SAPBEXstdItem 3 3 2 2 4" xfId="6212"/>
    <cellStyle name="SAPBEXstdItem 3 3 2 2 4 2" xfId="13450"/>
    <cellStyle name="SAPBEXstdItem 3 3 2 2 4 2 2" xfId="24888"/>
    <cellStyle name="SAPBEXstdItem 3 3 2 2 4 3" xfId="21138"/>
    <cellStyle name="SAPBEXstdItem 3 3 2 2 5" xfId="8484"/>
    <cellStyle name="SAPBEXstdItem 3 3 2 2 5 2" xfId="15706"/>
    <cellStyle name="SAPBEXstdItem 3 3 2 2 5 2 2" xfId="25962"/>
    <cellStyle name="SAPBEXstdItem 3 3 2 2 5 3" xfId="22455"/>
    <cellStyle name="SAPBEXstdItem 3 3 2 2 6" xfId="6345"/>
    <cellStyle name="SAPBEXstdItem 3 3 2 2 6 2" xfId="13576"/>
    <cellStyle name="SAPBEXstdItem 3 3 2 2 6 2 2" xfId="24927"/>
    <cellStyle name="SAPBEXstdItem 3 3 2 2 6 3" xfId="21177"/>
    <cellStyle name="SAPBEXstdItem 3 3 2 2 7" xfId="12670"/>
    <cellStyle name="SAPBEXstdItem 3 3 2 2 7 2" xfId="24464"/>
    <cellStyle name="SAPBEXstdItem 3 3 2 2 8" xfId="19147"/>
    <cellStyle name="SAPBEXstdItem 3 3 2 3" xfId="3201"/>
    <cellStyle name="SAPBEXstdItem 3 3 2 3 2" xfId="9962"/>
    <cellStyle name="SAPBEXstdItem 3 3 2 3 2 2" xfId="16550"/>
    <cellStyle name="SAPBEXstdItem 3 3 2 3 2 2 2" xfId="26615"/>
    <cellStyle name="SAPBEXstdItem 3 3 2 3 2 3" xfId="23073"/>
    <cellStyle name="SAPBEXstdItem 3 3 2 3 3" xfId="11899"/>
    <cellStyle name="SAPBEXstdItem 3 3 2 3 3 2" xfId="18224"/>
    <cellStyle name="SAPBEXstdItem 3 3 2 3 3 2 2" xfId="27629"/>
    <cellStyle name="SAPBEXstdItem 3 3 2 3 3 3" xfId="24047"/>
    <cellStyle name="SAPBEXstdItem 3 3 2 3 4" xfId="7786"/>
    <cellStyle name="SAPBEXstdItem 3 3 2 3 4 2" xfId="21822"/>
    <cellStyle name="SAPBEXstdItem 3 3 2 3 5" xfId="14947"/>
    <cellStyle name="SAPBEXstdItem 3 3 2 3 5 2" xfId="25549"/>
    <cellStyle name="SAPBEXstdItem 3 3 2 3 6" xfId="19753"/>
    <cellStyle name="SAPBEXstdItem 3 3 2 4" xfId="3687"/>
    <cellStyle name="SAPBEXstdItem 3 3 2 4 2" xfId="10442"/>
    <cellStyle name="SAPBEXstdItem 3 3 2 4 2 2" xfId="16879"/>
    <cellStyle name="SAPBEXstdItem 3 3 2 4 2 2 2" xfId="26889"/>
    <cellStyle name="SAPBEXstdItem 3 3 2 4 2 3" xfId="23341"/>
    <cellStyle name="SAPBEXstdItem 3 3 2 4 3" xfId="12372"/>
    <cellStyle name="SAPBEXstdItem 3 3 2 4 3 2" xfId="18695"/>
    <cellStyle name="SAPBEXstdItem 3 3 2 4 3 2 2" xfId="27899"/>
    <cellStyle name="SAPBEXstdItem 3 3 2 4 3 3" xfId="24311"/>
    <cellStyle name="SAPBEXstdItem 3 3 2 4 4" xfId="8263"/>
    <cellStyle name="SAPBEXstdItem 3 3 2 4 4 2" xfId="22260"/>
    <cellStyle name="SAPBEXstdItem 3 3 2 4 5" xfId="15419"/>
    <cellStyle name="SAPBEXstdItem 3 3 2 4 5 2" xfId="25819"/>
    <cellStyle name="SAPBEXstdItem 3 3 2 4 6" xfId="20017"/>
    <cellStyle name="SAPBEXstdItem 3 3 2 5" xfId="7795"/>
    <cellStyle name="SAPBEXstdItem 3 3 2 5 2" xfId="21827"/>
    <cellStyle name="SAPBEXstdItem 3 3 2 6" xfId="19308"/>
    <cellStyle name="SAPBEXstdItem 3 3 2 7" xfId="28391"/>
    <cellStyle name="SAPBEXstdItem 3 3 3" xfId="2096"/>
    <cellStyle name="SAPBEXstdItem 3 3 3 2" xfId="3002"/>
    <cellStyle name="SAPBEXstdItem 3 3 3 2 2" xfId="7589"/>
    <cellStyle name="SAPBEXstdItem 3 3 3 2 2 2" xfId="14755"/>
    <cellStyle name="SAPBEXstdItem 3 3 3 2 2 2 2" xfId="25442"/>
    <cellStyle name="SAPBEXstdItem 3 3 3 2 2 3" xfId="21709"/>
    <cellStyle name="SAPBEXstdItem 3 3 3 2 3" xfId="9768"/>
    <cellStyle name="SAPBEXstdItem 3 3 3 2 3 2" xfId="16408"/>
    <cellStyle name="SAPBEXstdItem 3 3 3 2 3 2 2" xfId="26506"/>
    <cellStyle name="SAPBEXstdItem 3 3 3 2 3 3" xfId="22967"/>
    <cellStyle name="SAPBEXstdItem 3 3 3 2 4" xfId="11712"/>
    <cellStyle name="SAPBEXstdItem 3 3 3 2 4 2" xfId="18039"/>
    <cellStyle name="SAPBEXstdItem 3 3 3 2 4 2 2" xfId="27522"/>
    <cellStyle name="SAPBEXstdItem 3 3 3 2 4 3" xfId="23943"/>
    <cellStyle name="SAPBEXstdItem 3 3 3 2 5" xfId="5181"/>
    <cellStyle name="SAPBEXstdItem 3 3 3 2 5 2" xfId="20716"/>
    <cellStyle name="SAPBEXstdItem 3 3 3 2 6" xfId="12758"/>
    <cellStyle name="SAPBEXstdItem 3 3 3 2 6 2" xfId="24532"/>
    <cellStyle name="SAPBEXstdItem 3 3 3 2 7" xfId="19649"/>
    <cellStyle name="SAPBEXstdItem 3 3 3 3" xfId="3528"/>
    <cellStyle name="SAPBEXstdItem 3 3 3 3 2" xfId="10283"/>
    <cellStyle name="SAPBEXstdItem 3 3 3 3 2 2" xfId="16765"/>
    <cellStyle name="SAPBEXstdItem 3 3 3 3 2 2 2" xfId="26787"/>
    <cellStyle name="SAPBEXstdItem 3 3 3 3 2 3" xfId="23241"/>
    <cellStyle name="SAPBEXstdItem 3 3 3 3 3" xfId="12213"/>
    <cellStyle name="SAPBEXstdItem 3 3 3 3 3 2" xfId="18537"/>
    <cellStyle name="SAPBEXstdItem 3 3 3 3 3 2 2" xfId="27798"/>
    <cellStyle name="SAPBEXstdItem 3 3 3 3 3 3" xfId="24212"/>
    <cellStyle name="SAPBEXstdItem 3 3 3 3 4" xfId="8104"/>
    <cellStyle name="SAPBEXstdItem 3 3 3 3 4 2" xfId="22103"/>
    <cellStyle name="SAPBEXstdItem 3 3 3 3 5" xfId="15261"/>
    <cellStyle name="SAPBEXstdItem 3 3 3 3 5 2" xfId="25718"/>
    <cellStyle name="SAPBEXstdItem 3 3 3 3 6" xfId="19918"/>
    <cellStyle name="SAPBEXstdItem 3 3 3 4" xfId="6693"/>
    <cellStyle name="SAPBEXstdItem 3 3 3 4 2" xfId="13870"/>
    <cellStyle name="SAPBEXstdItem 3 3 3 4 2 2" xfId="24983"/>
    <cellStyle name="SAPBEXstdItem 3 3 3 4 3" xfId="21229"/>
    <cellStyle name="SAPBEXstdItem 3 3 3 5" xfId="8876"/>
    <cellStyle name="SAPBEXstdItem 3 3 3 5 2" xfId="15826"/>
    <cellStyle name="SAPBEXstdItem 3 3 3 5 2 2" xfId="26042"/>
    <cellStyle name="SAPBEXstdItem 3 3 3 5 3" xfId="22530"/>
    <cellStyle name="SAPBEXstdItem 3 3 3 6" xfId="10990"/>
    <cellStyle name="SAPBEXstdItem 3 3 3 6 2" xfId="17321"/>
    <cellStyle name="SAPBEXstdItem 3 3 3 6 2 2" xfId="27067"/>
    <cellStyle name="SAPBEXstdItem 3 3 3 6 3" xfId="23515"/>
    <cellStyle name="SAPBEXstdItem 3 3 3 7" xfId="4565"/>
    <cellStyle name="SAPBEXstdItem 3 3 3 7 2" xfId="20577"/>
    <cellStyle name="SAPBEXstdItem 3 3 3 8" xfId="5357"/>
    <cellStyle name="SAPBEXstdItem 3 3 3 8 2" xfId="20849"/>
    <cellStyle name="SAPBEXstdItem 3 3 4" xfId="2730"/>
    <cellStyle name="SAPBEXstdItem 3 3 4 2" xfId="9509"/>
    <cellStyle name="SAPBEXstdItem 3 3 4 2 2" xfId="16160"/>
    <cellStyle name="SAPBEXstdItem 3 3 4 2 2 2" xfId="26298"/>
    <cellStyle name="SAPBEXstdItem 3 3 4 2 3" xfId="22774"/>
    <cellStyle name="SAPBEXstdItem 3 3 4 3" xfId="11469"/>
    <cellStyle name="SAPBEXstdItem 3 3 4 3 2" xfId="17797"/>
    <cellStyle name="SAPBEXstdItem 3 3 4 3 2 2" xfId="27317"/>
    <cellStyle name="SAPBEXstdItem 3 3 4 3 3" xfId="23753"/>
    <cellStyle name="SAPBEXstdItem 3 3 4 4" xfId="7328"/>
    <cellStyle name="SAPBEXstdItem 3 3 4 4 2" xfId="21487"/>
    <cellStyle name="SAPBEXstdItem 3 3 4 5" xfId="14501"/>
    <cellStyle name="SAPBEXstdItem 3 3 4 5 2" xfId="25236"/>
    <cellStyle name="SAPBEXstdItem 3 3 4 6" xfId="19458"/>
    <cellStyle name="SAPBEXstdItem 3 3 5" xfId="28149"/>
    <cellStyle name="SAPBEXstdItem 3 4" xfId="798"/>
    <cellStyle name="SAPBEXstdItem 3 4 2" xfId="1878"/>
    <cellStyle name="SAPBEXstdItem 3 4 2 2" xfId="1006"/>
    <cellStyle name="SAPBEXstdItem 3 4 2 2 2" xfId="3465"/>
    <cellStyle name="SAPBEXstdItem 3 4 2 2 2 2" xfId="10220"/>
    <cellStyle name="SAPBEXstdItem 3 4 2 2 2 2 2" xfId="16729"/>
    <cellStyle name="SAPBEXstdItem 3 4 2 2 2 2 2 2" xfId="26755"/>
    <cellStyle name="SAPBEXstdItem 3 4 2 2 2 2 3" xfId="23213"/>
    <cellStyle name="SAPBEXstdItem 3 4 2 2 2 3" xfId="12150"/>
    <cellStyle name="SAPBEXstdItem 3 4 2 2 2 3 2" xfId="18474"/>
    <cellStyle name="SAPBEXstdItem 3 4 2 2 2 3 2 2" xfId="27766"/>
    <cellStyle name="SAPBEXstdItem 3 4 2 2 2 3 3" xfId="24184"/>
    <cellStyle name="SAPBEXstdItem 3 4 2 2 2 4" xfId="8041"/>
    <cellStyle name="SAPBEXstdItem 3 4 2 2 2 4 2" xfId="22044"/>
    <cellStyle name="SAPBEXstdItem 3 4 2 2 2 5" xfId="15198"/>
    <cellStyle name="SAPBEXstdItem 3 4 2 2 2 5 2" xfId="25686"/>
    <cellStyle name="SAPBEXstdItem 3 4 2 2 2 6" xfId="19890"/>
    <cellStyle name="SAPBEXstdItem 3 4 2 2 3" xfId="3938"/>
    <cellStyle name="SAPBEXstdItem 3 4 2 2 3 2" xfId="10693"/>
    <cellStyle name="SAPBEXstdItem 3 4 2 2 3 2 2" xfId="17052"/>
    <cellStyle name="SAPBEXstdItem 3 4 2 2 3 2 2 2" xfId="27027"/>
    <cellStyle name="SAPBEXstdItem 3 4 2 2 3 2 3" xfId="23479"/>
    <cellStyle name="SAPBEXstdItem 3 4 2 2 3 3" xfId="12623"/>
    <cellStyle name="SAPBEXstdItem 3 4 2 2 3 3 2" xfId="18945"/>
    <cellStyle name="SAPBEXstdItem 3 4 2 2 3 3 2 2" xfId="28036"/>
    <cellStyle name="SAPBEXstdItem 3 4 2 2 3 3 3" xfId="24448"/>
    <cellStyle name="SAPBEXstdItem 3 4 2 2 3 4" xfId="8453"/>
    <cellStyle name="SAPBEXstdItem 3 4 2 2 3 4 2" xfId="22442"/>
    <cellStyle name="SAPBEXstdItem 3 4 2 2 3 5" xfId="15669"/>
    <cellStyle name="SAPBEXstdItem 3 4 2 2 3 5 2" xfId="25956"/>
    <cellStyle name="SAPBEXstdItem 3 4 2 2 3 6" xfId="20154"/>
    <cellStyle name="SAPBEXstdItem 3 4 2 2 4" xfId="6044"/>
    <cellStyle name="SAPBEXstdItem 3 4 2 2 4 2" xfId="13305"/>
    <cellStyle name="SAPBEXstdItem 3 4 2 2 4 2 2" xfId="24844"/>
    <cellStyle name="SAPBEXstdItem 3 4 2 2 4 3" xfId="21095"/>
    <cellStyle name="SAPBEXstdItem 3 4 2 2 5" xfId="5839"/>
    <cellStyle name="SAPBEXstdItem 3 4 2 2 5 2" xfId="13121"/>
    <cellStyle name="SAPBEXstdItem 3 4 2 2 5 2 2" xfId="24749"/>
    <cellStyle name="SAPBEXstdItem 3 4 2 2 5 3" xfId="21000"/>
    <cellStyle name="SAPBEXstdItem 3 4 2 2 6" xfId="6376"/>
    <cellStyle name="SAPBEXstdItem 3 4 2 2 6 2" xfId="13597"/>
    <cellStyle name="SAPBEXstdItem 3 4 2 2 6 2 2" xfId="24934"/>
    <cellStyle name="SAPBEXstdItem 3 4 2 2 6 3" xfId="21184"/>
    <cellStyle name="SAPBEXstdItem 3 4 2 2 7" xfId="3980"/>
    <cellStyle name="SAPBEXstdItem 3 4 2 2 7 2" xfId="20161"/>
    <cellStyle name="SAPBEXstdItem 3 4 2 2 8" xfId="19126"/>
    <cellStyle name="SAPBEXstdItem 3 4 2 3" xfId="3206"/>
    <cellStyle name="SAPBEXstdItem 3 4 2 3 2" xfId="9967"/>
    <cellStyle name="SAPBEXstdItem 3 4 2 3 2 2" xfId="16552"/>
    <cellStyle name="SAPBEXstdItem 3 4 2 3 2 2 2" xfId="26617"/>
    <cellStyle name="SAPBEXstdItem 3 4 2 3 2 3" xfId="23075"/>
    <cellStyle name="SAPBEXstdItem 3 4 2 3 3" xfId="11904"/>
    <cellStyle name="SAPBEXstdItem 3 4 2 3 3 2" xfId="18229"/>
    <cellStyle name="SAPBEXstdItem 3 4 2 3 3 2 2" xfId="27631"/>
    <cellStyle name="SAPBEXstdItem 3 4 2 3 3 3" xfId="24049"/>
    <cellStyle name="SAPBEXstdItem 3 4 2 3 4" xfId="7791"/>
    <cellStyle name="SAPBEXstdItem 3 4 2 3 4 2" xfId="21824"/>
    <cellStyle name="SAPBEXstdItem 3 4 2 3 5" xfId="14952"/>
    <cellStyle name="SAPBEXstdItem 3 4 2 3 5 2" xfId="25551"/>
    <cellStyle name="SAPBEXstdItem 3 4 2 3 6" xfId="19755"/>
    <cellStyle name="SAPBEXstdItem 3 4 2 4" xfId="3692"/>
    <cellStyle name="SAPBEXstdItem 3 4 2 4 2" xfId="10447"/>
    <cellStyle name="SAPBEXstdItem 3 4 2 4 2 2" xfId="16881"/>
    <cellStyle name="SAPBEXstdItem 3 4 2 4 2 2 2" xfId="26891"/>
    <cellStyle name="SAPBEXstdItem 3 4 2 4 2 3" xfId="23343"/>
    <cellStyle name="SAPBEXstdItem 3 4 2 4 3" xfId="12377"/>
    <cellStyle name="SAPBEXstdItem 3 4 2 4 3 2" xfId="18700"/>
    <cellStyle name="SAPBEXstdItem 3 4 2 4 3 2 2" xfId="27901"/>
    <cellStyle name="SAPBEXstdItem 3 4 2 4 3 3" xfId="24313"/>
    <cellStyle name="SAPBEXstdItem 3 4 2 4 4" xfId="8268"/>
    <cellStyle name="SAPBEXstdItem 3 4 2 4 4 2" xfId="22265"/>
    <cellStyle name="SAPBEXstdItem 3 4 2 4 5" xfId="15424"/>
    <cellStyle name="SAPBEXstdItem 3 4 2 4 5 2" xfId="25821"/>
    <cellStyle name="SAPBEXstdItem 3 4 2 4 6" xfId="20019"/>
    <cellStyle name="SAPBEXstdItem 3 4 2 5" xfId="4192"/>
    <cellStyle name="SAPBEXstdItem 3 4 2 5 2" xfId="20273"/>
    <cellStyle name="SAPBEXstdItem 3 4 2 6" xfId="19310"/>
    <cellStyle name="SAPBEXstdItem 3 4 2 7" xfId="28393"/>
    <cellStyle name="SAPBEXstdItem 3 4 3" xfId="2179"/>
    <cellStyle name="SAPBEXstdItem 3 4 3 2" xfId="3009"/>
    <cellStyle name="SAPBEXstdItem 3 4 3 2 2" xfId="7596"/>
    <cellStyle name="SAPBEXstdItem 3 4 3 2 2 2" xfId="14761"/>
    <cellStyle name="SAPBEXstdItem 3 4 3 2 2 2 2" xfId="25445"/>
    <cellStyle name="SAPBEXstdItem 3 4 3 2 2 3" xfId="21711"/>
    <cellStyle name="SAPBEXstdItem 3 4 3 2 3" xfId="9775"/>
    <cellStyle name="SAPBEXstdItem 3 4 3 2 3 2" xfId="16412"/>
    <cellStyle name="SAPBEXstdItem 3 4 3 2 3 2 2" xfId="26510"/>
    <cellStyle name="SAPBEXstdItem 3 4 3 2 3 3" xfId="22970"/>
    <cellStyle name="SAPBEXstdItem 3 4 3 2 4" xfId="11716"/>
    <cellStyle name="SAPBEXstdItem 3 4 3 2 4 2" xfId="18042"/>
    <cellStyle name="SAPBEXstdItem 3 4 3 2 4 2 2" xfId="27525"/>
    <cellStyle name="SAPBEXstdItem 3 4 3 2 4 3" xfId="23945"/>
    <cellStyle name="SAPBEXstdItem 3 4 3 2 5" xfId="5254"/>
    <cellStyle name="SAPBEXstdItem 3 4 3 2 5 2" xfId="20779"/>
    <cellStyle name="SAPBEXstdItem 3 4 3 2 6" xfId="12824"/>
    <cellStyle name="SAPBEXstdItem 3 4 3 2 6 2" xfId="24590"/>
    <cellStyle name="SAPBEXstdItem 3 4 3 2 7" xfId="19651"/>
    <cellStyle name="SAPBEXstdItem 3 4 3 3" xfId="3532"/>
    <cellStyle name="SAPBEXstdItem 3 4 3 3 2" xfId="10287"/>
    <cellStyle name="SAPBEXstdItem 3 4 3 3 2 2" xfId="16769"/>
    <cellStyle name="SAPBEXstdItem 3 4 3 3 2 2 2" xfId="26791"/>
    <cellStyle name="SAPBEXstdItem 3 4 3 3 2 3" xfId="23244"/>
    <cellStyle name="SAPBEXstdItem 3 4 3 3 3" xfId="12217"/>
    <cellStyle name="SAPBEXstdItem 3 4 3 3 3 2" xfId="18540"/>
    <cellStyle name="SAPBEXstdItem 3 4 3 3 3 2 2" xfId="27801"/>
    <cellStyle name="SAPBEXstdItem 3 4 3 3 3 3" xfId="24214"/>
    <cellStyle name="SAPBEXstdItem 3 4 3 3 4" xfId="8108"/>
    <cellStyle name="SAPBEXstdItem 3 4 3 3 4 2" xfId="22106"/>
    <cellStyle name="SAPBEXstdItem 3 4 3 3 5" xfId="15264"/>
    <cellStyle name="SAPBEXstdItem 3 4 3 3 5 2" xfId="25721"/>
    <cellStyle name="SAPBEXstdItem 3 4 3 3 6" xfId="19920"/>
    <cellStyle name="SAPBEXstdItem 3 4 3 4" xfId="6776"/>
    <cellStyle name="SAPBEXstdItem 3 4 3 4 2" xfId="13952"/>
    <cellStyle name="SAPBEXstdItem 3 4 3 4 2 2" xfId="25040"/>
    <cellStyle name="SAPBEXstdItem 3 4 3 4 3" xfId="21285"/>
    <cellStyle name="SAPBEXstdItem 3 4 3 5" xfId="8959"/>
    <cellStyle name="SAPBEXstdItem 3 4 3 5 2" xfId="15892"/>
    <cellStyle name="SAPBEXstdItem 3 4 3 5 2 2" xfId="26100"/>
    <cellStyle name="SAPBEXstdItem 3 4 3 5 3" xfId="22587"/>
    <cellStyle name="SAPBEXstdItem 3 4 3 6" xfId="11057"/>
    <cellStyle name="SAPBEXstdItem 3 4 3 6 2" xfId="17387"/>
    <cellStyle name="SAPBEXstdItem 3 4 3 6 2 2" xfId="27123"/>
    <cellStyle name="SAPBEXstdItem 3 4 3 6 3" xfId="23570"/>
    <cellStyle name="SAPBEXstdItem 3 4 3 7" xfId="4574"/>
    <cellStyle name="SAPBEXstdItem 3 4 3 7 2" xfId="20584"/>
    <cellStyle name="SAPBEXstdItem 3 4 3 8" xfId="5504"/>
    <cellStyle name="SAPBEXstdItem 3 4 3 8 2" xfId="20898"/>
    <cellStyle name="SAPBEXstdItem 3 4 4" xfId="2755"/>
    <cellStyle name="SAPBEXstdItem 3 4 4 2" xfId="9534"/>
    <cellStyle name="SAPBEXstdItem 3 4 4 2 2" xfId="16185"/>
    <cellStyle name="SAPBEXstdItem 3 4 4 2 2 2" xfId="26323"/>
    <cellStyle name="SAPBEXstdItem 3 4 4 2 3" xfId="22799"/>
    <cellStyle name="SAPBEXstdItem 3 4 4 3" xfId="11494"/>
    <cellStyle name="SAPBEXstdItem 3 4 4 3 2" xfId="17822"/>
    <cellStyle name="SAPBEXstdItem 3 4 4 3 2 2" xfId="27342"/>
    <cellStyle name="SAPBEXstdItem 3 4 4 3 3" xfId="23778"/>
    <cellStyle name="SAPBEXstdItem 3 4 4 4" xfId="7353"/>
    <cellStyle name="SAPBEXstdItem 3 4 4 4 2" xfId="21512"/>
    <cellStyle name="SAPBEXstdItem 3 4 4 5" xfId="14526"/>
    <cellStyle name="SAPBEXstdItem 3 4 4 5 2" xfId="25261"/>
    <cellStyle name="SAPBEXstdItem 3 4 4 6" xfId="19483"/>
    <cellStyle name="SAPBEXstdItem 3 4 5" xfId="28151"/>
    <cellStyle name="SAPBEXstdItem 3 5" xfId="1804"/>
    <cellStyle name="SAPBEXstdItem 3 5 2" xfId="2062"/>
    <cellStyle name="SAPBEXstdItem 3 5 2 2" xfId="3162"/>
    <cellStyle name="SAPBEXstdItem 3 5 2 2 2" xfId="9928"/>
    <cellStyle name="SAPBEXstdItem 3 5 2 2 2 2" xfId="16527"/>
    <cellStyle name="SAPBEXstdItem 3 5 2 2 2 2 2" xfId="26594"/>
    <cellStyle name="SAPBEXstdItem 3 5 2 2 2 3" xfId="23052"/>
    <cellStyle name="SAPBEXstdItem 3 5 2 2 3" xfId="11865"/>
    <cellStyle name="SAPBEXstdItem 3 5 2 2 3 2" xfId="18190"/>
    <cellStyle name="SAPBEXstdItem 3 5 2 2 3 2 2" xfId="27608"/>
    <cellStyle name="SAPBEXstdItem 3 5 2 2 3 3" xfId="24026"/>
    <cellStyle name="SAPBEXstdItem 3 5 2 2 4" xfId="7749"/>
    <cellStyle name="SAPBEXstdItem 3 5 2 2 4 2" xfId="21801"/>
    <cellStyle name="SAPBEXstdItem 3 5 2 2 5" xfId="14913"/>
    <cellStyle name="SAPBEXstdItem 3 5 2 2 5 2" xfId="25528"/>
    <cellStyle name="SAPBEXstdItem 3 5 2 2 6" xfId="19732"/>
    <cellStyle name="SAPBEXstdItem 3 5 2 3" xfId="3655"/>
    <cellStyle name="SAPBEXstdItem 3 5 2 3 2" xfId="10410"/>
    <cellStyle name="SAPBEXstdItem 3 5 2 3 2 2" xfId="16858"/>
    <cellStyle name="SAPBEXstdItem 3 5 2 3 2 2 2" xfId="26868"/>
    <cellStyle name="SAPBEXstdItem 3 5 2 3 2 3" xfId="23320"/>
    <cellStyle name="SAPBEXstdItem 3 5 2 3 3" xfId="12340"/>
    <cellStyle name="SAPBEXstdItem 3 5 2 3 3 2" xfId="18663"/>
    <cellStyle name="SAPBEXstdItem 3 5 2 3 3 2 2" xfId="27878"/>
    <cellStyle name="SAPBEXstdItem 3 5 2 3 3 3" xfId="24290"/>
    <cellStyle name="SAPBEXstdItem 3 5 2 3 4" xfId="8231"/>
    <cellStyle name="SAPBEXstdItem 3 5 2 3 4 2" xfId="22228"/>
    <cellStyle name="SAPBEXstdItem 3 5 2 3 5" xfId="15387"/>
    <cellStyle name="SAPBEXstdItem 3 5 2 3 5 2" xfId="25798"/>
    <cellStyle name="SAPBEXstdItem 3 5 2 3 6" xfId="19996"/>
    <cellStyle name="SAPBEXstdItem 3 5 2 4" xfId="6659"/>
    <cellStyle name="SAPBEXstdItem 3 5 2 4 2" xfId="13837"/>
    <cellStyle name="SAPBEXstdItem 3 5 2 4 2 2" xfId="24974"/>
    <cellStyle name="SAPBEXstdItem 3 5 2 4 3" xfId="21222"/>
    <cellStyle name="SAPBEXstdItem 3 5 2 5" xfId="8842"/>
    <cellStyle name="SAPBEXstdItem 3 5 2 5 2" xfId="15808"/>
    <cellStyle name="SAPBEXstdItem 3 5 2 5 2 2" xfId="26032"/>
    <cellStyle name="SAPBEXstdItem 3 5 2 5 3" xfId="22522"/>
    <cellStyle name="SAPBEXstdItem 3 5 2 6" xfId="10956"/>
    <cellStyle name="SAPBEXstdItem 3 5 2 6 2" xfId="17288"/>
    <cellStyle name="SAPBEXstdItem 3 5 2 6 2 2" xfId="27058"/>
    <cellStyle name="SAPBEXstdItem 3 5 2 6 3" xfId="23508"/>
    <cellStyle name="SAPBEXstdItem 3 5 2 7" xfId="12740"/>
    <cellStyle name="SAPBEXstdItem 3 5 2 7 2" xfId="24522"/>
    <cellStyle name="SAPBEXstdItem 3 5 2 8" xfId="19339"/>
    <cellStyle name="SAPBEXstdItem 3 5 3" xfId="3425"/>
    <cellStyle name="SAPBEXstdItem 3 5 3 2" xfId="3898"/>
    <cellStyle name="SAPBEXstdItem 3 5 3 2 2" xfId="10653"/>
    <cellStyle name="SAPBEXstdItem 3 5 3 2 2 2" xfId="17026"/>
    <cellStyle name="SAPBEXstdItem 3 5 3 2 2 2 2" xfId="27003"/>
    <cellStyle name="SAPBEXstdItem 3 5 3 2 2 3" xfId="23455"/>
    <cellStyle name="SAPBEXstdItem 3 5 3 2 3" xfId="12583"/>
    <cellStyle name="SAPBEXstdItem 3 5 3 2 3 2" xfId="18906"/>
    <cellStyle name="SAPBEXstdItem 3 5 3 2 3 2 2" xfId="28013"/>
    <cellStyle name="SAPBEXstdItem 3 5 3 2 3 3" xfId="24425"/>
    <cellStyle name="SAPBEXstdItem 3 5 3 2 4" xfId="8424"/>
    <cellStyle name="SAPBEXstdItem 3 5 3 2 4 2" xfId="22415"/>
    <cellStyle name="SAPBEXstdItem 3 5 3 2 5" xfId="15630"/>
    <cellStyle name="SAPBEXstdItem 3 5 3 2 5 2" xfId="25933"/>
    <cellStyle name="SAPBEXstdItem 3 5 3 2 6" xfId="20131"/>
    <cellStyle name="SAPBEXstdItem 3 5 3 3" xfId="10180"/>
    <cellStyle name="SAPBEXstdItem 3 5 3 3 2" xfId="16703"/>
    <cellStyle name="SAPBEXstdItem 3 5 3 3 2 2" xfId="26731"/>
    <cellStyle name="SAPBEXstdItem 3 5 3 3 3" xfId="23189"/>
    <cellStyle name="SAPBEXstdItem 3 5 3 4" xfId="12110"/>
    <cellStyle name="SAPBEXstdItem 3 5 3 4 2" xfId="18435"/>
    <cellStyle name="SAPBEXstdItem 3 5 3 4 2 2" xfId="27743"/>
    <cellStyle name="SAPBEXstdItem 3 5 3 4 3" xfId="24161"/>
    <cellStyle name="SAPBEXstdItem 3 5 3 5" xfId="8001"/>
    <cellStyle name="SAPBEXstdItem 3 5 3 5 2" xfId="22005"/>
    <cellStyle name="SAPBEXstdItem 3 5 3 6" xfId="15159"/>
    <cellStyle name="SAPBEXstdItem 3 5 3 6 2" xfId="25663"/>
    <cellStyle name="SAPBEXstdItem 3 5 3 7" xfId="19867"/>
    <cellStyle name="SAPBEXstdItem 3 5 4" xfId="2835"/>
    <cellStyle name="SAPBEXstdItem 3 5 4 2" xfId="9606"/>
    <cellStyle name="SAPBEXstdItem 3 5 4 2 2" xfId="16257"/>
    <cellStyle name="SAPBEXstdItem 3 5 4 2 2 2" xfId="26383"/>
    <cellStyle name="SAPBEXstdItem 3 5 4 2 3" xfId="22858"/>
    <cellStyle name="SAPBEXstdItem 3 5 4 3" xfId="11561"/>
    <cellStyle name="SAPBEXstdItem 3 5 4 3 2" xfId="17888"/>
    <cellStyle name="SAPBEXstdItem 3 5 4 3 2 2" xfId="27399"/>
    <cellStyle name="SAPBEXstdItem 3 5 4 3 3" xfId="23834"/>
    <cellStyle name="SAPBEXstdItem 3 5 4 4" xfId="7425"/>
    <cellStyle name="SAPBEXstdItem 3 5 4 4 2" xfId="21578"/>
    <cellStyle name="SAPBEXstdItem 3 5 4 5" xfId="14593"/>
    <cellStyle name="SAPBEXstdItem 3 5 4 5 2" xfId="25319"/>
    <cellStyle name="SAPBEXstdItem 3 5 4 6" xfId="19540"/>
    <cellStyle name="SAPBEXstdItem 3 5 5" xfId="2954"/>
    <cellStyle name="SAPBEXstdItem 3 5 5 2" xfId="9721"/>
    <cellStyle name="SAPBEXstdItem 3 5 5 2 2" xfId="16367"/>
    <cellStyle name="SAPBEXstdItem 3 5 5 2 2 2" xfId="26475"/>
    <cellStyle name="SAPBEXstdItem 3 5 5 2 3" xfId="22941"/>
    <cellStyle name="SAPBEXstdItem 3 5 5 3" xfId="11671"/>
    <cellStyle name="SAPBEXstdItem 3 5 5 3 2" xfId="17998"/>
    <cellStyle name="SAPBEXstdItem 3 5 5 3 2 2" xfId="27491"/>
    <cellStyle name="SAPBEXstdItem 3 5 5 3 3" xfId="23917"/>
    <cellStyle name="SAPBEXstdItem 3 5 5 4" xfId="7541"/>
    <cellStyle name="SAPBEXstdItem 3 5 5 4 2" xfId="21673"/>
    <cellStyle name="SAPBEXstdItem 3 5 5 5" xfId="14708"/>
    <cellStyle name="SAPBEXstdItem 3 5 5 5 2" xfId="25411"/>
    <cellStyle name="SAPBEXstdItem 3 5 5 6" xfId="19623"/>
    <cellStyle name="SAPBEXstdItem 3 5 6" xfId="4096"/>
    <cellStyle name="SAPBEXstdItem 3 5 6 2" xfId="20235"/>
    <cellStyle name="SAPBEXstdItem 3 5 7" xfId="19287"/>
    <cellStyle name="SAPBEXstdItem 3 5 8" xfId="28368"/>
    <cellStyle name="SAPBEXstdItem 3 6" xfId="1686"/>
    <cellStyle name="SAPBEXstdItem 3 6 2" xfId="1477"/>
    <cellStyle name="SAPBEXstdItem 3 6 2 2" xfId="3344"/>
    <cellStyle name="SAPBEXstdItem 3 6 2 2 2" xfId="10099"/>
    <cellStyle name="SAPBEXstdItem 3 6 2 2 2 2" xfId="16645"/>
    <cellStyle name="SAPBEXstdItem 3 6 2 2 2 2 2" xfId="26685"/>
    <cellStyle name="SAPBEXstdItem 3 6 2 2 2 3" xfId="23143"/>
    <cellStyle name="SAPBEXstdItem 3 6 2 2 3" xfId="12029"/>
    <cellStyle name="SAPBEXstdItem 3 6 2 2 3 2" xfId="18354"/>
    <cellStyle name="SAPBEXstdItem 3 6 2 2 3 2 2" xfId="27697"/>
    <cellStyle name="SAPBEXstdItem 3 6 2 2 3 3" xfId="24115"/>
    <cellStyle name="SAPBEXstdItem 3 6 2 2 4" xfId="7920"/>
    <cellStyle name="SAPBEXstdItem 3 6 2 2 4 2" xfId="21924"/>
    <cellStyle name="SAPBEXstdItem 3 6 2 2 5" xfId="15078"/>
    <cellStyle name="SAPBEXstdItem 3 6 2 2 5 2" xfId="25617"/>
    <cellStyle name="SAPBEXstdItem 3 6 2 2 6" xfId="19821"/>
    <cellStyle name="SAPBEXstdItem 3 6 2 3" xfId="3817"/>
    <cellStyle name="SAPBEXstdItem 3 6 2 3 2" xfId="10572"/>
    <cellStyle name="SAPBEXstdItem 3 6 2 3 2 2" xfId="16968"/>
    <cellStyle name="SAPBEXstdItem 3 6 2 3 2 2 2" xfId="26957"/>
    <cellStyle name="SAPBEXstdItem 3 6 2 3 2 3" xfId="23409"/>
    <cellStyle name="SAPBEXstdItem 3 6 2 3 3" xfId="12502"/>
    <cellStyle name="SAPBEXstdItem 3 6 2 3 3 2" xfId="18825"/>
    <cellStyle name="SAPBEXstdItem 3 6 2 3 3 2 2" xfId="27967"/>
    <cellStyle name="SAPBEXstdItem 3 6 2 3 3 3" xfId="24379"/>
    <cellStyle name="SAPBEXstdItem 3 6 2 3 4" xfId="8371"/>
    <cellStyle name="SAPBEXstdItem 3 6 2 3 4 2" xfId="22365"/>
    <cellStyle name="SAPBEXstdItem 3 6 2 3 5" xfId="15549"/>
    <cellStyle name="SAPBEXstdItem 3 6 2 3 5 2" xfId="25887"/>
    <cellStyle name="SAPBEXstdItem 3 6 2 3 6" xfId="20085"/>
    <cellStyle name="SAPBEXstdItem 3 6 2 4" xfId="6256"/>
    <cellStyle name="SAPBEXstdItem 3 6 2 4 2" xfId="13492"/>
    <cellStyle name="SAPBEXstdItem 3 6 2 4 2 2" xfId="24906"/>
    <cellStyle name="SAPBEXstdItem 3 6 2 4 3" xfId="21156"/>
    <cellStyle name="SAPBEXstdItem 3 6 2 5" xfId="8525"/>
    <cellStyle name="SAPBEXstdItem 3 6 2 5 2" xfId="15726"/>
    <cellStyle name="SAPBEXstdItem 3 6 2 5 2 2" xfId="25980"/>
    <cellStyle name="SAPBEXstdItem 3 6 2 5 3" xfId="22473"/>
    <cellStyle name="SAPBEXstdItem 3 6 2 6" xfId="8532"/>
    <cellStyle name="SAPBEXstdItem 3 6 2 6 2" xfId="15727"/>
    <cellStyle name="SAPBEXstdItem 3 6 2 6 2 2" xfId="25981"/>
    <cellStyle name="SAPBEXstdItem 3 6 2 6 3" xfId="22474"/>
    <cellStyle name="SAPBEXstdItem 3 6 2 7" xfId="12690"/>
    <cellStyle name="SAPBEXstdItem 3 6 2 7 2" xfId="24482"/>
    <cellStyle name="SAPBEXstdItem 3 6 2 8" xfId="19165"/>
    <cellStyle name="SAPBEXstdItem 3 6 3" xfId="3081"/>
    <cellStyle name="SAPBEXstdItem 3 6 3 2" xfId="9847"/>
    <cellStyle name="SAPBEXstdItem 3 6 3 2 2" xfId="16469"/>
    <cellStyle name="SAPBEXstdItem 3 6 3 2 2 2" xfId="26548"/>
    <cellStyle name="SAPBEXstdItem 3 6 3 2 3" xfId="23006"/>
    <cellStyle name="SAPBEXstdItem 3 6 3 3" xfId="11784"/>
    <cellStyle name="SAPBEXstdItem 3 6 3 3 2" xfId="18109"/>
    <cellStyle name="SAPBEXstdItem 3 6 3 3 2 2" xfId="27562"/>
    <cellStyle name="SAPBEXstdItem 3 6 3 3 3" xfId="23980"/>
    <cellStyle name="SAPBEXstdItem 3 6 3 4" xfId="7668"/>
    <cellStyle name="SAPBEXstdItem 3 6 3 4 2" xfId="21755"/>
    <cellStyle name="SAPBEXstdItem 3 6 3 5" xfId="14832"/>
    <cellStyle name="SAPBEXstdItem 3 6 3 5 2" xfId="25482"/>
    <cellStyle name="SAPBEXstdItem 3 6 3 6" xfId="19686"/>
    <cellStyle name="SAPBEXstdItem 3 6 4" xfId="3586"/>
    <cellStyle name="SAPBEXstdItem 3 6 4 2" xfId="10341"/>
    <cellStyle name="SAPBEXstdItem 3 6 4 2 2" xfId="16812"/>
    <cellStyle name="SAPBEXstdItem 3 6 4 2 2 2" xfId="26822"/>
    <cellStyle name="SAPBEXstdItem 3 6 4 2 3" xfId="23274"/>
    <cellStyle name="SAPBEXstdItem 3 6 4 3" xfId="12271"/>
    <cellStyle name="SAPBEXstdItem 3 6 4 3 2" xfId="18594"/>
    <cellStyle name="SAPBEXstdItem 3 6 4 3 2 2" xfId="27832"/>
    <cellStyle name="SAPBEXstdItem 3 6 4 3 3" xfId="24244"/>
    <cellStyle name="SAPBEXstdItem 3 6 4 4" xfId="8162"/>
    <cellStyle name="SAPBEXstdItem 3 6 4 4 2" xfId="22159"/>
    <cellStyle name="SAPBEXstdItem 3 6 4 5" xfId="15318"/>
    <cellStyle name="SAPBEXstdItem 3 6 4 5 2" xfId="25752"/>
    <cellStyle name="SAPBEXstdItem 3 6 4 6" xfId="19950"/>
    <cellStyle name="SAPBEXstdItem 3 6 5" xfId="4030"/>
    <cellStyle name="SAPBEXstdItem 3 6 5 2" xfId="20190"/>
    <cellStyle name="SAPBEXstdItem 3 6 6" xfId="19241"/>
    <cellStyle name="SAPBEXstdItem 3 6 7" xfId="28310"/>
    <cellStyle name="SAPBEXstdItem 3 7" xfId="2110"/>
    <cellStyle name="SAPBEXstdItem 3 7 2" xfId="2975"/>
    <cellStyle name="SAPBEXstdItem 3 7 2 2" xfId="7562"/>
    <cellStyle name="SAPBEXstdItem 3 7 2 2 2" xfId="14729"/>
    <cellStyle name="SAPBEXstdItem 3 7 2 2 2 2" xfId="25421"/>
    <cellStyle name="SAPBEXstdItem 3 7 2 2 3" xfId="21688"/>
    <cellStyle name="SAPBEXstdItem 3 7 2 3" xfId="9742"/>
    <cellStyle name="SAPBEXstdItem 3 7 2 3 2" xfId="16387"/>
    <cellStyle name="SAPBEXstdItem 3 7 2 3 2 2" xfId="26485"/>
    <cellStyle name="SAPBEXstdItem 3 7 2 3 3" xfId="22946"/>
    <cellStyle name="SAPBEXstdItem 3 7 2 4" xfId="11691"/>
    <cellStyle name="SAPBEXstdItem 3 7 2 4 2" xfId="18018"/>
    <cellStyle name="SAPBEXstdItem 3 7 2 4 2 2" xfId="27501"/>
    <cellStyle name="SAPBEXstdItem 3 7 2 4 3" xfId="23922"/>
    <cellStyle name="SAPBEXstdItem 3 7 2 5" xfId="5194"/>
    <cellStyle name="SAPBEXstdItem 3 7 2 5 2" xfId="20727"/>
    <cellStyle name="SAPBEXstdItem 3 7 2 6" xfId="12768"/>
    <cellStyle name="SAPBEXstdItem 3 7 2 6 2" xfId="24541"/>
    <cellStyle name="SAPBEXstdItem 3 7 2 7" xfId="19628"/>
    <cellStyle name="SAPBEXstdItem 3 7 3" xfId="3507"/>
    <cellStyle name="SAPBEXstdItem 3 7 3 2" xfId="10262"/>
    <cellStyle name="SAPBEXstdItem 3 7 3 2 2" xfId="16744"/>
    <cellStyle name="SAPBEXstdItem 3 7 3 2 2 2" xfId="26766"/>
    <cellStyle name="SAPBEXstdItem 3 7 3 2 3" xfId="23220"/>
    <cellStyle name="SAPBEXstdItem 3 7 3 3" xfId="12192"/>
    <cellStyle name="SAPBEXstdItem 3 7 3 3 2" xfId="18516"/>
    <cellStyle name="SAPBEXstdItem 3 7 3 3 2 2" xfId="27777"/>
    <cellStyle name="SAPBEXstdItem 3 7 3 3 3" xfId="24191"/>
    <cellStyle name="SAPBEXstdItem 3 7 3 4" xfId="8083"/>
    <cellStyle name="SAPBEXstdItem 3 7 3 4 2" xfId="22082"/>
    <cellStyle name="SAPBEXstdItem 3 7 3 5" xfId="15240"/>
    <cellStyle name="SAPBEXstdItem 3 7 3 5 2" xfId="25697"/>
    <cellStyle name="SAPBEXstdItem 3 7 3 6" xfId="19897"/>
    <cellStyle name="SAPBEXstdItem 3 7 4" xfId="6707"/>
    <cellStyle name="SAPBEXstdItem 3 7 4 2" xfId="13884"/>
    <cellStyle name="SAPBEXstdItem 3 7 4 2 2" xfId="24992"/>
    <cellStyle name="SAPBEXstdItem 3 7 4 3" xfId="21238"/>
    <cellStyle name="SAPBEXstdItem 3 7 5" xfId="8890"/>
    <cellStyle name="SAPBEXstdItem 3 7 5 2" xfId="15836"/>
    <cellStyle name="SAPBEXstdItem 3 7 5 2 2" xfId="26051"/>
    <cellStyle name="SAPBEXstdItem 3 7 5 3" xfId="22539"/>
    <cellStyle name="SAPBEXstdItem 3 7 6" xfId="11000"/>
    <cellStyle name="SAPBEXstdItem 3 7 6 2" xfId="17331"/>
    <cellStyle name="SAPBEXstdItem 3 7 6 2 2" xfId="27076"/>
    <cellStyle name="SAPBEXstdItem 3 7 6 3" xfId="23524"/>
    <cellStyle name="SAPBEXstdItem 3 7 7" xfId="4502"/>
    <cellStyle name="SAPBEXstdItem 3 7 7 2" xfId="20538"/>
    <cellStyle name="SAPBEXstdItem 3 7 8" xfId="4224"/>
    <cellStyle name="SAPBEXstdItem 3 7 8 2" xfId="20298"/>
    <cellStyle name="SAPBEXstdItem 3 8" xfId="2670"/>
    <cellStyle name="SAPBEXstdItem 3 8 2" xfId="9449"/>
    <cellStyle name="SAPBEXstdItem 3 8 2 2" xfId="16100"/>
    <cellStyle name="SAPBEXstdItem 3 8 2 2 2" xfId="26252"/>
    <cellStyle name="SAPBEXstdItem 3 8 2 3" xfId="22733"/>
    <cellStyle name="SAPBEXstdItem 3 8 3" xfId="11409"/>
    <cellStyle name="SAPBEXstdItem 3 8 3 2" xfId="17737"/>
    <cellStyle name="SAPBEXstdItem 3 8 3 2 2" xfId="27271"/>
    <cellStyle name="SAPBEXstdItem 3 8 3 3" xfId="23712"/>
    <cellStyle name="SAPBEXstdItem 3 8 4" xfId="7268"/>
    <cellStyle name="SAPBEXstdItem 3 8 4 2" xfId="21432"/>
    <cellStyle name="SAPBEXstdItem 3 8 5" xfId="14441"/>
    <cellStyle name="SAPBEXstdItem 3 8 5 2" xfId="25190"/>
    <cellStyle name="SAPBEXstdItem 3 8 6" xfId="19417"/>
    <cellStyle name="SAPBEXstdItem 3 9" xfId="19041"/>
    <cellStyle name="SAPBEXstdItem 30" xfId="39059"/>
    <cellStyle name="SAPBEXstdItem 31" xfId="39618"/>
    <cellStyle name="SAPBEXstdItem 32" xfId="40104"/>
    <cellStyle name="SAPBEXstdItem 33" xfId="40192"/>
    <cellStyle name="SAPBEXstdItem 34" xfId="39319"/>
    <cellStyle name="SAPBEXstdItem 35" xfId="39175"/>
    <cellStyle name="SAPBEXstdItem 36" xfId="40283"/>
    <cellStyle name="SAPBEXstdItem 4" xfId="371"/>
    <cellStyle name="SAPBEXstdItem 4 2" xfId="582"/>
    <cellStyle name="SAPBEXstdItem 4 2 2" xfId="1833"/>
    <cellStyle name="SAPBEXstdItem 4 2 2 2" xfId="1999"/>
    <cellStyle name="SAPBEXstdItem 4 2 2 2 2" xfId="3449"/>
    <cellStyle name="SAPBEXstdItem 4 2 2 2 2 2" xfId="10204"/>
    <cellStyle name="SAPBEXstdItem 4 2 2 2 2 2 2" xfId="16722"/>
    <cellStyle name="SAPBEXstdItem 4 2 2 2 2 2 2 2" xfId="26749"/>
    <cellStyle name="SAPBEXstdItem 4 2 2 2 2 2 3" xfId="23207"/>
    <cellStyle name="SAPBEXstdItem 4 2 2 2 2 3" xfId="12134"/>
    <cellStyle name="SAPBEXstdItem 4 2 2 2 2 3 2" xfId="18459"/>
    <cellStyle name="SAPBEXstdItem 4 2 2 2 2 3 2 2" xfId="27761"/>
    <cellStyle name="SAPBEXstdItem 4 2 2 2 2 3 3" xfId="24179"/>
    <cellStyle name="SAPBEXstdItem 4 2 2 2 2 4" xfId="8025"/>
    <cellStyle name="SAPBEXstdItem 4 2 2 2 2 4 2" xfId="22029"/>
    <cellStyle name="SAPBEXstdItem 4 2 2 2 2 5" xfId="15183"/>
    <cellStyle name="SAPBEXstdItem 4 2 2 2 2 5 2" xfId="25681"/>
    <cellStyle name="SAPBEXstdItem 4 2 2 2 2 6" xfId="19885"/>
    <cellStyle name="SAPBEXstdItem 4 2 2 2 3" xfId="3922"/>
    <cellStyle name="SAPBEXstdItem 4 2 2 2 3 2" xfId="10677"/>
    <cellStyle name="SAPBEXstdItem 4 2 2 2 3 2 2" xfId="17045"/>
    <cellStyle name="SAPBEXstdItem 4 2 2 2 3 2 2 2" xfId="27021"/>
    <cellStyle name="SAPBEXstdItem 4 2 2 2 3 2 3" xfId="23473"/>
    <cellStyle name="SAPBEXstdItem 4 2 2 2 3 3" xfId="12607"/>
    <cellStyle name="SAPBEXstdItem 4 2 2 2 3 3 2" xfId="18930"/>
    <cellStyle name="SAPBEXstdItem 4 2 2 2 3 3 2 2" xfId="28031"/>
    <cellStyle name="SAPBEXstdItem 4 2 2 2 3 3 3" xfId="24443"/>
    <cellStyle name="SAPBEXstdItem 4 2 2 2 3 4" xfId="8443"/>
    <cellStyle name="SAPBEXstdItem 4 2 2 2 3 4 2" xfId="22433"/>
    <cellStyle name="SAPBEXstdItem 4 2 2 2 3 5" xfId="15654"/>
    <cellStyle name="SAPBEXstdItem 4 2 2 2 3 5 2" xfId="25951"/>
    <cellStyle name="SAPBEXstdItem 4 2 2 2 3 6" xfId="20149"/>
    <cellStyle name="SAPBEXstdItem 4 2 2 2 4" xfId="6596"/>
    <cellStyle name="SAPBEXstdItem 4 2 2 2 4 2" xfId="13774"/>
    <cellStyle name="SAPBEXstdItem 4 2 2 2 4 2 2" xfId="24952"/>
    <cellStyle name="SAPBEXstdItem 4 2 2 2 4 3" xfId="21202"/>
    <cellStyle name="SAPBEXstdItem 4 2 2 2 5" xfId="8779"/>
    <cellStyle name="SAPBEXstdItem 4 2 2 2 5 2" xfId="15780"/>
    <cellStyle name="SAPBEXstdItem 4 2 2 2 5 2 2" xfId="26010"/>
    <cellStyle name="SAPBEXstdItem 4 2 2 2 5 3" xfId="22502"/>
    <cellStyle name="SAPBEXstdItem 4 2 2 2 6" xfId="10893"/>
    <cellStyle name="SAPBEXstdItem 4 2 2 2 6 2" xfId="17225"/>
    <cellStyle name="SAPBEXstdItem 4 2 2 2 6 2 2" xfId="27036"/>
    <cellStyle name="SAPBEXstdItem 4 2 2 2 6 3" xfId="23488"/>
    <cellStyle name="SAPBEXstdItem 4 2 2 2 7" xfId="12712"/>
    <cellStyle name="SAPBEXstdItem 4 2 2 2 7 2" xfId="24500"/>
    <cellStyle name="SAPBEXstdItem 4 2 2 2 8" xfId="19319"/>
    <cellStyle name="SAPBEXstdItem 4 2 2 3" xfId="3189"/>
    <cellStyle name="SAPBEXstdItem 4 2 2 3 2" xfId="9952"/>
    <cellStyle name="SAPBEXstdItem 4 2 2 3 2 2" xfId="16546"/>
    <cellStyle name="SAPBEXstdItem 4 2 2 3 2 2 2" xfId="26612"/>
    <cellStyle name="SAPBEXstdItem 4 2 2 3 2 3" xfId="23070"/>
    <cellStyle name="SAPBEXstdItem 4 2 2 3 3" xfId="11889"/>
    <cellStyle name="SAPBEXstdItem 4 2 2 3 3 2" xfId="18214"/>
    <cellStyle name="SAPBEXstdItem 4 2 2 3 3 2 2" xfId="27626"/>
    <cellStyle name="SAPBEXstdItem 4 2 2 3 3 3" xfId="24044"/>
    <cellStyle name="SAPBEXstdItem 4 2 2 3 4" xfId="7774"/>
    <cellStyle name="SAPBEXstdItem 4 2 2 3 4 2" xfId="21819"/>
    <cellStyle name="SAPBEXstdItem 4 2 2 3 5" xfId="14937"/>
    <cellStyle name="SAPBEXstdItem 4 2 2 3 5 2" xfId="25546"/>
    <cellStyle name="SAPBEXstdItem 4 2 2 3 6" xfId="19750"/>
    <cellStyle name="SAPBEXstdItem 4 2 2 4" xfId="3678"/>
    <cellStyle name="SAPBEXstdItem 4 2 2 4 2" xfId="10433"/>
    <cellStyle name="SAPBEXstdItem 4 2 2 4 2 2" xfId="16876"/>
    <cellStyle name="SAPBEXstdItem 4 2 2 4 2 2 2" xfId="26886"/>
    <cellStyle name="SAPBEXstdItem 4 2 2 4 2 3" xfId="23338"/>
    <cellStyle name="SAPBEXstdItem 4 2 2 4 3" xfId="12363"/>
    <cellStyle name="SAPBEXstdItem 4 2 2 4 3 2" xfId="18686"/>
    <cellStyle name="SAPBEXstdItem 4 2 2 4 3 2 2" xfId="27896"/>
    <cellStyle name="SAPBEXstdItem 4 2 2 4 3 3" xfId="24308"/>
    <cellStyle name="SAPBEXstdItem 4 2 2 4 4" xfId="8254"/>
    <cellStyle name="SAPBEXstdItem 4 2 2 4 4 2" xfId="22251"/>
    <cellStyle name="SAPBEXstdItem 4 2 2 4 5" xfId="15410"/>
    <cellStyle name="SAPBEXstdItem 4 2 2 4 5 2" xfId="25816"/>
    <cellStyle name="SAPBEXstdItem 4 2 2 4 6" xfId="20014"/>
    <cellStyle name="SAPBEXstdItem 4 2 2 5" xfId="4143"/>
    <cellStyle name="SAPBEXstdItem 4 2 2 5 2" xfId="20256"/>
    <cellStyle name="SAPBEXstdItem 4 2 2 6" xfId="19305"/>
    <cellStyle name="SAPBEXstdItem 4 2 2 7" xfId="28387"/>
    <cellStyle name="SAPBEXstdItem 4 2 3" xfId="2208"/>
    <cellStyle name="SAPBEXstdItem 4 2 3 2" xfId="2993"/>
    <cellStyle name="SAPBEXstdItem 4 2 3 2 2" xfId="7580"/>
    <cellStyle name="SAPBEXstdItem 4 2 3 2 2 2" xfId="14747"/>
    <cellStyle name="SAPBEXstdItem 4 2 3 2 2 2 2" xfId="25439"/>
    <cellStyle name="SAPBEXstdItem 4 2 3 2 2 3" xfId="21706"/>
    <cellStyle name="SAPBEXstdItem 4 2 3 2 3" xfId="9760"/>
    <cellStyle name="SAPBEXstdItem 4 2 3 2 3 2" xfId="16405"/>
    <cellStyle name="SAPBEXstdItem 4 2 3 2 3 2 2" xfId="26503"/>
    <cellStyle name="SAPBEXstdItem 4 2 3 2 3 3" xfId="22964"/>
    <cellStyle name="SAPBEXstdItem 4 2 3 2 4" xfId="11709"/>
    <cellStyle name="SAPBEXstdItem 4 2 3 2 4 2" xfId="18036"/>
    <cellStyle name="SAPBEXstdItem 4 2 3 2 4 2 2" xfId="27519"/>
    <cellStyle name="SAPBEXstdItem 4 2 3 2 4 3" xfId="23940"/>
    <cellStyle name="SAPBEXstdItem 4 2 3 2 5" xfId="5279"/>
    <cellStyle name="SAPBEXstdItem 4 2 3 2 5 2" xfId="20798"/>
    <cellStyle name="SAPBEXstdItem 4 2 3 2 6" xfId="12844"/>
    <cellStyle name="SAPBEXstdItem 4 2 3 2 6 2" xfId="24605"/>
    <cellStyle name="SAPBEXstdItem 4 2 3 2 7" xfId="19646"/>
    <cellStyle name="SAPBEXstdItem 4 2 3 3" xfId="3525"/>
    <cellStyle name="SAPBEXstdItem 4 2 3 3 2" xfId="10280"/>
    <cellStyle name="SAPBEXstdItem 4 2 3 3 2 2" xfId="16762"/>
    <cellStyle name="SAPBEXstdItem 4 2 3 3 2 2 2" xfId="26784"/>
    <cellStyle name="SAPBEXstdItem 4 2 3 3 2 3" xfId="23238"/>
    <cellStyle name="SAPBEXstdItem 4 2 3 3 3" xfId="12210"/>
    <cellStyle name="SAPBEXstdItem 4 2 3 3 3 2" xfId="18534"/>
    <cellStyle name="SAPBEXstdItem 4 2 3 3 3 2 2" xfId="27795"/>
    <cellStyle name="SAPBEXstdItem 4 2 3 3 3 3" xfId="24209"/>
    <cellStyle name="SAPBEXstdItem 4 2 3 3 4" xfId="8101"/>
    <cellStyle name="SAPBEXstdItem 4 2 3 3 4 2" xfId="22100"/>
    <cellStyle name="SAPBEXstdItem 4 2 3 3 5" xfId="15258"/>
    <cellStyle name="SAPBEXstdItem 4 2 3 3 5 2" xfId="25715"/>
    <cellStyle name="SAPBEXstdItem 4 2 3 3 6" xfId="19915"/>
    <cellStyle name="SAPBEXstdItem 4 2 3 4" xfId="6805"/>
    <cellStyle name="SAPBEXstdItem 4 2 3 4 2" xfId="13980"/>
    <cellStyle name="SAPBEXstdItem 4 2 3 4 2 2" xfId="25055"/>
    <cellStyle name="SAPBEXstdItem 4 2 3 4 3" xfId="21299"/>
    <cellStyle name="SAPBEXstdItem 4 2 3 5" xfId="8988"/>
    <cellStyle name="SAPBEXstdItem 4 2 3 5 2" xfId="15913"/>
    <cellStyle name="SAPBEXstdItem 4 2 3 5 2 2" xfId="26116"/>
    <cellStyle name="SAPBEXstdItem 4 2 3 5 3" xfId="22602"/>
    <cellStyle name="SAPBEXstdItem 4 2 3 6" xfId="11079"/>
    <cellStyle name="SAPBEXstdItem 4 2 3 6 2" xfId="17408"/>
    <cellStyle name="SAPBEXstdItem 4 2 3 6 2 2" xfId="27137"/>
    <cellStyle name="SAPBEXstdItem 4 2 3 6 3" xfId="23583"/>
    <cellStyle name="SAPBEXstdItem 4 2 3 7" xfId="4531"/>
    <cellStyle name="SAPBEXstdItem 4 2 3 7 2" xfId="20564"/>
    <cellStyle name="SAPBEXstdItem 4 2 3 8" xfId="5296"/>
    <cellStyle name="SAPBEXstdItem 4 2 3 8 2" xfId="20813"/>
    <cellStyle name="SAPBEXstdItem 4 2 4" xfId="2723"/>
    <cellStyle name="SAPBEXstdItem 4 2 4 2" xfId="9502"/>
    <cellStyle name="SAPBEXstdItem 4 2 4 2 2" xfId="16153"/>
    <cellStyle name="SAPBEXstdItem 4 2 4 2 2 2" xfId="26292"/>
    <cellStyle name="SAPBEXstdItem 4 2 4 2 3" xfId="22768"/>
    <cellStyle name="SAPBEXstdItem 4 2 4 3" xfId="11462"/>
    <cellStyle name="SAPBEXstdItem 4 2 4 3 2" xfId="17790"/>
    <cellStyle name="SAPBEXstdItem 4 2 4 3 2 2" xfId="27311"/>
    <cellStyle name="SAPBEXstdItem 4 2 4 3 3" xfId="23747"/>
    <cellStyle name="SAPBEXstdItem 4 2 4 4" xfId="7321"/>
    <cellStyle name="SAPBEXstdItem 4 2 4 4 2" xfId="21480"/>
    <cellStyle name="SAPBEXstdItem 4 2 4 5" xfId="14494"/>
    <cellStyle name="SAPBEXstdItem 4 2 4 5 2" xfId="25230"/>
    <cellStyle name="SAPBEXstdItem 4 2 4 6" xfId="19452"/>
    <cellStyle name="SAPBEXstdItem 4 2 5" xfId="28144"/>
    <cellStyle name="SAPBEXstdItem 4 3" xfId="1805"/>
    <cellStyle name="SAPBEXstdItem 4 3 2" xfId="2077"/>
    <cellStyle name="SAPBEXstdItem 4 3 2 2" xfId="3426"/>
    <cellStyle name="SAPBEXstdItem 4 3 2 2 2" xfId="10181"/>
    <cellStyle name="SAPBEXstdItem 4 3 2 2 2 2" xfId="16704"/>
    <cellStyle name="SAPBEXstdItem 4 3 2 2 2 2 2" xfId="26732"/>
    <cellStyle name="SAPBEXstdItem 4 3 2 2 2 3" xfId="23190"/>
    <cellStyle name="SAPBEXstdItem 4 3 2 2 3" xfId="12111"/>
    <cellStyle name="SAPBEXstdItem 4 3 2 2 3 2" xfId="18436"/>
    <cellStyle name="SAPBEXstdItem 4 3 2 2 3 2 2" xfId="27744"/>
    <cellStyle name="SAPBEXstdItem 4 3 2 2 3 3" xfId="24162"/>
    <cellStyle name="SAPBEXstdItem 4 3 2 2 4" xfId="8002"/>
    <cellStyle name="SAPBEXstdItem 4 3 2 2 4 2" xfId="22006"/>
    <cellStyle name="SAPBEXstdItem 4 3 2 2 5" xfId="15160"/>
    <cellStyle name="SAPBEXstdItem 4 3 2 2 5 2" xfId="25664"/>
    <cellStyle name="SAPBEXstdItem 4 3 2 2 6" xfId="19868"/>
    <cellStyle name="SAPBEXstdItem 4 3 2 3" xfId="3899"/>
    <cellStyle name="SAPBEXstdItem 4 3 2 3 2" xfId="10654"/>
    <cellStyle name="SAPBEXstdItem 4 3 2 3 2 2" xfId="17027"/>
    <cellStyle name="SAPBEXstdItem 4 3 2 3 2 2 2" xfId="27004"/>
    <cellStyle name="SAPBEXstdItem 4 3 2 3 2 3" xfId="23456"/>
    <cellStyle name="SAPBEXstdItem 4 3 2 3 3" xfId="12584"/>
    <cellStyle name="SAPBEXstdItem 4 3 2 3 3 2" xfId="18907"/>
    <cellStyle name="SAPBEXstdItem 4 3 2 3 3 2 2" xfId="28014"/>
    <cellStyle name="SAPBEXstdItem 4 3 2 3 3 3" xfId="24426"/>
    <cellStyle name="SAPBEXstdItem 4 3 2 3 4" xfId="8425"/>
    <cellStyle name="SAPBEXstdItem 4 3 2 3 4 2" xfId="22416"/>
    <cellStyle name="SAPBEXstdItem 4 3 2 3 5" xfId="15631"/>
    <cellStyle name="SAPBEXstdItem 4 3 2 3 5 2" xfId="25934"/>
    <cellStyle name="SAPBEXstdItem 4 3 2 3 6" xfId="20132"/>
    <cellStyle name="SAPBEXstdItem 4 3 2 4" xfId="6674"/>
    <cellStyle name="SAPBEXstdItem 4 3 2 4 2" xfId="13851"/>
    <cellStyle name="SAPBEXstdItem 4 3 2 4 2 2" xfId="24981"/>
    <cellStyle name="SAPBEXstdItem 4 3 2 4 3" xfId="21227"/>
    <cellStyle name="SAPBEXstdItem 4 3 2 5" xfId="8857"/>
    <cellStyle name="SAPBEXstdItem 4 3 2 5 2" xfId="15817"/>
    <cellStyle name="SAPBEXstdItem 4 3 2 5 2 2" xfId="26040"/>
    <cellStyle name="SAPBEXstdItem 4 3 2 5 3" xfId="22528"/>
    <cellStyle name="SAPBEXstdItem 4 3 2 6" xfId="10971"/>
    <cellStyle name="SAPBEXstdItem 4 3 2 6 2" xfId="17302"/>
    <cellStyle name="SAPBEXstdItem 4 3 2 6 2 2" xfId="27065"/>
    <cellStyle name="SAPBEXstdItem 4 3 2 6 3" xfId="23513"/>
    <cellStyle name="SAPBEXstdItem 4 3 2 7" xfId="12749"/>
    <cellStyle name="SAPBEXstdItem 4 3 2 7 2" xfId="24530"/>
    <cellStyle name="SAPBEXstdItem 4 3 2 8" xfId="19344"/>
    <cellStyle name="SAPBEXstdItem 4 3 3" xfId="3163"/>
    <cellStyle name="SAPBEXstdItem 4 3 3 2" xfId="9929"/>
    <cellStyle name="SAPBEXstdItem 4 3 3 2 2" xfId="16528"/>
    <cellStyle name="SAPBEXstdItem 4 3 3 2 2 2" xfId="26595"/>
    <cellStyle name="SAPBEXstdItem 4 3 3 2 3" xfId="23053"/>
    <cellStyle name="SAPBEXstdItem 4 3 3 3" xfId="11866"/>
    <cellStyle name="SAPBEXstdItem 4 3 3 3 2" xfId="18191"/>
    <cellStyle name="SAPBEXstdItem 4 3 3 3 2 2" xfId="27609"/>
    <cellStyle name="SAPBEXstdItem 4 3 3 3 3" xfId="24027"/>
    <cellStyle name="SAPBEXstdItem 4 3 3 4" xfId="7750"/>
    <cellStyle name="SAPBEXstdItem 4 3 3 4 2" xfId="21802"/>
    <cellStyle name="SAPBEXstdItem 4 3 3 5" xfId="14914"/>
    <cellStyle name="SAPBEXstdItem 4 3 3 5 2" xfId="25529"/>
    <cellStyle name="SAPBEXstdItem 4 3 3 6" xfId="19733"/>
    <cellStyle name="SAPBEXstdItem 4 3 4" xfId="3656"/>
    <cellStyle name="SAPBEXstdItem 4 3 4 2" xfId="10411"/>
    <cellStyle name="SAPBEXstdItem 4 3 4 2 2" xfId="16859"/>
    <cellStyle name="SAPBEXstdItem 4 3 4 2 2 2" xfId="26869"/>
    <cellStyle name="SAPBEXstdItem 4 3 4 2 3" xfId="23321"/>
    <cellStyle name="SAPBEXstdItem 4 3 4 3" xfId="12341"/>
    <cellStyle name="SAPBEXstdItem 4 3 4 3 2" xfId="18664"/>
    <cellStyle name="SAPBEXstdItem 4 3 4 3 2 2" xfId="27879"/>
    <cellStyle name="SAPBEXstdItem 4 3 4 3 3" xfId="24291"/>
    <cellStyle name="SAPBEXstdItem 4 3 4 4" xfId="8232"/>
    <cellStyle name="SAPBEXstdItem 4 3 4 4 2" xfId="22229"/>
    <cellStyle name="SAPBEXstdItem 4 3 4 5" xfId="15388"/>
    <cellStyle name="SAPBEXstdItem 4 3 4 5 2" xfId="25799"/>
    <cellStyle name="SAPBEXstdItem 4 3 4 6" xfId="19997"/>
    <cellStyle name="SAPBEXstdItem 4 3 5" xfId="3996"/>
    <cellStyle name="SAPBEXstdItem 4 3 5 2" xfId="20168"/>
    <cellStyle name="SAPBEXstdItem 4 3 6" xfId="19288"/>
    <cellStyle name="SAPBEXstdItem 4 3 7" xfId="28369"/>
    <cellStyle name="SAPBEXstdItem 4 4" xfId="1683"/>
    <cellStyle name="SAPBEXstdItem 4 4 2" xfId="2066"/>
    <cellStyle name="SAPBEXstdItem 4 4 2 2" xfId="3341"/>
    <cellStyle name="SAPBEXstdItem 4 4 2 2 2" xfId="10096"/>
    <cellStyle name="SAPBEXstdItem 4 4 2 2 2 2" xfId="16642"/>
    <cellStyle name="SAPBEXstdItem 4 4 2 2 2 2 2" xfId="26682"/>
    <cellStyle name="SAPBEXstdItem 4 4 2 2 2 3" xfId="23140"/>
    <cellStyle name="SAPBEXstdItem 4 4 2 2 3" xfId="12026"/>
    <cellStyle name="SAPBEXstdItem 4 4 2 2 3 2" xfId="18351"/>
    <cellStyle name="SAPBEXstdItem 4 4 2 2 3 2 2" xfId="27694"/>
    <cellStyle name="SAPBEXstdItem 4 4 2 2 3 3" xfId="24112"/>
    <cellStyle name="SAPBEXstdItem 4 4 2 2 4" xfId="7917"/>
    <cellStyle name="SAPBEXstdItem 4 4 2 2 4 2" xfId="21921"/>
    <cellStyle name="SAPBEXstdItem 4 4 2 2 5" xfId="15075"/>
    <cellStyle name="SAPBEXstdItem 4 4 2 2 5 2" xfId="25614"/>
    <cellStyle name="SAPBEXstdItem 4 4 2 2 6" xfId="19818"/>
    <cellStyle name="SAPBEXstdItem 4 4 2 3" xfId="3814"/>
    <cellStyle name="SAPBEXstdItem 4 4 2 3 2" xfId="10569"/>
    <cellStyle name="SAPBEXstdItem 4 4 2 3 2 2" xfId="16965"/>
    <cellStyle name="SAPBEXstdItem 4 4 2 3 2 2 2" xfId="26954"/>
    <cellStyle name="SAPBEXstdItem 4 4 2 3 2 3" xfId="23406"/>
    <cellStyle name="SAPBEXstdItem 4 4 2 3 3" xfId="12499"/>
    <cellStyle name="SAPBEXstdItem 4 4 2 3 3 2" xfId="18822"/>
    <cellStyle name="SAPBEXstdItem 4 4 2 3 3 2 2" xfId="27964"/>
    <cellStyle name="SAPBEXstdItem 4 4 2 3 3 3" xfId="24376"/>
    <cellStyle name="SAPBEXstdItem 4 4 2 3 4" xfId="8368"/>
    <cellStyle name="SAPBEXstdItem 4 4 2 3 4 2" xfId="22362"/>
    <cellStyle name="SAPBEXstdItem 4 4 2 3 5" xfId="15546"/>
    <cellStyle name="SAPBEXstdItem 4 4 2 3 5 2" xfId="25884"/>
    <cellStyle name="SAPBEXstdItem 4 4 2 3 6" xfId="20082"/>
    <cellStyle name="SAPBEXstdItem 4 4 2 4" xfId="6663"/>
    <cellStyle name="SAPBEXstdItem 4 4 2 4 2" xfId="13841"/>
    <cellStyle name="SAPBEXstdItem 4 4 2 4 2 2" xfId="24976"/>
    <cellStyle name="SAPBEXstdItem 4 4 2 4 3" xfId="21224"/>
    <cellStyle name="SAPBEXstdItem 4 4 2 5" xfId="8846"/>
    <cellStyle name="SAPBEXstdItem 4 4 2 5 2" xfId="15810"/>
    <cellStyle name="SAPBEXstdItem 4 4 2 5 2 2" xfId="26034"/>
    <cellStyle name="SAPBEXstdItem 4 4 2 5 3" xfId="22524"/>
    <cellStyle name="SAPBEXstdItem 4 4 2 6" xfId="10960"/>
    <cellStyle name="SAPBEXstdItem 4 4 2 6 2" xfId="17292"/>
    <cellStyle name="SAPBEXstdItem 4 4 2 6 2 2" xfId="27060"/>
    <cellStyle name="SAPBEXstdItem 4 4 2 6 3" xfId="23510"/>
    <cellStyle name="SAPBEXstdItem 4 4 2 7" xfId="12742"/>
    <cellStyle name="SAPBEXstdItem 4 4 2 7 2" xfId="24524"/>
    <cellStyle name="SAPBEXstdItem 4 4 2 8" xfId="19341"/>
    <cellStyle name="SAPBEXstdItem 4 4 3" xfId="3078"/>
    <cellStyle name="SAPBEXstdItem 4 4 3 2" xfId="9844"/>
    <cellStyle name="SAPBEXstdItem 4 4 3 2 2" xfId="16466"/>
    <cellStyle name="SAPBEXstdItem 4 4 3 2 2 2" xfId="26545"/>
    <cellStyle name="SAPBEXstdItem 4 4 3 2 3" xfId="23003"/>
    <cellStyle name="SAPBEXstdItem 4 4 3 3" xfId="11781"/>
    <cellStyle name="SAPBEXstdItem 4 4 3 3 2" xfId="18106"/>
    <cellStyle name="SAPBEXstdItem 4 4 3 3 2 2" xfId="27559"/>
    <cellStyle name="SAPBEXstdItem 4 4 3 3 3" xfId="23977"/>
    <cellStyle name="SAPBEXstdItem 4 4 3 4" xfId="7665"/>
    <cellStyle name="SAPBEXstdItem 4 4 3 4 2" xfId="21752"/>
    <cellStyle name="SAPBEXstdItem 4 4 3 5" xfId="14829"/>
    <cellStyle name="SAPBEXstdItem 4 4 3 5 2" xfId="25479"/>
    <cellStyle name="SAPBEXstdItem 4 4 3 6" xfId="19683"/>
    <cellStyle name="SAPBEXstdItem 4 4 4" xfId="3583"/>
    <cellStyle name="SAPBEXstdItem 4 4 4 2" xfId="10338"/>
    <cellStyle name="SAPBEXstdItem 4 4 4 2 2" xfId="16809"/>
    <cellStyle name="SAPBEXstdItem 4 4 4 2 2 2" xfId="26819"/>
    <cellStyle name="SAPBEXstdItem 4 4 4 2 3" xfId="23271"/>
    <cellStyle name="SAPBEXstdItem 4 4 4 3" xfId="12268"/>
    <cellStyle name="SAPBEXstdItem 4 4 4 3 2" xfId="18591"/>
    <cellStyle name="SAPBEXstdItem 4 4 4 3 2 2" xfId="27829"/>
    <cellStyle name="SAPBEXstdItem 4 4 4 3 3" xfId="24241"/>
    <cellStyle name="SAPBEXstdItem 4 4 4 4" xfId="8159"/>
    <cellStyle name="SAPBEXstdItem 4 4 4 4 2" xfId="22156"/>
    <cellStyle name="SAPBEXstdItem 4 4 4 5" xfId="15315"/>
    <cellStyle name="SAPBEXstdItem 4 4 4 5 2" xfId="25749"/>
    <cellStyle name="SAPBEXstdItem 4 4 4 6" xfId="19947"/>
    <cellStyle name="SAPBEXstdItem 4 4 5" xfId="4107"/>
    <cellStyle name="SAPBEXstdItem 4 4 5 2" xfId="20240"/>
    <cellStyle name="SAPBEXstdItem 4 4 6" xfId="19238"/>
    <cellStyle name="SAPBEXstdItem 4 4 7" xfId="28307"/>
    <cellStyle name="SAPBEXstdItem 4 5" xfId="2364"/>
    <cellStyle name="SAPBEXstdItem 4 5 2" xfId="2976"/>
    <cellStyle name="SAPBEXstdItem 4 5 2 2" xfId="7563"/>
    <cellStyle name="SAPBEXstdItem 4 5 2 2 2" xfId="14730"/>
    <cellStyle name="SAPBEXstdItem 4 5 2 2 2 2" xfId="25422"/>
    <cellStyle name="SAPBEXstdItem 4 5 2 2 3" xfId="21689"/>
    <cellStyle name="SAPBEXstdItem 4 5 2 3" xfId="9743"/>
    <cellStyle name="SAPBEXstdItem 4 5 2 3 2" xfId="16388"/>
    <cellStyle name="SAPBEXstdItem 4 5 2 3 2 2" xfId="26486"/>
    <cellStyle name="SAPBEXstdItem 4 5 2 3 3" xfId="22947"/>
    <cellStyle name="SAPBEXstdItem 4 5 2 4" xfId="11692"/>
    <cellStyle name="SAPBEXstdItem 4 5 2 4 2" xfId="18019"/>
    <cellStyle name="SAPBEXstdItem 4 5 2 4 2 2" xfId="27502"/>
    <cellStyle name="SAPBEXstdItem 4 5 2 4 3" xfId="23923"/>
    <cellStyle name="SAPBEXstdItem 4 5 2 5" xfId="5397"/>
    <cellStyle name="SAPBEXstdItem 4 5 2 5 2" xfId="20871"/>
    <cellStyle name="SAPBEXstdItem 4 5 2 6" xfId="12913"/>
    <cellStyle name="SAPBEXstdItem 4 5 2 6 2" xfId="24653"/>
    <cellStyle name="SAPBEXstdItem 4 5 2 7" xfId="19629"/>
    <cellStyle name="SAPBEXstdItem 4 5 3" xfId="3508"/>
    <cellStyle name="SAPBEXstdItem 4 5 3 2" xfId="10263"/>
    <cellStyle name="SAPBEXstdItem 4 5 3 2 2" xfId="16745"/>
    <cellStyle name="SAPBEXstdItem 4 5 3 2 2 2" xfId="26767"/>
    <cellStyle name="SAPBEXstdItem 4 5 3 2 3" xfId="23221"/>
    <cellStyle name="SAPBEXstdItem 4 5 3 3" xfId="12193"/>
    <cellStyle name="SAPBEXstdItem 4 5 3 3 2" xfId="18517"/>
    <cellStyle name="SAPBEXstdItem 4 5 3 3 2 2" xfId="27778"/>
    <cellStyle name="SAPBEXstdItem 4 5 3 3 3" xfId="24192"/>
    <cellStyle name="SAPBEXstdItem 4 5 3 4" xfId="8084"/>
    <cellStyle name="SAPBEXstdItem 4 5 3 4 2" xfId="22083"/>
    <cellStyle name="SAPBEXstdItem 4 5 3 5" xfId="15241"/>
    <cellStyle name="SAPBEXstdItem 4 5 3 5 2" xfId="25698"/>
    <cellStyle name="SAPBEXstdItem 4 5 3 6" xfId="19898"/>
    <cellStyle name="SAPBEXstdItem 4 5 4" xfId="6961"/>
    <cellStyle name="SAPBEXstdItem 4 5 4 2" xfId="14135"/>
    <cellStyle name="SAPBEXstdItem 4 5 4 2 2" xfId="25102"/>
    <cellStyle name="SAPBEXstdItem 4 5 4 3" xfId="21344"/>
    <cellStyle name="SAPBEXstdItem 4 5 5" xfId="9144"/>
    <cellStyle name="SAPBEXstdItem 4 5 5 2" xfId="15982"/>
    <cellStyle name="SAPBEXstdItem 4 5 5 2 2" xfId="26164"/>
    <cellStyle name="SAPBEXstdItem 4 5 5 3" xfId="22648"/>
    <cellStyle name="SAPBEXstdItem 4 5 6" xfId="11168"/>
    <cellStyle name="SAPBEXstdItem 4 5 6 2" xfId="17497"/>
    <cellStyle name="SAPBEXstdItem 4 5 6 2 2" xfId="27184"/>
    <cellStyle name="SAPBEXstdItem 4 5 6 3" xfId="23628"/>
    <cellStyle name="SAPBEXstdItem 4 5 7" xfId="4503"/>
    <cellStyle name="SAPBEXstdItem 4 5 7 2" xfId="20539"/>
    <cellStyle name="SAPBEXstdItem 4 5 8" xfId="5285"/>
    <cellStyle name="SAPBEXstdItem 4 5 8 2" xfId="20804"/>
    <cellStyle name="SAPBEXstdItem 4 6" xfId="2671"/>
    <cellStyle name="SAPBEXstdItem 4 6 2" xfId="9450"/>
    <cellStyle name="SAPBEXstdItem 4 6 2 2" xfId="16101"/>
    <cellStyle name="SAPBEXstdItem 4 6 2 2 2" xfId="26253"/>
    <cellStyle name="SAPBEXstdItem 4 6 2 3" xfId="22734"/>
    <cellStyle name="SAPBEXstdItem 4 6 3" xfId="11410"/>
    <cellStyle name="SAPBEXstdItem 4 6 3 2" xfId="17738"/>
    <cellStyle name="SAPBEXstdItem 4 6 3 2 2" xfId="27272"/>
    <cellStyle name="SAPBEXstdItem 4 6 3 3" xfId="23713"/>
    <cellStyle name="SAPBEXstdItem 4 6 4" xfId="7269"/>
    <cellStyle name="SAPBEXstdItem 4 6 4 2" xfId="21433"/>
    <cellStyle name="SAPBEXstdItem 4 6 5" xfId="14442"/>
    <cellStyle name="SAPBEXstdItem 4 6 5 2" xfId="25191"/>
    <cellStyle name="SAPBEXstdItem 4 6 6" xfId="19418"/>
    <cellStyle name="SAPBEXstdItem 4 7" xfId="28097"/>
    <cellStyle name="SAPBEXstdItem 5" xfId="46"/>
    <cellStyle name="SAPBEXstdItem 5 2" xfId="1819"/>
    <cellStyle name="SAPBEXstdItem 5 2 2" xfId="1447"/>
    <cellStyle name="SAPBEXstdItem 5 2 2 2" xfId="3435"/>
    <cellStyle name="SAPBEXstdItem 5 2 2 2 2" xfId="10190"/>
    <cellStyle name="SAPBEXstdItem 5 2 2 2 2 2" xfId="16709"/>
    <cellStyle name="SAPBEXstdItem 5 2 2 2 2 2 2" xfId="26736"/>
    <cellStyle name="SAPBEXstdItem 5 2 2 2 2 3" xfId="23194"/>
    <cellStyle name="SAPBEXstdItem 5 2 2 2 3" xfId="12120"/>
    <cellStyle name="SAPBEXstdItem 5 2 2 2 3 2" xfId="18445"/>
    <cellStyle name="SAPBEXstdItem 5 2 2 2 3 2 2" xfId="27748"/>
    <cellStyle name="SAPBEXstdItem 5 2 2 2 3 3" xfId="24166"/>
    <cellStyle name="SAPBEXstdItem 5 2 2 2 4" xfId="8011"/>
    <cellStyle name="SAPBEXstdItem 5 2 2 2 4 2" xfId="22015"/>
    <cellStyle name="SAPBEXstdItem 5 2 2 2 5" xfId="15169"/>
    <cellStyle name="SAPBEXstdItem 5 2 2 2 5 2" xfId="25668"/>
    <cellStyle name="SAPBEXstdItem 5 2 2 2 6" xfId="19872"/>
    <cellStyle name="SAPBEXstdItem 5 2 2 3" xfId="3908"/>
    <cellStyle name="SAPBEXstdItem 5 2 2 3 2" xfId="10663"/>
    <cellStyle name="SAPBEXstdItem 5 2 2 3 2 2" xfId="17032"/>
    <cellStyle name="SAPBEXstdItem 5 2 2 3 2 2 2" xfId="27008"/>
    <cellStyle name="SAPBEXstdItem 5 2 2 3 2 3" xfId="23460"/>
    <cellStyle name="SAPBEXstdItem 5 2 2 3 3" xfId="12593"/>
    <cellStyle name="SAPBEXstdItem 5 2 2 3 3 2" xfId="18916"/>
    <cellStyle name="SAPBEXstdItem 5 2 2 3 3 2 2" xfId="28018"/>
    <cellStyle name="SAPBEXstdItem 5 2 2 3 3 3" xfId="24430"/>
    <cellStyle name="SAPBEXstdItem 5 2 2 3 4" xfId="8429"/>
    <cellStyle name="SAPBEXstdItem 5 2 2 3 4 2" xfId="22420"/>
    <cellStyle name="SAPBEXstdItem 5 2 2 3 5" xfId="15640"/>
    <cellStyle name="SAPBEXstdItem 5 2 2 3 5 2" xfId="25938"/>
    <cellStyle name="SAPBEXstdItem 5 2 2 3 6" xfId="20136"/>
    <cellStyle name="SAPBEXstdItem 5 2 2 4" xfId="6226"/>
    <cellStyle name="SAPBEXstdItem 5 2 2 4 2" xfId="13462"/>
    <cellStyle name="SAPBEXstdItem 5 2 2 4 2 2" xfId="24894"/>
    <cellStyle name="SAPBEXstdItem 5 2 2 4 3" xfId="21144"/>
    <cellStyle name="SAPBEXstdItem 5 2 2 5" xfId="8495"/>
    <cellStyle name="SAPBEXstdItem 5 2 2 5 2" xfId="15712"/>
    <cellStyle name="SAPBEXstdItem 5 2 2 5 2 2" xfId="25968"/>
    <cellStyle name="SAPBEXstdItem 5 2 2 5 3" xfId="22461"/>
    <cellStyle name="SAPBEXstdItem 5 2 2 6" xfId="5743"/>
    <cellStyle name="SAPBEXstdItem 5 2 2 6 2" xfId="13064"/>
    <cellStyle name="SAPBEXstdItem 5 2 2 6 2 2" xfId="24724"/>
    <cellStyle name="SAPBEXstdItem 5 2 2 6 3" xfId="20975"/>
    <cellStyle name="SAPBEXstdItem 5 2 2 7" xfId="12676"/>
    <cellStyle name="SAPBEXstdItem 5 2 2 7 2" xfId="24470"/>
    <cellStyle name="SAPBEXstdItem 5 2 2 8" xfId="19153"/>
    <cellStyle name="SAPBEXstdItem 5 2 3" xfId="3175"/>
    <cellStyle name="SAPBEXstdItem 5 2 3 2" xfId="9938"/>
    <cellStyle name="SAPBEXstdItem 5 2 3 2 2" xfId="16533"/>
    <cellStyle name="SAPBEXstdItem 5 2 3 2 2 2" xfId="26599"/>
    <cellStyle name="SAPBEXstdItem 5 2 3 2 3" xfId="23057"/>
    <cellStyle name="SAPBEXstdItem 5 2 3 3" xfId="11875"/>
    <cellStyle name="SAPBEXstdItem 5 2 3 3 2" xfId="18200"/>
    <cellStyle name="SAPBEXstdItem 5 2 3 3 2 2" xfId="27613"/>
    <cellStyle name="SAPBEXstdItem 5 2 3 3 3" xfId="24031"/>
    <cellStyle name="SAPBEXstdItem 5 2 3 4" xfId="7760"/>
    <cellStyle name="SAPBEXstdItem 5 2 3 4 2" xfId="21806"/>
    <cellStyle name="SAPBEXstdItem 5 2 3 5" xfId="14923"/>
    <cellStyle name="SAPBEXstdItem 5 2 3 5 2" xfId="25533"/>
    <cellStyle name="SAPBEXstdItem 5 2 3 6" xfId="19737"/>
    <cellStyle name="SAPBEXstdItem 5 2 4" xfId="3664"/>
    <cellStyle name="SAPBEXstdItem 5 2 4 2" xfId="10419"/>
    <cellStyle name="SAPBEXstdItem 5 2 4 2 2" xfId="16863"/>
    <cellStyle name="SAPBEXstdItem 5 2 4 2 2 2" xfId="26873"/>
    <cellStyle name="SAPBEXstdItem 5 2 4 2 3" xfId="23325"/>
    <cellStyle name="SAPBEXstdItem 5 2 4 3" xfId="12349"/>
    <cellStyle name="SAPBEXstdItem 5 2 4 3 2" xfId="18672"/>
    <cellStyle name="SAPBEXstdItem 5 2 4 3 2 2" xfId="27883"/>
    <cellStyle name="SAPBEXstdItem 5 2 4 3 3" xfId="24295"/>
    <cellStyle name="SAPBEXstdItem 5 2 4 4" xfId="8240"/>
    <cellStyle name="SAPBEXstdItem 5 2 4 4 2" xfId="22237"/>
    <cellStyle name="SAPBEXstdItem 5 2 4 5" xfId="15396"/>
    <cellStyle name="SAPBEXstdItem 5 2 4 5 2" xfId="25803"/>
    <cellStyle name="SAPBEXstdItem 5 2 4 6" xfId="20001"/>
    <cellStyle name="SAPBEXstdItem 5 2 5" xfId="4164"/>
    <cellStyle name="SAPBEXstdItem 5 2 5 2" xfId="20261"/>
    <cellStyle name="SAPBEXstdItem 5 2 6" xfId="19292"/>
    <cellStyle name="SAPBEXstdItem 5 2 7" xfId="28374"/>
    <cellStyle name="SAPBEXstdItem 5 3" xfId="2282"/>
    <cellStyle name="SAPBEXstdItem 5 3 2" xfId="2980"/>
    <cellStyle name="SAPBEXstdItem 5 3 2 2" xfId="7567"/>
    <cellStyle name="SAPBEXstdItem 5 3 2 2 2" xfId="14734"/>
    <cellStyle name="SAPBEXstdItem 5 3 2 2 2 2" xfId="25426"/>
    <cellStyle name="SAPBEXstdItem 5 3 2 2 3" xfId="21693"/>
    <cellStyle name="SAPBEXstdItem 5 3 2 3" xfId="9747"/>
    <cellStyle name="SAPBEXstdItem 5 3 2 3 2" xfId="16392"/>
    <cellStyle name="SAPBEXstdItem 5 3 2 3 2 2" xfId="26490"/>
    <cellStyle name="SAPBEXstdItem 5 3 2 3 3" xfId="22951"/>
    <cellStyle name="SAPBEXstdItem 5 3 2 4" xfId="11696"/>
    <cellStyle name="SAPBEXstdItem 5 3 2 4 2" xfId="18023"/>
    <cellStyle name="SAPBEXstdItem 5 3 2 4 2 2" xfId="27506"/>
    <cellStyle name="SAPBEXstdItem 5 3 2 4 3" xfId="23927"/>
    <cellStyle name="SAPBEXstdItem 5 3 2 5" xfId="5335"/>
    <cellStyle name="SAPBEXstdItem 5 3 2 5 2" xfId="20835"/>
    <cellStyle name="SAPBEXstdItem 5 3 2 6" xfId="12880"/>
    <cellStyle name="SAPBEXstdItem 5 3 2 6 2" xfId="24627"/>
    <cellStyle name="SAPBEXstdItem 5 3 2 7" xfId="19633"/>
    <cellStyle name="SAPBEXstdItem 5 3 3" xfId="3512"/>
    <cellStyle name="SAPBEXstdItem 5 3 3 2" xfId="10267"/>
    <cellStyle name="SAPBEXstdItem 5 3 3 2 2" xfId="16749"/>
    <cellStyle name="SAPBEXstdItem 5 3 3 2 2 2" xfId="26771"/>
    <cellStyle name="SAPBEXstdItem 5 3 3 2 3" xfId="23225"/>
    <cellStyle name="SAPBEXstdItem 5 3 3 3" xfId="12197"/>
    <cellStyle name="SAPBEXstdItem 5 3 3 3 2" xfId="18521"/>
    <cellStyle name="SAPBEXstdItem 5 3 3 3 2 2" xfId="27782"/>
    <cellStyle name="SAPBEXstdItem 5 3 3 3 3" xfId="24196"/>
    <cellStyle name="SAPBEXstdItem 5 3 3 4" xfId="8088"/>
    <cellStyle name="SAPBEXstdItem 5 3 3 4 2" xfId="22087"/>
    <cellStyle name="SAPBEXstdItem 5 3 3 5" xfId="15245"/>
    <cellStyle name="SAPBEXstdItem 5 3 3 5 2" xfId="25702"/>
    <cellStyle name="SAPBEXstdItem 5 3 3 6" xfId="19902"/>
    <cellStyle name="SAPBEXstdItem 5 3 4" xfId="6879"/>
    <cellStyle name="SAPBEXstdItem 5 3 4 2" xfId="14053"/>
    <cellStyle name="SAPBEXstdItem 5 3 4 2 2" xfId="25076"/>
    <cellStyle name="SAPBEXstdItem 5 3 4 3" xfId="21318"/>
    <cellStyle name="SAPBEXstdItem 5 3 5" xfId="9062"/>
    <cellStyle name="SAPBEXstdItem 5 3 5 2" xfId="15949"/>
    <cellStyle name="SAPBEXstdItem 5 3 5 2 2" xfId="26138"/>
    <cellStyle name="SAPBEXstdItem 5 3 5 3" xfId="22622"/>
    <cellStyle name="SAPBEXstdItem 5 3 6" xfId="11123"/>
    <cellStyle name="SAPBEXstdItem 5 3 6 2" xfId="17452"/>
    <cellStyle name="SAPBEXstdItem 5 3 6 2 2" xfId="27158"/>
    <cellStyle name="SAPBEXstdItem 5 3 6 3" xfId="23602"/>
    <cellStyle name="SAPBEXstdItem 5 3 7" xfId="4516"/>
    <cellStyle name="SAPBEXstdItem 5 3 7 2" xfId="20549"/>
    <cellStyle name="SAPBEXstdItem 5 3 8" xfId="8390"/>
    <cellStyle name="SAPBEXstdItem 5 3 8 2" xfId="22384"/>
    <cellStyle name="SAPBEXstdItem 5 4" xfId="2700"/>
    <cellStyle name="SAPBEXstdItem 5 4 2" xfId="9479"/>
    <cellStyle name="SAPBEXstdItem 5 4 2 2" xfId="16130"/>
    <cellStyle name="SAPBEXstdItem 5 4 2 2 2" xfId="26269"/>
    <cellStyle name="SAPBEXstdItem 5 4 2 3" xfId="22745"/>
    <cellStyle name="SAPBEXstdItem 5 4 3" xfId="11439"/>
    <cellStyle name="SAPBEXstdItem 5 4 3 2" xfId="17767"/>
    <cellStyle name="SAPBEXstdItem 5 4 3 2 2" xfId="27288"/>
    <cellStyle name="SAPBEXstdItem 5 4 3 3" xfId="23724"/>
    <cellStyle name="SAPBEXstdItem 5 4 4" xfId="7298"/>
    <cellStyle name="SAPBEXstdItem 5 4 4 2" xfId="21457"/>
    <cellStyle name="SAPBEXstdItem 5 4 5" xfId="14471"/>
    <cellStyle name="SAPBEXstdItem 5 4 5 2" xfId="25207"/>
    <cellStyle name="SAPBEXstdItem 5 4 6" xfId="19429"/>
    <cellStyle name="SAPBEXstdItem 5 5" xfId="28121"/>
    <cellStyle name="SAPBEXstdItem 5 6" xfId="40554"/>
    <cellStyle name="SAPBEXstdItem 5 7" xfId="544"/>
    <cellStyle name="SAPBEXstdItem 6" xfId="1347"/>
    <cellStyle name="SAPBEXstdItem 6 2" xfId="1790"/>
    <cellStyle name="SAPBEXstdItem 6 2 2" xfId="964"/>
    <cellStyle name="SAPBEXstdItem 6 2 2 2" xfId="3413"/>
    <cellStyle name="SAPBEXstdItem 6 2 2 2 2" xfId="10168"/>
    <cellStyle name="SAPBEXstdItem 6 2 2 2 2 2" xfId="16701"/>
    <cellStyle name="SAPBEXstdItem 6 2 2 2 2 2 2" xfId="26729"/>
    <cellStyle name="SAPBEXstdItem 6 2 2 2 2 3" xfId="23187"/>
    <cellStyle name="SAPBEXstdItem 6 2 2 2 3" xfId="12098"/>
    <cellStyle name="SAPBEXstdItem 6 2 2 2 3 2" xfId="18423"/>
    <cellStyle name="SAPBEXstdItem 6 2 2 2 3 2 2" xfId="27741"/>
    <cellStyle name="SAPBEXstdItem 6 2 2 2 3 3" xfId="24159"/>
    <cellStyle name="SAPBEXstdItem 6 2 2 2 4" xfId="7989"/>
    <cellStyle name="SAPBEXstdItem 6 2 2 2 4 2" xfId="21993"/>
    <cellStyle name="SAPBEXstdItem 6 2 2 2 5" xfId="15147"/>
    <cellStyle name="SAPBEXstdItem 6 2 2 2 5 2" xfId="25661"/>
    <cellStyle name="SAPBEXstdItem 6 2 2 2 6" xfId="19865"/>
    <cellStyle name="SAPBEXstdItem 6 2 2 3" xfId="3886"/>
    <cellStyle name="SAPBEXstdItem 6 2 2 3 2" xfId="10641"/>
    <cellStyle name="SAPBEXstdItem 6 2 2 3 2 2" xfId="17024"/>
    <cellStyle name="SAPBEXstdItem 6 2 2 3 2 2 2" xfId="27001"/>
    <cellStyle name="SAPBEXstdItem 6 2 2 3 2 3" xfId="23453"/>
    <cellStyle name="SAPBEXstdItem 6 2 2 3 3" xfId="12571"/>
    <cellStyle name="SAPBEXstdItem 6 2 2 3 3 2" xfId="18894"/>
    <cellStyle name="SAPBEXstdItem 6 2 2 3 3 2 2" xfId="28011"/>
    <cellStyle name="SAPBEXstdItem 6 2 2 3 3 3" xfId="24423"/>
    <cellStyle name="SAPBEXstdItem 6 2 2 3 4" xfId="8417"/>
    <cellStyle name="SAPBEXstdItem 6 2 2 3 4 2" xfId="22411"/>
    <cellStyle name="SAPBEXstdItem 6 2 2 3 5" xfId="15618"/>
    <cellStyle name="SAPBEXstdItem 6 2 2 3 5 2" xfId="25931"/>
    <cellStyle name="SAPBEXstdItem 6 2 2 3 6" xfId="20129"/>
    <cellStyle name="SAPBEXstdItem 6 2 2 4" xfId="6005"/>
    <cellStyle name="SAPBEXstdItem 6 2 2 4 2" xfId="13266"/>
    <cellStyle name="SAPBEXstdItem 6 2 2 4 2 2" xfId="24827"/>
    <cellStyle name="SAPBEXstdItem 6 2 2 4 3" xfId="21078"/>
    <cellStyle name="SAPBEXstdItem 6 2 2 5" xfId="5722"/>
    <cellStyle name="SAPBEXstdItem 6 2 2 5 2" xfId="13057"/>
    <cellStyle name="SAPBEXstdItem 6 2 2 5 2 2" xfId="24719"/>
    <cellStyle name="SAPBEXstdItem 6 2 2 5 3" xfId="20971"/>
    <cellStyle name="SAPBEXstdItem 6 2 2 6" xfId="6404"/>
    <cellStyle name="SAPBEXstdItem 6 2 2 6 2" xfId="13618"/>
    <cellStyle name="SAPBEXstdItem 6 2 2 6 2 2" xfId="24939"/>
    <cellStyle name="SAPBEXstdItem 6 2 2 6 3" xfId="21189"/>
    <cellStyle name="SAPBEXstdItem 6 2 2 7" xfId="4080"/>
    <cellStyle name="SAPBEXstdItem 6 2 2 7 2" xfId="20227"/>
    <cellStyle name="SAPBEXstdItem 6 2 2 8" xfId="19109"/>
    <cellStyle name="SAPBEXstdItem 6 2 3" xfId="3150"/>
    <cellStyle name="SAPBEXstdItem 6 2 3 2" xfId="9916"/>
    <cellStyle name="SAPBEXstdItem 6 2 3 2 2" xfId="16525"/>
    <cellStyle name="SAPBEXstdItem 6 2 3 2 2 2" xfId="26592"/>
    <cellStyle name="SAPBEXstdItem 6 2 3 2 3" xfId="23050"/>
    <cellStyle name="SAPBEXstdItem 6 2 3 3" xfId="11853"/>
    <cellStyle name="SAPBEXstdItem 6 2 3 3 2" xfId="18178"/>
    <cellStyle name="SAPBEXstdItem 6 2 3 3 2 2" xfId="27606"/>
    <cellStyle name="SAPBEXstdItem 6 2 3 3 3" xfId="24024"/>
    <cellStyle name="SAPBEXstdItem 6 2 3 4" xfId="7737"/>
    <cellStyle name="SAPBEXstdItem 6 2 3 4 2" xfId="21799"/>
    <cellStyle name="SAPBEXstdItem 6 2 3 5" xfId="14901"/>
    <cellStyle name="SAPBEXstdItem 6 2 3 5 2" xfId="25526"/>
    <cellStyle name="SAPBEXstdItem 6 2 3 6" xfId="19730"/>
    <cellStyle name="SAPBEXstdItem 6 2 4" xfId="3643"/>
    <cellStyle name="SAPBEXstdItem 6 2 4 2" xfId="10398"/>
    <cellStyle name="SAPBEXstdItem 6 2 4 2 2" xfId="16856"/>
    <cellStyle name="SAPBEXstdItem 6 2 4 2 2 2" xfId="26866"/>
    <cellStyle name="SAPBEXstdItem 6 2 4 2 3" xfId="23318"/>
    <cellStyle name="SAPBEXstdItem 6 2 4 3" xfId="12328"/>
    <cellStyle name="SAPBEXstdItem 6 2 4 3 2" xfId="18651"/>
    <cellStyle name="SAPBEXstdItem 6 2 4 3 2 2" xfId="27876"/>
    <cellStyle name="SAPBEXstdItem 6 2 4 3 3" xfId="24288"/>
    <cellStyle name="SAPBEXstdItem 6 2 4 4" xfId="8219"/>
    <cellStyle name="SAPBEXstdItem 6 2 4 4 2" xfId="22216"/>
    <cellStyle name="SAPBEXstdItem 6 2 4 5" xfId="15375"/>
    <cellStyle name="SAPBEXstdItem 6 2 4 5 2" xfId="25796"/>
    <cellStyle name="SAPBEXstdItem 6 2 4 6" xfId="19994"/>
    <cellStyle name="SAPBEXstdItem 6 2 5" xfId="4133"/>
    <cellStyle name="SAPBEXstdItem 6 2 5 2" xfId="20251"/>
    <cellStyle name="SAPBEXstdItem 6 2 6" xfId="19285"/>
    <cellStyle name="SAPBEXstdItem 6 2 7" xfId="28366"/>
    <cellStyle name="SAPBEXstdItem 6 3" xfId="2114"/>
    <cellStyle name="SAPBEXstdItem 6 3 2" xfId="5197"/>
    <cellStyle name="SAPBEXstdItem 6 3 2 2" xfId="12772"/>
    <cellStyle name="SAPBEXstdItem 6 3 2 2 2" xfId="24545"/>
    <cellStyle name="SAPBEXstdItem 6 3 2 3" xfId="20730"/>
    <cellStyle name="SAPBEXstdItem 6 3 3" xfId="6711"/>
    <cellStyle name="SAPBEXstdItem 6 3 3 2" xfId="13887"/>
    <cellStyle name="SAPBEXstdItem 6 3 3 2 2" xfId="24995"/>
    <cellStyle name="SAPBEXstdItem 6 3 3 3" xfId="21241"/>
    <cellStyle name="SAPBEXstdItem 6 3 4" xfId="8894"/>
    <cellStyle name="SAPBEXstdItem 6 3 4 2" xfId="15840"/>
    <cellStyle name="SAPBEXstdItem 6 3 4 2 2" xfId="26055"/>
    <cellStyle name="SAPBEXstdItem 6 3 4 3" xfId="22543"/>
    <cellStyle name="SAPBEXstdItem 6 3 5" xfId="11003"/>
    <cellStyle name="SAPBEXstdItem 6 3 5 2" xfId="17333"/>
    <cellStyle name="SAPBEXstdItem 6 3 5 2 2" xfId="27078"/>
    <cellStyle name="SAPBEXstdItem 6 3 5 3" xfId="23526"/>
    <cellStyle name="SAPBEXstdItem 6 3 6" xfId="4480"/>
    <cellStyle name="SAPBEXstdItem 6 3 6 2" xfId="20522"/>
    <cellStyle name="SAPBEXstdItem 6 3 7" xfId="4670"/>
    <cellStyle name="SAPBEXstdItem 6 3 7 2" xfId="20652"/>
    <cellStyle name="SAPBEXstdItem 6 4" xfId="2832"/>
    <cellStyle name="SAPBEXstdItem 6 4 2" xfId="9603"/>
    <cellStyle name="SAPBEXstdItem 6 4 2 2" xfId="16254"/>
    <cellStyle name="SAPBEXstdItem 6 4 2 2 2" xfId="26380"/>
    <cellStyle name="SAPBEXstdItem 6 4 2 3" xfId="22855"/>
    <cellStyle name="SAPBEXstdItem 6 4 3" xfId="11558"/>
    <cellStyle name="SAPBEXstdItem 6 4 3 2" xfId="17885"/>
    <cellStyle name="SAPBEXstdItem 6 4 3 2 2" xfId="27396"/>
    <cellStyle name="SAPBEXstdItem 6 4 3 3" xfId="23831"/>
    <cellStyle name="SAPBEXstdItem 6 4 4" xfId="7422"/>
    <cellStyle name="SAPBEXstdItem 6 4 4 2" xfId="21575"/>
    <cellStyle name="SAPBEXstdItem 6 4 5" xfId="14590"/>
    <cellStyle name="SAPBEXstdItem 6 4 5 2" xfId="25316"/>
    <cellStyle name="SAPBEXstdItem 6 4 6" xfId="19537"/>
    <cellStyle name="SAPBEXstdItem 6 5" xfId="2929"/>
    <cellStyle name="SAPBEXstdItem 6 5 2" xfId="9696"/>
    <cellStyle name="SAPBEXstdItem 6 5 2 2" xfId="16344"/>
    <cellStyle name="SAPBEXstdItem 6 5 2 2 2" xfId="26457"/>
    <cellStyle name="SAPBEXstdItem 6 5 2 3" xfId="22925"/>
    <cellStyle name="SAPBEXstdItem 6 5 3" xfId="11648"/>
    <cellStyle name="SAPBEXstdItem 6 5 3 2" xfId="17975"/>
    <cellStyle name="SAPBEXstdItem 6 5 3 2 2" xfId="27473"/>
    <cellStyle name="SAPBEXstdItem 6 5 3 3" xfId="23901"/>
    <cellStyle name="SAPBEXstdItem 6 5 4" xfId="7516"/>
    <cellStyle name="SAPBEXstdItem 6 5 4 2" xfId="21653"/>
    <cellStyle name="SAPBEXstdItem 6 5 5" xfId="14683"/>
    <cellStyle name="SAPBEXstdItem 6 5 5 2" xfId="25393"/>
    <cellStyle name="SAPBEXstdItem 6 5 6" xfId="19607"/>
    <cellStyle name="SAPBEXstdItem 6 6" xfId="28221"/>
    <cellStyle name="SAPBEXstdItem 7" xfId="1626"/>
    <cellStyle name="SAPBEXstdItem 7 2" xfId="1371"/>
    <cellStyle name="SAPBEXstdItem 7 2 2" xfId="3308"/>
    <cellStyle name="SAPBEXstdItem 7 2 2 2" xfId="10063"/>
    <cellStyle name="SAPBEXstdItem 7 2 2 2 2" xfId="16616"/>
    <cellStyle name="SAPBEXstdItem 7 2 2 2 2 2" xfId="26671"/>
    <cellStyle name="SAPBEXstdItem 7 2 2 2 3" xfId="23129"/>
    <cellStyle name="SAPBEXstdItem 7 2 2 3" xfId="11993"/>
    <cellStyle name="SAPBEXstdItem 7 2 2 3 2" xfId="18318"/>
    <cellStyle name="SAPBEXstdItem 7 2 2 3 2 2" xfId="27683"/>
    <cellStyle name="SAPBEXstdItem 7 2 2 3 3" xfId="24101"/>
    <cellStyle name="SAPBEXstdItem 7 2 2 4" xfId="7884"/>
    <cellStyle name="SAPBEXstdItem 7 2 2 4 2" xfId="21888"/>
    <cellStyle name="SAPBEXstdItem 7 2 2 5" xfId="15042"/>
    <cellStyle name="SAPBEXstdItem 7 2 2 5 2" xfId="25603"/>
    <cellStyle name="SAPBEXstdItem 7 2 2 6" xfId="19807"/>
    <cellStyle name="SAPBEXstdItem 7 2 3" xfId="3781"/>
    <cellStyle name="SAPBEXstdItem 7 2 3 2" xfId="10536"/>
    <cellStyle name="SAPBEXstdItem 7 2 3 2 2" xfId="16939"/>
    <cellStyle name="SAPBEXstdItem 7 2 3 2 2 2" xfId="26943"/>
    <cellStyle name="SAPBEXstdItem 7 2 3 2 3" xfId="23395"/>
    <cellStyle name="SAPBEXstdItem 7 2 3 3" xfId="12466"/>
    <cellStyle name="SAPBEXstdItem 7 2 3 3 2" xfId="18789"/>
    <cellStyle name="SAPBEXstdItem 7 2 3 3 2 2" xfId="27953"/>
    <cellStyle name="SAPBEXstdItem 7 2 3 3 3" xfId="24365"/>
    <cellStyle name="SAPBEXstdItem 7 2 3 4" xfId="8353"/>
    <cellStyle name="SAPBEXstdItem 7 2 3 4 2" xfId="22349"/>
    <cellStyle name="SAPBEXstdItem 7 2 3 5" xfId="15513"/>
    <cellStyle name="SAPBEXstdItem 7 2 3 5 2" xfId="25873"/>
    <cellStyle name="SAPBEXstdItem 7 2 3 6" xfId="20071"/>
    <cellStyle name="SAPBEXstdItem 7 2 4" xfId="6164"/>
    <cellStyle name="SAPBEXstdItem 7 2 4 2" xfId="13404"/>
    <cellStyle name="SAPBEXstdItem 7 2 4 2 2" xfId="24875"/>
    <cellStyle name="SAPBEXstdItem 7 2 4 3" xfId="21126"/>
    <cellStyle name="SAPBEXstdItem 7 2 5" xfId="5819"/>
    <cellStyle name="SAPBEXstdItem 7 2 5 2" xfId="13107"/>
    <cellStyle name="SAPBEXstdItem 7 2 5 2 2" xfId="24741"/>
    <cellStyle name="SAPBEXstdItem 7 2 5 3" xfId="20992"/>
    <cellStyle name="SAPBEXstdItem 7 2 6" xfId="8678"/>
    <cellStyle name="SAPBEXstdItem 7 2 6 2" xfId="15770"/>
    <cellStyle name="SAPBEXstdItem 7 2 6 2 2" xfId="26004"/>
    <cellStyle name="SAPBEXstdItem 7 2 6 3" xfId="22496"/>
    <cellStyle name="SAPBEXstdItem 7 2 7" xfId="12660"/>
    <cellStyle name="SAPBEXstdItem 7 2 7 2" xfId="24454"/>
    <cellStyle name="SAPBEXstdItem 7 2 8" xfId="19137"/>
    <cellStyle name="SAPBEXstdItem 7 3" xfId="3048"/>
    <cellStyle name="SAPBEXstdItem 7 3 2" xfId="9814"/>
    <cellStyle name="SAPBEXstdItem 7 3 2 2" xfId="16443"/>
    <cellStyle name="SAPBEXstdItem 7 3 2 2 2" xfId="26535"/>
    <cellStyle name="SAPBEXstdItem 7 3 2 3" xfId="22994"/>
    <cellStyle name="SAPBEXstdItem 7 3 3" xfId="11751"/>
    <cellStyle name="SAPBEXstdItem 7 3 3 2" xfId="18077"/>
    <cellStyle name="SAPBEXstdItem 7 3 3 2 2" xfId="27550"/>
    <cellStyle name="SAPBEXstdItem 7 3 3 3" xfId="23969"/>
    <cellStyle name="SAPBEXstdItem 7 3 4" xfId="7635"/>
    <cellStyle name="SAPBEXstdItem 7 3 4 2" xfId="21736"/>
    <cellStyle name="SAPBEXstdItem 7 3 5" xfId="14800"/>
    <cellStyle name="SAPBEXstdItem 7 3 5 2" xfId="25470"/>
    <cellStyle name="SAPBEXstdItem 7 3 6" xfId="19675"/>
    <cellStyle name="SAPBEXstdItem 7 4" xfId="3563"/>
    <cellStyle name="SAPBEXstdItem 7 4 2" xfId="10318"/>
    <cellStyle name="SAPBEXstdItem 7 4 2 2" xfId="16796"/>
    <cellStyle name="SAPBEXstdItem 7 4 2 2 2" xfId="26812"/>
    <cellStyle name="SAPBEXstdItem 7 4 2 3" xfId="23264"/>
    <cellStyle name="SAPBEXstdItem 7 4 3" xfId="12248"/>
    <cellStyle name="SAPBEXstdItem 7 4 3 2" xfId="18571"/>
    <cellStyle name="SAPBEXstdItem 7 4 3 2 2" xfId="27822"/>
    <cellStyle name="SAPBEXstdItem 7 4 3 3" xfId="24234"/>
    <cellStyle name="SAPBEXstdItem 7 4 4" xfId="8139"/>
    <cellStyle name="SAPBEXstdItem 7 4 4 2" xfId="22136"/>
    <cellStyle name="SAPBEXstdItem 7 4 5" xfId="15295"/>
    <cellStyle name="SAPBEXstdItem 7 4 5 2" xfId="25742"/>
    <cellStyle name="SAPBEXstdItem 7 4 6" xfId="19940"/>
    <cellStyle name="SAPBEXstdItem 7 5" xfId="4309"/>
    <cellStyle name="SAPBEXstdItem 7 5 2" xfId="20361"/>
    <cellStyle name="SAPBEXstdItem 7 6" xfId="19226"/>
    <cellStyle name="SAPBEXstdItem 7 7" xfId="28281"/>
    <cellStyle name="SAPBEXstdItem 8" xfId="2139"/>
    <cellStyle name="SAPBEXstdItem 8 2" xfId="5219"/>
    <cellStyle name="SAPBEXstdItem 8 2 2" xfId="12795"/>
    <cellStyle name="SAPBEXstdItem 8 2 2 2" xfId="24567"/>
    <cellStyle name="SAPBEXstdItem 8 2 3" xfId="20751"/>
    <cellStyle name="SAPBEXstdItem 8 3" xfId="6736"/>
    <cellStyle name="SAPBEXstdItem 8 3 2" xfId="13912"/>
    <cellStyle name="SAPBEXstdItem 8 3 2 2" xfId="25017"/>
    <cellStyle name="SAPBEXstdItem 8 3 3" xfId="21262"/>
    <cellStyle name="SAPBEXstdItem 8 4" xfId="8919"/>
    <cellStyle name="SAPBEXstdItem 8 4 2" xfId="15863"/>
    <cellStyle name="SAPBEXstdItem 8 4 2 2" xfId="26077"/>
    <cellStyle name="SAPBEXstdItem 8 4 3" xfId="22564"/>
    <cellStyle name="SAPBEXstdItem 8 5" xfId="11026"/>
    <cellStyle name="SAPBEXstdItem 8 5 2" xfId="17356"/>
    <cellStyle name="SAPBEXstdItem 8 5 2 2" xfId="27100"/>
    <cellStyle name="SAPBEXstdItem 8 5 3" xfId="23547"/>
    <cellStyle name="SAPBEXstdItem 8 6" xfId="4390"/>
    <cellStyle name="SAPBEXstdItem 8 6 2" xfId="20434"/>
    <cellStyle name="SAPBEXstdItem 8 7" xfId="4059"/>
    <cellStyle name="SAPBEXstdItem 8 7 2" xfId="20211"/>
    <cellStyle name="SAPBEXstdItem 9" xfId="2598"/>
    <cellStyle name="SAPBEXstdItem 9 2" xfId="9378"/>
    <cellStyle name="SAPBEXstdItem 9 2 2" xfId="16030"/>
    <cellStyle name="SAPBEXstdItem 9 2 2 2" xfId="26185"/>
    <cellStyle name="SAPBEXstdItem 9 2 3" xfId="22668"/>
    <cellStyle name="SAPBEXstdItem 9 3" xfId="11338"/>
    <cellStyle name="SAPBEXstdItem 9 3 2" xfId="17667"/>
    <cellStyle name="SAPBEXstdItem 9 3 2 2" xfId="27205"/>
    <cellStyle name="SAPBEXstdItem 9 3 3" xfId="23648"/>
    <cellStyle name="SAPBEXstdItem 9 4" xfId="7196"/>
    <cellStyle name="SAPBEXstdItem 9 4 2" xfId="21365"/>
    <cellStyle name="SAPBEXstdItem 9 5" xfId="14370"/>
    <cellStyle name="SAPBEXstdItem 9 5 2" xfId="25124"/>
    <cellStyle name="SAPBEXstdItem 9 6" xfId="19352"/>
    <cellStyle name="SAPBEXstdItemX" xfId="372"/>
    <cellStyle name="SAPBEXstdItemX 10" xfId="37445"/>
    <cellStyle name="SAPBEXstdItemX 11" xfId="37675"/>
    <cellStyle name="SAPBEXstdItemX 12" xfId="37815"/>
    <cellStyle name="SAPBEXstdItemX 13" xfId="37672"/>
    <cellStyle name="SAPBEXstdItemX 14" xfId="36934"/>
    <cellStyle name="SAPBEXstdItemX 15" xfId="37962"/>
    <cellStyle name="SAPBEXstdItemX 16" xfId="37904"/>
    <cellStyle name="SAPBEXstdItemX 17" xfId="37580"/>
    <cellStyle name="SAPBEXstdItemX 18" xfId="38063"/>
    <cellStyle name="SAPBEXstdItemX 19" xfId="38205"/>
    <cellStyle name="SAPBEXstdItemX 2" xfId="373"/>
    <cellStyle name="SAPBEXstdItemX 2 10" xfId="37158"/>
    <cellStyle name="SAPBEXstdItemX 2 11" xfId="37548"/>
    <cellStyle name="SAPBEXstdItemX 2 12" xfId="37189"/>
    <cellStyle name="SAPBEXstdItemX 2 13" xfId="37072"/>
    <cellStyle name="SAPBEXstdItemX 2 14" xfId="37220"/>
    <cellStyle name="SAPBEXstdItemX 2 15" xfId="37811"/>
    <cellStyle name="SAPBEXstdItemX 2 16" xfId="37666"/>
    <cellStyle name="SAPBEXstdItemX 2 17" xfId="38106"/>
    <cellStyle name="SAPBEXstdItemX 2 18" xfId="38247"/>
    <cellStyle name="SAPBEXstdItemX 2 19" xfId="38389"/>
    <cellStyle name="SAPBEXstdItemX 2 2" xfId="584"/>
    <cellStyle name="SAPBEXstdItemX 2 2 10" xfId="38129"/>
    <cellStyle name="SAPBEXstdItemX 2 2 11" xfId="38270"/>
    <cellStyle name="SAPBEXstdItemX 2 2 12" xfId="38412"/>
    <cellStyle name="SAPBEXstdItemX 2 2 13" xfId="38555"/>
    <cellStyle name="SAPBEXstdItemX 2 2 14" xfId="38698"/>
    <cellStyle name="SAPBEXstdItemX 2 2 15" xfId="38841"/>
    <cellStyle name="SAPBEXstdItemX 2 2 16" xfId="38985"/>
    <cellStyle name="SAPBEXstdItemX 2 2 17" xfId="39126"/>
    <cellStyle name="SAPBEXstdItemX 2 2 18" xfId="39263"/>
    <cellStyle name="SAPBEXstdItemX 2 2 19" xfId="39399"/>
    <cellStyle name="SAPBEXstdItemX 2 2 2" xfId="1760"/>
    <cellStyle name="SAPBEXstdItemX 2 2 2 2" xfId="959"/>
    <cellStyle name="SAPBEXstdItemX 2 2 2 2 2" xfId="3392"/>
    <cellStyle name="SAPBEXstdItemX 2 2 2 2 2 2" xfId="10147"/>
    <cellStyle name="SAPBEXstdItemX 2 2 2 2 2 2 2" xfId="16686"/>
    <cellStyle name="SAPBEXstdItemX 2 2 2 2 2 2 2 2" xfId="26726"/>
    <cellStyle name="SAPBEXstdItemX 2 2 2 2 2 2 3" xfId="23184"/>
    <cellStyle name="SAPBEXstdItemX 2 2 2 2 2 3" xfId="12077"/>
    <cellStyle name="SAPBEXstdItemX 2 2 2 2 2 3 2" xfId="18402"/>
    <cellStyle name="SAPBEXstdItemX 2 2 2 2 2 3 2 2" xfId="27738"/>
    <cellStyle name="SAPBEXstdItemX 2 2 2 2 2 3 3" xfId="24156"/>
    <cellStyle name="SAPBEXstdItemX 2 2 2 2 2 4" xfId="7968"/>
    <cellStyle name="SAPBEXstdItemX 2 2 2 2 2 4 2" xfId="21972"/>
    <cellStyle name="SAPBEXstdItemX 2 2 2 2 2 5" xfId="15126"/>
    <cellStyle name="SAPBEXstdItemX 2 2 2 2 2 5 2" xfId="25658"/>
    <cellStyle name="SAPBEXstdItemX 2 2 2 2 2 6" xfId="19862"/>
    <cellStyle name="SAPBEXstdItemX 2 2 2 2 3" xfId="3865"/>
    <cellStyle name="SAPBEXstdItemX 2 2 2 2 3 2" xfId="10620"/>
    <cellStyle name="SAPBEXstdItemX 2 2 2 2 3 2 2" xfId="17009"/>
    <cellStyle name="SAPBEXstdItemX 2 2 2 2 3 2 2 2" xfId="26998"/>
    <cellStyle name="SAPBEXstdItemX 2 2 2 2 3 2 3" xfId="23450"/>
    <cellStyle name="SAPBEXstdItemX 2 2 2 2 3 3" xfId="12550"/>
    <cellStyle name="SAPBEXstdItemX 2 2 2 2 3 3 2" xfId="18873"/>
    <cellStyle name="SAPBEXstdItemX 2 2 2 2 3 3 2 2" xfId="28008"/>
    <cellStyle name="SAPBEXstdItemX 2 2 2 2 3 3 3" xfId="24420"/>
    <cellStyle name="SAPBEXstdItemX 2 2 2 2 3 4" xfId="8414"/>
    <cellStyle name="SAPBEXstdItemX 2 2 2 2 3 4 2" xfId="22408"/>
    <cellStyle name="SAPBEXstdItemX 2 2 2 2 3 5" xfId="15597"/>
    <cellStyle name="SAPBEXstdItemX 2 2 2 2 3 5 2" xfId="25928"/>
    <cellStyle name="SAPBEXstdItemX 2 2 2 2 3 6" xfId="20126"/>
    <cellStyle name="SAPBEXstdItemX 2 2 2 2 4" xfId="6000"/>
    <cellStyle name="SAPBEXstdItemX 2 2 2 2 4 2" xfId="13261"/>
    <cellStyle name="SAPBEXstdItemX 2 2 2 2 4 2 2" xfId="24826"/>
    <cellStyle name="SAPBEXstdItemX 2 2 2 2 4 3" xfId="21077"/>
    <cellStyle name="SAPBEXstdItemX 2 2 2 2 5" xfId="5769"/>
    <cellStyle name="SAPBEXstdItemX 2 2 2 2 5 2" xfId="13085"/>
    <cellStyle name="SAPBEXstdItemX 2 2 2 2 5 2 2" xfId="24732"/>
    <cellStyle name="SAPBEXstdItemX 2 2 2 2 5 3" xfId="20983"/>
    <cellStyle name="SAPBEXstdItemX 2 2 2 2 6" xfId="6382"/>
    <cellStyle name="SAPBEXstdItemX 2 2 2 2 6 2" xfId="13601"/>
    <cellStyle name="SAPBEXstdItemX 2 2 2 2 6 2 2" xfId="24936"/>
    <cellStyle name="SAPBEXstdItemX 2 2 2 2 6 3" xfId="21186"/>
    <cellStyle name="SAPBEXstdItemX 2 2 2 2 7" xfId="4185"/>
    <cellStyle name="SAPBEXstdItemX 2 2 2 2 7 2" xfId="20269"/>
    <cellStyle name="SAPBEXstdItemX 2 2 2 2 8" xfId="19108"/>
    <cellStyle name="SAPBEXstdItemX 2 2 2 3" xfId="3129"/>
    <cellStyle name="SAPBEXstdItemX 2 2 2 3 2" xfId="9895"/>
    <cellStyle name="SAPBEXstdItemX 2 2 2 3 2 2" xfId="16510"/>
    <cellStyle name="SAPBEXstdItemX 2 2 2 3 2 2 2" xfId="26589"/>
    <cellStyle name="SAPBEXstdItemX 2 2 2 3 2 3" xfId="23047"/>
    <cellStyle name="SAPBEXstdItemX 2 2 2 3 3" xfId="11832"/>
    <cellStyle name="SAPBEXstdItemX 2 2 2 3 3 2" xfId="18157"/>
    <cellStyle name="SAPBEXstdItemX 2 2 2 3 3 2 2" xfId="27603"/>
    <cellStyle name="SAPBEXstdItemX 2 2 2 3 3 3" xfId="24021"/>
    <cellStyle name="SAPBEXstdItemX 2 2 2 3 4" xfId="7716"/>
    <cellStyle name="SAPBEXstdItemX 2 2 2 3 4 2" xfId="21796"/>
    <cellStyle name="SAPBEXstdItemX 2 2 2 3 5" xfId="14880"/>
    <cellStyle name="SAPBEXstdItemX 2 2 2 3 5 2" xfId="25523"/>
    <cellStyle name="SAPBEXstdItemX 2 2 2 3 6" xfId="19727"/>
    <cellStyle name="SAPBEXstdItemX 2 2 2 4" xfId="3634"/>
    <cellStyle name="SAPBEXstdItemX 2 2 2 4 2" xfId="10389"/>
    <cellStyle name="SAPBEXstdItemX 2 2 2 4 2 2" xfId="16853"/>
    <cellStyle name="SAPBEXstdItemX 2 2 2 4 2 2 2" xfId="26863"/>
    <cellStyle name="SAPBEXstdItemX 2 2 2 4 2 3" xfId="23315"/>
    <cellStyle name="SAPBEXstdItemX 2 2 2 4 3" xfId="12319"/>
    <cellStyle name="SAPBEXstdItemX 2 2 2 4 3 2" xfId="18642"/>
    <cellStyle name="SAPBEXstdItemX 2 2 2 4 3 2 2" xfId="27873"/>
    <cellStyle name="SAPBEXstdItemX 2 2 2 4 3 3" xfId="24285"/>
    <cellStyle name="SAPBEXstdItemX 2 2 2 4 4" xfId="8210"/>
    <cellStyle name="SAPBEXstdItemX 2 2 2 4 4 2" xfId="22207"/>
    <cellStyle name="SAPBEXstdItemX 2 2 2 4 5" xfId="15366"/>
    <cellStyle name="SAPBEXstdItemX 2 2 2 4 5 2" xfId="25793"/>
    <cellStyle name="SAPBEXstdItemX 2 2 2 4 6" xfId="19991"/>
    <cellStyle name="SAPBEXstdItemX 2 2 2 5" xfId="4156"/>
    <cellStyle name="SAPBEXstdItemX 2 2 2 5 2" xfId="20260"/>
    <cellStyle name="SAPBEXstdItemX 2 2 2 6" xfId="19282"/>
    <cellStyle name="SAPBEXstdItemX 2 2 2 7" xfId="28351"/>
    <cellStyle name="SAPBEXstdItemX 2 2 20" xfId="39537"/>
    <cellStyle name="SAPBEXstdItemX 2 2 21" xfId="39662"/>
    <cellStyle name="SAPBEXstdItemX 2 2 22" xfId="39784"/>
    <cellStyle name="SAPBEXstdItemX 2 2 23" xfId="39903"/>
    <cellStyle name="SAPBEXstdItemX 2 2 24" xfId="40016"/>
    <cellStyle name="SAPBEXstdItemX 2 2 25" xfId="40123"/>
    <cellStyle name="SAPBEXstdItemX 2 2 26" xfId="40212"/>
    <cellStyle name="SAPBEXstdItemX 2 2 27" xfId="40307"/>
    <cellStyle name="SAPBEXstdItemX 2 2 28" xfId="40388"/>
    <cellStyle name="SAPBEXstdItemX 2 2 29" xfId="40449"/>
    <cellStyle name="SAPBEXstdItemX 2 2 3" xfId="2118"/>
    <cellStyle name="SAPBEXstdItemX 2 2 3 2" xfId="2915"/>
    <cellStyle name="SAPBEXstdItemX 2 2 3 2 2" xfId="7502"/>
    <cellStyle name="SAPBEXstdItemX 2 2 3 2 2 2" xfId="14669"/>
    <cellStyle name="SAPBEXstdItemX 2 2 3 2 2 2 2" xfId="25380"/>
    <cellStyle name="SAPBEXstdItemX 2 2 3 2 2 3" xfId="21639"/>
    <cellStyle name="SAPBEXstdItemX 2 2 3 2 3" xfId="9682"/>
    <cellStyle name="SAPBEXstdItemX 2 2 3 2 3 2" xfId="16330"/>
    <cellStyle name="SAPBEXstdItemX 2 2 3 2 3 2 2" xfId="26444"/>
    <cellStyle name="SAPBEXstdItemX 2 2 3 2 3 3" xfId="22912"/>
    <cellStyle name="SAPBEXstdItemX 2 2 3 2 4" xfId="11634"/>
    <cellStyle name="SAPBEXstdItemX 2 2 3 2 4 2" xfId="17961"/>
    <cellStyle name="SAPBEXstdItemX 2 2 3 2 4 2 2" xfId="27460"/>
    <cellStyle name="SAPBEXstdItemX 2 2 3 2 4 3" xfId="23888"/>
    <cellStyle name="SAPBEXstdItemX 2 2 3 2 5" xfId="5201"/>
    <cellStyle name="SAPBEXstdItemX 2 2 3 2 5 2" xfId="20733"/>
    <cellStyle name="SAPBEXstdItemX 2 2 3 2 6" xfId="12776"/>
    <cellStyle name="SAPBEXstdItemX 2 2 3 2 6 2" xfId="24548"/>
    <cellStyle name="SAPBEXstdItemX 2 2 3 2 7" xfId="19594"/>
    <cellStyle name="SAPBEXstdItemX 2 2 3 3" xfId="2728"/>
    <cellStyle name="SAPBEXstdItemX 2 2 3 3 2" xfId="9507"/>
    <cellStyle name="SAPBEXstdItemX 2 2 3 3 2 2" xfId="16158"/>
    <cellStyle name="SAPBEXstdItemX 2 2 3 3 2 2 2" xfId="26296"/>
    <cellStyle name="SAPBEXstdItemX 2 2 3 3 2 3" xfId="22772"/>
    <cellStyle name="SAPBEXstdItemX 2 2 3 3 3" xfId="11467"/>
    <cellStyle name="SAPBEXstdItemX 2 2 3 3 3 2" xfId="17795"/>
    <cellStyle name="SAPBEXstdItemX 2 2 3 3 3 2 2" xfId="27315"/>
    <cellStyle name="SAPBEXstdItemX 2 2 3 3 3 3" xfId="23751"/>
    <cellStyle name="SAPBEXstdItemX 2 2 3 3 4" xfId="7326"/>
    <cellStyle name="SAPBEXstdItemX 2 2 3 3 4 2" xfId="21485"/>
    <cellStyle name="SAPBEXstdItemX 2 2 3 3 5" xfId="14499"/>
    <cellStyle name="SAPBEXstdItemX 2 2 3 3 5 2" xfId="25234"/>
    <cellStyle name="SAPBEXstdItemX 2 2 3 3 6" xfId="19456"/>
    <cellStyle name="SAPBEXstdItemX 2 2 3 4" xfId="6715"/>
    <cellStyle name="SAPBEXstdItemX 2 2 3 4 2" xfId="13891"/>
    <cellStyle name="SAPBEXstdItemX 2 2 3 4 2 2" xfId="24998"/>
    <cellStyle name="SAPBEXstdItemX 2 2 3 4 3" xfId="21244"/>
    <cellStyle name="SAPBEXstdItemX 2 2 3 5" xfId="8898"/>
    <cellStyle name="SAPBEXstdItemX 2 2 3 5 2" xfId="15844"/>
    <cellStyle name="SAPBEXstdItemX 2 2 3 5 2 2" xfId="26058"/>
    <cellStyle name="SAPBEXstdItemX 2 2 3 5 3" xfId="22546"/>
    <cellStyle name="SAPBEXstdItemX 2 2 3 6" xfId="11007"/>
    <cellStyle name="SAPBEXstdItemX 2 2 3 6 2" xfId="17337"/>
    <cellStyle name="SAPBEXstdItemX 2 2 3 6 2 2" xfId="27081"/>
    <cellStyle name="SAPBEXstdItemX 2 2 3 6 3" xfId="23529"/>
    <cellStyle name="SAPBEXstdItemX 2 2 3 7" xfId="4457"/>
    <cellStyle name="SAPBEXstdItemX 2 2 3 7 2" xfId="20501"/>
    <cellStyle name="SAPBEXstdItemX 2 2 3 8" xfId="4332"/>
    <cellStyle name="SAPBEXstdItemX 2 2 3 8 2" xfId="20379"/>
    <cellStyle name="SAPBEXstdItemX 2 2 30" xfId="40491"/>
    <cellStyle name="SAPBEXstdItemX 2 2 4" xfId="2725"/>
    <cellStyle name="SAPBEXstdItemX 2 2 4 2" xfId="9504"/>
    <cellStyle name="SAPBEXstdItemX 2 2 4 2 2" xfId="16155"/>
    <cellStyle name="SAPBEXstdItemX 2 2 4 2 2 2" xfId="26294"/>
    <cellStyle name="SAPBEXstdItemX 2 2 4 2 3" xfId="22770"/>
    <cellStyle name="SAPBEXstdItemX 2 2 4 3" xfId="11464"/>
    <cellStyle name="SAPBEXstdItemX 2 2 4 3 2" xfId="17792"/>
    <cellStyle name="SAPBEXstdItemX 2 2 4 3 2 2" xfId="27313"/>
    <cellStyle name="SAPBEXstdItemX 2 2 4 3 3" xfId="23749"/>
    <cellStyle name="SAPBEXstdItemX 2 2 4 4" xfId="7323"/>
    <cellStyle name="SAPBEXstdItemX 2 2 4 4 2" xfId="21482"/>
    <cellStyle name="SAPBEXstdItemX 2 2 4 5" xfId="14496"/>
    <cellStyle name="SAPBEXstdItemX 2 2 4 5 2" xfId="25232"/>
    <cellStyle name="SAPBEXstdItemX 2 2 4 6" xfId="19454"/>
    <cellStyle name="SAPBEXstdItemX 2 2 5" xfId="28146"/>
    <cellStyle name="SAPBEXstdItemX 2 2 6" xfId="37567"/>
    <cellStyle name="SAPBEXstdItemX 2 2 7" xfId="37695"/>
    <cellStyle name="SAPBEXstdItemX 2 2 8" xfId="37835"/>
    <cellStyle name="SAPBEXstdItemX 2 2 9" xfId="37983"/>
    <cellStyle name="SAPBEXstdItemX 2 20" xfId="38532"/>
    <cellStyle name="SAPBEXstdItemX 2 21" xfId="38675"/>
    <cellStyle name="SAPBEXstdItemX 2 22" xfId="38818"/>
    <cellStyle name="SAPBEXstdItemX 2 23" xfId="38962"/>
    <cellStyle name="SAPBEXstdItemX 2 24" xfId="39103"/>
    <cellStyle name="SAPBEXstdItemX 2 25" xfId="39240"/>
    <cellStyle name="SAPBEXstdItemX 2 26" xfId="39097"/>
    <cellStyle name="SAPBEXstdItemX 2 27" xfId="39514"/>
    <cellStyle name="SAPBEXstdItemX 2 28" xfId="39370"/>
    <cellStyle name="SAPBEXstdItemX 2 29" xfId="39224"/>
    <cellStyle name="SAPBEXstdItemX 2 3" xfId="1076"/>
    <cellStyle name="SAPBEXstdItemX 2 3 10" xfId="37878"/>
    <cellStyle name="SAPBEXstdItemX 2 3 11" xfId="38022"/>
    <cellStyle name="SAPBEXstdItemX 2 3 12" xfId="38165"/>
    <cellStyle name="SAPBEXstdItemX 2 3 13" xfId="38306"/>
    <cellStyle name="SAPBEXstdItemX 2 3 14" xfId="38448"/>
    <cellStyle name="SAPBEXstdItemX 2 3 15" xfId="38591"/>
    <cellStyle name="SAPBEXstdItemX 2 3 16" xfId="38734"/>
    <cellStyle name="SAPBEXstdItemX 2 3 17" xfId="38877"/>
    <cellStyle name="SAPBEXstdItemX 2 3 18" xfId="39021"/>
    <cellStyle name="SAPBEXstdItemX 2 3 19" xfId="39162"/>
    <cellStyle name="SAPBEXstdItemX 2 3 2" xfId="1717"/>
    <cellStyle name="SAPBEXstdItemX 2 3 2 2" xfId="929"/>
    <cellStyle name="SAPBEXstdItemX 2 3 2 2 2" xfId="3350"/>
    <cellStyle name="SAPBEXstdItemX 2 3 2 2 2 2" xfId="10105"/>
    <cellStyle name="SAPBEXstdItemX 2 3 2 2 2 2 2" xfId="16647"/>
    <cellStyle name="SAPBEXstdItemX 2 3 2 2 2 2 2 2" xfId="26687"/>
    <cellStyle name="SAPBEXstdItemX 2 3 2 2 2 2 3" xfId="23145"/>
    <cellStyle name="SAPBEXstdItemX 2 3 2 2 2 3" xfId="12035"/>
    <cellStyle name="SAPBEXstdItemX 2 3 2 2 2 3 2" xfId="18360"/>
    <cellStyle name="SAPBEXstdItemX 2 3 2 2 2 3 2 2" xfId="27699"/>
    <cellStyle name="SAPBEXstdItemX 2 3 2 2 2 3 3" xfId="24117"/>
    <cellStyle name="SAPBEXstdItemX 2 3 2 2 2 4" xfId="7926"/>
    <cellStyle name="SAPBEXstdItemX 2 3 2 2 2 4 2" xfId="21930"/>
    <cellStyle name="SAPBEXstdItemX 2 3 2 2 2 5" xfId="15084"/>
    <cellStyle name="SAPBEXstdItemX 2 3 2 2 2 5 2" xfId="25619"/>
    <cellStyle name="SAPBEXstdItemX 2 3 2 2 2 6" xfId="19823"/>
    <cellStyle name="SAPBEXstdItemX 2 3 2 2 3" xfId="3823"/>
    <cellStyle name="SAPBEXstdItemX 2 3 2 2 3 2" xfId="10578"/>
    <cellStyle name="SAPBEXstdItemX 2 3 2 2 3 2 2" xfId="16970"/>
    <cellStyle name="SAPBEXstdItemX 2 3 2 2 3 2 2 2" xfId="26959"/>
    <cellStyle name="SAPBEXstdItemX 2 3 2 2 3 2 3" xfId="23411"/>
    <cellStyle name="SAPBEXstdItemX 2 3 2 2 3 3" xfId="12508"/>
    <cellStyle name="SAPBEXstdItemX 2 3 2 2 3 3 2" xfId="18831"/>
    <cellStyle name="SAPBEXstdItemX 2 3 2 2 3 3 2 2" xfId="27969"/>
    <cellStyle name="SAPBEXstdItemX 2 3 2 2 3 3 3" xfId="24381"/>
    <cellStyle name="SAPBEXstdItemX 2 3 2 2 3 4" xfId="8373"/>
    <cellStyle name="SAPBEXstdItemX 2 3 2 2 3 4 2" xfId="22367"/>
    <cellStyle name="SAPBEXstdItemX 2 3 2 2 3 5" xfId="15555"/>
    <cellStyle name="SAPBEXstdItemX 2 3 2 2 3 5 2" xfId="25889"/>
    <cellStyle name="SAPBEXstdItemX 2 3 2 2 3 6" xfId="20087"/>
    <cellStyle name="SAPBEXstdItemX 2 3 2 2 4" xfId="5970"/>
    <cellStyle name="SAPBEXstdItemX 2 3 2 2 4 2" xfId="13231"/>
    <cellStyle name="SAPBEXstdItemX 2 3 2 2 4 2 2" xfId="24809"/>
    <cellStyle name="SAPBEXstdItemX 2 3 2 2 4 3" xfId="21060"/>
    <cellStyle name="SAPBEXstdItemX 2 3 2 2 5" xfId="6068"/>
    <cellStyle name="SAPBEXstdItemX 2 3 2 2 5 2" xfId="13324"/>
    <cellStyle name="SAPBEXstdItemX 2 3 2 2 5 2 2" xfId="24848"/>
    <cellStyle name="SAPBEXstdItemX 2 3 2 2 5 3" xfId="21099"/>
    <cellStyle name="SAPBEXstdItemX 2 3 2 2 6" xfId="8683"/>
    <cellStyle name="SAPBEXstdItemX 2 3 2 2 6 2" xfId="15775"/>
    <cellStyle name="SAPBEXstdItemX 2 3 2 2 6 2 2" xfId="26006"/>
    <cellStyle name="SAPBEXstdItemX 2 3 2 2 6 3" xfId="22498"/>
    <cellStyle name="SAPBEXstdItemX 2 3 2 2 7" xfId="4253"/>
    <cellStyle name="SAPBEXstdItemX 2 3 2 2 7 2" xfId="20320"/>
    <cellStyle name="SAPBEXstdItemX 2 3 2 2 8" xfId="19091"/>
    <cellStyle name="SAPBEXstdItemX 2 3 2 3" xfId="3087"/>
    <cellStyle name="SAPBEXstdItemX 2 3 2 3 2" xfId="9853"/>
    <cellStyle name="SAPBEXstdItemX 2 3 2 3 2 2" xfId="16471"/>
    <cellStyle name="SAPBEXstdItemX 2 3 2 3 2 2 2" xfId="26550"/>
    <cellStyle name="SAPBEXstdItemX 2 3 2 3 2 3" xfId="23008"/>
    <cellStyle name="SAPBEXstdItemX 2 3 2 3 3" xfId="11790"/>
    <cellStyle name="SAPBEXstdItemX 2 3 2 3 3 2" xfId="18115"/>
    <cellStyle name="SAPBEXstdItemX 2 3 2 3 3 2 2" xfId="27564"/>
    <cellStyle name="SAPBEXstdItemX 2 3 2 3 3 3" xfId="23982"/>
    <cellStyle name="SAPBEXstdItemX 2 3 2 3 4" xfId="7674"/>
    <cellStyle name="SAPBEXstdItemX 2 3 2 3 4 2" xfId="21757"/>
    <cellStyle name="SAPBEXstdItemX 2 3 2 3 5" xfId="14838"/>
    <cellStyle name="SAPBEXstdItemX 2 3 2 3 5 2" xfId="25484"/>
    <cellStyle name="SAPBEXstdItemX 2 3 2 3 6" xfId="19688"/>
    <cellStyle name="SAPBEXstdItemX 2 3 2 4" xfId="3592"/>
    <cellStyle name="SAPBEXstdItemX 2 3 2 4 2" xfId="10347"/>
    <cellStyle name="SAPBEXstdItemX 2 3 2 4 2 2" xfId="16814"/>
    <cellStyle name="SAPBEXstdItemX 2 3 2 4 2 2 2" xfId="26824"/>
    <cellStyle name="SAPBEXstdItemX 2 3 2 4 2 3" xfId="23276"/>
    <cellStyle name="SAPBEXstdItemX 2 3 2 4 3" xfId="12277"/>
    <cellStyle name="SAPBEXstdItemX 2 3 2 4 3 2" xfId="18600"/>
    <cellStyle name="SAPBEXstdItemX 2 3 2 4 3 2 2" xfId="27834"/>
    <cellStyle name="SAPBEXstdItemX 2 3 2 4 3 3" xfId="24246"/>
    <cellStyle name="SAPBEXstdItemX 2 3 2 4 4" xfId="8168"/>
    <cellStyle name="SAPBEXstdItemX 2 3 2 4 4 2" xfId="22165"/>
    <cellStyle name="SAPBEXstdItemX 2 3 2 4 5" xfId="15324"/>
    <cellStyle name="SAPBEXstdItemX 2 3 2 4 5 2" xfId="25754"/>
    <cellStyle name="SAPBEXstdItemX 2 3 2 4 6" xfId="19952"/>
    <cellStyle name="SAPBEXstdItemX 2 3 2 5" xfId="4304"/>
    <cellStyle name="SAPBEXstdItemX 2 3 2 5 2" xfId="20358"/>
    <cellStyle name="SAPBEXstdItemX 2 3 2 6" xfId="19243"/>
    <cellStyle name="SAPBEXstdItemX 2 3 2 7" xfId="28312"/>
    <cellStyle name="SAPBEXstdItemX 2 3 20" xfId="39296"/>
    <cellStyle name="SAPBEXstdItemX 2 3 21" xfId="39437"/>
    <cellStyle name="SAPBEXstdItemX 2 3 22" xfId="39571"/>
    <cellStyle name="SAPBEXstdItemX 2 3 23" xfId="39699"/>
    <cellStyle name="SAPBEXstdItemX 2 3 24" xfId="39817"/>
    <cellStyle name="SAPBEXstdItemX 2 3 25" xfId="39935"/>
    <cellStyle name="SAPBEXstdItemX 2 3 26" xfId="40048"/>
    <cellStyle name="SAPBEXstdItemX 2 3 27" xfId="40150"/>
    <cellStyle name="SAPBEXstdItemX 2 3 28" xfId="40248"/>
    <cellStyle name="SAPBEXstdItemX 2 3 29" xfId="40340"/>
    <cellStyle name="SAPBEXstdItemX 2 3 3" xfId="2131"/>
    <cellStyle name="SAPBEXstdItemX 2 3 3 2" xfId="5214"/>
    <cellStyle name="SAPBEXstdItemX 2 3 3 2 2" xfId="12789"/>
    <cellStyle name="SAPBEXstdItemX 2 3 3 2 2 2" xfId="24561"/>
    <cellStyle name="SAPBEXstdItemX 2 3 3 2 3" xfId="20746"/>
    <cellStyle name="SAPBEXstdItemX 2 3 3 3" xfId="6728"/>
    <cellStyle name="SAPBEXstdItemX 2 3 3 3 2" xfId="13904"/>
    <cellStyle name="SAPBEXstdItemX 2 3 3 3 2 2" xfId="25011"/>
    <cellStyle name="SAPBEXstdItemX 2 3 3 3 3" xfId="21257"/>
    <cellStyle name="SAPBEXstdItemX 2 3 3 4" xfId="8911"/>
    <cellStyle name="SAPBEXstdItemX 2 3 3 4 2" xfId="15857"/>
    <cellStyle name="SAPBEXstdItemX 2 3 3 4 2 2" xfId="26071"/>
    <cellStyle name="SAPBEXstdItemX 2 3 3 4 3" xfId="22559"/>
    <cellStyle name="SAPBEXstdItemX 2 3 3 5" xfId="11020"/>
    <cellStyle name="SAPBEXstdItemX 2 3 3 5 2" xfId="17350"/>
    <cellStyle name="SAPBEXstdItemX 2 3 3 5 2 2" xfId="27094"/>
    <cellStyle name="SAPBEXstdItemX 2 3 3 5 3" xfId="23542"/>
    <cellStyle name="SAPBEXstdItemX 2 3 3 6" xfId="4415"/>
    <cellStyle name="SAPBEXstdItemX 2 3 3 6 2" xfId="20459"/>
    <cellStyle name="SAPBEXstdItemX 2 3 3 7" xfId="5511"/>
    <cellStyle name="SAPBEXstdItemX 2 3 3 7 2" xfId="20903"/>
    <cellStyle name="SAPBEXstdItemX 2 3 30" xfId="40413"/>
    <cellStyle name="SAPBEXstdItemX 2 3 31" xfId="40470"/>
    <cellStyle name="SAPBEXstdItemX 2 3 4" xfId="2838"/>
    <cellStyle name="SAPBEXstdItemX 2 3 4 2" xfId="9609"/>
    <cellStyle name="SAPBEXstdItemX 2 3 4 2 2" xfId="16260"/>
    <cellStyle name="SAPBEXstdItemX 2 3 4 2 2 2" xfId="26386"/>
    <cellStyle name="SAPBEXstdItemX 2 3 4 2 3" xfId="22861"/>
    <cellStyle name="SAPBEXstdItemX 2 3 4 3" xfId="11564"/>
    <cellStyle name="SAPBEXstdItemX 2 3 4 3 2" xfId="17891"/>
    <cellStyle name="SAPBEXstdItemX 2 3 4 3 2 2" xfId="27402"/>
    <cellStyle name="SAPBEXstdItemX 2 3 4 3 3" xfId="23837"/>
    <cellStyle name="SAPBEXstdItemX 2 3 4 4" xfId="7428"/>
    <cellStyle name="SAPBEXstdItemX 2 3 4 4 2" xfId="21581"/>
    <cellStyle name="SAPBEXstdItemX 2 3 4 5" xfId="14596"/>
    <cellStyle name="SAPBEXstdItemX 2 3 4 5 2" xfId="25322"/>
    <cellStyle name="SAPBEXstdItemX 2 3 4 6" xfId="19543"/>
    <cellStyle name="SAPBEXstdItemX 2 3 5" xfId="2608"/>
    <cellStyle name="SAPBEXstdItemX 2 3 5 2" xfId="9388"/>
    <cellStyle name="SAPBEXstdItemX 2 3 5 2 2" xfId="16040"/>
    <cellStyle name="SAPBEXstdItemX 2 3 5 2 2 2" xfId="26194"/>
    <cellStyle name="SAPBEXstdItemX 2 3 5 2 3" xfId="22675"/>
    <cellStyle name="SAPBEXstdItemX 2 3 5 3" xfId="11348"/>
    <cellStyle name="SAPBEXstdItemX 2 3 5 3 2" xfId="17677"/>
    <cellStyle name="SAPBEXstdItemX 2 3 5 3 2 2" xfId="27214"/>
    <cellStyle name="SAPBEXstdItemX 2 3 5 3 3" xfId="23655"/>
    <cellStyle name="SAPBEXstdItemX 2 3 5 4" xfId="7206"/>
    <cellStyle name="SAPBEXstdItemX 2 3 5 4 2" xfId="21373"/>
    <cellStyle name="SAPBEXstdItemX 2 3 5 5" xfId="14380"/>
    <cellStyle name="SAPBEXstdItemX 2 3 5 5 2" xfId="25133"/>
    <cellStyle name="SAPBEXstdItemX 2 3 5 6" xfId="19359"/>
    <cellStyle name="SAPBEXstdItemX 2 3 6" xfId="28177"/>
    <cellStyle name="SAPBEXstdItemX 2 3 7" xfId="37464"/>
    <cellStyle name="SAPBEXstdItemX 2 3 8" xfId="36952"/>
    <cellStyle name="SAPBEXstdItemX 2 3 9" xfId="37739"/>
    <cellStyle name="SAPBEXstdItemX 2 30" xfId="39722"/>
    <cellStyle name="SAPBEXstdItemX 2 31" xfId="39145"/>
    <cellStyle name="SAPBEXstdItemX 2 32" xfId="39495"/>
    <cellStyle name="SAPBEXstdItemX 2 33" xfId="40368"/>
    <cellStyle name="SAPBEXstdItemX 2 34" xfId="40258"/>
    <cellStyle name="SAPBEXstdItemX 2 4" xfId="1147"/>
    <cellStyle name="SAPBEXstdItemX 2 4 10" xfId="37779"/>
    <cellStyle name="SAPBEXstdItemX 2 4 11" xfId="37262"/>
    <cellStyle name="SAPBEXstdItemX 2 4 12" xfId="37665"/>
    <cellStyle name="SAPBEXstdItemX 2 4 13" xfId="38084"/>
    <cellStyle name="SAPBEXstdItemX 2 4 14" xfId="38225"/>
    <cellStyle name="SAPBEXstdItemX 2 4 15" xfId="38367"/>
    <cellStyle name="SAPBEXstdItemX 2 4 16" xfId="38510"/>
    <cellStyle name="SAPBEXstdItemX 2 4 17" xfId="38652"/>
    <cellStyle name="SAPBEXstdItemX 2 4 18" xfId="38795"/>
    <cellStyle name="SAPBEXstdItemX 2 4 19" xfId="38940"/>
    <cellStyle name="SAPBEXstdItemX 2 4 2" xfId="1762"/>
    <cellStyle name="SAPBEXstdItemX 2 4 2 2" xfId="1491"/>
    <cellStyle name="SAPBEXstdItemX 2 4 2 2 2" xfId="3394"/>
    <cellStyle name="SAPBEXstdItemX 2 4 2 2 2 2" xfId="10149"/>
    <cellStyle name="SAPBEXstdItemX 2 4 2 2 2 2 2" xfId="16688"/>
    <cellStyle name="SAPBEXstdItemX 2 4 2 2 2 2 2 2" xfId="26728"/>
    <cellStyle name="SAPBEXstdItemX 2 4 2 2 2 2 3" xfId="23186"/>
    <cellStyle name="SAPBEXstdItemX 2 4 2 2 2 3" xfId="12079"/>
    <cellStyle name="SAPBEXstdItemX 2 4 2 2 2 3 2" xfId="18404"/>
    <cellStyle name="SAPBEXstdItemX 2 4 2 2 2 3 2 2" xfId="27740"/>
    <cellStyle name="SAPBEXstdItemX 2 4 2 2 2 3 3" xfId="24158"/>
    <cellStyle name="SAPBEXstdItemX 2 4 2 2 2 4" xfId="7970"/>
    <cellStyle name="SAPBEXstdItemX 2 4 2 2 2 4 2" xfId="21974"/>
    <cellStyle name="SAPBEXstdItemX 2 4 2 2 2 5" xfId="15128"/>
    <cellStyle name="SAPBEXstdItemX 2 4 2 2 2 5 2" xfId="25660"/>
    <cellStyle name="SAPBEXstdItemX 2 4 2 2 2 6" xfId="19864"/>
    <cellStyle name="SAPBEXstdItemX 2 4 2 2 3" xfId="3867"/>
    <cellStyle name="SAPBEXstdItemX 2 4 2 2 3 2" xfId="10622"/>
    <cellStyle name="SAPBEXstdItemX 2 4 2 2 3 2 2" xfId="17011"/>
    <cellStyle name="SAPBEXstdItemX 2 4 2 2 3 2 2 2" xfId="27000"/>
    <cellStyle name="SAPBEXstdItemX 2 4 2 2 3 2 3" xfId="23452"/>
    <cellStyle name="SAPBEXstdItemX 2 4 2 2 3 3" xfId="12552"/>
    <cellStyle name="SAPBEXstdItemX 2 4 2 2 3 3 2" xfId="18875"/>
    <cellStyle name="SAPBEXstdItemX 2 4 2 2 3 3 2 2" xfId="28010"/>
    <cellStyle name="SAPBEXstdItemX 2 4 2 2 3 3 3" xfId="24422"/>
    <cellStyle name="SAPBEXstdItemX 2 4 2 2 3 4" xfId="8416"/>
    <cellStyle name="SAPBEXstdItemX 2 4 2 2 3 4 2" xfId="22410"/>
    <cellStyle name="SAPBEXstdItemX 2 4 2 2 3 5" xfId="15599"/>
    <cellStyle name="SAPBEXstdItemX 2 4 2 2 3 5 2" xfId="25930"/>
    <cellStyle name="SAPBEXstdItemX 2 4 2 2 3 6" xfId="20128"/>
    <cellStyle name="SAPBEXstdItemX 2 4 2 2 4" xfId="6265"/>
    <cellStyle name="SAPBEXstdItemX 2 4 2 2 4 2" xfId="13500"/>
    <cellStyle name="SAPBEXstdItemX 2 4 2 2 4 2 2" xfId="24907"/>
    <cellStyle name="SAPBEXstdItemX 2 4 2 2 4 3" xfId="21157"/>
    <cellStyle name="SAPBEXstdItemX 2 4 2 2 5" xfId="8538"/>
    <cellStyle name="SAPBEXstdItemX 2 4 2 2 5 2" xfId="15733"/>
    <cellStyle name="SAPBEXstdItemX 2 4 2 2 5 2 2" xfId="25985"/>
    <cellStyle name="SAPBEXstdItemX 2 4 2 2 5 3" xfId="22478"/>
    <cellStyle name="SAPBEXstdItemX 2 4 2 2 6" xfId="6400"/>
    <cellStyle name="SAPBEXstdItemX 2 4 2 2 6 2" xfId="13614"/>
    <cellStyle name="SAPBEXstdItemX 2 4 2 2 6 2 2" xfId="24938"/>
    <cellStyle name="SAPBEXstdItemX 2 4 2 2 6 3" xfId="21188"/>
    <cellStyle name="SAPBEXstdItemX 2 4 2 2 7" xfId="12692"/>
    <cellStyle name="SAPBEXstdItemX 2 4 2 2 7 2" xfId="24483"/>
    <cellStyle name="SAPBEXstdItemX 2 4 2 2 8" xfId="19166"/>
    <cellStyle name="SAPBEXstdItemX 2 4 2 3" xfId="3131"/>
    <cellStyle name="SAPBEXstdItemX 2 4 2 3 2" xfId="9897"/>
    <cellStyle name="SAPBEXstdItemX 2 4 2 3 2 2" xfId="16512"/>
    <cellStyle name="SAPBEXstdItemX 2 4 2 3 2 2 2" xfId="26591"/>
    <cellStyle name="SAPBEXstdItemX 2 4 2 3 2 3" xfId="23049"/>
    <cellStyle name="SAPBEXstdItemX 2 4 2 3 3" xfId="11834"/>
    <cellStyle name="SAPBEXstdItemX 2 4 2 3 3 2" xfId="18159"/>
    <cellStyle name="SAPBEXstdItemX 2 4 2 3 3 2 2" xfId="27605"/>
    <cellStyle name="SAPBEXstdItemX 2 4 2 3 3 3" xfId="24023"/>
    <cellStyle name="SAPBEXstdItemX 2 4 2 3 4" xfId="7718"/>
    <cellStyle name="SAPBEXstdItemX 2 4 2 3 4 2" xfId="21798"/>
    <cellStyle name="SAPBEXstdItemX 2 4 2 3 5" xfId="14882"/>
    <cellStyle name="SAPBEXstdItemX 2 4 2 3 5 2" xfId="25525"/>
    <cellStyle name="SAPBEXstdItemX 2 4 2 3 6" xfId="19729"/>
    <cellStyle name="SAPBEXstdItemX 2 4 2 4" xfId="3636"/>
    <cellStyle name="SAPBEXstdItemX 2 4 2 4 2" xfId="10391"/>
    <cellStyle name="SAPBEXstdItemX 2 4 2 4 2 2" xfId="16855"/>
    <cellStyle name="SAPBEXstdItemX 2 4 2 4 2 2 2" xfId="26865"/>
    <cellStyle name="SAPBEXstdItemX 2 4 2 4 2 3" xfId="23317"/>
    <cellStyle name="SAPBEXstdItemX 2 4 2 4 3" xfId="12321"/>
    <cellStyle name="SAPBEXstdItemX 2 4 2 4 3 2" xfId="18644"/>
    <cellStyle name="SAPBEXstdItemX 2 4 2 4 3 2 2" xfId="27875"/>
    <cellStyle name="SAPBEXstdItemX 2 4 2 4 3 3" xfId="24287"/>
    <cellStyle name="SAPBEXstdItemX 2 4 2 4 4" xfId="8212"/>
    <cellStyle name="SAPBEXstdItemX 2 4 2 4 4 2" xfId="22209"/>
    <cellStyle name="SAPBEXstdItemX 2 4 2 4 5" xfId="15368"/>
    <cellStyle name="SAPBEXstdItemX 2 4 2 4 5 2" xfId="25795"/>
    <cellStyle name="SAPBEXstdItemX 2 4 2 4 6" xfId="19993"/>
    <cellStyle name="SAPBEXstdItemX 2 4 2 5" xfId="4103"/>
    <cellStyle name="SAPBEXstdItemX 2 4 2 5 2" xfId="20236"/>
    <cellStyle name="SAPBEXstdItemX 2 4 2 6" xfId="19284"/>
    <cellStyle name="SAPBEXstdItemX 2 4 2 7" xfId="28353"/>
    <cellStyle name="SAPBEXstdItemX 2 4 20" xfId="39082"/>
    <cellStyle name="SAPBEXstdItemX 2 4 21" xfId="39221"/>
    <cellStyle name="SAPBEXstdItemX 2 4 22" xfId="39356"/>
    <cellStyle name="SAPBEXstdItemX 2 4 23" xfId="39229"/>
    <cellStyle name="SAPBEXstdItemX 2 4 24" xfId="39200"/>
    <cellStyle name="SAPBEXstdItemX 2 4 25" xfId="39627"/>
    <cellStyle name="SAPBEXstdItemX 2 4 26" xfId="39748"/>
    <cellStyle name="SAPBEXstdItemX 2 4 27" xfId="39080"/>
    <cellStyle name="SAPBEXstdItemX 2 4 28" xfId="38458"/>
    <cellStyle name="SAPBEXstdItemX 2 4 29" xfId="39982"/>
    <cellStyle name="SAPBEXstdItemX 2 4 3" xfId="2116"/>
    <cellStyle name="SAPBEXstdItemX 2 4 3 2" xfId="5199"/>
    <cellStyle name="SAPBEXstdItemX 2 4 3 2 2" xfId="12774"/>
    <cellStyle name="SAPBEXstdItemX 2 4 3 2 2 2" xfId="24546"/>
    <cellStyle name="SAPBEXstdItemX 2 4 3 2 3" xfId="20731"/>
    <cellStyle name="SAPBEXstdItemX 2 4 3 3" xfId="6713"/>
    <cellStyle name="SAPBEXstdItemX 2 4 3 3 2" xfId="13889"/>
    <cellStyle name="SAPBEXstdItemX 2 4 3 3 2 2" xfId="24996"/>
    <cellStyle name="SAPBEXstdItemX 2 4 3 3 3" xfId="21242"/>
    <cellStyle name="SAPBEXstdItemX 2 4 3 4" xfId="8896"/>
    <cellStyle name="SAPBEXstdItemX 2 4 3 4 2" xfId="15842"/>
    <cellStyle name="SAPBEXstdItemX 2 4 3 4 2 2" xfId="26056"/>
    <cellStyle name="SAPBEXstdItemX 2 4 3 4 3" xfId="22544"/>
    <cellStyle name="SAPBEXstdItemX 2 4 3 5" xfId="11005"/>
    <cellStyle name="SAPBEXstdItemX 2 4 3 5 2" xfId="17335"/>
    <cellStyle name="SAPBEXstdItemX 2 4 3 5 2 2" xfId="27079"/>
    <cellStyle name="SAPBEXstdItemX 2 4 3 5 3" xfId="23527"/>
    <cellStyle name="SAPBEXstdItemX 2 4 3 6" xfId="4459"/>
    <cellStyle name="SAPBEXstdItemX 2 4 3 6 2" xfId="20503"/>
    <cellStyle name="SAPBEXstdItemX 2 4 3 7" xfId="5311"/>
    <cellStyle name="SAPBEXstdItemX 2 4 3 7 2" xfId="20822"/>
    <cellStyle name="SAPBEXstdItemX 2 4 30" xfId="39176"/>
    <cellStyle name="SAPBEXstdItemX 2 4 31" xfId="40361"/>
    <cellStyle name="SAPBEXstdItemX 2 4 4" xfId="2917"/>
    <cellStyle name="SAPBEXstdItemX 2 4 4 2" xfId="9684"/>
    <cellStyle name="SAPBEXstdItemX 2 4 4 2 2" xfId="16332"/>
    <cellStyle name="SAPBEXstdItemX 2 4 4 2 2 2" xfId="26446"/>
    <cellStyle name="SAPBEXstdItemX 2 4 4 2 3" xfId="22914"/>
    <cellStyle name="SAPBEXstdItemX 2 4 4 3" xfId="11636"/>
    <cellStyle name="SAPBEXstdItemX 2 4 4 3 2" xfId="17963"/>
    <cellStyle name="SAPBEXstdItemX 2 4 4 3 2 2" xfId="27462"/>
    <cellStyle name="SAPBEXstdItemX 2 4 4 3 3" xfId="23890"/>
    <cellStyle name="SAPBEXstdItemX 2 4 4 4" xfId="7504"/>
    <cellStyle name="SAPBEXstdItemX 2 4 4 4 2" xfId="21641"/>
    <cellStyle name="SAPBEXstdItemX 2 4 4 5" xfId="14671"/>
    <cellStyle name="SAPBEXstdItemX 2 4 4 5 2" xfId="25382"/>
    <cellStyle name="SAPBEXstdItemX 2 4 4 6" xfId="19596"/>
    <cellStyle name="SAPBEXstdItemX 2 4 5" xfId="2738"/>
    <cellStyle name="SAPBEXstdItemX 2 4 5 2" xfId="9517"/>
    <cellStyle name="SAPBEXstdItemX 2 4 5 2 2" xfId="16168"/>
    <cellStyle name="SAPBEXstdItemX 2 4 5 2 2 2" xfId="26306"/>
    <cellStyle name="SAPBEXstdItemX 2 4 5 2 3" xfId="22782"/>
    <cellStyle name="SAPBEXstdItemX 2 4 5 3" xfId="11477"/>
    <cellStyle name="SAPBEXstdItemX 2 4 5 3 2" xfId="17805"/>
    <cellStyle name="SAPBEXstdItemX 2 4 5 3 2 2" xfId="27325"/>
    <cellStyle name="SAPBEXstdItemX 2 4 5 3 3" xfId="23761"/>
    <cellStyle name="SAPBEXstdItemX 2 4 5 4" xfId="7336"/>
    <cellStyle name="SAPBEXstdItemX 2 4 5 4 2" xfId="21495"/>
    <cellStyle name="SAPBEXstdItemX 2 4 5 5" xfId="14509"/>
    <cellStyle name="SAPBEXstdItemX 2 4 5 5 2" xfId="25244"/>
    <cellStyle name="SAPBEXstdItemX 2 4 5 6" xfId="19466"/>
    <cellStyle name="SAPBEXstdItemX 2 4 6" xfId="28206"/>
    <cellStyle name="SAPBEXstdItemX 2 4 7" xfId="37361"/>
    <cellStyle name="SAPBEXstdItemX 2 4 8" xfId="37513"/>
    <cellStyle name="SAPBEXstdItemX 2 4 9" xfId="37637"/>
    <cellStyle name="SAPBEXstdItemX 2 5" xfId="1629"/>
    <cellStyle name="SAPBEXstdItemX 2 5 2" xfId="909"/>
    <cellStyle name="SAPBEXstdItemX 2 5 2 2" xfId="3311"/>
    <cellStyle name="SAPBEXstdItemX 2 5 2 2 2" xfId="10066"/>
    <cellStyle name="SAPBEXstdItemX 2 5 2 2 2 2" xfId="16619"/>
    <cellStyle name="SAPBEXstdItemX 2 5 2 2 2 2 2" xfId="26674"/>
    <cellStyle name="SAPBEXstdItemX 2 5 2 2 2 3" xfId="23132"/>
    <cellStyle name="SAPBEXstdItemX 2 5 2 2 3" xfId="11996"/>
    <cellStyle name="SAPBEXstdItemX 2 5 2 2 3 2" xfId="18321"/>
    <cellStyle name="SAPBEXstdItemX 2 5 2 2 3 2 2" xfId="27686"/>
    <cellStyle name="SAPBEXstdItemX 2 5 2 2 3 3" xfId="24104"/>
    <cellStyle name="SAPBEXstdItemX 2 5 2 2 4" xfId="7887"/>
    <cellStyle name="SAPBEXstdItemX 2 5 2 2 4 2" xfId="21891"/>
    <cellStyle name="SAPBEXstdItemX 2 5 2 2 5" xfId="15045"/>
    <cellStyle name="SAPBEXstdItemX 2 5 2 2 5 2" xfId="25606"/>
    <cellStyle name="SAPBEXstdItemX 2 5 2 2 6" xfId="19810"/>
    <cellStyle name="SAPBEXstdItemX 2 5 2 3" xfId="3784"/>
    <cellStyle name="SAPBEXstdItemX 2 5 2 3 2" xfId="10539"/>
    <cellStyle name="SAPBEXstdItemX 2 5 2 3 2 2" xfId="16942"/>
    <cellStyle name="SAPBEXstdItemX 2 5 2 3 2 2 2" xfId="26946"/>
    <cellStyle name="SAPBEXstdItemX 2 5 2 3 2 3" xfId="23398"/>
    <cellStyle name="SAPBEXstdItemX 2 5 2 3 3" xfId="12469"/>
    <cellStyle name="SAPBEXstdItemX 2 5 2 3 3 2" xfId="18792"/>
    <cellStyle name="SAPBEXstdItemX 2 5 2 3 3 2 2" xfId="27956"/>
    <cellStyle name="SAPBEXstdItemX 2 5 2 3 3 3" xfId="24368"/>
    <cellStyle name="SAPBEXstdItemX 2 5 2 3 4" xfId="8356"/>
    <cellStyle name="SAPBEXstdItemX 2 5 2 3 4 2" xfId="22352"/>
    <cellStyle name="SAPBEXstdItemX 2 5 2 3 5" xfId="15516"/>
    <cellStyle name="SAPBEXstdItemX 2 5 2 3 5 2" xfId="25876"/>
    <cellStyle name="SAPBEXstdItemX 2 5 2 3 6" xfId="20074"/>
    <cellStyle name="SAPBEXstdItemX 2 5 2 4" xfId="5950"/>
    <cellStyle name="SAPBEXstdItemX 2 5 2 4 2" xfId="13211"/>
    <cellStyle name="SAPBEXstdItemX 2 5 2 4 2 2" xfId="24791"/>
    <cellStyle name="SAPBEXstdItemX 2 5 2 4 3" xfId="21042"/>
    <cellStyle name="SAPBEXstdItemX 2 5 2 5" xfId="5838"/>
    <cellStyle name="SAPBEXstdItemX 2 5 2 5 2" xfId="13120"/>
    <cellStyle name="SAPBEXstdItemX 2 5 2 5 2 2" xfId="24748"/>
    <cellStyle name="SAPBEXstdItemX 2 5 2 5 3" xfId="20999"/>
    <cellStyle name="SAPBEXstdItemX 2 5 2 6" xfId="5633"/>
    <cellStyle name="SAPBEXstdItemX 2 5 2 6 2" xfId="12985"/>
    <cellStyle name="SAPBEXstdItemX 2 5 2 6 2 2" xfId="24688"/>
    <cellStyle name="SAPBEXstdItemX 2 5 2 6 3" xfId="20939"/>
    <cellStyle name="SAPBEXstdItemX 2 5 2 7" xfId="7794"/>
    <cellStyle name="SAPBEXstdItemX 2 5 2 7 2" xfId="21826"/>
    <cellStyle name="SAPBEXstdItemX 2 5 2 8" xfId="19073"/>
    <cellStyle name="SAPBEXstdItemX 2 5 3" xfId="3050"/>
    <cellStyle name="SAPBEXstdItemX 2 5 3 2" xfId="9816"/>
    <cellStyle name="SAPBEXstdItemX 2 5 3 2 2" xfId="16445"/>
    <cellStyle name="SAPBEXstdItemX 2 5 3 2 2 2" xfId="26537"/>
    <cellStyle name="SAPBEXstdItemX 2 5 3 2 3" xfId="22996"/>
    <cellStyle name="SAPBEXstdItemX 2 5 3 3" xfId="11753"/>
    <cellStyle name="SAPBEXstdItemX 2 5 3 3 2" xfId="18079"/>
    <cellStyle name="SAPBEXstdItemX 2 5 3 3 2 2" xfId="27552"/>
    <cellStyle name="SAPBEXstdItemX 2 5 3 3 3" xfId="23971"/>
    <cellStyle name="SAPBEXstdItemX 2 5 3 4" xfId="7637"/>
    <cellStyle name="SAPBEXstdItemX 2 5 3 4 2" xfId="21738"/>
    <cellStyle name="SAPBEXstdItemX 2 5 3 5" xfId="14802"/>
    <cellStyle name="SAPBEXstdItemX 2 5 3 5 2" xfId="25472"/>
    <cellStyle name="SAPBEXstdItemX 2 5 3 6" xfId="19677"/>
    <cellStyle name="SAPBEXstdItemX 2 5 4" xfId="3565"/>
    <cellStyle name="SAPBEXstdItemX 2 5 4 2" xfId="10320"/>
    <cellStyle name="SAPBEXstdItemX 2 5 4 2 2" xfId="16798"/>
    <cellStyle name="SAPBEXstdItemX 2 5 4 2 2 2" xfId="26814"/>
    <cellStyle name="SAPBEXstdItemX 2 5 4 2 3" xfId="23266"/>
    <cellStyle name="SAPBEXstdItemX 2 5 4 3" xfId="12250"/>
    <cellStyle name="SAPBEXstdItemX 2 5 4 3 2" xfId="18573"/>
    <cellStyle name="SAPBEXstdItemX 2 5 4 3 2 2" xfId="27824"/>
    <cellStyle name="SAPBEXstdItemX 2 5 4 3 3" xfId="24236"/>
    <cellStyle name="SAPBEXstdItemX 2 5 4 4" xfId="8141"/>
    <cellStyle name="SAPBEXstdItemX 2 5 4 4 2" xfId="22138"/>
    <cellStyle name="SAPBEXstdItemX 2 5 4 5" xfId="15297"/>
    <cellStyle name="SAPBEXstdItemX 2 5 4 5 2" xfId="25744"/>
    <cellStyle name="SAPBEXstdItemX 2 5 4 6" xfId="19942"/>
    <cellStyle name="SAPBEXstdItemX 2 5 5" xfId="4044"/>
    <cellStyle name="SAPBEXstdItemX 2 5 5 2" xfId="20197"/>
    <cellStyle name="SAPBEXstdItemX 2 5 6" xfId="19229"/>
    <cellStyle name="SAPBEXstdItemX 2 5 7" xfId="28284"/>
    <cellStyle name="SAPBEXstdItemX 2 6" xfId="2136"/>
    <cellStyle name="SAPBEXstdItemX 2 6 2" xfId="5216"/>
    <cellStyle name="SAPBEXstdItemX 2 6 2 2" xfId="12792"/>
    <cellStyle name="SAPBEXstdItemX 2 6 2 2 2" xfId="24564"/>
    <cellStyle name="SAPBEXstdItemX 2 6 2 3" xfId="20748"/>
    <cellStyle name="SAPBEXstdItemX 2 6 3" xfId="6733"/>
    <cellStyle name="SAPBEXstdItemX 2 6 3 2" xfId="13909"/>
    <cellStyle name="SAPBEXstdItemX 2 6 3 2 2" xfId="25014"/>
    <cellStyle name="SAPBEXstdItemX 2 6 3 3" xfId="21259"/>
    <cellStyle name="SAPBEXstdItemX 2 6 4" xfId="8916"/>
    <cellStyle name="SAPBEXstdItemX 2 6 4 2" xfId="15860"/>
    <cellStyle name="SAPBEXstdItemX 2 6 4 2 2" xfId="26074"/>
    <cellStyle name="SAPBEXstdItemX 2 6 4 3" xfId="22561"/>
    <cellStyle name="SAPBEXstdItemX 2 6 5" xfId="11023"/>
    <cellStyle name="SAPBEXstdItemX 2 6 5 2" xfId="17353"/>
    <cellStyle name="SAPBEXstdItemX 2 6 5 2 2" xfId="27097"/>
    <cellStyle name="SAPBEXstdItemX 2 6 5 3" xfId="23544"/>
    <cellStyle name="SAPBEXstdItemX 2 6 6" xfId="4393"/>
    <cellStyle name="SAPBEXstdItemX 2 6 6 2" xfId="20437"/>
    <cellStyle name="SAPBEXstdItemX 2 6 7" xfId="4056"/>
    <cellStyle name="SAPBEXstdItemX 2 6 7 2" xfId="20208"/>
    <cellStyle name="SAPBEXstdItemX 2 7" xfId="2673"/>
    <cellStyle name="SAPBEXstdItemX 2 7 2" xfId="9452"/>
    <cellStyle name="SAPBEXstdItemX 2 7 2 2" xfId="16103"/>
    <cellStyle name="SAPBEXstdItemX 2 7 2 2 2" xfId="26255"/>
    <cellStyle name="SAPBEXstdItemX 2 7 2 3" xfId="22736"/>
    <cellStyle name="SAPBEXstdItemX 2 7 3" xfId="11412"/>
    <cellStyle name="SAPBEXstdItemX 2 7 3 2" xfId="17740"/>
    <cellStyle name="SAPBEXstdItemX 2 7 3 2 2" xfId="27274"/>
    <cellStyle name="SAPBEXstdItemX 2 7 3 3" xfId="23715"/>
    <cellStyle name="SAPBEXstdItemX 2 7 4" xfId="7271"/>
    <cellStyle name="SAPBEXstdItemX 2 7 4 2" xfId="21435"/>
    <cellStyle name="SAPBEXstdItemX 2 7 5" xfId="14444"/>
    <cellStyle name="SAPBEXstdItemX 2 7 5 2" xfId="25193"/>
    <cellStyle name="SAPBEXstdItemX 2 7 6" xfId="19420"/>
    <cellStyle name="SAPBEXstdItemX 2 8" xfId="19043"/>
    <cellStyle name="SAPBEXstdItemX 2 9" xfId="28099"/>
    <cellStyle name="SAPBEXstdItemX 20" xfId="38346"/>
    <cellStyle name="SAPBEXstdItemX 21" xfId="38489"/>
    <cellStyle name="SAPBEXstdItemX 22" xfId="38631"/>
    <cellStyle name="SAPBEXstdItemX 23" xfId="38775"/>
    <cellStyle name="SAPBEXstdItemX 24" xfId="38919"/>
    <cellStyle name="SAPBEXstdItemX 25" xfId="39376"/>
    <cellStyle name="SAPBEXstdItemX 26" xfId="39201"/>
    <cellStyle name="SAPBEXstdItemX 27" xfId="39641"/>
    <cellStyle name="SAPBEXstdItemX 28" xfId="39763"/>
    <cellStyle name="SAPBEXstdItemX 29" xfId="39739"/>
    <cellStyle name="SAPBEXstdItemX 3" xfId="583"/>
    <cellStyle name="SAPBEXstdItemX 3 2" xfId="1834"/>
    <cellStyle name="SAPBEXstdItemX 3 2 2" xfId="2000"/>
    <cellStyle name="SAPBEXstdItemX 3 2 2 2" xfId="3450"/>
    <cellStyle name="SAPBEXstdItemX 3 2 2 2 2" xfId="10205"/>
    <cellStyle name="SAPBEXstdItemX 3 2 2 2 2 2" xfId="16723"/>
    <cellStyle name="SAPBEXstdItemX 3 2 2 2 2 2 2" xfId="26750"/>
    <cellStyle name="SAPBEXstdItemX 3 2 2 2 2 3" xfId="23208"/>
    <cellStyle name="SAPBEXstdItemX 3 2 2 2 3" xfId="12135"/>
    <cellStyle name="SAPBEXstdItemX 3 2 2 2 3 2" xfId="18460"/>
    <cellStyle name="SAPBEXstdItemX 3 2 2 2 3 2 2" xfId="27762"/>
    <cellStyle name="SAPBEXstdItemX 3 2 2 2 3 3" xfId="24180"/>
    <cellStyle name="SAPBEXstdItemX 3 2 2 2 4" xfId="8026"/>
    <cellStyle name="SAPBEXstdItemX 3 2 2 2 4 2" xfId="22030"/>
    <cellStyle name="SAPBEXstdItemX 3 2 2 2 5" xfId="15184"/>
    <cellStyle name="SAPBEXstdItemX 3 2 2 2 5 2" xfId="25682"/>
    <cellStyle name="SAPBEXstdItemX 3 2 2 2 6" xfId="19886"/>
    <cellStyle name="SAPBEXstdItemX 3 2 2 3" xfId="3923"/>
    <cellStyle name="SAPBEXstdItemX 3 2 2 3 2" xfId="10678"/>
    <cellStyle name="SAPBEXstdItemX 3 2 2 3 2 2" xfId="17046"/>
    <cellStyle name="SAPBEXstdItemX 3 2 2 3 2 2 2" xfId="27022"/>
    <cellStyle name="SAPBEXstdItemX 3 2 2 3 2 3" xfId="23474"/>
    <cellStyle name="SAPBEXstdItemX 3 2 2 3 3" xfId="12608"/>
    <cellStyle name="SAPBEXstdItemX 3 2 2 3 3 2" xfId="18931"/>
    <cellStyle name="SAPBEXstdItemX 3 2 2 3 3 2 2" xfId="28032"/>
    <cellStyle name="SAPBEXstdItemX 3 2 2 3 3 3" xfId="24444"/>
    <cellStyle name="SAPBEXstdItemX 3 2 2 3 4" xfId="8444"/>
    <cellStyle name="SAPBEXstdItemX 3 2 2 3 4 2" xfId="22434"/>
    <cellStyle name="SAPBEXstdItemX 3 2 2 3 5" xfId="15655"/>
    <cellStyle name="SAPBEXstdItemX 3 2 2 3 5 2" xfId="25952"/>
    <cellStyle name="SAPBEXstdItemX 3 2 2 3 6" xfId="20150"/>
    <cellStyle name="SAPBEXstdItemX 3 2 2 4" xfId="6597"/>
    <cellStyle name="SAPBEXstdItemX 3 2 2 4 2" xfId="13775"/>
    <cellStyle name="SAPBEXstdItemX 3 2 2 4 2 2" xfId="24953"/>
    <cellStyle name="SAPBEXstdItemX 3 2 2 4 3" xfId="21203"/>
    <cellStyle name="SAPBEXstdItemX 3 2 2 5" xfId="8780"/>
    <cellStyle name="SAPBEXstdItemX 3 2 2 5 2" xfId="15781"/>
    <cellStyle name="SAPBEXstdItemX 3 2 2 5 2 2" xfId="26011"/>
    <cellStyle name="SAPBEXstdItemX 3 2 2 5 3" xfId="22503"/>
    <cellStyle name="SAPBEXstdItemX 3 2 2 6" xfId="10894"/>
    <cellStyle name="SAPBEXstdItemX 3 2 2 6 2" xfId="17226"/>
    <cellStyle name="SAPBEXstdItemX 3 2 2 6 2 2" xfId="27037"/>
    <cellStyle name="SAPBEXstdItemX 3 2 2 6 3" xfId="23489"/>
    <cellStyle name="SAPBEXstdItemX 3 2 2 7" xfId="12713"/>
    <cellStyle name="SAPBEXstdItemX 3 2 2 7 2" xfId="24501"/>
    <cellStyle name="SAPBEXstdItemX 3 2 2 8" xfId="19320"/>
    <cellStyle name="SAPBEXstdItemX 3 2 3" xfId="3190"/>
    <cellStyle name="SAPBEXstdItemX 3 2 3 2" xfId="9953"/>
    <cellStyle name="SAPBEXstdItemX 3 2 3 2 2" xfId="16547"/>
    <cellStyle name="SAPBEXstdItemX 3 2 3 2 2 2" xfId="26613"/>
    <cellStyle name="SAPBEXstdItemX 3 2 3 2 3" xfId="23071"/>
    <cellStyle name="SAPBEXstdItemX 3 2 3 3" xfId="11890"/>
    <cellStyle name="SAPBEXstdItemX 3 2 3 3 2" xfId="18215"/>
    <cellStyle name="SAPBEXstdItemX 3 2 3 3 2 2" xfId="27627"/>
    <cellStyle name="SAPBEXstdItemX 3 2 3 3 3" xfId="24045"/>
    <cellStyle name="SAPBEXstdItemX 3 2 3 4" xfId="7775"/>
    <cellStyle name="SAPBEXstdItemX 3 2 3 4 2" xfId="21820"/>
    <cellStyle name="SAPBEXstdItemX 3 2 3 5" xfId="14938"/>
    <cellStyle name="SAPBEXstdItemX 3 2 3 5 2" xfId="25547"/>
    <cellStyle name="SAPBEXstdItemX 3 2 3 6" xfId="19751"/>
    <cellStyle name="SAPBEXstdItemX 3 2 4" xfId="3679"/>
    <cellStyle name="SAPBEXstdItemX 3 2 4 2" xfId="10434"/>
    <cellStyle name="SAPBEXstdItemX 3 2 4 2 2" xfId="16877"/>
    <cellStyle name="SAPBEXstdItemX 3 2 4 2 2 2" xfId="26887"/>
    <cellStyle name="SAPBEXstdItemX 3 2 4 2 3" xfId="23339"/>
    <cellStyle name="SAPBEXstdItemX 3 2 4 3" xfId="12364"/>
    <cellStyle name="SAPBEXstdItemX 3 2 4 3 2" xfId="18687"/>
    <cellStyle name="SAPBEXstdItemX 3 2 4 3 2 2" xfId="27897"/>
    <cellStyle name="SAPBEXstdItemX 3 2 4 3 3" xfId="24309"/>
    <cellStyle name="SAPBEXstdItemX 3 2 4 4" xfId="8255"/>
    <cellStyle name="SAPBEXstdItemX 3 2 4 4 2" xfId="22252"/>
    <cellStyle name="SAPBEXstdItemX 3 2 4 5" xfId="15411"/>
    <cellStyle name="SAPBEXstdItemX 3 2 4 5 2" xfId="25817"/>
    <cellStyle name="SAPBEXstdItemX 3 2 4 6" xfId="20015"/>
    <cellStyle name="SAPBEXstdItemX 3 2 5" xfId="4090"/>
    <cellStyle name="SAPBEXstdItemX 3 2 5 2" xfId="20230"/>
    <cellStyle name="SAPBEXstdItemX 3 2 6" xfId="19306"/>
    <cellStyle name="SAPBEXstdItemX 3 2 7" xfId="28388"/>
    <cellStyle name="SAPBEXstdItemX 3 3" xfId="2156"/>
    <cellStyle name="SAPBEXstdItemX 3 3 2" xfId="2994"/>
    <cellStyle name="SAPBEXstdItemX 3 3 2 2" xfId="7581"/>
    <cellStyle name="SAPBEXstdItemX 3 3 2 2 2" xfId="14748"/>
    <cellStyle name="SAPBEXstdItemX 3 3 2 2 2 2" xfId="25440"/>
    <cellStyle name="SAPBEXstdItemX 3 3 2 2 3" xfId="21707"/>
    <cellStyle name="SAPBEXstdItemX 3 3 2 3" xfId="9761"/>
    <cellStyle name="SAPBEXstdItemX 3 3 2 3 2" xfId="16406"/>
    <cellStyle name="SAPBEXstdItemX 3 3 2 3 2 2" xfId="26504"/>
    <cellStyle name="SAPBEXstdItemX 3 3 2 3 3" xfId="22965"/>
    <cellStyle name="SAPBEXstdItemX 3 3 2 4" xfId="11710"/>
    <cellStyle name="SAPBEXstdItemX 3 3 2 4 2" xfId="18037"/>
    <cellStyle name="SAPBEXstdItemX 3 3 2 4 2 2" xfId="27520"/>
    <cellStyle name="SAPBEXstdItemX 3 3 2 4 3" xfId="23941"/>
    <cellStyle name="SAPBEXstdItemX 3 3 2 5" xfId="5233"/>
    <cellStyle name="SAPBEXstdItemX 3 3 2 5 2" xfId="20764"/>
    <cellStyle name="SAPBEXstdItemX 3 3 2 6" xfId="12808"/>
    <cellStyle name="SAPBEXstdItemX 3 3 2 6 2" xfId="24577"/>
    <cellStyle name="SAPBEXstdItemX 3 3 2 7" xfId="19647"/>
    <cellStyle name="SAPBEXstdItemX 3 3 3" xfId="3526"/>
    <cellStyle name="SAPBEXstdItemX 3 3 3 2" xfId="10281"/>
    <cellStyle name="SAPBEXstdItemX 3 3 3 2 2" xfId="16763"/>
    <cellStyle name="SAPBEXstdItemX 3 3 3 2 2 2" xfId="26785"/>
    <cellStyle name="SAPBEXstdItemX 3 3 3 2 3" xfId="23239"/>
    <cellStyle name="SAPBEXstdItemX 3 3 3 3" xfId="12211"/>
    <cellStyle name="SAPBEXstdItemX 3 3 3 3 2" xfId="18535"/>
    <cellStyle name="SAPBEXstdItemX 3 3 3 3 2 2" xfId="27796"/>
    <cellStyle name="SAPBEXstdItemX 3 3 3 3 3" xfId="24210"/>
    <cellStyle name="SAPBEXstdItemX 3 3 3 4" xfId="8102"/>
    <cellStyle name="SAPBEXstdItemX 3 3 3 4 2" xfId="22101"/>
    <cellStyle name="SAPBEXstdItemX 3 3 3 5" xfId="15259"/>
    <cellStyle name="SAPBEXstdItemX 3 3 3 5 2" xfId="25716"/>
    <cellStyle name="SAPBEXstdItemX 3 3 3 6" xfId="19916"/>
    <cellStyle name="SAPBEXstdItemX 3 3 4" xfId="6753"/>
    <cellStyle name="SAPBEXstdItemX 3 3 4 2" xfId="13929"/>
    <cellStyle name="SAPBEXstdItemX 3 3 4 2 2" xfId="25027"/>
    <cellStyle name="SAPBEXstdItemX 3 3 4 3" xfId="21272"/>
    <cellStyle name="SAPBEXstdItemX 3 3 5" xfId="8936"/>
    <cellStyle name="SAPBEXstdItemX 3 3 5 2" xfId="15876"/>
    <cellStyle name="SAPBEXstdItemX 3 3 5 2 2" xfId="26087"/>
    <cellStyle name="SAPBEXstdItemX 3 3 5 3" xfId="22574"/>
    <cellStyle name="SAPBEXstdItemX 3 3 6" xfId="11040"/>
    <cellStyle name="SAPBEXstdItemX 3 3 6 2" xfId="17370"/>
    <cellStyle name="SAPBEXstdItemX 3 3 6 2 2" xfId="27110"/>
    <cellStyle name="SAPBEXstdItemX 3 3 6 3" xfId="23557"/>
    <cellStyle name="SAPBEXstdItemX 3 3 7" xfId="4532"/>
    <cellStyle name="SAPBEXstdItemX 3 3 7 2" xfId="20565"/>
    <cellStyle name="SAPBEXstdItemX 3 3 8" xfId="5497"/>
    <cellStyle name="SAPBEXstdItemX 3 3 8 2" xfId="20895"/>
    <cellStyle name="SAPBEXstdItemX 3 4" xfId="2724"/>
    <cellStyle name="SAPBEXstdItemX 3 4 2" xfId="9503"/>
    <cellStyle name="SAPBEXstdItemX 3 4 2 2" xfId="16154"/>
    <cellStyle name="SAPBEXstdItemX 3 4 2 2 2" xfId="26293"/>
    <cellStyle name="SAPBEXstdItemX 3 4 2 3" xfId="22769"/>
    <cellStyle name="SAPBEXstdItemX 3 4 3" xfId="11463"/>
    <cellStyle name="SAPBEXstdItemX 3 4 3 2" xfId="17791"/>
    <cellStyle name="SAPBEXstdItemX 3 4 3 2 2" xfId="27312"/>
    <cellStyle name="SAPBEXstdItemX 3 4 3 3" xfId="23748"/>
    <cellStyle name="SAPBEXstdItemX 3 4 4" xfId="7322"/>
    <cellStyle name="SAPBEXstdItemX 3 4 4 2" xfId="21481"/>
    <cellStyle name="SAPBEXstdItemX 3 4 5" xfId="14495"/>
    <cellStyle name="SAPBEXstdItemX 3 4 5 2" xfId="25231"/>
    <cellStyle name="SAPBEXstdItemX 3 4 6" xfId="19453"/>
    <cellStyle name="SAPBEXstdItemX 3 5" xfId="28145"/>
    <cellStyle name="SAPBEXstdItemX 30" xfId="38891"/>
    <cellStyle name="SAPBEXstdItemX 31" xfId="39624"/>
    <cellStyle name="SAPBEXstdItemX 32" xfId="39985"/>
    <cellStyle name="SAPBEXstdItemX 33" xfId="40182"/>
    <cellStyle name="SAPBEXstdItemX 4" xfId="1628"/>
    <cellStyle name="SAPBEXstdItemX 4 2" xfId="995"/>
    <cellStyle name="SAPBEXstdItemX 4 2 2" xfId="3310"/>
    <cellStyle name="SAPBEXstdItemX 4 2 2 2" xfId="10065"/>
    <cellStyle name="SAPBEXstdItemX 4 2 2 2 2" xfId="16618"/>
    <cellStyle name="SAPBEXstdItemX 4 2 2 2 2 2" xfId="26673"/>
    <cellStyle name="SAPBEXstdItemX 4 2 2 2 3" xfId="23131"/>
    <cellStyle name="SAPBEXstdItemX 4 2 2 3" xfId="11995"/>
    <cellStyle name="SAPBEXstdItemX 4 2 2 3 2" xfId="18320"/>
    <cellStyle name="SAPBEXstdItemX 4 2 2 3 2 2" xfId="27685"/>
    <cellStyle name="SAPBEXstdItemX 4 2 2 3 3" xfId="24103"/>
    <cellStyle name="SAPBEXstdItemX 4 2 2 4" xfId="7886"/>
    <cellStyle name="SAPBEXstdItemX 4 2 2 4 2" xfId="21890"/>
    <cellStyle name="SAPBEXstdItemX 4 2 2 5" xfId="15044"/>
    <cellStyle name="SAPBEXstdItemX 4 2 2 5 2" xfId="25605"/>
    <cellStyle name="SAPBEXstdItemX 4 2 2 6" xfId="19809"/>
    <cellStyle name="SAPBEXstdItemX 4 2 3" xfId="3783"/>
    <cellStyle name="SAPBEXstdItemX 4 2 3 2" xfId="10538"/>
    <cellStyle name="SAPBEXstdItemX 4 2 3 2 2" xfId="16941"/>
    <cellStyle name="SAPBEXstdItemX 4 2 3 2 2 2" xfId="26945"/>
    <cellStyle name="SAPBEXstdItemX 4 2 3 2 3" xfId="23397"/>
    <cellStyle name="SAPBEXstdItemX 4 2 3 3" xfId="12468"/>
    <cellStyle name="SAPBEXstdItemX 4 2 3 3 2" xfId="18791"/>
    <cellStyle name="SAPBEXstdItemX 4 2 3 3 2 2" xfId="27955"/>
    <cellStyle name="SAPBEXstdItemX 4 2 3 3 3" xfId="24367"/>
    <cellStyle name="SAPBEXstdItemX 4 2 3 4" xfId="8355"/>
    <cellStyle name="SAPBEXstdItemX 4 2 3 4 2" xfId="22351"/>
    <cellStyle name="SAPBEXstdItemX 4 2 3 5" xfId="15515"/>
    <cellStyle name="SAPBEXstdItemX 4 2 3 5 2" xfId="25875"/>
    <cellStyle name="SAPBEXstdItemX 4 2 3 6" xfId="20073"/>
    <cellStyle name="SAPBEXstdItemX 4 2 4" xfId="6034"/>
    <cellStyle name="SAPBEXstdItemX 4 2 4 2" xfId="13295"/>
    <cellStyle name="SAPBEXstdItemX 4 2 4 2 2" xfId="24837"/>
    <cellStyle name="SAPBEXstdItemX 4 2 4 3" xfId="21088"/>
    <cellStyle name="SAPBEXstdItemX 4 2 5" xfId="5858"/>
    <cellStyle name="SAPBEXstdItemX 4 2 5 2" xfId="13132"/>
    <cellStyle name="SAPBEXstdItemX 4 2 5 2 2" xfId="24754"/>
    <cellStyle name="SAPBEXstdItemX 4 2 5 3" xfId="21005"/>
    <cellStyle name="SAPBEXstdItemX 4 2 6" xfId="6056"/>
    <cellStyle name="SAPBEXstdItemX 4 2 6 2" xfId="13315"/>
    <cellStyle name="SAPBEXstdItemX 4 2 6 2 2" xfId="24845"/>
    <cellStyle name="SAPBEXstdItemX 4 2 6 3" xfId="21096"/>
    <cellStyle name="SAPBEXstdItemX 4 2 7" xfId="4078"/>
    <cellStyle name="SAPBEXstdItemX 4 2 7 2" xfId="20226"/>
    <cellStyle name="SAPBEXstdItemX 4 2 8" xfId="19119"/>
    <cellStyle name="SAPBEXstdItemX 4 3" xfId="2837"/>
    <cellStyle name="SAPBEXstdItemX 4 3 2" xfId="9608"/>
    <cellStyle name="SAPBEXstdItemX 4 3 2 2" xfId="16259"/>
    <cellStyle name="SAPBEXstdItemX 4 3 2 2 2" xfId="26385"/>
    <cellStyle name="SAPBEXstdItemX 4 3 2 3" xfId="22860"/>
    <cellStyle name="SAPBEXstdItemX 4 3 3" xfId="11563"/>
    <cellStyle name="SAPBEXstdItemX 4 3 3 2" xfId="17890"/>
    <cellStyle name="SAPBEXstdItemX 4 3 3 2 2" xfId="27401"/>
    <cellStyle name="SAPBEXstdItemX 4 3 3 3" xfId="23836"/>
    <cellStyle name="SAPBEXstdItemX 4 3 4" xfId="7427"/>
    <cellStyle name="SAPBEXstdItemX 4 3 4 2" xfId="21580"/>
    <cellStyle name="SAPBEXstdItemX 4 3 5" xfId="14595"/>
    <cellStyle name="SAPBEXstdItemX 4 3 5 2" xfId="25321"/>
    <cellStyle name="SAPBEXstdItemX 4 3 6" xfId="19542"/>
    <cellStyle name="SAPBEXstdItemX 4 4" xfId="2876"/>
    <cellStyle name="SAPBEXstdItemX 4 4 2" xfId="9643"/>
    <cellStyle name="SAPBEXstdItemX 4 4 2 2" xfId="16292"/>
    <cellStyle name="SAPBEXstdItemX 4 4 2 2 2" xfId="26407"/>
    <cellStyle name="SAPBEXstdItemX 4 4 2 3" xfId="22875"/>
    <cellStyle name="SAPBEXstdItemX 4 4 3" xfId="11596"/>
    <cellStyle name="SAPBEXstdItemX 4 4 3 2" xfId="17923"/>
    <cellStyle name="SAPBEXstdItemX 4 4 3 2 2" xfId="27423"/>
    <cellStyle name="SAPBEXstdItemX 4 4 3 3" xfId="23851"/>
    <cellStyle name="SAPBEXstdItemX 4 4 4" xfId="7463"/>
    <cellStyle name="SAPBEXstdItemX 4 4 4 2" xfId="21601"/>
    <cellStyle name="SAPBEXstdItemX 4 4 5" xfId="14630"/>
    <cellStyle name="SAPBEXstdItemX 4 4 5 2" xfId="25343"/>
    <cellStyle name="SAPBEXstdItemX 4 4 6" xfId="19557"/>
    <cellStyle name="SAPBEXstdItemX 4 5" xfId="4045"/>
    <cellStyle name="SAPBEXstdItemX 4 5 2" xfId="20198"/>
    <cellStyle name="SAPBEXstdItemX 4 6" xfId="19228"/>
    <cellStyle name="SAPBEXstdItemX 4 7" xfId="28283"/>
    <cellStyle name="SAPBEXstdItemX 5" xfId="2137"/>
    <cellStyle name="SAPBEXstdItemX 5 2" xfId="5217"/>
    <cellStyle name="SAPBEXstdItemX 5 2 2" xfId="12793"/>
    <cellStyle name="SAPBEXstdItemX 5 2 2 2" xfId="24565"/>
    <cellStyle name="SAPBEXstdItemX 5 2 3" xfId="20749"/>
    <cellStyle name="SAPBEXstdItemX 5 3" xfId="6734"/>
    <cellStyle name="SAPBEXstdItemX 5 3 2" xfId="13910"/>
    <cellStyle name="SAPBEXstdItemX 5 3 2 2" xfId="25015"/>
    <cellStyle name="SAPBEXstdItemX 5 3 3" xfId="21260"/>
    <cellStyle name="SAPBEXstdItemX 5 4" xfId="8917"/>
    <cellStyle name="SAPBEXstdItemX 5 4 2" xfId="15861"/>
    <cellStyle name="SAPBEXstdItemX 5 4 2 2" xfId="26075"/>
    <cellStyle name="SAPBEXstdItemX 5 4 3" xfId="22562"/>
    <cellStyle name="SAPBEXstdItemX 5 5" xfId="11024"/>
    <cellStyle name="SAPBEXstdItemX 5 5 2" xfId="17354"/>
    <cellStyle name="SAPBEXstdItemX 5 5 2 2" xfId="27098"/>
    <cellStyle name="SAPBEXstdItemX 5 5 3" xfId="23545"/>
    <cellStyle name="SAPBEXstdItemX 5 6" xfId="4392"/>
    <cellStyle name="SAPBEXstdItemX 5 6 2" xfId="20436"/>
    <cellStyle name="SAPBEXstdItemX 5 7" xfId="4057"/>
    <cellStyle name="SAPBEXstdItemX 5 7 2" xfId="20209"/>
    <cellStyle name="SAPBEXstdItemX 6" xfId="2672"/>
    <cellStyle name="SAPBEXstdItemX 6 2" xfId="9451"/>
    <cellStyle name="SAPBEXstdItemX 6 2 2" xfId="16102"/>
    <cellStyle name="SAPBEXstdItemX 6 2 2 2" xfId="26254"/>
    <cellStyle name="SAPBEXstdItemX 6 2 3" xfId="22735"/>
    <cellStyle name="SAPBEXstdItemX 6 3" xfId="11411"/>
    <cellStyle name="SAPBEXstdItemX 6 3 2" xfId="17739"/>
    <cellStyle name="SAPBEXstdItemX 6 3 2 2" xfId="27273"/>
    <cellStyle name="SAPBEXstdItemX 6 3 3" xfId="23714"/>
    <cellStyle name="SAPBEXstdItemX 6 4" xfId="7270"/>
    <cellStyle name="SAPBEXstdItemX 6 4 2" xfId="21434"/>
    <cellStyle name="SAPBEXstdItemX 6 5" xfId="14443"/>
    <cellStyle name="SAPBEXstdItemX 6 5 2" xfId="25192"/>
    <cellStyle name="SAPBEXstdItemX 6 6" xfId="19419"/>
    <cellStyle name="SAPBEXstdItemX 7" xfId="19042"/>
    <cellStyle name="SAPBEXstdItemX 8" xfId="28098"/>
    <cellStyle name="SAPBEXstdItemX 9" xfId="37157"/>
    <cellStyle name="SAPBEXtitle" xfId="374"/>
    <cellStyle name="SAPBEXtitle 2" xfId="375"/>
    <cellStyle name="SAPBEXtitle 2 2" xfId="1141"/>
    <cellStyle name="SAPBEXtitle 2 3" xfId="1075"/>
    <cellStyle name="SAPBEXtitle 2 4" xfId="1148"/>
    <cellStyle name="SAPBEXtitle 3" xfId="877"/>
    <cellStyle name="SAPBEXtitle 4" xfId="876"/>
    <cellStyle name="SAPBEXundefined" xfId="376"/>
    <cellStyle name="SAPBEXundefined 10" xfId="37442"/>
    <cellStyle name="SAPBEXundefined 11" xfId="37274"/>
    <cellStyle name="SAPBEXundefined 12" xfId="37766"/>
    <cellStyle name="SAPBEXundefined 13" xfId="37790"/>
    <cellStyle name="SAPBEXundefined 14" xfId="37645"/>
    <cellStyle name="SAPBEXundefined 15" xfId="37705"/>
    <cellStyle name="SAPBEXundefined 16" xfId="37286"/>
    <cellStyle name="SAPBEXundefined 17" xfId="37902"/>
    <cellStyle name="SAPBEXundefined 18" xfId="37266"/>
    <cellStyle name="SAPBEXundefined 19" xfId="37248"/>
    <cellStyle name="SAPBEXundefined 2" xfId="1630"/>
    <cellStyle name="SAPBEXundefined 2 2" xfId="1503"/>
    <cellStyle name="SAPBEXundefined 2 2 2" xfId="3312"/>
    <cellStyle name="SAPBEXundefined 2 2 2 2" xfId="10067"/>
    <cellStyle name="SAPBEXundefined 2 2 2 2 2" xfId="16620"/>
    <cellStyle name="SAPBEXundefined 2 2 2 2 2 2" xfId="26675"/>
    <cellStyle name="SAPBEXundefined 2 2 2 2 3" xfId="23133"/>
    <cellStyle name="SAPBEXundefined 2 2 2 3" xfId="11997"/>
    <cellStyle name="SAPBEXundefined 2 2 2 3 2" xfId="18322"/>
    <cellStyle name="SAPBEXundefined 2 2 2 3 2 2" xfId="27687"/>
    <cellStyle name="SAPBEXundefined 2 2 2 3 3" xfId="24105"/>
    <cellStyle name="SAPBEXundefined 2 2 2 4" xfId="7888"/>
    <cellStyle name="SAPBEXundefined 2 2 2 4 2" xfId="21892"/>
    <cellStyle name="SAPBEXundefined 2 2 2 5" xfId="15046"/>
    <cellStyle name="SAPBEXundefined 2 2 2 5 2" xfId="25607"/>
    <cellStyle name="SAPBEXundefined 2 2 2 6" xfId="19811"/>
    <cellStyle name="SAPBEXundefined 2 2 3" xfId="3785"/>
    <cellStyle name="SAPBEXundefined 2 2 3 2" xfId="10540"/>
    <cellStyle name="SAPBEXundefined 2 2 3 2 2" xfId="16943"/>
    <cellStyle name="SAPBEXundefined 2 2 3 2 2 2" xfId="26947"/>
    <cellStyle name="SAPBEXundefined 2 2 3 2 3" xfId="23399"/>
    <cellStyle name="SAPBEXundefined 2 2 3 3" xfId="12470"/>
    <cellStyle name="SAPBEXundefined 2 2 3 3 2" xfId="18793"/>
    <cellStyle name="SAPBEXundefined 2 2 3 3 2 2" xfId="27957"/>
    <cellStyle name="SAPBEXundefined 2 2 3 3 3" xfId="24369"/>
    <cellStyle name="SAPBEXundefined 2 2 3 4" xfId="8357"/>
    <cellStyle name="SAPBEXundefined 2 2 3 4 2" xfId="22353"/>
    <cellStyle name="SAPBEXundefined 2 2 3 5" xfId="15517"/>
    <cellStyle name="SAPBEXundefined 2 2 3 5 2" xfId="25877"/>
    <cellStyle name="SAPBEXundefined 2 2 3 6" xfId="20075"/>
    <cellStyle name="SAPBEXundefined 2 2 4" xfId="6277"/>
    <cellStyle name="SAPBEXundefined 2 2 4 2" xfId="13512"/>
    <cellStyle name="SAPBEXundefined 2 2 4 2 2" xfId="24915"/>
    <cellStyle name="SAPBEXundefined 2 2 4 3" xfId="21165"/>
    <cellStyle name="SAPBEXundefined 2 2 5" xfId="8550"/>
    <cellStyle name="SAPBEXundefined 2 2 5 2" xfId="15742"/>
    <cellStyle name="SAPBEXundefined 2 2 5 2 2" xfId="25993"/>
    <cellStyle name="SAPBEXundefined 2 2 5 3" xfId="22486"/>
    <cellStyle name="SAPBEXundefined 2 2 6" xfId="6340"/>
    <cellStyle name="SAPBEXundefined 2 2 6 2" xfId="13571"/>
    <cellStyle name="SAPBEXundefined 2 2 6 2 2" xfId="24925"/>
    <cellStyle name="SAPBEXundefined 2 2 6 3" xfId="21175"/>
    <cellStyle name="SAPBEXundefined 2 2 7" xfId="12701"/>
    <cellStyle name="SAPBEXundefined 2 2 7 2" xfId="24491"/>
    <cellStyle name="SAPBEXundefined 2 2 8" xfId="19174"/>
    <cellStyle name="SAPBEXundefined 2 3" xfId="2839"/>
    <cellStyle name="SAPBEXundefined 2 3 2" xfId="9610"/>
    <cellStyle name="SAPBEXundefined 2 3 2 2" xfId="16261"/>
    <cellStyle name="SAPBEXundefined 2 3 2 2 2" xfId="26387"/>
    <cellStyle name="SAPBEXundefined 2 3 2 3" xfId="22862"/>
    <cellStyle name="SAPBEXundefined 2 3 3" xfId="11565"/>
    <cellStyle name="SAPBEXundefined 2 3 3 2" xfId="17892"/>
    <cellStyle name="SAPBEXundefined 2 3 3 2 2" xfId="27403"/>
    <cellStyle name="SAPBEXundefined 2 3 3 3" xfId="23838"/>
    <cellStyle name="SAPBEXundefined 2 3 4" xfId="7429"/>
    <cellStyle name="SAPBEXundefined 2 3 4 2" xfId="21582"/>
    <cellStyle name="SAPBEXundefined 2 3 5" xfId="14597"/>
    <cellStyle name="SAPBEXundefined 2 3 5 2" xfId="25323"/>
    <cellStyle name="SAPBEXundefined 2 3 6" xfId="19544"/>
    <cellStyle name="SAPBEXundefined 2 4" xfId="2955"/>
    <cellStyle name="SAPBEXundefined 2 4 2" xfId="9722"/>
    <cellStyle name="SAPBEXundefined 2 4 2 2" xfId="16368"/>
    <cellStyle name="SAPBEXundefined 2 4 2 2 2" xfId="26476"/>
    <cellStyle name="SAPBEXundefined 2 4 2 3" xfId="22942"/>
    <cellStyle name="SAPBEXundefined 2 4 3" xfId="11672"/>
    <cellStyle name="SAPBEXundefined 2 4 3 2" xfId="17999"/>
    <cellStyle name="SAPBEXundefined 2 4 3 2 2" xfId="27492"/>
    <cellStyle name="SAPBEXundefined 2 4 3 3" xfId="23918"/>
    <cellStyle name="SAPBEXundefined 2 4 4" xfId="7542"/>
    <cellStyle name="SAPBEXundefined 2 4 4 2" xfId="21674"/>
    <cellStyle name="SAPBEXundefined 2 4 5" xfId="14709"/>
    <cellStyle name="SAPBEXundefined 2 4 5 2" xfId="25412"/>
    <cellStyle name="SAPBEXundefined 2 4 6" xfId="19624"/>
    <cellStyle name="SAPBEXundefined 2 5" xfId="4043"/>
    <cellStyle name="SAPBEXundefined 2 5 2" xfId="20196"/>
    <cellStyle name="SAPBEXundefined 2 6" xfId="19230"/>
    <cellStyle name="SAPBEXundefined 2 7" xfId="28285"/>
    <cellStyle name="SAPBEXundefined 20" xfId="37952"/>
    <cellStyle name="SAPBEXundefined 21" xfId="37906"/>
    <cellStyle name="SAPBEXundefined 22" xfId="37503"/>
    <cellStyle name="SAPBEXundefined 23" xfId="38765"/>
    <cellStyle name="SAPBEXundefined 24" xfId="38923"/>
    <cellStyle name="SAPBEXundefined 25" xfId="39052"/>
    <cellStyle name="SAPBEXundefined 26" xfId="39351"/>
    <cellStyle name="SAPBEXundefined 27" xfId="38747"/>
    <cellStyle name="SAPBEXundefined 28" xfId="38935"/>
    <cellStyle name="SAPBEXundefined 29" xfId="39844"/>
    <cellStyle name="SAPBEXundefined 3" xfId="2135"/>
    <cellStyle name="SAPBEXundefined 3 2" xfId="5215"/>
    <cellStyle name="SAPBEXundefined 3 2 2" xfId="12791"/>
    <cellStyle name="SAPBEXundefined 3 2 2 2" xfId="24563"/>
    <cellStyle name="SAPBEXundefined 3 2 3" xfId="20747"/>
    <cellStyle name="SAPBEXundefined 3 3" xfId="6732"/>
    <cellStyle name="SAPBEXundefined 3 3 2" xfId="13908"/>
    <cellStyle name="SAPBEXundefined 3 3 2 2" xfId="25013"/>
    <cellStyle name="SAPBEXundefined 3 3 3" xfId="21258"/>
    <cellStyle name="SAPBEXundefined 3 4" xfId="8915"/>
    <cellStyle name="SAPBEXundefined 3 4 2" xfId="15859"/>
    <cellStyle name="SAPBEXundefined 3 4 2 2" xfId="26073"/>
    <cellStyle name="SAPBEXundefined 3 4 3" xfId="22560"/>
    <cellStyle name="SAPBEXundefined 3 5" xfId="11022"/>
    <cellStyle name="SAPBEXundefined 3 5 2" xfId="17352"/>
    <cellStyle name="SAPBEXundefined 3 5 2 2" xfId="27096"/>
    <cellStyle name="SAPBEXundefined 3 5 3" xfId="23543"/>
    <cellStyle name="SAPBEXundefined 3 6" xfId="4394"/>
    <cellStyle name="SAPBEXundefined 3 6 2" xfId="20438"/>
    <cellStyle name="SAPBEXundefined 3 7" xfId="4055"/>
    <cellStyle name="SAPBEXundefined 3 7 2" xfId="20207"/>
    <cellStyle name="SAPBEXundefined 30" xfId="39043"/>
    <cellStyle name="SAPBEXundefined 31" xfId="40095"/>
    <cellStyle name="SAPBEXundefined 4" xfId="2674"/>
    <cellStyle name="SAPBEXundefined 4 2" xfId="9453"/>
    <cellStyle name="SAPBEXundefined 4 2 2" xfId="16104"/>
    <cellStyle name="SAPBEXundefined 4 2 2 2" xfId="26256"/>
    <cellStyle name="SAPBEXundefined 4 2 3" xfId="22737"/>
    <cellStyle name="SAPBEXundefined 4 3" xfId="11413"/>
    <cellStyle name="SAPBEXundefined 4 3 2" xfId="17741"/>
    <cellStyle name="SAPBEXundefined 4 3 2 2" xfId="27275"/>
    <cellStyle name="SAPBEXundefined 4 3 3" xfId="23716"/>
    <cellStyle name="SAPBEXundefined 4 4" xfId="7272"/>
    <cellStyle name="SAPBEXundefined 4 4 2" xfId="21436"/>
    <cellStyle name="SAPBEXundefined 4 5" xfId="14445"/>
    <cellStyle name="SAPBEXundefined 4 5 2" xfId="25194"/>
    <cellStyle name="SAPBEXundefined 4 6" xfId="19421"/>
    <cellStyle name="SAPBEXundefined 5" xfId="19044"/>
    <cellStyle name="SAPBEXundefined 6" xfId="28100"/>
    <cellStyle name="SAPBEXundefined 7" xfId="37161"/>
    <cellStyle name="SAPBEXundefined 8" xfId="37086"/>
    <cellStyle name="SAPBEXundefined 9" xfId="37192"/>
    <cellStyle name="stand_bord" xfId="377"/>
    <cellStyle name="Style 1" xfId="378"/>
    <cellStyle name="tabel" xfId="681"/>
    <cellStyle name="Text Indent A" xfId="379"/>
    <cellStyle name="Text Indent B" xfId="380"/>
    <cellStyle name="Text Indent B 2" xfId="381"/>
    <cellStyle name="Text Indent B 2 2" xfId="878"/>
    <cellStyle name="Text Indent B 2 2 2" xfId="1519"/>
    <cellStyle name="Text Indent B 2 2 3" xfId="1144"/>
    <cellStyle name="Text Indent B 2 3" xfId="1025"/>
    <cellStyle name="Text Indent B 2 4" xfId="1149"/>
    <cellStyle name="Text Indent B 3" xfId="382"/>
    <cellStyle name="Text Indent B 3 2" xfId="879"/>
    <cellStyle name="Text Indent C" xfId="383"/>
    <cellStyle name="Text Indent C 2" xfId="384"/>
    <cellStyle name="Text Indent C 2 2" xfId="880"/>
    <cellStyle name="Text Indent C 2 2 2" xfId="1520"/>
    <cellStyle name="Text Indent C 2 2 3" xfId="1145"/>
    <cellStyle name="Text Indent C 2 3" xfId="1016"/>
    <cellStyle name="Text Indent C 2 4" xfId="1150"/>
    <cellStyle name="Text Indent C 3" xfId="385"/>
    <cellStyle name="Text Indent C 3 2" xfId="881"/>
    <cellStyle name="Tickmark" xfId="386"/>
    <cellStyle name="Title" xfId="387"/>
    <cellStyle name="Title 2" xfId="882"/>
    <cellStyle name="Total" xfId="388"/>
    <cellStyle name="Total 2" xfId="883"/>
    <cellStyle name="Total 2 2" xfId="1553"/>
    <cellStyle name="Total 2 2 2" xfId="986"/>
    <cellStyle name="Total 2 2 2 2" xfId="3257"/>
    <cellStyle name="Total 2 2 2 2 2" xfId="7833"/>
    <cellStyle name="Total 2 2 2 2 2 2" xfId="14991"/>
    <cellStyle name="Total 2 2 2 2 2 2 2" xfId="34827"/>
    <cellStyle name="Total 2 2 2 2 2 3" xfId="31279"/>
    <cellStyle name="Total 2 2 2 2 3" xfId="10012"/>
    <cellStyle name="Total 2 2 2 2 3 2" xfId="16569"/>
    <cellStyle name="Total 2 2 2 2 3 2 2" xfId="35346"/>
    <cellStyle name="Total 2 2 2 2 3 3" xfId="32371"/>
    <cellStyle name="Total 2 2 2 2 4" xfId="11942"/>
    <cellStyle name="Total 2 2 2 2 4 2" xfId="18267"/>
    <cellStyle name="Total 2 2 2 2 4 2 2" xfId="36035"/>
    <cellStyle name="Total 2 2 2 2 4 3" xfId="33282"/>
    <cellStyle name="Total 2 2 2 2 5" xfId="4770"/>
    <cellStyle name="Total 2 2 2 2 5 2" xfId="20673"/>
    <cellStyle name="Total 2 2 2 2 5 2 2" xfId="36467"/>
    <cellStyle name="Total 2 2 2 2 5 3" xfId="29426"/>
    <cellStyle name="Total 2 2 2 2 6" xfId="4279"/>
    <cellStyle name="Total 2 2 2 2 6 2" xfId="29224"/>
    <cellStyle name="Total 2 2 2 2 7" xfId="28794"/>
    <cellStyle name="Total 2 2 2 3" xfId="3730"/>
    <cellStyle name="Total 2 2 2 3 2" xfId="10485"/>
    <cellStyle name="Total 2 2 2 3 2 2" xfId="16892"/>
    <cellStyle name="Total 2 2 2 3 2 2 2" xfId="35399"/>
    <cellStyle name="Total 2 2 2 3 2 3" xfId="32572"/>
    <cellStyle name="Total 2 2 2 3 3" xfId="12415"/>
    <cellStyle name="Total 2 2 2 3 3 2" xfId="18738"/>
    <cellStyle name="Total 2 2 2 3 3 2 2" xfId="36236"/>
    <cellStyle name="Total 2 2 2 3 3 3" xfId="33483"/>
    <cellStyle name="Total 2 2 2 3 4" xfId="15462"/>
    <cellStyle name="Total 2 2 2 3 4 2" xfId="35028"/>
    <cellStyle name="Total 2 2 2 3 5" xfId="28995"/>
    <cellStyle name="Total 2 2 2 4" xfId="6025"/>
    <cellStyle name="Total 2 2 2 4 2" xfId="13286"/>
    <cellStyle name="Total 2 2 2 4 2 2" xfId="33848"/>
    <cellStyle name="Total 2 2 2 4 3" xfId="30260"/>
    <cellStyle name="Total 2 2 2 5" xfId="5906"/>
    <cellStyle name="Total 2 2 2 5 2" xfId="13171"/>
    <cellStyle name="Total 2 2 2 5 2 2" xfId="33793"/>
    <cellStyle name="Total 2 2 2 5 3" xfId="30202"/>
    <cellStyle name="Total 2 2 2 6" xfId="8554"/>
    <cellStyle name="Total 2 2 2 6 2" xfId="15746"/>
    <cellStyle name="Total 2 2 2 6 2 2" xfId="35142"/>
    <cellStyle name="Total 2 2 2 6 3" xfId="31541"/>
    <cellStyle name="Total 2 2 2 7" xfId="4656"/>
    <cellStyle name="Total 2 2 2 7 2" xfId="29368"/>
    <cellStyle name="Total 2 2 2 8" xfId="28173"/>
    <cellStyle name="Total 2 2 3" xfId="2320"/>
    <cellStyle name="Total 2 2 3 2" xfId="6917"/>
    <cellStyle name="Total 2 2 3 2 2" xfId="14091"/>
    <cellStyle name="Total 2 2 3 2 2 2" xfId="34399"/>
    <cellStyle name="Total 2 2 3 2 3" xfId="30848"/>
    <cellStyle name="Total 2 2 3 3" xfId="9100"/>
    <cellStyle name="Total 2 2 3 3 2" xfId="15961"/>
    <cellStyle name="Total 2 2 3 3 2 2" xfId="35212"/>
    <cellStyle name="Total 2 2 3 3 3" xfId="31937"/>
    <cellStyle name="Total 2 2 3 4" xfId="11135"/>
    <cellStyle name="Total 2 2 3 4 2" xfId="17464"/>
    <cellStyle name="Total 2 2 3 4 2 2" xfId="35702"/>
    <cellStyle name="Total 2 2 3 4 3" xfId="32949"/>
    <cellStyle name="Total 2 2 3 5" xfId="5360"/>
    <cellStyle name="Total 2 2 3 5 2" xfId="20850"/>
    <cellStyle name="Total 2 2 3 5 2 2" xfId="36513"/>
    <cellStyle name="Total 2 2 3 5 3" xfId="29837"/>
    <cellStyle name="Total 2 2 3 6" xfId="12892"/>
    <cellStyle name="Total 2 2 3 6 2" xfId="33646"/>
    <cellStyle name="Total 2 2 4" xfId="3025"/>
    <cellStyle name="Total 2 2 4 2" xfId="9791"/>
    <cellStyle name="Total 2 2 4 2 2" xfId="16424"/>
    <cellStyle name="Total 2 2 4 2 2 2" xfId="35308"/>
    <cellStyle name="Total 2 2 4 2 3" xfId="32258"/>
    <cellStyle name="Total 2 2 4 3" xfId="11728"/>
    <cellStyle name="Total 2 2 4 3 2" xfId="18054"/>
    <cellStyle name="Total 2 2 4 3 2 2" xfId="35927"/>
    <cellStyle name="Total 2 2 4 3 3" xfId="33174"/>
    <cellStyle name="Total 2 2 4 4" xfId="7612"/>
    <cellStyle name="Total 2 2 4 4 2" xfId="21717"/>
    <cellStyle name="Total 2 2 4 4 2 2" xfId="36586"/>
    <cellStyle name="Total 2 2 4 4 3" xfId="31170"/>
    <cellStyle name="Total 2 2 4 5" xfId="14777"/>
    <cellStyle name="Total 2 2 4 5 2" xfId="34718"/>
    <cellStyle name="Total 2 2 4 6" xfId="28686"/>
    <cellStyle name="Total 2 2 5" xfId="3544"/>
    <cellStyle name="Total 2 2 5 2" xfId="10299"/>
    <cellStyle name="Total 2 2 5 2 2" xfId="16781"/>
    <cellStyle name="Total 2 2 5 2 2 2" xfId="35387"/>
    <cellStyle name="Total 2 2 5 2 3" xfId="32485"/>
    <cellStyle name="Total 2 2 5 3" xfId="12229"/>
    <cellStyle name="Total 2 2 5 3 2" xfId="18552"/>
    <cellStyle name="Total 2 2 5 3 2 2" xfId="36149"/>
    <cellStyle name="Total 2 2 5 3 3" xfId="33396"/>
    <cellStyle name="Total 2 2 5 4" xfId="8120"/>
    <cellStyle name="Total 2 2 5 4 2" xfId="22117"/>
    <cellStyle name="Total 2 2 5 4 2 2" xfId="36713"/>
    <cellStyle name="Total 2 2 5 4 3" xfId="31393"/>
    <cellStyle name="Total 2 2 5 5" xfId="15276"/>
    <cellStyle name="Total 2 2 5 5 2" xfId="34941"/>
    <cellStyle name="Total 2 2 5 6" xfId="28908"/>
    <cellStyle name="Total 2 2 6" xfId="4118"/>
    <cellStyle name="Total 2 2 6 2" xfId="29163"/>
    <cellStyle name="Total 2 3" xfId="934"/>
    <cellStyle name="Total 2 3 2" xfId="3021"/>
    <cellStyle name="Total 2 3 2 2" xfId="7608"/>
    <cellStyle name="Total 2 3 2 2 2" xfId="14773"/>
    <cellStyle name="Total 2 3 2 2 2 2" xfId="34714"/>
    <cellStyle name="Total 2 3 2 2 3" xfId="31166"/>
    <cellStyle name="Total 2 3 2 3" xfId="9787"/>
    <cellStyle name="Total 2 3 2 3 2" xfId="16423"/>
    <cellStyle name="Total 2 3 2 3 2 2" xfId="35307"/>
    <cellStyle name="Total 2 3 2 3 3" xfId="32254"/>
    <cellStyle name="Total 2 3 2 4" xfId="11727"/>
    <cellStyle name="Total 2 3 2 4 2" xfId="18053"/>
    <cellStyle name="Total 2 3 2 4 2 2" xfId="35926"/>
    <cellStyle name="Total 2 3 2 4 3" xfId="33173"/>
    <cellStyle name="Total 2 3 2 5" xfId="4741"/>
    <cellStyle name="Total 2 3 2 5 2" xfId="20670"/>
    <cellStyle name="Total 2 3 2 5 2 2" xfId="36466"/>
    <cellStyle name="Total 2 3 2 5 3" xfId="29399"/>
    <cellStyle name="Total 2 3 2 6" xfId="4272"/>
    <cellStyle name="Total 2 3 2 6 2" xfId="29222"/>
    <cellStyle name="Total 2 3 2 7" xfId="28685"/>
    <cellStyle name="Total 2 3 3" xfId="3543"/>
    <cellStyle name="Total 2 3 3 2" xfId="10298"/>
    <cellStyle name="Total 2 3 3 2 2" xfId="16780"/>
    <cellStyle name="Total 2 3 3 2 2 2" xfId="35386"/>
    <cellStyle name="Total 2 3 3 2 3" xfId="32484"/>
    <cellStyle name="Total 2 3 3 3" xfId="12228"/>
    <cellStyle name="Total 2 3 3 3 2" xfId="18551"/>
    <cellStyle name="Total 2 3 3 3 2 2" xfId="36148"/>
    <cellStyle name="Total 2 3 3 3 3" xfId="33395"/>
    <cellStyle name="Total 2 3 3 4" xfId="8119"/>
    <cellStyle name="Total 2 3 3 4 2" xfId="22116"/>
    <cellStyle name="Total 2 3 3 4 2 2" xfId="36712"/>
    <cellStyle name="Total 2 3 3 4 3" xfId="31392"/>
    <cellStyle name="Total 2 3 3 5" xfId="15275"/>
    <cellStyle name="Total 2 3 3 5 2" xfId="34940"/>
    <cellStyle name="Total 2 3 3 6" xfId="28907"/>
    <cellStyle name="Total 2 3 4" xfId="5975"/>
    <cellStyle name="Total 2 3 4 2" xfId="13236"/>
    <cellStyle name="Total 2 3 4 2 2" xfId="33815"/>
    <cellStyle name="Total 2 3 4 3" xfId="30227"/>
    <cellStyle name="Total 2 3 5" xfId="5915"/>
    <cellStyle name="Total 2 3 5 2" xfId="13177"/>
    <cellStyle name="Total 2 3 5 2 2" xfId="33795"/>
    <cellStyle name="Total 2 3 5 3" xfId="30207"/>
    <cellStyle name="Total 2 3 6" xfId="5868"/>
    <cellStyle name="Total 2 3 6 2" xfId="13137"/>
    <cellStyle name="Total 2 3 6 2 2" xfId="33771"/>
    <cellStyle name="Total 2 3 6 3" xfId="30178"/>
    <cellStyle name="Total 2 3 7" xfId="4585"/>
    <cellStyle name="Total 2 3 7 2" xfId="20595"/>
    <cellStyle name="Total 2 3 7 2 2" xfId="36438"/>
    <cellStyle name="Total 2 3 7 3" xfId="29323"/>
    <cellStyle name="Total 2 3 8" xfId="5346"/>
    <cellStyle name="Total 2 3 8 2" xfId="29830"/>
    <cellStyle name="Total 2 3 9" xfId="28165"/>
    <cellStyle name="Total 2 4" xfId="2153"/>
    <cellStyle name="Total 2 4 2" xfId="3256"/>
    <cellStyle name="Total 2 4 2 2" xfId="10011"/>
    <cellStyle name="Total 2 4 2 2 2" xfId="16568"/>
    <cellStyle name="Total 2 4 2 2 2 2" xfId="35345"/>
    <cellStyle name="Total 2 4 2 2 3" xfId="32370"/>
    <cellStyle name="Total 2 4 2 3" xfId="11941"/>
    <cellStyle name="Total 2 4 2 3 2" xfId="18266"/>
    <cellStyle name="Total 2 4 2 3 2 2" xfId="36034"/>
    <cellStyle name="Total 2 4 2 3 3" xfId="33281"/>
    <cellStyle name="Total 2 4 2 4" xfId="7832"/>
    <cellStyle name="Total 2 4 2 4 2" xfId="21837"/>
    <cellStyle name="Total 2 4 2 4 2 2" xfId="36599"/>
    <cellStyle name="Total 2 4 2 4 3" xfId="31278"/>
    <cellStyle name="Total 2 4 2 5" xfId="14990"/>
    <cellStyle name="Total 2 4 2 5 2" xfId="34826"/>
    <cellStyle name="Total 2 4 2 6" xfId="28793"/>
    <cellStyle name="Total 2 4 3" xfId="3729"/>
    <cellStyle name="Total 2 4 3 2" xfId="10484"/>
    <cellStyle name="Total 2 4 3 2 2" xfId="16891"/>
    <cellStyle name="Total 2 4 3 2 2 2" xfId="35398"/>
    <cellStyle name="Total 2 4 3 2 3" xfId="32571"/>
    <cellStyle name="Total 2 4 3 3" xfId="12414"/>
    <cellStyle name="Total 2 4 3 3 2" xfId="18737"/>
    <cellStyle name="Total 2 4 3 3 2 2" xfId="36235"/>
    <cellStyle name="Total 2 4 3 3 3" xfId="33482"/>
    <cellStyle name="Total 2 4 3 4" xfId="15461"/>
    <cellStyle name="Total 2 4 3 4 2" xfId="35027"/>
    <cellStyle name="Total 2 4 3 5" xfId="28994"/>
    <cellStyle name="Total 2 4 4" xfId="6750"/>
    <cellStyle name="Total 2 4 4 2" xfId="13926"/>
    <cellStyle name="Total 2 4 4 2 2" xfId="34294"/>
    <cellStyle name="Total 2 4 4 3" xfId="30743"/>
    <cellStyle name="Total 2 4 5" xfId="8933"/>
    <cellStyle name="Total 2 4 5 2" xfId="15873"/>
    <cellStyle name="Total 2 4 5 2 2" xfId="35184"/>
    <cellStyle name="Total 2 4 5 3" xfId="31832"/>
    <cellStyle name="Total 2 4 6" xfId="11037"/>
    <cellStyle name="Total 2 4 6 2" xfId="17367"/>
    <cellStyle name="Total 2 4 6 2 2" xfId="35664"/>
    <cellStyle name="Total 2 4 6 3" xfId="32911"/>
    <cellStyle name="Total 2 4 7" xfId="12805"/>
    <cellStyle name="Total 2 4 7 2" xfId="33618"/>
    <cellStyle name="Total 2 5" xfId="2766"/>
    <cellStyle name="Total 2 5 2" xfId="9545"/>
    <cellStyle name="Total 2 5 2 2" xfId="16196"/>
    <cellStyle name="Total 2 5 2 2 2" xfId="35266"/>
    <cellStyle name="Total 2 5 2 3" xfId="32200"/>
    <cellStyle name="Total 2 5 3" xfId="11505"/>
    <cellStyle name="Total 2 5 3 2" xfId="17833"/>
    <cellStyle name="Total 2 5 3 2 2" xfId="35890"/>
    <cellStyle name="Total 2 5 3 3" xfId="33137"/>
    <cellStyle name="Total 2 5 4" xfId="7364"/>
    <cellStyle name="Total 2 5 4 2" xfId="21523"/>
    <cellStyle name="Total 2 5 4 2 2" xfId="36561"/>
    <cellStyle name="Total 2 5 4 3" xfId="31112"/>
    <cellStyle name="Total 2 5 5" xfId="14537"/>
    <cellStyle name="Total 2 5 5 2" xfId="34663"/>
    <cellStyle name="Total 2 5 6" xfId="28649"/>
    <cellStyle name="Total 2 6" xfId="4804"/>
    <cellStyle name="Total 2 6 2" xfId="29450"/>
    <cellStyle name="Total 3" xfId="1365"/>
    <cellStyle name="Total 3 2" xfId="2056"/>
    <cellStyle name="Total 3 2 2" xfId="3004"/>
    <cellStyle name="Total 3 2 2 2" xfId="7591"/>
    <cellStyle name="Total 3 2 2 2 2" xfId="14757"/>
    <cellStyle name="Total 3 2 2 2 2 2" xfId="25443"/>
    <cellStyle name="Total 3 2 2 3" xfId="9770"/>
    <cellStyle name="Total 3 2 2 3 2" xfId="16409"/>
    <cellStyle name="Total 3 2 2 3 2 2" xfId="26507"/>
    <cellStyle name="Total 3 2 2 4" xfId="11713"/>
    <cellStyle name="Total 3 2 2 4 2" xfId="18040"/>
    <cellStyle name="Total 3 2 2 4 2 2" xfId="27523"/>
    <cellStyle name="Total 3 2 2 5" xfId="5151"/>
    <cellStyle name="Total 3 2 2 6" xfId="12736"/>
    <cellStyle name="Total 3 2 2 6 2" xfId="24519"/>
    <cellStyle name="Total 3 2 3" xfId="3529"/>
    <cellStyle name="Total 3 2 3 2" xfId="10284"/>
    <cellStyle name="Total 3 2 3 2 2" xfId="16766"/>
    <cellStyle name="Total 3 2 3 2 2 2" xfId="26788"/>
    <cellStyle name="Total 3 2 3 3" xfId="12214"/>
    <cellStyle name="Total 3 2 3 3 2" xfId="18538"/>
    <cellStyle name="Total 3 2 3 3 2 2" xfId="27799"/>
    <cellStyle name="Total 3 2 3 4" xfId="8105"/>
    <cellStyle name="Total 3 2 3 5" xfId="15262"/>
    <cellStyle name="Total 3 2 3 5 2" xfId="25719"/>
    <cellStyle name="Total 3 2 4" xfId="6653"/>
    <cellStyle name="Total 3 2 4 2" xfId="13831"/>
    <cellStyle name="Total 3 2 4 2 2" xfId="24971"/>
    <cellStyle name="Total 3 2 5" xfId="8836"/>
    <cellStyle name="Total 3 2 5 2" xfId="15804"/>
    <cellStyle name="Total 3 2 5 2 2" xfId="26029"/>
    <cellStyle name="Total 3 2 6" xfId="10950"/>
    <cellStyle name="Total 3 2 6 2" xfId="17282"/>
    <cellStyle name="Total 3 2 6 2 2" xfId="27055"/>
    <cellStyle name="Total 3 2 7" xfId="4489"/>
    <cellStyle name="Total 3 2 8" xfId="4841"/>
    <cellStyle name="Total 3 2 8 2" xfId="20683"/>
    <cellStyle name="Total 3 3" xfId="2840"/>
    <cellStyle name="Total 3 3 2" xfId="9611"/>
    <cellStyle name="Total 3 3 2 2" xfId="16262"/>
    <cellStyle name="Total 3 3 2 2 2" xfId="26388"/>
    <cellStyle name="Total 3 3 3" xfId="11566"/>
    <cellStyle name="Total 3 3 3 2" xfId="17893"/>
    <cellStyle name="Total 3 3 3 2 2" xfId="27404"/>
    <cellStyle name="Total 3 3 4" xfId="7430"/>
    <cellStyle name="Total 3 3 5" xfId="14598"/>
    <cellStyle name="Total 3 3 5 2" xfId="25324"/>
    <cellStyle name="Total 3 4" xfId="2931"/>
    <cellStyle name="Total 3 4 2" xfId="9698"/>
    <cellStyle name="Total 3 4 2 2" xfId="16346"/>
    <cellStyle name="Total 3 4 2 2 2" xfId="26459"/>
    <cellStyle name="Total 3 4 3" xfId="11650"/>
    <cellStyle name="Total 3 4 3 2" xfId="17977"/>
    <cellStyle name="Total 3 4 3 2 2" xfId="27475"/>
    <cellStyle name="Total 3 4 4" xfId="7518"/>
    <cellStyle name="Total 3 4 5" xfId="14685"/>
    <cellStyle name="Total 3 4 5 2" xfId="25395"/>
    <cellStyle name="Total 3 5" xfId="4194"/>
    <cellStyle name="Total 3 6" xfId="4336"/>
    <cellStyle name="Total 3 6 2" xfId="20382"/>
    <cellStyle name="Total 4" xfId="2257"/>
    <cellStyle name="Total 4 2" xfId="6854"/>
    <cellStyle name="Total 4 2 2" xfId="14028"/>
    <cellStyle name="Total 4 2 2 2" xfId="25070"/>
    <cellStyle name="Total 4 3" xfId="9037"/>
    <cellStyle name="Total 4 3 2" xfId="15937"/>
    <cellStyle name="Total 4 3 2 2" xfId="26132"/>
    <cellStyle name="Total 4 4" xfId="11103"/>
    <cellStyle name="Total 4 4 2" xfId="17432"/>
    <cellStyle name="Total 4 4 2 2" xfId="27152"/>
    <cellStyle name="Total 4 5" xfId="12868"/>
    <cellStyle name="Total 4 5 2" xfId="24621"/>
    <cellStyle name="Total 5" xfId="2675"/>
    <cellStyle name="Total 5 2" xfId="9454"/>
    <cellStyle name="Total 5 2 2" xfId="16105"/>
    <cellStyle name="Total 5 2 2 2" xfId="26257"/>
    <cellStyle name="Total 5 3" xfId="11414"/>
    <cellStyle name="Total 5 3 2" xfId="17742"/>
    <cellStyle name="Total 5 3 2 2" xfId="27276"/>
    <cellStyle name="Total 5 4" xfId="7273"/>
    <cellStyle name="Total 5 5" xfId="14446"/>
    <cellStyle name="Total 5 5 2" xfId="25195"/>
    <cellStyle name="Total 6" xfId="19045"/>
    <cellStyle name="Väliotsikko" xfId="747"/>
    <cellStyle name="Warning Text" xfId="389"/>
    <cellStyle name="Warning Text 2" xfId="884"/>
    <cellStyle name="Акцент1" xfId="65" builtinId="29" customBuiltin="1"/>
    <cellStyle name="Акцент1 2" xfId="390"/>
    <cellStyle name="Акцент1 3" xfId="391"/>
    <cellStyle name="Акцент1 4" xfId="392"/>
    <cellStyle name="Акцент1 5" xfId="393"/>
    <cellStyle name="Акцент2" xfId="69" builtinId="33" customBuiltin="1"/>
    <cellStyle name="Акцент2 2" xfId="394"/>
    <cellStyle name="Акцент2 3" xfId="395"/>
    <cellStyle name="Акцент2 4" xfId="396"/>
    <cellStyle name="Акцент2 5" xfId="397"/>
    <cellStyle name="Акцент3" xfId="73" builtinId="37" customBuiltin="1"/>
    <cellStyle name="Акцент3 2" xfId="398"/>
    <cellStyle name="Акцент3 3" xfId="399"/>
    <cellStyle name="Акцент3 4" xfId="400"/>
    <cellStyle name="Акцент3 5" xfId="401"/>
    <cellStyle name="Акцент4" xfId="77" builtinId="41" customBuiltin="1"/>
    <cellStyle name="Акцент4 2" xfId="402"/>
    <cellStyle name="Акцент4 3" xfId="403"/>
    <cellStyle name="Акцент4 4" xfId="404"/>
    <cellStyle name="Акцент4 5" xfId="405"/>
    <cellStyle name="Акцент5" xfId="81" builtinId="45" customBuiltin="1"/>
    <cellStyle name="Акцент5 2" xfId="406"/>
    <cellStyle name="Акцент5 3" xfId="407"/>
    <cellStyle name="Акцент5 4" xfId="408"/>
    <cellStyle name="Акцент5 5" xfId="409"/>
    <cellStyle name="Акцент6" xfId="85" builtinId="49" customBuiltin="1"/>
    <cellStyle name="Акцент6 2" xfId="410"/>
    <cellStyle name="Акцент6 3" xfId="411"/>
    <cellStyle name="Акцент6 4" xfId="412"/>
    <cellStyle name="Акцент6 5" xfId="413"/>
    <cellStyle name="Беззащитный" xfId="414"/>
    <cellStyle name="Ввод " xfId="57" builtinId="20" customBuiltin="1"/>
    <cellStyle name="Ввод  2" xfId="415"/>
    <cellStyle name="Ввод  2 10" xfId="36929"/>
    <cellStyle name="Ввод  2 11" xfId="37960"/>
    <cellStyle name="Ввод  2 12" xfId="37386"/>
    <cellStyle name="Ввод  2 13" xfId="37775"/>
    <cellStyle name="Ввод  2 14" xfId="37949"/>
    <cellStyle name="Ввод  2 15" xfId="37292"/>
    <cellStyle name="Ввод  2 16" xfId="37396"/>
    <cellStyle name="Ввод  2 17" xfId="37788"/>
    <cellStyle name="Ввод  2 18" xfId="36974"/>
    <cellStyle name="Ввод  2 19" xfId="37797"/>
    <cellStyle name="Ввод  2 2" xfId="1631"/>
    <cellStyle name="Ввод  2 2 2" xfId="947"/>
    <cellStyle name="Ввод  2 2 2 2" xfId="3313"/>
    <cellStyle name="Ввод  2 2 2 2 2" xfId="10068"/>
    <cellStyle name="Ввод  2 2 2 2 2 2" xfId="16621"/>
    <cellStyle name="Ввод  2 2 2 2 2 2 2" xfId="35347"/>
    <cellStyle name="Ввод  2 2 2 2 2 3" xfId="32376"/>
    <cellStyle name="Ввод  2 2 2 2 3" xfId="11998"/>
    <cellStyle name="Ввод  2 2 2 2 3 2" xfId="18323"/>
    <cellStyle name="Ввод  2 2 2 2 3 2 2" xfId="36040"/>
    <cellStyle name="Ввод  2 2 2 2 3 3" xfId="33287"/>
    <cellStyle name="Ввод  2 2 2 2 4" xfId="7889"/>
    <cellStyle name="Ввод  2 2 2 2 4 2" xfId="21893"/>
    <cellStyle name="Ввод  2 2 2 2 4 2 2" xfId="36604"/>
    <cellStyle name="Ввод  2 2 2 2 4 3" xfId="31284"/>
    <cellStyle name="Ввод  2 2 2 2 5" xfId="15047"/>
    <cellStyle name="Ввод  2 2 2 2 5 2" xfId="34832"/>
    <cellStyle name="Ввод  2 2 2 2 6" xfId="28799"/>
    <cellStyle name="Ввод  2 2 2 3" xfId="3786"/>
    <cellStyle name="Ввод  2 2 2 3 2" xfId="10541"/>
    <cellStyle name="Ввод  2 2 2 3 2 2" xfId="16944"/>
    <cellStyle name="Ввод  2 2 2 3 2 2 2" xfId="35400"/>
    <cellStyle name="Ввод  2 2 2 3 2 3" xfId="32577"/>
    <cellStyle name="Ввод  2 2 2 3 3" xfId="12471"/>
    <cellStyle name="Ввод  2 2 2 3 3 2" xfId="18794"/>
    <cellStyle name="Ввод  2 2 2 3 3 2 2" xfId="36241"/>
    <cellStyle name="Ввод  2 2 2 3 3 3" xfId="33488"/>
    <cellStyle name="Ввод  2 2 2 3 4" xfId="15518"/>
    <cellStyle name="Ввод  2 2 2 3 4 2" xfId="35033"/>
    <cellStyle name="Ввод  2 2 2 3 5" xfId="29000"/>
    <cellStyle name="Ввод  2 2 2 4" xfId="5988"/>
    <cellStyle name="Ввод  2 2 2 4 2" xfId="13249"/>
    <cellStyle name="Ввод  2 2 2 4 2 2" xfId="33823"/>
    <cellStyle name="Ввод  2 2 2 4 3" xfId="30235"/>
    <cellStyle name="Ввод  2 2 2 5" xfId="5807"/>
    <cellStyle name="Ввод  2 2 2 5 2" xfId="13097"/>
    <cellStyle name="Ввод  2 2 2 5 2 2" xfId="33750"/>
    <cellStyle name="Ввод  2 2 2 5 3" xfId="30139"/>
    <cellStyle name="Ввод  2 2 2 6" xfId="6184"/>
    <cellStyle name="Ввод  2 2 2 6 2" xfId="13423"/>
    <cellStyle name="Ввод  2 2 2 6 2 2" xfId="33934"/>
    <cellStyle name="Ввод  2 2 2 6 3" xfId="30364"/>
    <cellStyle name="Ввод  2 2 2 7" xfId="4282"/>
    <cellStyle name="Ввод  2 2 2 7 2" xfId="29225"/>
    <cellStyle name="Ввод  2 2 2 8" xfId="28166"/>
    <cellStyle name="Ввод  2 2 3" xfId="2262"/>
    <cellStyle name="Ввод  2 2 3 2" xfId="6859"/>
    <cellStyle name="Ввод  2 2 3 2 2" xfId="14033"/>
    <cellStyle name="Ввод  2 2 3 2 2 2" xfId="34355"/>
    <cellStyle name="Ввод  2 2 3 2 3" xfId="30804"/>
    <cellStyle name="Ввод  2 2 3 3" xfId="9042"/>
    <cellStyle name="Ввод  2 2 3 3 2" xfId="15938"/>
    <cellStyle name="Ввод  2 2 3 3 2 2" xfId="35203"/>
    <cellStyle name="Ввод  2 2 3 3 3" xfId="31893"/>
    <cellStyle name="Ввод  2 2 3 4" xfId="11106"/>
    <cellStyle name="Ввод  2 2 3 4 2" xfId="17435"/>
    <cellStyle name="Ввод  2 2 3 4 2 2" xfId="35687"/>
    <cellStyle name="Ввод  2 2 3 4 3" xfId="32934"/>
    <cellStyle name="Ввод  2 2 3 5" xfId="5316"/>
    <cellStyle name="Ввод  2 2 3 5 2" xfId="20825"/>
    <cellStyle name="Ввод  2 2 3 5 2 2" xfId="36507"/>
    <cellStyle name="Ввод  2 2 3 5 3" xfId="29812"/>
    <cellStyle name="Ввод  2 2 3 6" xfId="12869"/>
    <cellStyle name="Ввод  2 2 3 6 2" xfId="33637"/>
    <cellStyle name="Ввод  2 2 3 7" xfId="28447"/>
    <cellStyle name="Ввод  2 2 4" xfId="2841"/>
    <cellStyle name="Ввод  2 2 4 2" xfId="9612"/>
    <cellStyle name="Ввод  2 2 4 2 2" xfId="16263"/>
    <cellStyle name="Ввод  2 2 4 2 2 2" xfId="35274"/>
    <cellStyle name="Ввод  2 2 4 2 3" xfId="32207"/>
    <cellStyle name="Ввод  2 2 4 3" xfId="11567"/>
    <cellStyle name="Ввод  2 2 4 3 2" xfId="17894"/>
    <cellStyle name="Ввод  2 2 4 3 2 2" xfId="35894"/>
    <cellStyle name="Ввод  2 2 4 3 3" xfId="33141"/>
    <cellStyle name="Ввод  2 2 4 4" xfId="7431"/>
    <cellStyle name="Ввод  2 2 4 4 2" xfId="21583"/>
    <cellStyle name="Ввод  2 2 4 4 2 2" xfId="36564"/>
    <cellStyle name="Ввод  2 2 4 4 3" xfId="31119"/>
    <cellStyle name="Ввод  2 2 4 5" xfId="14599"/>
    <cellStyle name="Ввод  2 2 4 5 2" xfId="34667"/>
    <cellStyle name="Ввод  2 2 4 6" xfId="28653"/>
    <cellStyle name="Ввод  2 2 5" xfId="2780"/>
    <cellStyle name="Ввод  2 2 5 2" xfId="9552"/>
    <cellStyle name="Ввод  2 2 5 2 2" xfId="16203"/>
    <cellStyle name="Ввод  2 2 5 2 2 2" xfId="35270"/>
    <cellStyle name="Ввод  2 2 5 2 3" xfId="32204"/>
    <cellStyle name="Ввод  2 2 5 3" xfId="11507"/>
    <cellStyle name="Ввод  2 2 5 3 2" xfId="17835"/>
    <cellStyle name="Ввод  2 2 5 3 2 2" xfId="35891"/>
    <cellStyle name="Ввод  2 2 5 3 3" xfId="33138"/>
    <cellStyle name="Ввод  2 2 5 4" xfId="7370"/>
    <cellStyle name="Ввод  2 2 5 4 2" xfId="21525"/>
    <cellStyle name="Ввод  2 2 5 4 2 2" xfId="36562"/>
    <cellStyle name="Ввод  2 2 5 4 3" xfId="31116"/>
    <cellStyle name="Ввод  2 2 5 5" xfId="14539"/>
    <cellStyle name="Ввод  2 2 5 5 2" xfId="34664"/>
    <cellStyle name="Ввод  2 2 5 6" xfId="28650"/>
    <cellStyle name="Ввод  2 2 6" xfId="4042"/>
    <cellStyle name="Ввод  2 2 6 2" xfId="29136"/>
    <cellStyle name="Ввод  2 2 7" xfId="28286"/>
    <cellStyle name="Ввод  2 20" xfId="38153"/>
    <cellStyle name="Ввод  2 21" xfId="38294"/>
    <cellStyle name="Ввод  2 22" xfId="38436"/>
    <cellStyle name="Ввод  2 23" xfId="39639"/>
    <cellStyle name="Ввод  2 24" xfId="39761"/>
    <cellStyle name="Ввод  2 25" xfId="39880"/>
    <cellStyle name="Ввод  2 26" xfId="39993"/>
    <cellStyle name="Ввод  2 27" xfId="39725"/>
    <cellStyle name="Ввод  2 28" xfId="40053"/>
    <cellStyle name="Ввод  2 29" xfId="40094"/>
    <cellStyle name="Ввод  2 3" xfId="2239"/>
    <cellStyle name="Ввод  2 3 2" xfId="5298"/>
    <cellStyle name="Ввод  2 3 2 2" xfId="12857"/>
    <cellStyle name="Ввод  2 3 2 2 2" xfId="33630"/>
    <cellStyle name="Ввод  2 3 2 3" xfId="29802"/>
    <cellStyle name="Ввод  2 3 3" xfId="6836"/>
    <cellStyle name="Ввод  2 3 3 2" xfId="14010"/>
    <cellStyle name="Ввод  2 3 3 2 2" xfId="34337"/>
    <cellStyle name="Ввод  2 3 3 3" xfId="30786"/>
    <cellStyle name="Ввод  2 3 4" xfId="9019"/>
    <cellStyle name="Ввод  2 3 4 2" xfId="15926"/>
    <cellStyle name="Ввод  2 3 4 2 2" xfId="35196"/>
    <cellStyle name="Ввод  2 3 4 3" xfId="31875"/>
    <cellStyle name="Ввод  2 3 5" xfId="11091"/>
    <cellStyle name="Ввод  2 3 5 2" xfId="17420"/>
    <cellStyle name="Ввод  2 3 5 2 2" xfId="35677"/>
    <cellStyle name="Ввод  2 3 5 3" xfId="32924"/>
    <cellStyle name="Ввод  2 3 6" xfId="4395"/>
    <cellStyle name="Ввод  2 3 6 2" xfId="20439"/>
    <cellStyle name="Ввод  2 3 6 2 2" xfId="36361"/>
    <cellStyle name="Ввод  2 3 6 3" xfId="29246"/>
    <cellStyle name="Ввод  2 3 7" xfId="5323"/>
    <cellStyle name="Ввод  2 3 7 2" xfId="29818"/>
    <cellStyle name="Ввод  2 3 8" xfId="28437"/>
    <cellStyle name="Ввод  2 30" xfId="40221"/>
    <cellStyle name="Ввод  2 31" xfId="39834"/>
    <cellStyle name="Ввод  2 4" xfId="2676"/>
    <cellStyle name="Ввод  2 4 2" xfId="9455"/>
    <cellStyle name="Ввод  2 4 2 2" xfId="16106"/>
    <cellStyle name="Ввод  2 4 2 2 2" xfId="35247"/>
    <cellStyle name="Ввод  2 4 2 3" xfId="32181"/>
    <cellStyle name="Ввод  2 4 3" xfId="11415"/>
    <cellStyle name="Ввод  2 4 3 2" xfId="17743"/>
    <cellStyle name="Ввод  2 4 3 2 2" xfId="35871"/>
    <cellStyle name="Ввод  2 4 3 3" xfId="33118"/>
    <cellStyle name="Ввод  2 4 4" xfId="7274"/>
    <cellStyle name="Ввод  2 4 4 2" xfId="21437"/>
    <cellStyle name="Ввод  2 4 4 2 2" xfId="36542"/>
    <cellStyle name="Ввод  2 4 4 3" xfId="31093"/>
    <cellStyle name="Ввод  2 4 5" xfId="14447"/>
    <cellStyle name="Ввод  2 4 5 2" xfId="34644"/>
    <cellStyle name="Ввод  2 4 6" xfId="28630"/>
    <cellStyle name="Ввод  2 5" xfId="19046"/>
    <cellStyle name="Ввод  2 5 2" xfId="36349"/>
    <cellStyle name="Ввод  2 6" xfId="28101"/>
    <cellStyle name="Ввод  2 7" xfId="37193"/>
    <cellStyle name="Ввод  2 8" xfId="37545"/>
    <cellStyle name="Ввод  2 9" xfId="36969"/>
    <cellStyle name="Ввод  3" xfId="416"/>
    <cellStyle name="Ввод  3 10" xfId="37239"/>
    <cellStyle name="Ввод  3 11" xfId="38104"/>
    <cellStyle name="Ввод  3 12" xfId="38245"/>
    <cellStyle name="Ввод  3 13" xfId="38387"/>
    <cellStyle name="Ввод  3 14" xfId="38530"/>
    <cellStyle name="Ввод  3 15" xfId="38673"/>
    <cellStyle name="Ввод  3 16" xfId="38816"/>
    <cellStyle name="Ввод  3 17" xfId="38960"/>
    <cellStyle name="Ввод  3 18" xfId="39101"/>
    <cellStyle name="Ввод  3 19" xfId="39238"/>
    <cellStyle name="Ввод  3 2" xfId="1632"/>
    <cellStyle name="Ввод  3 2 2" xfId="996"/>
    <cellStyle name="Ввод  3 2 2 2" xfId="3314"/>
    <cellStyle name="Ввод  3 2 2 2 2" xfId="10069"/>
    <cellStyle name="Ввод  3 2 2 2 2 2" xfId="16622"/>
    <cellStyle name="Ввод  3 2 2 2 2 2 2" xfId="35348"/>
    <cellStyle name="Ввод  3 2 2 2 2 3" xfId="32377"/>
    <cellStyle name="Ввод  3 2 2 2 3" xfId="11999"/>
    <cellStyle name="Ввод  3 2 2 2 3 2" xfId="18324"/>
    <cellStyle name="Ввод  3 2 2 2 3 2 2" xfId="36041"/>
    <cellStyle name="Ввод  3 2 2 2 3 3" xfId="33288"/>
    <cellStyle name="Ввод  3 2 2 2 4" xfId="7890"/>
    <cellStyle name="Ввод  3 2 2 2 4 2" xfId="21894"/>
    <cellStyle name="Ввод  3 2 2 2 4 2 2" xfId="36605"/>
    <cellStyle name="Ввод  3 2 2 2 4 3" xfId="31285"/>
    <cellStyle name="Ввод  3 2 2 2 5" xfId="15048"/>
    <cellStyle name="Ввод  3 2 2 2 5 2" xfId="34833"/>
    <cellStyle name="Ввод  3 2 2 2 6" xfId="28800"/>
    <cellStyle name="Ввод  3 2 2 3" xfId="3787"/>
    <cellStyle name="Ввод  3 2 2 3 2" xfId="10542"/>
    <cellStyle name="Ввод  3 2 2 3 2 2" xfId="16945"/>
    <cellStyle name="Ввод  3 2 2 3 2 2 2" xfId="35401"/>
    <cellStyle name="Ввод  3 2 2 3 2 3" xfId="32578"/>
    <cellStyle name="Ввод  3 2 2 3 3" xfId="12472"/>
    <cellStyle name="Ввод  3 2 2 3 3 2" xfId="18795"/>
    <cellStyle name="Ввод  3 2 2 3 3 2 2" xfId="36242"/>
    <cellStyle name="Ввод  3 2 2 3 3 3" xfId="33489"/>
    <cellStyle name="Ввод  3 2 2 3 4" xfId="15519"/>
    <cellStyle name="Ввод  3 2 2 3 4 2" xfId="35034"/>
    <cellStyle name="Ввод  3 2 2 3 5" xfId="29001"/>
    <cellStyle name="Ввод  3 2 2 4" xfId="6035"/>
    <cellStyle name="Ввод  3 2 2 4 2" xfId="13296"/>
    <cellStyle name="Ввод  3 2 2 4 2 2" xfId="33850"/>
    <cellStyle name="Ввод  3 2 2 4 3" xfId="30262"/>
    <cellStyle name="Ввод  3 2 2 5" xfId="5901"/>
    <cellStyle name="Ввод  3 2 2 5 2" xfId="13166"/>
    <cellStyle name="Ввод  3 2 2 5 2 2" xfId="33792"/>
    <cellStyle name="Ввод  3 2 2 5 3" xfId="30201"/>
    <cellStyle name="Ввод  3 2 2 6" xfId="6058"/>
    <cellStyle name="Ввод  3 2 2 6 2" xfId="13317"/>
    <cellStyle name="Ввод  3 2 2 6 2 2" xfId="33863"/>
    <cellStyle name="Ввод  3 2 2 6 3" xfId="30277"/>
    <cellStyle name="Ввод  3 2 2 7" xfId="3982"/>
    <cellStyle name="Ввод  3 2 2 7 2" xfId="29108"/>
    <cellStyle name="Ввод  3 2 2 8" xfId="28174"/>
    <cellStyle name="Ввод  3 2 3" xfId="2263"/>
    <cellStyle name="Ввод  3 2 3 2" xfId="6860"/>
    <cellStyle name="Ввод  3 2 3 2 2" xfId="14034"/>
    <cellStyle name="Ввод  3 2 3 2 2 2" xfId="34356"/>
    <cellStyle name="Ввод  3 2 3 2 3" xfId="30805"/>
    <cellStyle name="Ввод  3 2 3 3" xfId="9043"/>
    <cellStyle name="Ввод  3 2 3 3 2" xfId="15939"/>
    <cellStyle name="Ввод  3 2 3 3 2 2" xfId="35204"/>
    <cellStyle name="Ввод  3 2 3 3 3" xfId="31894"/>
    <cellStyle name="Ввод  3 2 3 4" xfId="11107"/>
    <cellStyle name="Ввод  3 2 3 4 2" xfId="17436"/>
    <cellStyle name="Ввод  3 2 3 4 2 2" xfId="35688"/>
    <cellStyle name="Ввод  3 2 3 4 3" xfId="32935"/>
    <cellStyle name="Ввод  3 2 3 5" xfId="5317"/>
    <cellStyle name="Ввод  3 2 3 5 2" xfId="20826"/>
    <cellStyle name="Ввод  3 2 3 5 2 2" xfId="36508"/>
    <cellStyle name="Ввод  3 2 3 5 3" xfId="29813"/>
    <cellStyle name="Ввод  3 2 3 6" xfId="12870"/>
    <cellStyle name="Ввод  3 2 3 6 2" xfId="33638"/>
    <cellStyle name="Ввод  3 2 3 7" xfId="28448"/>
    <cellStyle name="Ввод  3 2 4" xfId="3051"/>
    <cellStyle name="Ввод  3 2 4 2" xfId="9817"/>
    <cellStyle name="Ввод  3 2 4 2 2" xfId="16446"/>
    <cellStyle name="Ввод  3 2 4 2 2 2" xfId="35309"/>
    <cellStyle name="Ввод  3 2 4 2 3" xfId="32263"/>
    <cellStyle name="Ввод  3 2 4 3" xfId="11754"/>
    <cellStyle name="Ввод  3 2 4 3 2" xfId="18080"/>
    <cellStyle name="Ввод  3 2 4 3 2 2" xfId="35932"/>
    <cellStyle name="Ввод  3 2 4 3 3" xfId="33179"/>
    <cellStyle name="Ввод  3 2 4 4" xfId="7638"/>
    <cellStyle name="Ввод  3 2 4 4 2" xfId="21739"/>
    <cellStyle name="Ввод  3 2 4 4 2 2" xfId="36587"/>
    <cellStyle name="Ввод  3 2 4 4 3" xfId="31175"/>
    <cellStyle name="Ввод  3 2 4 5" xfId="14803"/>
    <cellStyle name="Ввод  3 2 4 5 2" xfId="34723"/>
    <cellStyle name="Ввод  3 2 4 6" xfId="28691"/>
    <cellStyle name="Ввод  3 2 5" xfId="3566"/>
    <cellStyle name="Ввод  3 2 5 2" xfId="10321"/>
    <cellStyle name="Ввод  3 2 5 2 2" xfId="16799"/>
    <cellStyle name="Ввод  3 2 5 2 2 2" xfId="35388"/>
    <cellStyle name="Ввод  3 2 5 2 3" xfId="32490"/>
    <cellStyle name="Ввод  3 2 5 3" xfId="12251"/>
    <cellStyle name="Ввод  3 2 5 3 2" xfId="18574"/>
    <cellStyle name="Ввод  3 2 5 3 2 2" xfId="36154"/>
    <cellStyle name="Ввод  3 2 5 3 3" xfId="33401"/>
    <cellStyle name="Ввод  3 2 5 4" xfId="8142"/>
    <cellStyle name="Ввод  3 2 5 4 2" xfId="22139"/>
    <cellStyle name="Ввод  3 2 5 4 2 2" xfId="36718"/>
    <cellStyle name="Ввод  3 2 5 4 3" xfId="31398"/>
    <cellStyle name="Ввод  3 2 5 5" xfId="15298"/>
    <cellStyle name="Ввод  3 2 5 5 2" xfId="34946"/>
    <cellStyle name="Ввод  3 2 5 6" xfId="28913"/>
    <cellStyle name="Ввод  3 2 6" xfId="4041"/>
    <cellStyle name="Ввод  3 2 6 2" xfId="29135"/>
    <cellStyle name="Ввод  3 2 7" xfId="28287"/>
    <cellStyle name="Ввод  3 20" xfId="39374"/>
    <cellStyle name="Ввод  3 21" xfId="39512"/>
    <cellStyle name="Ввод  3 22" xfId="38754"/>
    <cellStyle name="Ввод  3 23" xfId="37918"/>
    <cellStyle name="Ввод  3 24" xfId="39041"/>
    <cellStyle name="Ввод  3 25" xfId="37299"/>
    <cellStyle name="Ввод  3 26" xfId="39869"/>
    <cellStyle name="Ввод  3 27" xfId="39970"/>
    <cellStyle name="Ввод  3 28" xfId="39683"/>
    <cellStyle name="Ввод  3 29" xfId="40225"/>
    <cellStyle name="Ввод  3 3" xfId="2368"/>
    <cellStyle name="Ввод  3 3 2" xfId="2859"/>
    <cellStyle name="Ввод  3 3 2 2" xfId="7446"/>
    <cellStyle name="Ввод  3 3 2 2 2" xfId="14613"/>
    <cellStyle name="Ввод  3 3 2 2 2 2" xfId="34672"/>
    <cellStyle name="Ввод  3 3 2 2 3" xfId="31124"/>
    <cellStyle name="Ввод  3 3 2 3" xfId="9626"/>
    <cellStyle name="Ввод  3 3 2 3 2" xfId="16275"/>
    <cellStyle name="Ввод  3 3 2 3 2 2" xfId="35277"/>
    <cellStyle name="Ввод  3 3 2 3 3" xfId="32212"/>
    <cellStyle name="Ввод  3 3 2 4" xfId="11579"/>
    <cellStyle name="Ввод  3 3 2 4 2" xfId="17906"/>
    <cellStyle name="Ввод  3 3 2 4 2 2" xfId="35897"/>
    <cellStyle name="Ввод  3 3 2 4 3" xfId="33144"/>
    <cellStyle name="Ввод  3 3 2 5" xfId="5401"/>
    <cellStyle name="Ввод  3 3 2 5 2" xfId="20872"/>
    <cellStyle name="Ввод  3 3 2 5 2 2" xfId="36515"/>
    <cellStyle name="Ввод  3 3 2 5 3" xfId="29858"/>
    <cellStyle name="Ввод  3 3 2 6" xfId="12915"/>
    <cellStyle name="Ввод  3 3 2 6 2" xfId="33651"/>
    <cellStyle name="Ввод  3 3 2 7" xfId="28656"/>
    <cellStyle name="Ввод  3 3 3" xfId="2958"/>
    <cellStyle name="Ввод  3 3 3 2" xfId="9725"/>
    <cellStyle name="Ввод  3 3 3 2 2" xfId="16371"/>
    <cellStyle name="Ввод  3 3 3 2 2 2" xfId="35292"/>
    <cellStyle name="Ввод  3 3 3 2 3" xfId="32230"/>
    <cellStyle name="Ввод  3 3 3 3" xfId="11675"/>
    <cellStyle name="Ввод  3 3 3 3 2" xfId="18002"/>
    <cellStyle name="Ввод  3 3 3 3 2 2" xfId="35912"/>
    <cellStyle name="Ввод  3 3 3 3 3" xfId="33159"/>
    <cellStyle name="Ввод  3 3 3 4" xfId="7545"/>
    <cellStyle name="Ввод  3 3 3 4 2" xfId="21676"/>
    <cellStyle name="Ввод  3 3 3 4 2 2" xfId="36576"/>
    <cellStyle name="Ввод  3 3 3 4 3" xfId="31142"/>
    <cellStyle name="Ввод  3 3 3 5" xfId="14712"/>
    <cellStyle name="Ввод  3 3 3 5 2" xfId="34690"/>
    <cellStyle name="Ввод  3 3 3 6" xfId="28671"/>
    <cellStyle name="Ввод  3 3 4" xfId="6965"/>
    <cellStyle name="Ввод  3 3 4 2" xfId="14139"/>
    <cellStyle name="Ввод  3 3 4 2 2" xfId="34429"/>
    <cellStyle name="Ввод  3 3 4 3" xfId="30878"/>
    <cellStyle name="Ввод  3 3 5" xfId="9148"/>
    <cellStyle name="Ввод  3 3 5 2" xfId="15984"/>
    <cellStyle name="Ввод  3 3 5 2 2" xfId="35217"/>
    <cellStyle name="Ввод  3 3 5 3" xfId="31967"/>
    <cellStyle name="Ввод  3 3 6" xfId="11172"/>
    <cellStyle name="Ввод  3 3 6 2" xfId="17501"/>
    <cellStyle name="Ввод  3 3 6 2 2" xfId="35721"/>
    <cellStyle name="Ввод  3 3 6 3" xfId="32968"/>
    <cellStyle name="Ввод  3 3 7" xfId="4396"/>
    <cellStyle name="Ввод  3 3 7 2" xfId="20440"/>
    <cellStyle name="Ввод  3 3 7 2 2" xfId="36362"/>
    <cellStyle name="Ввод  3 3 7 3" xfId="29247"/>
    <cellStyle name="Ввод  3 3 8" xfId="4867"/>
    <cellStyle name="Ввод  3 3 8 2" xfId="29505"/>
    <cellStyle name="Ввод  3 3 9" xfId="28480"/>
    <cellStyle name="Ввод  3 30" xfId="39955"/>
    <cellStyle name="Ввод  3 4" xfId="2677"/>
    <cellStyle name="Ввод  3 4 2" xfId="9456"/>
    <cellStyle name="Ввод  3 4 2 2" xfId="16107"/>
    <cellStyle name="Ввод  3 4 2 2 2" xfId="35248"/>
    <cellStyle name="Ввод  3 4 2 3" xfId="32182"/>
    <cellStyle name="Ввод  3 4 3" xfId="11416"/>
    <cellStyle name="Ввод  3 4 3 2" xfId="17744"/>
    <cellStyle name="Ввод  3 4 3 2 2" xfId="35872"/>
    <cellStyle name="Ввод  3 4 3 3" xfId="33119"/>
    <cellStyle name="Ввод  3 4 4" xfId="7275"/>
    <cellStyle name="Ввод  3 4 4 2" xfId="21438"/>
    <cellStyle name="Ввод  3 4 4 2 2" xfId="36543"/>
    <cellStyle name="Ввод  3 4 4 3" xfId="31094"/>
    <cellStyle name="Ввод  3 4 5" xfId="14448"/>
    <cellStyle name="Ввод  3 4 5 2" xfId="34645"/>
    <cellStyle name="Ввод  3 4 6" xfId="28631"/>
    <cellStyle name="Ввод  3 5" xfId="28102"/>
    <cellStyle name="Ввод  3 6" xfId="37194"/>
    <cellStyle name="Ввод  3 7" xfId="37064"/>
    <cellStyle name="Ввод  3 8" xfId="37669"/>
    <cellStyle name="Ввод  3 9" xfId="37809"/>
    <cellStyle name="Ввод  4" xfId="417"/>
    <cellStyle name="Ввод  4 10" xfId="37240"/>
    <cellStyle name="Ввод  4 11" xfId="37035"/>
    <cellStyle name="Ввод  4 12" xfId="36933"/>
    <cellStyle name="Ввод  4 13" xfId="37383"/>
    <cellStyle name="Ввод  4 14" xfId="37326"/>
    <cellStyle name="Ввод  4 15" xfId="37755"/>
    <cellStyle name="Ввод  4 16" xfId="38004"/>
    <cellStyle name="Ввод  4 17" xfId="38043"/>
    <cellStyle name="Ввод  4 18" xfId="38185"/>
    <cellStyle name="Ввод  4 19" xfId="38327"/>
    <cellStyle name="Ввод  4 2" xfId="1633"/>
    <cellStyle name="Ввод  4 2 2" xfId="908"/>
    <cellStyle name="Ввод  4 2 2 2" xfId="3315"/>
    <cellStyle name="Ввод  4 2 2 2 2" xfId="10070"/>
    <cellStyle name="Ввод  4 2 2 2 2 2" xfId="16623"/>
    <cellStyle name="Ввод  4 2 2 2 2 2 2" xfId="35349"/>
    <cellStyle name="Ввод  4 2 2 2 2 3" xfId="32378"/>
    <cellStyle name="Ввод  4 2 2 2 3" xfId="12000"/>
    <cellStyle name="Ввод  4 2 2 2 3 2" xfId="18325"/>
    <cellStyle name="Ввод  4 2 2 2 3 2 2" xfId="36042"/>
    <cellStyle name="Ввод  4 2 2 2 3 3" xfId="33289"/>
    <cellStyle name="Ввод  4 2 2 2 4" xfId="7891"/>
    <cellStyle name="Ввод  4 2 2 2 4 2" xfId="21895"/>
    <cellStyle name="Ввод  4 2 2 2 4 2 2" xfId="36606"/>
    <cellStyle name="Ввод  4 2 2 2 4 3" xfId="31286"/>
    <cellStyle name="Ввод  4 2 2 2 5" xfId="15049"/>
    <cellStyle name="Ввод  4 2 2 2 5 2" xfId="34834"/>
    <cellStyle name="Ввод  4 2 2 2 6" xfId="28801"/>
    <cellStyle name="Ввод  4 2 2 3" xfId="3788"/>
    <cellStyle name="Ввод  4 2 2 3 2" xfId="10543"/>
    <cellStyle name="Ввод  4 2 2 3 2 2" xfId="16946"/>
    <cellStyle name="Ввод  4 2 2 3 2 2 2" xfId="35402"/>
    <cellStyle name="Ввод  4 2 2 3 2 3" xfId="32579"/>
    <cellStyle name="Ввод  4 2 2 3 3" xfId="12473"/>
    <cellStyle name="Ввод  4 2 2 3 3 2" xfId="18796"/>
    <cellStyle name="Ввод  4 2 2 3 3 2 2" xfId="36243"/>
    <cellStyle name="Ввод  4 2 2 3 3 3" xfId="33490"/>
    <cellStyle name="Ввод  4 2 2 3 4" xfId="15520"/>
    <cellStyle name="Ввод  4 2 2 3 4 2" xfId="35035"/>
    <cellStyle name="Ввод  4 2 2 3 5" xfId="29002"/>
    <cellStyle name="Ввод  4 2 2 4" xfId="5949"/>
    <cellStyle name="Ввод  4 2 2 4 2" xfId="13210"/>
    <cellStyle name="Ввод  4 2 2 4 2 2" xfId="33811"/>
    <cellStyle name="Ввод  4 2 2 4 3" xfId="30223"/>
    <cellStyle name="Ввод  4 2 2 5" xfId="5699"/>
    <cellStyle name="Ввод  4 2 2 5 2" xfId="13038"/>
    <cellStyle name="Ввод  4 2 2 5 2 2" xfId="33725"/>
    <cellStyle name="Ввод  4 2 2 5 3" xfId="30089"/>
    <cellStyle name="Ввод  4 2 2 6" xfId="5813"/>
    <cellStyle name="Ввод  4 2 2 6 2" xfId="13102"/>
    <cellStyle name="Ввод  4 2 2 6 2 2" xfId="33753"/>
    <cellStyle name="Ввод  4 2 2 6 3" xfId="30143"/>
    <cellStyle name="Ввод  4 2 2 7" xfId="7366"/>
    <cellStyle name="Ввод  4 2 2 7 2" xfId="31113"/>
    <cellStyle name="Ввод  4 2 2 8" xfId="28163"/>
    <cellStyle name="Ввод  4 2 3" xfId="2277"/>
    <cellStyle name="Ввод  4 2 3 2" xfId="6874"/>
    <cellStyle name="Ввод  4 2 3 2 2" xfId="14048"/>
    <cellStyle name="Ввод  4 2 3 2 2 2" xfId="34368"/>
    <cellStyle name="Ввод  4 2 3 2 3" xfId="30817"/>
    <cellStyle name="Ввод  4 2 3 3" xfId="9057"/>
    <cellStyle name="Ввод  4 2 3 3 2" xfId="15945"/>
    <cellStyle name="Ввод  4 2 3 3 2 2" xfId="35208"/>
    <cellStyle name="Ввод  4 2 3 3 3" xfId="31906"/>
    <cellStyle name="Ввод  4 2 3 4" xfId="11118"/>
    <cellStyle name="Ввод  4 2 3 4 2" xfId="17447"/>
    <cellStyle name="Ввод  4 2 3 4 2 2" xfId="35697"/>
    <cellStyle name="Ввод  4 2 3 4 3" xfId="32944"/>
    <cellStyle name="Ввод  4 2 3 5" xfId="5330"/>
    <cellStyle name="Ввод  4 2 3 5 2" xfId="20831"/>
    <cellStyle name="Ввод  4 2 3 5 2 2" xfId="36512"/>
    <cellStyle name="Ввод  4 2 3 5 3" xfId="29825"/>
    <cellStyle name="Ввод  4 2 3 6" xfId="12876"/>
    <cellStyle name="Ввод  4 2 3 6 2" xfId="33642"/>
    <cellStyle name="Ввод  4 2 3 7" xfId="28457"/>
    <cellStyle name="Ввод  4 2 4" xfId="3052"/>
    <cellStyle name="Ввод  4 2 4 2" xfId="9818"/>
    <cellStyle name="Ввод  4 2 4 2 2" xfId="16447"/>
    <cellStyle name="Ввод  4 2 4 2 2 2" xfId="35310"/>
    <cellStyle name="Ввод  4 2 4 2 3" xfId="32264"/>
    <cellStyle name="Ввод  4 2 4 3" xfId="11755"/>
    <cellStyle name="Ввод  4 2 4 3 2" xfId="18081"/>
    <cellStyle name="Ввод  4 2 4 3 2 2" xfId="35933"/>
    <cellStyle name="Ввод  4 2 4 3 3" xfId="33180"/>
    <cellStyle name="Ввод  4 2 4 4" xfId="7639"/>
    <cellStyle name="Ввод  4 2 4 4 2" xfId="21740"/>
    <cellStyle name="Ввод  4 2 4 4 2 2" xfId="36588"/>
    <cellStyle name="Ввод  4 2 4 4 3" xfId="31176"/>
    <cellStyle name="Ввод  4 2 4 5" xfId="14804"/>
    <cellStyle name="Ввод  4 2 4 5 2" xfId="34724"/>
    <cellStyle name="Ввод  4 2 4 6" xfId="28692"/>
    <cellStyle name="Ввод  4 2 5" xfId="3567"/>
    <cellStyle name="Ввод  4 2 5 2" xfId="10322"/>
    <cellStyle name="Ввод  4 2 5 2 2" xfId="16800"/>
    <cellStyle name="Ввод  4 2 5 2 2 2" xfId="35389"/>
    <cellStyle name="Ввод  4 2 5 2 3" xfId="32491"/>
    <cellStyle name="Ввод  4 2 5 3" xfId="12252"/>
    <cellStyle name="Ввод  4 2 5 3 2" xfId="18575"/>
    <cellStyle name="Ввод  4 2 5 3 2 2" xfId="36155"/>
    <cellStyle name="Ввод  4 2 5 3 3" xfId="33402"/>
    <cellStyle name="Ввод  4 2 5 4" xfId="8143"/>
    <cellStyle name="Ввод  4 2 5 4 2" xfId="22140"/>
    <cellStyle name="Ввод  4 2 5 4 2 2" xfId="36719"/>
    <cellStyle name="Ввод  4 2 5 4 3" xfId="31399"/>
    <cellStyle name="Ввод  4 2 5 5" xfId="15299"/>
    <cellStyle name="Ввод  4 2 5 5 2" xfId="34947"/>
    <cellStyle name="Ввод  4 2 5 6" xfId="28914"/>
    <cellStyle name="Ввод  4 2 6" xfId="4040"/>
    <cellStyle name="Ввод  4 2 6 2" xfId="29134"/>
    <cellStyle name="Ввод  4 2 7" xfId="28288"/>
    <cellStyle name="Ввод  4 20" xfId="38469"/>
    <cellStyle name="Ввод  4 21" xfId="38611"/>
    <cellStyle name="Ввод  4 22" xfId="39286"/>
    <cellStyle name="Ввод  4 23" xfId="38898"/>
    <cellStyle name="Ввод  4 24" xfId="38948"/>
    <cellStyle name="Ввод  4 25" xfId="39182"/>
    <cellStyle name="Ввод  4 26" xfId="40098"/>
    <cellStyle name="Ввод  4 27" xfId="39326"/>
    <cellStyle name="Ввод  4 28" xfId="39587"/>
    <cellStyle name="Ввод  4 29" xfId="40365"/>
    <cellStyle name="Ввод  4 3" xfId="2426"/>
    <cellStyle name="Ввод  4 3 2" xfId="2860"/>
    <cellStyle name="Ввод  4 3 2 2" xfId="7447"/>
    <cellStyle name="Ввод  4 3 2 2 2" xfId="14614"/>
    <cellStyle name="Ввод  4 3 2 2 2 2" xfId="34673"/>
    <cellStyle name="Ввод  4 3 2 2 3" xfId="31125"/>
    <cellStyle name="Ввод  4 3 2 3" xfId="9627"/>
    <cellStyle name="Ввод  4 3 2 3 2" xfId="16276"/>
    <cellStyle name="Ввод  4 3 2 3 2 2" xfId="35278"/>
    <cellStyle name="Ввод  4 3 2 3 3" xfId="32213"/>
    <cellStyle name="Ввод  4 3 2 4" xfId="11580"/>
    <cellStyle name="Ввод  4 3 2 4 2" xfId="17907"/>
    <cellStyle name="Ввод  4 3 2 4 2 2" xfId="35898"/>
    <cellStyle name="Ввод  4 3 2 4 3" xfId="33145"/>
    <cellStyle name="Ввод  4 3 2 5" xfId="5454"/>
    <cellStyle name="Ввод  4 3 2 5 2" xfId="20890"/>
    <cellStyle name="Ввод  4 3 2 5 2 2" xfId="36516"/>
    <cellStyle name="Ввод  4 3 2 5 3" xfId="29894"/>
    <cellStyle name="Ввод  4 3 2 6" xfId="12934"/>
    <cellStyle name="Ввод  4 3 2 6 2" xfId="33653"/>
    <cellStyle name="Ввод  4 3 2 7" xfId="28657"/>
    <cellStyle name="Ввод  4 3 3" xfId="2933"/>
    <cellStyle name="Ввод  4 3 3 2" xfId="9700"/>
    <cellStyle name="Ввод  4 3 3 2 2" xfId="16348"/>
    <cellStyle name="Ввод  4 3 3 2 2 2" xfId="35287"/>
    <cellStyle name="Ввод  4 3 3 2 3" xfId="32223"/>
    <cellStyle name="Ввод  4 3 3 3" xfId="11652"/>
    <cellStyle name="Ввод  4 3 3 3 2" xfId="17979"/>
    <cellStyle name="Ввод  4 3 3 3 2 2" xfId="35907"/>
    <cellStyle name="Ввод  4 3 3 3 3" xfId="33154"/>
    <cellStyle name="Ввод  4 3 3 4" xfId="7520"/>
    <cellStyle name="Ввод  4 3 3 4 2" xfId="21656"/>
    <cellStyle name="Ввод  4 3 3 4 2 2" xfId="36572"/>
    <cellStyle name="Ввод  4 3 3 4 3" xfId="31135"/>
    <cellStyle name="Ввод  4 3 3 5" xfId="14687"/>
    <cellStyle name="Ввод  4 3 3 5 2" xfId="34683"/>
    <cellStyle name="Ввод  4 3 3 6" xfId="28666"/>
    <cellStyle name="Ввод  4 3 4" xfId="7023"/>
    <cellStyle name="Ввод  4 3 4 2" xfId="14197"/>
    <cellStyle name="Ввод  4 3 4 2 2" xfId="34470"/>
    <cellStyle name="Ввод  4 3 4 3" xfId="30919"/>
    <cellStyle name="Ввод  4 3 5" xfId="9205"/>
    <cellStyle name="Ввод  4 3 5 2" xfId="16002"/>
    <cellStyle name="Ввод  4 3 5 2 2" xfId="35219"/>
    <cellStyle name="Ввод  4 3 5 3" xfId="32008"/>
    <cellStyle name="Ввод  4 3 6" xfId="11221"/>
    <cellStyle name="Ввод  4 3 6 2" xfId="17550"/>
    <cellStyle name="Ввод  4 3 6 2 2" xfId="35754"/>
    <cellStyle name="Ввод  4 3 6 3" xfId="33001"/>
    <cellStyle name="Ввод  4 3 7" xfId="4397"/>
    <cellStyle name="Ввод  4 3 7 2" xfId="20441"/>
    <cellStyle name="Ввод  4 3 7 2 2" xfId="36363"/>
    <cellStyle name="Ввод  4 3 7 3" xfId="29248"/>
    <cellStyle name="Ввод  4 3 8" xfId="5501"/>
    <cellStyle name="Ввод  4 3 8 2" xfId="29935"/>
    <cellStyle name="Ввод  4 3 9" xfId="28513"/>
    <cellStyle name="Ввод  4 30" xfId="40084"/>
    <cellStyle name="Ввод  4 4" xfId="2678"/>
    <cellStyle name="Ввод  4 4 2" xfId="9457"/>
    <cellStyle name="Ввод  4 4 2 2" xfId="16108"/>
    <cellStyle name="Ввод  4 4 2 2 2" xfId="35249"/>
    <cellStyle name="Ввод  4 4 2 3" xfId="32183"/>
    <cellStyle name="Ввод  4 4 3" xfId="11417"/>
    <cellStyle name="Ввод  4 4 3 2" xfId="17745"/>
    <cellStyle name="Ввод  4 4 3 2 2" xfId="35873"/>
    <cellStyle name="Ввод  4 4 3 3" xfId="33120"/>
    <cellStyle name="Ввод  4 4 4" xfId="7276"/>
    <cellStyle name="Ввод  4 4 4 2" xfId="21439"/>
    <cellStyle name="Ввод  4 4 4 2 2" xfId="36544"/>
    <cellStyle name="Ввод  4 4 4 3" xfId="31095"/>
    <cellStyle name="Ввод  4 4 5" xfId="14449"/>
    <cellStyle name="Ввод  4 4 5 2" xfId="34646"/>
    <cellStyle name="Ввод  4 4 6" xfId="28632"/>
    <cellStyle name="Ввод  4 5" xfId="28103"/>
    <cellStyle name="Ввод  4 6" xfId="37195"/>
    <cellStyle name="Ввод  4 7" xfId="37063"/>
    <cellStyle name="Ввод  4 8" xfId="37229"/>
    <cellStyle name="Ввод  4 9" xfId="37050"/>
    <cellStyle name="Ввод  5" xfId="418"/>
    <cellStyle name="Ввод  5 10" xfId="37241"/>
    <cellStyle name="Ввод  5 11" xfId="37034"/>
    <cellStyle name="Ввод  5 12" xfId="37721"/>
    <cellStyle name="Ввод  5 13" xfId="37854"/>
    <cellStyle name="Ввод  5 14" xfId="38155"/>
    <cellStyle name="Ввод  5 15" xfId="38296"/>
    <cellStyle name="Ввод  5 16" xfId="38438"/>
    <cellStyle name="Ввод  5 17" xfId="38581"/>
    <cellStyle name="Ввод  5 18" xfId="38724"/>
    <cellStyle name="Ввод  5 19" xfId="38867"/>
    <cellStyle name="Ввод  5 2" xfId="1634"/>
    <cellStyle name="Ввод  5 2 2" xfId="1370"/>
    <cellStyle name="Ввод  5 2 2 2" xfId="3316"/>
    <cellStyle name="Ввод  5 2 2 2 2" xfId="10071"/>
    <cellStyle name="Ввод  5 2 2 2 2 2" xfId="16624"/>
    <cellStyle name="Ввод  5 2 2 2 2 2 2" xfId="35350"/>
    <cellStyle name="Ввод  5 2 2 2 2 3" xfId="32379"/>
    <cellStyle name="Ввод  5 2 2 2 3" xfId="12001"/>
    <cellStyle name="Ввод  5 2 2 2 3 2" xfId="18326"/>
    <cellStyle name="Ввод  5 2 2 2 3 2 2" xfId="36043"/>
    <cellStyle name="Ввод  5 2 2 2 3 3" xfId="33290"/>
    <cellStyle name="Ввод  5 2 2 2 4" xfId="7892"/>
    <cellStyle name="Ввод  5 2 2 2 4 2" xfId="21896"/>
    <cellStyle name="Ввод  5 2 2 2 4 2 2" xfId="36607"/>
    <cellStyle name="Ввод  5 2 2 2 4 3" xfId="31287"/>
    <cellStyle name="Ввод  5 2 2 2 5" xfId="15050"/>
    <cellStyle name="Ввод  5 2 2 2 5 2" xfId="34835"/>
    <cellStyle name="Ввод  5 2 2 2 6" xfId="28802"/>
    <cellStyle name="Ввод  5 2 2 3" xfId="3789"/>
    <cellStyle name="Ввод  5 2 2 3 2" xfId="10544"/>
    <cellStyle name="Ввод  5 2 2 3 2 2" xfId="16947"/>
    <cellStyle name="Ввод  5 2 2 3 2 2 2" xfId="35403"/>
    <cellStyle name="Ввод  5 2 2 3 2 3" xfId="32580"/>
    <cellStyle name="Ввод  5 2 2 3 3" xfId="12474"/>
    <cellStyle name="Ввод  5 2 2 3 3 2" xfId="18797"/>
    <cellStyle name="Ввод  5 2 2 3 3 2 2" xfId="36244"/>
    <cellStyle name="Ввод  5 2 2 3 3 3" xfId="33491"/>
    <cellStyle name="Ввод  5 2 2 3 4" xfId="15521"/>
    <cellStyle name="Ввод  5 2 2 3 4 2" xfId="35036"/>
    <cellStyle name="Ввод  5 2 2 3 5" xfId="29003"/>
    <cellStyle name="Ввод  5 2 2 4" xfId="6163"/>
    <cellStyle name="Ввод  5 2 2 4 2" xfId="13403"/>
    <cellStyle name="Ввод  5 2 2 4 2 2" xfId="33921"/>
    <cellStyle name="Ввод  5 2 2 4 3" xfId="30351"/>
    <cellStyle name="Ввод  5 2 2 5" xfId="5740"/>
    <cellStyle name="Ввод  5 2 2 5 2" xfId="13061"/>
    <cellStyle name="Ввод  5 2 2 5 2 2" xfId="33730"/>
    <cellStyle name="Ввод  5 2 2 5 3" xfId="30112"/>
    <cellStyle name="Ввод  5 2 2 6" xfId="9971"/>
    <cellStyle name="Ввод  5 2 2 6 2" xfId="16555"/>
    <cellStyle name="Ввод  5 2 2 6 2 2" xfId="35338"/>
    <cellStyle name="Ввод  5 2 2 6 3" xfId="32336"/>
    <cellStyle name="Ввод  5 2 2 7" xfId="3975"/>
    <cellStyle name="Ввод  5 2 2 7 2" xfId="29104"/>
    <cellStyle name="Ввод  5 2 2 8" xfId="28226"/>
    <cellStyle name="Ввод  5 2 3" xfId="2203"/>
    <cellStyle name="Ввод  5 2 3 2" xfId="6800"/>
    <cellStyle name="Ввод  5 2 3 2 2" xfId="13975"/>
    <cellStyle name="Ввод  5 2 3 2 2 2" xfId="34314"/>
    <cellStyle name="Ввод  5 2 3 2 3" xfId="30763"/>
    <cellStyle name="Ввод  5 2 3 3" xfId="8983"/>
    <cellStyle name="Ввод  5 2 3 3 2" xfId="15910"/>
    <cellStyle name="Ввод  5 2 3 3 2 2" xfId="35192"/>
    <cellStyle name="Ввод  5 2 3 3 3" xfId="31852"/>
    <cellStyle name="Ввод  5 2 3 4" xfId="11076"/>
    <cellStyle name="Ввод  5 2 3 4 2" xfId="17405"/>
    <cellStyle name="Ввод  5 2 3 4 2 2" xfId="35673"/>
    <cellStyle name="Ввод  5 2 3 4 3" xfId="32920"/>
    <cellStyle name="Ввод  5 2 3 5" xfId="5275"/>
    <cellStyle name="Ввод  5 2 3 5 2" xfId="20795"/>
    <cellStyle name="Ввод  5 2 3 5 2 2" xfId="36502"/>
    <cellStyle name="Ввод  5 2 3 5 3" xfId="29796"/>
    <cellStyle name="Ввод  5 2 3 6" xfId="12842"/>
    <cellStyle name="Ввод  5 2 3 6 2" xfId="33626"/>
    <cellStyle name="Ввод  5 2 3 7" xfId="28433"/>
    <cellStyle name="Ввод  5 2 4" xfId="3053"/>
    <cellStyle name="Ввод  5 2 4 2" xfId="9819"/>
    <cellStyle name="Ввод  5 2 4 2 2" xfId="16448"/>
    <cellStyle name="Ввод  5 2 4 2 2 2" xfId="35311"/>
    <cellStyle name="Ввод  5 2 4 2 3" xfId="32265"/>
    <cellStyle name="Ввод  5 2 4 3" xfId="11756"/>
    <cellStyle name="Ввод  5 2 4 3 2" xfId="18082"/>
    <cellStyle name="Ввод  5 2 4 3 2 2" xfId="35934"/>
    <cellStyle name="Ввод  5 2 4 3 3" xfId="33181"/>
    <cellStyle name="Ввод  5 2 4 4" xfId="7640"/>
    <cellStyle name="Ввод  5 2 4 4 2" xfId="21741"/>
    <cellStyle name="Ввод  5 2 4 4 2 2" xfId="36589"/>
    <cellStyle name="Ввод  5 2 4 4 3" xfId="31177"/>
    <cellStyle name="Ввод  5 2 4 5" xfId="14805"/>
    <cellStyle name="Ввод  5 2 4 5 2" xfId="34725"/>
    <cellStyle name="Ввод  5 2 4 6" xfId="28693"/>
    <cellStyle name="Ввод  5 2 5" xfId="3568"/>
    <cellStyle name="Ввод  5 2 5 2" xfId="10323"/>
    <cellStyle name="Ввод  5 2 5 2 2" xfId="16801"/>
    <cellStyle name="Ввод  5 2 5 2 2 2" xfId="35390"/>
    <cellStyle name="Ввод  5 2 5 2 3" xfId="32492"/>
    <cellStyle name="Ввод  5 2 5 3" xfId="12253"/>
    <cellStyle name="Ввод  5 2 5 3 2" xfId="18576"/>
    <cellStyle name="Ввод  5 2 5 3 2 2" xfId="36156"/>
    <cellStyle name="Ввод  5 2 5 3 3" xfId="33403"/>
    <cellStyle name="Ввод  5 2 5 4" xfId="8144"/>
    <cellStyle name="Ввод  5 2 5 4 2" xfId="22141"/>
    <cellStyle name="Ввод  5 2 5 4 2 2" xfId="36720"/>
    <cellStyle name="Ввод  5 2 5 4 3" xfId="31400"/>
    <cellStyle name="Ввод  5 2 5 5" xfId="15300"/>
    <cellStyle name="Ввод  5 2 5 5 2" xfId="34948"/>
    <cellStyle name="Ввод  5 2 5 6" xfId="28915"/>
    <cellStyle name="Ввод  5 2 6" xfId="4079"/>
    <cellStyle name="Ввод  5 2 6 2" xfId="29143"/>
    <cellStyle name="Ввод  5 2 7" xfId="28289"/>
    <cellStyle name="Ввод  5 20" xfId="39011"/>
    <cellStyle name="Ввод  5 21" xfId="39152"/>
    <cellStyle name="Ввод  5 22" xfId="38293"/>
    <cellStyle name="Ввод  5 23" xfId="39427"/>
    <cellStyle name="Ввод  5 24" xfId="38578"/>
    <cellStyle name="Ввод  5 25" xfId="39688"/>
    <cellStyle name="Ввод  5 26" xfId="39316"/>
    <cellStyle name="Ввод  5 27" xfId="39488"/>
    <cellStyle name="Ввод  5 28" xfId="39590"/>
    <cellStyle name="Ввод  5 29" xfId="39871"/>
    <cellStyle name="Ввод  5 3" xfId="2245"/>
    <cellStyle name="Ввод  5 3 2" xfId="2861"/>
    <cellStyle name="Ввод  5 3 2 2" xfId="7448"/>
    <cellStyle name="Ввод  5 3 2 2 2" xfId="14615"/>
    <cellStyle name="Ввод  5 3 2 2 2 2" xfId="34674"/>
    <cellStyle name="Ввод  5 3 2 2 3" xfId="31126"/>
    <cellStyle name="Ввод  5 3 2 3" xfId="9628"/>
    <cellStyle name="Ввод  5 3 2 3 2" xfId="16277"/>
    <cellStyle name="Ввод  5 3 2 3 2 2" xfId="35279"/>
    <cellStyle name="Ввод  5 3 2 3 3" xfId="32214"/>
    <cellStyle name="Ввод  5 3 2 4" xfId="11581"/>
    <cellStyle name="Ввод  5 3 2 4 2" xfId="17908"/>
    <cellStyle name="Ввод  5 3 2 4 2 2" xfId="35899"/>
    <cellStyle name="Ввод  5 3 2 4 3" xfId="33146"/>
    <cellStyle name="Ввод  5 3 2 5" xfId="5302"/>
    <cellStyle name="Ввод  5 3 2 5 2" xfId="20816"/>
    <cellStyle name="Ввод  5 3 2 5 2 2" xfId="36504"/>
    <cellStyle name="Ввод  5 3 2 5 3" xfId="29804"/>
    <cellStyle name="Ввод  5 3 2 6" xfId="12861"/>
    <cellStyle name="Ввод  5 3 2 6 2" xfId="33632"/>
    <cellStyle name="Ввод  5 3 2 7" xfId="28658"/>
    <cellStyle name="Ввод  5 3 3" xfId="2874"/>
    <cellStyle name="Ввод  5 3 3 2" xfId="9641"/>
    <cellStyle name="Ввод  5 3 3 2 2" xfId="16290"/>
    <cellStyle name="Ввод  5 3 3 2 2 2" xfId="35284"/>
    <cellStyle name="Ввод  5 3 3 2 3" xfId="32219"/>
    <cellStyle name="Ввод  5 3 3 3" xfId="11594"/>
    <cellStyle name="Ввод  5 3 3 3 2" xfId="17921"/>
    <cellStyle name="Ввод  5 3 3 3 2 2" xfId="35904"/>
    <cellStyle name="Ввод  5 3 3 3 3" xfId="33151"/>
    <cellStyle name="Ввод  5 3 3 4" xfId="7461"/>
    <cellStyle name="Ввод  5 3 3 4 2" xfId="21599"/>
    <cellStyle name="Ввод  5 3 3 4 2 2" xfId="36569"/>
    <cellStyle name="Ввод  5 3 3 4 3" xfId="31131"/>
    <cellStyle name="Ввод  5 3 3 5" xfId="14628"/>
    <cellStyle name="Ввод  5 3 3 5 2" xfId="34679"/>
    <cellStyle name="Ввод  5 3 3 6" xfId="28663"/>
    <cellStyle name="Ввод  5 3 4" xfId="6842"/>
    <cellStyle name="Ввод  5 3 4 2" xfId="14016"/>
    <cellStyle name="Ввод  5 3 4 2 2" xfId="34341"/>
    <cellStyle name="Ввод  5 3 4 3" xfId="30790"/>
    <cellStyle name="Ввод  5 3 5" xfId="9025"/>
    <cellStyle name="Ввод  5 3 5 2" xfId="15930"/>
    <cellStyle name="Ввод  5 3 5 2 2" xfId="35198"/>
    <cellStyle name="Ввод  5 3 5 3" xfId="31879"/>
    <cellStyle name="Ввод  5 3 6" xfId="11095"/>
    <cellStyle name="Ввод  5 3 6 2" xfId="17424"/>
    <cellStyle name="Ввод  5 3 6 2 2" xfId="35679"/>
    <cellStyle name="Ввод  5 3 6 3" xfId="32926"/>
    <cellStyle name="Ввод  5 3 7" xfId="4398"/>
    <cellStyle name="Ввод  5 3 7 2" xfId="20442"/>
    <cellStyle name="Ввод  5 3 7 2 2" xfId="36364"/>
    <cellStyle name="Ввод  5 3 7 3" xfId="29249"/>
    <cellStyle name="Ввод  5 3 8" xfId="4688"/>
    <cellStyle name="Ввод  5 3 8 2" xfId="29384"/>
    <cellStyle name="Ввод  5 3 9" xfId="28439"/>
    <cellStyle name="Ввод  5 30" xfId="40429"/>
    <cellStyle name="Ввод  5 4" xfId="2679"/>
    <cellStyle name="Ввод  5 4 2" xfId="9458"/>
    <cellStyle name="Ввод  5 4 2 2" xfId="16109"/>
    <cellStyle name="Ввод  5 4 2 2 2" xfId="35250"/>
    <cellStyle name="Ввод  5 4 2 3" xfId="32184"/>
    <cellStyle name="Ввод  5 4 3" xfId="11418"/>
    <cellStyle name="Ввод  5 4 3 2" xfId="17746"/>
    <cellStyle name="Ввод  5 4 3 2 2" xfId="35874"/>
    <cellStyle name="Ввод  5 4 3 3" xfId="33121"/>
    <cellStyle name="Ввод  5 4 4" xfId="7277"/>
    <cellStyle name="Ввод  5 4 4 2" xfId="21440"/>
    <cellStyle name="Ввод  5 4 4 2 2" xfId="36545"/>
    <cellStyle name="Ввод  5 4 4 3" xfId="31096"/>
    <cellStyle name="Ввод  5 4 5" xfId="14450"/>
    <cellStyle name="Ввод  5 4 5 2" xfId="34647"/>
    <cellStyle name="Ввод  5 4 6" xfId="28633"/>
    <cellStyle name="Ввод  5 5" xfId="28104"/>
    <cellStyle name="Ввод  5 6" xfId="37196"/>
    <cellStyle name="Ввод  5 7" xfId="37337"/>
    <cellStyle name="Ввод  5 8" xfId="37230"/>
    <cellStyle name="Ввод  5 9" xfId="37333"/>
    <cellStyle name="Вывод" xfId="58" builtinId="21" customBuiltin="1"/>
    <cellStyle name="Вывод 2" xfId="419"/>
    <cellStyle name="Вывод 2 10" xfId="37436"/>
    <cellStyle name="Вывод 2 11" xfId="37497"/>
    <cellStyle name="Вывод 2 12" xfId="37723"/>
    <cellStyle name="Вывод 2 13" xfId="37298"/>
    <cellStyle name="Вывод 2 14" xfId="38011"/>
    <cellStyle name="Вывод 2 15" xfId="37606"/>
    <cellStyle name="Вывод 2 16" xfId="37315"/>
    <cellStyle name="Вывод 2 17" xfId="37757"/>
    <cellStyle name="Вывод 2 18" xfId="36988"/>
    <cellStyle name="Вывод 2 19" xfId="37025"/>
    <cellStyle name="Вывод 2 2" xfId="1635"/>
    <cellStyle name="Вывод 2 2 2" xfId="1382"/>
    <cellStyle name="Вывод 2 2 2 2" xfId="3317"/>
    <cellStyle name="Вывод 2 2 2 2 2" xfId="10072"/>
    <cellStyle name="Вывод 2 2 2 2 2 2" xfId="16625"/>
    <cellStyle name="Вывод 2 2 2 2 2 2 2" xfId="26676"/>
    <cellStyle name="Вывод 2 2 2 2 2 3" xfId="23134"/>
    <cellStyle name="Вывод 2 2 2 2 3" xfId="12002"/>
    <cellStyle name="Вывод 2 2 2 2 3 2" xfId="18327"/>
    <cellStyle name="Вывод 2 2 2 2 3 2 2" xfId="27688"/>
    <cellStyle name="Вывод 2 2 2 2 3 3" xfId="24106"/>
    <cellStyle name="Вывод 2 2 2 2 4" xfId="7893"/>
    <cellStyle name="Вывод 2 2 2 2 4 2" xfId="21897"/>
    <cellStyle name="Вывод 2 2 2 2 5" xfId="15051"/>
    <cellStyle name="Вывод 2 2 2 2 5 2" xfId="25608"/>
    <cellStyle name="Вывод 2 2 2 2 6" xfId="19812"/>
    <cellStyle name="Вывод 2 2 2 3" xfId="3790"/>
    <cellStyle name="Вывод 2 2 2 3 2" xfId="10545"/>
    <cellStyle name="Вывод 2 2 2 3 2 2" xfId="16948"/>
    <cellStyle name="Вывод 2 2 2 3 2 2 2" xfId="26948"/>
    <cellStyle name="Вывод 2 2 2 3 2 3" xfId="23400"/>
    <cellStyle name="Вывод 2 2 2 3 3" xfId="12475"/>
    <cellStyle name="Вывод 2 2 2 3 3 2" xfId="18798"/>
    <cellStyle name="Вывод 2 2 2 3 3 2 2" xfId="27958"/>
    <cellStyle name="Вывод 2 2 2 3 3 3" xfId="24370"/>
    <cellStyle name="Вывод 2 2 2 3 4" xfId="8358"/>
    <cellStyle name="Вывод 2 2 2 3 4 2" xfId="22354"/>
    <cellStyle name="Вывод 2 2 2 3 5" xfId="15522"/>
    <cellStyle name="Вывод 2 2 2 3 5 2" xfId="25878"/>
    <cellStyle name="Вывод 2 2 2 3 6" xfId="20076"/>
    <cellStyle name="Вывод 2 2 2 4" xfId="6175"/>
    <cellStyle name="Вывод 2 2 2 4 2" xfId="13414"/>
    <cellStyle name="Вывод 2 2 2 4 2 2" xfId="24881"/>
    <cellStyle name="Вывод 2 2 2 4 3" xfId="21131"/>
    <cellStyle name="Вывод 2 2 2 5" xfId="6363"/>
    <cellStyle name="Вывод 2 2 2 5 2" xfId="13585"/>
    <cellStyle name="Вывод 2 2 2 5 2 2" xfId="24931"/>
    <cellStyle name="Вывод 2 2 2 5 3" xfId="21181"/>
    <cellStyle name="Вывод 2 2 2 6" xfId="9969"/>
    <cellStyle name="Вывод 2 2 2 6 2" xfId="16553"/>
    <cellStyle name="Вывод 2 2 2 6 2 2" xfId="26618"/>
    <cellStyle name="Вывод 2 2 2 6 3" xfId="23076"/>
    <cellStyle name="Вывод 2 2 2 7" xfId="12665"/>
    <cellStyle name="Вывод 2 2 2 7 2" xfId="24459"/>
    <cellStyle name="Вывод 2 2 2 8" xfId="19142"/>
    <cellStyle name="Вывод 2 2 3" xfId="2842"/>
    <cellStyle name="Вывод 2 2 3 2" xfId="9613"/>
    <cellStyle name="Вывод 2 2 3 2 2" xfId="16264"/>
    <cellStyle name="Вывод 2 2 3 2 2 2" xfId="26389"/>
    <cellStyle name="Вывод 2 2 3 2 3" xfId="22863"/>
    <cellStyle name="Вывод 2 2 3 3" xfId="11568"/>
    <cellStyle name="Вывод 2 2 3 3 2" xfId="17895"/>
    <cellStyle name="Вывод 2 2 3 3 2 2" xfId="27405"/>
    <cellStyle name="Вывод 2 2 3 3 3" xfId="23839"/>
    <cellStyle name="Вывод 2 2 3 4" xfId="7432"/>
    <cellStyle name="Вывод 2 2 3 4 2" xfId="21584"/>
    <cellStyle name="Вывод 2 2 3 5" xfId="14600"/>
    <cellStyle name="Вывод 2 2 3 5 2" xfId="25325"/>
    <cellStyle name="Вывод 2 2 3 6" xfId="19545"/>
    <cellStyle name="Вывод 2 2 4" xfId="2607"/>
    <cellStyle name="Вывод 2 2 4 2" xfId="9387"/>
    <cellStyle name="Вывод 2 2 4 2 2" xfId="16039"/>
    <cellStyle name="Вывод 2 2 4 2 2 2" xfId="26193"/>
    <cellStyle name="Вывод 2 2 4 2 3" xfId="22674"/>
    <cellStyle name="Вывод 2 2 4 3" xfId="11347"/>
    <cellStyle name="Вывод 2 2 4 3 2" xfId="17676"/>
    <cellStyle name="Вывод 2 2 4 3 2 2" xfId="27213"/>
    <cellStyle name="Вывод 2 2 4 3 3" xfId="23654"/>
    <cellStyle name="Вывод 2 2 4 4" xfId="7205"/>
    <cellStyle name="Вывод 2 2 4 4 2" xfId="21372"/>
    <cellStyle name="Вывод 2 2 4 5" xfId="14379"/>
    <cellStyle name="Вывод 2 2 4 5 2" xfId="25132"/>
    <cellStyle name="Вывод 2 2 4 6" xfId="19358"/>
    <cellStyle name="Вывод 2 2 5" xfId="4124"/>
    <cellStyle name="Вывод 2 2 5 2" xfId="20249"/>
    <cellStyle name="Вывод 2 2 6" xfId="19231"/>
    <cellStyle name="Вывод 2 2 7" xfId="28290"/>
    <cellStyle name="Вывод 2 20" xfId="37756"/>
    <cellStyle name="Вывод 2 21" xfId="37427"/>
    <cellStyle name="Вывод 2 22" xfId="38152"/>
    <cellStyle name="Вывод 2 23" xfId="39485"/>
    <cellStyle name="Вывод 2 24" xfId="38851"/>
    <cellStyle name="Вывод 2 25" xfId="39581"/>
    <cellStyle name="Вывод 2 26" xfId="39710"/>
    <cellStyle name="Вывод 2 27" xfId="39227"/>
    <cellStyle name="Вывод 2 28" xfId="39980"/>
    <cellStyle name="Вывод 2 29" xfId="39217"/>
    <cellStyle name="Вывод 2 3" xfId="2177"/>
    <cellStyle name="Вывод 2 3 2" xfId="5252"/>
    <cellStyle name="Вывод 2 3 2 2" xfId="12823"/>
    <cellStyle name="Вывод 2 3 2 2 2" xfId="24589"/>
    <cellStyle name="Вывод 2 3 2 3" xfId="20778"/>
    <cellStyle name="Вывод 2 3 3" xfId="6774"/>
    <cellStyle name="Вывод 2 3 3 2" xfId="13950"/>
    <cellStyle name="Вывод 2 3 3 2 2" xfId="25039"/>
    <cellStyle name="Вывод 2 3 3 3" xfId="21284"/>
    <cellStyle name="Вывод 2 3 4" xfId="8957"/>
    <cellStyle name="Вывод 2 3 4 2" xfId="15891"/>
    <cellStyle name="Вывод 2 3 4 2 2" xfId="26099"/>
    <cellStyle name="Вывод 2 3 4 3" xfId="22586"/>
    <cellStyle name="Вывод 2 3 5" xfId="11056"/>
    <cellStyle name="Вывод 2 3 5 2" xfId="17386"/>
    <cellStyle name="Вывод 2 3 5 2 2" xfId="27122"/>
    <cellStyle name="Вывод 2 3 5 3" xfId="23569"/>
    <cellStyle name="Вывод 2 3 6" xfId="4399"/>
    <cellStyle name="Вывод 2 3 6 2" xfId="20443"/>
    <cellStyle name="Вывод 2 3 7" xfId="8451"/>
    <cellStyle name="Вывод 2 3 7 2" xfId="22440"/>
    <cellStyle name="Вывод 2 30" xfId="40033"/>
    <cellStyle name="Вывод 2 31" xfId="39306"/>
    <cellStyle name="Вывод 2 4" xfId="2680"/>
    <cellStyle name="Вывод 2 4 2" xfId="9459"/>
    <cellStyle name="Вывод 2 4 2 2" xfId="16110"/>
    <cellStyle name="Вывод 2 4 2 2 2" xfId="26258"/>
    <cellStyle name="Вывод 2 4 2 3" xfId="22738"/>
    <cellStyle name="Вывод 2 4 3" xfId="11419"/>
    <cellStyle name="Вывод 2 4 3 2" xfId="17747"/>
    <cellStyle name="Вывод 2 4 3 2 2" xfId="27277"/>
    <cellStyle name="Вывод 2 4 3 3" xfId="23717"/>
    <cellStyle name="Вывод 2 4 4" xfId="7278"/>
    <cellStyle name="Вывод 2 4 4 2" xfId="21441"/>
    <cellStyle name="Вывод 2 4 5" xfId="14451"/>
    <cellStyle name="Вывод 2 4 5 2" xfId="25196"/>
    <cellStyle name="Вывод 2 4 6" xfId="19422"/>
    <cellStyle name="Вывод 2 5" xfId="19047"/>
    <cellStyle name="Вывод 2 6" xfId="28105"/>
    <cellStyle name="Вывод 2 7" xfId="37197"/>
    <cellStyle name="Вывод 2 8" xfId="37440"/>
    <cellStyle name="Вывод 2 9" xfId="37572"/>
    <cellStyle name="Вывод 3" xfId="420"/>
    <cellStyle name="Вывод 3 10" xfId="37536"/>
    <cellStyle name="Вывод 3 11" xfId="37845"/>
    <cellStyle name="Вывод 3 12" xfId="38075"/>
    <cellStyle name="Вывод 3 13" xfId="38217"/>
    <cellStyle name="Вывод 3 14" xfId="38358"/>
    <cellStyle name="Вывод 3 15" xfId="38501"/>
    <cellStyle name="Вывод 3 16" xfId="38643"/>
    <cellStyle name="Вывод 3 17" xfId="38787"/>
    <cellStyle name="Вывод 3 18" xfId="38932"/>
    <cellStyle name="Вывод 3 19" xfId="39075"/>
    <cellStyle name="Вывод 3 2" xfId="1636"/>
    <cellStyle name="Вывод 3 2 2" xfId="997"/>
    <cellStyle name="Вывод 3 2 2 2" xfId="3318"/>
    <cellStyle name="Вывод 3 2 2 2 2" xfId="10073"/>
    <cellStyle name="Вывод 3 2 2 2 2 2" xfId="16626"/>
    <cellStyle name="Вывод 3 2 2 2 2 2 2" xfId="26677"/>
    <cellStyle name="Вывод 3 2 2 2 2 3" xfId="23135"/>
    <cellStyle name="Вывод 3 2 2 2 3" xfId="12003"/>
    <cellStyle name="Вывод 3 2 2 2 3 2" xfId="18328"/>
    <cellStyle name="Вывод 3 2 2 2 3 2 2" xfId="27689"/>
    <cellStyle name="Вывод 3 2 2 2 3 3" xfId="24107"/>
    <cellStyle name="Вывод 3 2 2 2 4" xfId="7894"/>
    <cellStyle name="Вывод 3 2 2 2 4 2" xfId="21898"/>
    <cellStyle name="Вывод 3 2 2 2 5" xfId="15052"/>
    <cellStyle name="Вывод 3 2 2 2 5 2" xfId="25609"/>
    <cellStyle name="Вывод 3 2 2 2 6" xfId="19813"/>
    <cellStyle name="Вывод 3 2 2 3" xfId="3791"/>
    <cellStyle name="Вывод 3 2 2 3 2" xfId="10546"/>
    <cellStyle name="Вывод 3 2 2 3 2 2" xfId="16949"/>
    <cellStyle name="Вывод 3 2 2 3 2 2 2" xfId="26949"/>
    <cellStyle name="Вывод 3 2 2 3 2 3" xfId="23401"/>
    <cellStyle name="Вывод 3 2 2 3 3" xfId="12476"/>
    <cellStyle name="Вывод 3 2 2 3 3 2" xfId="18799"/>
    <cellStyle name="Вывод 3 2 2 3 3 2 2" xfId="27959"/>
    <cellStyle name="Вывод 3 2 2 3 3 3" xfId="24371"/>
    <cellStyle name="Вывод 3 2 2 3 4" xfId="8359"/>
    <cellStyle name="Вывод 3 2 2 3 4 2" xfId="22355"/>
    <cellStyle name="Вывод 3 2 2 3 5" xfId="15523"/>
    <cellStyle name="Вывод 3 2 2 3 5 2" xfId="25879"/>
    <cellStyle name="Вывод 3 2 2 3 6" xfId="20077"/>
    <cellStyle name="Вывод 3 2 2 4" xfId="6036"/>
    <cellStyle name="Вывод 3 2 2 4 2" xfId="13297"/>
    <cellStyle name="Вывод 3 2 2 4 2 2" xfId="24838"/>
    <cellStyle name="Вывод 3 2 2 4 3" xfId="21089"/>
    <cellStyle name="Вывод 3 2 2 5" xfId="5751"/>
    <cellStyle name="Вывод 3 2 2 5 2" xfId="13069"/>
    <cellStyle name="Вывод 3 2 2 5 2 2" xfId="24728"/>
    <cellStyle name="Вывод 3 2 2 5 3" xfId="20979"/>
    <cellStyle name="Вывод 3 2 2 6" xfId="5943"/>
    <cellStyle name="Вывод 3 2 2 6 2" xfId="13205"/>
    <cellStyle name="Вывод 3 2 2 6 2 2" xfId="24789"/>
    <cellStyle name="Вывод 3 2 2 6 3" xfId="21040"/>
    <cellStyle name="Вывод 3 2 2 7" xfId="3981"/>
    <cellStyle name="Вывод 3 2 2 7 2" xfId="20162"/>
    <cellStyle name="Вывод 3 2 2 8" xfId="19120"/>
    <cellStyle name="Вывод 3 2 3" xfId="3054"/>
    <cellStyle name="Вывод 3 2 3 2" xfId="9820"/>
    <cellStyle name="Вывод 3 2 3 2 2" xfId="16449"/>
    <cellStyle name="Вывод 3 2 3 2 2 2" xfId="26538"/>
    <cellStyle name="Вывод 3 2 3 2 3" xfId="22997"/>
    <cellStyle name="Вывод 3 2 3 3" xfId="11757"/>
    <cellStyle name="Вывод 3 2 3 3 2" xfId="18083"/>
    <cellStyle name="Вывод 3 2 3 3 2 2" xfId="27553"/>
    <cellStyle name="Вывод 3 2 3 3 3" xfId="23972"/>
    <cellStyle name="Вывод 3 2 3 4" xfId="7641"/>
    <cellStyle name="Вывод 3 2 3 4 2" xfId="21742"/>
    <cellStyle name="Вывод 3 2 3 5" xfId="14806"/>
    <cellStyle name="Вывод 3 2 3 5 2" xfId="25473"/>
    <cellStyle name="Вывод 3 2 3 6" xfId="19678"/>
    <cellStyle name="Вывод 3 2 4" xfId="3569"/>
    <cellStyle name="Вывод 3 2 4 2" xfId="10324"/>
    <cellStyle name="Вывод 3 2 4 2 2" xfId="16802"/>
    <cellStyle name="Вывод 3 2 4 2 2 2" xfId="26815"/>
    <cellStyle name="Вывод 3 2 4 2 3" xfId="23267"/>
    <cellStyle name="Вывод 3 2 4 3" xfId="12254"/>
    <cellStyle name="Вывод 3 2 4 3 2" xfId="18577"/>
    <cellStyle name="Вывод 3 2 4 3 2 2" xfId="27825"/>
    <cellStyle name="Вывод 3 2 4 3 3" xfId="24237"/>
    <cellStyle name="Вывод 3 2 4 4" xfId="8145"/>
    <cellStyle name="Вывод 3 2 4 4 2" xfId="22142"/>
    <cellStyle name="Вывод 3 2 4 5" xfId="15301"/>
    <cellStyle name="Вывод 3 2 4 5 2" xfId="25745"/>
    <cellStyle name="Вывод 3 2 4 6" xfId="19943"/>
    <cellStyle name="Вывод 3 2 5" xfId="4110"/>
    <cellStyle name="Вывод 3 2 5 2" xfId="20241"/>
    <cellStyle name="Вывод 3 2 6" xfId="19232"/>
    <cellStyle name="Вывод 3 2 7" xfId="28291"/>
    <cellStyle name="Вывод 3 20" xfId="39213"/>
    <cellStyle name="Вывод 3 21" xfId="39349"/>
    <cellStyle name="Вывод 3 22" xfId="39083"/>
    <cellStyle name="Вывод 3 23" xfId="38722"/>
    <cellStyle name="Вывод 3 24" xfId="39357"/>
    <cellStyle name="Вывод 3 25" xfId="37028"/>
    <cellStyle name="Вывод 3 26" xfId="39806"/>
    <cellStyle name="Вывод 3 27" xfId="39486"/>
    <cellStyle name="Вывод 3 28" xfId="40282"/>
    <cellStyle name="Вывод 3 29" xfId="40032"/>
    <cellStyle name="Вывод 3 3" xfId="2250"/>
    <cellStyle name="Вывод 3 3 2" xfId="2862"/>
    <cellStyle name="Вывод 3 3 2 2" xfId="7449"/>
    <cellStyle name="Вывод 3 3 2 2 2" xfId="14616"/>
    <cellStyle name="Вывод 3 3 2 2 2 2" xfId="25334"/>
    <cellStyle name="Вывод 3 3 2 2 3" xfId="21593"/>
    <cellStyle name="Вывод 3 3 2 3" xfId="9629"/>
    <cellStyle name="Вывод 3 3 2 3 2" xfId="16278"/>
    <cellStyle name="Вывод 3 3 2 3 2 2" xfId="26398"/>
    <cellStyle name="Вывод 3 3 2 3 3" xfId="22869"/>
    <cellStyle name="Вывод 3 3 2 4" xfId="11582"/>
    <cellStyle name="Вывод 3 3 2 4 2" xfId="17909"/>
    <cellStyle name="Вывод 3 3 2 4 2 2" xfId="27414"/>
    <cellStyle name="Вывод 3 3 2 4 3" xfId="23845"/>
    <cellStyle name="Вывод 3 3 2 5" xfId="5307"/>
    <cellStyle name="Вывод 3 3 2 5 2" xfId="20820"/>
    <cellStyle name="Вывод 3 3 2 6" xfId="12866"/>
    <cellStyle name="Вывод 3 3 2 6 2" xfId="24620"/>
    <cellStyle name="Вывод 3 3 2 7" xfId="19551"/>
    <cellStyle name="Вывод 3 3 3" xfId="2604"/>
    <cellStyle name="Вывод 3 3 3 2" xfId="9384"/>
    <cellStyle name="Вывод 3 3 3 2 2" xfId="16036"/>
    <cellStyle name="Вывод 3 3 3 2 2 2" xfId="26190"/>
    <cellStyle name="Вывод 3 3 3 2 3" xfId="22672"/>
    <cellStyle name="Вывод 3 3 3 3" xfId="11344"/>
    <cellStyle name="Вывод 3 3 3 3 2" xfId="17673"/>
    <cellStyle name="Вывод 3 3 3 3 2 2" xfId="27210"/>
    <cellStyle name="Вывод 3 3 3 3 3" xfId="23652"/>
    <cellStyle name="Вывод 3 3 3 4" xfId="7202"/>
    <cellStyle name="Вывод 3 3 3 4 2" xfId="21370"/>
    <cellStyle name="Вывод 3 3 3 5" xfId="14376"/>
    <cellStyle name="Вывод 3 3 3 5 2" xfId="25129"/>
    <cellStyle name="Вывод 3 3 3 6" xfId="19356"/>
    <cellStyle name="Вывод 3 3 4" xfId="6847"/>
    <cellStyle name="Вывод 3 3 4 2" xfId="14021"/>
    <cellStyle name="Вывод 3 3 4 2 2" xfId="25069"/>
    <cellStyle name="Вывод 3 3 4 3" xfId="21313"/>
    <cellStyle name="Вывод 3 3 5" xfId="9030"/>
    <cellStyle name="Вывод 3 3 5 2" xfId="15935"/>
    <cellStyle name="Вывод 3 3 5 2 2" xfId="26131"/>
    <cellStyle name="Вывод 3 3 5 3" xfId="22617"/>
    <cellStyle name="Вывод 3 3 6" xfId="11100"/>
    <cellStyle name="Вывод 3 3 6 2" xfId="17429"/>
    <cellStyle name="Вывод 3 3 6 2 2" xfId="27151"/>
    <cellStyle name="Вывод 3 3 6 3" xfId="23597"/>
    <cellStyle name="Вывод 3 3 7" xfId="4400"/>
    <cellStyle name="Вывод 3 3 7 2" xfId="20444"/>
    <cellStyle name="Вывод 3 3 8" xfId="4654"/>
    <cellStyle name="Вывод 3 3 8 2" xfId="20644"/>
    <cellStyle name="Вывод 3 30" xfId="39922"/>
    <cellStyle name="Вывод 3 4" xfId="2681"/>
    <cellStyle name="Вывод 3 4 2" xfId="9460"/>
    <cellStyle name="Вывод 3 4 2 2" xfId="16111"/>
    <cellStyle name="Вывод 3 4 2 2 2" xfId="26259"/>
    <cellStyle name="Вывод 3 4 2 3" xfId="22739"/>
    <cellStyle name="Вывод 3 4 3" xfId="11420"/>
    <cellStyle name="Вывод 3 4 3 2" xfId="17748"/>
    <cellStyle name="Вывод 3 4 3 2 2" xfId="27278"/>
    <cellStyle name="Вывод 3 4 3 3" xfId="23718"/>
    <cellStyle name="Вывод 3 4 4" xfId="7279"/>
    <cellStyle name="Вывод 3 4 4 2" xfId="21442"/>
    <cellStyle name="Вывод 3 4 5" xfId="14452"/>
    <cellStyle name="Вывод 3 4 5 2" xfId="25197"/>
    <cellStyle name="Вывод 3 4 6" xfId="19423"/>
    <cellStyle name="Вывод 3 5" xfId="28106"/>
    <cellStyle name="Вывод 3 6" xfId="37198"/>
    <cellStyle name="Вывод 3 7" xfId="37544"/>
    <cellStyle name="Вывод 3 8" xfId="37469"/>
    <cellStyle name="Вывод 3 9" xfId="37540"/>
    <cellStyle name="Вывод 4" xfId="421"/>
    <cellStyle name="Вывод 4 10" xfId="37959"/>
    <cellStyle name="Вывод 4 11" xfId="37417"/>
    <cellStyle name="Вывод 4 12" xfId="37892"/>
    <cellStyle name="Вывод 4 13" xfId="37425"/>
    <cellStyle name="Вывод 4 14" xfId="37614"/>
    <cellStyle name="Вывод 4 15" xfId="38085"/>
    <cellStyle name="Вывод 4 16" xfId="38226"/>
    <cellStyle name="Вывод 4 17" xfId="38368"/>
    <cellStyle name="Вывод 4 18" xfId="38511"/>
    <cellStyle name="Вывод 4 19" xfId="38653"/>
    <cellStyle name="Вывод 4 2" xfId="1637"/>
    <cellStyle name="Вывод 4 2 2" xfId="907"/>
    <cellStyle name="Вывод 4 2 2 2" xfId="3319"/>
    <cellStyle name="Вывод 4 2 2 2 2" xfId="10074"/>
    <cellStyle name="Вывод 4 2 2 2 2 2" xfId="16627"/>
    <cellStyle name="Вывод 4 2 2 2 2 2 2" xfId="26678"/>
    <cellStyle name="Вывод 4 2 2 2 2 3" xfId="23136"/>
    <cellStyle name="Вывод 4 2 2 2 3" xfId="12004"/>
    <cellStyle name="Вывод 4 2 2 2 3 2" xfId="18329"/>
    <cellStyle name="Вывод 4 2 2 2 3 2 2" xfId="27690"/>
    <cellStyle name="Вывод 4 2 2 2 3 3" xfId="24108"/>
    <cellStyle name="Вывод 4 2 2 2 4" xfId="7895"/>
    <cellStyle name="Вывод 4 2 2 2 4 2" xfId="21899"/>
    <cellStyle name="Вывод 4 2 2 2 5" xfId="15053"/>
    <cellStyle name="Вывод 4 2 2 2 5 2" xfId="25610"/>
    <cellStyle name="Вывод 4 2 2 2 6" xfId="19814"/>
    <cellStyle name="Вывод 4 2 2 3" xfId="3792"/>
    <cellStyle name="Вывод 4 2 2 3 2" xfId="10547"/>
    <cellStyle name="Вывод 4 2 2 3 2 2" xfId="16950"/>
    <cellStyle name="Вывод 4 2 2 3 2 2 2" xfId="26950"/>
    <cellStyle name="Вывод 4 2 2 3 2 3" xfId="23402"/>
    <cellStyle name="Вывод 4 2 2 3 3" xfId="12477"/>
    <cellStyle name="Вывод 4 2 2 3 3 2" xfId="18800"/>
    <cellStyle name="Вывод 4 2 2 3 3 2 2" xfId="27960"/>
    <cellStyle name="Вывод 4 2 2 3 3 3" xfId="24372"/>
    <cellStyle name="Вывод 4 2 2 3 4" xfId="8360"/>
    <cellStyle name="Вывод 4 2 2 3 4 2" xfId="22356"/>
    <cellStyle name="Вывод 4 2 2 3 5" xfId="15524"/>
    <cellStyle name="Вывод 4 2 2 3 5 2" xfId="25880"/>
    <cellStyle name="Вывод 4 2 2 3 6" xfId="20078"/>
    <cellStyle name="Вывод 4 2 2 4" xfId="5948"/>
    <cellStyle name="Вывод 4 2 2 4 2" xfId="13209"/>
    <cellStyle name="Вывод 4 2 2 4 2 2" xfId="24790"/>
    <cellStyle name="Вывод 4 2 2 4 3" xfId="21041"/>
    <cellStyle name="Вывод 4 2 2 5" xfId="5921"/>
    <cellStyle name="Вывод 4 2 2 5 2" xfId="13183"/>
    <cellStyle name="Вывод 4 2 2 5 2 2" xfId="24779"/>
    <cellStyle name="Вывод 4 2 2 5 3" xfId="21030"/>
    <cellStyle name="Вывод 4 2 2 6" xfId="5692"/>
    <cellStyle name="Вывод 4 2 2 6 2" xfId="13034"/>
    <cellStyle name="Вывод 4 2 2 6 2 2" xfId="24702"/>
    <cellStyle name="Вывод 4 2 2 6 3" xfId="20954"/>
    <cellStyle name="Вывод 4 2 2 7" xfId="4629"/>
    <cellStyle name="Вывод 4 2 2 7 2" xfId="20630"/>
    <cellStyle name="Вывод 4 2 2 8" xfId="19072"/>
    <cellStyle name="Вывод 4 2 3" xfId="3055"/>
    <cellStyle name="Вывод 4 2 3 2" xfId="9821"/>
    <cellStyle name="Вывод 4 2 3 2 2" xfId="16450"/>
    <cellStyle name="Вывод 4 2 3 2 2 2" xfId="26539"/>
    <cellStyle name="Вывод 4 2 3 2 3" xfId="22998"/>
    <cellStyle name="Вывод 4 2 3 3" xfId="11758"/>
    <cellStyle name="Вывод 4 2 3 3 2" xfId="18084"/>
    <cellStyle name="Вывод 4 2 3 3 2 2" xfId="27554"/>
    <cellStyle name="Вывод 4 2 3 3 3" xfId="23973"/>
    <cellStyle name="Вывод 4 2 3 4" xfId="7642"/>
    <cellStyle name="Вывод 4 2 3 4 2" xfId="21743"/>
    <cellStyle name="Вывод 4 2 3 5" xfId="14807"/>
    <cellStyle name="Вывод 4 2 3 5 2" xfId="25474"/>
    <cellStyle name="Вывод 4 2 3 6" xfId="19679"/>
    <cellStyle name="Вывод 4 2 4" xfId="3570"/>
    <cellStyle name="Вывод 4 2 4 2" xfId="10325"/>
    <cellStyle name="Вывод 4 2 4 2 2" xfId="16803"/>
    <cellStyle name="Вывод 4 2 4 2 2 2" xfId="26816"/>
    <cellStyle name="Вывод 4 2 4 2 3" xfId="23268"/>
    <cellStyle name="Вывод 4 2 4 3" xfId="12255"/>
    <cellStyle name="Вывод 4 2 4 3 2" xfId="18578"/>
    <cellStyle name="Вывод 4 2 4 3 2 2" xfId="27826"/>
    <cellStyle name="Вывод 4 2 4 3 3" xfId="24238"/>
    <cellStyle name="Вывод 4 2 4 4" xfId="8146"/>
    <cellStyle name="Вывод 4 2 4 4 2" xfId="22143"/>
    <cellStyle name="Вывод 4 2 4 5" xfId="15302"/>
    <cellStyle name="Вывод 4 2 4 5 2" xfId="25746"/>
    <cellStyle name="Вывод 4 2 4 6" xfId="19944"/>
    <cellStyle name="Вывод 4 2 5" xfId="4039"/>
    <cellStyle name="Вывод 4 2 5 2" xfId="20195"/>
    <cellStyle name="Вывод 4 2 6" xfId="19233"/>
    <cellStyle name="Вывод 4 2 7" xfId="28292"/>
    <cellStyle name="Вывод 4 20" xfId="38796"/>
    <cellStyle name="Вывод 4 21" xfId="38941"/>
    <cellStyle name="Вывод 4 22" xfId="39638"/>
    <cellStyle name="Вывод 4 23" xfId="39760"/>
    <cellStyle name="Вывод 4 24" xfId="39879"/>
    <cellStyle name="Вывод 4 25" xfId="39992"/>
    <cellStyle name="Вывод 4 26" xfId="39828"/>
    <cellStyle name="Вывод 4 27" xfId="40187"/>
    <cellStyle name="Вывод 4 28" xfId="38797"/>
    <cellStyle name="Вывод 4 29" xfId="39954"/>
    <cellStyle name="Вывод 4 3" xfId="2427"/>
    <cellStyle name="Вывод 4 3 2" xfId="2863"/>
    <cellStyle name="Вывод 4 3 2 2" xfId="7450"/>
    <cellStyle name="Вывод 4 3 2 2 2" xfId="14617"/>
    <cellStyle name="Вывод 4 3 2 2 2 2" xfId="25335"/>
    <cellStyle name="Вывод 4 3 2 2 3" xfId="21594"/>
    <cellStyle name="Вывод 4 3 2 3" xfId="9630"/>
    <cellStyle name="Вывод 4 3 2 3 2" xfId="16279"/>
    <cellStyle name="Вывод 4 3 2 3 2 2" xfId="26399"/>
    <cellStyle name="Вывод 4 3 2 3 3" xfId="22870"/>
    <cellStyle name="Вывод 4 3 2 4" xfId="11583"/>
    <cellStyle name="Вывод 4 3 2 4 2" xfId="17910"/>
    <cellStyle name="Вывод 4 3 2 4 2 2" xfId="27415"/>
    <cellStyle name="Вывод 4 3 2 4 3" xfId="23846"/>
    <cellStyle name="Вывод 4 3 2 5" xfId="5455"/>
    <cellStyle name="Вывод 4 3 2 5 2" xfId="20891"/>
    <cellStyle name="Вывод 4 3 2 6" xfId="12935"/>
    <cellStyle name="Вывод 4 3 2 6 2" xfId="24671"/>
    <cellStyle name="Вывод 4 3 2 7" xfId="19552"/>
    <cellStyle name="Вывод 4 3 3" xfId="2959"/>
    <cellStyle name="Вывод 4 3 3 2" xfId="9726"/>
    <cellStyle name="Вывод 4 3 3 2 2" xfId="16372"/>
    <cellStyle name="Вывод 4 3 3 2 2 2" xfId="26479"/>
    <cellStyle name="Вывод 4 3 3 2 3" xfId="22944"/>
    <cellStyle name="Вывод 4 3 3 3" xfId="11676"/>
    <cellStyle name="Вывод 4 3 3 3 2" xfId="18003"/>
    <cellStyle name="Вывод 4 3 3 3 2 2" xfId="27495"/>
    <cellStyle name="Вывод 4 3 3 3 3" xfId="23920"/>
    <cellStyle name="Вывод 4 3 3 4" xfId="7546"/>
    <cellStyle name="Вывод 4 3 3 4 2" xfId="21677"/>
    <cellStyle name="Вывод 4 3 3 5" xfId="14713"/>
    <cellStyle name="Вывод 4 3 3 5 2" xfId="25415"/>
    <cellStyle name="Вывод 4 3 3 6" xfId="19626"/>
    <cellStyle name="Вывод 4 3 4" xfId="7024"/>
    <cellStyle name="Вывод 4 3 4 2" xfId="14198"/>
    <cellStyle name="Вывод 4 3 4 2 2" xfId="25120"/>
    <cellStyle name="Вывод 4 3 4 3" xfId="21361"/>
    <cellStyle name="Вывод 4 3 5" xfId="9206"/>
    <cellStyle name="Вывод 4 3 5 2" xfId="16003"/>
    <cellStyle name="Вывод 4 3 5 2 2" xfId="26181"/>
    <cellStyle name="Вывод 4 3 5 3" xfId="22664"/>
    <cellStyle name="Вывод 4 3 6" xfId="11222"/>
    <cellStyle name="Вывод 4 3 6 2" xfId="17551"/>
    <cellStyle name="Вывод 4 3 6 2 2" xfId="27201"/>
    <cellStyle name="Вывод 4 3 6 3" xfId="23644"/>
    <cellStyle name="Вывод 4 3 7" xfId="4401"/>
    <cellStyle name="Вывод 4 3 7 2" xfId="20445"/>
    <cellStyle name="Вывод 4 3 8" xfId="5354"/>
    <cellStyle name="Вывод 4 3 8 2" xfId="20847"/>
    <cellStyle name="Вывод 4 30" xfId="38090"/>
    <cellStyle name="Вывод 4 4" xfId="2682"/>
    <cellStyle name="Вывод 4 4 2" xfId="9461"/>
    <cellStyle name="Вывод 4 4 2 2" xfId="16112"/>
    <cellStyle name="Вывод 4 4 2 2 2" xfId="26260"/>
    <cellStyle name="Вывод 4 4 2 3" xfId="22740"/>
    <cellStyle name="Вывод 4 4 3" xfId="11421"/>
    <cellStyle name="Вывод 4 4 3 2" xfId="17749"/>
    <cellStyle name="Вывод 4 4 3 2 2" xfId="27279"/>
    <cellStyle name="Вывод 4 4 3 3" xfId="23719"/>
    <cellStyle name="Вывод 4 4 4" xfId="7280"/>
    <cellStyle name="Вывод 4 4 4 2" xfId="21443"/>
    <cellStyle name="Вывод 4 4 5" xfId="14453"/>
    <cellStyle name="Вывод 4 4 5 2" xfId="25198"/>
    <cellStyle name="Вывод 4 4 6" xfId="19424"/>
    <cellStyle name="Вывод 4 5" xfId="28107"/>
    <cellStyle name="Вывод 4 6" xfId="37199"/>
    <cellStyle name="Вывод 4 7" xfId="37062"/>
    <cellStyle name="Вывод 4 8" xfId="36998"/>
    <cellStyle name="Вывод 4 9" xfId="37372"/>
    <cellStyle name="Вывод 5" xfId="422"/>
    <cellStyle name="Вывод 5 10" xfId="37242"/>
    <cellStyle name="Вывод 5 11" xfId="38103"/>
    <cellStyle name="Вывод 5 12" xfId="38244"/>
    <cellStyle name="Вывод 5 13" xfId="38386"/>
    <cellStyle name="Вывод 5 14" xfId="38529"/>
    <cellStyle name="Вывод 5 15" xfId="38672"/>
    <cellStyle name="Вывод 5 16" xfId="38815"/>
    <cellStyle name="Вывод 5 17" xfId="38959"/>
    <cellStyle name="Вывод 5 18" xfId="39100"/>
    <cellStyle name="Вывод 5 19" xfId="39237"/>
    <cellStyle name="Вывод 5 2" xfId="1638"/>
    <cellStyle name="Вывод 5 2 2" xfId="1502"/>
    <cellStyle name="Вывод 5 2 2 2" xfId="3320"/>
    <cellStyle name="Вывод 5 2 2 2 2" xfId="10075"/>
    <cellStyle name="Вывод 5 2 2 2 2 2" xfId="16628"/>
    <cellStyle name="Вывод 5 2 2 2 2 2 2" xfId="26679"/>
    <cellStyle name="Вывод 5 2 2 2 2 3" xfId="23137"/>
    <cellStyle name="Вывод 5 2 2 2 3" xfId="12005"/>
    <cellStyle name="Вывод 5 2 2 2 3 2" xfId="18330"/>
    <cellStyle name="Вывод 5 2 2 2 3 2 2" xfId="27691"/>
    <cellStyle name="Вывод 5 2 2 2 3 3" xfId="24109"/>
    <cellStyle name="Вывод 5 2 2 2 4" xfId="7896"/>
    <cellStyle name="Вывод 5 2 2 2 4 2" xfId="21900"/>
    <cellStyle name="Вывод 5 2 2 2 5" xfId="15054"/>
    <cellStyle name="Вывод 5 2 2 2 5 2" xfId="25611"/>
    <cellStyle name="Вывод 5 2 2 2 6" xfId="19815"/>
    <cellStyle name="Вывод 5 2 2 3" xfId="3793"/>
    <cellStyle name="Вывод 5 2 2 3 2" xfId="10548"/>
    <cellStyle name="Вывод 5 2 2 3 2 2" xfId="16951"/>
    <cellStyle name="Вывод 5 2 2 3 2 2 2" xfId="26951"/>
    <cellStyle name="Вывод 5 2 2 3 2 3" xfId="23403"/>
    <cellStyle name="Вывод 5 2 2 3 3" xfId="12478"/>
    <cellStyle name="Вывод 5 2 2 3 3 2" xfId="18801"/>
    <cellStyle name="Вывод 5 2 2 3 3 2 2" xfId="27961"/>
    <cellStyle name="Вывод 5 2 2 3 3 3" xfId="24373"/>
    <cellStyle name="Вывод 5 2 2 3 4" xfId="8361"/>
    <cellStyle name="Вывод 5 2 2 3 4 2" xfId="22357"/>
    <cellStyle name="Вывод 5 2 2 3 5" xfId="15525"/>
    <cellStyle name="Вывод 5 2 2 3 5 2" xfId="25881"/>
    <cellStyle name="Вывод 5 2 2 3 6" xfId="20079"/>
    <cellStyle name="Вывод 5 2 2 4" xfId="6276"/>
    <cellStyle name="Вывод 5 2 2 4 2" xfId="13511"/>
    <cellStyle name="Вывод 5 2 2 4 2 2" xfId="24914"/>
    <cellStyle name="Вывод 5 2 2 4 3" xfId="21164"/>
    <cellStyle name="Вывод 5 2 2 5" xfId="8549"/>
    <cellStyle name="Вывод 5 2 2 5 2" xfId="15741"/>
    <cellStyle name="Вывод 5 2 2 5 2 2" xfId="25992"/>
    <cellStyle name="Вывод 5 2 2 5 3" xfId="22485"/>
    <cellStyle name="Вывод 5 2 2 6" xfId="6080"/>
    <cellStyle name="Вывод 5 2 2 6 2" xfId="13335"/>
    <cellStyle name="Вывод 5 2 2 6 2 2" xfId="24852"/>
    <cellStyle name="Вывод 5 2 2 6 3" xfId="21103"/>
    <cellStyle name="Вывод 5 2 2 7" xfId="12700"/>
    <cellStyle name="Вывод 5 2 2 7 2" xfId="24490"/>
    <cellStyle name="Вывод 5 2 2 8" xfId="19173"/>
    <cellStyle name="Вывод 5 2 3" xfId="3056"/>
    <cellStyle name="Вывод 5 2 3 2" xfId="9822"/>
    <cellStyle name="Вывод 5 2 3 2 2" xfId="16451"/>
    <cellStyle name="Вывод 5 2 3 2 2 2" xfId="26540"/>
    <cellStyle name="Вывод 5 2 3 2 3" xfId="22999"/>
    <cellStyle name="Вывод 5 2 3 3" xfId="11759"/>
    <cellStyle name="Вывод 5 2 3 3 2" xfId="18085"/>
    <cellStyle name="Вывод 5 2 3 3 2 2" xfId="27555"/>
    <cellStyle name="Вывод 5 2 3 3 3" xfId="23974"/>
    <cellStyle name="Вывод 5 2 3 4" xfId="7643"/>
    <cellStyle name="Вывод 5 2 3 4 2" xfId="21744"/>
    <cellStyle name="Вывод 5 2 3 5" xfId="14808"/>
    <cellStyle name="Вывод 5 2 3 5 2" xfId="25475"/>
    <cellStyle name="Вывод 5 2 3 6" xfId="19680"/>
    <cellStyle name="Вывод 5 2 4" xfId="3571"/>
    <cellStyle name="Вывод 5 2 4 2" xfId="10326"/>
    <cellStyle name="Вывод 5 2 4 2 2" xfId="16804"/>
    <cellStyle name="Вывод 5 2 4 2 2 2" xfId="26817"/>
    <cellStyle name="Вывод 5 2 4 2 3" xfId="23269"/>
    <cellStyle name="Вывод 5 2 4 3" xfId="12256"/>
    <cellStyle name="Вывод 5 2 4 3 2" xfId="18579"/>
    <cellStyle name="Вывод 5 2 4 3 2 2" xfId="27827"/>
    <cellStyle name="Вывод 5 2 4 3 3" xfId="24239"/>
    <cellStyle name="Вывод 5 2 4 4" xfId="8147"/>
    <cellStyle name="Вывод 5 2 4 4 2" xfId="22144"/>
    <cellStyle name="Вывод 5 2 4 5" xfId="15303"/>
    <cellStyle name="Вывод 5 2 4 5 2" xfId="25747"/>
    <cellStyle name="Вывод 5 2 4 6" xfId="19945"/>
    <cellStyle name="Вывод 5 2 5" xfId="4038"/>
    <cellStyle name="Вывод 5 2 5 2" xfId="20194"/>
    <cellStyle name="Вывод 5 2 6" xfId="19234"/>
    <cellStyle name="Вывод 5 2 7" xfId="28293"/>
    <cellStyle name="Вывод 5 20" xfId="39373"/>
    <cellStyle name="Вывод 5 21" xfId="39511"/>
    <cellStyle name="Вывод 5 22" xfId="39542"/>
    <cellStyle name="Вывод 5 23" xfId="38435"/>
    <cellStyle name="Вывод 5 24" xfId="38791"/>
    <cellStyle name="Вывод 5 25" xfId="38721"/>
    <cellStyle name="Вывод 5 26" xfId="39496"/>
    <cellStyle name="Вывод 5 27" xfId="39008"/>
    <cellStyle name="Вывод 5 28" xfId="39684"/>
    <cellStyle name="Вывод 5 29" xfId="40273"/>
    <cellStyle name="Вывод 5 3" xfId="2246"/>
    <cellStyle name="Вывод 5 3 2" xfId="2864"/>
    <cellStyle name="Вывод 5 3 2 2" xfId="7451"/>
    <cellStyle name="Вывод 5 3 2 2 2" xfId="14618"/>
    <cellStyle name="Вывод 5 3 2 2 2 2" xfId="25336"/>
    <cellStyle name="Вывод 5 3 2 2 3" xfId="21595"/>
    <cellStyle name="Вывод 5 3 2 3" xfId="9631"/>
    <cellStyle name="Вывод 5 3 2 3 2" xfId="16280"/>
    <cellStyle name="Вывод 5 3 2 3 2 2" xfId="26400"/>
    <cellStyle name="Вывод 5 3 2 3 3" xfId="22871"/>
    <cellStyle name="Вывод 5 3 2 4" xfId="11584"/>
    <cellStyle name="Вывод 5 3 2 4 2" xfId="17911"/>
    <cellStyle name="Вывод 5 3 2 4 2 2" xfId="27416"/>
    <cellStyle name="Вывод 5 3 2 4 3" xfId="23847"/>
    <cellStyle name="Вывод 5 3 2 5" xfId="5303"/>
    <cellStyle name="Вывод 5 3 2 5 2" xfId="20817"/>
    <cellStyle name="Вывод 5 3 2 6" xfId="12862"/>
    <cellStyle name="Вывод 5 3 2 6 2" xfId="24619"/>
    <cellStyle name="Вывод 5 3 2 7" xfId="19553"/>
    <cellStyle name="Вывод 5 3 3" xfId="2934"/>
    <cellStyle name="Вывод 5 3 3 2" xfId="9701"/>
    <cellStyle name="Вывод 5 3 3 2 2" xfId="16349"/>
    <cellStyle name="Вывод 5 3 3 2 2 2" xfId="26461"/>
    <cellStyle name="Вывод 5 3 3 2 3" xfId="22928"/>
    <cellStyle name="Вывод 5 3 3 3" xfId="11653"/>
    <cellStyle name="Вывод 5 3 3 3 2" xfId="17980"/>
    <cellStyle name="Вывод 5 3 3 3 2 2" xfId="27477"/>
    <cellStyle name="Вывод 5 3 3 3 3" xfId="23904"/>
    <cellStyle name="Вывод 5 3 3 4" xfId="7521"/>
    <cellStyle name="Вывод 5 3 3 4 2" xfId="21657"/>
    <cellStyle name="Вывод 5 3 3 5" xfId="14688"/>
    <cellStyle name="Вывод 5 3 3 5 2" xfId="25397"/>
    <cellStyle name="Вывод 5 3 3 6" xfId="19610"/>
    <cellStyle name="Вывод 5 3 4" xfId="6843"/>
    <cellStyle name="Вывод 5 3 4 2" xfId="14017"/>
    <cellStyle name="Вывод 5 3 4 2 2" xfId="25068"/>
    <cellStyle name="Вывод 5 3 4 3" xfId="21312"/>
    <cellStyle name="Вывод 5 3 5" xfId="9026"/>
    <cellStyle name="Вывод 5 3 5 2" xfId="15931"/>
    <cellStyle name="Вывод 5 3 5 2 2" xfId="26130"/>
    <cellStyle name="Вывод 5 3 5 3" xfId="22616"/>
    <cellStyle name="Вывод 5 3 6" xfId="11096"/>
    <cellStyle name="Вывод 5 3 6 2" xfId="17425"/>
    <cellStyle name="Вывод 5 3 6 2 2" xfId="27150"/>
    <cellStyle name="Вывод 5 3 6 3" xfId="23596"/>
    <cellStyle name="Вывод 5 3 7" xfId="4402"/>
    <cellStyle name="Вывод 5 3 7 2" xfId="20446"/>
    <cellStyle name="Вывод 5 3 8" xfId="5512"/>
    <cellStyle name="Вывод 5 3 8 2" xfId="20904"/>
    <cellStyle name="Вывод 5 30" xfId="40139"/>
    <cellStyle name="Вывод 5 4" xfId="2683"/>
    <cellStyle name="Вывод 5 4 2" xfId="9462"/>
    <cellStyle name="Вывод 5 4 2 2" xfId="16113"/>
    <cellStyle name="Вывод 5 4 2 2 2" xfId="26261"/>
    <cellStyle name="Вывод 5 4 2 3" xfId="22741"/>
    <cellStyle name="Вывод 5 4 3" xfId="11422"/>
    <cellStyle name="Вывод 5 4 3 2" xfId="17750"/>
    <cellStyle name="Вывод 5 4 3 2 2" xfId="27280"/>
    <cellStyle name="Вывод 5 4 3 3" xfId="23720"/>
    <cellStyle name="Вывод 5 4 4" xfId="7281"/>
    <cellStyle name="Вывод 5 4 4 2" xfId="21444"/>
    <cellStyle name="Вывод 5 4 5" xfId="14454"/>
    <cellStyle name="Вывод 5 4 5 2" xfId="25199"/>
    <cellStyle name="Вывод 5 4 6" xfId="19425"/>
    <cellStyle name="Вывод 5 5" xfId="28108"/>
    <cellStyle name="Вывод 5 6" xfId="37200"/>
    <cellStyle name="Вывод 5 7" xfId="37061"/>
    <cellStyle name="Вывод 5 8" xfId="37493"/>
    <cellStyle name="Вывод 5 9" xfId="37268"/>
    <cellStyle name="Вычисление" xfId="59" builtinId="22" customBuiltin="1"/>
    <cellStyle name="Вычисление 2" xfId="423"/>
    <cellStyle name="Вычисление 2 10" xfId="37808"/>
    <cellStyle name="Вычисление 2 11" xfId="36915"/>
    <cellStyle name="Вычисление 2 12" xfId="37381"/>
    <cellStyle name="Вычисление 2 13" xfId="38134"/>
    <cellStyle name="Вычисление 2 14" xfId="38275"/>
    <cellStyle name="Вычисление 2 15" xfId="38417"/>
    <cellStyle name="Вычисление 2 16" xfId="38560"/>
    <cellStyle name="Вычисление 2 17" xfId="38703"/>
    <cellStyle name="Вычисление 2 18" xfId="38846"/>
    <cellStyle name="Вычисление 2 19" xfId="38990"/>
    <cellStyle name="Вычисление 2 2" xfId="1639"/>
    <cellStyle name="Вычисление 2 2 2" xfId="1514"/>
    <cellStyle name="Вычисление 2 2 2 2" xfId="3321"/>
    <cellStyle name="Вычисление 2 2 2 2 2" xfId="10076"/>
    <cellStyle name="Вычисление 2 2 2 2 2 2" xfId="16629"/>
    <cellStyle name="Вычисление 2 2 2 2 2 2 2" xfId="35351"/>
    <cellStyle name="Вычисление 2 2 2 2 2 3" xfId="32380"/>
    <cellStyle name="Вычисление 2 2 2 2 3" xfId="12006"/>
    <cellStyle name="Вычисление 2 2 2 2 3 2" xfId="18331"/>
    <cellStyle name="Вычисление 2 2 2 2 3 2 2" xfId="36044"/>
    <cellStyle name="Вычисление 2 2 2 2 3 3" xfId="33291"/>
    <cellStyle name="Вычисление 2 2 2 2 4" xfId="7897"/>
    <cellStyle name="Вычисление 2 2 2 2 4 2" xfId="21901"/>
    <cellStyle name="Вычисление 2 2 2 2 4 2 2" xfId="36608"/>
    <cellStyle name="Вычисление 2 2 2 2 4 3" xfId="31288"/>
    <cellStyle name="Вычисление 2 2 2 2 5" xfId="15055"/>
    <cellStyle name="Вычисление 2 2 2 2 5 2" xfId="34836"/>
    <cellStyle name="Вычисление 2 2 2 2 6" xfId="28803"/>
    <cellStyle name="Вычисление 2 2 2 3" xfId="3794"/>
    <cellStyle name="Вычисление 2 2 2 3 2" xfId="10549"/>
    <cellStyle name="Вычисление 2 2 2 3 2 2" xfId="16952"/>
    <cellStyle name="Вычисление 2 2 2 3 2 2 2" xfId="35404"/>
    <cellStyle name="Вычисление 2 2 2 3 2 3" xfId="32581"/>
    <cellStyle name="Вычисление 2 2 2 3 3" xfId="12479"/>
    <cellStyle name="Вычисление 2 2 2 3 3 2" xfId="18802"/>
    <cellStyle name="Вычисление 2 2 2 3 3 2 2" xfId="36245"/>
    <cellStyle name="Вычисление 2 2 2 3 3 3" xfId="33492"/>
    <cellStyle name="Вычисление 2 2 2 3 4" xfId="15526"/>
    <cellStyle name="Вычисление 2 2 2 3 4 2" xfId="35037"/>
    <cellStyle name="Вычисление 2 2 2 3 5" xfId="29004"/>
    <cellStyle name="Вычисление 2 2 2 4" xfId="6286"/>
    <cellStyle name="Вычисление 2 2 2 4 2" xfId="13519"/>
    <cellStyle name="Вычисление 2 2 2 4 2 2" xfId="33990"/>
    <cellStyle name="Вычисление 2 2 2 4 3" xfId="30423"/>
    <cellStyle name="Вычисление 2 2 2 5" xfId="8558"/>
    <cellStyle name="Вычисление 2 2 2 5 2" xfId="15750"/>
    <cellStyle name="Вычисление 2 2 2 5 2 2" xfId="35144"/>
    <cellStyle name="Вычисление 2 2 2 5 3" xfId="31543"/>
    <cellStyle name="Вычисление 2 2 2 6" xfId="6137"/>
    <cellStyle name="Вычисление 2 2 2 6 2" xfId="13379"/>
    <cellStyle name="Вычисление 2 2 2 6 2 2" xfId="33904"/>
    <cellStyle name="Вычисление 2 2 2 6 3" xfId="30335"/>
    <cellStyle name="Вычисление 2 2 2 7" xfId="12706"/>
    <cellStyle name="Вычисление 2 2 2 7 2" xfId="33596"/>
    <cellStyle name="Вычисление 2 2 2 8" xfId="28233"/>
    <cellStyle name="Вычисление 2 2 3" xfId="2093"/>
    <cellStyle name="Вычисление 2 2 3 2" xfId="6690"/>
    <cellStyle name="Вычисление 2 2 3 2 2" xfId="13867"/>
    <cellStyle name="Вычисление 2 2 3 2 2 2" xfId="34277"/>
    <cellStyle name="Вычисление 2 2 3 2 3" xfId="30726"/>
    <cellStyle name="Вычисление 2 2 3 3" xfId="8873"/>
    <cellStyle name="Вычисление 2 2 3 3 2" xfId="15823"/>
    <cellStyle name="Вычисление 2 2 3 3 2 2" xfId="35176"/>
    <cellStyle name="Вычисление 2 2 3 3 3" xfId="31815"/>
    <cellStyle name="Вычисление 2 2 3 4" xfId="10987"/>
    <cellStyle name="Вычисление 2 2 3 4 2" xfId="17318"/>
    <cellStyle name="Вычисление 2 2 3 4 2 2" xfId="35656"/>
    <cellStyle name="Вычисление 2 2 3 4 3" xfId="32903"/>
    <cellStyle name="Вычисление 2 2 3 5" xfId="5178"/>
    <cellStyle name="Вычисление 2 2 3 5 2" xfId="20713"/>
    <cellStyle name="Вычисление 2 2 3 5 2 2" xfId="36493"/>
    <cellStyle name="Вычисление 2 2 3 5 3" xfId="29774"/>
    <cellStyle name="Вычисление 2 2 3 6" xfId="12755"/>
    <cellStyle name="Вычисление 2 2 3 6 2" xfId="33610"/>
    <cellStyle name="Вычисление 2 2 3 7" xfId="28417"/>
    <cellStyle name="Вычисление 2 2 4" xfId="2843"/>
    <cellStyle name="Вычисление 2 2 4 2" xfId="9614"/>
    <cellStyle name="Вычисление 2 2 4 2 2" xfId="16265"/>
    <cellStyle name="Вычисление 2 2 4 2 2 2" xfId="35275"/>
    <cellStyle name="Вычисление 2 2 4 2 3" xfId="32208"/>
    <cellStyle name="Вычисление 2 2 4 3" xfId="11569"/>
    <cellStyle name="Вычисление 2 2 4 3 2" xfId="17896"/>
    <cellStyle name="Вычисление 2 2 4 3 2 2" xfId="35895"/>
    <cellStyle name="Вычисление 2 2 4 3 3" xfId="33142"/>
    <cellStyle name="Вычисление 2 2 4 4" xfId="7433"/>
    <cellStyle name="Вычисление 2 2 4 4 2" xfId="21585"/>
    <cellStyle name="Вычисление 2 2 4 4 2 2" xfId="36565"/>
    <cellStyle name="Вычисление 2 2 4 4 3" xfId="31120"/>
    <cellStyle name="Вычисление 2 2 4 5" xfId="14601"/>
    <cellStyle name="Вычисление 2 2 4 5 2" xfId="34668"/>
    <cellStyle name="Вычисление 2 2 4 6" xfId="28654"/>
    <cellStyle name="Вычисление 2 2 5" xfId="3072"/>
    <cellStyle name="Вычисление 2 2 5 2" xfId="9838"/>
    <cellStyle name="Вычисление 2 2 5 2 2" xfId="16463"/>
    <cellStyle name="Вычисление 2 2 5 2 2 2" xfId="35321"/>
    <cellStyle name="Вычисление 2 2 5 2 3" xfId="32278"/>
    <cellStyle name="Вычисление 2 2 5 3" xfId="11775"/>
    <cellStyle name="Вычисление 2 2 5 3 2" xfId="18100"/>
    <cellStyle name="Вычисление 2 2 5 3 2 2" xfId="35947"/>
    <cellStyle name="Вычисление 2 2 5 3 3" xfId="33194"/>
    <cellStyle name="Вычисление 2 2 5 4" xfId="7659"/>
    <cellStyle name="Вычисление 2 2 5 4 2" xfId="21749"/>
    <cellStyle name="Вычисление 2 2 5 4 2 2" xfId="36593"/>
    <cellStyle name="Вычисление 2 2 5 4 3" xfId="31190"/>
    <cellStyle name="Вычисление 2 2 5 5" xfId="14823"/>
    <cellStyle name="Вычисление 2 2 5 5 2" xfId="34738"/>
    <cellStyle name="Вычисление 2 2 5 6" xfId="28706"/>
    <cellStyle name="Вычисление 2 2 6" xfId="4227"/>
    <cellStyle name="Вычисление 2 2 6 2" xfId="29213"/>
    <cellStyle name="Вычисление 2 2 7" xfId="28294"/>
    <cellStyle name="Вычисление 2 20" xfId="39131"/>
    <cellStyle name="Вычисление 2 21" xfId="39268"/>
    <cellStyle name="Вычисление 2 22" xfId="39404"/>
    <cellStyle name="Вычисление 2 23" xfId="39442"/>
    <cellStyle name="Вычисление 2 24" xfId="39667"/>
    <cellStyle name="Вычисление 2 25" xfId="39789"/>
    <cellStyle name="Вычисление 2 26" xfId="39908"/>
    <cellStyle name="Вычисление 2 27" xfId="40097"/>
    <cellStyle name="Вычисление 2 28" xfId="39717"/>
    <cellStyle name="Вычисление 2 29" xfId="39919"/>
    <cellStyle name="Вычисление 2 3" xfId="2428"/>
    <cellStyle name="Вычисление 2 3 2" xfId="5456"/>
    <cellStyle name="Вычисление 2 3 2 2" xfId="12936"/>
    <cellStyle name="Вычисление 2 3 2 2 2" xfId="33654"/>
    <cellStyle name="Вычисление 2 3 2 3" xfId="29895"/>
    <cellStyle name="Вычисление 2 3 3" xfId="7025"/>
    <cellStyle name="Вычисление 2 3 3 2" xfId="14199"/>
    <cellStyle name="Вычисление 2 3 3 2 2" xfId="34471"/>
    <cellStyle name="Вычисление 2 3 3 3" xfId="30920"/>
    <cellStyle name="Вычисление 2 3 4" xfId="9207"/>
    <cellStyle name="Вычисление 2 3 4 2" xfId="16004"/>
    <cellStyle name="Вычисление 2 3 4 2 2" xfId="35220"/>
    <cellStyle name="Вычисление 2 3 4 3" xfId="32009"/>
    <cellStyle name="Вычисление 2 3 5" xfId="11223"/>
    <cellStyle name="Вычисление 2 3 5 2" xfId="17552"/>
    <cellStyle name="Вычисление 2 3 5 2 2" xfId="35755"/>
    <cellStyle name="Вычисление 2 3 5 3" xfId="33002"/>
    <cellStyle name="Вычисление 2 3 6" xfId="4403"/>
    <cellStyle name="Вычисление 2 3 6 2" xfId="20447"/>
    <cellStyle name="Вычисление 2 3 6 2 2" xfId="36365"/>
    <cellStyle name="Вычисление 2 3 6 3" xfId="29250"/>
    <cellStyle name="Вычисление 2 3 7" xfId="4699"/>
    <cellStyle name="Вычисление 2 3 7 2" xfId="29390"/>
    <cellStyle name="Вычисление 2 3 8" xfId="28514"/>
    <cellStyle name="Вычисление 2 30" xfId="39923"/>
    <cellStyle name="Вычисление 2 31" xfId="40360"/>
    <cellStyle name="Вычисление 2 4" xfId="2684"/>
    <cellStyle name="Вычисление 2 4 2" xfId="9463"/>
    <cellStyle name="Вычисление 2 4 2 2" xfId="16114"/>
    <cellStyle name="Вычисление 2 4 2 2 2" xfId="35251"/>
    <cellStyle name="Вычисление 2 4 2 3" xfId="32185"/>
    <cellStyle name="Вычисление 2 4 3" xfId="11423"/>
    <cellStyle name="Вычисление 2 4 3 2" xfId="17751"/>
    <cellStyle name="Вычисление 2 4 3 2 2" xfId="35875"/>
    <cellStyle name="Вычисление 2 4 3 3" xfId="33122"/>
    <cellStyle name="Вычисление 2 4 4" xfId="7282"/>
    <cellStyle name="Вычисление 2 4 4 2" xfId="21445"/>
    <cellStyle name="Вычисление 2 4 4 2 2" xfId="36546"/>
    <cellStyle name="Вычисление 2 4 4 3" xfId="31097"/>
    <cellStyle name="Вычисление 2 4 5" xfId="14455"/>
    <cellStyle name="Вычисление 2 4 5 2" xfId="34648"/>
    <cellStyle name="Вычисление 2 4 6" xfId="28634"/>
    <cellStyle name="Вычисление 2 5" xfId="19048"/>
    <cellStyle name="Вычисление 2 5 2" xfId="36350"/>
    <cellStyle name="Вычисление 2 6" xfId="28109"/>
    <cellStyle name="Вычисление 2 7" xfId="37201"/>
    <cellStyle name="Вычисление 2 8" xfId="37060"/>
    <cellStyle name="Вычисление 2 9" xfId="37668"/>
    <cellStyle name="Вычисление 3" xfId="424"/>
    <cellStyle name="Вычисление 3 10" xfId="36932"/>
    <cellStyle name="Вычисление 3 11" xfId="37988"/>
    <cellStyle name="Вычисление 3 12" xfId="38027"/>
    <cellStyle name="Вычисление 3 13" xfId="38170"/>
    <cellStyle name="Вычисление 3 14" xfId="38311"/>
    <cellStyle name="Вычисление 3 15" xfId="38453"/>
    <cellStyle name="Вычисление 3 16" xfId="38596"/>
    <cellStyle name="Вычисление 3 17" xfId="38739"/>
    <cellStyle name="Вычисление 3 18" xfId="38882"/>
    <cellStyle name="Вычисление 3 19" xfId="39026"/>
    <cellStyle name="Вычисление 3 2" xfId="1640"/>
    <cellStyle name="Вычисление 3 2 2" xfId="1451"/>
    <cellStyle name="Вычисление 3 2 2 2" xfId="3322"/>
    <cellStyle name="Вычисление 3 2 2 2 2" xfId="10077"/>
    <cellStyle name="Вычисление 3 2 2 2 2 2" xfId="16630"/>
    <cellStyle name="Вычисление 3 2 2 2 2 2 2" xfId="35352"/>
    <cellStyle name="Вычисление 3 2 2 2 2 3" xfId="32381"/>
    <cellStyle name="Вычисление 3 2 2 2 3" xfId="12007"/>
    <cellStyle name="Вычисление 3 2 2 2 3 2" xfId="18332"/>
    <cellStyle name="Вычисление 3 2 2 2 3 2 2" xfId="36045"/>
    <cellStyle name="Вычисление 3 2 2 2 3 3" xfId="33292"/>
    <cellStyle name="Вычисление 3 2 2 2 4" xfId="7898"/>
    <cellStyle name="Вычисление 3 2 2 2 4 2" xfId="21902"/>
    <cellStyle name="Вычисление 3 2 2 2 4 2 2" xfId="36609"/>
    <cellStyle name="Вычисление 3 2 2 2 4 3" xfId="31289"/>
    <cellStyle name="Вычисление 3 2 2 2 5" xfId="15056"/>
    <cellStyle name="Вычисление 3 2 2 2 5 2" xfId="34837"/>
    <cellStyle name="Вычисление 3 2 2 2 6" xfId="28804"/>
    <cellStyle name="Вычисление 3 2 2 3" xfId="3795"/>
    <cellStyle name="Вычисление 3 2 2 3 2" xfId="10550"/>
    <cellStyle name="Вычисление 3 2 2 3 2 2" xfId="16953"/>
    <cellStyle name="Вычисление 3 2 2 3 2 2 2" xfId="35405"/>
    <cellStyle name="Вычисление 3 2 2 3 2 3" xfId="32582"/>
    <cellStyle name="Вычисление 3 2 2 3 3" xfId="12480"/>
    <cellStyle name="Вычисление 3 2 2 3 3 2" xfId="18803"/>
    <cellStyle name="Вычисление 3 2 2 3 3 2 2" xfId="36246"/>
    <cellStyle name="Вычисление 3 2 2 3 3 3" xfId="33493"/>
    <cellStyle name="Вычисление 3 2 2 3 4" xfId="15527"/>
    <cellStyle name="Вычисление 3 2 2 3 4 2" xfId="35038"/>
    <cellStyle name="Вычисление 3 2 2 3 5" xfId="29005"/>
    <cellStyle name="Вычисление 3 2 2 4" xfId="6230"/>
    <cellStyle name="Вычисление 3 2 2 4 2" xfId="13466"/>
    <cellStyle name="Вычисление 3 2 2 4 2 2" xfId="33963"/>
    <cellStyle name="Вычисление 3 2 2 4 3" xfId="30393"/>
    <cellStyle name="Вычисление 3 2 2 5" xfId="8499"/>
    <cellStyle name="Вычисление 3 2 2 5 2" xfId="15715"/>
    <cellStyle name="Вычисление 3 2 2 5 2 2" xfId="35138"/>
    <cellStyle name="Вычисление 3 2 2 5 3" xfId="31513"/>
    <cellStyle name="Вычисление 3 2 2 6" xfId="5616"/>
    <cellStyle name="Вычисление 3 2 2 6 2" xfId="12970"/>
    <cellStyle name="Вычисление 3 2 2 6 2 2" xfId="33679"/>
    <cellStyle name="Вычисление 3 2 2 6 3" xfId="30031"/>
    <cellStyle name="Вычисление 3 2 2 7" xfId="12679"/>
    <cellStyle name="Вычисление 3 2 2 7 2" xfId="33593"/>
    <cellStyle name="Вычисление 3 2 2 8" xfId="28230"/>
    <cellStyle name="Вычисление 3 2 3" xfId="2092"/>
    <cellStyle name="Вычисление 3 2 3 2" xfId="6689"/>
    <cellStyle name="Вычисление 3 2 3 2 2" xfId="13866"/>
    <cellStyle name="Вычисление 3 2 3 2 2 2" xfId="34276"/>
    <cellStyle name="Вычисление 3 2 3 2 3" xfId="30725"/>
    <cellStyle name="Вычисление 3 2 3 3" xfId="8872"/>
    <cellStyle name="Вычисление 3 2 3 3 2" xfId="15822"/>
    <cellStyle name="Вычисление 3 2 3 3 2 2" xfId="35175"/>
    <cellStyle name="Вычисление 3 2 3 3 3" xfId="31814"/>
    <cellStyle name="Вычисление 3 2 3 4" xfId="10986"/>
    <cellStyle name="Вычисление 3 2 3 4 2" xfId="17317"/>
    <cellStyle name="Вычисление 3 2 3 4 2 2" xfId="35655"/>
    <cellStyle name="Вычисление 3 2 3 4 3" xfId="32902"/>
    <cellStyle name="Вычисление 3 2 3 5" xfId="5177"/>
    <cellStyle name="Вычисление 3 2 3 5 2" xfId="20712"/>
    <cellStyle name="Вычисление 3 2 3 5 2 2" xfId="36492"/>
    <cellStyle name="Вычисление 3 2 3 5 3" xfId="29773"/>
    <cellStyle name="Вычисление 3 2 3 6" xfId="12754"/>
    <cellStyle name="Вычисление 3 2 3 6 2" xfId="33609"/>
    <cellStyle name="Вычисление 3 2 3 7" xfId="28416"/>
    <cellStyle name="Вычисление 3 2 4" xfId="3057"/>
    <cellStyle name="Вычисление 3 2 4 2" xfId="9823"/>
    <cellStyle name="Вычисление 3 2 4 2 2" xfId="16452"/>
    <cellStyle name="Вычисление 3 2 4 2 2 2" xfId="35312"/>
    <cellStyle name="Вычисление 3 2 4 2 3" xfId="32266"/>
    <cellStyle name="Вычисление 3 2 4 3" xfId="11760"/>
    <cellStyle name="Вычисление 3 2 4 3 2" xfId="18086"/>
    <cellStyle name="Вычисление 3 2 4 3 2 2" xfId="35935"/>
    <cellStyle name="Вычисление 3 2 4 3 3" xfId="33182"/>
    <cellStyle name="Вычисление 3 2 4 4" xfId="7644"/>
    <cellStyle name="Вычисление 3 2 4 4 2" xfId="21745"/>
    <cellStyle name="Вычисление 3 2 4 4 2 2" xfId="36590"/>
    <cellStyle name="Вычисление 3 2 4 4 3" xfId="31178"/>
    <cellStyle name="Вычисление 3 2 4 5" xfId="14809"/>
    <cellStyle name="Вычисление 3 2 4 5 2" xfId="34726"/>
    <cellStyle name="Вычисление 3 2 4 6" xfId="28694"/>
    <cellStyle name="Вычисление 3 2 5" xfId="3572"/>
    <cellStyle name="Вычисление 3 2 5 2" xfId="10327"/>
    <cellStyle name="Вычисление 3 2 5 2 2" xfId="16805"/>
    <cellStyle name="Вычисление 3 2 5 2 2 2" xfId="35391"/>
    <cellStyle name="Вычисление 3 2 5 2 3" xfId="32493"/>
    <cellStyle name="Вычисление 3 2 5 3" xfId="12257"/>
    <cellStyle name="Вычисление 3 2 5 3 2" xfId="18580"/>
    <cellStyle name="Вычисление 3 2 5 3 2 2" xfId="36157"/>
    <cellStyle name="Вычисление 3 2 5 3 3" xfId="33404"/>
    <cellStyle name="Вычисление 3 2 5 4" xfId="8148"/>
    <cellStyle name="Вычисление 3 2 5 4 2" xfId="22145"/>
    <cellStyle name="Вычисление 3 2 5 4 2 2" xfId="36721"/>
    <cellStyle name="Вычисление 3 2 5 4 3" xfId="31401"/>
    <cellStyle name="Вычисление 3 2 5 5" xfId="15304"/>
    <cellStyle name="Вычисление 3 2 5 5 2" xfId="34949"/>
    <cellStyle name="Вычисление 3 2 5 6" xfId="28916"/>
    <cellStyle name="Вычисление 3 2 6" xfId="4077"/>
    <cellStyle name="Вычисление 3 2 6 2" xfId="29142"/>
    <cellStyle name="Вычисление 3 2 7" xfId="28295"/>
    <cellStyle name="Вычисление 3 20" xfId="39167"/>
    <cellStyle name="Вычисление 3 21" xfId="39301"/>
    <cellStyle name="Вычисление 3 22" xfId="39196"/>
    <cellStyle name="Вычисление 3 23" xfId="39576"/>
    <cellStyle name="Вычисление 3 24" xfId="39704"/>
    <cellStyle name="Вычисление 3 25" xfId="39822"/>
    <cellStyle name="Вычисление 3 26" xfId="39332"/>
    <cellStyle name="Вычисление 3 27" xfId="39803"/>
    <cellStyle name="Вычисление 3 28" xfId="40086"/>
    <cellStyle name="Вычисление 3 29" xfId="40364"/>
    <cellStyle name="Вычисление 3 3" xfId="2247"/>
    <cellStyle name="Вычисление 3 3 2" xfId="2865"/>
    <cellStyle name="Вычисление 3 3 2 2" xfId="7452"/>
    <cellStyle name="Вычисление 3 3 2 2 2" xfId="14619"/>
    <cellStyle name="Вычисление 3 3 2 2 2 2" xfId="34675"/>
    <cellStyle name="Вычисление 3 3 2 2 3" xfId="31127"/>
    <cellStyle name="Вычисление 3 3 2 3" xfId="9632"/>
    <cellStyle name="Вычисление 3 3 2 3 2" xfId="16281"/>
    <cellStyle name="Вычисление 3 3 2 3 2 2" xfId="35280"/>
    <cellStyle name="Вычисление 3 3 2 3 3" xfId="32215"/>
    <cellStyle name="Вычисление 3 3 2 4" xfId="11585"/>
    <cellStyle name="Вычисление 3 3 2 4 2" xfId="17912"/>
    <cellStyle name="Вычисление 3 3 2 4 2 2" xfId="35900"/>
    <cellStyle name="Вычисление 3 3 2 4 3" xfId="33147"/>
    <cellStyle name="Вычисление 3 3 2 5" xfId="5304"/>
    <cellStyle name="Вычисление 3 3 2 5 2" xfId="20818"/>
    <cellStyle name="Вычисление 3 3 2 5 2 2" xfId="36505"/>
    <cellStyle name="Вычисление 3 3 2 5 3" xfId="29805"/>
    <cellStyle name="Вычисление 3 3 2 6" xfId="12863"/>
    <cellStyle name="Вычисление 3 3 2 6 2" xfId="33633"/>
    <cellStyle name="Вычисление 3 3 2 7" xfId="28659"/>
    <cellStyle name="Вычисление 3 3 3" xfId="2873"/>
    <cellStyle name="Вычисление 3 3 3 2" xfId="9640"/>
    <cellStyle name="Вычисление 3 3 3 2 2" xfId="16289"/>
    <cellStyle name="Вычисление 3 3 3 2 2 2" xfId="35283"/>
    <cellStyle name="Вычисление 3 3 3 2 3" xfId="32218"/>
    <cellStyle name="Вычисление 3 3 3 3" xfId="11593"/>
    <cellStyle name="Вычисление 3 3 3 3 2" xfId="17920"/>
    <cellStyle name="Вычисление 3 3 3 3 2 2" xfId="35903"/>
    <cellStyle name="Вычисление 3 3 3 3 3" xfId="33150"/>
    <cellStyle name="Вычисление 3 3 3 4" xfId="7460"/>
    <cellStyle name="Вычисление 3 3 3 4 2" xfId="21598"/>
    <cellStyle name="Вычисление 3 3 3 4 2 2" xfId="36568"/>
    <cellStyle name="Вычисление 3 3 3 4 3" xfId="31130"/>
    <cellStyle name="Вычисление 3 3 3 5" xfId="14627"/>
    <cellStyle name="Вычисление 3 3 3 5 2" xfId="34678"/>
    <cellStyle name="Вычисление 3 3 3 6" xfId="28662"/>
    <cellStyle name="Вычисление 3 3 4" xfId="6844"/>
    <cellStyle name="Вычисление 3 3 4 2" xfId="14018"/>
    <cellStyle name="Вычисление 3 3 4 2 2" xfId="34342"/>
    <cellStyle name="Вычисление 3 3 4 3" xfId="30791"/>
    <cellStyle name="Вычисление 3 3 5" xfId="9027"/>
    <cellStyle name="Вычисление 3 3 5 2" xfId="15932"/>
    <cellStyle name="Вычисление 3 3 5 2 2" xfId="35199"/>
    <cellStyle name="Вычисление 3 3 5 3" xfId="31880"/>
    <cellStyle name="Вычисление 3 3 6" xfId="11097"/>
    <cellStyle name="Вычисление 3 3 6 2" xfId="17426"/>
    <cellStyle name="Вычисление 3 3 6 2 2" xfId="35680"/>
    <cellStyle name="Вычисление 3 3 6 3" xfId="32927"/>
    <cellStyle name="Вычисление 3 3 7" xfId="4404"/>
    <cellStyle name="Вычисление 3 3 7 2" xfId="20448"/>
    <cellStyle name="Вычисление 3 3 7 2 2" xfId="36366"/>
    <cellStyle name="Вычисление 3 3 7 3" xfId="29251"/>
    <cellStyle name="Вычисление 3 3 8" xfId="8472"/>
    <cellStyle name="Вычисление 3 3 8 2" xfId="31495"/>
    <cellStyle name="Вычисление 3 3 9" xfId="28440"/>
    <cellStyle name="Вычисление 3 30" xfId="40350"/>
    <cellStyle name="Вычисление 3 4" xfId="2685"/>
    <cellStyle name="Вычисление 3 4 2" xfId="9464"/>
    <cellStyle name="Вычисление 3 4 2 2" xfId="16115"/>
    <cellStyle name="Вычисление 3 4 2 2 2" xfId="35252"/>
    <cellStyle name="Вычисление 3 4 2 3" xfId="32186"/>
    <cellStyle name="Вычисление 3 4 3" xfId="11424"/>
    <cellStyle name="Вычисление 3 4 3 2" xfId="17752"/>
    <cellStyle name="Вычисление 3 4 3 2 2" xfId="35876"/>
    <cellStyle name="Вычисление 3 4 3 3" xfId="33123"/>
    <cellStyle name="Вычисление 3 4 4" xfId="7283"/>
    <cellStyle name="Вычисление 3 4 4 2" xfId="21446"/>
    <cellStyle name="Вычисление 3 4 4 2 2" xfId="36547"/>
    <cellStyle name="Вычисление 3 4 4 3" xfId="31098"/>
    <cellStyle name="Вычисление 3 4 5" xfId="14456"/>
    <cellStyle name="Вычисление 3 4 5 2" xfId="34649"/>
    <cellStyle name="Вычисление 3 4 6" xfId="28635"/>
    <cellStyle name="Вычисление 3 5" xfId="28110"/>
    <cellStyle name="Вычисление 3 6" xfId="37202"/>
    <cellStyle name="Вычисление 3 7" xfId="37336"/>
    <cellStyle name="Вычисление 3 8" xfId="37366"/>
    <cellStyle name="Вычисление 3 9" xfId="37046"/>
    <cellStyle name="Вычисление 4" xfId="425"/>
    <cellStyle name="Вычисление 4 10" xfId="36946"/>
    <cellStyle name="Вычисление 4 11" xfId="37883"/>
    <cellStyle name="Вычисление 4 12" xfId="37923"/>
    <cellStyle name="Вычисление 4 13" xfId="36937"/>
    <cellStyle name="Вычисление 4 14" xfId="38058"/>
    <cellStyle name="Вычисление 4 15" xfId="38200"/>
    <cellStyle name="Вычисление 4 16" xfId="38341"/>
    <cellStyle name="Вычисление 4 17" xfId="38484"/>
    <cellStyle name="Вычисление 4 18" xfId="38626"/>
    <cellStyle name="Вычисление 4 19" xfId="38770"/>
    <cellStyle name="Вычисление 4 2" xfId="1641"/>
    <cellStyle name="Вычисление 4 2 2" xfId="2048"/>
    <cellStyle name="Вычисление 4 2 2 2" xfId="3323"/>
    <cellStyle name="Вычисление 4 2 2 2 2" xfId="10078"/>
    <cellStyle name="Вычисление 4 2 2 2 2 2" xfId="16631"/>
    <cellStyle name="Вычисление 4 2 2 2 2 2 2" xfId="35353"/>
    <cellStyle name="Вычисление 4 2 2 2 2 3" xfId="32382"/>
    <cellStyle name="Вычисление 4 2 2 2 3" xfId="12008"/>
    <cellStyle name="Вычисление 4 2 2 2 3 2" xfId="18333"/>
    <cellStyle name="Вычисление 4 2 2 2 3 2 2" xfId="36046"/>
    <cellStyle name="Вычисление 4 2 2 2 3 3" xfId="33293"/>
    <cellStyle name="Вычисление 4 2 2 2 4" xfId="7899"/>
    <cellStyle name="Вычисление 4 2 2 2 4 2" xfId="21903"/>
    <cellStyle name="Вычисление 4 2 2 2 4 2 2" xfId="36610"/>
    <cellStyle name="Вычисление 4 2 2 2 4 3" xfId="31290"/>
    <cellStyle name="Вычисление 4 2 2 2 5" xfId="15057"/>
    <cellStyle name="Вычисление 4 2 2 2 5 2" xfId="34838"/>
    <cellStyle name="Вычисление 4 2 2 2 6" xfId="28805"/>
    <cellStyle name="Вычисление 4 2 2 3" xfId="3796"/>
    <cellStyle name="Вычисление 4 2 2 3 2" xfId="10551"/>
    <cellStyle name="Вычисление 4 2 2 3 2 2" xfId="16954"/>
    <cellStyle name="Вычисление 4 2 2 3 2 2 2" xfId="35406"/>
    <cellStyle name="Вычисление 4 2 2 3 2 3" xfId="32583"/>
    <cellStyle name="Вычисление 4 2 2 3 3" xfId="12481"/>
    <cellStyle name="Вычисление 4 2 2 3 3 2" xfId="18804"/>
    <cellStyle name="Вычисление 4 2 2 3 3 2 2" xfId="36247"/>
    <cellStyle name="Вычисление 4 2 2 3 3 3" xfId="33494"/>
    <cellStyle name="Вычисление 4 2 2 3 4" xfId="15528"/>
    <cellStyle name="Вычисление 4 2 2 3 4 2" xfId="35039"/>
    <cellStyle name="Вычисление 4 2 2 3 5" xfId="29006"/>
    <cellStyle name="Вычисление 4 2 2 4" xfId="6645"/>
    <cellStyle name="Вычисление 4 2 2 4 2" xfId="13823"/>
    <cellStyle name="Вычисление 4 2 2 4 2 2" xfId="34248"/>
    <cellStyle name="Вычисление 4 2 2 4 3" xfId="30697"/>
    <cellStyle name="Вычисление 4 2 2 5" xfId="8828"/>
    <cellStyle name="Вычисление 4 2 2 5 2" xfId="15800"/>
    <cellStyle name="Вычисление 4 2 2 5 2 2" xfId="35168"/>
    <cellStyle name="Вычисление 4 2 2 5 3" xfId="31786"/>
    <cellStyle name="Вычисление 4 2 2 6" xfId="10942"/>
    <cellStyle name="Вычисление 4 2 2 6 2" xfId="17274"/>
    <cellStyle name="Вычисление 4 2 2 6 2 2" xfId="35627"/>
    <cellStyle name="Вычисление 4 2 2 6 3" xfId="32874"/>
    <cellStyle name="Вычисление 4 2 2 7" xfId="12732"/>
    <cellStyle name="Вычисление 4 2 2 7 2" xfId="33602"/>
    <cellStyle name="Вычисление 4 2 2 8" xfId="28407"/>
    <cellStyle name="Вычисление 4 2 3" xfId="2276"/>
    <cellStyle name="Вычисление 4 2 3 2" xfId="6873"/>
    <cellStyle name="Вычисление 4 2 3 2 2" xfId="14047"/>
    <cellStyle name="Вычисление 4 2 3 2 2 2" xfId="34367"/>
    <cellStyle name="Вычисление 4 2 3 2 3" xfId="30816"/>
    <cellStyle name="Вычисление 4 2 3 3" xfId="9056"/>
    <cellStyle name="Вычисление 4 2 3 3 2" xfId="15944"/>
    <cellStyle name="Вычисление 4 2 3 3 2 2" xfId="35207"/>
    <cellStyle name="Вычисление 4 2 3 3 3" xfId="31905"/>
    <cellStyle name="Вычисление 4 2 3 4" xfId="11117"/>
    <cellStyle name="Вычисление 4 2 3 4 2" xfId="17446"/>
    <cellStyle name="Вычисление 4 2 3 4 2 2" xfId="35696"/>
    <cellStyle name="Вычисление 4 2 3 4 3" xfId="32943"/>
    <cellStyle name="Вычисление 4 2 3 5" xfId="5329"/>
    <cellStyle name="Вычисление 4 2 3 5 2" xfId="20830"/>
    <cellStyle name="Вычисление 4 2 3 5 2 2" xfId="36511"/>
    <cellStyle name="Вычисление 4 2 3 5 3" xfId="29824"/>
    <cellStyle name="Вычисление 4 2 3 6" xfId="12875"/>
    <cellStyle name="Вычисление 4 2 3 6 2" xfId="33641"/>
    <cellStyle name="Вычисление 4 2 3 7" xfId="28456"/>
    <cellStyle name="Вычисление 4 2 4" xfId="3058"/>
    <cellStyle name="Вычисление 4 2 4 2" xfId="9824"/>
    <cellStyle name="Вычисление 4 2 4 2 2" xfId="16453"/>
    <cellStyle name="Вычисление 4 2 4 2 2 2" xfId="35313"/>
    <cellStyle name="Вычисление 4 2 4 2 3" xfId="32267"/>
    <cellStyle name="Вычисление 4 2 4 3" xfId="11761"/>
    <cellStyle name="Вычисление 4 2 4 3 2" xfId="18087"/>
    <cellStyle name="Вычисление 4 2 4 3 2 2" xfId="35936"/>
    <cellStyle name="Вычисление 4 2 4 3 3" xfId="33183"/>
    <cellStyle name="Вычисление 4 2 4 4" xfId="7645"/>
    <cellStyle name="Вычисление 4 2 4 4 2" xfId="21746"/>
    <cellStyle name="Вычисление 4 2 4 4 2 2" xfId="36591"/>
    <cellStyle name="Вычисление 4 2 4 4 3" xfId="31179"/>
    <cellStyle name="Вычисление 4 2 4 5" xfId="14810"/>
    <cellStyle name="Вычисление 4 2 4 5 2" xfId="34727"/>
    <cellStyle name="Вычисление 4 2 4 6" xfId="28695"/>
    <cellStyle name="Вычисление 4 2 5" xfId="3573"/>
    <cellStyle name="Вычисление 4 2 5 2" xfId="10328"/>
    <cellStyle name="Вычисление 4 2 5 2 2" xfId="16806"/>
    <cellStyle name="Вычисление 4 2 5 2 2 2" xfId="35392"/>
    <cellStyle name="Вычисление 4 2 5 2 3" xfId="32494"/>
    <cellStyle name="Вычисление 4 2 5 3" xfId="12258"/>
    <cellStyle name="Вычисление 4 2 5 3 2" xfId="18581"/>
    <cellStyle name="Вычисление 4 2 5 3 2 2" xfId="36158"/>
    <cellStyle name="Вычисление 4 2 5 3 3" xfId="33405"/>
    <cellStyle name="Вычисление 4 2 5 4" xfId="8149"/>
    <cellStyle name="Вычисление 4 2 5 4 2" xfId="22146"/>
    <cellStyle name="Вычисление 4 2 5 4 2 2" xfId="36722"/>
    <cellStyle name="Вычисление 4 2 5 4 3" xfId="31402"/>
    <cellStyle name="Вычисление 4 2 5 5" xfId="15305"/>
    <cellStyle name="Вычисление 4 2 5 5 2" xfId="34950"/>
    <cellStyle name="Вычисление 4 2 5 6" xfId="28917"/>
    <cellStyle name="Вычисление 4 2 6" xfId="4125"/>
    <cellStyle name="Вычисление 4 2 6 2" xfId="29166"/>
    <cellStyle name="Вычисление 4 2 7" xfId="28296"/>
    <cellStyle name="Вычисление 4 20" xfId="38914"/>
    <cellStyle name="Вычисление 4 21" xfId="39057"/>
    <cellStyle name="Вычисление 4 22" xfId="38505"/>
    <cellStyle name="Вычисление 4 23" xfId="39331"/>
    <cellStyle name="Вычисление 4 24" xfId="39611"/>
    <cellStyle name="Вычисление 4 25" xfId="39732"/>
    <cellStyle name="Вычисление 4 26" xfId="40021"/>
    <cellStyle name="Вычисление 4 27" xfId="40027"/>
    <cellStyle name="Вычисление 4 28" xfId="39956"/>
    <cellStyle name="Вычисление 4 29" xfId="40141"/>
    <cellStyle name="Вычисление 4 3" xfId="2429"/>
    <cellStyle name="Вычисление 4 3 2" xfId="2866"/>
    <cellStyle name="Вычисление 4 3 2 2" xfId="7453"/>
    <cellStyle name="Вычисление 4 3 2 2 2" xfId="14620"/>
    <cellStyle name="Вычисление 4 3 2 2 2 2" xfId="34676"/>
    <cellStyle name="Вычисление 4 3 2 2 3" xfId="31128"/>
    <cellStyle name="Вычисление 4 3 2 3" xfId="9633"/>
    <cellStyle name="Вычисление 4 3 2 3 2" xfId="16282"/>
    <cellStyle name="Вычисление 4 3 2 3 2 2" xfId="35281"/>
    <cellStyle name="Вычисление 4 3 2 3 3" xfId="32216"/>
    <cellStyle name="Вычисление 4 3 2 4" xfId="11586"/>
    <cellStyle name="Вычисление 4 3 2 4 2" xfId="17913"/>
    <cellStyle name="Вычисление 4 3 2 4 2 2" xfId="35901"/>
    <cellStyle name="Вычисление 4 3 2 4 3" xfId="33148"/>
    <cellStyle name="Вычисление 4 3 2 5" xfId="5457"/>
    <cellStyle name="Вычисление 4 3 2 5 2" xfId="20892"/>
    <cellStyle name="Вычисление 4 3 2 5 2 2" xfId="36517"/>
    <cellStyle name="Вычисление 4 3 2 5 3" xfId="29896"/>
    <cellStyle name="Вычисление 4 3 2 6" xfId="12937"/>
    <cellStyle name="Вычисление 4 3 2 6 2" xfId="33655"/>
    <cellStyle name="Вычисление 4 3 2 7" xfId="28660"/>
    <cellStyle name="Вычисление 4 3 3" xfId="2603"/>
    <cellStyle name="Вычисление 4 3 3 2" xfId="9383"/>
    <cellStyle name="Вычисление 4 3 3 2 2" xfId="16035"/>
    <cellStyle name="Вычисление 4 3 3 2 2 2" xfId="35243"/>
    <cellStyle name="Вычисление 4 3 3 2 3" xfId="32177"/>
    <cellStyle name="Вычисление 4 3 3 3" xfId="11343"/>
    <cellStyle name="Вычисление 4 3 3 3 2" xfId="17672"/>
    <cellStyle name="Вычисление 4 3 3 3 2 2" xfId="35867"/>
    <cellStyle name="Вычисление 4 3 3 3 3" xfId="33114"/>
    <cellStyle name="Вычисление 4 3 3 4" xfId="7201"/>
    <cellStyle name="Вычисление 4 3 3 4 2" xfId="21369"/>
    <cellStyle name="Вычисление 4 3 3 4 2 2" xfId="36539"/>
    <cellStyle name="Вычисление 4 3 3 4 3" xfId="31088"/>
    <cellStyle name="Вычисление 4 3 3 5" xfId="14375"/>
    <cellStyle name="Вычисление 4 3 3 5 2" xfId="34639"/>
    <cellStyle name="Вычисление 4 3 3 6" xfId="28626"/>
    <cellStyle name="Вычисление 4 3 4" xfId="7026"/>
    <cellStyle name="Вычисление 4 3 4 2" xfId="14200"/>
    <cellStyle name="Вычисление 4 3 4 2 2" xfId="34472"/>
    <cellStyle name="Вычисление 4 3 4 3" xfId="30921"/>
    <cellStyle name="Вычисление 4 3 5" xfId="9208"/>
    <cellStyle name="Вычисление 4 3 5 2" xfId="16005"/>
    <cellStyle name="Вычисление 4 3 5 2 2" xfId="35221"/>
    <cellStyle name="Вычисление 4 3 5 3" xfId="32010"/>
    <cellStyle name="Вычисление 4 3 6" xfId="11224"/>
    <cellStyle name="Вычисление 4 3 6 2" xfId="17553"/>
    <cellStyle name="Вычисление 4 3 6 2 2" xfId="35756"/>
    <cellStyle name="Вычисление 4 3 6 3" xfId="33003"/>
    <cellStyle name="Вычисление 4 3 7" xfId="4405"/>
    <cellStyle name="Вычисление 4 3 7 2" xfId="20449"/>
    <cellStyle name="Вычисление 4 3 7 2 2" xfId="36367"/>
    <cellStyle name="Вычисление 4 3 7 3" xfId="29252"/>
    <cellStyle name="Вычисление 4 3 8" xfId="4677"/>
    <cellStyle name="Вычисление 4 3 8 2" xfId="29378"/>
    <cellStyle name="Вычисление 4 3 9" xfId="28515"/>
    <cellStyle name="Вычисление 4 30" xfId="40428"/>
    <cellStyle name="Вычисление 4 4" xfId="2686"/>
    <cellStyle name="Вычисление 4 4 2" xfId="9465"/>
    <cellStyle name="Вычисление 4 4 2 2" xfId="16116"/>
    <cellStyle name="Вычисление 4 4 2 2 2" xfId="35253"/>
    <cellStyle name="Вычисление 4 4 2 3" xfId="32187"/>
    <cellStyle name="Вычисление 4 4 3" xfId="11425"/>
    <cellStyle name="Вычисление 4 4 3 2" xfId="17753"/>
    <cellStyle name="Вычисление 4 4 3 2 2" xfId="35877"/>
    <cellStyle name="Вычисление 4 4 3 3" xfId="33124"/>
    <cellStyle name="Вычисление 4 4 4" xfId="7284"/>
    <cellStyle name="Вычисление 4 4 4 2" xfId="21447"/>
    <cellStyle name="Вычисление 4 4 4 2 2" xfId="36548"/>
    <cellStyle name="Вычисление 4 4 4 3" xfId="31099"/>
    <cellStyle name="Вычисление 4 4 5" xfId="14457"/>
    <cellStyle name="Вычисление 4 4 5 2" xfId="34650"/>
    <cellStyle name="Вычисление 4 4 6" xfId="28636"/>
    <cellStyle name="Вычисление 4 5" xfId="28111"/>
    <cellStyle name="Вычисление 4 6" xfId="37203"/>
    <cellStyle name="Вычисление 4 7" xfId="37439"/>
    <cellStyle name="Вычисление 4 8" xfId="37231"/>
    <cellStyle name="Вычисление 4 9" xfId="37045"/>
    <cellStyle name="Вычисление 5" xfId="426"/>
    <cellStyle name="Вычисление 5 10" xfId="37603"/>
    <cellStyle name="Вычисление 5 11" xfId="37605"/>
    <cellStyle name="Вычисление 5 12" xfId="37535"/>
    <cellStyle name="Вычисление 5 13" xfId="37754"/>
    <cellStyle name="Вычисление 5 14" xfId="37530"/>
    <cellStyle name="Вычисление 5 15" xfId="37947"/>
    <cellStyle name="Вычисление 5 16" xfId="37709"/>
    <cellStyle name="Вычисление 5 17" xfId="37608"/>
    <cellStyle name="Вычисление 5 18" xfId="36935"/>
    <cellStyle name="Вычисление 5 19" xfId="38079"/>
    <cellStyle name="Вычисление 5 2" xfId="1642"/>
    <cellStyle name="Вычисление 5 2 2" xfId="906"/>
    <cellStyle name="Вычисление 5 2 2 2" xfId="3324"/>
    <cellStyle name="Вычисление 5 2 2 2 2" xfId="10079"/>
    <cellStyle name="Вычисление 5 2 2 2 2 2" xfId="16632"/>
    <cellStyle name="Вычисление 5 2 2 2 2 2 2" xfId="35354"/>
    <cellStyle name="Вычисление 5 2 2 2 2 3" xfId="32383"/>
    <cellStyle name="Вычисление 5 2 2 2 3" xfId="12009"/>
    <cellStyle name="Вычисление 5 2 2 2 3 2" xfId="18334"/>
    <cellStyle name="Вычисление 5 2 2 2 3 2 2" xfId="36047"/>
    <cellStyle name="Вычисление 5 2 2 2 3 3" xfId="33294"/>
    <cellStyle name="Вычисление 5 2 2 2 4" xfId="7900"/>
    <cellStyle name="Вычисление 5 2 2 2 4 2" xfId="21904"/>
    <cellStyle name="Вычисление 5 2 2 2 4 2 2" xfId="36611"/>
    <cellStyle name="Вычисление 5 2 2 2 4 3" xfId="31291"/>
    <cellStyle name="Вычисление 5 2 2 2 5" xfId="15058"/>
    <cellStyle name="Вычисление 5 2 2 2 5 2" xfId="34839"/>
    <cellStyle name="Вычисление 5 2 2 2 6" xfId="28806"/>
    <cellStyle name="Вычисление 5 2 2 3" xfId="3797"/>
    <cellStyle name="Вычисление 5 2 2 3 2" xfId="10552"/>
    <cellStyle name="Вычисление 5 2 2 3 2 2" xfId="16955"/>
    <cellStyle name="Вычисление 5 2 2 3 2 2 2" xfId="35407"/>
    <cellStyle name="Вычисление 5 2 2 3 2 3" xfId="32584"/>
    <cellStyle name="Вычисление 5 2 2 3 3" xfId="12482"/>
    <cellStyle name="Вычисление 5 2 2 3 3 2" xfId="18805"/>
    <cellStyle name="Вычисление 5 2 2 3 3 2 2" xfId="36248"/>
    <cellStyle name="Вычисление 5 2 2 3 3 3" xfId="33495"/>
    <cellStyle name="Вычисление 5 2 2 3 4" xfId="15529"/>
    <cellStyle name="Вычисление 5 2 2 3 4 2" xfId="35040"/>
    <cellStyle name="Вычисление 5 2 2 3 5" xfId="29007"/>
    <cellStyle name="Вычисление 5 2 2 4" xfId="5947"/>
    <cellStyle name="Вычисление 5 2 2 4 2" xfId="13208"/>
    <cellStyle name="Вычисление 5 2 2 4 2 2" xfId="33810"/>
    <cellStyle name="Вычисление 5 2 2 4 3" xfId="30222"/>
    <cellStyle name="Вычисление 5 2 2 5" xfId="5835"/>
    <cellStyle name="Вычисление 5 2 2 5 2" xfId="13117"/>
    <cellStyle name="Вычисление 5 2 2 5 2 2" xfId="33760"/>
    <cellStyle name="Вычисление 5 2 2 5 3" xfId="30157"/>
    <cellStyle name="Вычисление 5 2 2 6" xfId="8557"/>
    <cellStyle name="Вычисление 5 2 2 6 2" xfId="15749"/>
    <cellStyle name="Вычисление 5 2 2 6 2 2" xfId="35143"/>
    <cellStyle name="Вычисление 5 2 2 6 3" xfId="31542"/>
    <cellStyle name="Вычисление 5 2 2 7" xfId="4190"/>
    <cellStyle name="Вычисление 5 2 2 7 2" xfId="29204"/>
    <cellStyle name="Вычисление 5 2 2 8" xfId="28162"/>
    <cellStyle name="Вычисление 5 2 3" xfId="2204"/>
    <cellStyle name="Вычисление 5 2 3 2" xfId="6801"/>
    <cellStyle name="Вычисление 5 2 3 2 2" xfId="13976"/>
    <cellStyle name="Вычисление 5 2 3 2 2 2" xfId="34315"/>
    <cellStyle name="Вычисление 5 2 3 2 3" xfId="30764"/>
    <cellStyle name="Вычисление 5 2 3 3" xfId="8984"/>
    <cellStyle name="Вычисление 5 2 3 3 2" xfId="15911"/>
    <cellStyle name="Вычисление 5 2 3 3 2 2" xfId="35193"/>
    <cellStyle name="Вычисление 5 2 3 3 3" xfId="31853"/>
    <cellStyle name="Вычисление 5 2 3 4" xfId="11077"/>
    <cellStyle name="Вычисление 5 2 3 4 2" xfId="17406"/>
    <cellStyle name="Вычисление 5 2 3 4 2 2" xfId="35674"/>
    <cellStyle name="Вычисление 5 2 3 4 3" xfId="32921"/>
    <cellStyle name="Вычисление 5 2 3 5" xfId="5276"/>
    <cellStyle name="Вычисление 5 2 3 5 2" xfId="20796"/>
    <cellStyle name="Вычисление 5 2 3 5 2 2" xfId="36503"/>
    <cellStyle name="Вычисление 5 2 3 5 3" xfId="29797"/>
    <cellStyle name="Вычисление 5 2 3 6" xfId="12843"/>
    <cellStyle name="Вычисление 5 2 3 6 2" xfId="33627"/>
    <cellStyle name="Вычисление 5 2 3 7" xfId="28434"/>
    <cellStyle name="Вычисление 5 2 4" xfId="3059"/>
    <cellStyle name="Вычисление 5 2 4 2" xfId="9825"/>
    <cellStyle name="Вычисление 5 2 4 2 2" xfId="16454"/>
    <cellStyle name="Вычисление 5 2 4 2 2 2" xfId="35314"/>
    <cellStyle name="Вычисление 5 2 4 2 3" xfId="32268"/>
    <cellStyle name="Вычисление 5 2 4 3" xfId="11762"/>
    <cellStyle name="Вычисление 5 2 4 3 2" xfId="18088"/>
    <cellStyle name="Вычисление 5 2 4 3 2 2" xfId="35937"/>
    <cellStyle name="Вычисление 5 2 4 3 3" xfId="33184"/>
    <cellStyle name="Вычисление 5 2 4 4" xfId="7646"/>
    <cellStyle name="Вычисление 5 2 4 4 2" xfId="21747"/>
    <cellStyle name="Вычисление 5 2 4 4 2 2" xfId="36592"/>
    <cellStyle name="Вычисление 5 2 4 4 3" xfId="31180"/>
    <cellStyle name="Вычисление 5 2 4 5" xfId="14811"/>
    <cellStyle name="Вычисление 5 2 4 5 2" xfId="34728"/>
    <cellStyle name="Вычисление 5 2 4 6" xfId="28696"/>
    <cellStyle name="Вычисление 5 2 5" xfId="3574"/>
    <cellStyle name="Вычисление 5 2 5 2" xfId="10329"/>
    <cellStyle name="Вычисление 5 2 5 2 2" xfId="16807"/>
    <cellStyle name="Вычисление 5 2 5 2 2 2" xfId="35393"/>
    <cellStyle name="Вычисление 5 2 5 2 3" xfId="32495"/>
    <cellStyle name="Вычисление 5 2 5 3" xfId="12259"/>
    <cellStyle name="Вычисление 5 2 5 3 2" xfId="18582"/>
    <cellStyle name="Вычисление 5 2 5 3 2 2" xfId="36159"/>
    <cellStyle name="Вычисление 5 2 5 3 3" xfId="33406"/>
    <cellStyle name="Вычисление 5 2 5 4" xfId="8150"/>
    <cellStyle name="Вычисление 5 2 5 4 2" xfId="22147"/>
    <cellStyle name="Вычисление 5 2 5 4 2 2" xfId="36723"/>
    <cellStyle name="Вычисление 5 2 5 4 3" xfId="31403"/>
    <cellStyle name="Вычисление 5 2 5 5" xfId="15306"/>
    <cellStyle name="Вычисление 5 2 5 5 2" xfId="34951"/>
    <cellStyle name="Вычисление 5 2 5 6" xfId="28918"/>
    <cellStyle name="Вычисление 5 2 6" xfId="4109"/>
    <cellStyle name="Вычисление 5 2 6 2" xfId="29159"/>
    <cellStyle name="Вычисление 5 2 7" xfId="28297"/>
    <cellStyle name="Вычисление 5 20" xfId="38221"/>
    <cellStyle name="Вычисление 5 21" xfId="38362"/>
    <cellStyle name="Вычисление 5 22" xfId="39329"/>
    <cellStyle name="Вычисление 5 23" xfId="39619"/>
    <cellStyle name="Вычисление 5 24" xfId="39740"/>
    <cellStyle name="Вычисление 5 25" xfId="39860"/>
    <cellStyle name="Вычисление 5 26" xfId="39940"/>
    <cellStyle name="Вычисление 5 27" xfId="39557"/>
    <cellStyle name="Вычисление 5 28" xfId="40281"/>
    <cellStyle name="Вычисление 5 29" xfId="39849"/>
    <cellStyle name="Вычисление 5 3" xfId="2248"/>
    <cellStyle name="Вычисление 5 3 2" xfId="2867"/>
    <cellStyle name="Вычисление 5 3 2 2" xfId="7454"/>
    <cellStyle name="Вычисление 5 3 2 2 2" xfId="14621"/>
    <cellStyle name="Вычисление 5 3 2 2 2 2" xfId="34677"/>
    <cellStyle name="Вычисление 5 3 2 2 3" xfId="31129"/>
    <cellStyle name="Вычисление 5 3 2 3" xfId="9634"/>
    <cellStyle name="Вычисление 5 3 2 3 2" xfId="16283"/>
    <cellStyle name="Вычисление 5 3 2 3 2 2" xfId="35282"/>
    <cellStyle name="Вычисление 5 3 2 3 3" xfId="32217"/>
    <cellStyle name="Вычисление 5 3 2 4" xfId="11587"/>
    <cellStyle name="Вычисление 5 3 2 4 2" xfId="17914"/>
    <cellStyle name="Вычисление 5 3 2 4 2 2" xfId="35902"/>
    <cellStyle name="Вычисление 5 3 2 4 3" xfId="33149"/>
    <cellStyle name="Вычисление 5 3 2 5" xfId="5305"/>
    <cellStyle name="Вычисление 5 3 2 5 2" xfId="20819"/>
    <cellStyle name="Вычисление 5 3 2 5 2 2" xfId="36506"/>
    <cellStyle name="Вычисление 5 3 2 5 3" xfId="29806"/>
    <cellStyle name="Вычисление 5 3 2 6" xfId="12864"/>
    <cellStyle name="Вычисление 5 3 2 6 2" xfId="33634"/>
    <cellStyle name="Вычисление 5 3 2 7" xfId="28661"/>
    <cellStyle name="Вычисление 5 3 3" xfId="2960"/>
    <cellStyle name="Вычисление 5 3 3 2" xfId="9727"/>
    <cellStyle name="Вычисление 5 3 3 2 2" xfId="16373"/>
    <cellStyle name="Вычисление 5 3 3 2 2 2" xfId="35293"/>
    <cellStyle name="Вычисление 5 3 3 2 3" xfId="32231"/>
    <cellStyle name="Вычисление 5 3 3 3" xfId="11677"/>
    <cellStyle name="Вычисление 5 3 3 3 2" xfId="18004"/>
    <cellStyle name="Вычисление 5 3 3 3 2 2" xfId="35913"/>
    <cellStyle name="Вычисление 5 3 3 3 3" xfId="33160"/>
    <cellStyle name="Вычисление 5 3 3 4" xfId="7547"/>
    <cellStyle name="Вычисление 5 3 3 4 2" xfId="21678"/>
    <cellStyle name="Вычисление 5 3 3 4 2 2" xfId="36577"/>
    <cellStyle name="Вычисление 5 3 3 4 3" xfId="31143"/>
    <cellStyle name="Вычисление 5 3 3 5" xfId="14714"/>
    <cellStyle name="Вычисление 5 3 3 5 2" xfId="34691"/>
    <cellStyle name="Вычисление 5 3 3 6" xfId="28672"/>
    <cellStyle name="Вычисление 5 3 4" xfId="6845"/>
    <cellStyle name="Вычисление 5 3 4 2" xfId="14019"/>
    <cellStyle name="Вычисление 5 3 4 2 2" xfId="34343"/>
    <cellStyle name="Вычисление 5 3 4 3" xfId="30792"/>
    <cellStyle name="Вычисление 5 3 5" xfId="9028"/>
    <cellStyle name="Вычисление 5 3 5 2" xfId="15933"/>
    <cellStyle name="Вычисление 5 3 5 2 2" xfId="35200"/>
    <cellStyle name="Вычисление 5 3 5 3" xfId="31881"/>
    <cellStyle name="Вычисление 5 3 6" xfId="11098"/>
    <cellStyle name="Вычисление 5 3 6 2" xfId="17427"/>
    <cellStyle name="Вычисление 5 3 6 2 2" xfId="35681"/>
    <cellStyle name="Вычисление 5 3 6 3" xfId="32928"/>
    <cellStyle name="Вычисление 5 3 7" xfId="4406"/>
    <cellStyle name="Вычисление 5 3 7 2" xfId="20450"/>
    <cellStyle name="Вычисление 5 3 7 2 2" xfId="36368"/>
    <cellStyle name="Вычисление 5 3 7 3" xfId="29253"/>
    <cellStyle name="Вычисление 5 3 8" xfId="4335"/>
    <cellStyle name="Вычисление 5 3 8 2" xfId="29239"/>
    <cellStyle name="Вычисление 5 3 9" xfId="28441"/>
    <cellStyle name="Вычисление 5 30" xfId="38621"/>
    <cellStyle name="Вычисление 5 4" xfId="2687"/>
    <cellStyle name="Вычисление 5 4 2" xfId="9466"/>
    <cellStyle name="Вычисление 5 4 2 2" xfId="16117"/>
    <cellStyle name="Вычисление 5 4 2 2 2" xfId="35254"/>
    <cellStyle name="Вычисление 5 4 2 3" xfId="32188"/>
    <cellStyle name="Вычисление 5 4 3" xfId="11426"/>
    <cellStyle name="Вычисление 5 4 3 2" xfId="17754"/>
    <cellStyle name="Вычисление 5 4 3 2 2" xfId="35878"/>
    <cellStyle name="Вычисление 5 4 3 3" xfId="33125"/>
    <cellStyle name="Вычисление 5 4 4" xfId="7285"/>
    <cellStyle name="Вычисление 5 4 4 2" xfId="21448"/>
    <cellStyle name="Вычисление 5 4 4 2 2" xfId="36549"/>
    <cellStyle name="Вычисление 5 4 4 3" xfId="31100"/>
    <cellStyle name="Вычисление 5 4 5" xfId="14458"/>
    <cellStyle name="Вычисление 5 4 5 2" xfId="34651"/>
    <cellStyle name="Вычисление 5 4 6" xfId="28637"/>
    <cellStyle name="Вычисление 5 5" xfId="28112"/>
    <cellStyle name="Вычисление 5 6" xfId="37204"/>
    <cellStyle name="Вычисление 5 7" xfId="37543"/>
    <cellStyle name="Вычисление 5 8" xfId="37232"/>
    <cellStyle name="Вычисление 5 9" xfId="37700"/>
    <cellStyle name="Группа" xfId="427"/>
    <cellStyle name="Дата" xfId="428"/>
    <cellStyle name="Денежный" xfId="48" builtinId="4"/>
    <cellStyle name="Денежный 2" xfId="40558"/>
    <cellStyle name="Заголовок 1" xfId="50" builtinId="16" customBuiltin="1"/>
    <cellStyle name="Заголовок 1 2" xfId="429"/>
    <cellStyle name="Заголовок 1 3" xfId="430"/>
    <cellStyle name="Заголовок 1 4" xfId="431"/>
    <cellStyle name="Заголовок 1 5" xfId="432"/>
    <cellStyle name="Заголовок 2" xfId="51" builtinId="17" customBuiltin="1"/>
    <cellStyle name="Заголовок 2 2" xfId="433"/>
    <cellStyle name="Заголовок 2 3" xfId="434"/>
    <cellStyle name="Заголовок 2 4" xfId="435"/>
    <cellStyle name="Заголовок 2 5" xfId="436"/>
    <cellStyle name="Заголовок 3" xfId="52" builtinId="18" customBuiltin="1"/>
    <cellStyle name="Заголовок 3 2" xfId="437"/>
    <cellStyle name="Заголовок 3 3" xfId="438"/>
    <cellStyle name="Заголовок 3 4" xfId="439"/>
    <cellStyle name="Заголовок 3 5" xfId="440"/>
    <cellStyle name="Заголовок 4" xfId="53" builtinId="19" customBuiltin="1"/>
    <cellStyle name="Заголовок 4 2" xfId="441"/>
    <cellStyle name="Заголовок 4 3" xfId="442"/>
    <cellStyle name="Заголовок 4 4" xfId="443"/>
    <cellStyle name="Заголовок 4 5" xfId="444"/>
    <cellStyle name="Защитный" xfId="445"/>
    <cellStyle name="Звезды" xfId="446"/>
    <cellStyle name="Звезды 10" xfId="5663"/>
    <cellStyle name="Звезды 10 2" xfId="13007"/>
    <cellStyle name="Звезды 10 2 2" xfId="33702"/>
    <cellStyle name="Звезды 10 3" xfId="30063"/>
    <cellStyle name="Звезды 11" xfId="6353"/>
    <cellStyle name="Звезды 11 2" xfId="30481"/>
    <cellStyle name="Звезды 12" xfId="37049"/>
    <cellStyle name="Звезды 13" xfId="36950"/>
    <cellStyle name="Звезды 14" xfId="37033"/>
    <cellStyle name="Звезды 15" xfId="36942"/>
    <cellStyle name="Звезды 16" xfId="37527"/>
    <cellStyle name="Звезды 17" xfId="37713"/>
    <cellStyle name="Звезды 18" xfId="36925"/>
    <cellStyle name="Звезды 19" xfId="37774"/>
    <cellStyle name="Звезды 2" xfId="447"/>
    <cellStyle name="Звезды 2 10" xfId="2133"/>
    <cellStyle name="Звезды 2 10 2" xfId="6730"/>
    <cellStyle name="Звезды 2 10 2 2" xfId="13906"/>
    <cellStyle name="Звезды 2 10 2 2 2" xfId="34287"/>
    <cellStyle name="Звезды 2 10 2 3" xfId="30736"/>
    <cellStyle name="Звезды 2 10 3" xfId="8913"/>
    <cellStyle name="Звезды 2 10 3 2" xfId="31825"/>
    <cellStyle name="Звезды 2 11" xfId="5778"/>
    <cellStyle name="Звезды 2 11 2" xfId="13092"/>
    <cellStyle name="Звезды 2 11 2 2" xfId="33747"/>
    <cellStyle name="Звезды 2 11 3" xfId="30133"/>
    <cellStyle name="Звезды 2 12" xfId="5664"/>
    <cellStyle name="Звезды 2 12 2" xfId="30064"/>
    <cellStyle name="Звезды 2 13" xfId="37048"/>
    <cellStyle name="Звезды 2 14" xfId="36941"/>
    <cellStyle name="Звезды 2 15" xfId="37280"/>
    <cellStyle name="Звезды 2 16" xfId="36944"/>
    <cellStyle name="Звезды 2 17" xfId="37011"/>
    <cellStyle name="Звезды 2 18" xfId="37498"/>
    <cellStyle name="Звезды 2 19" xfId="37789"/>
    <cellStyle name="Звезды 2 2" xfId="586"/>
    <cellStyle name="Звезды 2 2 10" xfId="37699"/>
    <cellStyle name="Звезды 2 2 11" xfId="37839"/>
    <cellStyle name="Звезды 2 2 12" xfId="37987"/>
    <cellStyle name="Звезды 2 2 13" xfId="38133"/>
    <cellStyle name="Звезды 2 2 14" xfId="38274"/>
    <cellStyle name="Звезды 2 2 15" xfId="38416"/>
    <cellStyle name="Звезды 2 2 16" xfId="38559"/>
    <cellStyle name="Звезды 2 2 17" xfId="38702"/>
    <cellStyle name="Звезды 2 2 18" xfId="38845"/>
    <cellStyle name="Звезды 2 2 19" xfId="38989"/>
    <cellStyle name="Звезды 2 2 2" xfId="1414"/>
    <cellStyle name="Звезды 2 2 2 2" xfId="1836"/>
    <cellStyle name="Звезды 2 2 2 2 10" xfId="4168"/>
    <cellStyle name="Звезды 2 2 2 2 10 2" xfId="29194"/>
    <cellStyle name="Звезды 2 2 2 2 2" xfId="2005"/>
    <cellStyle name="Звезды 2 2 2 2 2 2" xfId="3452"/>
    <cellStyle name="Звезды 2 2 2 2 2 2 2" xfId="10207"/>
    <cellStyle name="Звезды 2 2 2 2 2 2 2 2" xfId="32440"/>
    <cellStyle name="Звезды 2 2 2 2 2 2 3" xfId="12137"/>
    <cellStyle name="Звезды 2 2 2 2 2 2 3 2" xfId="18462"/>
    <cellStyle name="Звезды 2 2 2 2 2 2 3 2 2" xfId="36104"/>
    <cellStyle name="Звезды 2 2 2 2 2 2 3 3" xfId="33351"/>
    <cellStyle name="Звезды 2 2 2 2 2 2 4" xfId="8028"/>
    <cellStyle name="Звезды 2 2 2 2 2 2 4 2" xfId="22032"/>
    <cellStyle name="Звезды 2 2 2 2 2 2 4 2 2" xfId="36668"/>
    <cellStyle name="Звезды 2 2 2 2 2 2 4 3" xfId="31348"/>
    <cellStyle name="Звезды 2 2 2 2 2 2 5" xfId="15186"/>
    <cellStyle name="Звезды 2 2 2 2 2 2 5 2" xfId="34896"/>
    <cellStyle name="Звезды 2 2 2 2 2 2 6" xfId="28863"/>
    <cellStyle name="Звезды 2 2 2 2 2 3" xfId="3925"/>
    <cellStyle name="Звезды 2 2 2 2 2 3 2" xfId="10680"/>
    <cellStyle name="Звезды 2 2 2 2 2 3 2 2" xfId="32641"/>
    <cellStyle name="Звезды 2 2 2 2 2 3 3" xfId="12610"/>
    <cellStyle name="Звезды 2 2 2 2 2 3 3 2" xfId="18933"/>
    <cellStyle name="Звезды 2 2 2 2 2 3 3 2 2" xfId="36305"/>
    <cellStyle name="Звезды 2 2 2 2 2 3 3 3" xfId="33552"/>
    <cellStyle name="Звезды 2 2 2 2 2 3 4" xfId="15657"/>
    <cellStyle name="Звезды 2 2 2 2 2 3 4 2" xfId="35097"/>
    <cellStyle name="Звезды 2 2 2 2 2 3 5" xfId="29064"/>
    <cellStyle name="Звезды 2 2 2 2 2 4" xfId="6602"/>
    <cellStyle name="Звезды 2 2 2 2 2 4 2" xfId="13780"/>
    <cellStyle name="Звезды 2 2 2 2 2 4 2 2" xfId="34217"/>
    <cellStyle name="Звезды 2 2 2 2 2 4 3" xfId="30666"/>
    <cellStyle name="Звезды 2 2 2 2 2 5" xfId="8785"/>
    <cellStyle name="Звезды 2 2 2 2 2 5 2" xfId="31755"/>
    <cellStyle name="Звезды 2 2 2 2 2 6" xfId="10899"/>
    <cellStyle name="Звезды 2 2 2 2 2 6 2" xfId="17231"/>
    <cellStyle name="Звезды 2 2 2 2 2 6 2 2" xfId="35596"/>
    <cellStyle name="Звезды 2 2 2 2 2 6 3" xfId="32843"/>
    <cellStyle name="Звезды 2 2 2 2 2 7" xfId="5118"/>
    <cellStyle name="Звезды 2 2 2 2 2 7 2" xfId="29720"/>
    <cellStyle name="Звезды 2 2 2 2 3" xfId="2419"/>
    <cellStyle name="Звезды 2 2 2 2 3 2" xfId="7016"/>
    <cellStyle name="Звезды 2 2 2 2 3 2 2" xfId="14190"/>
    <cellStyle name="Звезды 2 2 2 2 3 2 2 2" xfId="34464"/>
    <cellStyle name="Звезды 2 2 2 2 3 2 3" xfId="30913"/>
    <cellStyle name="Звезды 2 2 2 2 3 3" xfId="9199"/>
    <cellStyle name="Звезды 2 2 2 2 3 3 2" xfId="32002"/>
    <cellStyle name="Звезды 2 2 2 2 3 4" xfId="11217"/>
    <cellStyle name="Звезды 2 2 2 2 3 4 2" xfId="17546"/>
    <cellStyle name="Звезды 2 2 2 2 3 4 2 2" xfId="35750"/>
    <cellStyle name="Звезды 2 2 2 2 3 4 3" xfId="32997"/>
    <cellStyle name="Звезды 2 2 2 2 3 5" xfId="5447"/>
    <cellStyle name="Звезды 2 2 2 2 3 5 2" xfId="29888"/>
    <cellStyle name="Звезды 2 2 2 2 3 6" xfId="28509"/>
    <cellStyle name="Звезды 2 2 2 2 4" xfId="2556"/>
    <cellStyle name="Звезды 2 2 2 2 4 2" xfId="7153"/>
    <cellStyle name="Звезды 2 2 2 2 4 2 2" xfId="14327"/>
    <cellStyle name="Звезды 2 2 2 2 4 2 2 2" xfId="34599"/>
    <cellStyle name="Звезды 2 2 2 2 4 2 3" xfId="31048"/>
    <cellStyle name="Звезды 2 2 2 2 4 3" xfId="9335"/>
    <cellStyle name="Звезды 2 2 2 2 4 3 2" xfId="32137"/>
    <cellStyle name="Звезды 2 2 2 2 4 4" xfId="11295"/>
    <cellStyle name="Звезды 2 2 2 2 4 4 2" xfId="17624"/>
    <cellStyle name="Звезды 2 2 2 2 4 4 2 2" xfId="35827"/>
    <cellStyle name="Звезды 2 2 2 2 4 4 3" xfId="33074"/>
    <cellStyle name="Звезды 2 2 2 2 4 5" xfId="5552"/>
    <cellStyle name="Звезды 2 2 2 2 4 5 2" xfId="29979"/>
    <cellStyle name="Звезды 2 2 2 2 4 6" xfId="28586"/>
    <cellStyle name="Звезды 2 2 2 2 5" xfId="3192"/>
    <cellStyle name="Звезды 2 2 2 2 5 2" xfId="7777"/>
    <cellStyle name="Звезды 2 2 2 2 5 2 2" xfId="14940"/>
    <cellStyle name="Звезды 2 2 2 2 5 2 2 2" xfId="34785"/>
    <cellStyle name="Звезды 2 2 2 2 5 2 3" xfId="31237"/>
    <cellStyle name="Звезды 2 2 2 2 5 3" xfId="9955"/>
    <cellStyle name="Звезды 2 2 2 2 5 3 2" xfId="32325"/>
    <cellStyle name="Звезды 2 2 2 2 5 4" xfId="11892"/>
    <cellStyle name="Звезды 2 2 2 2 5 4 2" xfId="18217"/>
    <cellStyle name="Звезды 2 2 2 2 5 4 2 2" xfId="35994"/>
    <cellStyle name="Звезды 2 2 2 2 5 4 3" xfId="33241"/>
    <cellStyle name="Звезды 2 2 2 2 5 5" xfId="4988"/>
    <cellStyle name="Звезды 2 2 2 2 5 5 2" xfId="29614"/>
    <cellStyle name="Звезды 2 2 2 2 5 6" xfId="28753"/>
    <cellStyle name="Звезды 2 2 2 2 6" xfId="3681"/>
    <cellStyle name="Звезды 2 2 2 2 6 2" xfId="10436"/>
    <cellStyle name="Звезды 2 2 2 2 6 2 2" xfId="32532"/>
    <cellStyle name="Звезды 2 2 2 2 6 3" xfId="12366"/>
    <cellStyle name="Звезды 2 2 2 2 6 3 2" xfId="18689"/>
    <cellStyle name="Звезды 2 2 2 2 6 3 2 2" xfId="36196"/>
    <cellStyle name="Звезды 2 2 2 2 6 3 3" xfId="33443"/>
    <cellStyle name="Звезды 2 2 2 2 6 4" xfId="8257"/>
    <cellStyle name="Звезды 2 2 2 2 6 4 2" xfId="22254"/>
    <cellStyle name="Звезды 2 2 2 2 6 4 2 2" xfId="36760"/>
    <cellStyle name="Звезды 2 2 2 2 6 4 3" xfId="31440"/>
    <cellStyle name="Звезды 2 2 2 2 6 5" xfId="15413"/>
    <cellStyle name="Звезды 2 2 2 2 6 5 2" xfId="34988"/>
    <cellStyle name="Звезды 2 2 2 2 6 6" xfId="28955"/>
    <cellStyle name="Звезды 2 2 2 2 7" xfId="6450"/>
    <cellStyle name="Звезды 2 2 2 2 7 2" xfId="13656"/>
    <cellStyle name="Звезды 2 2 2 2 7 2 2" xfId="34106"/>
    <cellStyle name="Звезды 2 2 2 2 7 3" xfId="30553"/>
    <cellStyle name="Звезды 2 2 2 2 8" xfId="8663"/>
    <cellStyle name="Звезды 2 2 2 2 8 2" xfId="31643"/>
    <cellStyle name="Звезды 2 2 2 2 9" xfId="10787"/>
    <cellStyle name="Звезды 2 2 2 2 9 2" xfId="17119"/>
    <cellStyle name="Звезды 2 2 2 2 9 2 2" xfId="35491"/>
    <cellStyle name="Звезды 2 2 2 2 9 3" xfId="32738"/>
    <cellStyle name="Звезды 2 2 2 3" xfId="1951"/>
    <cellStyle name="Звезды 2 2 2 3 2" xfId="2486"/>
    <cellStyle name="Звезды 2 2 2 3 2 2" xfId="7083"/>
    <cellStyle name="Звезды 2 2 2 3 2 2 2" xfId="14257"/>
    <cellStyle name="Звезды 2 2 2 3 2 2 2 2" xfId="34529"/>
    <cellStyle name="Звезды 2 2 2 3 2 2 3" xfId="30978"/>
    <cellStyle name="Звезды 2 2 2 3 2 3" xfId="9265"/>
    <cellStyle name="Звезды 2 2 2 3 2 3 2" xfId="32067"/>
    <cellStyle name="Звезды 2 2 2 3 3" xfId="5071"/>
    <cellStyle name="Звезды 2 2 2 3 3 2" xfId="29673"/>
    <cellStyle name="Звезды 2 2 2 3 4" xfId="6548"/>
    <cellStyle name="Звезды 2 2 2 3 4 2" xfId="13726"/>
    <cellStyle name="Звезды 2 2 2 3 4 2 2" xfId="34170"/>
    <cellStyle name="Звезды 2 2 2 3 4 3" xfId="30619"/>
    <cellStyle name="Звезды 2 2 2 3 5" xfId="8731"/>
    <cellStyle name="Звезды 2 2 2 3 5 2" xfId="31708"/>
    <cellStyle name="Звезды 2 2 2 3 6" xfId="10845"/>
    <cellStyle name="Звезды 2 2 2 3 6 2" xfId="17177"/>
    <cellStyle name="Звезды 2 2 2 3 6 2 2" xfId="35549"/>
    <cellStyle name="Звезды 2 2 2 3 6 3" xfId="32796"/>
    <cellStyle name="Звезды 2 2 2 4" xfId="2052"/>
    <cellStyle name="Звезды 2 2 2 4 2" xfId="5147"/>
    <cellStyle name="Звезды 2 2 2 4 2 2" xfId="29748"/>
    <cellStyle name="Звезды 2 2 2 4 3" xfId="6649"/>
    <cellStyle name="Звезды 2 2 2 4 3 2" xfId="13827"/>
    <cellStyle name="Звезды 2 2 2 4 3 2 2" xfId="34249"/>
    <cellStyle name="Звезды 2 2 2 4 3 3" xfId="30698"/>
    <cellStyle name="Звезды 2 2 2 4 4" xfId="8832"/>
    <cellStyle name="Звезды 2 2 2 4 4 2" xfId="31787"/>
    <cellStyle name="Звезды 2 2 2 4 5" xfId="10946"/>
    <cellStyle name="Звезды 2 2 2 4 5 2" xfId="17278"/>
    <cellStyle name="Звезды 2 2 2 4 5 2 2" xfId="35628"/>
    <cellStyle name="Звезды 2 2 2 4 5 3" xfId="32875"/>
    <cellStyle name="Звезды 2 2 2 4 6" xfId="4534"/>
    <cellStyle name="Звезды 2 2 2 4 6 2" xfId="20567"/>
    <cellStyle name="Звезды 2 2 2 4 6 2 2" xfId="36419"/>
    <cellStyle name="Звезды 2 2 2 4 6 3" xfId="29305"/>
    <cellStyle name="Звезды 2 2 2 4 7" xfId="8430"/>
    <cellStyle name="Звезды 2 2 2 4 7 2" xfId="31485"/>
    <cellStyle name="Звезды 2 2 2 5" xfId="2237"/>
    <cellStyle name="Звезды 2 2 2 5 2" xfId="6834"/>
    <cellStyle name="Звезды 2 2 2 5 2 2" xfId="14008"/>
    <cellStyle name="Звезды 2 2 2 5 2 2 2" xfId="34335"/>
    <cellStyle name="Звезды 2 2 2 5 2 3" xfId="30784"/>
    <cellStyle name="Звезды 2 2 2 5 3" xfId="9017"/>
    <cellStyle name="Звезды 2 2 2 5 3 2" xfId="31873"/>
    <cellStyle name="Звезды 2 2 2 6" xfId="4832"/>
    <cellStyle name="Звезды 2 2 2 6 2" xfId="29475"/>
    <cellStyle name="Звезды 2 2 2 7" xfId="6202"/>
    <cellStyle name="Звезды 2 2 2 7 2" xfId="13440"/>
    <cellStyle name="Звезды 2 2 2 7 2 2" xfId="33945"/>
    <cellStyle name="Звезды 2 2 2 7 3" xfId="30375"/>
    <cellStyle name="Звезды 2 2 2 8" xfId="5816"/>
    <cellStyle name="Звезды 2 2 2 8 2" xfId="30146"/>
    <cellStyle name="Звезды 2 2 2 9" xfId="5675"/>
    <cellStyle name="Звезды 2 2 2 9 2" xfId="13017"/>
    <cellStyle name="Звезды 2 2 2 9 2 2" xfId="33710"/>
    <cellStyle name="Звезды 2 2 2 9 3" xfId="30073"/>
    <cellStyle name="Звезды 2 2 20" xfId="39130"/>
    <cellStyle name="Звезды 2 2 21" xfId="39267"/>
    <cellStyle name="Звезды 2 2 22" xfId="39403"/>
    <cellStyle name="Звезды 2 2 23" xfId="39541"/>
    <cellStyle name="Звезды 2 2 24" xfId="39666"/>
    <cellStyle name="Звезды 2 2 25" xfId="39788"/>
    <cellStyle name="Звезды 2 2 26" xfId="39907"/>
    <cellStyle name="Звезды 2 2 27" xfId="40020"/>
    <cellStyle name="Звезды 2 2 28" xfId="40127"/>
    <cellStyle name="Звезды 2 2 29" xfId="40216"/>
    <cellStyle name="Звезды 2 2 3" xfId="1539"/>
    <cellStyle name="Звезды 2 2 3 2" xfId="1914"/>
    <cellStyle name="Звезды 2 2 3 2 10" xfId="4616"/>
    <cellStyle name="Звезды 2 2 3 2 10 2" xfId="29351"/>
    <cellStyle name="Звезды 2 2 3 2 2" xfId="1008"/>
    <cellStyle name="Звезды 2 2 3 2 2 2" xfId="3485"/>
    <cellStyle name="Звезды 2 2 3 2 2 2 2" xfId="10240"/>
    <cellStyle name="Звезды 2 2 3 2 2 2 2 2" xfId="32463"/>
    <cellStyle name="Звезды 2 2 3 2 2 2 3" xfId="12170"/>
    <cellStyle name="Звезды 2 2 3 2 2 2 3 2" xfId="18494"/>
    <cellStyle name="Звезды 2 2 3 2 2 2 3 2 2" xfId="36127"/>
    <cellStyle name="Звезды 2 2 3 2 2 2 3 3" xfId="33374"/>
    <cellStyle name="Звезды 2 2 3 2 2 2 4" xfId="8061"/>
    <cellStyle name="Звезды 2 2 3 2 2 2 4 2" xfId="22064"/>
    <cellStyle name="Звезды 2 2 3 2 2 2 4 2 2" xfId="36691"/>
    <cellStyle name="Звезды 2 2 3 2 2 2 4 3" xfId="31371"/>
    <cellStyle name="Звезды 2 2 3 2 2 2 5" xfId="15218"/>
    <cellStyle name="Звезды 2 2 3 2 2 2 5 2" xfId="34919"/>
    <cellStyle name="Звезды 2 2 3 2 2 2 6" xfId="28886"/>
    <cellStyle name="Звезды 2 2 3 2 2 3" xfId="3958"/>
    <cellStyle name="Звезды 2 2 3 2 2 3 2" xfId="10713"/>
    <cellStyle name="Звезды 2 2 3 2 2 3 2 2" xfId="32664"/>
    <cellStyle name="Звезды 2 2 3 2 2 3 3" xfId="12643"/>
    <cellStyle name="Звезды 2 2 3 2 2 3 3 2" xfId="18965"/>
    <cellStyle name="Звезды 2 2 3 2 2 3 3 2 2" xfId="36328"/>
    <cellStyle name="Звезды 2 2 3 2 2 3 3 3" xfId="33575"/>
    <cellStyle name="Звезды 2 2 3 2 2 3 4" xfId="15689"/>
    <cellStyle name="Звезды 2 2 3 2 2 3 4 2" xfId="35120"/>
    <cellStyle name="Звезды 2 2 3 2 2 3 5" xfId="29087"/>
    <cellStyle name="Звезды 2 2 3 2 2 4" xfId="6046"/>
    <cellStyle name="Звезды 2 2 3 2 2 4 2" xfId="13307"/>
    <cellStyle name="Звезды 2 2 3 2 2 4 2 2" xfId="33854"/>
    <cellStyle name="Звезды 2 2 3 2 2 4 3" xfId="30266"/>
    <cellStyle name="Звезды 2 2 3 2 2 5" xfId="6094"/>
    <cellStyle name="Звезды 2 2 3 2 2 5 2" xfId="30301"/>
    <cellStyle name="Звезды 2 2 3 2 2 6" xfId="6055"/>
    <cellStyle name="Звезды 2 2 3 2 2 6 2" xfId="13314"/>
    <cellStyle name="Звезды 2 2 3 2 2 6 2 2" xfId="33861"/>
    <cellStyle name="Звезды 2 2 3 2 2 6 3" xfId="30275"/>
    <cellStyle name="Звезды 2 2 3 2 2 7" xfId="4773"/>
    <cellStyle name="Звезды 2 2 3 2 2 7 2" xfId="29429"/>
    <cellStyle name="Звезды 2 2 3 2 3" xfId="2449"/>
    <cellStyle name="Звезды 2 2 3 2 3 2" xfId="7046"/>
    <cellStyle name="Звезды 2 2 3 2 3 2 2" xfId="14220"/>
    <cellStyle name="Звезды 2 2 3 2 3 2 2 2" xfId="34492"/>
    <cellStyle name="Звезды 2 2 3 2 3 2 3" xfId="30941"/>
    <cellStyle name="Звезды 2 2 3 2 3 3" xfId="9228"/>
    <cellStyle name="Звезды 2 2 3 2 3 3 2" xfId="32030"/>
    <cellStyle name="Звезды 2 2 3 2 3 4" xfId="11243"/>
    <cellStyle name="Звезды 2 2 3 2 3 4 2" xfId="17572"/>
    <cellStyle name="Звезды 2 2 3 2 3 4 2 2" xfId="35775"/>
    <cellStyle name="Звезды 2 2 3 2 3 4 3" xfId="33022"/>
    <cellStyle name="Звезды 2 2 3 2 3 5" xfId="5476"/>
    <cellStyle name="Звезды 2 2 3 2 3 5 2" xfId="29915"/>
    <cellStyle name="Звезды 2 2 3 2 3 6" xfId="28534"/>
    <cellStyle name="Звезды 2 2 3 2 4" xfId="2579"/>
    <cellStyle name="Звезды 2 2 3 2 4 2" xfId="7176"/>
    <cellStyle name="Звезды 2 2 3 2 4 2 2" xfId="14350"/>
    <cellStyle name="Звезды 2 2 3 2 4 2 2 2" xfId="34622"/>
    <cellStyle name="Звезды 2 2 3 2 4 2 3" xfId="31071"/>
    <cellStyle name="Звезды 2 2 3 2 4 3" xfId="9358"/>
    <cellStyle name="Звезды 2 2 3 2 4 3 2" xfId="32160"/>
    <cellStyle name="Звезды 2 2 3 2 4 4" xfId="11318"/>
    <cellStyle name="Звезды 2 2 3 2 4 4 2" xfId="17647"/>
    <cellStyle name="Звезды 2 2 3 2 4 4 2 2" xfId="35850"/>
    <cellStyle name="Звезды 2 2 3 2 4 4 3" xfId="33097"/>
    <cellStyle name="Звезды 2 2 3 2 4 5" xfId="5575"/>
    <cellStyle name="Звезды 2 2 3 2 4 5 2" xfId="30002"/>
    <cellStyle name="Звезды 2 2 3 2 4 6" xfId="28609"/>
    <cellStyle name="Звезды 2 2 3 2 5" xfId="3238"/>
    <cellStyle name="Звезды 2 2 3 2 5 2" xfId="7814"/>
    <cellStyle name="Звезды 2 2 3 2 5 2 2" xfId="14972"/>
    <cellStyle name="Звезды 2 2 3 2 5 2 2 2" xfId="34808"/>
    <cellStyle name="Звезды 2 2 3 2 5 2 3" xfId="31260"/>
    <cellStyle name="Звезды 2 2 3 2 5 3" xfId="9993"/>
    <cellStyle name="Звезды 2 2 3 2 5 3 2" xfId="32352"/>
    <cellStyle name="Звезды 2 2 3 2 5 4" xfId="11924"/>
    <cellStyle name="Звезды 2 2 3 2 5 4 2" xfId="18249"/>
    <cellStyle name="Звезды 2 2 3 2 5 4 2 2" xfId="36017"/>
    <cellStyle name="Звезды 2 2 3 2 5 4 3" xfId="33264"/>
    <cellStyle name="Звезды 2 2 3 2 5 5" xfId="5034"/>
    <cellStyle name="Звезды 2 2 3 2 5 5 2" xfId="29636"/>
    <cellStyle name="Звезды 2 2 3 2 5 6" xfId="28776"/>
    <cellStyle name="Звезды 2 2 3 2 6" xfId="3712"/>
    <cellStyle name="Звезды 2 2 3 2 6 2" xfId="10467"/>
    <cellStyle name="Звезды 2 2 3 2 6 2 2" xfId="32554"/>
    <cellStyle name="Звезды 2 2 3 2 6 3" xfId="12397"/>
    <cellStyle name="Звезды 2 2 3 2 6 3 2" xfId="18720"/>
    <cellStyle name="Звезды 2 2 3 2 6 3 2 2" xfId="36218"/>
    <cellStyle name="Звезды 2 2 3 2 6 3 3" xfId="33465"/>
    <cellStyle name="Звезды 2 2 3 2 6 4" xfId="8288"/>
    <cellStyle name="Звезды 2 2 3 2 6 4 2" xfId="22285"/>
    <cellStyle name="Звезды 2 2 3 2 6 4 2 2" xfId="36782"/>
    <cellStyle name="Звезды 2 2 3 2 6 4 3" xfId="31462"/>
    <cellStyle name="Звезды 2 2 3 2 6 5" xfId="15444"/>
    <cellStyle name="Звезды 2 2 3 2 6 5 2" xfId="35010"/>
    <cellStyle name="Звезды 2 2 3 2 6 6" xfId="28977"/>
    <cellStyle name="Звезды 2 2 3 2 7" xfId="6511"/>
    <cellStyle name="Звезды 2 2 3 2 7 2" xfId="13689"/>
    <cellStyle name="Звезды 2 2 3 2 7 2 2" xfId="34133"/>
    <cellStyle name="Звезды 2 2 3 2 7 3" xfId="30582"/>
    <cellStyle name="Звезды 2 2 3 2 8" xfId="8694"/>
    <cellStyle name="Звезды 2 2 3 2 8 2" xfId="31671"/>
    <cellStyle name="Звезды 2 2 3 2 9" xfId="10808"/>
    <cellStyle name="Звезды 2 2 3 2 9 2" xfId="17140"/>
    <cellStyle name="Звезды 2 2 3 2 9 2 2" xfId="35512"/>
    <cellStyle name="Звезды 2 2 3 2 9 3" xfId="32759"/>
    <cellStyle name="Звезды 2 2 3 3" xfId="1969"/>
    <cellStyle name="Звезды 2 2 3 3 2" xfId="2504"/>
    <cellStyle name="Звезды 2 2 3 3 2 2" xfId="7101"/>
    <cellStyle name="Звезды 2 2 3 3 2 2 2" xfId="14275"/>
    <cellStyle name="Звезды 2 2 3 3 2 2 2 2" xfId="34547"/>
    <cellStyle name="Звезды 2 2 3 3 2 2 3" xfId="30996"/>
    <cellStyle name="Звезды 2 2 3 3 2 3" xfId="9283"/>
    <cellStyle name="Звезды 2 2 3 3 2 3 2" xfId="32085"/>
    <cellStyle name="Звезды 2 2 3 3 3" xfId="5089"/>
    <cellStyle name="Звезды 2 2 3 3 3 2" xfId="29691"/>
    <cellStyle name="Звезды 2 2 3 3 4" xfId="6566"/>
    <cellStyle name="Звезды 2 2 3 3 4 2" xfId="13744"/>
    <cellStyle name="Звезды 2 2 3 3 4 2 2" xfId="34188"/>
    <cellStyle name="Звезды 2 2 3 3 4 3" xfId="30637"/>
    <cellStyle name="Звезды 2 2 3 3 5" xfId="8749"/>
    <cellStyle name="Звезды 2 2 3 3 5 2" xfId="31726"/>
    <cellStyle name="Звезды 2 2 3 3 6" xfId="10863"/>
    <cellStyle name="Звезды 2 2 3 3 6 2" xfId="17195"/>
    <cellStyle name="Звезды 2 2 3 3 6 2 2" xfId="35567"/>
    <cellStyle name="Звезды 2 2 3 3 6 3" xfId="32814"/>
    <cellStyle name="Звезды 2 2 3 4" xfId="977"/>
    <cellStyle name="Звезды 2 2 3 4 2" xfId="4761"/>
    <cellStyle name="Звезды 2 2 3 4 2 2" xfId="29417"/>
    <cellStyle name="Звезды 2 2 3 4 3" xfId="6016"/>
    <cellStyle name="Звезды 2 2 3 4 3 2" xfId="13277"/>
    <cellStyle name="Звезды 2 2 3 4 3 2 2" xfId="33839"/>
    <cellStyle name="Звезды 2 2 3 4 3 3" xfId="30251"/>
    <cellStyle name="Звезды 2 2 3 4 4" xfId="5857"/>
    <cellStyle name="Звезды 2 2 3 4 4 2" xfId="30171"/>
    <cellStyle name="Звезды 2 2 3 4 5" xfId="5651"/>
    <cellStyle name="Звезды 2 2 3 4 5 2" xfId="12996"/>
    <cellStyle name="Звезды 2 2 3 4 5 2 2" xfId="33694"/>
    <cellStyle name="Звезды 2 2 3 4 5 3" xfId="30055"/>
    <cellStyle name="Звезды 2 2 3 4 6" xfId="4597"/>
    <cellStyle name="Звезды 2 2 3 4 6 2" xfId="20605"/>
    <cellStyle name="Звезды 2 2 3 4 6 2 2" xfId="36448"/>
    <cellStyle name="Звезды 2 2 3 4 6 3" xfId="29333"/>
    <cellStyle name="Звезды 2 2 3 4 7" xfId="4326"/>
    <cellStyle name="Звезды 2 2 3 4 7 2" xfId="29237"/>
    <cellStyle name="Звезды 2 2 3 5" xfId="2302"/>
    <cellStyle name="Звезды 2 2 3 5 2" xfId="6899"/>
    <cellStyle name="Звезды 2 2 3 5 2 2" xfId="14073"/>
    <cellStyle name="Звезды 2 2 3 5 2 2 2" xfId="34382"/>
    <cellStyle name="Звезды 2 2 3 5 2 3" xfId="30831"/>
    <cellStyle name="Звезды 2 2 3 5 3" xfId="9082"/>
    <cellStyle name="Звезды 2 2 3 5 3 2" xfId="31920"/>
    <cellStyle name="Звезды 2 2 3 6" xfId="4885"/>
    <cellStyle name="Звезды 2 2 3 6 2" xfId="29521"/>
    <cellStyle name="Звезды 2 2 3 7" xfId="6306"/>
    <cellStyle name="Звезды 2 2 3 7 2" xfId="13538"/>
    <cellStyle name="Звезды 2 2 3 7 2 2" xfId="34008"/>
    <cellStyle name="Звезды 2 2 3 7 3" xfId="30441"/>
    <cellStyle name="Звезды 2 2 3 8" xfId="8575"/>
    <cellStyle name="Звезды 2 2 3 8 2" xfId="31559"/>
    <cellStyle name="Звезды 2 2 3 9" xfId="6406"/>
    <cellStyle name="Звезды 2 2 3 9 2" xfId="13620"/>
    <cellStyle name="Звезды 2 2 3 9 2 2" xfId="34073"/>
    <cellStyle name="Звезды 2 2 3 9 3" xfId="30517"/>
    <cellStyle name="Звезды 2 2 30" xfId="40311"/>
    <cellStyle name="Звезды 2 2 31" xfId="40392"/>
    <cellStyle name="Звезды 2 2 32" xfId="40451"/>
    <cellStyle name="Звезды 2 2 33" xfId="40492"/>
    <cellStyle name="Звезды 2 2 4" xfId="1763"/>
    <cellStyle name="Звезды 2 2 4 10" xfId="4005"/>
    <cellStyle name="Звезды 2 2 4 10 2" xfId="29125"/>
    <cellStyle name="Звезды 2 2 4 2" xfId="918"/>
    <cellStyle name="Звезды 2 2 4 2 2" xfId="3395"/>
    <cellStyle name="Звезды 2 2 4 2 2 2" xfId="10150"/>
    <cellStyle name="Звезды 2 2 4 2 2 2 2" xfId="32405"/>
    <cellStyle name="Звезды 2 2 4 2 2 3" xfId="12080"/>
    <cellStyle name="Звезды 2 2 4 2 2 3 2" xfId="18405"/>
    <cellStyle name="Звезды 2 2 4 2 2 3 2 2" xfId="36069"/>
    <cellStyle name="Звезды 2 2 4 2 2 3 3" xfId="33316"/>
    <cellStyle name="Звезды 2 2 4 2 2 4" xfId="7971"/>
    <cellStyle name="Звезды 2 2 4 2 2 4 2" xfId="21975"/>
    <cellStyle name="Звезды 2 2 4 2 2 4 2 2" xfId="36633"/>
    <cellStyle name="Звезды 2 2 4 2 2 4 3" xfId="31313"/>
    <cellStyle name="Звезды 2 2 4 2 2 5" xfId="15129"/>
    <cellStyle name="Звезды 2 2 4 2 2 5 2" xfId="34861"/>
    <cellStyle name="Звезды 2 2 4 2 2 6" xfId="28828"/>
    <cellStyle name="Звезды 2 2 4 2 3" xfId="3868"/>
    <cellStyle name="Звезды 2 2 4 2 3 2" xfId="10623"/>
    <cellStyle name="Звезды 2 2 4 2 3 2 2" xfId="32606"/>
    <cellStyle name="Звезды 2 2 4 2 3 3" xfId="12553"/>
    <cellStyle name="Звезды 2 2 4 2 3 3 2" xfId="18876"/>
    <cellStyle name="Звезды 2 2 4 2 3 3 2 2" xfId="36270"/>
    <cellStyle name="Звезды 2 2 4 2 3 3 3" xfId="33517"/>
    <cellStyle name="Звезды 2 2 4 2 3 4" xfId="15600"/>
    <cellStyle name="Звезды 2 2 4 2 3 4 2" xfId="35062"/>
    <cellStyle name="Звезды 2 2 4 2 3 5" xfId="29029"/>
    <cellStyle name="Звезды 2 2 4 2 4" xfId="5959"/>
    <cellStyle name="Звезды 2 2 4 2 4 2" xfId="13220"/>
    <cellStyle name="Звезды 2 2 4 2 4 2 2" xfId="33813"/>
    <cellStyle name="Звезды 2 2 4 2 4 3" xfId="30225"/>
    <cellStyle name="Звезды 2 2 4 2 5" xfId="6089"/>
    <cellStyle name="Звезды 2 2 4 2 5 2" xfId="30298"/>
    <cellStyle name="Звезды 2 2 4 2 6" xfId="8684"/>
    <cellStyle name="Звезды 2 2 4 2 6 2" xfId="15776"/>
    <cellStyle name="Звезды 2 2 4 2 6 2 2" xfId="35163"/>
    <cellStyle name="Звезды 2 2 4 2 6 3" xfId="31661"/>
    <cellStyle name="Звезды 2 2 4 2 7" xfId="4739"/>
    <cellStyle name="Звезды 2 2 4 2 7 2" xfId="29397"/>
    <cellStyle name="Звезды 2 2 4 3" xfId="2379"/>
    <cellStyle name="Звезды 2 2 4 3 2" xfId="6976"/>
    <cellStyle name="Звезды 2 2 4 3 2 2" xfId="14150"/>
    <cellStyle name="Звезды 2 2 4 3 2 2 2" xfId="34439"/>
    <cellStyle name="Звезды 2 2 4 3 2 3" xfId="30888"/>
    <cellStyle name="Звезды 2 2 4 3 3" xfId="9159"/>
    <cellStyle name="Звезды 2 2 4 3 3 2" xfId="31977"/>
    <cellStyle name="Звезды 2 2 4 3 4" xfId="11180"/>
    <cellStyle name="Звезды 2 2 4 3 4 2" xfId="17509"/>
    <cellStyle name="Звезды 2 2 4 3 4 2 2" xfId="35728"/>
    <cellStyle name="Звезды 2 2 4 3 4 3" xfId="32975"/>
    <cellStyle name="Звезды 2 2 4 3 5" xfId="5410"/>
    <cellStyle name="Звезды 2 2 4 3 5 2" xfId="29866"/>
    <cellStyle name="Звезды 2 2 4 3 6" xfId="28487"/>
    <cellStyle name="Звезды 2 2 4 4" xfId="2521"/>
    <cellStyle name="Звезды 2 2 4 4 2" xfId="7118"/>
    <cellStyle name="Звезды 2 2 4 4 2 2" xfId="14292"/>
    <cellStyle name="Звезды 2 2 4 4 2 2 2" xfId="34564"/>
    <cellStyle name="Звезды 2 2 4 4 2 3" xfId="31013"/>
    <cellStyle name="Звезды 2 2 4 4 3" xfId="9300"/>
    <cellStyle name="Звезды 2 2 4 4 3 2" xfId="32102"/>
    <cellStyle name="Звезды 2 2 4 4 4" xfId="11260"/>
    <cellStyle name="Звезды 2 2 4 4 4 2" xfId="17589"/>
    <cellStyle name="Звезды 2 2 4 4 4 2 2" xfId="35792"/>
    <cellStyle name="Звезды 2 2 4 4 4 3" xfId="33039"/>
    <cellStyle name="Звезды 2 2 4 4 5" xfId="5517"/>
    <cellStyle name="Звезды 2 2 4 4 5 2" xfId="29944"/>
    <cellStyle name="Звезды 2 2 4 4 6" xfId="28551"/>
    <cellStyle name="Звезды 2 2 4 5" xfId="3132"/>
    <cellStyle name="Звезды 2 2 4 5 2" xfId="7719"/>
    <cellStyle name="Звезды 2 2 4 5 2 2" xfId="14883"/>
    <cellStyle name="Звезды 2 2 4 5 2 2 2" xfId="34750"/>
    <cellStyle name="Звезды 2 2 4 5 2 3" xfId="31202"/>
    <cellStyle name="Звезды 2 2 4 5 3" xfId="9898"/>
    <cellStyle name="Звезды 2 2 4 5 3 2" xfId="32290"/>
    <cellStyle name="Звезды 2 2 4 5 4" xfId="11835"/>
    <cellStyle name="Звезды 2 2 4 5 4 2" xfId="18160"/>
    <cellStyle name="Звезды 2 2 4 5 4 2 2" xfId="35959"/>
    <cellStyle name="Звезды 2 2 4 5 4 3" xfId="33206"/>
    <cellStyle name="Звезды 2 2 4 5 5" xfId="4946"/>
    <cellStyle name="Звезды 2 2 4 5 5 2" xfId="29576"/>
    <cellStyle name="Звезды 2 2 4 5 6" xfId="28718"/>
    <cellStyle name="Звезды 2 2 4 6" xfId="3637"/>
    <cellStyle name="Звезды 2 2 4 6 2" xfId="10392"/>
    <cellStyle name="Звезды 2 2 4 6 2 2" xfId="32510"/>
    <cellStyle name="Звезды 2 2 4 6 3" xfId="12322"/>
    <cellStyle name="Звезды 2 2 4 6 3 2" xfId="18645"/>
    <cellStyle name="Звезды 2 2 4 6 3 2 2" xfId="36174"/>
    <cellStyle name="Звезды 2 2 4 6 3 3" xfId="33421"/>
    <cellStyle name="Звезды 2 2 4 6 4" xfId="8213"/>
    <cellStyle name="Звезды 2 2 4 6 4 2" xfId="22210"/>
    <cellStyle name="Звезды 2 2 4 6 4 2 2" xfId="36738"/>
    <cellStyle name="Звезды 2 2 4 6 4 3" xfId="31418"/>
    <cellStyle name="Звезды 2 2 4 6 5" xfId="15369"/>
    <cellStyle name="Звезды 2 2 4 6 5 2" xfId="34966"/>
    <cellStyle name="Звезды 2 2 4 6 6" xfId="28933"/>
    <cellStyle name="Звезды 2 2 4 7" xfId="6411"/>
    <cellStyle name="Звезды 2 2 4 7 2" xfId="13623"/>
    <cellStyle name="Звезды 2 2 4 7 2 2" xfId="34076"/>
    <cellStyle name="Звезды 2 2 4 7 3" xfId="30522"/>
    <cellStyle name="Звезды 2 2 4 8" xfId="8638"/>
    <cellStyle name="Звезды 2 2 4 8 2" xfId="31618"/>
    <cellStyle name="Звезды 2 2 4 9" xfId="10762"/>
    <cellStyle name="Звезды 2 2 4 9 2" xfId="17094"/>
    <cellStyle name="Звезды 2 2 4 9 2 2" xfId="35466"/>
    <cellStyle name="Звезды 2 2 4 9 3" xfId="32713"/>
    <cellStyle name="Звезды 2 2 5" xfId="1660"/>
    <cellStyle name="Звезды 2 2 5 2" xfId="2357"/>
    <cellStyle name="Звезды 2 2 5 2 2" xfId="6954"/>
    <cellStyle name="Звезды 2 2 5 2 2 2" xfId="14128"/>
    <cellStyle name="Звезды 2 2 5 2 2 2 2" xfId="34419"/>
    <cellStyle name="Звезды 2 2 5 2 2 3" xfId="30868"/>
    <cellStyle name="Звезды 2 2 5 2 3" xfId="9137"/>
    <cellStyle name="Звезды 2 2 5 2 3 2" xfId="31957"/>
    <cellStyle name="Звезды 2 2 5 3" xfId="4924"/>
    <cellStyle name="Звезды 2 2 5 3 2" xfId="29559"/>
    <cellStyle name="Звезды 2 2 5 4" xfId="6365"/>
    <cellStyle name="Звезды 2 2 5 4 2" xfId="13587"/>
    <cellStyle name="Звезды 2 2 5 4 2 2" xfId="34048"/>
    <cellStyle name="Звезды 2 2 5 4 3" xfId="30489"/>
    <cellStyle name="Звезды 2 2 5 5" xfId="8613"/>
    <cellStyle name="Звезды 2 2 5 5 2" xfId="31596"/>
    <cellStyle name="Звезды 2 2 5 6" xfId="10746"/>
    <cellStyle name="Звезды 2 2 5 6 2" xfId="17078"/>
    <cellStyle name="Звезды 2 2 5 6 2 2" xfId="35450"/>
    <cellStyle name="Звезды 2 2 5 6 3" xfId="32697"/>
    <cellStyle name="Звезды 2 2 6" xfId="1184"/>
    <cellStyle name="Звезды 2 2 6 2" xfId="2936"/>
    <cellStyle name="Звезды 2 2 6 2 2" xfId="7523"/>
    <cellStyle name="Звезды 2 2 6 2 2 2" xfId="14690"/>
    <cellStyle name="Звезды 2 2 6 2 2 2 2" xfId="34684"/>
    <cellStyle name="Звезды 2 2 6 2 2 3" xfId="31136"/>
    <cellStyle name="Звезды 2 2 6 2 3" xfId="9703"/>
    <cellStyle name="Звезды 2 2 6 2 3 2" xfId="32224"/>
    <cellStyle name="Звезды 2 2 6 3" xfId="6099"/>
    <cellStyle name="Звезды 2 2 6 3 2" xfId="13348"/>
    <cellStyle name="Звезды 2 2 6 3 2 2" xfId="33881"/>
    <cellStyle name="Звезды 2 2 6 3 3" xfId="30305"/>
    <cellStyle name="Звезды 2 2 6 4" xfId="6122"/>
    <cellStyle name="Звезды 2 2 6 4 2" xfId="30321"/>
    <cellStyle name="Звезды 2 2 6 5" xfId="8595"/>
    <cellStyle name="Звезды 2 2 6 5 2" xfId="15755"/>
    <cellStyle name="Звезды 2 2 6 5 2 2" xfId="35148"/>
    <cellStyle name="Звезды 2 2 6 5 3" xfId="31579"/>
    <cellStyle name="Звезды 2 2 6 6" xfId="4460"/>
    <cellStyle name="Звезды 2 2 6 6 2" xfId="20504"/>
    <cellStyle name="Звезды 2 2 6 6 2 2" xfId="36380"/>
    <cellStyle name="Звезды 2 2 6 6 3" xfId="29265"/>
    <cellStyle name="Звезды 2 2 6 7" xfId="5363"/>
    <cellStyle name="Звезды 2 2 6 7 2" xfId="29838"/>
    <cellStyle name="Звезды 2 2 7" xfId="2168"/>
    <cellStyle name="Звезды 2 2 7 2" xfId="6765"/>
    <cellStyle name="Звезды 2 2 7 2 2" xfId="13941"/>
    <cellStyle name="Звезды 2 2 7 2 2 2" xfId="34301"/>
    <cellStyle name="Звезды 2 2 7 2 3" xfId="30750"/>
    <cellStyle name="Звезды 2 2 7 3" xfId="8948"/>
    <cellStyle name="Звезды 2 2 7 3 2" xfId="31839"/>
    <cellStyle name="Звезды 2 2 8" xfId="5639"/>
    <cellStyle name="Звезды 2 2 8 2" xfId="12989"/>
    <cellStyle name="Звезды 2 2 8 2 2" xfId="33688"/>
    <cellStyle name="Звезды 2 2 8 3" xfId="30044"/>
    <cellStyle name="Звезды 2 2 9" xfId="6409"/>
    <cellStyle name="Звезды 2 2 9 2" xfId="30520"/>
    <cellStyle name="Звезды 2 20" xfId="37632"/>
    <cellStyle name="Звезды 2 21" xfId="37394"/>
    <cellStyle name="Звезды 2 22" xfId="37762"/>
    <cellStyle name="Звезды 2 23" xfId="37521"/>
    <cellStyle name="Звезды 2 24" xfId="38078"/>
    <cellStyle name="Звезды 2 25" xfId="38220"/>
    <cellStyle name="Звезды 2 26" xfId="38361"/>
    <cellStyle name="Звезды 2 27" xfId="38504"/>
    <cellStyle name="Звезды 2 28" xfId="39422"/>
    <cellStyle name="Звезды 2 29" xfId="38790"/>
    <cellStyle name="Звезды 2 3" xfId="1250"/>
    <cellStyle name="Звезды 2 3 10" xfId="37743"/>
    <cellStyle name="Звезды 2 3 11" xfId="37882"/>
    <cellStyle name="Звезды 2 3 12" xfId="38026"/>
    <cellStyle name="Звезды 2 3 13" xfId="38169"/>
    <cellStyle name="Звезды 2 3 14" xfId="38310"/>
    <cellStyle name="Звезды 2 3 15" xfId="38452"/>
    <cellStyle name="Звезды 2 3 16" xfId="38595"/>
    <cellStyle name="Звезды 2 3 17" xfId="38738"/>
    <cellStyle name="Звезды 2 3 18" xfId="38881"/>
    <cellStyle name="Звезды 2 3 19" xfId="39025"/>
    <cellStyle name="Звезды 2 3 2" xfId="1773"/>
    <cellStyle name="Звезды 2 3 2 10" xfId="4130"/>
    <cellStyle name="Звезды 2 3 2 10 2" xfId="29170"/>
    <cellStyle name="Звезды 2 3 2 2" xfId="1411"/>
    <cellStyle name="Звезды 2 3 2 2 2" xfId="3401"/>
    <cellStyle name="Звезды 2 3 2 2 2 2" xfId="10156"/>
    <cellStyle name="Звезды 2 3 2 2 2 2 2" xfId="32411"/>
    <cellStyle name="Звезды 2 3 2 2 2 3" xfId="12086"/>
    <cellStyle name="Звезды 2 3 2 2 2 3 2" xfId="18411"/>
    <cellStyle name="Звезды 2 3 2 2 2 3 2 2" xfId="36075"/>
    <cellStyle name="Звезды 2 3 2 2 2 3 3" xfId="33322"/>
    <cellStyle name="Звезды 2 3 2 2 2 4" xfId="7977"/>
    <cellStyle name="Звезды 2 3 2 2 2 4 2" xfId="21981"/>
    <cellStyle name="Звезды 2 3 2 2 2 4 2 2" xfId="36639"/>
    <cellStyle name="Звезды 2 3 2 2 2 4 3" xfId="31319"/>
    <cellStyle name="Звезды 2 3 2 2 2 5" xfId="15135"/>
    <cellStyle name="Звезды 2 3 2 2 2 5 2" xfId="34867"/>
    <cellStyle name="Звезды 2 3 2 2 2 6" xfId="28834"/>
    <cellStyle name="Звезды 2 3 2 2 3" xfId="3874"/>
    <cellStyle name="Звезды 2 3 2 2 3 2" xfId="10629"/>
    <cellStyle name="Звезды 2 3 2 2 3 2 2" xfId="32612"/>
    <cellStyle name="Звезды 2 3 2 2 3 3" xfId="12559"/>
    <cellStyle name="Звезды 2 3 2 2 3 3 2" xfId="18882"/>
    <cellStyle name="Звезды 2 3 2 2 3 3 2 2" xfId="36276"/>
    <cellStyle name="Звезды 2 3 2 2 3 3 3" xfId="33523"/>
    <cellStyle name="Звезды 2 3 2 2 3 4" xfId="15606"/>
    <cellStyle name="Звезды 2 3 2 2 3 4 2" xfId="35068"/>
    <cellStyle name="Звезды 2 3 2 2 3 5" xfId="29035"/>
    <cellStyle name="Звезды 2 3 2 2 4" xfId="6199"/>
    <cellStyle name="Звезды 2 3 2 2 4 2" xfId="13437"/>
    <cellStyle name="Звезды 2 3 2 2 4 2 2" xfId="33943"/>
    <cellStyle name="Звезды 2 3 2 2 4 3" xfId="30373"/>
    <cellStyle name="Звезды 2 3 2 2 5" xfId="5611"/>
    <cellStyle name="Звезды 2 3 2 2 5 2" xfId="30027"/>
    <cellStyle name="Звезды 2 3 2 2 6" xfId="6397"/>
    <cellStyle name="Звезды 2 3 2 2 6 2" xfId="13611"/>
    <cellStyle name="Звезды 2 3 2 2 6 2 2" xfId="34066"/>
    <cellStyle name="Звезды 2 3 2 2 6 3" xfId="30510"/>
    <cellStyle name="Звезды 2 3 2 2 7" xfId="4831"/>
    <cellStyle name="Звезды 2 3 2 2 7 2" xfId="29474"/>
    <cellStyle name="Звезды 2 3 2 3" xfId="2386"/>
    <cellStyle name="Звезды 2 3 2 3 2" xfId="6983"/>
    <cellStyle name="Звезды 2 3 2 3 2 2" xfId="14157"/>
    <cellStyle name="Звезды 2 3 2 3 2 2 2" xfId="34441"/>
    <cellStyle name="Звезды 2 3 2 3 2 3" xfId="30890"/>
    <cellStyle name="Звезды 2 3 2 3 3" xfId="9166"/>
    <cellStyle name="Звезды 2 3 2 3 3 2" xfId="31979"/>
    <cellStyle name="Звезды 2 3 2 3 4" xfId="11187"/>
    <cellStyle name="Звезды 2 3 2 3 4 2" xfId="17516"/>
    <cellStyle name="Звезды 2 3 2 3 4 2 2" xfId="35730"/>
    <cellStyle name="Звезды 2 3 2 3 4 3" xfId="32977"/>
    <cellStyle name="Звезды 2 3 2 3 5" xfId="5417"/>
    <cellStyle name="Звезды 2 3 2 3 5 2" xfId="29868"/>
    <cellStyle name="Звезды 2 3 2 3 6" xfId="28489"/>
    <cellStyle name="Звезды 2 3 2 4" xfId="2527"/>
    <cellStyle name="Звезды 2 3 2 4 2" xfId="7124"/>
    <cellStyle name="Звезды 2 3 2 4 2 2" xfId="14298"/>
    <cellStyle name="Звезды 2 3 2 4 2 2 2" xfId="34570"/>
    <cellStyle name="Звезды 2 3 2 4 2 3" xfId="31019"/>
    <cellStyle name="Звезды 2 3 2 4 3" xfId="9306"/>
    <cellStyle name="Звезды 2 3 2 4 3 2" xfId="32108"/>
    <cellStyle name="Звезды 2 3 2 4 4" xfId="11266"/>
    <cellStyle name="Звезды 2 3 2 4 4 2" xfId="17595"/>
    <cellStyle name="Звезды 2 3 2 4 4 2 2" xfId="35798"/>
    <cellStyle name="Звезды 2 3 2 4 4 3" xfId="33045"/>
    <cellStyle name="Звезды 2 3 2 4 5" xfId="5523"/>
    <cellStyle name="Звезды 2 3 2 4 5 2" xfId="29950"/>
    <cellStyle name="Звезды 2 3 2 4 6" xfId="28557"/>
    <cellStyle name="Звезды 2 3 2 5" xfId="3138"/>
    <cellStyle name="Звезды 2 3 2 5 2" xfId="7725"/>
    <cellStyle name="Звезды 2 3 2 5 2 2" xfId="14889"/>
    <cellStyle name="Звезды 2 3 2 5 2 2 2" xfId="34756"/>
    <cellStyle name="Звезды 2 3 2 5 2 3" xfId="31208"/>
    <cellStyle name="Звезды 2 3 2 5 3" xfId="9904"/>
    <cellStyle name="Звезды 2 3 2 5 3 2" xfId="32296"/>
    <cellStyle name="Звезды 2 3 2 5 4" xfId="11841"/>
    <cellStyle name="Звезды 2 3 2 5 4 2" xfId="18166"/>
    <cellStyle name="Звезды 2 3 2 5 4 2 2" xfId="35965"/>
    <cellStyle name="Звезды 2 3 2 5 4 3" xfId="33212"/>
    <cellStyle name="Звезды 2 3 2 5 5" xfId="4952"/>
    <cellStyle name="Звезды 2 3 2 5 5 2" xfId="29582"/>
    <cellStyle name="Звезды 2 3 2 5 6" xfId="28724"/>
    <cellStyle name="Звезды 2 3 2 6" xfId="3639"/>
    <cellStyle name="Звезды 2 3 2 6 2" xfId="10394"/>
    <cellStyle name="Звезды 2 3 2 6 2 2" xfId="32512"/>
    <cellStyle name="Звезды 2 3 2 6 3" xfId="12324"/>
    <cellStyle name="Звезды 2 3 2 6 3 2" xfId="18647"/>
    <cellStyle name="Звезды 2 3 2 6 3 2 2" xfId="36176"/>
    <cellStyle name="Звезды 2 3 2 6 3 3" xfId="33423"/>
    <cellStyle name="Звезды 2 3 2 6 4" xfId="8215"/>
    <cellStyle name="Звезды 2 3 2 6 4 2" xfId="22212"/>
    <cellStyle name="Звезды 2 3 2 6 4 2 2" xfId="36740"/>
    <cellStyle name="Звезды 2 3 2 6 4 3" xfId="31420"/>
    <cellStyle name="Звезды 2 3 2 6 5" xfId="15371"/>
    <cellStyle name="Звезды 2 3 2 6 5 2" xfId="34968"/>
    <cellStyle name="Звезды 2 3 2 6 6" xfId="28935"/>
    <cellStyle name="Звезды 2 3 2 7" xfId="6415"/>
    <cellStyle name="Звезды 2 3 2 7 2" xfId="13627"/>
    <cellStyle name="Звезды 2 3 2 7 2 2" xfId="34079"/>
    <cellStyle name="Звезды 2 3 2 7 3" xfId="30525"/>
    <cellStyle name="Звезды 2 3 2 8" xfId="8640"/>
    <cellStyle name="Звезды 2 3 2 8 2" xfId="31620"/>
    <cellStyle name="Звезды 2 3 2 9" xfId="10764"/>
    <cellStyle name="Звезды 2 3 2 9 2" xfId="17096"/>
    <cellStyle name="Звезды 2 3 2 9 2 2" xfId="35468"/>
    <cellStyle name="Звезды 2 3 2 9 3" xfId="32715"/>
    <cellStyle name="Звезды 2 3 20" xfId="39166"/>
    <cellStyle name="Звезды 2 3 21" xfId="39300"/>
    <cellStyle name="Звезды 2 3 22" xfId="39441"/>
    <cellStyle name="Звезды 2 3 23" xfId="39575"/>
    <cellStyle name="Звезды 2 3 24" xfId="39703"/>
    <cellStyle name="Звезды 2 3 25" xfId="39821"/>
    <cellStyle name="Звезды 2 3 26" xfId="39939"/>
    <cellStyle name="Звезды 2 3 27" xfId="40052"/>
    <cellStyle name="Звезды 2 3 28" xfId="40154"/>
    <cellStyle name="Звезды 2 3 29" xfId="40252"/>
    <cellStyle name="Звезды 2 3 3" xfId="1659"/>
    <cellStyle name="Звезды 2 3 3 2" xfId="2356"/>
    <cellStyle name="Звезды 2 3 3 2 2" xfId="6953"/>
    <cellStyle name="Звезды 2 3 3 2 2 2" xfId="14127"/>
    <cellStyle name="Звезды 2 3 3 2 2 2 2" xfId="34418"/>
    <cellStyle name="Звезды 2 3 3 2 2 3" xfId="30867"/>
    <cellStyle name="Звезды 2 3 3 2 3" xfId="9136"/>
    <cellStyle name="Звезды 2 3 3 2 3 2" xfId="31956"/>
    <cellStyle name="Звезды 2 3 3 3" xfId="4923"/>
    <cellStyle name="Звезды 2 3 3 3 2" xfId="29558"/>
    <cellStyle name="Звезды 2 3 3 4" xfId="6364"/>
    <cellStyle name="Звезды 2 3 3 4 2" xfId="13586"/>
    <cellStyle name="Звезды 2 3 3 4 2 2" xfId="34047"/>
    <cellStyle name="Звезды 2 3 3 4 3" xfId="30488"/>
    <cellStyle name="Звезды 2 3 3 5" xfId="8612"/>
    <cellStyle name="Звезды 2 3 3 5 2" xfId="31595"/>
    <cellStyle name="Звезды 2 3 3 6" xfId="10745"/>
    <cellStyle name="Звезды 2 3 3 6 2" xfId="17077"/>
    <cellStyle name="Звезды 2 3 3 6 2 2" xfId="35449"/>
    <cellStyle name="Звезды 2 3 3 6 3" xfId="32696"/>
    <cellStyle name="Звезды 2 3 30" xfId="40344"/>
    <cellStyle name="Звезды 2 3 31" xfId="40415"/>
    <cellStyle name="Звезды 2 3 32" xfId="40471"/>
    <cellStyle name="Звезды 2 3 4" xfId="2178"/>
    <cellStyle name="Звезды 2 3 4 2" xfId="5253"/>
    <cellStyle name="Звезды 2 3 4 2 2" xfId="29789"/>
    <cellStyle name="Звезды 2 3 4 3" xfId="6775"/>
    <cellStyle name="Звезды 2 3 4 3 2" xfId="13951"/>
    <cellStyle name="Звезды 2 3 4 3 2 2" xfId="34304"/>
    <cellStyle name="Звезды 2 3 4 3 3" xfId="30753"/>
    <cellStyle name="Звезды 2 3 4 4" xfId="8958"/>
    <cellStyle name="Звезды 2 3 4 4 2" xfId="31842"/>
    <cellStyle name="Звезды 2 3 4 5" xfId="4466"/>
    <cellStyle name="Звезды 2 3 4 5 2" xfId="20510"/>
    <cellStyle name="Звезды 2 3 4 5 2 2" xfId="36386"/>
    <cellStyle name="Звезды 2 3 4 5 3" xfId="29271"/>
    <cellStyle name="Звезды 2 3 4 6" xfId="4695"/>
    <cellStyle name="Звезды 2 3 4 6 2" xfId="29389"/>
    <cellStyle name="Звезды 2 3 5" xfId="4791"/>
    <cellStyle name="Звезды 2 3 5 2" xfId="29440"/>
    <cellStyle name="Звезды 2 3 6" xfId="6120"/>
    <cellStyle name="Звезды 2 3 6 2" xfId="13365"/>
    <cellStyle name="Звезды 2 3 6 2 2" xfId="33892"/>
    <cellStyle name="Звезды 2 3 6 3" xfId="30320"/>
    <cellStyle name="Звезды 2 3 7" xfId="5806"/>
    <cellStyle name="Звезды 2 3 7 2" xfId="30138"/>
    <cellStyle name="Звезды 2 3 8" xfId="9974"/>
    <cellStyle name="Звезды 2 3 8 2" xfId="16558"/>
    <cellStyle name="Звезды 2 3 8 2 2" xfId="35340"/>
    <cellStyle name="Звезды 2 3 8 3" xfId="32338"/>
    <cellStyle name="Звезды 2 3 9" xfId="37597"/>
    <cellStyle name="Звезды 2 30" xfId="39499"/>
    <cellStyle name="Звезды 2 31" xfId="39077"/>
    <cellStyle name="Звезды 2 32" xfId="39682"/>
    <cellStyle name="Звезды 2 33" xfId="39472"/>
    <cellStyle name="Звезды 2 34" xfId="40064"/>
    <cellStyle name="Звезды 2 35" xfId="39742"/>
    <cellStyle name="Звезды 2 36" xfId="39841"/>
    <cellStyle name="Звезды 2 4" xfId="1311"/>
    <cellStyle name="Звезды 2 4 10" xfId="37636"/>
    <cellStyle name="Звезды 2 4 11" xfId="37778"/>
    <cellStyle name="Звезды 2 4 12" xfId="37654"/>
    <cellStyle name="Звезды 2 4 13" xfId="37940"/>
    <cellStyle name="Звезды 2 4 14" xfId="36920"/>
    <cellStyle name="Звезды 2 4 15" xfId="37009"/>
    <cellStyle name="Звезды 2 4 16" xfId="37020"/>
    <cellStyle name="Звезды 2 4 17" xfId="37855"/>
    <cellStyle name="Звезды 2 4 18" xfId="38009"/>
    <cellStyle name="Звезды 2 4 19" xfId="38048"/>
    <cellStyle name="Звезды 2 4 2" xfId="1780"/>
    <cellStyle name="Звезды 2 4 2 10" xfId="4001"/>
    <cellStyle name="Звезды 2 4 2 10 2" xfId="29121"/>
    <cellStyle name="Звезды 2 4 2 2" xfId="1500"/>
    <cellStyle name="Звезды 2 4 2 2 2" xfId="3407"/>
    <cellStyle name="Звезды 2 4 2 2 2 2" xfId="10162"/>
    <cellStyle name="Звезды 2 4 2 2 2 2 2" xfId="32417"/>
    <cellStyle name="Звезды 2 4 2 2 2 3" xfId="12092"/>
    <cellStyle name="Звезды 2 4 2 2 2 3 2" xfId="18417"/>
    <cellStyle name="Звезды 2 4 2 2 2 3 2 2" xfId="36081"/>
    <cellStyle name="Звезды 2 4 2 2 2 3 3" xfId="33328"/>
    <cellStyle name="Звезды 2 4 2 2 2 4" xfId="7983"/>
    <cellStyle name="Звезды 2 4 2 2 2 4 2" xfId="21987"/>
    <cellStyle name="Звезды 2 4 2 2 2 4 2 2" xfId="36645"/>
    <cellStyle name="Звезды 2 4 2 2 2 4 3" xfId="31325"/>
    <cellStyle name="Звезды 2 4 2 2 2 5" xfId="15141"/>
    <cellStyle name="Звезды 2 4 2 2 2 5 2" xfId="34873"/>
    <cellStyle name="Звезды 2 4 2 2 2 6" xfId="28840"/>
    <cellStyle name="Звезды 2 4 2 2 3" xfId="3880"/>
    <cellStyle name="Звезды 2 4 2 2 3 2" xfId="10635"/>
    <cellStyle name="Звезды 2 4 2 2 3 2 2" xfId="32618"/>
    <cellStyle name="Звезды 2 4 2 2 3 3" xfId="12565"/>
    <cellStyle name="Звезды 2 4 2 2 3 3 2" xfId="18888"/>
    <cellStyle name="Звезды 2 4 2 2 3 3 2 2" xfId="36282"/>
    <cellStyle name="Звезды 2 4 2 2 3 3 3" xfId="33529"/>
    <cellStyle name="Звезды 2 4 2 2 3 4" xfId="15612"/>
    <cellStyle name="Звезды 2 4 2 2 3 4 2" xfId="35074"/>
    <cellStyle name="Звезды 2 4 2 2 3 5" xfId="29041"/>
    <cellStyle name="Звезды 2 4 2 2 4" xfId="6274"/>
    <cellStyle name="Звезды 2 4 2 2 4 2" xfId="13509"/>
    <cellStyle name="Звезды 2 4 2 2 4 2 2" xfId="33988"/>
    <cellStyle name="Звезды 2 4 2 2 4 3" xfId="30419"/>
    <cellStyle name="Звезды 2 4 2 2 5" xfId="8547"/>
    <cellStyle name="Звезды 2 4 2 2 5 2" xfId="31539"/>
    <cellStyle name="Звезды 2 4 2 2 6" xfId="6403"/>
    <cellStyle name="Звезды 2 4 2 2 6 2" xfId="13617"/>
    <cellStyle name="Звезды 2 4 2 2 6 2 2" xfId="34071"/>
    <cellStyle name="Звезды 2 4 2 2 6 3" xfId="30515"/>
    <cellStyle name="Звезды 2 4 2 2 7" xfId="4871"/>
    <cellStyle name="Звезды 2 4 2 2 7 2" xfId="29509"/>
    <cellStyle name="Звезды 2 4 2 3" xfId="2393"/>
    <cellStyle name="Звезды 2 4 2 3 2" xfId="6990"/>
    <cellStyle name="Звезды 2 4 2 3 2 2" xfId="14164"/>
    <cellStyle name="Звезды 2 4 2 3 2 2 2" xfId="34444"/>
    <cellStyle name="Звезды 2 4 2 3 2 3" xfId="30893"/>
    <cellStyle name="Звезды 2 4 2 3 3" xfId="9173"/>
    <cellStyle name="Звезды 2 4 2 3 3 2" xfId="31982"/>
    <cellStyle name="Звезды 2 4 2 3 4" xfId="11193"/>
    <cellStyle name="Звезды 2 4 2 3 4 2" xfId="17522"/>
    <cellStyle name="Звезды 2 4 2 3 4 2 2" xfId="35732"/>
    <cellStyle name="Звезды 2 4 2 3 4 3" xfId="32979"/>
    <cellStyle name="Звезды 2 4 2 3 5" xfId="5424"/>
    <cellStyle name="Звезды 2 4 2 3 5 2" xfId="29870"/>
    <cellStyle name="Звезды 2 4 2 3 6" xfId="28491"/>
    <cellStyle name="Звезды 2 4 2 4" xfId="2533"/>
    <cellStyle name="Звезды 2 4 2 4 2" xfId="7130"/>
    <cellStyle name="Звезды 2 4 2 4 2 2" xfId="14304"/>
    <cellStyle name="Звезды 2 4 2 4 2 2 2" xfId="34576"/>
    <cellStyle name="Звезды 2 4 2 4 2 3" xfId="31025"/>
    <cellStyle name="Звезды 2 4 2 4 3" xfId="9312"/>
    <cellStyle name="Звезды 2 4 2 4 3 2" xfId="32114"/>
    <cellStyle name="Звезды 2 4 2 4 4" xfId="11272"/>
    <cellStyle name="Звезды 2 4 2 4 4 2" xfId="17601"/>
    <cellStyle name="Звезды 2 4 2 4 4 2 2" xfId="35804"/>
    <cellStyle name="Звезды 2 4 2 4 4 3" xfId="33051"/>
    <cellStyle name="Звезды 2 4 2 4 5" xfId="5529"/>
    <cellStyle name="Звезды 2 4 2 4 5 2" xfId="29956"/>
    <cellStyle name="Звезды 2 4 2 4 6" xfId="28563"/>
    <cellStyle name="Звезды 2 4 2 5" xfId="3144"/>
    <cellStyle name="Звезды 2 4 2 5 2" xfId="7731"/>
    <cellStyle name="Звезды 2 4 2 5 2 2" xfId="14895"/>
    <cellStyle name="Звезды 2 4 2 5 2 2 2" xfId="34762"/>
    <cellStyle name="Звезды 2 4 2 5 2 3" xfId="31214"/>
    <cellStyle name="Звезды 2 4 2 5 3" xfId="9910"/>
    <cellStyle name="Звезды 2 4 2 5 3 2" xfId="32302"/>
    <cellStyle name="Звезды 2 4 2 5 4" xfId="11847"/>
    <cellStyle name="Звезды 2 4 2 5 4 2" xfId="18172"/>
    <cellStyle name="Звезды 2 4 2 5 4 2 2" xfId="35971"/>
    <cellStyle name="Звезды 2 4 2 5 4 3" xfId="33218"/>
    <cellStyle name="Звезды 2 4 2 5 5" xfId="4959"/>
    <cellStyle name="Звезды 2 4 2 5 5 2" xfId="29589"/>
    <cellStyle name="Звезды 2 4 2 5 6" xfId="28730"/>
    <cellStyle name="Звезды 2 4 2 6" xfId="3641"/>
    <cellStyle name="Звезды 2 4 2 6 2" xfId="10396"/>
    <cellStyle name="Звезды 2 4 2 6 2 2" xfId="32514"/>
    <cellStyle name="Звезды 2 4 2 6 3" xfId="12326"/>
    <cellStyle name="Звезды 2 4 2 6 3 2" xfId="18649"/>
    <cellStyle name="Звезды 2 4 2 6 3 2 2" xfId="36178"/>
    <cellStyle name="Звезды 2 4 2 6 3 3" xfId="33425"/>
    <cellStyle name="Звезды 2 4 2 6 4" xfId="8217"/>
    <cellStyle name="Звезды 2 4 2 6 4 2" xfId="22214"/>
    <cellStyle name="Звезды 2 4 2 6 4 2 2" xfId="36742"/>
    <cellStyle name="Звезды 2 4 2 6 4 3" xfId="31422"/>
    <cellStyle name="Звезды 2 4 2 6 5" xfId="15373"/>
    <cellStyle name="Звезды 2 4 2 6 5 2" xfId="34970"/>
    <cellStyle name="Звезды 2 4 2 6 6" xfId="28937"/>
    <cellStyle name="Звезды 2 4 2 7" xfId="6418"/>
    <cellStyle name="Звезды 2 4 2 7 2" xfId="13630"/>
    <cellStyle name="Звезды 2 4 2 7 2 2" xfId="34082"/>
    <cellStyle name="Звезды 2 4 2 7 3" xfId="30528"/>
    <cellStyle name="Звезды 2 4 2 8" xfId="8643"/>
    <cellStyle name="Звезды 2 4 2 8 2" xfId="31623"/>
    <cellStyle name="Звезды 2 4 2 9" xfId="10767"/>
    <cellStyle name="Звезды 2 4 2 9 2" xfId="17099"/>
    <cellStyle name="Звезды 2 4 2 9 2 2" xfId="35471"/>
    <cellStyle name="Звезды 2 4 2 9 3" xfId="32718"/>
    <cellStyle name="Звезды 2 4 20" xfId="38190"/>
    <cellStyle name="Звезды 2 4 21" xfId="38332"/>
    <cellStyle name="Звезды 2 4 22" xfId="38474"/>
    <cellStyle name="Звезды 2 4 23" xfId="38616"/>
    <cellStyle name="Звезды 2 4 24" xfId="39469"/>
    <cellStyle name="Звезды 2 4 25" xfId="39365"/>
    <cellStyle name="Звезды 2 4 26" xfId="38032"/>
    <cellStyle name="Звезды 2 4 27" xfId="39632"/>
    <cellStyle name="Звезды 2 4 28" xfId="40029"/>
    <cellStyle name="Звезды 2 4 29" xfId="40088"/>
    <cellStyle name="Звезды 2 4 3" xfId="1933"/>
    <cellStyle name="Звезды 2 4 3 2" xfId="2468"/>
    <cellStyle name="Звезды 2 4 3 2 2" xfId="7065"/>
    <cellStyle name="Звезды 2 4 3 2 2 2" xfId="14239"/>
    <cellStyle name="Звезды 2 4 3 2 2 2 2" xfId="34511"/>
    <cellStyle name="Звезды 2 4 3 2 2 3" xfId="30960"/>
    <cellStyle name="Звезды 2 4 3 2 3" xfId="9247"/>
    <cellStyle name="Звезды 2 4 3 2 3 2" xfId="32049"/>
    <cellStyle name="Звезды 2 4 3 3" xfId="5053"/>
    <cellStyle name="Звезды 2 4 3 3 2" xfId="29655"/>
    <cellStyle name="Звезды 2 4 3 4" xfId="6530"/>
    <cellStyle name="Звезды 2 4 3 4 2" xfId="13708"/>
    <cellStyle name="Звезды 2 4 3 4 2 2" xfId="34152"/>
    <cellStyle name="Звезды 2 4 3 4 3" xfId="30601"/>
    <cellStyle name="Звезды 2 4 3 5" xfId="8713"/>
    <cellStyle name="Звезды 2 4 3 5 2" xfId="31690"/>
    <cellStyle name="Звезды 2 4 3 6" xfId="10827"/>
    <cellStyle name="Звезды 2 4 3 6 2" xfId="17159"/>
    <cellStyle name="Звезды 2 4 3 6 2 2" xfId="35531"/>
    <cellStyle name="Звезды 2 4 3 6 3" xfId="32778"/>
    <cellStyle name="Звезды 2 4 30" xfId="39592"/>
    <cellStyle name="Звезды 2 4 31" xfId="40263"/>
    <cellStyle name="Звезды 2 4 32" xfId="39504"/>
    <cellStyle name="Звезды 2 4 4" xfId="2192"/>
    <cellStyle name="Звезды 2 4 4 2" xfId="5267"/>
    <cellStyle name="Звезды 2 4 4 2 2" xfId="29793"/>
    <cellStyle name="Звезды 2 4 4 3" xfId="6789"/>
    <cellStyle name="Звезды 2 4 4 3 2" xfId="13964"/>
    <cellStyle name="Звезды 2 4 4 3 2 2" xfId="34309"/>
    <cellStyle name="Звезды 2 4 4 3 3" xfId="30758"/>
    <cellStyle name="Звезды 2 4 4 4" xfId="8972"/>
    <cellStyle name="Звезды 2 4 4 4 2" xfId="31847"/>
    <cellStyle name="Звезды 2 4 4 5" xfId="4472"/>
    <cellStyle name="Звезды 2 4 4 5 2" xfId="20516"/>
    <cellStyle name="Звезды 2 4 4 5 2 2" xfId="36392"/>
    <cellStyle name="Звезды 2 4 4 5 3" xfId="29277"/>
    <cellStyle name="Звезды 2 4 4 6" xfId="5364"/>
    <cellStyle name="Звезды 2 4 4 6 2" xfId="29839"/>
    <cellStyle name="Звезды 2 4 5" xfId="4793"/>
    <cellStyle name="Звезды 2 4 5 2" xfId="29442"/>
    <cellStyle name="Звезды 2 4 6" xfId="6133"/>
    <cellStyle name="Звезды 2 4 6 2" xfId="13375"/>
    <cellStyle name="Звезды 2 4 6 2 2" xfId="33900"/>
    <cellStyle name="Звезды 2 4 6 3" xfId="30331"/>
    <cellStyle name="Звезды 2 4 7" xfId="6053"/>
    <cellStyle name="Звезды 2 4 7 2" xfId="30273"/>
    <cellStyle name="Звезды 2 4 8" xfId="6100"/>
    <cellStyle name="Звезды 2 4 8 2" xfId="13349"/>
    <cellStyle name="Звезды 2 4 8 2 2" xfId="33882"/>
    <cellStyle name="Звезды 2 4 8 3" xfId="30306"/>
    <cellStyle name="Звезды 2 4 9" xfId="37512"/>
    <cellStyle name="Звезды 2 5" xfId="1390"/>
    <cellStyle name="Звезды 2 5 2" xfId="1807"/>
    <cellStyle name="Звезды 2 5 2 10" xfId="4137"/>
    <cellStyle name="Звезды 2 5 2 10 2" xfId="29175"/>
    <cellStyle name="Звезды 2 5 2 2" xfId="1473"/>
    <cellStyle name="Звезды 2 5 2 2 2" xfId="3428"/>
    <cellStyle name="Звезды 2 5 2 2 2 2" xfId="10183"/>
    <cellStyle name="Звезды 2 5 2 2 2 2 2" xfId="32434"/>
    <cellStyle name="Звезды 2 5 2 2 2 3" xfId="12113"/>
    <cellStyle name="Звезды 2 5 2 2 2 3 2" xfId="18438"/>
    <cellStyle name="Звезды 2 5 2 2 2 3 2 2" xfId="36098"/>
    <cellStyle name="Звезды 2 5 2 2 2 3 3" xfId="33345"/>
    <cellStyle name="Звезды 2 5 2 2 2 4" xfId="8004"/>
    <cellStyle name="Звезды 2 5 2 2 2 4 2" xfId="22008"/>
    <cellStyle name="Звезды 2 5 2 2 2 4 2 2" xfId="36662"/>
    <cellStyle name="Звезды 2 5 2 2 2 4 3" xfId="31342"/>
    <cellStyle name="Звезды 2 5 2 2 2 5" xfId="15162"/>
    <cellStyle name="Звезды 2 5 2 2 2 5 2" xfId="34890"/>
    <cellStyle name="Звезды 2 5 2 2 2 6" xfId="28857"/>
    <cellStyle name="Звезды 2 5 2 2 3" xfId="3901"/>
    <cellStyle name="Звезды 2 5 2 2 3 2" xfId="10656"/>
    <cellStyle name="Звезды 2 5 2 2 3 2 2" xfId="32635"/>
    <cellStyle name="Звезды 2 5 2 2 3 3" xfId="12586"/>
    <cellStyle name="Звезды 2 5 2 2 3 3 2" xfId="18909"/>
    <cellStyle name="Звезды 2 5 2 2 3 3 2 2" xfId="36299"/>
    <cellStyle name="Звезды 2 5 2 2 3 3 3" xfId="33546"/>
    <cellStyle name="Звезды 2 5 2 2 3 4" xfId="15633"/>
    <cellStyle name="Звезды 2 5 2 2 3 4 2" xfId="35091"/>
    <cellStyle name="Звезды 2 5 2 2 3 5" xfId="29058"/>
    <cellStyle name="Звезды 2 5 2 2 4" xfId="6252"/>
    <cellStyle name="Звезды 2 5 2 2 4 2" xfId="13488"/>
    <cellStyle name="Звезды 2 5 2 2 4 2 2" xfId="33976"/>
    <cellStyle name="Звезды 2 5 2 2 4 3" xfId="30406"/>
    <cellStyle name="Звезды 2 5 2 2 5" xfId="8521"/>
    <cellStyle name="Звезды 2 5 2 2 5 2" xfId="31526"/>
    <cellStyle name="Звезды 2 5 2 2 6" xfId="6128"/>
    <cellStyle name="Звезды 2 5 2 2 6 2" xfId="13370"/>
    <cellStyle name="Звезды 2 5 2 2 6 2 2" xfId="33896"/>
    <cellStyle name="Звезды 2 5 2 2 6 3" xfId="30327"/>
    <cellStyle name="Звезды 2 5 2 2 7" xfId="4860"/>
    <cellStyle name="Звезды 2 5 2 2 7 2" xfId="29498"/>
    <cellStyle name="Звезды 2 5 2 3" xfId="2413"/>
    <cellStyle name="Звезды 2 5 2 3 2" xfId="7010"/>
    <cellStyle name="Звезды 2 5 2 3 2 2" xfId="14184"/>
    <cellStyle name="Звезды 2 5 2 3 2 2 2" xfId="34459"/>
    <cellStyle name="Звезды 2 5 2 3 2 3" xfId="30908"/>
    <cellStyle name="Звезды 2 5 2 3 3" xfId="9193"/>
    <cellStyle name="Звезды 2 5 2 3 3 2" xfId="31997"/>
    <cellStyle name="Звезды 2 5 2 3 4" xfId="11211"/>
    <cellStyle name="Звезды 2 5 2 3 4 2" xfId="17540"/>
    <cellStyle name="Звезды 2 5 2 3 4 2 2" xfId="35745"/>
    <cellStyle name="Звезды 2 5 2 3 4 3" xfId="32992"/>
    <cellStyle name="Звезды 2 5 2 3 5" xfId="5441"/>
    <cellStyle name="Звезды 2 5 2 3 5 2" xfId="29883"/>
    <cellStyle name="Звезды 2 5 2 3 6" xfId="28504"/>
    <cellStyle name="Звезды 2 5 2 4" xfId="2550"/>
    <cellStyle name="Звезды 2 5 2 4 2" xfId="7147"/>
    <cellStyle name="Звезды 2 5 2 4 2 2" xfId="14321"/>
    <cellStyle name="Звезды 2 5 2 4 2 2 2" xfId="34593"/>
    <cellStyle name="Звезды 2 5 2 4 2 3" xfId="31042"/>
    <cellStyle name="Звезды 2 5 2 4 3" xfId="9329"/>
    <cellStyle name="Звезды 2 5 2 4 3 2" xfId="32131"/>
    <cellStyle name="Звезды 2 5 2 4 4" xfId="11289"/>
    <cellStyle name="Звезды 2 5 2 4 4 2" xfId="17618"/>
    <cellStyle name="Звезды 2 5 2 4 4 2 2" xfId="35821"/>
    <cellStyle name="Звезды 2 5 2 4 4 3" xfId="33068"/>
    <cellStyle name="Звезды 2 5 2 4 5" xfId="5546"/>
    <cellStyle name="Звезды 2 5 2 4 5 2" xfId="29973"/>
    <cellStyle name="Звезды 2 5 2 4 6" xfId="28580"/>
    <cellStyle name="Звезды 2 5 2 5" xfId="3165"/>
    <cellStyle name="Звезды 2 5 2 5 2" xfId="7752"/>
    <cellStyle name="Звезды 2 5 2 5 2 2" xfId="14916"/>
    <cellStyle name="Звезды 2 5 2 5 2 2 2" xfId="34779"/>
    <cellStyle name="Звезды 2 5 2 5 2 3" xfId="31231"/>
    <cellStyle name="Звезды 2 5 2 5 3" xfId="9931"/>
    <cellStyle name="Звезды 2 5 2 5 3 2" xfId="32319"/>
    <cellStyle name="Звезды 2 5 2 5 4" xfId="11868"/>
    <cellStyle name="Звезды 2 5 2 5 4 2" xfId="18193"/>
    <cellStyle name="Звезды 2 5 2 5 4 2 2" xfId="35988"/>
    <cellStyle name="Звезды 2 5 2 5 4 3" xfId="33235"/>
    <cellStyle name="Звезды 2 5 2 5 5" xfId="4981"/>
    <cellStyle name="Звезды 2 5 2 5 5 2" xfId="29608"/>
    <cellStyle name="Звезды 2 5 2 5 6" xfId="28747"/>
    <cellStyle name="Звезды 2 5 2 6" xfId="3658"/>
    <cellStyle name="Звезды 2 5 2 6 2" xfId="10413"/>
    <cellStyle name="Звезды 2 5 2 6 2 2" xfId="32527"/>
    <cellStyle name="Звезды 2 5 2 6 3" xfId="12343"/>
    <cellStyle name="Звезды 2 5 2 6 3 2" xfId="18666"/>
    <cellStyle name="Звезды 2 5 2 6 3 2 2" xfId="36191"/>
    <cellStyle name="Звезды 2 5 2 6 3 3" xfId="33438"/>
    <cellStyle name="Звезды 2 5 2 6 4" xfId="8234"/>
    <cellStyle name="Звезды 2 5 2 6 4 2" xfId="22231"/>
    <cellStyle name="Звезды 2 5 2 6 4 2 2" xfId="36755"/>
    <cellStyle name="Звезды 2 5 2 6 4 3" xfId="31435"/>
    <cellStyle name="Звезды 2 5 2 6 5" xfId="15390"/>
    <cellStyle name="Звезды 2 5 2 6 5 2" xfId="34983"/>
    <cellStyle name="Звезды 2 5 2 6 6" xfId="28950"/>
    <cellStyle name="Звезды 2 5 2 7" xfId="6436"/>
    <cellStyle name="Звезды 2 5 2 7 2" xfId="13645"/>
    <cellStyle name="Звезды 2 5 2 7 2 2" xfId="34097"/>
    <cellStyle name="Звезды 2 5 2 7 3" xfId="30543"/>
    <cellStyle name="Звезды 2 5 2 8" xfId="8658"/>
    <cellStyle name="Звезды 2 5 2 8 2" xfId="31638"/>
    <cellStyle name="Звезды 2 5 2 9" xfId="10782"/>
    <cellStyle name="Звезды 2 5 2 9 2" xfId="17114"/>
    <cellStyle name="Звезды 2 5 2 9 2 2" xfId="35486"/>
    <cellStyle name="Звезды 2 5 2 9 3" xfId="32733"/>
    <cellStyle name="Звезды 2 5 3" xfId="1946"/>
    <cellStyle name="Звезды 2 5 3 2" xfId="2481"/>
    <cellStyle name="Звезды 2 5 3 2 2" xfId="7078"/>
    <cellStyle name="Звезды 2 5 3 2 2 2" xfId="14252"/>
    <cellStyle name="Звезды 2 5 3 2 2 2 2" xfId="34524"/>
    <cellStyle name="Звезды 2 5 3 2 2 3" xfId="30973"/>
    <cellStyle name="Звезды 2 5 3 2 3" xfId="9260"/>
    <cellStyle name="Звезды 2 5 3 2 3 2" xfId="32062"/>
    <cellStyle name="Звезды 2 5 3 3" xfId="5066"/>
    <cellStyle name="Звезды 2 5 3 3 2" xfId="29668"/>
    <cellStyle name="Звезды 2 5 3 4" xfId="6543"/>
    <cellStyle name="Звезды 2 5 3 4 2" xfId="13721"/>
    <cellStyle name="Звезды 2 5 3 4 2 2" xfId="34165"/>
    <cellStyle name="Звезды 2 5 3 4 3" xfId="30614"/>
    <cellStyle name="Звезды 2 5 3 5" xfId="8726"/>
    <cellStyle name="Звезды 2 5 3 5 2" xfId="31703"/>
    <cellStyle name="Звезды 2 5 3 6" xfId="10840"/>
    <cellStyle name="Звезды 2 5 3 6 2" xfId="17172"/>
    <cellStyle name="Звезды 2 5 3 6 2 2" xfId="35544"/>
    <cellStyle name="Звезды 2 5 3 6 3" xfId="32791"/>
    <cellStyle name="Звезды 2 5 4" xfId="1097"/>
    <cellStyle name="Звезды 2 5 4 2" xfId="4784"/>
    <cellStyle name="Звезды 2 5 4 2 2" xfId="29436"/>
    <cellStyle name="Звезды 2 5 4 3" xfId="6072"/>
    <cellStyle name="Звезды 2 5 4 3 2" xfId="13328"/>
    <cellStyle name="Звезды 2 5 4 3 2 2" xfId="33870"/>
    <cellStyle name="Звезды 2 5 4 3 3" xfId="30287"/>
    <cellStyle name="Звезды 2 5 4 4" xfId="6098"/>
    <cellStyle name="Звезды 2 5 4 4 2" xfId="30304"/>
    <cellStyle name="Звезды 2 5 4 5" xfId="5876"/>
    <cellStyle name="Звезды 2 5 4 5 2" xfId="13145"/>
    <cellStyle name="Звезды 2 5 4 5 2 2" xfId="33777"/>
    <cellStyle name="Звезды 2 5 4 5 3" xfId="30184"/>
    <cellStyle name="Звезды 2 5 4 6" xfId="4505"/>
    <cellStyle name="Звезды 2 5 4 6 2" xfId="20541"/>
    <cellStyle name="Звезды 2 5 4 6 2 2" xfId="36411"/>
    <cellStyle name="Звезды 2 5 4 6 3" xfId="29296"/>
    <cellStyle name="Звезды 2 5 4 7" xfId="4681"/>
    <cellStyle name="Звезды 2 5 4 7 2" xfId="29380"/>
    <cellStyle name="Звезды 2 5 5" xfId="2228"/>
    <cellStyle name="Звезды 2 5 5 2" xfId="6825"/>
    <cellStyle name="Звезды 2 5 5 2 2" xfId="13999"/>
    <cellStyle name="Звезды 2 5 5 2 2 2" xfId="34327"/>
    <cellStyle name="Звезды 2 5 5 2 3" xfId="30776"/>
    <cellStyle name="Звезды 2 5 5 3" xfId="9008"/>
    <cellStyle name="Звезды 2 5 5 3 2" xfId="31865"/>
    <cellStyle name="Звезды 2 5 6" xfId="4819"/>
    <cellStyle name="Звезды 2 5 6 2" xfId="29464"/>
    <cellStyle name="Звезды 2 5 7" xfId="6182"/>
    <cellStyle name="Звезды 2 5 7 2" xfId="13421"/>
    <cellStyle name="Звезды 2 5 7 2 2" xfId="33932"/>
    <cellStyle name="Звезды 2 5 7 3" xfId="30362"/>
    <cellStyle name="Звезды 2 5 8" xfId="5821"/>
    <cellStyle name="Звезды 2 5 8 2" xfId="30149"/>
    <cellStyle name="Звезды 2 5 9" xfId="6081"/>
    <cellStyle name="Звезды 2 5 9 2" xfId="13336"/>
    <cellStyle name="Звезды 2 5 9 2 2" xfId="33875"/>
    <cellStyle name="Звезды 2 5 9 3" xfId="30293"/>
    <cellStyle name="Звезды 2 6" xfId="1355"/>
    <cellStyle name="Звезды 2 6 2" xfId="1792"/>
    <cellStyle name="Звезды 2 6 2 10" xfId="3999"/>
    <cellStyle name="Звезды 2 6 2 10 2" xfId="29119"/>
    <cellStyle name="Звезды 2 6 2 2" xfId="1475"/>
    <cellStyle name="Звезды 2 6 2 2 2" xfId="3414"/>
    <cellStyle name="Звезды 2 6 2 2 2 2" xfId="10169"/>
    <cellStyle name="Звезды 2 6 2 2 2 2 2" xfId="32423"/>
    <cellStyle name="Звезды 2 6 2 2 2 3" xfId="12099"/>
    <cellStyle name="Звезды 2 6 2 2 2 3 2" xfId="18424"/>
    <cellStyle name="Звезды 2 6 2 2 2 3 2 2" xfId="36087"/>
    <cellStyle name="Звезды 2 6 2 2 2 3 3" xfId="33334"/>
    <cellStyle name="Звезды 2 6 2 2 2 4" xfId="7990"/>
    <cellStyle name="Звезды 2 6 2 2 2 4 2" xfId="21994"/>
    <cellStyle name="Звезды 2 6 2 2 2 4 2 2" xfId="36651"/>
    <cellStyle name="Звезды 2 6 2 2 2 4 3" xfId="31331"/>
    <cellStyle name="Звезды 2 6 2 2 2 5" xfId="15148"/>
    <cellStyle name="Звезды 2 6 2 2 2 5 2" xfId="34879"/>
    <cellStyle name="Звезды 2 6 2 2 2 6" xfId="28846"/>
    <cellStyle name="Звезды 2 6 2 2 3" xfId="3887"/>
    <cellStyle name="Звезды 2 6 2 2 3 2" xfId="10642"/>
    <cellStyle name="Звезды 2 6 2 2 3 2 2" xfId="32624"/>
    <cellStyle name="Звезды 2 6 2 2 3 3" xfId="12572"/>
    <cellStyle name="Звезды 2 6 2 2 3 3 2" xfId="18895"/>
    <cellStyle name="Звезды 2 6 2 2 3 3 2 2" xfId="36288"/>
    <cellStyle name="Звезды 2 6 2 2 3 3 3" xfId="33535"/>
    <cellStyle name="Звезды 2 6 2 2 3 4" xfId="15619"/>
    <cellStyle name="Звезды 2 6 2 2 3 4 2" xfId="35080"/>
    <cellStyle name="Звезды 2 6 2 2 3 5" xfId="29047"/>
    <cellStyle name="Звезды 2 6 2 2 4" xfId="6254"/>
    <cellStyle name="Звезды 2 6 2 2 4 2" xfId="13490"/>
    <cellStyle name="Звезды 2 6 2 2 4 2 2" xfId="33978"/>
    <cellStyle name="Звезды 2 6 2 2 4 3" xfId="30408"/>
    <cellStyle name="Звезды 2 6 2 2 5" xfId="8523"/>
    <cellStyle name="Звезды 2 6 2 2 5 2" xfId="31528"/>
    <cellStyle name="Звезды 2 6 2 2 6" xfId="6054"/>
    <cellStyle name="Звезды 2 6 2 2 6 2" xfId="13313"/>
    <cellStyle name="Звезды 2 6 2 2 6 2 2" xfId="33860"/>
    <cellStyle name="Звезды 2 6 2 2 6 3" xfId="30274"/>
    <cellStyle name="Звезды 2 6 2 2 7" xfId="4862"/>
    <cellStyle name="Звезды 2 6 2 2 7 2" xfId="29500"/>
    <cellStyle name="Звезды 2 6 2 3" xfId="2401"/>
    <cellStyle name="Звезды 2 6 2 3 2" xfId="6998"/>
    <cellStyle name="Звезды 2 6 2 3 2 2" xfId="14172"/>
    <cellStyle name="Звезды 2 6 2 3 2 2 2" xfId="34447"/>
    <cellStyle name="Звезды 2 6 2 3 2 3" xfId="30896"/>
    <cellStyle name="Звезды 2 6 2 3 3" xfId="9181"/>
    <cellStyle name="Звезды 2 6 2 3 3 2" xfId="31985"/>
    <cellStyle name="Звезды 2 6 2 3 4" xfId="11200"/>
    <cellStyle name="Звезды 2 6 2 3 4 2" xfId="17529"/>
    <cellStyle name="Звезды 2 6 2 3 4 2 2" xfId="35734"/>
    <cellStyle name="Звезды 2 6 2 3 4 3" xfId="32981"/>
    <cellStyle name="Звезды 2 6 2 3 5" xfId="5430"/>
    <cellStyle name="Звезды 2 6 2 3 5 2" xfId="29872"/>
    <cellStyle name="Звезды 2 6 2 3 6" xfId="28493"/>
    <cellStyle name="Звезды 2 6 2 4" xfId="2539"/>
    <cellStyle name="Звезды 2 6 2 4 2" xfId="7136"/>
    <cellStyle name="Звезды 2 6 2 4 2 2" xfId="14310"/>
    <cellStyle name="Звезды 2 6 2 4 2 2 2" xfId="34582"/>
    <cellStyle name="Звезды 2 6 2 4 2 3" xfId="31031"/>
    <cellStyle name="Звезды 2 6 2 4 3" xfId="9318"/>
    <cellStyle name="Звезды 2 6 2 4 3 2" xfId="32120"/>
    <cellStyle name="Звезды 2 6 2 4 4" xfId="11278"/>
    <cellStyle name="Звезды 2 6 2 4 4 2" xfId="17607"/>
    <cellStyle name="Звезды 2 6 2 4 4 2 2" xfId="35810"/>
    <cellStyle name="Звезды 2 6 2 4 4 3" xfId="33057"/>
    <cellStyle name="Звезды 2 6 2 4 5" xfId="5535"/>
    <cellStyle name="Звезды 2 6 2 4 5 2" xfId="29962"/>
    <cellStyle name="Звезды 2 6 2 4 6" xfId="28569"/>
    <cellStyle name="Звезды 2 6 2 5" xfId="3151"/>
    <cellStyle name="Звезды 2 6 2 5 2" xfId="7738"/>
    <cellStyle name="Звезды 2 6 2 5 2 2" xfId="14902"/>
    <cellStyle name="Звезды 2 6 2 5 2 2 2" xfId="34768"/>
    <cellStyle name="Звезды 2 6 2 5 2 3" xfId="31220"/>
    <cellStyle name="Звезды 2 6 2 5 3" xfId="9917"/>
    <cellStyle name="Звезды 2 6 2 5 3 2" xfId="32308"/>
    <cellStyle name="Звезды 2 6 2 5 4" xfId="11854"/>
    <cellStyle name="Звезды 2 6 2 5 4 2" xfId="18179"/>
    <cellStyle name="Звезды 2 6 2 5 4 2 2" xfId="35977"/>
    <cellStyle name="Звезды 2 6 2 5 4 3" xfId="33224"/>
    <cellStyle name="Звезды 2 6 2 5 5" xfId="4969"/>
    <cellStyle name="Звезды 2 6 2 5 5 2" xfId="29596"/>
    <cellStyle name="Звезды 2 6 2 5 6" xfId="28736"/>
    <cellStyle name="Звезды 2 6 2 6" xfId="3644"/>
    <cellStyle name="Звезды 2 6 2 6 2" xfId="10399"/>
    <cellStyle name="Звезды 2 6 2 6 2 2" xfId="32516"/>
    <cellStyle name="Звезды 2 6 2 6 3" xfId="12329"/>
    <cellStyle name="Звезды 2 6 2 6 3 2" xfId="18652"/>
    <cellStyle name="Звезды 2 6 2 6 3 2 2" xfId="36180"/>
    <cellStyle name="Звезды 2 6 2 6 3 3" xfId="33427"/>
    <cellStyle name="Звезды 2 6 2 6 4" xfId="8220"/>
    <cellStyle name="Звезды 2 6 2 6 4 2" xfId="22217"/>
    <cellStyle name="Звезды 2 6 2 6 4 2 2" xfId="36744"/>
    <cellStyle name="Звезды 2 6 2 6 4 3" xfId="31424"/>
    <cellStyle name="Звезды 2 6 2 6 5" xfId="15376"/>
    <cellStyle name="Звезды 2 6 2 6 5 2" xfId="34972"/>
    <cellStyle name="Звезды 2 6 2 6 6" xfId="28939"/>
    <cellStyle name="Звезды 2 6 2 7" xfId="6424"/>
    <cellStyle name="Звезды 2 6 2 7 2" xfId="13633"/>
    <cellStyle name="Звезды 2 6 2 7 2 2" xfId="34085"/>
    <cellStyle name="Звезды 2 6 2 7 3" xfId="30531"/>
    <cellStyle name="Звезды 2 6 2 8" xfId="8646"/>
    <cellStyle name="Звезды 2 6 2 8 2" xfId="31626"/>
    <cellStyle name="Звезды 2 6 2 9" xfId="10770"/>
    <cellStyle name="Звезды 2 6 2 9 2" xfId="17102"/>
    <cellStyle name="Звезды 2 6 2 9 2 2" xfId="35474"/>
    <cellStyle name="Звезды 2 6 2 9 3" xfId="32721"/>
    <cellStyle name="Звезды 2 6 3" xfId="1935"/>
    <cellStyle name="Звезды 2 6 3 2" xfId="2470"/>
    <cellStyle name="Звезды 2 6 3 2 2" xfId="7067"/>
    <cellStyle name="Звезды 2 6 3 2 2 2" xfId="14241"/>
    <cellStyle name="Звезды 2 6 3 2 2 2 2" xfId="34513"/>
    <cellStyle name="Звезды 2 6 3 2 2 3" xfId="30962"/>
    <cellStyle name="Звезды 2 6 3 2 3" xfId="9249"/>
    <cellStyle name="Звезды 2 6 3 2 3 2" xfId="32051"/>
    <cellStyle name="Звезды 2 6 3 3" xfId="5055"/>
    <cellStyle name="Звезды 2 6 3 3 2" xfId="29657"/>
    <cellStyle name="Звезды 2 6 3 4" xfId="6532"/>
    <cellStyle name="Звезды 2 6 3 4 2" xfId="13710"/>
    <cellStyle name="Звезды 2 6 3 4 2 2" xfId="34154"/>
    <cellStyle name="Звезды 2 6 3 4 3" xfId="30603"/>
    <cellStyle name="Звезды 2 6 3 5" xfId="8715"/>
    <cellStyle name="Звезды 2 6 3 5 2" xfId="31692"/>
    <cellStyle name="Звезды 2 6 3 6" xfId="10829"/>
    <cellStyle name="Звезды 2 6 3 6 2" xfId="17161"/>
    <cellStyle name="Звезды 2 6 3 6 2 2" xfId="35533"/>
    <cellStyle name="Звезды 2 6 3 6 3" xfId="32780"/>
    <cellStyle name="Звезды 2 6 4" xfId="1408"/>
    <cellStyle name="Звезды 2 6 4 2" xfId="4830"/>
    <cellStyle name="Звезды 2 6 4 2 2" xfId="29473"/>
    <cellStyle name="Звезды 2 6 4 3" xfId="6196"/>
    <cellStyle name="Звезды 2 6 4 3 2" xfId="13434"/>
    <cellStyle name="Звезды 2 6 4 3 2 2" xfId="33942"/>
    <cellStyle name="Звезды 2 6 4 3 3" xfId="30372"/>
    <cellStyle name="Звезды 2 6 4 4" xfId="5610"/>
    <cellStyle name="Звезды 2 6 4 4 2" xfId="30026"/>
    <cellStyle name="Звезды 2 6 4 5" xfId="5672"/>
    <cellStyle name="Звезды 2 6 4 5 2" xfId="13014"/>
    <cellStyle name="Звезды 2 6 4 5 2 2" xfId="33708"/>
    <cellStyle name="Звезды 2 6 4 5 3" xfId="30071"/>
    <cellStyle name="Звезды 2 6 4 6" xfId="4487"/>
    <cellStyle name="Звезды 2 6 4 6 2" xfId="20524"/>
    <cellStyle name="Звезды 2 6 4 6 2 2" xfId="36398"/>
    <cellStyle name="Звезды 2 6 4 6 3" xfId="29283"/>
    <cellStyle name="Звезды 2 6 4 7" xfId="5143"/>
    <cellStyle name="Звезды 2 6 4 7 2" xfId="29744"/>
    <cellStyle name="Звезды 2 6 5" xfId="2201"/>
    <cellStyle name="Звезды 2 6 5 2" xfId="6798"/>
    <cellStyle name="Звезды 2 6 5 2 2" xfId="13973"/>
    <cellStyle name="Звезды 2 6 5 2 2 2" xfId="34312"/>
    <cellStyle name="Звезды 2 6 5 2 3" xfId="30761"/>
    <cellStyle name="Звезды 2 6 5 3" xfId="8981"/>
    <cellStyle name="Звезды 2 6 5 3 2" xfId="31850"/>
    <cellStyle name="Звезды 2 6 6" xfId="4802"/>
    <cellStyle name="Звезды 2 6 6 2" xfId="29448"/>
    <cellStyle name="Звезды 2 6 7" xfId="6149"/>
    <cellStyle name="Звезды 2 6 7 2" xfId="13389"/>
    <cellStyle name="Звезды 2 6 7 2 2" xfId="33913"/>
    <cellStyle name="Звезды 2 6 7 3" xfId="30343"/>
    <cellStyle name="Звезды 2 6 8" xfId="5808"/>
    <cellStyle name="Звезды 2 6 8 2" xfId="30140"/>
    <cellStyle name="Звезды 2 6 9" xfId="5628"/>
    <cellStyle name="Звезды 2 6 9 2" xfId="12980"/>
    <cellStyle name="Звезды 2 6 9 2 2" xfId="33684"/>
    <cellStyle name="Звезды 2 6 9 3" xfId="30038"/>
    <cellStyle name="Звезды 2 7" xfId="1644"/>
    <cellStyle name="Звезды 2 7 10" xfId="4036"/>
    <cellStyle name="Звезды 2 7 10 2" xfId="29132"/>
    <cellStyle name="Звезды 2 7 2" xfId="948"/>
    <cellStyle name="Звезды 2 7 2 2" xfId="3326"/>
    <cellStyle name="Звезды 2 7 2 2 2" xfId="10081"/>
    <cellStyle name="Звезды 2 7 2 2 2 2" xfId="32385"/>
    <cellStyle name="Звезды 2 7 2 2 3" xfId="12011"/>
    <cellStyle name="Звезды 2 7 2 2 3 2" xfId="18336"/>
    <cellStyle name="Звезды 2 7 2 2 3 2 2" xfId="36049"/>
    <cellStyle name="Звезды 2 7 2 2 3 3" xfId="33296"/>
    <cellStyle name="Звезды 2 7 2 2 4" xfId="7902"/>
    <cellStyle name="Звезды 2 7 2 2 4 2" xfId="21906"/>
    <cellStyle name="Звезды 2 7 2 2 4 2 2" xfId="36613"/>
    <cellStyle name="Звезды 2 7 2 2 4 3" xfId="31293"/>
    <cellStyle name="Звезды 2 7 2 2 5" xfId="15060"/>
    <cellStyle name="Звезды 2 7 2 2 5 2" xfId="34841"/>
    <cellStyle name="Звезды 2 7 2 2 6" xfId="28808"/>
    <cellStyle name="Звезды 2 7 2 3" xfId="3799"/>
    <cellStyle name="Звезды 2 7 2 3 2" xfId="10554"/>
    <cellStyle name="Звезды 2 7 2 3 2 2" xfId="32586"/>
    <cellStyle name="Звезды 2 7 2 3 3" xfId="12484"/>
    <cellStyle name="Звезды 2 7 2 3 3 2" xfId="18807"/>
    <cellStyle name="Звезды 2 7 2 3 3 2 2" xfId="36250"/>
    <cellStyle name="Звезды 2 7 2 3 3 3" xfId="33497"/>
    <cellStyle name="Звезды 2 7 2 3 4" xfId="15531"/>
    <cellStyle name="Звезды 2 7 2 3 4 2" xfId="35042"/>
    <cellStyle name="Звезды 2 7 2 3 5" xfId="29009"/>
    <cellStyle name="Звезды 2 7 2 4" xfId="5989"/>
    <cellStyle name="Звезды 2 7 2 4 2" xfId="13250"/>
    <cellStyle name="Звезды 2 7 2 4 2 2" xfId="33824"/>
    <cellStyle name="Звезды 2 7 2 4 3" xfId="30236"/>
    <cellStyle name="Звезды 2 7 2 5" xfId="5913"/>
    <cellStyle name="Звезды 2 7 2 5 2" xfId="30205"/>
    <cellStyle name="Звезды 2 7 2 6" xfId="5925"/>
    <cellStyle name="Звезды 2 7 2 6 2" xfId="13187"/>
    <cellStyle name="Звезды 2 7 2 6 2 2" xfId="33797"/>
    <cellStyle name="Звезды 2 7 2 6 3" xfId="30209"/>
    <cellStyle name="Звезды 2 7 2 7" xfId="4749"/>
    <cellStyle name="Звезды 2 7 2 7 2" xfId="29406"/>
    <cellStyle name="Звезды 2 7 3" xfId="2347"/>
    <cellStyle name="Звезды 2 7 3 2" xfId="6944"/>
    <cellStyle name="Звезды 2 7 3 2 2" xfId="14118"/>
    <cellStyle name="Звезды 2 7 3 2 2 2" xfId="34415"/>
    <cellStyle name="Звезды 2 7 3 2 3" xfId="30864"/>
    <cellStyle name="Звезды 2 7 3 3" xfId="9127"/>
    <cellStyle name="Звезды 2 7 3 3 2" xfId="31953"/>
    <cellStyle name="Звезды 2 7 3 4" xfId="11155"/>
    <cellStyle name="Звезды 2 7 3 4 2" xfId="17484"/>
    <cellStyle name="Звезды 2 7 3 4 2 2" xfId="35711"/>
    <cellStyle name="Звезды 2 7 3 4 3" xfId="32958"/>
    <cellStyle name="Звезды 2 7 3 5" xfId="5383"/>
    <cellStyle name="Звезды 2 7 3 5 2" xfId="29848"/>
    <cellStyle name="Звезды 2 7 3 6" xfId="28470"/>
    <cellStyle name="Звезды 2 7 4" xfId="2148"/>
    <cellStyle name="Звезды 2 7 4 2" xfId="6745"/>
    <cellStyle name="Звезды 2 7 4 2 2" xfId="13921"/>
    <cellStyle name="Звезды 2 7 4 2 2 2" xfId="34291"/>
    <cellStyle name="Звезды 2 7 4 2 3" xfId="30740"/>
    <cellStyle name="Звезды 2 7 4 3" xfId="8928"/>
    <cellStyle name="Звезды 2 7 4 3 2" xfId="31829"/>
    <cellStyle name="Звезды 2 7 4 4" xfId="11032"/>
    <cellStyle name="Звезды 2 7 4 4 2" xfId="17362"/>
    <cellStyle name="Звезды 2 7 4 4 2 2" xfId="35661"/>
    <cellStyle name="Звезды 2 7 4 4 3" xfId="32908"/>
    <cellStyle name="Звезды 2 7 4 5" xfId="5226"/>
    <cellStyle name="Звезды 2 7 4 5 2" xfId="29780"/>
    <cellStyle name="Звезды 2 7 4 6" xfId="28422"/>
    <cellStyle name="Звезды 2 7 5" xfId="3061"/>
    <cellStyle name="Звезды 2 7 5 2" xfId="7648"/>
    <cellStyle name="Звезды 2 7 5 2 2" xfId="14813"/>
    <cellStyle name="Звезды 2 7 5 2 2 2" xfId="34730"/>
    <cellStyle name="Звезды 2 7 5 2 3" xfId="31182"/>
    <cellStyle name="Звезды 2 7 5 3" xfId="9827"/>
    <cellStyle name="Звезды 2 7 5 3 2" xfId="32270"/>
    <cellStyle name="Звезды 2 7 5 4" xfId="11764"/>
    <cellStyle name="Звезды 2 7 5 4 2" xfId="18090"/>
    <cellStyle name="Звезды 2 7 5 4 2 2" xfId="35939"/>
    <cellStyle name="Звезды 2 7 5 4 3" xfId="33186"/>
    <cellStyle name="Звезды 2 7 5 5" xfId="4914"/>
    <cellStyle name="Звезды 2 7 5 5 2" xfId="29550"/>
    <cellStyle name="Звезды 2 7 5 6" xfId="28698"/>
    <cellStyle name="Звезды 2 7 6" xfId="3576"/>
    <cellStyle name="Звезды 2 7 6 2" xfId="10331"/>
    <cellStyle name="Звезды 2 7 6 2 2" xfId="32497"/>
    <cellStyle name="Звезды 2 7 6 3" xfId="12261"/>
    <cellStyle name="Звезды 2 7 6 3 2" xfId="18584"/>
    <cellStyle name="Звезды 2 7 6 3 2 2" xfId="36161"/>
    <cellStyle name="Звезды 2 7 6 3 3" xfId="33408"/>
    <cellStyle name="Звезды 2 7 6 4" xfId="8152"/>
    <cellStyle name="Звезды 2 7 6 4 2" xfId="22149"/>
    <cellStyle name="Звезды 2 7 6 4 2 2" xfId="36725"/>
    <cellStyle name="Звезды 2 7 6 4 3" xfId="31405"/>
    <cellStyle name="Звезды 2 7 6 5" xfId="15308"/>
    <cellStyle name="Звезды 2 7 6 5 2" xfId="34953"/>
    <cellStyle name="Звезды 2 7 6 6" xfId="28920"/>
    <cellStyle name="Звезды 2 7 7" xfId="6355"/>
    <cellStyle name="Звезды 2 7 7 2" xfId="13581"/>
    <cellStyle name="Звезды 2 7 7 2 2" xfId="34044"/>
    <cellStyle name="Звезды 2 7 7 3" xfId="30483"/>
    <cellStyle name="Звезды 2 7 8" xfId="8607"/>
    <cellStyle name="Звезды 2 7 8 2" xfId="31591"/>
    <cellStyle name="Звезды 2 7 9" xfId="10742"/>
    <cellStyle name="Звезды 2 7 9 2" xfId="17074"/>
    <cellStyle name="Звезды 2 7 9 2 2" xfId="35446"/>
    <cellStyle name="Звезды 2 7 9 3" xfId="32693"/>
    <cellStyle name="Звезды 2 8" xfId="1928"/>
    <cellStyle name="Звезды 2 8 2" xfId="2463"/>
    <cellStyle name="Звезды 2 8 2 2" xfId="7060"/>
    <cellStyle name="Звезды 2 8 2 2 2" xfId="14234"/>
    <cellStyle name="Звезды 2 8 2 2 2 2" xfId="34506"/>
    <cellStyle name="Звезды 2 8 2 2 3" xfId="30955"/>
    <cellStyle name="Звезды 2 8 2 3" xfId="9242"/>
    <cellStyle name="Звезды 2 8 2 3 2" xfId="32044"/>
    <cellStyle name="Звезды 2 8 3" xfId="5048"/>
    <cellStyle name="Звезды 2 8 3 2" xfId="29650"/>
    <cellStyle name="Звезды 2 8 4" xfId="6525"/>
    <cellStyle name="Звезды 2 8 4 2" xfId="13703"/>
    <cellStyle name="Звезды 2 8 4 2 2" xfId="34147"/>
    <cellStyle name="Звезды 2 8 4 3" xfId="30596"/>
    <cellStyle name="Звезды 2 8 5" xfId="8708"/>
    <cellStyle name="Звезды 2 8 5 2" xfId="31685"/>
    <cellStyle name="Звезды 2 8 6" xfId="10822"/>
    <cellStyle name="Звезды 2 8 6 2" xfId="17154"/>
    <cellStyle name="Звезды 2 8 6 2 2" xfId="35526"/>
    <cellStyle name="Звезды 2 8 6 3" xfId="32773"/>
    <cellStyle name="Звезды 2 9" xfId="972"/>
    <cellStyle name="Звезды 2 9 2" xfId="4758"/>
    <cellStyle name="Звезды 2 9 2 2" xfId="29414"/>
    <cellStyle name="Звезды 2 9 3" xfId="6013"/>
    <cellStyle name="Звезды 2 9 3 2" xfId="13274"/>
    <cellStyle name="Звезды 2 9 3 2 2" xfId="33836"/>
    <cellStyle name="Звезды 2 9 3 3" xfId="30248"/>
    <cellStyle name="Звезды 2 9 4" xfId="5727"/>
    <cellStyle name="Звезды 2 9 4 2" xfId="30101"/>
    <cellStyle name="Звезды 2 9 5" xfId="5810"/>
    <cellStyle name="Звезды 2 9 5 2" xfId="13099"/>
    <cellStyle name="Звезды 2 9 5 2 2" xfId="33751"/>
    <cellStyle name="Звезды 2 9 5 3" xfId="30141"/>
    <cellStyle name="Звезды 2 9 6" xfId="4408"/>
    <cellStyle name="Звезды 2 9 6 2" xfId="20452"/>
    <cellStyle name="Звезды 2 9 6 2 2" xfId="36370"/>
    <cellStyle name="Звезды 2 9 6 3" xfId="29255"/>
    <cellStyle name="Звезды 2 9 7" xfId="5322"/>
    <cellStyle name="Звезды 2 9 7 2" xfId="29817"/>
    <cellStyle name="Звезды 20" xfId="37719"/>
    <cellStyle name="Звезды 21" xfId="38092"/>
    <cellStyle name="Звезды 22" xfId="38233"/>
    <cellStyle name="Звезды 23" xfId="38375"/>
    <cellStyle name="Звезды 24" xfId="38518"/>
    <cellStyle name="Звезды 25" xfId="38661"/>
    <cellStyle name="Звезды 26" xfId="38804"/>
    <cellStyle name="Звезды 27" xfId="38646"/>
    <cellStyle name="Звезды 28" xfId="39089"/>
    <cellStyle name="Звезды 29" xfId="39423"/>
    <cellStyle name="Звезды 3" xfId="585"/>
    <cellStyle name="Звезды 3 2" xfId="1538"/>
    <cellStyle name="Звезды 3 2 2" xfId="1913"/>
    <cellStyle name="Звезды 3 2 2 10" xfId="3987"/>
    <cellStyle name="Звезды 3 2 2 10 2" xfId="29113"/>
    <cellStyle name="Звезды 3 2 2 2" xfId="1517"/>
    <cellStyle name="Звезды 3 2 2 2 2" xfId="3484"/>
    <cellStyle name="Звезды 3 2 2 2 2 2" xfId="10239"/>
    <cellStyle name="Звезды 3 2 2 2 2 2 2" xfId="32462"/>
    <cellStyle name="Звезды 3 2 2 2 2 3" xfId="12169"/>
    <cellStyle name="Звезды 3 2 2 2 2 3 2" xfId="18493"/>
    <cellStyle name="Звезды 3 2 2 2 2 3 2 2" xfId="36126"/>
    <cellStyle name="Звезды 3 2 2 2 2 3 3" xfId="33373"/>
    <cellStyle name="Звезды 3 2 2 2 2 4" xfId="8060"/>
    <cellStyle name="Звезды 3 2 2 2 2 4 2" xfId="22063"/>
    <cellStyle name="Звезды 3 2 2 2 2 4 2 2" xfId="36690"/>
    <cellStyle name="Звезды 3 2 2 2 2 4 3" xfId="31370"/>
    <cellStyle name="Звезды 3 2 2 2 2 5" xfId="15217"/>
    <cellStyle name="Звезды 3 2 2 2 2 5 2" xfId="34918"/>
    <cellStyle name="Звезды 3 2 2 2 2 6" xfId="28885"/>
    <cellStyle name="Звезды 3 2 2 2 3" xfId="3957"/>
    <cellStyle name="Звезды 3 2 2 2 3 2" xfId="10712"/>
    <cellStyle name="Звезды 3 2 2 2 3 2 2" xfId="32663"/>
    <cellStyle name="Звезды 3 2 2 2 3 3" xfId="12642"/>
    <cellStyle name="Звезды 3 2 2 2 3 3 2" xfId="18964"/>
    <cellStyle name="Звезды 3 2 2 2 3 3 2 2" xfId="36327"/>
    <cellStyle name="Звезды 3 2 2 2 3 3 3" xfId="33574"/>
    <cellStyle name="Звезды 3 2 2 2 3 4" xfId="15688"/>
    <cellStyle name="Звезды 3 2 2 2 3 4 2" xfId="35119"/>
    <cellStyle name="Звезды 3 2 2 2 3 5" xfId="29086"/>
    <cellStyle name="Звезды 3 2 2 2 4" xfId="6289"/>
    <cellStyle name="Звезды 3 2 2 2 4 2" xfId="13522"/>
    <cellStyle name="Звезды 3 2 2 2 4 2 2" xfId="33992"/>
    <cellStyle name="Звезды 3 2 2 2 4 3" xfId="30425"/>
    <cellStyle name="Звезды 3 2 2 2 5" xfId="8560"/>
    <cellStyle name="Звезды 3 2 2 2 5 2" xfId="31544"/>
    <cellStyle name="Звезды 3 2 2 2 6" xfId="6075"/>
    <cellStyle name="Звезды 3 2 2 2 6 2" xfId="13331"/>
    <cellStyle name="Звезды 3 2 2 2 6 2 2" xfId="33873"/>
    <cellStyle name="Звезды 3 2 2 2 6 3" xfId="30290"/>
    <cellStyle name="Звезды 3 2 2 2 7" xfId="4872"/>
    <cellStyle name="Звезды 3 2 2 2 7 2" xfId="29510"/>
    <cellStyle name="Звезды 3 2 2 3" xfId="2448"/>
    <cellStyle name="Звезды 3 2 2 3 2" xfId="7045"/>
    <cellStyle name="Звезды 3 2 2 3 2 2" xfId="14219"/>
    <cellStyle name="Звезды 3 2 2 3 2 2 2" xfId="34491"/>
    <cellStyle name="Звезды 3 2 2 3 2 3" xfId="30940"/>
    <cellStyle name="Звезды 3 2 2 3 3" xfId="9227"/>
    <cellStyle name="Звезды 3 2 2 3 3 2" xfId="32029"/>
    <cellStyle name="Звезды 3 2 2 3 4" xfId="11242"/>
    <cellStyle name="Звезды 3 2 2 3 4 2" xfId="17571"/>
    <cellStyle name="Звезды 3 2 2 3 4 2 2" xfId="35774"/>
    <cellStyle name="Звезды 3 2 2 3 4 3" xfId="33021"/>
    <cellStyle name="Звезды 3 2 2 3 5" xfId="5475"/>
    <cellStyle name="Звезды 3 2 2 3 5 2" xfId="29914"/>
    <cellStyle name="Звезды 3 2 2 3 6" xfId="28533"/>
    <cellStyle name="Звезды 3 2 2 4" xfId="2578"/>
    <cellStyle name="Звезды 3 2 2 4 2" xfId="7175"/>
    <cellStyle name="Звезды 3 2 2 4 2 2" xfId="14349"/>
    <cellStyle name="Звезды 3 2 2 4 2 2 2" xfId="34621"/>
    <cellStyle name="Звезды 3 2 2 4 2 3" xfId="31070"/>
    <cellStyle name="Звезды 3 2 2 4 3" xfId="9357"/>
    <cellStyle name="Звезды 3 2 2 4 3 2" xfId="32159"/>
    <cellStyle name="Звезды 3 2 2 4 4" xfId="11317"/>
    <cellStyle name="Звезды 3 2 2 4 4 2" xfId="17646"/>
    <cellStyle name="Звезды 3 2 2 4 4 2 2" xfId="35849"/>
    <cellStyle name="Звезды 3 2 2 4 4 3" xfId="33096"/>
    <cellStyle name="Звезды 3 2 2 4 5" xfId="5574"/>
    <cellStyle name="Звезды 3 2 2 4 5 2" xfId="30001"/>
    <cellStyle name="Звезды 3 2 2 4 6" xfId="28608"/>
    <cellStyle name="Звезды 3 2 2 5" xfId="3237"/>
    <cellStyle name="Звезды 3 2 2 5 2" xfId="7813"/>
    <cellStyle name="Звезды 3 2 2 5 2 2" xfId="14971"/>
    <cellStyle name="Звезды 3 2 2 5 2 2 2" xfId="34807"/>
    <cellStyle name="Звезды 3 2 2 5 2 3" xfId="31259"/>
    <cellStyle name="Звезды 3 2 2 5 3" xfId="9992"/>
    <cellStyle name="Звезды 3 2 2 5 3 2" xfId="32351"/>
    <cellStyle name="Звезды 3 2 2 5 4" xfId="11923"/>
    <cellStyle name="Звезды 3 2 2 5 4 2" xfId="18248"/>
    <cellStyle name="Звезды 3 2 2 5 4 2 2" xfId="36016"/>
    <cellStyle name="Звезды 3 2 2 5 4 3" xfId="33263"/>
    <cellStyle name="Звезды 3 2 2 5 5" xfId="5033"/>
    <cellStyle name="Звезды 3 2 2 5 5 2" xfId="29635"/>
    <cellStyle name="Звезды 3 2 2 5 6" xfId="28775"/>
    <cellStyle name="Звезды 3 2 2 6" xfId="3711"/>
    <cellStyle name="Звезды 3 2 2 6 2" xfId="10466"/>
    <cellStyle name="Звезды 3 2 2 6 2 2" xfId="32553"/>
    <cellStyle name="Звезды 3 2 2 6 3" xfId="12396"/>
    <cellStyle name="Звезды 3 2 2 6 3 2" xfId="18719"/>
    <cellStyle name="Звезды 3 2 2 6 3 2 2" xfId="36217"/>
    <cellStyle name="Звезды 3 2 2 6 3 3" xfId="33464"/>
    <cellStyle name="Звезды 3 2 2 6 4" xfId="8287"/>
    <cellStyle name="Звезды 3 2 2 6 4 2" xfId="22284"/>
    <cellStyle name="Звезды 3 2 2 6 4 2 2" xfId="36781"/>
    <cellStyle name="Звезды 3 2 2 6 4 3" xfId="31461"/>
    <cellStyle name="Звезды 3 2 2 6 5" xfId="15443"/>
    <cellStyle name="Звезды 3 2 2 6 5 2" xfId="35009"/>
    <cellStyle name="Звезды 3 2 2 6 6" xfId="28976"/>
    <cellStyle name="Звезды 3 2 2 7" xfId="6510"/>
    <cellStyle name="Звезды 3 2 2 7 2" xfId="13688"/>
    <cellStyle name="Звезды 3 2 2 7 2 2" xfId="34132"/>
    <cellStyle name="Звезды 3 2 2 7 3" xfId="30581"/>
    <cellStyle name="Звезды 3 2 2 8" xfId="8693"/>
    <cellStyle name="Звезды 3 2 2 8 2" xfId="31670"/>
    <cellStyle name="Звезды 3 2 2 9" xfId="10807"/>
    <cellStyle name="Звезды 3 2 2 9 2" xfId="17139"/>
    <cellStyle name="Звезды 3 2 2 9 2 2" xfId="35511"/>
    <cellStyle name="Звезды 3 2 2 9 3" xfId="32758"/>
    <cellStyle name="Звезды 3 2 3" xfId="1968"/>
    <cellStyle name="Звезды 3 2 3 2" xfId="2503"/>
    <cellStyle name="Звезды 3 2 3 2 2" xfId="7100"/>
    <cellStyle name="Звезды 3 2 3 2 2 2" xfId="14274"/>
    <cellStyle name="Звезды 3 2 3 2 2 2 2" xfId="34546"/>
    <cellStyle name="Звезды 3 2 3 2 2 3" xfId="30995"/>
    <cellStyle name="Звезды 3 2 3 2 3" xfId="9282"/>
    <cellStyle name="Звезды 3 2 3 2 3 2" xfId="32084"/>
    <cellStyle name="Звезды 3 2 3 3" xfId="5088"/>
    <cellStyle name="Звезды 3 2 3 3 2" xfId="29690"/>
    <cellStyle name="Звезды 3 2 3 4" xfId="6565"/>
    <cellStyle name="Звезды 3 2 3 4 2" xfId="13743"/>
    <cellStyle name="Звезды 3 2 3 4 2 2" xfId="34187"/>
    <cellStyle name="Звезды 3 2 3 4 3" xfId="30636"/>
    <cellStyle name="Звезды 3 2 3 5" xfId="8748"/>
    <cellStyle name="Звезды 3 2 3 5 2" xfId="31725"/>
    <cellStyle name="Звезды 3 2 3 6" xfId="10862"/>
    <cellStyle name="Звезды 3 2 3 6 2" xfId="17194"/>
    <cellStyle name="Звезды 3 2 3 6 2 2" xfId="35566"/>
    <cellStyle name="Звезды 3 2 3 6 3" xfId="32813"/>
    <cellStyle name="Звезды 3 2 4" xfId="976"/>
    <cellStyle name="Звезды 3 2 4 2" xfId="4760"/>
    <cellStyle name="Звезды 3 2 4 2 2" xfId="29416"/>
    <cellStyle name="Звезды 3 2 4 3" xfId="6015"/>
    <cellStyle name="Звезды 3 2 4 3 2" xfId="13276"/>
    <cellStyle name="Звезды 3 2 4 3 2 2" xfId="33838"/>
    <cellStyle name="Звезды 3 2 4 3 3" xfId="30250"/>
    <cellStyle name="Звезды 3 2 4 4" xfId="5773"/>
    <cellStyle name="Звезды 3 2 4 4 2" xfId="30130"/>
    <cellStyle name="Звезды 3 2 4 5" xfId="5836"/>
    <cellStyle name="Звезды 3 2 4 5 2" xfId="13118"/>
    <cellStyle name="Звезды 3 2 4 5 2 2" xfId="33761"/>
    <cellStyle name="Звезды 3 2 4 5 3" xfId="30158"/>
    <cellStyle name="Звезды 3 2 4 6" xfId="4596"/>
    <cellStyle name="Звезды 3 2 4 6 2" xfId="20604"/>
    <cellStyle name="Звезды 3 2 4 6 2 2" xfId="36447"/>
    <cellStyle name="Звезды 3 2 4 6 3" xfId="29332"/>
    <cellStyle name="Звезды 3 2 4 7" xfId="4338"/>
    <cellStyle name="Звезды 3 2 4 7 2" xfId="29241"/>
    <cellStyle name="Звезды 3 2 5" xfId="2301"/>
    <cellStyle name="Звезды 3 2 5 2" xfId="6898"/>
    <cellStyle name="Звезды 3 2 5 2 2" xfId="14072"/>
    <cellStyle name="Звезды 3 2 5 2 2 2" xfId="34381"/>
    <cellStyle name="Звезды 3 2 5 2 3" xfId="30830"/>
    <cellStyle name="Звезды 3 2 5 3" xfId="9081"/>
    <cellStyle name="Звезды 3 2 5 3 2" xfId="31919"/>
    <cellStyle name="Звезды 3 2 6" xfId="4884"/>
    <cellStyle name="Звезды 3 2 6 2" xfId="29520"/>
    <cellStyle name="Звезды 3 2 7" xfId="6305"/>
    <cellStyle name="Звезды 3 2 7 2" xfId="13537"/>
    <cellStyle name="Звезды 3 2 7 2 2" xfId="34007"/>
    <cellStyle name="Звезды 3 2 7 3" xfId="30440"/>
    <cellStyle name="Звезды 3 2 8" xfId="8574"/>
    <cellStyle name="Звезды 3 2 8 2" xfId="31558"/>
    <cellStyle name="Звезды 3 2 9" xfId="5678"/>
    <cellStyle name="Звезды 3 2 9 2" xfId="13020"/>
    <cellStyle name="Звезды 3 2 9 2 2" xfId="33712"/>
    <cellStyle name="Звезды 3 2 9 3" xfId="30075"/>
    <cellStyle name="Звезды 3 3" xfId="1835"/>
    <cellStyle name="Звезды 3 3 10" xfId="3991"/>
    <cellStyle name="Звезды 3 3 10 2" xfId="29116"/>
    <cellStyle name="Звезды 3 3 2" xfId="2007"/>
    <cellStyle name="Звезды 3 3 2 2" xfId="3451"/>
    <cellStyle name="Звезды 3 3 2 2 2" xfId="10206"/>
    <cellStyle name="Звезды 3 3 2 2 2 2" xfId="32439"/>
    <cellStyle name="Звезды 3 3 2 2 3" xfId="12136"/>
    <cellStyle name="Звезды 3 3 2 2 3 2" xfId="18461"/>
    <cellStyle name="Звезды 3 3 2 2 3 2 2" xfId="36103"/>
    <cellStyle name="Звезды 3 3 2 2 3 3" xfId="33350"/>
    <cellStyle name="Звезды 3 3 2 2 4" xfId="8027"/>
    <cellStyle name="Звезды 3 3 2 2 4 2" xfId="22031"/>
    <cellStyle name="Звезды 3 3 2 2 4 2 2" xfId="36667"/>
    <cellStyle name="Звезды 3 3 2 2 4 3" xfId="31347"/>
    <cellStyle name="Звезды 3 3 2 2 5" xfId="15185"/>
    <cellStyle name="Звезды 3 3 2 2 5 2" xfId="34895"/>
    <cellStyle name="Звезды 3 3 2 2 6" xfId="28862"/>
    <cellStyle name="Звезды 3 3 2 3" xfId="3924"/>
    <cellStyle name="Звезды 3 3 2 3 2" xfId="10679"/>
    <cellStyle name="Звезды 3 3 2 3 2 2" xfId="32640"/>
    <cellStyle name="Звезды 3 3 2 3 3" xfId="12609"/>
    <cellStyle name="Звезды 3 3 2 3 3 2" xfId="18932"/>
    <cellStyle name="Звезды 3 3 2 3 3 2 2" xfId="36304"/>
    <cellStyle name="Звезды 3 3 2 3 3 3" xfId="33551"/>
    <cellStyle name="Звезды 3 3 2 3 4" xfId="15656"/>
    <cellStyle name="Звезды 3 3 2 3 4 2" xfId="35096"/>
    <cellStyle name="Звезды 3 3 2 3 5" xfId="29063"/>
    <cellStyle name="Звезды 3 3 2 4" xfId="6604"/>
    <cellStyle name="Звезды 3 3 2 4 2" xfId="13782"/>
    <cellStyle name="Звезды 3 3 2 4 2 2" xfId="34219"/>
    <cellStyle name="Звезды 3 3 2 4 3" xfId="30668"/>
    <cellStyle name="Звезды 3 3 2 5" xfId="8787"/>
    <cellStyle name="Звезды 3 3 2 5 2" xfId="31757"/>
    <cellStyle name="Звезды 3 3 2 6" xfId="10901"/>
    <cellStyle name="Звезды 3 3 2 6 2" xfId="17233"/>
    <cellStyle name="Звезды 3 3 2 6 2 2" xfId="35598"/>
    <cellStyle name="Звезды 3 3 2 6 3" xfId="32845"/>
    <cellStyle name="Звезды 3 3 2 7" xfId="5120"/>
    <cellStyle name="Звезды 3 3 2 7 2" xfId="29722"/>
    <cellStyle name="Звезды 3 3 3" xfId="2418"/>
    <cellStyle name="Звезды 3 3 3 2" xfId="7015"/>
    <cellStyle name="Звезды 3 3 3 2 2" xfId="14189"/>
    <cellStyle name="Звезды 3 3 3 2 2 2" xfId="34463"/>
    <cellStyle name="Звезды 3 3 3 2 3" xfId="30912"/>
    <cellStyle name="Звезды 3 3 3 3" xfId="9198"/>
    <cellStyle name="Звезды 3 3 3 3 2" xfId="32001"/>
    <cellStyle name="Звезды 3 3 3 4" xfId="11216"/>
    <cellStyle name="Звезды 3 3 3 4 2" xfId="17545"/>
    <cellStyle name="Звезды 3 3 3 4 2 2" xfId="35749"/>
    <cellStyle name="Звезды 3 3 3 4 3" xfId="32996"/>
    <cellStyle name="Звезды 3 3 3 5" xfId="5446"/>
    <cellStyle name="Звезды 3 3 3 5 2" xfId="29887"/>
    <cellStyle name="Звезды 3 3 3 6" xfId="28508"/>
    <cellStyle name="Звезды 3 3 4" xfId="2555"/>
    <cellStyle name="Звезды 3 3 4 2" xfId="7152"/>
    <cellStyle name="Звезды 3 3 4 2 2" xfId="14326"/>
    <cellStyle name="Звезды 3 3 4 2 2 2" xfId="34598"/>
    <cellStyle name="Звезды 3 3 4 2 3" xfId="31047"/>
    <cellStyle name="Звезды 3 3 4 3" xfId="9334"/>
    <cellStyle name="Звезды 3 3 4 3 2" xfId="32136"/>
    <cellStyle name="Звезды 3 3 4 4" xfId="11294"/>
    <cellStyle name="Звезды 3 3 4 4 2" xfId="17623"/>
    <cellStyle name="Звезды 3 3 4 4 2 2" xfId="35826"/>
    <cellStyle name="Звезды 3 3 4 4 3" xfId="33073"/>
    <cellStyle name="Звезды 3 3 4 5" xfId="5551"/>
    <cellStyle name="Звезды 3 3 4 5 2" xfId="29978"/>
    <cellStyle name="Звезды 3 3 4 6" xfId="28585"/>
    <cellStyle name="Звезды 3 3 5" xfId="3191"/>
    <cellStyle name="Звезды 3 3 5 2" xfId="7776"/>
    <cellStyle name="Звезды 3 3 5 2 2" xfId="14939"/>
    <cellStyle name="Звезды 3 3 5 2 2 2" xfId="34784"/>
    <cellStyle name="Звезды 3 3 5 2 3" xfId="31236"/>
    <cellStyle name="Звезды 3 3 5 3" xfId="9954"/>
    <cellStyle name="Звезды 3 3 5 3 2" xfId="32324"/>
    <cellStyle name="Звезды 3 3 5 4" xfId="11891"/>
    <cellStyle name="Звезды 3 3 5 4 2" xfId="18216"/>
    <cellStyle name="Звезды 3 3 5 4 2 2" xfId="35993"/>
    <cellStyle name="Звезды 3 3 5 4 3" xfId="33240"/>
    <cellStyle name="Звезды 3 3 5 5" xfId="4987"/>
    <cellStyle name="Звезды 3 3 5 5 2" xfId="29613"/>
    <cellStyle name="Звезды 3 3 5 6" xfId="28752"/>
    <cellStyle name="Звезды 3 3 6" xfId="3680"/>
    <cellStyle name="Звезды 3 3 6 2" xfId="10435"/>
    <cellStyle name="Звезды 3 3 6 2 2" xfId="32531"/>
    <cellStyle name="Звезды 3 3 6 3" xfId="12365"/>
    <cellStyle name="Звезды 3 3 6 3 2" xfId="18688"/>
    <cellStyle name="Звезды 3 3 6 3 2 2" xfId="36195"/>
    <cellStyle name="Звезды 3 3 6 3 3" xfId="33442"/>
    <cellStyle name="Звезды 3 3 6 4" xfId="8256"/>
    <cellStyle name="Звезды 3 3 6 4 2" xfId="22253"/>
    <cellStyle name="Звезды 3 3 6 4 2 2" xfId="36759"/>
    <cellStyle name="Звезды 3 3 6 4 3" xfId="31439"/>
    <cellStyle name="Звезды 3 3 6 5" xfId="15412"/>
    <cellStyle name="Звезды 3 3 6 5 2" xfId="34987"/>
    <cellStyle name="Звезды 3 3 6 6" xfId="28954"/>
    <cellStyle name="Звезды 3 3 7" xfId="6449"/>
    <cellStyle name="Звезды 3 3 7 2" xfId="13655"/>
    <cellStyle name="Звезды 3 3 7 2 2" xfId="34105"/>
    <cellStyle name="Звезды 3 3 7 3" xfId="30552"/>
    <cellStyle name="Звезды 3 3 8" xfId="8662"/>
    <cellStyle name="Звезды 3 3 8 2" xfId="31642"/>
    <cellStyle name="Звезды 3 3 9" xfId="10786"/>
    <cellStyle name="Звезды 3 3 9 2" xfId="17118"/>
    <cellStyle name="Звезды 3 3 9 2 2" xfId="35490"/>
    <cellStyle name="Звезды 3 3 9 3" xfId="32737"/>
    <cellStyle name="Звезды 3 4" xfId="1950"/>
    <cellStyle name="Звезды 3 4 2" xfId="2485"/>
    <cellStyle name="Звезды 3 4 2 2" xfId="7082"/>
    <cellStyle name="Звезды 3 4 2 2 2" xfId="14256"/>
    <cellStyle name="Звезды 3 4 2 2 2 2" xfId="34528"/>
    <cellStyle name="Звезды 3 4 2 2 3" xfId="30977"/>
    <cellStyle name="Звезды 3 4 2 3" xfId="9264"/>
    <cellStyle name="Звезды 3 4 2 3 2" xfId="32066"/>
    <cellStyle name="Звезды 3 4 3" xfId="5070"/>
    <cellStyle name="Звезды 3 4 3 2" xfId="29672"/>
    <cellStyle name="Звезды 3 4 4" xfId="6547"/>
    <cellStyle name="Звезды 3 4 4 2" xfId="13725"/>
    <cellStyle name="Звезды 3 4 4 2 2" xfId="34169"/>
    <cellStyle name="Звезды 3 4 4 3" xfId="30618"/>
    <cellStyle name="Звезды 3 4 5" xfId="8730"/>
    <cellStyle name="Звезды 3 4 5 2" xfId="31707"/>
    <cellStyle name="Звезды 3 4 6" xfId="10844"/>
    <cellStyle name="Звезды 3 4 6 2" xfId="17176"/>
    <cellStyle name="Звезды 3 4 6 2 2" xfId="35548"/>
    <cellStyle name="Звезды 3 4 6 3" xfId="32795"/>
    <cellStyle name="Звезды 3 5" xfId="1413"/>
    <cellStyle name="Звезды 3 5 2" xfId="2995"/>
    <cellStyle name="Звезды 3 5 2 2" xfId="7582"/>
    <cellStyle name="Звезды 3 5 2 2 2" xfId="14749"/>
    <cellStyle name="Звезды 3 5 2 2 2 2" xfId="34701"/>
    <cellStyle name="Звезды 3 5 2 2 3" xfId="31153"/>
    <cellStyle name="Звезды 3 5 2 3" xfId="9762"/>
    <cellStyle name="Звезды 3 5 2 3 2" xfId="32241"/>
    <cellStyle name="Звезды 3 5 3" xfId="6201"/>
    <cellStyle name="Звезды 3 5 3 2" xfId="13439"/>
    <cellStyle name="Звезды 3 5 3 2 2" xfId="33944"/>
    <cellStyle name="Звезды 3 5 3 3" xfId="30374"/>
    <cellStyle name="Звезды 3 5 4" xfId="5832"/>
    <cellStyle name="Звезды 3 5 4 2" xfId="30154"/>
    <cellStyle name="Звезды 3 5 5" xfId="6287"/>
    <cellStyle name="Звезды 3 5 5 2" xfId="13520"/>
    <cellStyle name="Звезды 3 5 5 2 2" xfId="33991"/>
    <cellStyle name="Звезды 3 5 5 3" xfId="30424"/>
    <cellStyle name="Звезды 3 5 6" xfId="4533"/>
    <cellStyle name="Звезды 3 5 6 2" xfId="20566"/>
    <cellStyle name="Звезды 3 5 6 2 2" xfId="36418"/>
    <cellStyle name="Звезды 3 5 6 3" xfId="29304"/>
    <cellStyle name="Звезды 3 5 7" xfId="4684"/>
    <cellStyle name="Звезды 3 5 7 2" xfId="29382"/>
    <cellStyle name="Звезды 3 6" xfId="1424"/>
    <cellStyle name="Звезды 3 6 2" xfId="6210"/>
    <cellStyle name="Звезды 3 6 2 2" xfId="13448"/>
    <cellStyle name="Звезды 3 6 2 2 2" xfId="33953"/>
    <cellStyle name="Звезды 3 6 2 3" xfId="30383"/>
    <cellStyle name="Звезды 3 6 3" xfId="8482"/>
    <cellStyle name="Звезды 3 6 3 2" xfId="31504"/>
    <cellStyle name="Звезды 3 6 4" xfId="6071"/>
    <cellStyle name="Звезды 3 6 4 2" xfId="13327"/>
    <cellStyle name="Звезды 3 6 4 2 2" xfId="33869"/>
    <cellStyle name="Звезды 3 6 4 3" xfId="30286"/>
    <cellStyle name="Звезды 3 6 5" xfId="4838"/>
    <cellStyle name="Звезды 3 6 5 2" xfId="29481"/>
    <cellStyle name="Звезды 3 7" xfId="2236"/>
    <cellStyle name="Звезды 3 7 2" xfId="6833"/>
    <cellStyle name="Звезды 3 7 2 2" xfId="14007"/>
    <cellStyle name="Звезды 3 7 2 2 2" xfId="34334"/>
    <cellStyle name="Звезды 3 7 2 3" xfId="30783"/>
    <cellStyle name="Звезды 3 7 3" xfId="9016"/>
    <cellStyle name="Звезды 3 7 3 2" xfId="31872"/>
    <cellStyle name="Звезды 3 8" xfId="5640"/>
    <cellStyle name="Звезды 3 8 2" xfId="12990"/>
    <cellStyle name="Звезды 3 8 2 2" xfId="33689"/>
    <cellStyle name="Звезды 3 8 3" xfId="30045"/>
    <cellStyle name="Звезды 3 9" xfId="6351"/>
    <cellStyle name="Звезды 3 9 2" xfId="30479"/>
    <cellStyle name="Звезды 30" xfId="39363"/>
    <cellStyle name="Звезды 31" xfId="39204"/>
    <cellStyle name="Звезды 32" xfId="39476"/>
    <cellStyle name="Звезды 33" xfId="38082"/>
    <cellStyle name="Звезды 34" xfId="39958"/>
    <cellStyle name="Звезды 35" xfId="39847"/>
    <cellStyle name="Звезды 4" xfId="1389"/>
    <cellStyle name="Звезды 4 2" xfId="1806"/>
    <cellStyle name="Звезды 4 2 10" xfId="4162"/>
    <cellStyle name="Звезды 4 2 10 2" xfId="29192"/>
    <cellStyle name="Звезды 4 2 2" xfId="2030"/>
    <cellStyle name="Звезды 4 2 2 2" xfId="3427"/>
    <cellStyle name="Звезды 4 2 2 2 2" xfId="10182"/>
    <cellStyle name="Звезды 4 2 2 2 2 2" xfId="32433"/>
    <cellStyle name="Звезды 4 2 2 2 3" xfId="12112"/>
    <cellStyle name="Звезды 4 2 2 2 3 2" xfId="18437"/>
    <cellStyle name="Звезды 4 2 2 2 3 2 2" xfId="36097"/>
    <cellStyle name="Звезды 4 2 2 2 3 3" xfId="33344"/>
    <cellStyle name="Звезды 4 2 2 2 4" xfId="8003"/>
    <cellStyle name="Звезды 4 2 2 2 4 2" xfId="22007"/>
    <cellStyle name="Звезды 4 2 2 2 4 2 2" xfId="36661"/>
    <cellStyle name="Звезды 4 2 2 2 4 3" xfId="31341"/>
    <cellStyle name="Звезды 4 2 2 2 5" xfId="15161"/>
    <cellStyle name="Звезды 4 2 2 2 5 2" xfId="34889"/>
    <cellStyle name="Звезды 4 2 2 2 6" xfId="28856"/>
    <cellStyle name="Звезды 4 2 2 3" xfId="3900"/>
    <cellStyle name="Звезды 4 2 2 3 2" xfId="10655"/>
    <cellStyle name="Звезды 4 2 2 3 2 2" xfId="32634"/>
    <cellStyle name="Звезды 4 2 2 3 3" xfId="12585"/>
    <cellStyle name="Звезды 4 2 2 3 3 2" xfId="18908"/>
    <cellStyle name="Звезды 4 2 2 3 3 2 2" xfId="36298"/>
    <cellStyle name="Звезды 4 2 2 3 3 3" xfId="33545"/>
    <cellStyle name="Звезды 4 2 2 3 4" xfId="15632"/>
    <cellStyle name="Звезды 4 2 2 3 4 2" xfId="35090"/>
    <cellStyle name="Звезды 4 2 2 3 5" xfId="29057"/>
    <cellStyle name="Звезды 4 2 2 4" xfId="6627"/>
    <cellStyle name="Звезды 4 2 2 4 2" xfId="13805"/>
    <cellStyle name="Звезды 4 2 2 4 2 2" xfId="34233"/>
    <cellStyle name="Звезды 4 2 2 4 3" xfId="30682"/>
    <cellStyle name="Звезды 4 2 2 5" xfId="8810"/>
    <cellStyle name="Звезды 4 2 2 5 2" xfId="31771"/>
    <cellStyle name="Звезды 4 2 2 6" xfId="10924"/>
    <cellStyle name="Звезды 4 2 2 6 2" xfId="17256"/>
    <cellStyle name="Звезды 4 2 2 6 2 2" xfId="35612"/>
    <cellStyle name="Звезды 4 2 2 6 3" xfId="32859"/>
    <cellStyle name="Звезды 4 2 2 7" xfId="5133"/>
    <cellStyle name="Звезды 4 2 2 7 2" xfId="29735"/>
    <cellStyle name="Звезды 4 2 3" xfId="2412"/>
    <cellStyle name="Звезды 4 2 3 2" xfId="7009"/>
    <cellStyle name="Звезды 4 2 3 2 2" xfId="14183"/>
    <cellStyle name="Звезды 4 2 3 2 2 2" xfId="34458"/>
    <cellStyle name="Звезды 4 2 3 2 3" xfId="30907"/>
    <cellStyle name="Звезды 4 2 3 3" xfId="9192"/>
    <cellStyle name="Звезды 4 2 3 3 2" xfId="31996"/>
    <cellStyle name="Звезды 4 2 3 4" xfId="11210"/>
    <cellStyle name="Звезды 4 2 3 4 2" xfId="17539"/>
    <cellStyle name="Звезды 4 2 3 4 2 2" xfId="35744"/>
    <cellStyle name="Звезды 4 2 3 4 3" xfId="32991"/>
    <cellStyle name="Звезды 4 2 3 5" xfId="5440"/>
    <cellStyle name="Звезды 4 2 3 5 2" xfId="29882"/>
    <cellStyle name="Звезды 4 2 3 6" xfId="28503"/>
    <cellStyle name="Звезды 4 2 4" xfId="2549"/>
    <cellStyle name="Звезды 4 2 4 2" xfId="7146"/>
    <cellStyle name="Звезды 4 2 4 2 2" xfId="14320"/>
    <cellStyle name="Звезды 4 2 4 2 2 2" xfId="34592"/>
    <cellStyle name="Звезды 4 2 4 2 3" xfId="31041"/>
    <cellStyle name="Звезды 4 2 4 3" xfId="9328"/>
    <cellStyle name="Звезды 4 2 4 3 2" xfId="32130"/>
    <cellStyle name="Звезды 4 2 4 4" xfId="11288"/>
    <cellStyle name="Звезды 4 2 4 4 2" xfId="17617"/>
    <cellStyle name="Звезды 4 2 4 4 2 2" xfId="35820"/>
    <cellStyle name="Звезды 4 2 4 4 3" xfId="33067"/>
    <cellStyle name="Звезды 4 2 4 5" xfId="5545"/>
    <cellStyle name="Звезды 4 2 4 5 2" xfId="29972"/>
    <cellStyle name="Звезды 4 2 4 6" xfId="28579"/>
    <cellStyle name="Звезды 4 2 5" xfId="3164"/>
    <cellStyle name="Звезды 4 2 5 2" xfId="7751"/>
    <cellStyle name="Звезды 4 2 5 2 2" xfId="14915"/>
    <cellStyle name="Звезды 4 2 5 2 2 2" xfId="34778"/>
    <cellStyle name="Звезды 4 2 5 2 3" xfId="31230"/>
    <cellStyle name="Звезды 4 2 5 3" xfId="9930"/>
    <cellStyle name="Звезды 4 2 5 3 2" xfId="32318"/>
    <cellStyle name="Звезды 4 2 5 4" xfId="11867"/>
    <cellStyle name="Звезды 4 2 5 4 2" xfId="18192"/>
    <cellStyle name="Звезды 4 2 5 4 2 2" xfId="35987"/>
    <cellStyle name="Звезды 4 2 5 4 3" xfId="33234"/>
    <cellStyle name="Звезды 4 2 5 5" xfId="4980"/>
    <cellStyle name="Звезды 4 2 5 5 2" xfId="29607"/>
    <cellStyle name="Звезды 4 2 5 6" xfId="28746"/>
    <cellStyle name="Звезды 4 2 6" xfId="3657"/>
    <cellStyle name="Звезды 4 2 6 2" xfId="10412"/>
    <cellStyle name="Звезды 4 2 6 2 2" xfId="32526"/>
    <cellStyle name="Звезды 4 2 6 3" xfId="12342"/>
    <cellStyle name="Звезды 4 2 6 3 2" xfId="18665"/>
    <cellStyle name="Звезды 4 2 6 3 2 2" xfId="36190"/>
    <cellStyle name="Звезды 4 2 6 3 3" xfId="33437"/>
    <cellStyle name="Звезды 4 2 6 4" xfId="8233"/>
    <cellStyle name="Звезды 4 2 6 4 2" xfId="22230"/>
    <cellStyle name="Звезды 4 2 6 4 2 2" xfId="36754"/>
    <cellStyle name="Звезды 4 2 6 4 3" xfId="31434"/>
    <cellStyle name="Звезды 4 2 6 5" xfId="15389"/>
    <cellStyle name="Звезды 4 2 6 5 2" xfId="34982"/>
    <cellStyle name="Звезды 4 2 6 6" xfId="28949"/>
    <cellStyle name="Звезды 4 2 7" xfId="6435"/>
    <cellStyle name="Звезды 4 2 7 2" xfId="13644"/>
    <cellStyle name="Звезды 4 2 7 2 2" xfId="34096"/>
    <cellStyle name="Звезды 4 2 7 3" xfId="30542"/>
    <cellStyle name="Звезды 4 2 8" xfId="8657"/>
    <cellStyle name="Звезды 4 2 8 2" xfId="31637"/>
    <cellStyle name="Звезды 4 2 9" xfId="10781"/>
    <cellStyle name="Звезды 4 2 9 2" xfId="17113"/>
    <cellStyle name="Звезды 4 2 9 2 2" xfId="35485"/>
    <cellStyle name="Звезды 4 2 9 3" xfId="32732"/>
    <cellStyle name="Звезды 4 3" xfId="1945"/>
    <cellStyle name="Звезды 4 3 2" xfId="2480"/>
    <cellStyle name="Звезды 4 3 2 2" xfId="7077"/>
    <cellStyle name="Звезды 4 3 2 2 2" xfId="14251"/>
    <cellStyle name="Звезды 4 3 2 2 2 2" xfId="34523"/>
    <cellStyle name="Звезды 4 3 2 2 3" xfId="30972"/>
    <cellStyle name="Звезды 4 3 2 3" xfId="9259"/>
    <cellStyle name="Звезды 4 3 2 3 2" xfId="32061"/>
    <cellStyle name="Звезды 4 3 3" xfId="5065"/>
    <cellStyle name="Звезды 4 3 3 2" xfId="29667"/>
    <cellStyle name="Звезды 4 3 4" xfId="6542"/>
    <cellStyle name="Звезды 4 3 4 2" xfId="13720"/>
    <cellStyle name="Звезды 4 3 4 2 2" xfId="34164"/>
    <cellStyle name="Звезды 4 3 4 3" xfId="30613"/>
    <cellStyle name="Звезды 4 3 5" xfId="8725"/>
    <cellStyle name="Звезды 4 3 5 2" xfId="31702"/>
    <cellStyle name="Звезды 4 3 6" xfId="10839"/>
    <cellStyle name="Звезды 4 3 6 2" xfId="17171"/>
    <cellStyle name="Звезды 4 3 6 2 2" xfId="35543"/>
    <cellStyle name="Звезды 4 3 6 3" xfId="32790"/>
    <cellStyle name="Звезды 4 4" xfId="2072"/>
    <cellStyle name="Звезды 4 4 2" xfId="5161"/>
    <cellStyle name="Звезды 4 4 2 2" xfId="29758"/>
    <cellStyle name="Звезды 4 4 3" xfId="6669"/>
    <cellStyle name="Звезды 4 4 3 2" xfId="13846"/>
    <cellStyle name="Звезды 4 4 3 2 2" xfId="34261"/>
    <cellStyle name="Звезды 4 4 3 3" xfId="30710"/>
    <cellStyle name="Звезды 4 4 4" xfId="8852"/>
    <cellStyle name="Звезды 4 4 4 2" xfId="31799"/>
    <cellStyle name="Звезды 4 4 5" xfId="10966"/>
    <cellStyle name="Звезды 4 4 5 2" xfId="17297"/>
    <cellStyle name="Звезды 4 4 5 2 2" xfId="35640"/>
    <cellStyle name="Звезды 4 4 5 3" xfId="32887"/>
    <cellStyle name="Звезды 4 4 6" xfId="4504"/>
    <cellStyle name="Звезды 4 4 6 2" xfId="20540"/>
    <cellStyle name="Звезды 4 4 6 2 2" xfId="36410"/>
    <cellStyle name="Звезды 4 4 6 3" xfId="29295"/>
    <cellStyle name="Звезды 4 4 7" xfId="5494"/>
    <cellStyle name="Звезды 4 4 7 2" xfId="29932"/>
    <cellStyle name="Звезды 4 5" xfId="2227"/>
    <cellStyle name="Звезды 4 5 2" xfId="6824"/>
    <cellStyle name="Звезды 4 5 2 2" xfId="13998"/>
    <cellStyle name="Звезды 4 5 2 2 2" xfId="34326"/>
    <cellStyle name="Звезды 4 5 2 3" xfId="30775"/>
    <cellStyle name="Звезды 4 5 3" xfId="9007"/>
    <cellStyle name="Звезды 4 5 3 2" xfId="31864"/>
    <cellStyle name="Звезды 4 6" xfId="4818"/>
    <cellStyle name="Звезды 4 6 2" xfId="29463"/>
    <cellStyle name="Звезды 4 7" xfId="6181"/>
    <cellStyle name="Звезды 4 7 2" xfId="13420"/>
    <cellStyle name="Звезды 4 7 2 2" xfId="33931"/>
    <cellStyle name="Звезды 4 7 3" xfId="30361"/>
    <cellStyle name="Звезды 4 8" xfId="5615"/>
    <cellStyle name="Звезды 4 8 2" xfId="30030"/>
    <cellStyle name="Звезды 4 9" xfId="8676"/>
    <cellStyle name="Звезды 4 9 2" xfId="15768"/>
    <cellStyle name="Звезды 4 9 2 2" xfId="35158"/>
    <cellStyle name="Звезды 4 9 3" xfId="31656"/>
    <cellStyle name="Звезды 5" xfId="1356"/>
    <cellStyle name="Звезды 5 2" xfId="1793"/>
    <cellStyle name="Звезды 5 2 10" xfId="4619"/>
    <cellStyle name="Звезды 5 2 10 2" xfId="29353"/>
    <cellStyle name="Звезды 5 2 2" xfId="1368"/>
    <cellStyle name="Звезды 5 2 2 2" xfId="3415"/>
    <cellStyle name="Звезды 5 2 2 2 2" xfId="10170"/>
    <cellStyle name="Звезды 5 2 2 2 2 2" xfId="32424"/>
    <cellStyle name="Звезды 5 2 2 2 3" xfId="12100"/>
    <cellStyle name="Звезды 5 2 2 2 3 2" xfId="18425"/>
    <cellStyle name="Звезды 5 2 2 2 3 2 2" xfId="36088"/>
    <cellStyle name="Звезды 5 2 2 2 3 3" xfId="33335"/>
    <cellStyle name="Звезды 5 2 2 2 4" xfId="7991"/>
    <cellStyle name="Звезды 5 2 2 2 4 2" xfId="21995"/>
    <cellStyle name="Звезды 5 2 2 2 4 2 2" xfId="36652"/>
    <cellStyle name="Звезды 5 2 2 2 4 3" xfId="31332"/>
    <cellStyle name="Звезды 5 2 2 2 5" xfId="15149"/>
    <cellStyle name="Звезды 5 2 2 2 5 2" xfId="34880"/>
    <cellStyle name="Звезды 5 2 2 2 6" xfId="28847"/>
    <cellStyle name="Звезды 5 2 2 3" xfId="3888"/>
    <cellStyle name="Звезды 5 2 2 3 2" xfId="10643"/>
    <cellStyle name="Звезды 5 2 2 3 2 2" xfId="32625"/>
    <cellStyle name="Звезды 5 2 2 3 3" xfId="12573"/>
    <cellStyle name="Звезды 5 2 2 3 3 2" xfId="18896"/>
    <cellStyle name="Звезды 5 2 2 3 3 2 2" xfId="36289"/>
    <cellStyle name="Звезды 5 2 2 3 3 3" xfId="33536"/>
    <cellStyle name="Звезды 5 2 2 3 4" xfId="15620"/>
    <cellStyle name="Звезды 5 2 2 3 4 2" xfId="35081"/>
    <cellStyle name="Звезды 5 2 2 3 5" xfId="29048"/>
    <cellStyle name="Звезды 5 2 2 4" xfId="6161"/>
    <cellStyle name="Звезды 5 2 2 4 2" xfId="13401"/>
    <cellStyle name="Звезды 5 2 2 4 2 2" xfId="33919"/>
    <cellStyle name="Звезды 5 2 2 4 3" xfId="30349"/>
    <cellStyle name="Звезды 5 2 2 5" xfId="5621"/>
    <cellStyle name="Звезды 5 2 2 5 2" xfId="30035"/>
    <cellStyle name="Звезды 5 2 2 6" xfId="8617"/>
    <cellStyle name="Звезды 5 2 2 6 2" xfId="15761"/>
    <cellStyle name="Звезды 5 2 2 6 2 2" xfId="35153"/>
    <cellStyle name="Звезды 5 2 2 6 3" xfId="31599"/>
    <cellStyle name="Звезды 5 2 2 7" xfId="4806"/>
    <cellStyle name="Звезды 5 2 2 7 2" xfId="29452"/>
    <cellStyle name="Звезды 5 2 3" xfId="2402"/>
    <cellStyle name="Звезды 5 2 3 2" xfId="6999"/>
    <cellStyle name="Звезды 5 2 3 2 2" xfId="14173"/>
    <cellStyle name="Звезды 5 2 3 2 2 2" xfId="34448"/>
    <cellStyle name="Звезды 5 2 3 2 3" xfId="30897"/>
    <cellStyle name="Звезды 5 2 3 3" xfId="9182"/>
    <cellStyle name="Звезды 5 2 3 3 2" xfId="31986"/>
    <cellStyle name="Звезды 5 2 3 4" xfId="11201"/>
    <cellStyle name="Звезды 5 2 3 4 2" xfId="17530"/>
    <cellStyle name="Звезды 5 2 3 4 2 2" xfId="35735"/>
    <cellStyle name="Звезды 5 2 3 4 3" xfId="32982"/>
    <cellStyle name="Звезды 5 2 3 5" xfId="5431"/>
    <cellStyle name="Звезды 5 2 3 5 2" xfId="29873"/>
    <cellStyle name="Звезды 5 2 3 6" xfId="28494"/>
    <cellStyle name="Звезды 5 2 4" xfId="2540"/>
    <cellStyle name="Звезды 5 2 4 2" xfId="7137"/>
    <cellStyle name="Звезды 5 2 4 2 2" xfId="14311"/>
    <cellStyle name="Звезды 5 2 4 2 2 2" xfId="34583"/>
    <cellStyle name="Звезды 5 2 4 2 3" xfId="31032"/>
    <cellStyle name="Звезды 5 2 4 3" xfId="9319"/>
    <cellStyle name="Звезды 5 2 4 3 2" xfId="32121"/>
    <cellStyle name="Звезды 5 2 4 4" xfId="11279"/>
    <cellStyle name="Звезды 5 2 4 4 2" xfId="17608"/>
    <cellStyle name="Звезды 5 2 4 4 2 2" xfId="35811"/>
    <cellStyle name="Звезды 5 2 4 4 3" xfId="33058"/>
    <cellStyle name="Звезды 5 2 4 5" xfId="5536"/>
    <cellStyle name="Звезды 5 2 4 5 2" xfId="29963"/>
    <cellStyle name="Звезды 5 2 4 6" xfId="28570"/>
    <cellStyle name="Звезды 5 2 5" xfId="3152"/>
    <cellStyle name="Звезды 5 2 5 2" xfId="7739"/>
    <cellStyle name="Звезды 5 2 5 2 2" xfId="14903"/>
    <cellStyle name="Звезды 5 2 5 2 2 2" xfId="34769"/>
    <cellStyle name="Звезды 5 2 5 2 3" xfId="31221"/>
    <cellStyle name="Звезды 5 2 5 3" xfId="9918"/>
    <cellStyle name="Звезды 5 2 5 3 2" xfId="32309"/>
    <cellStyle name="Звезды 5 2 5 4" xfId="11855"/>
    <cellStyle name="Звезды 5 2 5 4 2" xfId="18180"/>
    <cellStyle name="Звезды 5 2 5 4 2 2" xfId="35978"/>
    <cellStyle name="Звезды 5 2 5 4 3" xfId="33225"/>
    <cellStyle name="Звезды 5 2 5 5" xfId="4970"/>
    <cellStyle name="Звезды 5 2 5 5 2" xfId="29597"/>
    <cellStyle name="Звезды 5 2 5 6" xfId="28737"/>
    <cellStyle name="Звезды 5 2 6" xfId="3645"/>
    <cellStyle name="Звезды 5 2 6 2" xfId="10400"/>
    <cellStyle name="Звезды 5 2 6 2 2" xfId="32517"/>
    <cellStyle name="Звезды 5 2 6 3" xfId="12330"/>
    <cellStyle name="Звезды 5 2 6 3 2" xfId="18653"/>
    <cellStyle name="Звезды 5 2 6 3 2 2" xfId="36181"/>
    <cellStyle name="Звезды 5 2 6 3 3" xfId="33428"/>
    <cellStyle name="Звезды 5 2 6 4" xfId="8221"/>
    <cellStyle name="Звезды 5 2 6 4 2" xfId="22218"/>
    <cellStyle name="Звезды 5 2 6 4 2 2" xfId="36745"/>
    <cellStyle name="Звезды 5 2 6 4 3" xfId="31425"/>
    <cellStyle name="Звезды 5 2 6 5" xfId="15377"/>
    <cellStyle name="Звезды 5 2 6 5 2" xfId="34973"/>
    <cellStyle name="Звезды 5 2 6 6" xfId="28940"/>
    <cellStyle name="Звезды 5 2 7" xfId="6425"/>
    <cellStyle name="Звезды 5 2 7 2" xfId="13634"/>
    <cellStyle name="Звезды 5 2 7 2 2" xfId="34086"/>
    <cellStyle name="Звезды 5 2 7 3" xfId="30532"/>
    <cellStyle name="Звезды 5 2 8" xfId="8647"/>
    <cellStyle name="Звезды 5 2 8 2" xfId="31627"/>
    <cellStyle name="Звезды 5 2 9" xfId="10771"/>
    <cellStyle name="Звезды 5 2 9 2" xfId="17103"/>
    <cellStyle name="Звезды 5 2 9 2 2" xfId="35475"/>
    <cellStyle name="Звезды 5 2 9 3" xfId="32722"/>
    <cellStyle name="Звезды 5 3" xfId="1936"/>
    <cellStyle name="Звезды 5 3 2" xfId="2471"/>
    <cellStyle name="Звезды 5 3 2 2" xfId="7068"/>
    <cellStyle name="Звезды 5 3 2 2 2" xfId="14242"/>
    <cellStyle name="Звезды 5 3 2 2 2 2" xfId="34514"/>
    <cellStyle name="Звезды 5 3 2 2 3" xfId="30963"/>
    <cellStyle name="Звезды 5 3 2 3" xfId="9250"/>
    <cellStyle name="Звезды 5 3 2 3 2" xfId="32052"/>
    <cellStyle name="Звезды 5 3 3" xfId="5056"/>
    <cellStyle name="Звезды 5 3 3 2" xfId="29658"/>
    <cellStyle name="Звезды 5 3 4" xfId="6533"/>
    <cellStyle name="Звезды 5 3 4 2" xfId="13711"/>
    <cellStyle name="Звезды 5 3 4 2 2" xfId="34155"/>
    <cellStyle name="Звезды 5 3 4 3" xfId="30604"/>
    <cellStyle name="Звезды 5 3 5" xfId="8716"/>
    <cellStyle name="Звезды 5 3 5 2" xfId="31693"/>
    <cellStyle name="Звезды 5 3 6" xfId="10830"/>
    <cellStyle name="Звезды 5 3 6 2" xfId="17162"/>
    <cellStyle name="Звезды 5 3 6 2 2" xfId="35534"/>
    <cellStyle name="Звезды 5 3 6 3" xfId="32781"/>
    <cellStyle name="Звезды 5 4" xfId="2073"/>
    <cellStyle name="Звезды 5 4 2" xfId="5162"/>
    <cellStyle name="Звезды 5 4 2 2" xfId="29759"/>
    <cellStyle name="Звезды 5 4 3" xfId="6670"/>
    <cellStyle name="Звезды 5 4 3 2" xfId="13847"/>
    <cellStyle name="Звезды 5 4 3 2 2" xfId="34262"/>
    <cellStyle name="Звезды 5 4 3 3" xfId="30711"/>
    <cellStyle name="Звезды 5 4 4" xfId="8853"/>
    <cellStyle name="Звезды 5 4 4 2" xfId="31800"/>
    <cellStyle name="Звезды 5 4 5" xfId="10967"/>
    <cellStyle name="Звезды 5 4 5 2" xfId="17298"/>
    <cellStyle name="Звезды 5 4 5 2 2" xfId="35641"/>
    <cellStyle name="Звезды 5 4 5 3" xfId="32888"/>
    <cellStyle name="Звезды 5 4 6" xfId="4488"/>
    <cellStyle name="Звезды 5 4 6 2" xfId="20525"/>
    <cellStyle name="Звезды 5 4 6 2 2" xfId="36399"/>
    <cellStyle name="Звезды 5 4 6 3" xfId="29284"/>
    <cellStyle name="Звезды 5 4 7" xfId="4704"/>
    <cellStyle name="Звезды 5 4 7 2" xfId="29394"/>
    <cellStyle name="Звезды 5 5" xfId="2202"/>
    <cellStyle name="Звезды 5 5 2" xfId="6799"/>
    <cellStyle name="Звезды 5 5 2 2" xfId="13974"/>
    <cellStyle name="Звезды 5 5 2 2 2" xfId="34313"/>
    <cellStyle name="Звезды 5 5 2 3" xfId="30762"/>
    <cellStyle name="Звезды 5 5 3" xfId="8982"/>
    <cellStyle name="Звезды 5 5 3 2" xfId="31851"/>
    <cellStyle name="Звезды 5 6" xfId="4803"/>
    <cellStyle name="Звезды 5 6 2" xfId="29449"/>
    <cellStyle name="Звезды 5 7" xfId="6150"/>
    <cellStyle name="Звезды 5 7 2" xfId="13390"/>
    <cellStyle name="Звезды 5 7 2 2" xfId="33914"/>
    <cellStyle name="Звезды 5 7 3" xfId="30344"/>
    <cellStyle name="Звезды 5 8" xfId="5851"/>
    <cellStyle name="Звезды 5 8 2" xfId="30168"/>
    <cellStyle name="Звезды 5 9" xfId="8619"/>
    <cellStyle name="Звезды 5 9 2" xfId="15763"/>
    <cellStyle name="Звезды 5 9 2 2" xfId="35154"/>
    <cellStyle name="Звезды 5 9 3" xfId="31600"/>
    <cellStyle name="Звезды 6" xfId="1643"/>
    <cellStyle name="Звезды 6 10" xfId="4037"/>
    <cellStyle name="Звезды 6 10 2" xfId="29133"/>
    <cellStyle name="Звезды 6 2" xfId="1369"/>
    <cellStyle name="Звезды 6 2 2" xfId="3325"/>
    <cellStyle name="Звезды 6 2 2 2" xfId="10080"/>
    <cellStyle name="Звезды 6 2 2 2 2" xfId="32384"/>
    <cellStyle name="Звезды 6 2 2 3" xfId="12010"/>
    <cellStyle name="Звезды 6 2 2 3 2" xfId="18335"/>
    <cellStyle name="Звезды 6 2 2 3 2 2" xfId="36048"/>
    <cellStyle name="Звезды 6 2 2 3 3" xfId="33295"/>
    <cellStyle name="Звезды 6 2 2 4" xfId="7901"/>
    <cellStyle name="Звезды 6 2 2 4 2" xfId="21905"/>
    <cellStyle name="Звезды 6 2 2 4 2 2" xfId="36612"/>
    <cellStyle name="Звезды 6 2 2 4 3" xfId="31292"/>
    <cellStyle name="Звезды 6 2 2 5" xfId="15059"/>
    <cellStyle name="Звезды 6 2 2 5 2" xfId="34840"/>
    <cellStyle name="Звезды 6 2 2 6" xfId="28807"/>
    <cellStyle name="Звезды 6 2 3" xfId="3798"/>
    <cellStyle name="Звезды 6 2 3 2" xfId="10553"/>
    <cellStyle name="Звезды 6 2 3 2 2" xfId="32585"/>
    <cellStyle name="Звезды 6 2 3 3" xfId="12483"/>
    <cellStyle name="Звезды 6 2 3 3 2" xfId="18806"/>
    <cellStyle name="Звезды 6 2 3 3 2 2" xfId="36249"/>
    <cellStyle name="Звезды 6 2 3 3 3" xfId="33496"/>
    <cellStyle name="Звезды 6 2 3 4" xfId="15530"/>
    <cellStyle name="Звезды 6 2 3 4 2" xfId="35041"/>
    <cellStyle name="Звезды 6 2 3 5" xfId="29008"/>
    <cellStyle name="Звезды 6 2 4" xfId="6162"/>
    <cellStyle name="Звезды 6 2 4 2" xfId="13402"/>
    <cellStyle name="Звезды 6 2 4 2 2" xfId="33920"/>
    <cellStyle name="Звезды 6 2 4 3" xfId="30350"/>
    <cellStyle name="Звезды 6 2 5" xfId="5620"/>
    <cellStyle name="Звезды 6 2 5 2" xfId="30034"/>
    <cellStyle name="Звезды 6 2 6" xfId="9548"/>
    <cellStyle name="Звезды 6 2 6 2" xfId="16199"/>
    <cellStyle name="Звезды 6 2 6 2 2" xfId="35268"/>
    <cellStyle name="Звезды 6 2 6 3" xfId="32202"/>
    <cellStyle name="Звезды 6 2 7" xfId="4807"/>
    <cellStyle name="Звезды 6 2 7 2" xfId="29453"/>
    <cellStyle name="Звезды 6 3" xfId="2346"/>
    <cellStyle name="Звезды 6 3 2" xfId="6943"/>
    <cellStyle name="Звезды 6 3 2 2" xfId="14117"/>
    <cellStyle name="Звезды 6 3 2 2 2" xfId="34414"/>
    <cellStyle name="Звезды 6 3 2 3" xfId="30863"/>
    <cellStyle name="Звезды 6 3 3" xfId="9126"/>
    <cellStyle name="Звезды 6 3 3 2" xfId="31952"/>
    <cellStyle name="Звезды 6 3 4" xfId="11154"/>
    <cellStyle name="Звезды 6 3 4 2" xfId="17483"/>
    <cellStyle name="Звезды 6 3 4 2 2" xfId="35710"/>
    <cellStyle name="Звезды 6 3 4 3" xfId="32957"/>
    <cellStyle name="Звезды 6 3 5" xfId="5382"/>
    <cellStyle name="Звезды 6 3 5 2" xfId="29847"/>
    <cellStyle name="Звезды 6 3 6" xfId="28469"/>
    <cellStyle name="Звезды 6 4" xfId="2182"/>
    <cellStyle name="Звезды 6 4 2" xfId="6779"/>
    <cellStyle name="Звезды 6 4 2 2" xfId="13955"/>
    <cellStyle name="Звезды 6 4 2 2 2" xfId="34306"/>
    <cellStyle name="Звезды 6 4 2 3" xfId="30755"/>
    <cellStyle name="Звезды 6 4 3" xfId="8962"/>
    <cellStyle name="Звезды 6 4 3 2" xfId="31844"/>
    <cellStyle name="Звезды 6 4 4" xfId="11060"/>
    <cellStyle name="Звезды 6 4 4 2" xfId="17390"/>
    <cellStyle name="Звезды 6 4 4 2 2" xfId="35670"/>
    <cellStyle name="Звезды 6 4 4 3" xfId="32917"/>
    <cellStyle name="Звезды 6 4 5" xfId="5257"/>
    <cellStyle name="Звезды 6 4 5 2" xfId="29791"/>
    <cellStyle name="Звезды 6 4 6" xfId="28430"/>
    <cellStyle name="Звезды 6 5" xfId="3060"/>
    <cellStyle name="Звезды 6 5 2" xfId="7647"/>
    <cellStyle name="Звезды 6 5 2 2" xfId="14812"/>
    <cellStyle name="Звезды 6 5 2 2 2" xfId="34729"/>
    <cellStyle name="Звезды 6 5 2 3" xfId="31181"/>
    <cellStyle name="Звезды 6 5 3" xfId="9826"/>
    <cellStyle name="Звезды 6 5 3 2" xfId="32269"/>
    <cellStyle name="Звезды 6 5 4" xfId="11763"/>
    <cellStyle name="Звезды 6 5 4 2" xfId="18089"/>
    <cellStyle name="Звезды 6 5 4 2 2" xfId="35938"/>
    <cellStyle name="Звезды 6 5 4 3" xfId="33185"/>
    <cellStyle name="Звезды 6 5 5" xfId="4913"/>
    <cellStyle name="Звезды 6 5 5 2" xfId="29549"/>
    <cellStyle name="Звезды 6 5 6" xfId="28697"/>
    <cellStyle name="Звезды 6 6" xfId="3575"/>
    <cellStyle name="Звезды 6 6 2" xfId="10330"/>
    <cellStyle name="Звезды 6 6 2 2" xfId="32496"/>
    <cellStyle name="Звезды 6 6 3" xfId="12260"/>
    <cellStyle name="Звезды 6 6 3 2" xfId="18583"/>
    <cellStyle name="Звезды 6 6 3 2 2" xfId="36160"/>
    <cellStyle name="Звезды 6 6 3 3" xfId="33407"/>
    <cellStyle name="Звезды 6 6 4" xfId="8151"/>
    <cellStyle name="Звезды 6 6 4 2" xfId="22148"/>
    <cellStyle name="Звезды 6 6 4 2 2" xfId="36724"/>
    <cellStyle name="Звезды 6 6 4 3" xfId="31404"/>
    <cellStyle name="Звезды 6 6 5" xfId="15307"/>
    <cellStyle name="Звезды 6 6 5 2" xfId="34952"/>
    <cellStyle name="Звезды 6 6 6" xfId="28919"/>
    <cellStyle name="Звезды 6 7" xfId="6354"/>
    <cellStyle name="Звезды 6 7 2" xfId="13580"/>
    <cellStyle name="Звезды 6 7 2 2" xfId="34043"/>
    <cellStyle name="Звезды 6 7 3" xfId="30482"/>
    <cellStyle name="Звезды 6 8" xfId="8606"/>
    <cellStyle name="Звезды 6 8 2" xfId="31590"/>
    <cellStyle name="Звезды 6 9" xfId="10741"/>
    <cellStyle name="Звезды 6 9 2" xfId="17073"/>
    <cellStyle name="Звезды 6 9 2 2" xfId="35445"/>
    <cellStyle name="Звезды 6 9 3" xfId="32692"/>
    <cellStyle name="Звезды 7" xfId="1794"/>
    <cellStyle name="Звезды 7 2" xfId="2403"/>
    <cellStyle name="Звезды 7 2 2" xfId="7000"/>
    <cellStyle name="Звезды 7 2 2 2" xfId="14174"/>
    <cellStyle name="Звезды 7 2 2 2 2" xfId="34449"/>
    <cellStyle name="Звезды 7 2 2 3" xfId="30898"/>
    <cellStyle name="Звезды 7 2 3" xfId="9183"/>
    <cellStyle name="Звезды 7 2 3 2" xfId="31987"/>
    <cellStyle name="Звезды 7 3" xfId="4971"/>
    <cellStyle name="Звезды 7 3 2" xfId="29598"/>
    <cellStyle name="Звезды 7 4" xfId="6426"/>
    <cellStyle name="Звезды 7 4 2" xfId="13635"/>
    <cellStyle name="Звезды 7 4 2 2" xfId="34087"/>
    <cellStyle name="Звезды 7 4 3" xfId="30533"/>
    <cellStyle name="Звезды 7 5" xfId="8648"/>
    <cellStyle name="Звезды 7 5 2" xfId="31628"/>
    <cellStyle name="Звезды 7 6" xfId="10772"/>
    <cellStyle name="Звезды 7 6 2" xfId="17104"/>
    <cellStyle name="Звезды 7 6 2 2" xfId="35476"/>
    <cellStyle name="Звезды 7 6 3" xfId="32723"/>
    <cellStyle name="Звезды 8" xfId="971"/>
    <cellStyle name="Звезды 8 2" xfId="4757"/>
    <cellStyle name="Звезды 8 2 2" xfId="29413"/>
    <cellStyle name="Звезды 8 3" xfId="6012"/>
    <cellStyle name="Звезды 8 3 2" xfId="13273"/>
    <cellStyle name="Звезды 8 3 2 2" xfId="33835"/>
    <cellStyle name="Звезды 8 3 3" xfId="30247"/>
    <cellStyle name="Звезды 8 4" xfId="5726"/>
    <cellStyle name="Звезды 8 4 2" xfId="30100"/>
    <cellStyle name="Звезды 8 5" xfId="5922"/>
    <cellStyle name="Звезды 8 5 2" xfId="13184"/>
    <cellStyle name="Звезды 8 5 2 2" xfId="33796"/>
    <cellStyle name="Звезды 8 5 3" xfId="30208"/>
    <cellStyle name="Звезды 8 6" xfId="4407"/>
    <cellStyle name="Звезды 8 6 2" xfId="20451"/>
    <cellStyle name="Звезды 8 6 2 2" xfId="36369"/>
    <cellStyle name="Звезды 8 6 3" xfId="29254"/>
    <cellStyle name="Звезды 8 7" xfId="4284"/>
    <cellStyle name="Звезды 8 7 2" xfId="29227"/>
    <cellStyle name="Звезды 9" xfId="2132"/>
    <cellStyle name="Звезды 9 2" xfId="6729"/>
    <cellStyle name="Звезды 9 2 2" xfId="13905"/>
    <cellStyle name="Звезды 9 2 2 2" xfId="34286"/>
    <cellStyle name="Звезды 9 2 3" xfId="30735"/>
    <cellStyle name="Звезды 9 3" xfId="8912"/>
    <cellStyle name="Звезды 9 3 2" xfId="31824"/>
    <cellStyle name="Итог" xfId="64" builtinId="25" customBuiltin="1"/>
    <cellStyle name="Итог 2" xfId="448"/>
    <cellStyle name="Итог 2 10" xfId="36928"/>
    <cellStyle name="Итог 2 11" xfId="37860"/>
    <cellStyle name="Итог 2 12" xfId="37485"/>
    <cellStyle name="Итог 2 13" xfId="38151"/>
    <cellStyle name="Итог 2 14" xfId="38292"/>
    <cellStyle name="Итог 2 15" xfId="38434"/>
    <cellStyle name="Итог 2 16" xfId="38577"/>
    <cellStyle name="Итог 2 17" xfId="38720"/>
    <cellStyle name="Итог 2 18" xfId="38863"/>
    <cellStyle name="Итог 2 19" xfId="39007"/>
    <cellStyle name="Итог 2 2" xfId="1354"/>
    <cellStyle name="Итог 2 2 2" xfId="2068"/>
    <cellStyle name="Итог 2 2 2 2" xfId="3011"/>
    <cellStyle name="Итог 2 2 2 2 2" xfId="7598"/>
    <cellStyle name="Итог 2 2 2 2 2 2" xfId="14763"/>
    <cellStyle name="Итог 2 2 2 2 2 2 2" xfId="25446"/>
    <cellStyle name="Итог 2 2 2 2 3" xfId="9777"/>
    <cellStyle name="Итог 2 2 2 2 3 2" xfId="16413"/>
    <cellStyle name="Итог 2 2 2 2 3 2 2" xfId="26511"/>
    <cellStyle name="Итог 2 2 2 2 4" xfId="11717"/>
    <cellStyle name="Итог 2 2 2 2 4 2" xfId="18043"/>
    <cellStyle name="Итог 2 2 2 2 4 2 2" xfId="27526"/>
    <cellStyle name="Итог 2 2 2 2 5" xfId="5157"/>
    <cellStyle name="Итог 2 2 2 2 6" xfId="12744"/>
    <cellStyle name="Итог 2 2 2 2 6 2" xfId="24525"/>
    <cellStyle name="Итог 2 2 2 3" xfId="3533"/>
    <cellStyle name="Итог 2 2 2 3 2" xfId="10288"/>
    <cellStyle name="Итог 2 2 2 3 2 2" xfId="16770"/>
    <cellStyle name="Итог 2 2 2 3 2 2 2" xfId="26792"/>
    <cellStyle name="Итог 2 2 2 3 3" xfId="12218"/>
    <cellStyle name="Итог 2 2 2 3 3 2" xfId="18541"/>
    <cellStyle name="Итог 2 2 2 3 3 2 2" xfId="27802"/>
    <cellStyle name="Итог 2 2 2 3 4" xfId="8109"/>
    <cellStyle name="Итог 2 2 2 3 5" xfId="15265"/>
    <cellStyle name="Итог 2 2 2 3 5 2" xfId="25722"/>
    <cellStyle name="Итог 2 2 2 4" xfId="6665"/>
    <cellStyle name="Итог 2 2 2 4 2" xfId="13843"/>
    <cellStyle name="Итог 2 2 2 4 2 2" xfId="24977"/>
    <cellStyle name="Итог 2 2 2 5" xfId="8848"/>
    <cellStyle name="Итог 2 2 2 5 2" xfId="15812"/>
    <cellStyle name="Итог 2 2 2 5 2 2" xfId="26035"/>
    <cellStyle name="Итог 2 2 2 6" xfId="10962"/>
    <cellStyle name="Итог 2 2 2 6 2" xfId="17294"/>
    <cellStyle name="Итог 2 2 2 6 2 2" xfId="27061"/>
    <cellStyle name="Итог 2 2 2 7" xfId="4486"/>
    <cellStyle name="Итог 2 2 2 8" xfId="5190"/>
    <cellStyle name="Итог 2 2 2 8 2" xfId="20724"/>
    <cellStyle name="Итог 2 2 3" xfId="2844"/>
    <cellStyle name="Итог 2 2 3 2" xfId="9615"/>
    <cellStyle name="Итог 2 2 3 2 2" xfId="16266"/>
    <cellStyle name="Итог 2 2 3 2 2 2" xfId="26390"/>
    <cellStyle name="Итог 2 2 3 3" xfId="11570"/>
    <cellStyle name="Итог 2 2 3 3 2" xfId="17897"/>
    <cellStyle name="Итог 2 2 3 3 2 2" xfId="27406"/>
    <cellStyle name="Итог 2 2 3 4" xfId="7434"/>
    <cellStyle name="Итог 2 2 3 5" xfId="14602"/>
    <cellStyle name="Итог 2 2 3 5 2" xfId="25326"/>
    <cellStyle name="Итог 2 2 4" xfId="3071"/>
    <cellStyle name="Итог 2 2 4 2" xfId="9837"/>
    <cellStyle name="Итог 2 2 4 2 2" xfId="16462"/>
    <cellStyle name="Итог 2 2 4 2 2 2" xfId="26543"/>
    <cellStyle name="Итог 2 2 4 3" xfId="11774"/>
    <cellStyle name="Итог 2 2 4 3 2" xfId="18099"/>
    <cellStyle name="Итог 2 2 4 3 2 2" xfId="27557"/>
    <cellStyle name="Итог 2 2 4 4" xfId="7658"/>
    <cellStyle name="Итог 2 2 4 5" xfId="14822"/>
    <cellStyle name="Итог 2 2 4 5 2" xfId="25477"/>
    <cellStyle name="Итог 2 2 5" xfId="4184"/>
    <cellStyle name="Итог 2 2 6" xfId="4070"/>
    <cellStyle name="Итог 2 2 6 2" xfId="20221"/>
    <cellStyle name="Итог 2 20" xfId="39148"/>
    <cellStyle name="Итог 2 21" xfId="39283"/>
    <cellStyle name="Итог 2 22" xfId="39315"/>
    <cellStyle name="Итог 2 23" xfId="39556"/>
    <cellStyle name="Итог 2 24" xfId="37937"/>
    <cellStyle name="Итог 2 25" xfId="39630"/>
    <cellStyle name="Итог 2 26" xfId="37592"/>
    <cellStyle name="Итог 2 27" xfId="39953"/>
    <cellStyle name="Итог 2 28" xfId="39593"/>
    <cellStyle name="Итог 2 29" xfId="39284"/>
    <cellStyle name="Итог 2 3" xfId="2134"/>
    <cellStyle name="Итог 2 3 2" xfId="6731"/>
    <cellStyle name="Итог 2 3 2 2" xfId="13907"/>
    <cellStyle name="Итог 2 3 2 2 2" xfId="25012"/>
    <cellStyle name="Итог 2 3 3" xfId="8914"/>
    <cellStyle name="Итог 2 3 3 2" xfId="15858"/>
    <cellStyle name="Итог 2 3 3 2 2" xfId="26072"/>
    <cellStyle name="Итог 2 3 4" xfId="11021"/>
    <cellStyle name="Итог 2 3 4 2" xfId="17351"/>
    <cellStyle name="Итог 2 3 4 2 2" xfId="27095"/>
    <cellStyle name="Итог 2 3 5" xfId="12790"/>
    <cellStyle name="Итог 2 3 5 2" xfId="24562"/>
    <cellStyle name="Итог 2 30" xfId="40260"/>
    <cellStyle name="Итог 2 4" xfId="2688"/>
    <cellStyle name="Итог 2 4 2" xfId="9467"/>
    <cellStyle name="Итог 2 4 2 2" xfId="16118"/>
    <cellStyle name="Итог 2 4 2 2 2" xfId="26262"/>
    <cellStyle name="Итог 2 4 3" xfId="11427"/>
    <cellStyle name="Итог 2 4 3 2" xfId="17755"/>
    <cellStyle name="Итог 2 4 3 2 2" xfId="27281"/>
    <cellStyle name="Итог 2 4 4" xfId="7286"/>
    <cellStyle name="Итог 2 4 5" xfId="14459"/>
    <cellStyle name="Итог 2 4 5 2" xfId="25200"/>
    <cellStyle name="Итог 2 5" xfId="19049"/>
    <cellStyle name="Итог 2 6" xfId="37225"/>
    <cellStyle name="Итог 2 7" xfId="37332"/>
    <cellStyle name="Итог 2 8" xfId="37593"/>
    <cellStyle name="Итог 2 9" xfId="37275"/>
    <cellStyle name="Итог 3" xfId="449"/>
    <cellStyle name="Итог 3 10" xfId="37424"/>
    <cellStyle name="Итог 3 11" xfId="38003"/>
    <cellStyle name="Итог 3 12" xfId="38042"/>
    <cellStyle name="Итог 3 13" xfId="38184"/>
    <cellStyle name="Итог 3 14" xfId="38326"/>
    <cellStyle name="Итог 3 15" xfId="38468"/>
    <cellStyle name="Итог 3 16" xfId="38610"/>
    <cellStyle name="Итог 3 17" xfId="38753"/>
    <cellStyle name="Итог 3 18" xfId="38897"/>
    <cellStyle name="Итог 3 19" xfId="39040"/>
    <cellStyle name="Итог 3 2" xfId="1353"/>
    <cellStyle name="Итог 3 2 2" xfId="1374"/>
    <cellStyle name="Итог 3 2 2 2" xfId="2851"/>
    <cellStyle name="Итог 3 2 2 2 2" xfId="7438"/>
    <cellStyle name="Итог 3 2 2 2 2 2" xfId="14605"/>
    <cellStyle name="Итог 3 2 2 2 2 2 2" xfId="25327"/>
    <cellStyle name="Итог 3 2 2 2 3" xfId="9618"/>
    <cellStyle name="Итог 3 2 2 2 3 2" xfId="16268"/>
    <cellStyle name="Итог 3 2 2 2 3 2 2" xfId="26391"/>
    <cellStyle name="Итог 3 2 2 2 4" xfId="11572"/>
    <cellStyle name="Итог 3 2 2 2 4 2" xfId="17899"/>
    <cellStyle name="Итог 3 2 2 2 4 2 2" xfId="27407"/>
    <cellStyle name="Итог 3 2 2 2 5" xfId="4808"/>
    <cellStyle name="Итог 3 2 2 2 6" xfId="12663"/>
    <cellStyle name="Итог 3 2 2 2 6 2" xfId="24457"/>
    <cellStyle name="Итог 3 2 2 3" xfId="2606"/>
    <cellStyle name="Итог 3 2 2 3 2" xfId="9386"/>
    <cellStyle name="Итог 3 2 2 3 2 2" xfId="16038"/>
    <cellStyle name="Итог 3 2 2 3 2 2 2" xfId="26192"/>
    <cellStyle name="Итог 3 2 2 3 3" xfId="11346"/>
    <cellStyle name="Итог 3 2 2 3 3 2" xfId="17675"/>
    <cellStyle name="Итог 3 2 2 3 3 2 2" xfId="27212"/>
    <cellStyle name="Итог 3 2 2 3 4" xfId="7204"/>
    <cellStyle name="Итог 3 2 2 3 5" xfId="14378"/>
    <cellStyle name="Итог 3 2 2 3 5 2" xfId="25131"/>
    <cellStyle name="Итог 3 2 2 4" xfId="6167"/>
    <cellStyle name="Итог 3 2 2 4 2" xfId="13407"/>
    <cellStyle name="Итог 3 2 2 4 2 2" xfId="24878"/>
    <cellStyle name="Итог 3 2 2 5" xfId="5742"/>
    <cellStyle name="Итог 3 2 2 5 2" xfId="13063"/>
    <cellStyle name="Итог 3 2 2 5 2 2" xfId="24723"/>
    <cellStyle name="Итог 3 2 2 6" xfId="8616"/>
    <cellStyle name="Итог 3 2 2 6 2" xfId="15760"/>
    <cellStyle name="Итог 3 2 2 6 2 2" xfId="26001"/>
    <cellStyle name="Итог 3 2 2 7" xfId="4485"/>
    <cellStyle name="Итог 3 2 2 8" xfId="5225"/>
    <cellStyle name="Итог 3 2 2 8 2" xfId="20757"/>
    <cellStyle name="Итог 3 2 3" xfId="2972"/>
    <cellStyle name="Итог 3 2 3 2" xfId="9739"/>
    <cellStyle name="Итог 3 2 3 2 2" xfId="16384"/>
    <cellStyle name="Итог 3 2 3 2 2 2" xfId="26482"/>
    <cellStyle name="Итог 3 2 3 3" xfId="11688"/>
    <cellStyle name="Итог 3 2 3 3 2" xfId="18015"/>
    <cellStyle name="Итог 3 2 3 3 2 2" xfId="27498"/>
    <cellStyle name="Итог 3 2 3 4" xfId="7559"/>
    <cellStyle name="Итог 3 2 3 5" xfId="14726"/>
    <cellStyle name="Итог 3 2 3 5 2" xfId="25418"/>
    <cellStyle name="Итог 3 2 4" xfId="3504"/>
    <cellStyle name="Итог 3 2 4 2" xfId="10259"/>
    <cellStyle name="Итог 3 2 4 2 2" xfId="16741"/>
    <cellStyle name="Итог 3 2 4 2 2 2" xfId="26763"/>
    <cellStyle name="Итог 3 2 4 3" xfId="12189"/>
    <cellStyle name="Итог 3 2 4 3 2" xfId="18513"/>
    <cellStyle name="Итог 3 2 4 3 2 2" xfId="27774"/>
    <cellStyle name="Итог 3 2 4 4" xfId="8080"/>
    <cellStyle name="Итог 3 2 4 5" xfId="15237"/>
    <cellStyle name="Итог 3 2 4 5 2" xfId="25694"/>
    <cellStyle name="Итог 3 2 5" xfId="4183"/>
    <cellStyle name="Итог 3 2 6" xfId="4071"/>
    <cellStyle name="Итог 3 2 6 2" xfId="20222"/>
    <cellStyle name="Итог 3 20" xfId="39181"/>
    <cellStyle name="Итог 3 21" xfId="39314"/>
    <cellStyle name="Итог 3 22" xfId="39455"/>
    <cellStyle name="Итог 3 23" xfId="39681"/>
    <cellStyle name="Итог 3 24" xfId="39802"/>
    <cellStyle name="Итог 3 25" xfId="39558"/>
    <cellStyle name="Итог 3 26" xfId="40035"/>
    <cellStyle name="Итог 3 27" xfId="39865"/>
    <cellStyle name="Итог 3 28" xfId="40186"/>
    <cellStyle name="Итог 3 29" xfId="39424"/>
    <cellStyle name="Итог 3 3" xfId="2400"/>
    <cellStyle name="Итог 3 3 2" xfId="2868"/>
    <cellStyle name="Итог 3 3 2 2" xfId="9635"/>
    <cellStyle name="Итог 3 3 2 2 2" xfId="16284"/>
    <cellStyle name="Итог 3 3 2 2 2 2" xfId="26401"/>
    <cellStyle name="Итог 3 3 2 3" xfId="11588"/>
    <cellStyle name="Итог 3 3 2 3 2" xfId="17915"/>
    <cellStyle name="Итог 3 3 2 3 2 2" xfId="27417"/>
    <cellStyle name="Итог 3 3 2 4" xfId="7455"/>
    <cellStyle name="Итог 3 3 2 5" xfId="14622"/>
    <cellStyle name="Итог 3 3 2 5 2" xfId="25337"/>
    <cellStyle name="Итог 3 3 3" xfId="2935"/>
    <cellStyle name="Итог 3 3 3 2" xfId="9702"/>
    <cellStyle name="Итог 3 3 3 2 2" xfId="16350"/>
    <cellStyle name="Итог 3 3 3 2 2 2" xfId="26462"/>
    <cellStyle name="Итог 3 3 3 3" xfId="11654"/>
    <cellStyle name="Итог 3 3 3 3 2" xfId="17981"/>
    <cellStyle name="Итог 3 3 3 3 2 2" xfId="27478"/>
    <cellStyle name="Итог 3 3 3 4" xfId="7522"/>
    <cellStyle name="Итог 3 3 3 5" xfId="14689"/>
    <cellStyle name="Итог 3 3 3 5 2" xfId="25398"/>
    <cellStyle name="Итог 3 3 4" xfId="6997"/>
    <cellStyle name="Итог 3 3 4 2" xfId="14171"/>
    <cellStyle name="Итог 3 3 4 2 2" xfId="25117"/>
    <cellStyle name="Итог 3 3 5" xfId="9180"/>
    <cellStyle name="Итог 3 3 5 2" xfId="16000"/>
    <cellStyle name="Итог 3 3 5 2 2" xfId="26179"/>
    <cellStyle name="Итог 3 3 6" xfId="11199"/>
    <cellStyle name="Итог 3 3 6 2" xfId="17528"/>
    <cellStyle name="Итог 3 3 6 2 2" xfId="27199"/>
    <cellStyle name="Итог 3 3 7" xfId="12931"/>
    <cellStyle name="Итог 3 3 7 2" xfId="24668"/>
    <cellStyle name="Итог 3 4" xfId="2689"/>
    <cellStyle name="Итог 3 4 2" xfId="9468"/>
    <cellStyle name="Итог 3 4 2 2" xfId="16119"/>
    <cellStyle name="Итог 3 4 2 2 2" xfId="26263"/>
    <cellStyle name="Итог 3 4 3" xfId="11428"/>
    <cellStyle name="Итог 3 4 3 2" xfId="17756"/>
    <cellStyle name="Итог 3 4 3 2 2" xfId="27282"/>
    <cellStyle name="Итог 3 4 4" xfId="7287"/>
    <cellStyle name="Итог 3 4 5" xfId="14460"/>
    <cellStyle name="Итог 3 4 5 2" xfId="25201"/>
    <cellStyle name="Итог 3 5" xfId="37226"/>
    <cellStyle name="Итог 3 6" xfId="37435"/>
    <cellStyle name="Итог 3 7" xfId="36940"/>
    <cellStyle name="Итог 3 8" xfId="37586"/>
    <cellStyle name="Итог 3 9" xfId="36930"/>
    <cellStyle name="Итог 4" xfId="450"/>
    <cellStyle name="Итог 4 10" xfId="37657"/>
    <cellStyle name="Итог 4 11" xfId="38002"/>
    <cellStyle name="Итог 4 12" xfId="38041"/>
    <cellStyle name="Итог 4 13" xfId="38183"/>
    <cellStyle name="Итог 4 14" xfId="38325"/>
    <cellStyle name="Итог 4 15" xfId="38467"/>
    <cellStyle name="Итог 4 16" xfId="38609"/>
    <cellStyle name="Итог 4 17" xfId="38752"/>
    <cellStyle name="Итог 4 18" xfId="38896"/>
    <cellStyle name="Итог 4 19" xfId="39039"/>
    <cellStyle name="Итог 4 2" xfId="1352"/>
    <cellStyle name="Итог 4 2 2" xfId="2074"/>
    <cellStyle name="Итог 4 2 2 2" xfId="2852"/>
    <cellStyle name="Итог 4 2 2 2 2" xfId="7439"/>
    <cellStyle name="Итог 4 2 2 2 2 2" xfId="14606"/>
    <cellStyle name="Итог 4 2 2 2 2 2 2" xfId="25328"/>
    <cellStyle name="Итог 4 2 2 2 3" xfId="9619"/>
    <cellStyle name="Итог 4 2 2 2 3 2" xfId="16269"/>
    <cellStyle name="Итог 4 2 2 2 3 2 2" xfId="26392"/>
    <cellStyle name="Итог 4 2 2 2 4" xfId="11573"/>
    <cellStyle name="Итог 4 2 2 2 4 2" xfId="17900"/>
    <cellStyle name="Итог 4 2 2 2 4 2 2" xfId="27408"/>
    <cellStyle name="Итог 4 2 2 2 5" xfId="5163"/>
    <cellStyle name="Итог 4 2 2 2 6" xfId="12746"/>
    <cellStyle name="Итог 4 2 2 2 6 2" xfId="24527"/>
    <cellStyle name="Итог 4 2 2 3" xfId="2956"/>
    <cellStyle name="Итог 4 2 2 3 2" xfId="9723"/>
    <cellStyle name="Итог 4 2 2 3 2 2" xfId="16369"/>
    <cellStyle name="Итог 4 2 2 3 2 2 2" xfId="26477"/>
    <cellStyle name="Итог 4 2 2 3 3" xfId="11673"/>
    <cellStyle name="Итог 4 2 2 3 3 2" xfId="18000"/>
    <cellStyle name="Итог 4 2 2 3 3 2 2" xfId="27493"/>
    <cellStyle name="Итог 4 2 2 3 4" xfId="7543"/>
    <cellStyle name="Итог 4 2 2 3 5" xfId="14710"/>
    <cellStyle name="Итог 4 2 2 3 5 2" xfId="25413"/>
    <cellStyle name="Итог 4 2 2 4" xfId="6671"/>
    <cellStyle name="Итог 4 2 2 4 2" xfId="13848"/>
    <cellStyle name="Итог 4 2 2 4 2 2" xfId="24978"/>
    <cellStyle name="Итог 4 2 2 5" xfId="8854"/>
    <cellStyle name="Итог 4 2 2 5 2" xfId="15814"/>
    <cellStyle name="Итог 4 2 2 5 2 2" xfId="26037"/>
    <cellStyle name="Итог 4 2 2 6" xfId="10968"/>
    <cellStyle name="Итог 4 2 2 6 2" xfId="17299"/>
    <cellStyle name="Итог 4 2 2 6 2 2" xfId="27062"/>
    <cellStyle name="Итог 4 2 2 7" xfId="4484"/>
    <cellStyle name="Итог 4 2 2 8" xfId="5278"/>
    <cellStyle name="Итог 4 2 2 8 2" xfId="20797"/>
    <cellStyle name="Итог 4 2 3" xfId="2971"/>
    <cellStyle name="Итог 4 2 3 2" xfId="9738"/>
    <cellStyle name="Итог 4 2 3 2 2" xfId="16383"/>
    <cellStyle name="Итог 4 2 3 2 2 2" xfId="26481"/>
    <cellStyle name="Итог 4 2 3 3" xfId="11687"/>
    <cellStyle name="Итог 4 2 3 3 2" xfId="18014"/>
    <cellStyle name="Итог 4 2 3 3 2 2" xfId="27497"/>
    <cellStyle name="Итог 4 2 3 4" xfId="7558"/>
    <cellStyle name="Итог 4 2 3 5" xfId="14725"/>
    <cellStyle name="Итог 4 2 3 5 2" xfId="25417"/>
    <cellStyle name="Итог 4 2 4" xfId="3503"/>
    <cellStyle name="Итог 4 2 4 2" xfId="10258"/>
    <cellStyle name="Итог 4 2 4 2 2" xfId="16740"/>
    <cellStyle name="Итог 4 2 4 2 2 2" xfId="26762"/>
    <cellStyle name="Итог 4 2 4 3" xfId="12188"/>
    <cellStyle name="Итог 4 2 4 3 2" xfId="18512"/>
    <cellStyle name="Итог 4 2 4 3 2 2" xfId="27773"/>
    <cellStyle name="Итог 4 2 4 4" xfId="8079"/>
    <cellStyle name="Итог 4 2 4 5" xfId="15236"/>
    <cellStyle name="Итог 4 2 4 5 2" xfId="25693"/>
    <cellStyle name="Итог 4 2 5" xfId="4182"/>
    <cellStyle name="Итог 4 2 6" xfId="4072"/>
    <cellStyle name="Итог 4 2 6 2" xfId="20223"/>
    <cellStyle name="Итог 4 20" xfId="39180"/>
    <cellStyle name="Итог 4 21" xfId="39058"/>
    <cellStyle name="Итог 4 22" xfId="39454"/>
    <cellStyle name="Итог 4 23" xfId="39680"/>
    <cellStyle name="Итог 4 24" xfId="39801"/>
    <cellStyle name="Итог 4 25" xfId="39751"/>
    <cellStyle name="Итог 4 26" xfId="40034"/>
    <cellStyle name="Итог 4 27" xfId="39136"/>
    <cellStyle name="Итог 4 28" xfId="39957"/>
    <cellStyle name="Итог 4 29" xfId="40320"/>
    <cellStyle name="Итог 4 3" xfId="2199"/>
    <cellStyle name="Итог 4 3 2" xfId="2869"/>
    <cellStyle name="Итог 4 3 2 2" xfId="9636"/>
    <cellStyle name="Итог 4 3 2 2 2" xfId="16285"/>
    <cellStyle name="Итог 4 3 2 2 2 2" xfId="26402"/>
    <cellStyle name="Итог 4 3 2 3" xfId="11589"/>
    <cellStyle name="Итог 4 3 2 3 2" xfId="17916"/>
    <cellStyle name="Итог 4 3 2 3 2 2" xfId="27418"/>
    <cellStyle name="Итог 4 3 2 4" xfId="7456"/>
    <cellStyle name="Итог 4 3 2 5" xfId="14623"/>
    <cellStyle name="Итог 4 3 2 5 2" xfId="25338"/>
    <cellStyle name="Итог 4 3 3" xfId="2773"/>
    <cellStyle name="Итог 4 3 3 2" xfId="9551"/>
    <cellStyle name="Итог 4 3 3 2 2" xfId="16202"/>
    <cellStyle name="Итог 4 3 3 2 2 2" xfId="26331"/>
    <cellStyle name="Итог 4 3 3 3" xfId="11506"/>
    <cellStyle name="Итог 4 3 3 3 2" xfId="17834"/>
    <cellStyle name="Итог 4 3 3 3 2 2" xfId="27348"/>
    <cellStyle name="Итог 4 3 3 4" xfId="7367"/>
    <cellStyle name="Итог 4 3 3 5" xfId="14538"/>
    <cellStyle name="Итог 4 3 3 5 2" xfId="25267"/>
    <cellStyle name="Итог 4 3 4" xfId="6796"/>
    <cellStyle name="Итог 4 3 4 2" xfId="13971"/>
    <cellStyle name="Итог 4 3 4 2 2" xfId="25053"/>
    <cellStyle name="Итог 4 3 5" xfId="8979"/>
    <cellStyle name="Итог 4 3 5 2" xfId="15908"/>
    <cellStyle name="Итог 4 3 5 2 2" xfId="26114"/>
    <cellStyle name="Итог 4 3 6" xfId="11074"/>
    <cellStyle name="Итог 4 3 6 2" xfId="17403"/>
    <cellStyle name="Итог 4 3 6 2 2" xfId="27136"/>
    <cellStyle name="Итог 4 3 7" xfId="12840"/>
    <cellStyle name="Итог 4 3 7 2" xfId="24604"/>
    <cellStyle name="Итог 4 4" xfId="2690"/>
    <cellStyle name="Итог 4 4 2" xfId="9469"/>
    <cellStyle name="Итог 4 4 2 2" xfId="16120"/>
    <cellStyle name="Итог 4 4 2 2 2" xfId="26264"/>
    <cellStyle name="Итог 4 4 3" xfId="11429"/>
    <cellStyle name="Итог 4 4 3 2" xfId="17757"/>
    <cellStyle name="Итог 4 4 3 2 2" xfId="27283"/>
    <cellStyle name="Итог 4 4 4" xfId="7288"/>
    <cellStyle name="Итог 4 4 5" xfId="14461"/>
    <cellStyle name="Итог 4 4 5 2" xfId="25202"/>
    <cellStyle name="Итог 4 5" xfId="37227"/>
    <cellStyle name="Итог 4 6" xfId="37539"/>
    <cellStyle name="Итог 4 7" xfId="36917"/>
    <cellStyle name="Итог 4 8" xfId="37585"/>
    <cellStyle name="Итог 4 9" xfId="37310"/>
    <cellStyle name="Итог 5" xfId="451"/>
    <cellStyle name="Итог 5 10" xfId="37393"/>
    <cellStyle name="Итог 5 11" xfId="37897"/>
    <cellStyle name="Итог 5 12" xfId="37919"/>
    <cellStyle name="Итог 5 13" xfId="37007"/>
    <cellStyle name="Итог 5 14" xfId="38059"/>
    <cellStyle name="Итог 5 15" xfId="38201"/>
    <cellStyle name="Итог 5 16" xfId="38342"/>
    <cellStyle name="Итог 5 17" xfId="38485"/>
    <cellStyle name="Итог 5 18" xfId="38627"/>
    <cellStyle name="Итог 5 19" xfId="38771"/>
    <cellStyle name="Итог 5 2" xfId="1351"/>
    <cellStyle name="Итог 5 2 2" xfId="2057"/>
    <cellStyle name="Итог 5 2 2 2" xfId="2973"/>
    <cellStyle name="Итог 5 2 2 2 2" xfId="7560"/>
    <cellStyle name="Итог 5 2 2 2 2 2" xfId="14727"/>
    <cellStyle name="Итог 5 2 2 2 2 2 2" xfId="25419"/>
    <cellStyle name="Итог 5 2 2 2 3" xfId="9740"/>
    <cellStyle name="Итог 5 2 2 2 3 2" xfId="16385"/>
    <cellStyle name="Итог 5 2 2 2 3 2 2" xfId="26483"/>
    <cellStyle name="Итог 5 2 2 2 4" xfId="11689"/>
    <cellStyle name="Итог 5 2 2 2 4 2" xfId="18016"/>
    <cellStyle name="Итог 5 2 2 2 4 2 2" xfId="27499"/>
    <cellStyle name="Итог 5 2 2 2 5" xfId="5152"/>
    <cellStyle name="Итог 5 2 2 2 6" xfId="12737"/>
    <cellStyle name="Итог 5 2 2 2 6 2" xfId="24520"/>
    <cellStyle name="Итог 5 2 2 3" xfId="3505"/>
    <cellStyle name="Итог 5 2 2 3 2" xfId="10260"/>
    <cellStyle name="Итог 5 2 2 3 2 2" xfId="16742"/>
    <cellStyle name="Итог 5 2 2 3 2 2 2" xfId="26764"/>
    <cellStyle name="Итог 5 2 2 3 3" xfId="12190"/>
    <cellStyle name="Итог 5 2 2 3 3 2" xfId="18514"/>
    <cellStyle name="Итог 5 2 2 3 3 2 2" xfId="27775"/>
    <cellStyle name="Итог 5 2 2 3 4" xfId="8081"/>
    <cellStyle name="Итог 5 2 2 3 5" xfId="15238"/>
    <cellStyle name="Итог 5 2 2 3 5 2" xfId="25695"/>
    <cellStyle name="Итог 5 2 2 4" xfId="6654"/>
    <cellStyle name="Итог 5 2 2 4 2" xfId="13832"/>
    <cellStyle name="Итог 5 2 2 4 2 2" xfId="24972"/>
    <cellStyle name="Итог 5 2 2 5" xfId="8837"/>
    <cellStyle name="Итог 5 2 2 5 2" xfId="15805"/>
    <cellStyle name="Итог 5 2 2 5 2 2" xfId="26030"/>
    <cellStyle name="Итог 5 2 2 6" xfId="10951"/>
    <cellStyle name="Итог 5 2 2 6 2" xfId="17283"/>
    <cellStyle name="Итог 5 2 2 6 2 2" xfId="27056"/>
    <cellStyle name="Итог 5 2 2 7" xfId="4483"/>
    <cellStyle name="Итог 5 2 2 8" xfId="5660"/>
    <cellStyle name="Итог 5 2 2 8 2" xfId="20946"/>
    <cellStyle name="Итог 5 2 3" xfId="2970"/>
    <cellStyle name="Итог 5 2 3 2" xfId="9737"/>
    <cellStyle name="Итог 5 2 3 2 2" xfId="16382"/>
    <cellStyle name="Итог 5 2 3 2 2 2" xfId="26480"/>
    <cellStyle name="Итог 5 2 3 3" xfId="11686"/>
    <cellStyle name="Итог 5 2 3 3 2" xfId="18013"/>
    <cellStyle name="Итог 5 2 3 3 2 2" xfId="27496"/>
    <cellStyle name="Итог 5 2 3 4" xfId="7557"/>
    <cellStyle name="Итог 5 2 3 5" xfId="14724"/>
    <cellStyle name="Итог 5 2 3 5 2" xfId="25416"/>
    <cellStyle name="Итог 5 2 4" xfId="3502"/>
    <cellStyle name="Итог 5 2 4 2" xfId="10257"/>
    <cellStyle name="Итог 5 2 4 2 2" xfId="16739"/>
    <cellStyle name="Итог 5 2 4 2 2 2" xfId="26761"/>
    <cellStyle name="Итог 5 2 4 3" xfId="12187"/>
    <cellStyle name="Итог 5 2 4 3 2" xfId="18511"/>
    <cellStyle name="Итог 5 2 4 3 2 2" xfId="27772"/>
    <cellStyle name="Итог 5 2 4 4" xfId="8078"/>
    <cellStyle name="Итог 5 2 4 5" xfId="15235"/>
    <cellStyle name="Итог 5 2 4 5 2" xfId="25692"/>
    <cellStyle name="Итог 5 2 5" xfId="4181"/>
    <cellStyle name="Итог 5 2 6" xfId="4073"/>
    <cellStyle name="Итог 5 2 6 2" xfId="20224"/>
    <cellStyle name="Итог 5 20" xfId="38915"/>
    <cellStyle name="Итог 5 21" xfId="39561"/>
    <cellStyle name="Итог 5 22" xfId="39197"/>
    <cellStyle name="Итог 5 23" xfId="39589"/>
    <cellStyle name="Итог 5 24" xfId="39718"/>
    <cellStyle name="Итог 5 25" xfId="39920"/>
    <cellStyle name="Итог 5 26" xfId="39952"/>
    <cellStyle name="Итог 5 27" xfId="40230"/>
    <cellStyle name="Итог 5 28" xfId="39966"/>
    <cellStyle name="Итог 5 29" xfId="40319"/>
    <cellStyle name="Итог 5 3" xfId="2271"/>
    <cellStyle name="Итог 5 3 2" xfId="2870"/>
    <cellStyle name="Итог 5 3 2 2" xfId="9637"/>
    <cellStyle name="Итог 5 3 2 2 2" xfId="16286"/>
    <cellStyle name="Итог 5 3 2 2 2 2" xfId="26403"/>
    <cellStyle name="Итог 5 3 2 3" xfId="11590"/>
    <cellStyle name="Итог 5 3 2 3 2" xfId="17917"/>
    <cellStyle name="Итог 5 3 2 3 2 2" xfId="27419"/>
    <cellStyle name="Итог 5 3 2 4" xfId="7457"/>
    <cellStyle name="Итог 5 3 2 5" xfId="14624"/>
    <cellStyle name="Итог 5 3 2 5 2" xfId="25339"/>
    <cellStyle name="Итог 5 3 3" xfId="2602"/>
    <cellStyle name="Итог 5 3 3 2" xfId="9382"/>
    <cellStyle name="Итог 5 3 3 2 2" xfId="16034"/>
    <cellStyle name="Итог 5 3 3 2 2 2" xfId="26189"/>
    <cellStyle name="Итог 5 3 3 3" xfId="11342"/>
    <cellStyle name="Итог 5 3 3 3 2" xfId="17671"/>
    <cellStyle name="Итог 5 3 3 3 2 2" xfId="27209"/>
    <cellStyle name="Итог 5 3 3 4" xfId="7200"/>
    <cellStyle name="Итог 5 3 3 5" xfId="14374"/>
    <cellStyle name="Итог 5 3 3 5 2" xfId="25128"/>
    <cellStyle name="Итог 5 3 4" xfId="6868"/>
    <cellStyle name="Итог 5 3 4 2" xfId="14042"/>
    <cellStyle name="Итог 5 3 4 2 2" xfId="25072"/>
    <cellStyle name="Итог 5 3 5" xfId="9051"/>
    <cellStyle name="Итог 5 3 5 2" xfId="15941"/>
    <cellStyle name="Итог 5 3 5 2 2" xfId="26134"/>
    <cellStyle name="Итог 5 3 6" xfId="11112"/>
    <cellStyle name="Итог 5 3 6 2" xfId="17441"/>
    <cellStyle name="Итог 5 3 6 2 2" xfId="27154"/>
    <cellStyle name="Итог 5 3 7" xfId="12872"/>
    <cellStyle name="Итог 5 3 7 2" xfId="24623"/>
    <cellStyle name="Итог 5 4" xfId="2691"/>
    <cellStyle name="Итог 5 4 2" xfId="9470"/>
    <cellStyle name="Итог 5 4 2 2" xfId="16121"/>
    <cellStyle name="Итог 5 4 2 2 2" xfId="26265"/>
    <cellStyle name="Итог 5 4 3" xfId="11430"/>
    <cellStyle name="Итог 5 4 3 2" xfId="17758"/>
    <cellStyle name="Итог 5 4 3 2 2" xfId="27284"/>
    <cellStyle name="Итог 5 4 4" xfId="7289"/>
    <cellStyle name="Итог 5 4 5" xfId="14462"/>
    <cellStyle name="Итог 5 4 5 2" xfId="25203"/>
    <cellStyle name="Итог 5 5" xfId="37228"/>
    <cellStyle name="Итог 5 6" xfId="37047"/>
    <cellStyle name="Итог 5 7" xfId="36939"/>
    <cellStyle name="Итог 5 8" xfId="37484"/>
    <cellStyle name="Итог 5 9" xfId="36970"/>
    <cellStyle name="КАНДАГАЧ тел3-33-96" xfId="452"/>
    <cellStyle name="КАНДАГАЧ тел3-33-96 2" xfId="453"/>
    <cellStyle name="КАНДАГАЧ тел3-33-96 2 2" xfId="588"/>
    <cellStyle name="КАНДАГАЧ тел3-33-96 2 3" xfId="1256"/>
    <cellStyle name="КАНДАГАЧ тел3-33-96 2 4" xfId="1312"/>
    <cellStyle name="КАНДАГАЧ тел3-33-96 3" xfId="587"/>
    <cellStyle name="Контрольная ячейка" xfId="61" builtinId="23" customBuiltin="1"/>
    <cellStyle name="Контрольная ячейка 2" xfId="454"/>
    <cellStyle name="Контрольная ячейка 3" xfId="455"/>
    <cellStyle name="Контрольная ячейка 4" xfId="456"/>
    <cellStyle name="Контрольная ячейка 5" xfId="457"/>
    <cellStyle name="КТГ-Тбилиси" xfId="746"/>
    <cellStyle name="Название" xfId="49" builtinId="15" customBuiltin="1"/>
    <cellStyle name="Название 2" xfId="458"/>
    <cellStyle name="Название 2 2" xfId="459"/>
    <cellStyle name="Название 2 2 10" xfId="5665"/>
    <cellStyle name="Название 2 2 10 2" xfId="30065"/>
    <cellStyle name="Название 2 2 2" xfId="589"/>
    <cellStyle name="Название 2 2 2 2" xfId="1540"/>
    <cellStyle name="Название 2 2 2 2 2" xfId="1915"/>
    <cellStyle name="Название 2 2 2 2 2 10" xfId="4174"/>
    <cellStyle name="Название 2 2 2 2 2 10 2" xfId="29198"/>
    <cellStyle name="Название 2 2 2 2 2 2" xfId="1009"/>
    <cellStyle name="Название 2 2 2 2 2 2 2" xfId="3486"/>
    <cellStyle name="Название 2 2 2 2 2 2 2 2" xfId="10241"/>
    <cellStyle name="Название 2 2 2 2 2 2 2 2 2" xfId="32464"/>
    <cellStyle name="Название 2 2 2 2 2 2 2 3" xfId="12171"/>
    <cellStyle name="Название 2 2 2 2 2 2 2 3 2" xfId="18495"/>
    <cellStyle name="Название 2 2 2 2 2 2 2 3 2 2" xfId="36128"/>
    <cellStyle name="Название 2 2 2 2 2 2 2 3 3" xfId="33375"/>
    <cellStyle name="Название 2 2 2 2 2 2 2 4" xfId="8062"/>
    <cellStyle name="Название 2 2 2 2 2 2 2 4 2" xfId="22065"/>
    <cellStyle name="Название 2 2 2 2 2 2 2 4 2 2" xfId="36692"/>
    <cellStyle name="Название 2 2 2 2 2 2 2 4 3" xfId="31372"/>
    <cellStyle name="Название 2 2 2 2 2 2 2 5" xfId="15219"/>
    <cellStyle name="Название 2 2 2 2 2 2 2 5 2" xfId="34920"/>
    <cellStyle name="Название 2 2 2 2 2 2 2 6" xfId="28887"/>
    <cellStyle name="Название 2 2 2 2 2 2 3" xfId="3959"/>
    <cellStyle name="Название 2 2 2 2 2 2 3 2" xfId="10714"/>
    <cellStyle name="Название 2 2 2 2 2 2 3 2 2" xfId="32665"/>
    <cellStyle name="Название 2 2 2 2 2 2 3 3" xfId="12644"/>
    <cellStyle name="Название 2 2 2 2 2 2 3 3 2" xfId="18966"/>
    <cellStyle name="Название 2 2 2 2 2 2 3 3 2 2" xfId="36329"/>
    <cellStyle name="Название 2 2 2 2 2 2 3 3 3" xfId="33576"/>
    <cellStyle name="Название 2 2 2 2 2 2 3 4" xfId="15690"/>
    <cellStyle name="Название 2 2 2 2 2 2 3 4 2" xfId="35121"/>
    <cellStyle name="Название 2 2 2 2 2 2 3 5" xfId="29088"/>
    <cellStyle name="Название 2 2 2 2 2 2 4" xfId="6047"/>
    <cellStyle name="Название 2 2 2 2 2 2 4 2" xfId="13308"/>
    <cellStyle name="Название 2 2 2 2 2 2 4 2 2" xfId="33855"/>
    <cellStyle name="Название 2 2 2 2 2 2 4 3" xfId="30267"/>
    <cellStyle name="Название 2 2 2 2 2 2 5" xfId="6062"/>
    <cellStyle name="Название 2 2 2 2 2 2 5 2" xfId="30281"/>
    <cellStyle name="Название 2 2 2 2 2 2 6" xfId="6392"/>
    <cellStyle name="Название 2 2 2 2 2 2 6 2" xfId="13607"/>
    <cellStyle name="Название 2 2 2 2 2 2 6 2 2" xfId="34062"/>
    <cellStyle name="Название 2 2 2 2 2 2 6 3" xfId="30505"/>
    <cellStyle name="Название 2 2 2 2 2 2 7" xfId="4774"/>
    <cellStyle name="Название 2 2 2 2 2 2 7 2" xfId="29430"/>
    <cellStyle name="Название 2 2 2 2 2 3" xfId="2450"/>
    <cellStyle name="Название 2 2 2 2 2 3 2" xfId="7047"/>
    <cellStyle name="Название 2 2 2 2 2 3 2 2" xfId="14221"/>
    <cellStyle name="Название 2 2 2 2 2 3 2 2 2" xfId="34493"/>
    <cellStyle name="Название 2 2 2 2 2 3 2 3" xfId="30942"/>
    <cellStyle name="Название 2 2 2 2 2 3 3" xfId="9229"/>
    <cellStyle name="Название 2 2 2 2 2 3 3 2" xfId="32031"/>
    <cellStyle name="Название 2 2 2 2 2 3 4" xfId="11244"/>
    <cellStyle name="Название 2 2 2 2 2 3 4 2" xfId="17573"/>
    <cellStyle name="Название 2 2 2 2 2 3 4 2 2" xfId="35776"/>
    <cellStyle name="Название 2 2 2 2 2 3 4 3" xfId="33023"/>
    <cellStyle name="Название 2 2 2 2 2 3 5" xfId="5477"/>
    <cellStyle name="Название 2 2 2 2 2 3 5 2" xfId="29916"/>
    <cellStyle name="Название 2 2 2 2 2 3 6" xfId="28535"/>
    <cellStyle name="Название 2 2 2 2 2 4" xfId="2580"/>
    <cellStyle name="Название 2 2 2 2 2 4 2" xfId="7177"/>
    <cellStyle name="Название 2 2 2 2 2 4 2 2" xfId="14351"/>
    <cellStyle name="Название 2 2 2 2 2 4 2 2 2" xfId="34623"/>
    <cellStyle name="Название 2 2 2 2 2 4 2 3" xfId="31072"/>
    <cellStyle name="Название 2 2 2 2 2 4 3" xfId="9359"/>
    <cellStyle name="Название 2 2 2 2 2 4 3 2" xfId="32161"/>
    <cellStyle name="Название 2 2 2 2 2 4 4" xfId="11319"/>
    <cellStyle name="Название 2 2 2 2 2 4 4 2" xfId="17648"/>
    <cellStyle name="Название 2 2 2 2 2 4 4 2 2" xfId="35851"/>
    <cellStyle name="Название 2 2 2 2 2 4 4 3" xfId="33098"/>
    <cellStyle name="Название 2 2 2 2 2 4 5" xfId="5576"/>
    <cellStyle name="Название 2 2 2 2 2 4 5 2" xfId="30003"/>
    <cellStyle name="Название 2 2 2 2 2 4 6" xfId="28610"/>
    <cellStyle name="Название 2 2 2 2 2 5" xfId="3239"/>
    <cellStyle name="Название 2 2 2 2 2 5 2" xfId="7815"/>
    <cellStyle name="Название 2 2 2 2 2 5 2 2" xfId="14973"/>
    <cellStyle name="Название 2 2 2 2 2 5 2 2 2" xfId="34809"/>
    <cellStyle name="Название 2 2 2 2 2 5 2 3" xfId="31261"/>
    <cellStyle name="Название 2 2 2 2 2 5 3" xfId="9994"/>
    <cellStyle name="Название 2 2 2 2 2 5 3 2" xfId="32353"/>
    <cellStyle name="Название 2 2 2 2 2 5 4" xfId="11925"/>
    <cellStyle name="Название 2 2 2 2 2 5 4 2" xfId="18250"/>
    <cellStyle name="Название 2 2 2 2 2 5 4 2 2" xfId="36018"/>
    <cellStyle name="Название 2 2 2 2 2 5 4 3" xfId="33265"/>
    <cellStyle name="Название 2 2 2 2 2 5 5" xfId="5035"/>
    <cellStyle name="Название 2 2 2 2 2 5 5 2" xfId="29637"/>
    <cellStyle name="Название 2 2 2 2 2 5 6" xfId="28777"/>
    <cellStyle name="Название 2 2 2 2 2 6" xfId="3713"/>
    <cellStyle name="Название 2 2 2 2 2 6 2" xfId="10468"/>
    <cellStyle name="Название 2 2 2 2 2 6 2 2" xfId="32555"/>
    <cellStyle name="Название 2 2 2 2 2 6 3" xfId="12398"/>
    <cellStyle name="Название 2 2 2 2 2 6 3 2" xfId="18721"/>
    <cellStyle name="Название 2 2 2 2 2 6 3 2 2" xfId="36219"/>
    <cellStyle name="Название 2 2 2 2 2 6 3 3" xfId="33466"/>
    <cellStyle name="Название 2 2 2 2 2 6 4" xfId="8289"/>
    <cellStyle name="Название 2 2 2 2 2 6 4 2" xfId="22286"/>
    <cellStyle name="Название 2 2 2 2 2 6 4 2 2" xfId="36783"/>
    <cellStyle name="Название 2 2 2 2 2 6 4 3" xfId="31463"/>
    <cellStyle name="Название 2 2 2 2 2 6 5" xfId="15445"/>
    <cellStyle name="Название 2 2 2 2 2 6 5 2" xfId="35011"/>
    <cellStyle name="Название 2 2 2 2 2 6 6" xfId="28978"/>
    <cellStyle name="Название 2 2 2 2 2 7" xfId="6512"/>
    <cellStyle name="Название 2 2 2 2 2 7 2" xfId="13690"/>
    <cellStyle name="Название 2 2 2 2 2 7 2 2" xfId="34134"/>
    <cellStyle name="Название 2 2 2 2 2 7 3" xfId="30583"/>
    <cellStyle name="Название 2 2 2 2 2 8" xfId="8695"/>
    <cellStyle name="Название 2 2 2 2 2 8 2" xfId="31672"/>
    <cellStyle name="Название 2 2 2 2 2 9" xfId="10809"/>
    <cellStyle name="Название 2 2 2 2 2 9 2" xfId="17141"/>
    <cellStyle name="Название 2 2 2 2 2 9 2 2" xfId="35513"/>
    <cellStyle name="Название 2 2 2 2 2 9 3" xfId="32760"/>
    <cellStyle name="Название 2 2 2 2 3" xfId="1970"/>
    <cellStyle name="Название 2 2 2 2 3 2" xfId="2505"/>
    <cellStyle name="Название 2 2 2 2 3 2 2" xfId="7102"/>
    <cellStyle name="Название 2 2 2 2 3 2 2 2" xfId="14276"/>
    <cellStyle name="Название 2 2 2 2 3 2 2 2 2" xfId="34548"/>
    <cellStyle name="Название 2 2 2 2 3 2 2 3" xfId="30997"/>
    <cellStyle name="Название 2 2 2 2 3 2 3" xfId="9284"/>
    <cellStyle name="Название 2 2 2 2 3 2 3 2" xfId="32086"/>
    <cellStyle name="Название 2 2 2 2 3 3" xfId="5090"/>
    <cellStyle name="Название 2 2 2 2 3 3 2" xfId="29692"/>
    <cellStyle name="Название 2 2 2 2 3 4" xfId="6567"/>
    <cellStyle name="Название 2 2 2 2 3 4 2" xfId="13745"/>
    <cellStyle name="Название 2 2 2 2 3 4 2 2" xfId="34189"/>
    <cellStyle name="Название 2 2 2 2 3 4 3" xfId="30638"/>
    <cellStyle name="Название 2 2 2 2 3 5" xfId="8750"/>
    <cellStyle name="Название 2 2 2 2 3 5 2" xfId="31727"/>
    <cellStyle name="Название 2 2 2 2 3 6" xfId="10864"/>
    <cellStyle name="Название 2 2 2 2 3 6 2" xfId="17196"/>
    <cellStyle name="Название 2 2 2 2 3 6 2 2" xfId="35568"/>
    <cellStyle name="Название 2 2 2 2 3 6 3" xfId="32815"/>
    <cellStyle name="Название 2 2 2 2 4" xfId="978"/>
    <cellStyle name="Название 2 2 2 2 4 2" xfId="4762"/>
    <cellStyle name="Название 2 2 2 2 4 2 2" xfId="29418"/>
    <cellStyle name="Название 2 2 2 2 4 3" xfId="6017"/>
    <cellStyle name="Название 2 2 2 2 4 3 2" xfId="13278"/>
    <cellStyle name="Название 2 2 2 2 4 3 2 2" xfId="33840"/>
    <cellStyle name="Название 2 2 2 2 4 3 3" xfId="30252"/>
    <cellStyle name="Название 2 2 2 2 4 4" xfId="5729"/>
    <cellStyle name="Название 2 2 2 2 4 4 2" xfId="30103"/>
    <cellStyle name="Название 2 2 2 2 4 5" xfId="5685"/>
    <cellStyle name="Название 2 2 2 2 4 5 2" xfId="13027"/>
    <cellStyle name="Название 2 2 2 2 4 5 2 2" xfId="33718"/>
    <cellStyle name="Название 2 2 2 2 4 5 3" xfId="30081"/>
    <cellStyle name="Название 2 2 2 2 4 6" xfId="4598"/>
    <cellStyle name="Название 2 2 2 2 4 6 2" xfId="20606"/>
    <cellStyle name="Название 2 2 2 2 4 6 2 2" xfId="36449"/>
    <cellStyle name="Название 2 2 2 2 4 6 3" xfId="29334"/>
    <cellStyle name="Название 2 2 2 2 4 7" xfId="8455"/>
    <cellStyle name="Название 2 2 2 2 4 7 2" xfId="31488"/>
    <cellStyle name="Название 2 2 2 2 5" xfId="2303"/>
    <cellStyle name="Название 2 2 2 2 5 2" xfId="6900"/>
    <cellStyle name="Название 2 2 2 2 5 2 2" xfId="14074"/>
    <cellStyle name="Название 2 2 2 2 5 2 2 2" xfId="34383"/>
    <cellStyle name="Название 2 2 2 2 5 2 3" xfId="30832"/>
    <cellStyle name="Название 2 2 2 2 5 3" xfId="9083"/>
    <cellStyle name="Название 2 2 2 2 5 3 2" xfId="31921"/>
    <cellStyle name="Название 2 2 2 2 6" xfId="4886"/>
    <cellStyle name="Название 2 2 2 2 6 2" xfId="29522"/>
    <cellStyle name="Название 2 2 2 2 7" xfId="6307"/>
    <cellStyle name="Название 2 2 2 2 7 2" xfId="13539"/>
    <cellStyle name="Название 2 2 2 2 7 2 2" xfId="34009"/>
    <cellStyle name="Название 2 2 2 2 7 3" xfId="30442"/>
    <cellStyle name="Название 2 2 2 2 8" xfId="8576"/>
    <cellStyle name="Название 2 2 2 2 8 2" xfId="31560"/>
    <cellStyle name="Название 2 2 2 2 9" xfId="5879"/>
    <cellStyle name="Название 2 2 2 2 9 2" xfId="13147"/>
    <cellStyle name="Название 2 2 2 2 9 2 2" xfId="33779"/>
    <cellStyle name="Название 2 2 2 2 9 3" xfId="30187"/>
    <cellStyle name="Название 2 2 2 3" xfId="1837"/>
    <cellStyle name="Название 2 2 2 3 10" xfId="4144"/>
    <cellStyle name="Название 2 2 2 3 10 2" xfId="29178"/>
    <cellStyle name="Название 2 2 2 3 2" xfId="2011"/>
    <cellStyle name="Название 2 2 2 3 2 2" xfId="3453"/>
    <cellStyle name="Название 2 2 2 3 2 2 2" xfId="10208"/>
    <cellStyle name="Название 2 2 2 3 2 2 2 2" xfId="32441"/>
    <cellStyle name="Название 2 2 2 3 2 2 3" xfId="12138"/>
    <cellStyle name="Название 2 2 2 3 2 2 3 2" xfId="18463"/>
    <cellStyle name="Название 2 2 2 3 2 2 3 2 2" xfId="36105"/>
    <cellStyle name="Название 2 2 2 3 2 2 3 3" xfId="33352"/>
    <cellStyle name="Название 2 2 2 3 2 2 4" xfId="8029"/>
    <cellStyle name="Название 2 2 2 3 2 2 4 2" xfId="22033"/>
    <cellStyle name="Название 2 2 2 3 2 2 4 2 2" xfId="36669"/>
    <cellStyle name="Название 2 2 2 3 2 2 4 3" xfId="31349"/>
    <cellStyle name="Название 2 2 2 3 2 2 5" xfId="15187"/>
    <cellStyle name="Название 2 2 2 3 2 2 5 2" xfId="34897"/>
    <cellStyle name="Название 2 2 2 3 2 2 6" xfId="28864"/>
    <cellStyle name="Название 2 2 2 3 2 3" xfId="3926"/>
    <cellStyle name="Название 2 2 2 3 2 3 2" xfId="10681"/>
    <cellStyle name="Название 2 2 2 3 2 3 2 2" xfId="32642"/>
    <cellStyle name="Название 2 2 2 3 2 3 3" xfId="12611"/>
    <cellStyle name="Название 2 2 2 3 2 3 3 2" xfId="18934"/>
    <cellStyle name="Название 2 2 2 3 2 3 3 2 2" xfId="36306"/>
    <cellStyle name="Название 2 2 2 3 2 3 3 3" xfId="33553"/>
    <cellStyle name="Название 2 2 2 3 2 3 4" xfId="15658"/>
    <cellStyle name="Название 2 2 2 3 2 3 4 2" xfId="35098"/>
    <cellStyle name="Название 2 2 2 3 2 3 5" xfId="29065"/>
    <cellStyle name="Название 2 2 2 3 2 4" xfId="6608"/>
    <cellStyle name="Название 2 2 2 3 2 4 2" xfId="13786"/>
    <cellStyle name="Название 2 2 2 3 2 4 2 2" xfId="34221"/>
    <cellStyle name="Название 2 2 2 3 2 4 3" xfId="30670"/>
    <cellStyle name="Название 2 2 2 3 2 5" xfId="8791"/>
    <cellStyle name="Название 2 2 2 3 2 5 2" xfId="31759"/>
    <cellStyle name="Название 2 2 2 3 2 6" xfId="10905"/>
    <cellStyle name="Название 2 2 2 3 2 6 2" xfId="17237"/>
    <cellStyle name="Название 2 2 2 3 2 6 2 2" xfId="35600"/>
    <cellStyle name="Название 2 2 2 3 2 6 3" xfId="32847"/>
    <cellStyle name="Название 2 2 2 3 2 7" xfId="5122"/>
    <cellStyle name="Название 2 2 2 3 2 7 2" xfId="29724"/>
    <cellStyle name="Название 2 2 2 3 3" xfId="2420"/>
    <cellStyle name="Название 2 2 2 3 3 2" xfId="7017"/>
    <cellStyle name="Название 2 2 2 3 3 2 2" xfId="14191"/>
    <cellStyle name="Название 2 2 2 3 3 2 2 2" xfId="34465"/>
    <cellStyle name="Название 2 2 2 3 3 2 3" xfId="30914"/>
    <cellStyle name="Название 2 2 2 3 3 3" xfId="9200"/>
    <cellStyle name="Название 2 2 2 3 3 3 2" xfId="32003"/>
    <cellStyle name="Название 2 2 2 3 3 4" xfId="11218"/>
    <cellStyle name="Название 2 2 2 3 3 4 2" xfId="17547"/>
    <cellStyle name="Название 2 2 2 3 3 4 2 2" xfId="35751"/>
    <cellStyle name="Название 2 2 2 3 3 4 3" xfId="32998"/>
    <cellStyle name="Название 2 2 2 3 3 5" xfId="5448"/>
    <cellStyle name="Название 2 2 2 3 3 5 2" xfId="29889"/>
    <cellStyle name="Название 2 2 2 3 3 6" xfId="28510"/>
    <cellStyle name="Название 2 2 2 3 4" xfId="2557"/>
    <cellStyle name="Название 2 2 2 3 4 2" xfId="7154"/>
    <cellStyle name="Название 2 2 2 3 4 2 2" xfId="14328"/>
    <cellStyle name="Название 2 2 2 3 4 2 2 2" xfId="34600"/>
    <cellStyle name="Название 2 2 2 3 4 2 3" xfId="31049"/>
    <cellStyle name="Название 2 2 2 3 4 3" xfId="9336"/>
    <cellStyle name="Название 2 2 2 3 4 3 2" xfId="32138"/>
    <cellStyle name="Название 2 2 2 3 4 4" xfId="11296"/>
    <cellStyle name="Название 2 2 2 3 4 4 2" xfId="17625"/>
    <cellStyle name="Название 2 2 2 3 4 4 2 2" xfId="35828"/>
    <cellStyle name="Название 2 2 2 3 4 4 3" xfId="33075"/>
    <cellStyle name="Название 2 2 2 3 4 5" xfId="5553"/>
    <cellStyle name="Название 2 2 2 3 4 5 2" xfId="29980"/>
    <cellStyle name="Название 2 2 2 3 4 6" xfId="28587"/>
    <cellStyle name="Название 2 2 2 3 5" xfId="3193"/>
    <cellStyle name="Название 2 2 2 3 5 2" xfId="7778"/>
    <cellStyle name="Название 2 2 2 3 5 2 2" xfId="14941"/>
    <cellStyle name="Название 2 2 2 3 5 2 2 2" xfId="34786"/>
    <cellStyle name="Название 2 2 2 3 5 2 3" xfId="31238"/>
    <cellStyle name="Название 2 2 2 3 5 3" xfId="9956"/>
    <cellStyle name="Название 2 2 2 3 5 3 2" xfId="32326"/>
    <cellStyle name="Название 2 2 2 3 5 4" xfId="11893"/>
    <cellStyle name="Название 2 2 2 3 5 4 2" xfId="18218"/>
    <cellStyle name="Название 2 2 2 3 5 4 2 2" xfId="35995"/>
    <cellStyle name="Название 2 2 2 3 5 4 3" xfId="33242"/>
    <cellStyle name="Название 2 2 2 3 5 5" xfId="4989"/>
    <cellStyle name="Название 2 2 2 3 5 5 2" xfId="29615"/>
    <cellStyle name="Название 2 2 2 3 5 6" xfId="28754"/>
    <cellStyle name="Название 2 2 2 3 6" xfId="3682"/>
    <cellStyle name="Название 2 2 2 3 6 2" xfId="10437"/>
    <cellStyle name="Название 2 2 2 3 6 2 2" xfId="32533"/>
    <cellStyle name="Название 2 2 2 3 6 3" xfId="12367"/>
    <cellStyle name="Название 2 2 2 3 6 3 2" xfId="18690"/>
    <cellStyle name="Название 2 2 2 3 6 3 2 2" xfId="36197"/>
    <cellStyle name="Название 2 2 2 3 6 3 3" xfId="33444"/>
    <cellStyle name="Название 2 2 2 3 6 4" xfId="8258"/>
    <cellStyle name="Название 2 2 2 3 6 4 2" xfId="22255"/>
    <cellStyle name="Название 2 2 2 3 6 4 2 2" xfId="36761"/>
    <cellStyle name="Название 2 2 2 3 6 4 3" xfId="31441"/>
    <cellStyle name="Название 2 2 2 3 6 5" xfId="15414"/>
    <cellStyle name="Название 2 2 2 3 6 5 2" xfId="34989"/>
    <cellStyle name="Название 2 2 2 3 6 6" xfId="28956"/>
    <cellStyle name="Название 2 2 2 3 7" xfId="6451"/>
    <cellStyle name="Название 2 2 2 3 7 2" xfId="13657"/>
    <cellStyle name="Название 2 2 2 3 7 2 2" xfId="34107"/>
    <cellStyle name="Название 2 2 2 3 7 3" xfId="30554"/>
    <cellStyle name="Название 2 2 2 3 8" xfId="8664"/>
    <cellStyle name="Название 2 2 2 3 8 2" xfId="31644"/>
    <cellStyle name="Название 2 2 2 3 9" xfId="10788"/>
    <cellStyle name="Название 2 2 2 3 9 2" xfId="17120"/>
    <cellStyle name="Название 2 2 2 3 9 2 2" xfId="35492"/>
    <cellStyle name="Название 2 2 2 3 9 3" xfId="32739"/>
    <cellStyle name="Название 2 2 2 4" xfId="1952"/>
    <cellStyle name="Название 2 2 2 4 2" xfId="2487"/>
    <cellStyle name="Название 2 2 2 4 2 2" xfId="7084"/>
    <cellStyle name="Название 2 2 2 4 2 2 2" xfId="14258"/>
    <cellStyle name="Название 2 2 2 4 2 2 2 2" xfId="34530"/>
    <cellStyle name="Название 2 2 2 4 2 2 3" xfId="30979"/>
    <cellStyle name="Название 2 2 2 4 2 3" xfId="9266"/>
    <cellStyle name="Название 2 2 2 4 2 3 2" xfId="32068"/>
    <cellStyle name="Название 2 2 2 4 3" xfId="5072"/>
    <cellStyle name="Название 2 2 2 4 3 2" xfId="29674"/>
    <cellStyle name="Название 2 2 2 4 4" xfId="6549"/>
    <cellStyle name="Название 2 2 2 4 4 2" xfId="13727"/>
    <cellStyle name="Название 2 2 2 4 4 2 2" xfId="34171"/>
    <cellStyle name="Название 2 2 2 4 4 3" xfId="30620"/>
    <cellStyle name="Название 2 2 2 4 5" xfId="8732"/>
    <cellStyle name="Название 2 2 2 4 5 2" xfId="31709"/>
    <cellStyle name="Название 2 2 2 4 6" xfId="10846"/>
    <cellStyle name="Название 2 2 2 4 6 2" xfId="17178"/>
    <cellStyle name="Название 2 2 2 4 6 2 2" xfId="35550"/>
    <cellStyle name="Название 2 2 2 4 6 3" xfId="32797"/>
    <cellStyle name="Название 2 2 2 5" xfId="1415"/>
    <cellStyle name="Название 2 2 2 5 2" xfId="2996"/>
    <cellStyle name="Название 2 2 2 5 2 2" xfId="7583"/>
    <cellStyle name="Название 2 2 2 5 2 2 2" xfId="14750"/>
    <cellStyle name="Название 2 2 2 5 2 2 2 2" xfId="34702"/>
    <cellStyle name="Название 2 2 2 5 2 2 3" xfId="31154"/>
    <cellStyle name="Название 2 2 2 5 2 3" xfId="9763"/>
    <cellStyle name="Название 2 2 2 5 2 3 2" xfId="32242"/>
    <cellStyle name="Название 2 2 2 5 3" xfId="6203"/>
    <cellStyle name="Название 2 2 2 5 3 2" xfId="13441"/>
    <cellStyle name="Название 2 2 2 5 3 2 2" xfId="33946"/>
    <cellStyle name="Название 2 2 2 5 3 3" xfId="30376"/>
    <cellStyle name="Название 2 2 2 5 4" xfId="5782"/>
    <cellStyle name="Название 2 2 2 5 4 2" xfId="30135"/>
    <cellStyle name="Название 2 2 2 5 5" xfId="5932"/>
    <cellStyle name="Название 2 2 2 5 5 2" xfId="13194"/>
    <cellStyle name="Название 2 2 2 5 5 2 2" xfId="33803"/>
    <cellStyle name="Название 2 2 2 5 5 3" xfId="30215"/>
    <cellStyle name="Название 2 2 2 5 6" xfId="4535"/>
    <cellStyle name="Название 2 2 2 5 6 2" xfId="20568"/>
    <cellStyle name="Название 2 2 2 5 6 2 2" xfId="36420"/>
    <cellStyle name="Название 2 2 2 5 6 3" xfId="29306"/>
    <cellStyle name="Название 2 2 2 5 7" xfId="4648"/>
    <cellStyle name="Название 2 2 2 5 7 2" xfId="29364"/>
    <cellStyle name="Название 2 2 2 6" xfId="1438"/>
    <cellStyle name="Название 2 2 2 6 2" xfId="6218"/>
    <cellStyle name="Название 2 2 2 6 2 2" xfId="13456"/>
    <cellStyle name="Название 2 2 2 6 2 2 2" xfId="33957"/>
    <cellStyle name="Название 2 2 2 6 2 3" xfId="30387"/>
    <cellStyle name="Название 2 2 2 6 3" xfId="8490"/>
    <cellStyle name="Название 2 2 2 6 3 2" xfId="31508"/>
    <cellStyle name="Название 2 2 2 6 4" xfId="6109"/>
    <cellStyle name="Название 2 2 2 6 4 2" xfId="13357"/>
    <cellStyle name="Название 2 2 2 6 4 2 2" xfId="33888"/>
    <cellStyle name="Название 2 2 2 6 4 3" xfId="30313"/>
    <cellStyle name="Название 2 2 2 6 5" xfId="4842"/>
    <cellStyle name="Название 2 2 2 6 5 2" xfId="29484"/>
    <cellStyle name="Название 2 2 2 7" xfId="2238"/>
    <cellStyle name="Название 2 2 2 7 2" xfId="6835"/>
    <cellStyle name="Название 2 2 2 7 2 2" xfId="14009"/>
    <cellStyle name="Название 2 2 2 7 2 2 2" xfId="34336"/>
    <cellStyle name="Название 2 2 2 7 2 3" xfId="30785"/>
    <cellStyle name="Название 2 2 2 7 3" xfId="9018"/>
    <cellStyle name="Название 2 2 2 7 3 2" xfId="31874"/>
    <cellStyle name="Название 2 2 2 8" xfId="5878"/>
    <cellStyle name="Название 2 2 2 8 2" xfId="13146"/>
    <cellStyle name="Название 2 2 2 8 2 2" xfId="33778"/>
    <cellStyle name="Название 2 2 2 8 3" xfId="30186"/>
    <cellStyle name="Название 2 2 2 9" xfId="6065"/>
    <cellStyle name="Название 2 2 2 9 2" xfId="30282"/>
    <cellStyle name="Название 2 2 3" xfId="1533"/>
    <cellStyle name="Название 2 2 3 2" xfId="1908"/>
    <cellStyle name="Название 2 2 3 2 10" xfId="4086"/>
    <cellStyle name="Название 2 2 3 2 10 2" xfId="29149"/>
    <cellStyle name="Название 2 2 3 2 2" xfId="2024"/>
    <cellStyle name="Название 2 2 3 2 2 2" xfId="3479"/>
    <cellStyle name="Название 2 2 3 2 2 2 2" xfId="10234"/>
    <cellStyle name="Название 2 2 3 2 2 2 2 2" xfId="32457"/>
    <cellStyle name="Название 2 2 3 2 2 2 3" xfId="12164"/>
    <cellStyle name="Название 2 2 3 2 2 2 3 2" xfId="18488"/>
    <cellStyle name="Название 2 2 3 2 2 2 3 2 2" xfId="36121"/>
    <cellStyle name="Название 2 2 3 2 2 2 3 3" xfId="33368"/>
    <cellStyle name="Название 2 2 3 2 2 2 4" xfId="8055"/>
    <cellStyle name="Название 2 2 3 2 2 2 4 2" xfId="22058"/>
    <cellStyle name="Название 2 2 3 2 2 2 4 2 2" xfId="36685"/>
    <cellStyle name="Название 2 2 3 2 2 2 4 3" xfId="31365"/>
    <cellStyle name="Название 2 2 3 2 2 2 5" xfId="15212"/>
    <cellStyle name="Название 2 2 3 2 2 2 5 2" xfId="34913"/>
    <cellStyle name="Название 2 2 3 2 2 2 6" xfId="28880"/>
    <cellStyle name="Название 2 2 3 2 2 3" xfId="3952"/>
    <cellStyle name="Название 2 2 3 2 2 3 2" xfId="10707"/>
    <cellStyle name="Название 2 2 3 2 2 3 2 2" xfId="32658"/>
    <cellStyle name="Название 2 2 3 2 2 3 3" xfId="12637"/>
    <cellStyle name="Название 2 2 3 2 2 3 3 2" xfId="18959"/>
    <cellStyle name="Название 2 2 3 2 2 3 3 2 2" xfId="36322"/>
    <cellStyle name="Название 2 2 3 2 2 3 3 3" xfId="33569"/>
    <cellStyle name="Название 2 2 3 2 2 3 4" xfId="15683"/>
    <cellStyle name="Название 2 2 3 2 2 3 4 2" xfId="35114"/>
    <cellStyle name="Название 2 2 3 2 2 3 5" xfId="29081"/>
    <cellStyle name="Название 2 2 3 2 2 4" xfId="6621"/>
    <cellStyle name="Название 2 2 3 2 2 4 2" xfId="13799"/>
    <cellStyle name="Название 2 2 3 2 2 4 2 2" xfId="34230"/>
    <cellStyle name="Название 2 2 3 2 2 4 3" xfId="30679"/>
    <cellStyle name="Название 2 2 3 2 2 5" xfId="8804"/>
    <cellStyle name="Название 2 2 3 2 2 5 2" xfId="31768"/>
    <cellStyle name="Название 2 2 3 2 2 6" xfId="10918"/>
    <cellStyle name="Название 2 2 3 2 2 6 2" xfId="17250"/>
    <cellStyle name="Название 2 2 3 2 2 6 2 2" xfId="35609"/>
    <cellStyle name="Название 2 2 3 2 2 6 3" xfId="32856"/>
    <cellStyle name="Название 2 2 3 2 2 7" xfId="5130"/>
    <cellStyle name="Название 2 2 3 2 2 7 2" xfId="29732"/>
    <cellStyle name="Название 2 2 3 2 3" xfId="2443"/>
    <cellStyle name="Название 2 2 3 2 3 2" xfId="7040"/>
    <cellStyle name="Название 2 2 3 2 3 2 2" xfId="14214"/>
    <cellStyle name="Название 2 2 3 2 3 2 2 2" xfId="34486"/>
    <cellStyle name="Название 2 2 3 2 3 2 3" xfId="30935"/>
    <cellStyle name="Название 2 2 3 2 3 3" xfId="9222"/>
    <cellStyle name="Название 2 2 3 2 3 3 2" xfId="32024"/>
    <cellStyle name="Название 2 2 3 2 3 4" xfId="11237"/>
    <cellStyle name="Название 2 2 3 2 3 4 2" xfId="17566"/>
    <cellStyle name="Название 2 2 3 2 3 4 2 2" xfId="35769"/>
    <cellStyle name="Название 2 2 3 2 3 4 3" xfId="33016"/>
    <cellStyle name="Название 2 2 3 2 3 5" xfId="5470"/>
    <cellStyle name="Название 2 2 3 2 3 5 2" xfId="29909"/>
    <cellStyle name="Название 2 2 3 2 3 6" xfId="28528"/>
    <cellStyle name="Название 2 2 3 2 4" xfId="2573"/>
    <cellStyle name="Название 2 2 3 2 4 2" xfId="7170"/>
    <cellStyle name="Название 2 2 3 2 4 2 2" xfId="14344"/>
    <cellStyle name="Название 2 2 3 2 4 2 2 2" xfId="34616"/>
    <cellStyle name="Название 2 2 3 2 4 2 3" xfId="31065"/>
    <cellStyle name="Название 2 2 3 2 4 3" xfId="9352"/>
    <cellStyle name="Название 2 2 3 2 4 3 2" xfId="32154"/>
    <cellStyle name="Название 2 2 3 2 4 4" xfId="11312"/>
    <cellStyle name="Название 2 2 3 2 4 4 2" xfId="17641"/>
    <cellStyle name="Название 2 2 3 2 4 4 2 2" xfId="35844"/>
    <cellStyle name="Название 2 2 3 2 4 4 3" xfId="33091"/>
    <cellStyle name="Название 2 2 3 2 4 5" xfId="5569"/>
    <cellStyle name="Название 2 2 3 2 4 5 2" xfId="29996"/>
    <cellStyle name="Название 2 2 3 2 4 6" xfId="28603"/>
    <cellStyle name="Название 2 2 3 2 5" xfId="3232"/>
    <cellStyle name="Название 2 2 3 2 5 2" xfId="7808"/>
    <cellStyle name="Название 2 2 3 2 5 2 2" xfId="14966"/>
    <cellStyle name="Название 2 2 3 2 5 2 2 2" xfId="34802"/>
    <cellStyle name="Название 2 2 3 2 5 2 3" xfId="31254"/>
    <cellStyle name="Название 2 2 3 2 5 3" xfId="9987"/>
    <cellStyle name="Название 2 2 3 2 5 3 2" xfId="32346"/>
    <cellStyle name="Название 2 2 3 2 5 4" xfId="11918"/>
    <cellStyle name="Название 2 2 3 2 5 4 2" xfId="18243"/>
    <cellStyle name="Название 2 2 3 2 5 4 2 2" xfId="36011"/>
    <cellStyle name="Название 2 2 3 2 5 4 3" xfId="33258"/>
    <cellStyle name="Название 2 2 3 2 5 5" xfId="5028"/>
    <cellStyle name="Название 2 2 3 2 5 5 2" xfId="29630"/>
    <cellStyle name="Название 2 2 3 2 5 6" xfId="28770"/>
    <cellStyle name="Название 2 2 3 2 6" xfId="3706"/>
    <cellStyle name="Название 2 2 3 2 6 2" xfId="10461"/>
    <cellStyle name="Название 2 2 3 2 6 2 2" xfId="32548"/>
    <cellStyle name="Название 2 2 3 2 6 3" xfId="12391"/>
    <cellStyle name="Название 2 2 3 2 6 3 2" xfId="18714"/>
    <cellStyle name="Название 2 2 3 2 6 3 2 2" xfId="36212"/>
    <cellStyle name="Название 2 2 3 2 6 3 3" xfId="33459"/>
    <cellStyle name="Название 2 2 3 2 6 4" xfId="8282"/>
    <cellStyle name="Название 2 2 3 2 6 4 2" xfId="22279"/>
    <cellStyle name="Название 2 2 3 2 6 4 2 2" xfId="36776"/>
    <cellStyle name="Название 2 2 3 2 6 4 3" xfId="31456"/>
    <cellStyle name="Название 2 2 3 2 6 5" xfId="15438"/>
    <cellStyle name="Название 2 2 3 2 6 5 2" xfId="35004"/>
    <cellStyle name="Название 2 2 3 2 6 6" xfId="28971"/>
    <cellStyle name="Название 2 2 3 2 7" xfId="6505"/>
    <cellStyle name="Название 2 2 3 2 7 2" xfId="13683"/>
    <cellStyle name="Название 2 2 3 2 7 2 2" xfId="34127"/>
    <cellStyle name="Название 2 2 3 2 7 3" xfId="30576"/>
    <cellStyle name="Название 2 2 3 2 8" xfId="8688"/>
    <cellStyle name="Название 2 2 3 2 8 2" xfId="31665"/>
    <cellStyle name="Название 2 2 3 2 9" xfId="10802"/>
    <cellStyle name="Название 2 2 3 2 9 2" xfId="17134"/>
    <cellStyle name="Название 2 2 3 2 9 2 2" xfId="35506"/>
    <cellStyle name="Название 2 2 3 2 9 3" xfId="32753"/>
    <cellStyle name="Название 2 2 3 3" xfId="1963"/>
    <cellStyle name="Название 2 2 3 3 2" xfId="2498"/>
    <cellStyle name="Название 2 2 3 3 2 2" xfId="7095"/>
    <cellStyle name="Название 2 2 3 3 2 2 2" xfId="14269"/>
    <cellStyle name="Название 2 2 3 3 2 2 2 2" xfId="34541"/>
    <cellStyle name="Название 2 2 3 3 2 2 3" xfId="30990"/>
    <cellStyle name="Название 2 2 3 3 2 3" xfId="9277"/>
    <cellStyle name="Название 2 2 3 3 2 3 2" xfId="32079"/>
    <cellStyle name="Название 2 2 3 3 3" xfId="5083"/>
    <cellStyle name="Название 2 2 3 3 3 2" xfId="29685"/>
    <cellStyle name="Название 2 2 3 3 4" xfId="6560"/>
    <cellStyle name="Название 2 2 3 3 4 2" xfId="13738"/>
    <cellStyle name="Название 2 2 3 3 4 2 2" xfId="34182"/>
    <cellStyle name="Название 2 2 3 3 4 3" xfId="30631"/>
    <cellStyle name="Название 2 2 3 3 5" xfId="8743"/>
    <cellStyle name="Название 2 2 3 3 5 2" xfId="31720"/>
    <cellStyle name="Название 2 2 3 3 6" xfId="10857"/>
    <cellStyle name="Название 2 2 3 3 6 2" xfId="17189"/>
    <cellStyle name="Название 2 2 3 3 6 2 2" xfId="35561"/>
    <cellStyle name="Название 2 2 3 3 6 3" xfId="32808"/>
    <cellStyle name="Название 2 2 3 4" xfId="2037"/>
    <cellStyle name="Название 2 2 3 4 2" xfId="5139"/>
    <cellStyle name="Название 2 2 3 4 2 2" xfId="29740"/>
    <cellStyle name="Название 2 2 3 4 3" xfId="6634"/>
    <cellStyle name="Название 2 2 3 4 3 2" xfId="13812"/>
    <cellStyle name="Название 2 2 3 4 3 2 2" xfId="34238"/>
    <cellStyle name="Название 2 2 3 4 3 3" xfId="30687"/>
    <cellStyle name="Название 2 2 3 4 4" xfId="8817"/>
    <cellStyle name="Название 2 2 3 4 4 2" xfId="31776"/>
    <cellStyle name="Название 2 2 3 4 5" xfId="10931"/>
    <cellStyle name="Название 2 2 3 4 5 2" xfId="17263"/>
    <cellStyle name="Название 2 2 3 4 5 2 2" xfId="35617"/>
    <cellStyle name="Название 2 2 3 4 5 3" xfId="32864"/>
    <cellStyle name="Название 2 2 3 4 6" xfId="4591"/>
    <cellStyle name="Название 2 2 3 4 6 2" xfId="20599"/>
    <cellStyle name="Название 2 2 3 4 6 2 2" xfId="36442"/>
    <cellStyle name="Название 2 2 3 4 6 3" xfId="29327"/>
    <cellStyle name="Название 2 2 3 4 7" xfId="5358"/>
    <cellStyle name="Название 2 2 3 4 7 2" xfId="29835"/>
    <cellStyle name="Название 2 2 3 5" xfId="2296"/>
    <cellStyle name="Название 2 2 3 5 2" xfId="6893"/>
    <cellStyle name="Название 2 2 3 5 2 2" xfId="14067"/>
    <cellStyle name="Название 2 2 3 5 2 2 2" xfId="34376"/>
    <cellStyle name="Название 2 2 3 5 2 3" xfId="30825"/>
    <cellStyle name="Название 2 2 3 5 3" xfId="9076"/>
    <cellStyle name="Название 2 2 3 5 3 2" xfId="31914"/>
    <cellStyle name="Название 2 2 3 6" xfId="4879"/>
    <cellStyle name="Название 2 2 3 6 2" xfId="29515"/>
    <cellStyle name="Название 2 2 3 7" xfId="6300"/>
    <cellStyle name="Название 2 2 3 7 2" xfId="13532"/>
    <cellStyle name="Название 2 2 3 7 2 2" xfId="34002"/>
    <cellStyle name="Название 2 2 3 7 3" xfId="30435"/>
    <cellStyle name="Название 2 2 3 8" xfId="8569"/>
    <cellStyle name="Название 2 2 3 8 2" xfId="31553"/>
    <cellStyle name="Название 2 2 3 9" xfId="5929"/>
    <cellStyle name="Название 2 2 3 9 2" xfId="13191"/>
    <cellStyle name="Название 2 2 3 9 2 2" xfId="33800"/>
    <cellStyle name="Название 2 2 3 9 3" xfId="30212"/>
    <cellStyle name="Название 2 2 4" xfId="1689"/>
    <cellStyle name="Название 2 2 4 10" xfId="4155"/>
    <cellStyle name="Название 2 2 4 10 2" xfId="29186"/>
    <cellStyle name="Название 2 2 4 2" xfId="2032"/>
    <cellStyle name="Название 2 2 4 2 2" xfId="3347"/>
    <cellStyle name="Название 2 2 4 2 2 2" xfId="10102"/>
    <cellStyle name="Название 2 2 4 2 2 2 2" xfId="32399"/>
    <cellStyle name="Название 2 2 4 2 2 3" xfId="12032"/>
    <cellStyle name="Название 2 2 4 2 2 3 2" xfId="18357"/>
    <cellStyle name="Название 2 2 4 2 2 3 2 2" xfId="36063"/>
    <cellStyle name="Название 2 2 4 2 2 3 3" xfId="33310"/>
    <cellStyle name="Название 2 2 4 2 2 4" xfId="7923"/>
    <cellStyle name="Название 2 2 4 2 2 4 2" xfId="21927"/>
    <cellStyle name="Название 2 2 4 2 2 4 2 2" xfId="36627"/>
    <cellStyle name="Название 2 2 4 2 2 4 3" xfId="31307"/>
    <cellStyle name="Название 2 2 4 2 2 5" xfId="15081"/>
    <cellStyle name="Название 2 2 4 2 2 5 2" xfId="34855"/>
    <cellStyle name="Название 2 2 4 2 2 6" xfId="28822"/>
    <cellStyle name="Название 2 2 4 2 3" xfId="3820"/>
    <cellStyle name="Название 2 2 4 2 3 2" xfId="10575"/>
    <cellStyle name="Название 2 2 4 2 3 2 2" xfId="32600"/>
    <cellStyle name="Название 2 2 4 2 3 3" xfId="12505"/>
    <cellStyle name="Название 2 2 4 2 3 3 2" xfId="18828"/>
    <cellStyle name="Название 2 2 4 2 3 3 2 2" xfId="36264"/>
    <cellStyle name="Название 2 2 4 2 3 3 3" xfId="33511"/>
    <cellStyle name="Название 2 2 4 2 3 4" xfId="15552"/>
    <cellStyle name="Название 2 2 4 2 3 4 2" xfId="35056"/>
    <cellStyle name="Название 2 2 4 2 3 5" xfId="29023"/>
    <cellStyle name="Название 2 2 4 2 4" xfId="6629"/>
    <cellStyle name="Название 2 2 4 2 4 2" xfId="13807"/>
    <cellStyle name="Название 2 2 4 2 4 2 2" xfId="34235"/>
    <cellStyle name="Название 2 2 4 2 4 3" xfId="30684"/>
    <cellStyle name="Название 2 2 4 2 5" xfId="8812"/>
    <cellStyle name="Название 2 2 4 2 5 2" xfId="31773"/>
    <cellStyle name="Название 2 2 4 2 6" xfId="10926"/>
    <cellStyle name="Название 2 2 4 2 6 2" xfId="17258"/>
    <cellStyle name="Название 2 2 4 2 6 2 2" xfId="35614"/>
    <cellStyle name="Название 2 2 4 2 6 3" xfId="32861"/>
    <cellStyle name="Название 2 2 4 2 7" xfId="5135"/>
    <cellStyle name="Название 2 2 4 2 7 2" xfId="29737"/>
    <cellStyle name="Название 2 2 4 3" xfId="2367"/>
    <cellStyle name="Название 2 2 4 3 2" xfId="6964"/>
    <cellStyle name="Название 2 2 4 3 2 2" xfId="14138"/>
    <cellStyle name="Название 2 2 4 3 2 2 2" xfId="34428"/>
    <cellStyle name="Название 2 2 4 3 2 3" xfId="30877"/>
    <cellStyle name="Название 2 2 4 3 3" xfId="9147"/>
    <cellStyle name="Название 2 2 4 3 3 2" xfId="31966"/>
    <cellStyle name="Название 2 2 4 3 4" xfId="11171"/>
    <cellStyle name="Название 2 2 4 3 4 2" xfId="17500"/>
    <cellStyle name="Название 2 2 4 3 4 2 2" xfId="35720"/>
    <cellStyle name="Название 2 2 4 3 4 3" xfId="32967"/>
    <cellStyle name="Название 2 2 4 3 5" xfId="5400"/>
    <cellStyle name="Название 2 2 4 3 5 2" xfId="29857"/>
    <cellStyle name="Название 2 2 4 3 6" xfId="28479"/>
    <cellStyle name="Название 2 2 4 4" xfId="2266"/>
    <cellStyle name="Название 2 2 4 4 2" xfId="6863"/>
    <cellStyle name="Название 2 2 4 4 2 2" xfId="14037"/>
    <cellStyle name="Название 2 2 4 4 2 2 2" xfId="34358"/>
    <cellStyle name="Название 2 2 4 4 2 3" xfId="30807"/>
    <cellStyle name="Название 2 2 4 4 3" xfId="9046"/>
    <cellStyle name="Название 2 2 4 4 3 2" xfId="31896"/>
    <cellStyle name="Название 2 2 4 4 4" xfId="11110"/>
    <cellStyle name="Название 2 2 4 4 4 2" xfId="17439"/>
    <cellStyle name="Название 2 2 4 4 4 2 2" xfId="35690"/>
    <cellStyle name="Название 2 2 4 4 4 3" xfId="32937"/>
    <cellStyle name="Название 2 2 4 4 5" xfId="5320"/>
    <cellStyle name="Название 2 2 4 4 5 2" xfId="29815"/>
    <cellStyle name="Название 2 2 4 4 6" xfId="28450"/>
    <cellStyle name="Название 2 2 4 5" xfId="3084"/>
    <cellStyle name="Название 2 2 4 5 2" xfId="7671"/>
    <cellStyle name="Название 2 2 4 5 2 2" xfId="14835"/>
    <cellStyle name="Название 2 2 4 5 2 2 2" xfId="34744"/>
    <cellStyle name="Название 2 2 4 5 2 3" xfId="31196"/>
    <cellStyle name="Название 2 2 4 5 3" xfId="9850"/>
    <cellStyle name="Название 2 2 4 5 3 2" xfId="32284"/>
    <cellStyle name="Название 2 2 4 5 4" xfId="11787"/>
    <cellStyle name="Название 2 2 4 5 4 2" xfId="18112"/>
    <cellStyle name="Название 2 2 4 5 4 2 2" xfId="35953"/>
    <cellStyle name="Название 2 2 4 5 4 3" xfId="33200"/>
    <cellStyle name="Название 2 2 4 5 5" xfId="4932"/>
    <cellStyle name="Название 2 2 4 5 5 2" xfId="29567"/>
    <cellStyle name="Название 2 2 4 5 6" xfId="28712"/>
    <cellStyle name="Название 2 2 4 6" xfId="3589"/>
    <cellStyle name="Название 2 2 4 6 2" xfId="10344"/>
    <cellStyle name="Название 2 2 4 6 2 2" xfId="32504"/>
    <cellStyle name="Название 2 2 4 6 3" xfId="12274"/>
    <cellStyle name="Название 2 2 4 6 3 2" xfId="18597"/>
    <cellStyle name="Название 2 2 4 6 3 2 2" xfId="36168"/>
    <cellStyle name="Название 2 2 4 6 3 3" xfId="33415"/>
    <cellStyle name="Название 2 2 4 6 4" xfId="8165"/>
    <cellStyle name="Название 2 2 4 6 4 2" xfId="22162"/>
    <cellStyle name="Название 2 2 4 6 4 2 2" xfId="36732"/>
    <cellStyle name="Название 2 2 4 6 4 3" xfId="31412"/>
    <cellStyle name="Название 2 2 4 6 5" xfId="15321"/>
    <cellStyle name="Название 2 2 4 6 5 2" xfId="34960"/>
    <cellStyle name="Название 2 2 4 6 6" xfId="28927"/>
    <cellStyle name="Название 2 2 4 7" xfId="6379"/>
    <cellStyle name="Название 2 2 4 7 2" xfId="13599"/>
    <cellStyle name="Название 2 2 4 7 2 2" xfId="34057"/>
    <cellStyle name="Название 2 2 4 7 3" xfId="30500"/>
    <cellStyle name="Название 2 2 4 8" xfId="8629"/>
    <cellStyle name="Название 2 2 4 8 2" xfId="31609"/>
    <cellStyle name="Название 2 2 4 9" xfId="10753"/>
    <cellStyle name="Название 2 2 4 9 2" xfId="17085"/>
    <cellStyle name="Название 2 2 4 9 2 2" xfId="35457"/>
    <cellStyle name="Название 2 2 4 9 3" xfId="32704"/>
    <cellStyle name="Название 2 2 5" xfId="1570"/>
    <cellStyle name="Название 2 2 5 2" xfId="2324"/>
    <cellStyle name="Название 2 2 5 2 2" xfId="6921"/>
    <cellStyle name="Название 2 2 5 2 2 2" xfId="14095"/>
    <cellStyle name="Название 2 2 5 2 2 2 2" xfId="34402"/>
    <cellStyle name="Название 2 2 5 2 2 3" xfId="30851"/>
    <cellStyle name="Название 2 2 5 2 3" xfId="9104"/>
    <cellStyle name="Название 2 2 5 2 3 2" xfId="31940"/>
    <cellStyle name="Название 2 2 5 3" xfId="4904"/>
    <cellStyle name="Название 2 2 5 3 2" xfId="29540"/>
    <cellStyle name="Название 2 2 5 4" xfId="6326"/>
    <cellStyle name="Название 2 2 5 4 2" xfId="13557"/>
    <cellStyle name="Название 2 2 5 4 2 2" xfId="34027"/>
    <cellStyle name="Название 2 2 5 4 3" xfId="30461"/>
    <cellStyle name="Название 2 2 5 5" xfId="8597"/>
    <cellStyle name="Название 2 2 5 5 2" xfId="31581"/>
    <cellStyle name="Название 2 2 5 6" xfId="10732"/>
    <cellStyle name="Название 2 2 5 6 2" xfId="17064"/>
    <cellStyle name="Название 2 2 5 6 2 2" xfId="35436"/>
    <cellStyle name="Название 2 2 5 6 3" xfId="32683"/>
    <cellStyle name="Название 2 2 6" xfId="1391"/>
    <cellStyle name="Название 2 2 6 2" xfId="4820"/>
    <cellStyle name="Название 2 2 6 2 2" xfId="29465"/>
    <cellStyle name="Название 2 2 6 3" xfId="6183"/>
    <cellStyle name="Название 2 2 6 3 2" xfId="13422"/>
    <cellStyle name="Название 2 2 6 3 2 2" xfId="33933"/>
    <cellStyle name="Название 2 2 6 3 3" xfId="30363"/>
    <cellStyle name="Название 2 2 6 4" xfId="5846"/>
    <cellStyle name="Название 2 2 6 4 2" xfId="30165"/>
    <cellStyle name="Название 2 2 6 5" xfId="5619"/>
    <cellStyle name="Название 2 2 6 5 2" xfId="12973"/>
    <cellStyle name="Название 2 2 6 5 2 2" xfId="33681"/>
    <cellStyle name="Название 2 2 6 5 3" xfId="30033"/>
    <cellStyle name="Название 2 2 6 6" xfId="4506"/>
    <cellStyle name="Название 2 2 6 6 2" xfId="20542"/>
    <cellStyle name="Название 2 2 6 6 2 2" xfId="36412"/>
    <cellStyle name="Название 2 2 6 6 3" xfId="29297"/>
    <cellStyle name="Название 2 2 6 7" xfId="8420"/>
    <cellStyle name="Название 2 2 6 7 2" xfId="31483"/>
    <cellStyle name="Название 2 2 7" xfId="1442"/>
    <cellStyle name="Название 2 2 7 2" xfId="6221"/>
    <cellStyle name="Название 2 2 7 2 2" xfId="13458"/>
    <cellStyle name="Название 2 2 7 2 2 2" xfId="33958"/>
    <cellStyle name="Название 2 2 7 2 3" xfId="30388"/>
    <cellStyle name="Название 2 2 7 3" xfId="8492"/>
    <cellStyle name="Название 2 2 7 3 2" xfId="31509"/>
    <cellStyle name="Название 2 2 7 4" xfId="5843"/>
    <cellStyle name="Название 2 2 7 4 2" xfId="13124"/>
    <cellStyle name="Название 2 2 7 4 2 2" xfId="33765"/>
    <cellStyle name="Название 2 2 7 4 3" xfId="30163"/>
    <cellStyle name="Название 2 2 7 5" xfId="4844"/>
    <cellStyle name="Название 2 2 7 5 2" xfId="29485"/>
    <cellStyle name="Название 2 2 8" xfId="2229"/>
    <cellStyle name="Название 2 2 8 2" xfId="6826"/>
    <cellStyle name="Название 2 2 8 2 2" xfId="14000"/>
    <cellStyle name="Название 2 2 8 2 2 2" xfId="34328"/>
    <cellStyle name="Название 2 2 8 2 3" xfId="30777"/>
    <cellStyle name="Название 2 2 8 3" xfId="9009"/>
    <cellStyle name="Название 2 2 8 3 2" xfId="31866"/>
    <cellStyle name="Название 2 2 9" xfId="5662"/>
    <cellStyle name="Название 2 2 9 2" xfId="13006"/>
    <cellStyle name="Название 2 2 9 2 2" xfId="33701"/>
    <cellStyle name="Название 2 2 9 3" xfId="30062"/>
    <cellStyle name="Название 2 3" xfId="800"/>
    <cellStyle name="Название 2 3 2" xfId="1880"/>
    <cellStyle name="Название 2 3 3" xfId="1688"/>
    <cellStyle name="Название 2 3 3 10" xfId="4204"/>
    <cellStyle name="Название 2 3 3 10 2" xfId="29208"/>
    <cellStyle name="Название 2 3 3 2" xfId="2080"/>
    <cellStyle name="Название 2 3 3 2 2" xfId="3346"/>
    <cellStyle name="Название 2 3 3 2 2 2" xfId="10101"/>
    <cellStyle name="Название 2 3 3 2 2 2 2" xfId="32398"/>
    <cellStyle name="Название 2 3 3 2 2 3" xfId="12031"/>
    <cellStyle name="Название 2 3 3 2 2 3 2" xfId="18356"/>
    <cellStyle name="Название 2 3 3 2 2 3 2 2" xfId="36062"/>
    <cellStyle name="Название 2 3 3 2 2 3 3" xfId="33309"/>
    <cellStyle name="Название 2 3 3 2 2 4" xfId="7922"/>
    <cellStyle name="Название 2 3 3 2 2 4 2" xfId="21926"/>
    <cellStyle name="Название 2 3 3 2 2 4 2 2" xfId="36626"/>
    <cellStyle name="Название 2 3 3 2 2 4 3" xfId="31306"/>
    <cellStyle name="Название 2 3 3 2 2 5" xfId="15080"/>
    <cellStyle name="Название 2 3 3 2 2 5 2" xfId="34854"/>
    <cellStyle name="Название 2 3 3 2 2 6" xfId="28821"/>
    <cellStyle name="Название 2 3 3 2 3" xfId="3819"/>
    <cellStyle name="Название 2 3 3 2 3 2" xfId="10574"/>
    <cellStyle name="Название 2 3 3 2 3 2 2" xfId="32599"/>
    <cellStyle name="Название 2 3 3 2 3 3" xfId="12504"/>
    <cellStyle name="Название 2 3 3 2 3 3 2" xfId="18827"/>
    <cellStyle name="Название 2 3 3 2 3 3 2 2" xfId="36263"/>
    <cellStyle name="Название 2 3 3 2 3 3 3" xfId="33510"/>
    <cellStyle name="Название 2 3 3 2 3 4" xfId="15551"/>
    <cellStyle name="Название 2 3 3 2 3 4 2" xfId="35055"/>
    <cellStyle name="Название 2 3 3 2 3 5" xfId="29022"/>
    <cellStyle name="Название 2 3 3 2 4" xfId="6677"/>
    <cellStyle name="Название 2 3 3 2 4 2" xfId="13854"/>
    <cellStyle name="Название 2 3 3 2 4 2 2" xfId="34265"/>
    <cellStyle name="Название 2 3 3 2 4 3" xfId="30714"/>
    <cellStyle name="Название 2 3 3 2 5" xfId="8860"/>
    <cellStyle name="Название 2 3 3 2 5 2" xfId="31803"/>
    <cellStyle name="Название 2 3 3 2 6" xfId="10974"/>
    <cellStyle name="Название 2 3 3 2 6 2" xfId="17305"/>
    <cellStyle name="Название 2 3 3 2 6 2 2" xfId="35644"/>
    <cellStyle name="Название 2 3 3 2 6 3" xfId="32891"/>
    <cellStyle name="Название 2 3 3 2 7" xfId="5166"/>
    <cellStyle name="Название 2 3 3 2 7 2" xfId="29762"/>
    <cellStyle name="Название 2 3 3 3" xfId="2366"/>
    <cellStyle name="Название 2 3 3 3 2" xfId="6963"/>
    <cellStyle name="Название 2 3 3 3 2 2" xfId="14137"/>
    <cellStyle name="Название 2 3 3 3 2 2 2" xfId="34427"/>
    <cellStyle name="Название 2 3 3 3 2 3" xfId="30876"/>
    <cellStyle name="Название 2 3 3 3 3" xfId="9146"/>
    <cellStyle name="Название 2 3 3 3 3 2" xfId="31965"/>
    <cellStyle name="Название 2 3 3 3 4" xfId="11170"/>
    <cellStyle name="Название 2 3 3 3 4 2" xfId="17499"/>
    <cellStyle name="Название 2 3 3 3 4 2 2" xfId="35719"/>
    <cellStyle name="Название 2 3 3 3 4 3" xfId="32966"/>
    <cellStyle name="Название 2 3 3 3 5" xfId="5399"/>
    <cellStyle name="Название 2 3 3 3 5 2" xfId="29856"/>
    <cellStyle name="Название 2 3 3 3 6" xfId="28478"/>
    <cellStyle name="Название 2 3 3 4" xfId="2253"/>
    <cellStyle name="Название 2 3 3 4 2" xfId="6850"/>
    <cellStyle name="Название 2 3 3 4 2 2" xfId="14024"/>
    <cellStyle name="Название 2 3 3 4 2 2 2" xfId="34347"/>
    <cellStyle name="Название 2 3 3 4 2 3" xfId="30796"/>
    <cellStyle name="Название 2 3 3 4 3" xfId="9033"/>
    <cellStyle name="Название 2 3 3 4 3 2" xfId="31885"/>
    <cellStyle name="Название 2 3 3 4 4" xfId="11102"/>
    <cellStyle name="Название 2 3 3 4 4 2" xfId="17431"/>
    <cellStyle name="Название 2 3 3 4 4 2 2" xfId="35684"/>
    <cellStyle name="Название 2 3 3 4 4 3" xfId="32931"/>
    <cellStyle name="Название 2 3 3 4 5" xfId="5310"/>
    <cellStyle name="Название 2 3 3 4 5 2" xfId="29809"/>
    <cellStyle name="Название 2 3 3 4 6" xfId="28444"/>
    <cellStyle name="Название 2 3 3 5" xfId="3083"/>
    <cellStyle name="Название 2 3 3 5 2" xfId="7670"/>
    <cellStyle name="Название 2 3 3 5 2 2" xfId="14834"/>
    <cellStyle name="Название 2 3 3 5 2 2 2" xfId="34743"/>
    <cellStyle name="Название 2 3 3 5 2 3" xfId="31195"/>
    <cellStyle name="Название 2 3 3 5 3" xfId="9849"/>
    <cellStyle name="Название 2 3 3 5 3 2" xfId="32283"/>
    <cellStyle name="Название 2 3 3 5 4" xfId="11786"/>
    <cellStyle name="Название 2 3 3 5 4 2" xfId="18111"/>
    <cellStyle name="Название 2 3 3 5 4 2 2" xfId="35952"/>
    <cellStyle name="Название 2 3 3 5 4 3" xfId="33199"/>
    <cellStyle name="Название 2 3 3 5 5" xfId="4931"/>
    <cellStyle name="Название 2 3 3 5 5 2" xfId="29566"/>
    <cellStyle name="Название 2 3 3 5 6" xfId="28711"/>
    <cellStyle name="Название 2 3 3 6" xfId="3588"/>
    <cellStyle name="Название 2 3 3 6 2" xfId="10343"/>
    <cellStyle name="Название 2 3 3 6 2 2" xfId="32503"/>
    <cellStyle name="Название 2 3 3 6 3" xfId="12273"/>
    <cellStyle name="Название 2 3 3 6 3 2" xfId="18596"/>
    <cellStyle name="Название 2 3 3 6 3 2 2" xfId="36167"/>
    <cellStyle name="Название 2 3 3 6 3 3" xfId="33414"/>
    <cellStyle name="Название 2 3 3 6 4" xfId="8164"/>
    <cellStyle name="Название 2 3 3 6 4 2" xfId="22161"/>
    <cellStyle name="Название 2 3 3 6 4 2 2" xfId="36731"/>
    <cellStyle name="Название 2 3 3 6 4 3" xfId="31411"/>
    <cellStyle name="Название 2 3 3 6 5" xfId="15320"/>
    <cellStyle name="Название 2 3 3 6 5 2" xfId="34959"/>
    <cellStyle name="Название 2 3 3 6 6" xfId="28926"/>
    <cellStyle name="Название 2 3 3 7" xfId="6378"/>
    <cellStyle name="Название 2 3 3 7 2" xfId="13598"/>
    <cellStyle name="Название 2 3 3 7 2 2" xfId="34056"/>
    <cellStyle name="Название 2 3 3 7 3" xfId="30499"/>
    <cellStyle name="Название 2 3 3 8" xfId="8628"/>
    <cellStyle name="Название 2 3 3 8 2" xfId="31608"/>
    <cellStyle name="Название 2 3 3 9" xfId="10752"/>
    <cellStyle name="Название 2 3 3 9 2" xfId="17084"/>
    <cellStyle name="Название 2 3 3 9 2 2" xfId="35456"/>
    <cellStyle name="Название 2 3 3 9 3" xfId="32703"/>
    <cellStyle name="Название 2 3 4" xfId="1716"/>
    <cellStyle name="Название 2 3 4 2" xfId="2373"/>
    <cellStyle name="Название 2 3 4 2 2" xfId="6970"/>
    <cellStyle name="Название 2 3 4 2 2 2" xfId="14144"/>
    <cellStyle name="Название 2 3 4 2 2 2 2" xfId="34433"/>
    <cellStyle name="Название 2 3 4 2 2 3" xfId="30882"/>
    <cellStyle name="Название 2 3 4 2 3" xfId="9153"/>
    <cellStyle name="Название 2 3 4 2 3 2" xfId="31971"/>
    <cellStyle name="Название 2 3 4 3" xfId="4941"/>
    <cellStyle name="Название 2 3 4 3 2" xfId="29571"/>
    <cellStyle name="Название 2 3 4 4" xfId="6391"/>
    <cellStyle name="Название 2 3 4 4 2" xfId="13606"/>
    <cellStyle name="Название 2 3 4 4 2 2" xfId="34061"/>
    <cellStyle name="Название 2 3 4 4 3" xfId="30504"/>
    <cellStyle name="Название 2 3 4 5" xfId="8633"/>
    <cellStyle name="Название 2 3 4 5 2" xfId="31613"/>
    <cellStyle name="Название 2 3 4 6" xfId="10757"/>
    <cellStyle name="Название 2 3 4 6 2" xfId="17089"/>
    <cellStyle name="Название 2 3 4 6 2 2" xfId="35461"/>
    <cellStyle name="Название 2 3 4 6 3" xfId="32708"/>
    <cellStyle name="Название 2 4" xfId="2845"/>
    <cellStyle name="Название 2 4 2" xfId="9616"/>
    <cellStyle name="Название 2 4 2 2" xfId="32209"/>
    <cellStyle name="Название 2 4 3" xfId="7435"/>
    <cellStyle name="Название 2 4 3 2" xfId="21586"/>
    <cellStyle name="Название 2 4 3 2 2" xfId="36566"/>
    <cellStyle name="Название 2 4 3 3" xfId="31121"/>
    <cellStyle name="Название 2 4 4" xfId="14603"/>
    <cellStyle name="Название 2 4 4 2" xfId="34669"/>
    <cellStyle name="Название 2 5" xfId="19050"/>
    <cellStyle name="Название 3" xfId="460"/>
    <cellStyle name="Название 4" xfId="461"/>
    <cellStyle name="Название 5" xfId="462"/>
    <cellStyle name="Нейтральный" xfId="56" builtinId="28" customBuiltin="1"/>
    <cellStyle name="Нейтральный 2" xfId="463"/>
    <cellStyle name="Нейтральный 3" xfId="464"/>
    <cellStyle name="Нейтральный 4" xfId="465"/>
    <cellStyle name="Нейтральный 5" xfId="466"/>
    <cellStyle name="Обычный" xfId="0" builtinId="0"/>
    <cellStyle name="Обычный 10" xfId="2"/>
    <cellStyle name="Обычный 10 2" xfId="18"/>
    <cellStyle name="Обычный 10 3" xfId="649"/>
    <cellStyle name="Обычный 10 3 2" xfId="1862"/>
    <cellStyle name="Обычный 10 3 2 2" xfId="5009"/>
    <cellStyle name="Обычный 10 3 2 3" xfId="6472"/>
    <cellStyle name="Обычный 10 3 3" xfId="4555"/>
    <cellStyle name="Обычный 10 3 4" xfId="4727"/>
    <cellStyle name="Обычный 10 3 5" xfId="5797"/>
    <cellStyle name="Обычный 10 4" xfId="603"/>
    <cellStyle name="Обычный 10 5" xfId="1712"/>
    <cellStyle name="Обычный 102" xfId="788"/>
    <cellStyle name="Обычный 11" xfId="90"/>
    <cellStyle name="Обычный 11 2" xfId="658"/>
    <cellStyle name="Обычный 11 2 2" xfId="1864"/>
    <cellStyle name="Обычный 11 2 2 2" xfId="5011"/>
    <cellStyle name="Обычный 11 2 2 3" xfId="6474"/>
    <cellStyle name="Обычный 11 2 3" xfId="4557"/>
    <cellStyle name="Обычный 11 2 4" xfId="4729"/>
    <cellStyle name="Обычный 11 2 5" xfId="5800"/>
    <cellStyle name="Обычный 11 3" xfId="648"/>
    <cellStyle name="Обычный 11 3 2" xfId="1439"/>
    <cellStyle name="Обычный 11 3 2 2" xfId="1861"/>
    <cellStyle name="Обычный 11 3 2 2 2" xfId="5008"/>
    <cellStyle name="Обычный 11 3 2 2 3" xfId="6471"/>
    <cellStyle name="Обычный 11 3 2 3" xfId="3000"/>
    <cellStyle name="Обычный 11 3 2 3 2" xfId="7587"/>
    <cellStyle name="Обычный 11 3 2 4" xfId="25"/>
    <cellStyle name="Обычный 11 3 2 4 2" xfId="7436"/>
    <cellStyle name="Обычный 11 3 2 4 3" xfId="4843"/>
    <cellStyle name="Обычный 11 3 2 5" xfId="6219"/>
    <cellStyle name="Обычный 11 3 3" xfId="1229"/>
    <cellStyle name="Обычный 11 3 4" xfId="4726"/>
    <cellStyle name="Обычный 11 3 5" xfId="5796"/>
    <cellStyle name="Обычный 11 3 6" xfId="19058"/>
    <cellStyle name="Обычный 115" xfId="802"/>
    <cellStyle name="Обычный 117" xfId="534"/>
    <cellStyle name="Обычный 12" xfId="613"/>
    <cellStyle name="Обычный 12 2" xfId="647"/>
    <cellStyle name="Обычный 12 2 2" xfId="1860"/>
    <cellStyle name="Обычный 12 2 2 2" xfId="5007"/>
    <cellStyle name="Обычный 12 2 2 3" xfId="6470"/>
    <cellStyle name="Обычный 12 2 3" xfId="4554"/>
    <cellStyle name="Обычный 12 2 4" xfId="4725"/>
    <cellStyle name="Обычный 12 2 5" xfId="5795"/>
    <cellStyle name="Обычный 12 3" xfId="761"/>
    <cellStyle name="Обычный 12 4" xfId="1846"/>
    <cellStyle name="Обычный 12 5" xfId="1654"/>
    <cellStyle name="Обычный 12 5 2" xfId="4922"/>
    <cellStyle name="Обычный 12 5 3" xfId="6360"/>
    <cellStyle name="Обычный 127" xfId="20"/>
    <cellStyle name="Обычный 127 2" xfId="39"/>
    <cellStyle name="Обычный 127 2 2" xfId="5017"/>
    <cellStyle name="Обычный 127 2 3" xfId="6480"/>
    <cellStyle name="Обычный 127 2 4" xfId="1871"/>
    <cellStyle name="Обычный 127 3" xfId="1690"/>
    <cellStyle name="Обычный 127 3 2" xfId="4933"/>
    <cellStyle name="Обычный 127 3 3" xfId="6380"/>
    <cellStyle name="Обычный 127 4" xfId="4569"/>
    <cellStyle name="Обычный 127 5" xfId="4733"/>
    <cellStyle name="Обычный 127 6" xfId="5852"/>
    <cellStyle name="Обычный 127 7" xfId="787"/>
    <cellStyle name="Обычный 13" xfId="609"/>
    <cellStyle name="Обычный 13 2" xfId="1844"/>
    <cellStyle name="Обычный 13 3" xfId="1714"/>
    <cellStyle name="Обычный 13 3 2" xfId="4939"/>
    <cellStyle name="Обычный 13 3 3" xfId="6389"/>
    <cellStyle name="Обычный 136" xfId="1713"/>
    <cellStyle name="Обычный 136 2" xfId="4938"/>
    <cellStyle name="Обычный 136 3" xfId="6388"/>
    <cellStyle name="Обычный 137" xfId="36831"/>
    <cellStyle name="Обычный 138" xfId="36832"/>
    <cellStyle name="Обычный 14" xfId="47"/>
    <cellStyle name="Обычный 14 2" xfId="1863"/>
    <cellStyle name="Обычный 14 2 2" xfId="5010"/>
    <cellStyle name="Обычный 14 2 3" xfId="6473"/>
    <cellStyle name="Обычный 14 3" xfId="4556"/>
    <cellStyle name="Обычный 14 4" xfId="4728"/>
    <cellStyle name="Обычный 14 5" xfId="5799"/>
    <cellStyle name="Обычный 14 6" xfId="654"/>
    <cellStyle name="Обычный 140" xfId="36834"/>
    <cellStyle name="Обычный 141" xfId="23"/>
    <cellStyle name="Обычный 141 2" xfId="36833"/>
    <cellStyle name="Обычный 15" xfId="45"/>
    <cellStyle name="Обычный 15 2" xfId="1859"/>
    <cellStyle name="Обычный 15 2 2" xfId="5006"/>
    <cellStyle name="Обычный 15 2 3" xfId="6469"/>
    <cellStyle name="Обычный 15 3" xfId="4553"/>
    <cellStyle name="Обычный 15 4" xfId="4724"/>
    <cellStyle name="Обычный 15 5" xfId="5794"/>
    <cellStyle name="Обычный 15 6" xfId="646"/>
    <cellStyle name="Обычный 16" xfId="645"/>
    <cellStyle name="Обычный 16 2" xfId="1858"/>
    <cellStyle name="Обычный 16 2 2" xfId="5005"/>
    <cellStyle name="Обычный 16 2 3" xfId="6468"/>
    <cellStyle name="Обычный 16 3" xfId="4552"/>
    <cellStyle name="Обычный 16 4" xfId="4723"/>
    <cellStyle name="Обычный 16 5" xfId="5793"/>
    <cellStyle name="Обычный 166" xfId="40499"/>
    <cellStyle name="Обычный 167" xfId="40551"/>
    <cellStyle name="Обычный 168" xfId="40559"/>
    <cellStyle name="Обычный 17" xfId="644"/>
    <cellStyle name="Обычный 17 2" xfId="1857"/>
    <cellStyle name="Обычный 17 2 2" xfId="5004"/>
    <cellStyle name="Обычный 17 2 3" xfId="6467"/>
    <cellStyle name="Обычный 17 3" xfId="4551"/>
    <cellStyle name="Обычный 17 4" xfId="4722"/>
    <cellStyle name="Обычный 17 5" xfId="5792"/>
    <cellStyle name="Обычный 18" xfId="30"/>
    <cellStyle name="Обычный 18 2" xfId="1856"/>
    <cellStyle name="Обычный 18 2 2" xfId="5003"/>
    <cellStyle name="Обычный 18 2 3" xfId="6466"/>
    <cellStyle name="Обычный 18 3" xfId="4550"/>
    <cellStyle name="Обычный 18 4" xfId="4721"/>
    <cellStyle name="Обычный 18 5" xfId="5791"/>
    <cellStyle name="Обычный 18 6" xfId="42"/>
    <cellStyle name="Обычный 18 7" xfId="643"/>
    <cellStyle name="Обычный 19" xfId="642"/>
    <cellStyle name="Обычный 19 2" xfId="1855"/>
    <cellStyle name="Обычный 19 2 2" xfId="5002"/>
    <cellStyle name="Обычный 19 2 3" xfId="6465"/>
    <cellStyle name="Обычный 19 3" xfId="4549"/>
    <cellStyle name="Обычный 19 4" xfId="4720"/>
    <cellStyle name="Обычный 19 5" xfId="5790"/>
    <cellStyle name="Обычный 2" xfId="1"/>
    <cellStyle name="Обычный 2 10" xfId="533"/>
    <cellStyle name="Обычный 2 10 2" xfId="27"/>
    <cellStyle name="Обычный 2 11" xfId="1710"/>
    <cellStyle name="Обычный 2 12" xfId="1709"/>
    <cellStyle name="Обычный 2 13" xfId="1706"/>
    <cellStyle name="Обычный 2 14" xfId="1702"/>
    <cellStyle name="Обычный 2 15" xfId="1711"/>
    <cellStyle name="Обычный 2 16" xfId="24"/>
    <cellStyle name="Обычный 2 2" xfId="12"/>
    <cellStyle name="Обычный 2 2 2" xfId="656"/>
    <cellStyle name="Обычный 2 2 2 10" xfId="29"/>
    <cellStyle name="Обычный 2 2 2 6" xfId="902"/>
    <cellStyle name="Обычный 2 2 3" xfId="614"/>
    <cellStyle name="Обычный 2 2 6" xfId="663"/>
    <cellStyle name="Обычный 2 2 6 2" xfId="1867"/>
    <cellStyle name="Обычный 2 2 6 2 2" xfId="5014"/>
    <cellStyle name="Обычный 2 2 6 2 3" xfId="6477"/>
    <cellStyle name="Обычный 2 2 6 3" xfId="4560"/>
    <cellStyle name="Обычный 2 2 6 4" xfId="4732"/>
    <cellStyle name="Обычный 2 2 6 5" xfId="5803"/>
    <cellStyle name="Обычный 2 25" xfId="36835"/>
    <cellStyle name="Обычный 2 3" xfId="641"/>
    <cellStyle name="Обычный 2 3 2" xfId="885"/>
    <cellStyle name="Обычный 2 3 3" xfId="1854"/>
    <cellStyle name="Обычный 2 3 3 2" xfId="3199"/>
    <cellStyle name="Обычный 2 3 3 2 2" xfId="7784"/>
    <cellStyle name="Обычный 2 3 3 3" xfId="2849"/>
    <cellStyle name="Обычный 2 3 3 4" xfId="6464"/>
    <cellStyle name="Обычный 2 3 4" xfId="1703"/>
    <cellStyle name="Обычный 2 3 5" xfId="4548"/>
    <cellStyle name="Обычный 2 3 6" xfId="4719"/>
    <cellStyle name="Обычный 2 3 7" xfId="5789"/>
    <cellStyle name="Обычный 2 3 8" xfId="19057"/>
    <cellStyle name="Обычный 2 4" xfId="524"/>
    <cellStyle name="Обычный 2 5" xfId="1708"/>
    <cellStyle name="Обычный 2 56" xfId="26"/>
    <cellStyle name="Обычный 2 6" xfId="1705"/>
    <cellStyle name="Обычный 2 7" xfId="1704"/>
    <cellStyle name="Обычный 2 8" xfId="1707"/>
    <cellStyle name="Обычный 2 9" xfId="1701"/>
    <cellStyle name="Обычный 20" xfId="640"/>
    <cellStyle name="Обычный 20 2" xfId="1853"/>
    <cellStyle name="Обычный 20 2 2" xfId="5001"/>
    <cellStyle name="Обычный 20 2 3" xfId="6463"/>
    <cellStyle name="Обычный 20 3" xfId="4547"/>
    <cellStyle name="Обычный 20 4" xfId="4718"/>
    <cellStyle name="Обычный 20 5" xfId="5788"/>
    <cellStyle name="Обычный 21" xfId="652"/>
    <cellStyle name="Обычный 22" xfId="662"/>
    <cellStyle name="Обычный 22 2" xfId="803"/>
    <cellStyle name="Обычный 22 3" xfId="1444"/>
    <cellStyle name="Обычный 22 3 2" xfId="1866"/>
    <cellStyle name="Обычный 22 3 2 2" xfId="5013"/>
    <cellStyle name="Обычный 22 3 2 3" xfId="6476"/>
    <cellStyle name="Обычный 22 3 3" xfId="4559"/>
    <cellStyle name="Обычный 22 3 4" xfId="4845"/>
    <cellStyle name="Обычный 22 3 5" xfId="6223"/>
    <cellStyle name="Обычный 22 4" xfId="4731"/>
    <cellStyle name="Обычный 22 5" xfId="5802"/>
    <cellStyle name="Обычный 23" xfId="639"/>
    <cellStyle name="Обычный 23 2" xfId="1852"/>
    <cellStyle name="Обычный 23 2 2" xfId="5000"/>
    <cellStyle name="Обычный 23 2 3" xfId="6462"/>
    <cellStyle name="Обычный 23 3" xfId="4546"/>
    <cellStyle name="Обычный 23 4" xfId="4717"/>
    <cellStyle name="Обычный 23 5" xfId="5787"/>
    <cellStyle name="Обычный 24" xfId="605"/>
    <cellStyle name="Обычный 24 2" xfId="1843"/>
    <cellStyle name="Обычный 24 2 2" xfId="4994"/>
    <cellStyle name="Обычный 24 2 3" xfId="6455"/>
    <cellStyle name="Обычный 24 3" xfId="4540"/>
    <cellStyle name="Обычный 24 4" xfId="4711"/>
    <cellStyle name="Обычный 24 5" xfId="5777"/>
    <cellStyle name="Обычный 25" xfId="653"/>
    <cellStyle name="Обычный 25 2" xfId="1441"/>
    <cellStyle name="Обычный 25 3" xfId="973"/>
    <cellStyle name="Обычный 26" xfId="611"/>
    <cellStyle name="Обычный 26 2" xfId="661"/>
    <cellStyle name="Обычный 26 2 2" xfId="1865"/>
    <cellStyle name="Обычный 26 2 2 2" xfId="5012"/>
    <cellStyle name="Обычный 26 2 2 3" xfId="6475"/>
    <cellStyle name="Обычный 26 2 3" xfId="4558"/>
    <cellStyle name="Обычный 26 2 4" xfId="4730"/>
    <cellStyle name="Обычный 26 2 5" xfId="5801"/>
    <cellStyle name="Обычный 26 3" xfId="1845"/>
    <cellStyle name="Обычный 26 3 2" xfId="4995"/>
    <cellStyle name="Обычный 26 3 3" xfId="6456"/>
    <cellStyle name="Обычный 26 4" xfId="4541"/>
    <cellStyle name="Обычный 26 5" xfId="4712"/>
    <cellStyle name="Обычный 26 6" xfId="5780"/>
    <cellStyle name="Обычный 27" xfId="804"/>
    <cellStyle name="Обычный 28" xfId="1340"/>
    <cellStyle name="Обычный 28 2" xfId="1787"/>
    <cellStyle name="Обычный 28 2 2" xfId="4966"/>
    <cellStyle name="Обычный 28 2 3" xfId="6421"/>
    <cellStyle name="Обычный 28 3" xfId="4478"/>
    <cellStyle name="Обычный 28 4" xfId="4797"/>
    <cellStyle name="Обычный 28 5" xfId="6142"/>
    <cellStyle name="Обычный 29" xfId="4705"/>
    <cellStyle name="Обычный 3" xfId="9"/>
    <cellStyle name="Обычный 3 10" xfId="37"/>
    <cellStyle name="Обычный 3 11" xfId="100"/>
    <cellStyle name="Обычный 3 2" xfId="101"/>
    <cellStyle name="Обычный 3 2 2" xfId="607"/>
    <cellStyle name="Обычный 3 2 3" xfId="543"/>
    <cellStyle name="Обычный 3 2 4" xfId="796"/>
    <cellStyle name="Обычный 3 2 5" xfId="793"/>
    <cellStyle name="Обычный 3 2 6" xfId="887"/>
    <cellStyle name="Обычный 3 2 6 2" xfId="1903"/>
    <cellStyle name="Обычный 3 2 6 2 2" xfId="5023"/>
    <cellStyle name="Обычный 3 2 6 2 3" xfId="6500"/>
    <cellStyle name="Обычный 3 2 6 3" xfId="4586"/>
    <cellStyle name="Обычный 3 2 6 4" xfId="4735"/>
    <cellStyle name="Обычный 3 2 6 5" xfId="5892"/>
    <cellStyle name="Обычный 3 2 7" xfId="1789"/>
    <cellStyle name="Обычный 3 2 8" xfId="18990"/>
    <cellStyle name="Обычный 3 3" xfId="104"/>
    <cellStyle name="Обычный 3 3 2" xfId="545"/>
    <cellStyle name="Обычный 3 4" xfId="467"/>
    <cellStyle name="Обычный 3 4 2" xfId="610"/>
    <cellStyle name="Обычный 3 4 3" xfId="801"/>
    <cellStyle name="Обычный 3 4 4" xfId="794"/>
    <cellStyle name="Обычный 3 4 4 2" xfId="1875"/>
    <cellStyle name="Обычный 3 4 4 2 2" xfId="5020"/>
    <cellStyle name="Обычный 3 4 4 2 3" xfId="6483"/>
    <cellStyle name="Обычный 3 4 4 3" xfId="4572"/>
    <cellStyle name="Обычный 3 4 4 4" xfId="4734"/>
    <cellStyle name="Обычный 3 4 4 5" xfId="5854"/>
    <cellStyle name="Обычный 3 4 5" xfId="886"/>
    <cellStyle name="Обычный 3 5" xfId="531"/>
    <cellStyle name="Обычный 3 5 2" xfId="602"/>
    <cellStyle name="Обычный 3 6" xfId="1346"/>
    <cellStyle name="Обычный 3 6 2" xfId="1788"/>
    <cellStyle name="Обычный 3 6 2 2" xfId="4967"/>
    <cellStyle name="Обычный 3 6 2 3" xfId="6422"/>
    <cellStyle name="Обычный 3 6 3" xfId="4479"/>
    <cellStyle name="Обычный 3 6 4" xfId="4801"/>
    <cellStyle name="Обычный 3 6 5" xfId="6147"/>
    <cellStyle name="Обычный 3 7" xfId="4706"/>
    <cellStyle name="Обычный 3 8" xfId="5597"/>
    <cellStyle name="Обычный 3 9" xfId="18989"/>
    <cellStyle name="Обычный 3_22.1 раздел" xfId="657"/>
    <cellStyle name="Обычный 30" xfId="5592"/>
    <cellStyle name="Обычный 31" xfId="33"/>
    <cellStyle name="Обычный 32" xfId="638"/>
    <cellStyle name="Обычный 32 2" xfId="1851"/>
    <cellStyle name="Обычный 32 2 2" xfId="4999"/>
    <cellStyle name="Обычный 32 2 3" xfId="6461"/>
    <cellStyle name="Обычный 32 3" xfId="4545"/>
    <cellStyle name="Обычный 32 4" xfId="4716"/>
    <cellStyle name="Обычный 32 5" xfId="5786"/>
    <cellStyle name="Обычный 33" xfId="637"/>
    <cellStyle name="Обычный 33 2" xfId="1850"/>
    <cellStyle name="Обычный 33 2 2" xfId="4998"/>
    <cellStyle name="Обычный 33 2 3" xfId="6460"/>
    <cellStyle name="Обычный 33 3" xfId="4544"/>
    <cellStyle name="Обычный 33 4" xfId="4715"/>
    <cellStyle name="Обычный 33 5" xfId="5785"/>
    <cellStyle name="Обычный 34" xfId="636"/>
    <cellStyle name="Обычный 34 2" xfId="1849"/>
    <cellStyle name="Обычный 34 2 2" xfId="4997"/>
    <cellStyle name="Обычный 34 2 3" xfId="6459"/>
    <cellStyle name="Обычный 34 3" xfId="4543"/>
    <cellStyle name="Обычный 34 4" xfId="4714"/>
    <cellStyle name="Обычный 34 5" xfId="5784"/>
    <cellStyle name="Обычный 35" xfId="659"/>
    <cellStyle name="Обычный 36" xfId="89"/>
    <cellStyle name="Обычный 37" xfId="40560"/>
    <cellStyle name="Обычный 4" xfId="28"/>
    <cellStyle name="Обычный 4 2" xfId="16"/>
    <cellStyle name="Обычный 4 2 2" xfId="1848"/>
    <cellStyle name="Обычный 4 2 2 2" xfId="3198"/>
    <cellStyle name="Обычный 4 2 2 2 2" xfId="7783"/>
    <cellStyle name="Обычный 4 2 2 3" xfId="22"/>
    <cellStyle name="Обычный 4 2 2 4" xfId="6458"/>
    <cellStyle name="Обычный 4 2 3" xfId="1691"/>
    <cellStyle name="Обычный 4 2 4" xfId="4542"/>
    <cellStyle name="Обычный 4 2 5" xfId="4713"/>
    <cellStyle name="Обычный 4 2 6" xfId="5783"/>
    <cellStyle name="Обычный 4 2 7" xfId="19056"/>
    <cellStyle name="Обычный 4 2 8" xfId="635"/>
    <cellStyle name="Обычный 4 3" xfId="590"/>
    <cellStyle name="Обычный 4 4" xfId="1392"/>
    <cellStyle name="Обычный 4 5" xfId="8"/>
    <cellStyle name="Обычный 4 6" xfId="1772"/>
    <cellStyle name="Обычный 4 7" xfId="35"/>
    <cellStyle name="Обычный 4_22.1 раздел" xfId="634"/>
    <cellStyle name="Обычный 5" xfId="468"/>
    <cellStyle name="Обычный 5 2" xfId="525"/>
    <cellStyle name="Обычный 5 2 2" xfId="1814"/>
    <cellStyle name="Обычный 5 2 2 2" xfId="3170"/>
    <cellStyle name="Обычный 5 2 2 2 2" xfId="7756"/>
    <cellStyle name="Обычный 5 2 2 3" xfId="2846"/>
    <cellStyle name="Обычный 5 2 2 4" xfId="6440"/>
    <cellStyle name="Обычный 5 2 3" xfId="1692"/>
    <cellStyle name="Обычный 5 2 4" xfId="4511"/>
    <cellStyle name="Обычный 5 2 5" xfId="4710"/>
    <cellStyle name="Обычный 5 2 6" xfId="5746"/>
    <cellStyle name="Обычный 5 2 7" xfId="19053"/>
    <cellStyle name="Обычный 5 3" xfId="591"/>
    <cellStyle name="Обычный 6" xfId="529"/>
    <cellStyle name="Обычный 6 2" xfId="601"/>
    <cellStyle name="Обычный 6 2 2" xfId="10"/>
    <cellStyle name="Обычный 6 2 2 2" xfId="599"/>
    <cellStyle name="Обычный 6 3" xfId="974"/>
    <cellStyle name="Обычный 7" xfId="95"/>
    <cellStyle name="Обычный 7 2" xfId="539"/>
    <cellStyle name="Обычный 7 3" xfId="1344"/>
    <cellStyle name="Обычный 7 4" xfId="18985"/>
    <cellStyle name="Обычный 7 6" xfId="606"/>
    <cellStyle name="Обычный 7 7" xfId="633"/>
    <cellStyle name="Обычный 8" xfId="526"/>
    <cellStyle name="Обычный 8 2" xfId="600"/>
    <cellStyle name="Обычный 9" xfId="527"/>
    <cellStyle name="Обычный 9 10" xfId="40498"/>
    <cellStyle name="Обычный 9 2" xfId="632"/>
    <cellStyle name="Обычный 9 3" xfId="1815"/>
    <cellStyle name="Обычный 9 3 2" xfId="3171"/>
    <cellStyle name="Обычный 9 3 3" xfId="2847"/>
    <cellStyle name="Обычный 9 4" xfId="1693"/>
    <cellStyle name="Обычный 9 5" xfId="19054"/>
    <cellStyle name="Обычный 9 8" xfId="631"/>
    <cellStyle name="Обычный 9 9" xfId="612"/>
    <cellStyle name="Обычный_ДПБОТиОС" xfId="17"/>
    <cellStyle name="Обычный_ДПБОТиОС_1" xfId="43"/>
    <cellStyle name="Обычный_Лист1" xfId="44"/>
    <cellStyle name="Обычный_ОБЩИЙ ПЛАН ЗАКУПОК" xfId="13"/>
    <cellStyle name="Обычный_Окончательный ПЛАН закупок 2009 год ТНВЭД ДТК 230709" xfId="6"/>
    <cellStyle name="Обычный_Перечень Закупок на 2009 г  ДТП" xfId="21"/>
    <cellStyle name="Обычный_Приложение 1" xfId="11"/>
    <cellStyle name="Обычный_ПТД" xfId="4"/>
    <cellStyle name="Обычный_Товары" xfId="14"/>
    <cellStyle name="Обычный_Южный 080607" xfId="5"/>
    <cellStyle name="Плохой" xfId="55" builtinId="27" customBuiltin="1"/>
    <cellStyle name="Плохой 2" xfId="469"/>
    <cellStyle name="Плохой 3" xfId="470"/>
    <cellStyle name="Плохой 4" xfId="471"/>
    <cellStyle name="Плохой 5" xfId="472"/>
    <cellStyle name="Пояснение" xfId="63" builtinId="53" customBuiltin="1"/>
    <cellStyle name="Пояснение 2" xfId="473"/>
    <cellStyle name="Пояснение 3" xfId="474"/>
    <cellStyle name="Пояснение 4" xfId="475"/>
    <cellStyle name="Пояснение 5" xfId="476"/>
    <cellStyle name="Примечание 2" xfId="477"/>
    <cellStyle name="Примечание 2 10" xfId="37251"/>
    <cellStyle name="Примечание 2 11" xfId="37024"/>
    <cellStyle name="Примечание 2 12" xfId="37663"/>
    <cellStyle name="Примечание 2 13" xfId="37803"/>
    <cellStyle name="Примечание 2 14" xfId="37328"/>
    <cellStyle name="Примечание 2 15" xfId="37932"/>
    <cellStyle name="Примечание 2 16" xfId="36984"/>
    <cellStyle name="Примечание 2 17" xfId="37998"/>
    <cellStyle name="Примечание 2 18" xfId="38037"/>
    <cellStyle name="Примечание 2 19" xfId="38179"/>
    <cellStyle name="Примечание 2 2" xfId="1205"/>
    <cellStyle name="Примечание 2 2 10" xfId="37989"/>
    <cellStyle name="Примечание 2 2 11" xfId="38135"/>
    <cellStyle name="Примечание 2 2 12" xfId="38276"/>
    <cellStyle name="Примечание 2 2 13" xfId="38418"/>
    <cellStyle name="Примечание 2 2 14" xfId="38561"/>
    <cellStyle name="Примечание 2 2 15" xfId="38704"/>
    <cellStyle name="Примечание 2 2 16" xfId="38847"/>
    <cellStyle name="Примечание 2 2 17" xfId="38991"/>
    <cellStyle name="Примечание 2 2 18" xfId="39132"/>
    <cellStyle name="Примечание 2 2 19" xfId="39269"/>
    <cellStyle name="Примечание 2 2 2" xfId="1764"/>
    <cellStyle name="Примечание 2 2 2 2" xfId="960"/>
    <cellStyle name="Примечание 2 2 2 2 2" xfId="3396"/>
    <cellStyle name="Примечание 2 2 2 2 2 2" xfId="10151"/>
    <cellStyle name="Примечание 2 2 2 2 2 2 2" xfId="16689"/>
    <cellStyle name="Примечание 2 2 2 2 2 2 2 2" xfId="35362"/>
    <cellStyle name="Примечание 2 2 2 2 2 2 3" xfId="32406"/>
    <cellStyle name="Примечание 2 2 2 2 2 3" xfId="12081"/>
    <cellStyle name="Примечание 2 2 2 2 2 3 2" xfId="18406"/>
    <cellStyle name="Примечание 2 2 2 2 2 3 2 2" xfId="36070"/>
    <cellStyle name="Примечание 2 2 2 2 2 3 3" xfId="33317"/>
    <cellStyle name="Примечание 2 2 2 2 2 4" xfId="7972"/>
    <cellStyle name="Примечание 2 2 2 2 2 4 2" xfId="21976"/>
    <cellStyle name="Примечание 2 2 2 2 2 4 2 2" xfId="36634"/>
    <cellStyle name="Примечание 2 2 2 2 2 4 3" xfId="31314"/>
    <cellStyle name="Примечание 2 2 2 2 2 5" xfId="15130"/>
    <cellStyle name="Примечание 2 2 2 2 2 5 2" xfId="34862"/>
    <cellStyle name="Примечание 2 2 2 2 2 6" xfId="28829"/>
    <cellStyle name="Примечание 2 2 2 2 3" xfId="3869"/>
    <cellStyle name="Примечание 2 2 2 2 3 2" xfId="10624"/>
    <cellStyle name="Примечание 2 2 2 2 3 2 2" xfId="17012"/>
    <cellStyle name="Примечание 2 2 2 2 3 2 2 2" xfId="35415"/>
    <cellStyle name="Примечание 2 2 2 2 3 2 3" xfId="32607"/>
    <cellStyle name="Примечание 2 2 2 2 3 3" xfId="12554"/>
    <cellStyle name="Примечание 2 2 2 2 3 3 2" xfId="18877"/>
    <cellStyle name="Примечание 2 2 2 2 3 3 2 2" xfId="36271"/>
    <cellStyle name="Примечание 2 2 2 2 3 3 3" xfId="33518"/>
    <cellStyle name="Примечание 2 2 2 2 3 4" xfId="15601"/>
    <cellStyle name="Примечание 2 2 2 2 3 4 2" xfId="35063"/>
    <cellStyle name="Примечание 2 2 2 2 3 5" xfId="29030"/>
    <cellStyle name="Примечание 2 2 2 2 4" xfId="6001"/>
    <cellStyle name="Примечание 2 2 2 2 4 2" xfId="13262"/>
    <cellStyle name="Примечание 2 2 2 2 4 2 2" xfId="33827"/>
    <cellStyle name="Примечание 2 2 2 2 4 3" xfId="30239"/>
    <cellStyle name="Примечание 2 2 2 2 5" xfId="5907"/>
    <cellStyle name="Примечание 2 2 2 2 5 2" xfId="13172"/>
    <cellStyle name="Примечание 2 2 2 2 5 2 2" xfId="33794"/>
    <cellStyle name="Примечание 2 2 2 2 5 3" xfId="30203"/>
    <cellStyle name="Примечание 2 2 2 2 6" xfId="8681"/>
    <cellStyle name="Примечание 2 2 2 2 6 2" xfId="15773"/>
    <cellStyle name="Примечание 2 2 2 2 6 2 2" xfId="35161"/>
    <cellStyle name="Примечание 2 2 2 2 6 3" xfId="31659"/>
    <cellStyle name="Примечание 2 2 2 2 7" xfId="4178"/>
    <cellStyle name="Примечание 2 2 2 2 7 2" xfId="29202"/>
    <cellStyle name="Примечание 2 2 2 2 8" xfId="28168"/>
    <cellStyle name="Примечание 2 2 2 3" xfId="2522"/>
    <cellStyle name="Примечание 2 2 2 3 2" xfId="7119"/>
    <cellStyle name="Примечание 2 2 2 3 2 2" xfId="14293"/>
    <cellStyle name="Примечание 2 2 2 3 2 2 2" xfId="34565"/>
    <cellStyle name="Примечание 2 2 2 3 2 3" xfId="31014"/>
    <cellStyle name="Примечание 2 2 2 3 3" xfId="9301"/>
    <cellStyle name="Примечание 2 2 2 3 3 2" xfId="16009"/>
    <cellStyle name="Примечание 2 2 2 3 3 2 2" xfId="35225"/>
    <cellStyle name="Примечание 2 2 2 3 3 3" xfId="32103"/>
    <cellStyle name="Примечание 2 2 2 3 4" xfId="11261"/>
    <cellStyle name="Примечание 2 2 2 3 4 2" xfId="17590"/>
    <cellStyle name="Примечание 2 2 2 3 4 2 2" xfId="35793"/>
    <cellStyle name="Примечание 2 2 2 3 4 3" xfId="33040"/>
    <cellStyle name="Примечание 2 2 2 3 5" xfId="5518"/>
    <cellStyle name="Примечание 2 2 2 3 5 2" xfId="20905"/>
    <cellStyle name="Примечание 2 2 2 3 5 2 2" xfId="36518"/>
    <cellStyle name="Примечание 2 2 2 3 5 3" xfId="29945"/>
    <cellStyle name="Примечание 2 2 2 3 6" xfId="12941"/>
    <cellStyle name="Примечание 2 2 2 3 6 2" xfId="33659"/>
    <cellStyle name="Примечание 2 2 2 3 7" xfId="28552"/>
    <cellStyle name="Примечание 2 2 2 4" xfId="3133"/>
    <cellStyle name="Примечание 2 2 2 4 2" xfId="7720"/>
    <cellStyle name="Примечание 2 2 2 4 2 2" xfId="14884"/>
    <cellStyle name="Примечание 2 2 2 4 2 2 2" xfId="34751"/>
    <cellStyle name="Примечание 2 2 2 4 2 3" xfId="31203"/>
    <cellStyle name="Примечание 2 2 2 4 3" xfId="9899"/>
    <cellStyle name="Примечание 2 2 2 4 3 2" xfId="16513"/>
    <cellStyle name="Примечание 2 2 2 4 3 2 2" xfId="35323"/>
    <cellStyle name="Примечание 2 2 2 4 3 3" xfId="32291"/>
    <cellStyle name="Примечание 2 2 2 4 4" xfId="11836"/>
    <cellStyle name="Примечание 2 2 2 4 4 2" xfId="18161"/>
    <cellStyle name="Примечание 2 2 2 4 4 2 2" xfId="35960"/>
    <cellStyle name="Примечание 2 2 2 4 4 3" xfId="33207"/>
    <cellStyle name="Примечание 2 2 2 4 5" xfId="4947"/>
    <cellStyle name="Примечание 2 2 2 4 5 2" xfId="20693"/>
    <cellStyle name="Примечание 2 2 2 4 5 2 2" xfId="36474"/>
    <cellStyle name="Примечание 2 2 2 4 5 3" xfId="29577"/>
    <cellStyle name="Примечание 2 2 2 4 6" xfId="28719"/>
    <cellStyle name="Примечание 2 2 2 5" xfId="4157"/>
    <cellStyle name="Примечание 2 2 2 5 2" xfId="29187"/>
    <cellStyle name="Примечание 2 2 2 6" xfId="28354"/>
    <cellStyle name="Примечание 2 2 20" xfId="39405"/>
    <cellStyle name="Примечание 2 2 21" xfId="39543"/>
    <cellStyle name="Примечание 2 2 22" xfId="39668"/>
    <cellStyle name="Примечание 2 2 23" xfId="39790"/>
    <cellStyle name="Примечание 2 2 24" xfId="39909"/>
    <cellStyle name="Примечание 2 2 25" xfId="40022"/>
    <cellStyle name="Примечание 2 2 26" xfId="40129"/>
    <cellStyle name="Примечание 2 2 27" xfId="40217"/>
    <cellStyle name="Примечание 2 2 28" xfId="40312"/>
    <cellStyle name="Примечание 2 2 29" xfId="40393"/>
    <cellStyle name="Примечание 2 2 3" xfId="2336"/>
    <cellStyle name="Примечание 2 2 3 2" xfId="2938"/>
    <cellStyle name="Примечание 2 2 3 2 2" xfId="7525"/>
    <cellStyle name="Примечание 2 2 3 2 2 2" xfId="14692"/>
    <cellStyle name="Примечание 2 2 3 2 2 2 2" xfId="34685"/>
    <cellStyle name="Примечание 2 2 3 2 2 3" xfId="31137"/>
    <cellStyle name="Примечание 2 2 3 2 3" xfId="9705"/>
    <cellStyle name="Примечание 2 2 3 2 3 2" xfId="16352"/>
    <cellStyle name="Примечание 2 2 3 2 3 2 2" xfId="35288"/>
    <cellStyle name="Примечание 2 2 3 2 3 3" xfId="32225"/>
    <cellStyle name="Примечание 2 2 3 2 4" xfId="11656"/>
    <cellStyle name="Примечание 2 2 3 2 4 2" xfId="17983"/>
    <cellStyle name="Примечание 2 2 3 2 4 2 2" xfId="35908"/>
    <cellStyle name="Примечание 2 2 3 2 4 3" xfId="33155"/>
    <cellStyle name="Примечание 2 2 3 2 5" xfId="5372"/>
    <cellStyle name="Примечание 2 2 3 2 5 2" xfId="20854"/>
    <cellStyle name="Примечание 2 2 3 2 5 2 2" xfId="36514"/>
    <cellStyle name="Примечание 2 2 3 2 5 3" xfId="29846"/>
    <cellStyle name="Примечание 2 2 3 2 6" xfId="12897"/>
    <cellStyle name="Примечание 2 2 3 2 6 2" xfId="33649"/>
    <cellStyle name="Примечание 2 2 3 2 7" xfId="28667"/>
    <cellStyle name="Примечание 2 2 3 3" xfId="6933"/>
    <cellStyle name="Примечание 2 2 3 3 2" xfId="14107"/>
    <cellStyle name="Примечание 2 2 3 3 2 2" xfId="34413"/>
    <cellStyle name="Примечание 2 2 3 3 3" xfId="30862"/>
    <cellStyle name="Примечание 2 2 3 4" xfId="9116"/>
    <cellStyle name="Примечание 2 2 3 4 2" xfId="15966"/>
    <cellStyle name="Примечание 2 2 3 4 2 2" xfId="35215"/>
    <cellStyle name="Примечание 2 2 3 4 3" xfId="31951"/>
    <cellStyle name="Примечание 2 2 3 5" xfId="11144"/>
    <cellStyle name="Примечание 2 2 3 5 2" xfId="17473"/>
    <cellStyle name="Примечание 2 2 3 5 2 2" xfId="35709"/>
    <cellStyle name="Примечание 2 2 3 5 3" xfId="32956"/>
    <cellStyle name="Примечание 2 2 3 6" xfId="4461"/>
    <cellStyle name="Примечание 2 2 3 6 2" xfId="20505"/>
    <cellStyle name="Примечание 2 2 3 6 2 2" xfId="36381"/>
    <cellStyle name="Примечание 2 2 3 6 3" xfId="29266"/>
    <cellStyle name="Примечание 2 2 3 7" xfId="4623"/>
    <cellStyle name="Примечание 2 2 3 7 2" xfId="29355"/>
    <cellStyle name="Примечание 2 2 3 8" xfId="28468"/>
    <cellStyle name="Примечание 2 2 30" xfId="40452"/>
    <cellStyle name="Примечание 2 2 31" xfId="40493"/>
    <cellStyle name="Примечание 2 2 4" xfId="2848"/>
    <cellStyle name="Примечание 2 2 4 2" xfId="9617"/>
    <cellStyle name="Примечание 2 2 4 2 2" xfId="16267"/>
    <cellStyle name="Примечание 2 2 4 2 2 2" xfId="35276"/>
    <cellStyle name="Примечание 2 2 4 2 3" xfId="32210"/>
    <cellStyle name="Примечание 2 2 4 3" xfId="11571"/>
    <cellStyle name="Примечание 2 2 4 3 2" xfId="17898"/>
    <cellStyle name="Примечание 2 2 4 3 2 2" xfId="35896"/>
    <cellStyle name="Примечание 2 2 4 3 3" xfId="33143"/>
    <cellStyle name="Примечание 2 2 4 4" xfId="7437"/>
    <cellStyle name="Примечание 2 2 4 4 2" xfId="21587"/>
    <cellStyle name="Примечание 2 2 4 4 2 2" xfId="36567"/>
    <cellStyle name="Примечание 2 2 4 4 3" xfId="31122"/>
    <cellStyle name="Примечание 2 2 4 5" xfId="14604"/>
    <cellStyle name="Примечание 2 2 4 5 2" xfId="34670"/>
    <cellStyle name="Примечание 2 2 4 6" xfId="28655"/>
    <cellStyle name="Примечание 2 2 5" xfId="2756"/>
    <cellStyle name="Примечание 2 2 5 2" xfId="9535"/>
    <cellStyle name="Примечание 2 2 5 2 2" xfId="16186"/>
    <cellStyle name="Примечание 2 2 5 2 2 2" xfId="35261"/>
    <cellStyle name="Примечание 2 2 5 2 3" xfId="32195"/>
    <cellStyle name="Примечание 2 2 5 3" xfId="11495"/>
    <cellStyle name="Примечание 2 2 5 3 2" xfId="17823"/>
    <cellStyle name="Примечание 2 2 5 3 2 2" xfId="35885"/>
    <cellStyle name="Примечание 2 2 5 3 3" xfId="33132"/>
    <cellStyle name="Примечание 2 2 5 4" xfId="7354"/>
    <cellStyle name="Примечание 2 2 5 4 2" xfId="21513"/>
    <cellStyle name="Примечание 2 2 5 4 2 2" xfId="36556"/>
    <cellStyle name="Примечание 2 2 5 4 3" xfId="31107"/>
    <cellStyle name="Примечание 2 2 5 5" xfId="14527"/>
    <cellStyle name="Примечание 2 2 5 5 2" xfId="34658"/>
    <cellStyle name="Примечание 2 2 5 6" xfId="28644"/>
    <cellStyle name="Примечание 2 2 6" xfId="28207"/>
    <cellStyle name="Примечание 2 2 7" xfId="37573"/>
    <cellStyle name="Примечание 2 2 8" xfId="37701"/>
    <cellStyle name="Примечание 2 2 9" xfId="37841"/>
    <cellStyle name="Примечание 2 20" xfId="38321"/>
    <cellStyle name="Примечание 2 21" xfId="38463"/>
    <cellStyle name="Примечание 2 22" xfId="38605"/>
    <cellStyle name="Примечание 2 23" xfId="38748"/>
    <cellStyle name="Примечание 2 24" xfId="38892"/>
    <cellStyle name="Примечание 2 25" xfId="39036"/>
    <cellStyle name="Примечание 2 26" xfId="39415"/>
    <cellStyle name="Примечание 2 27" xfId="39451"/>
    <cellStyle name="Примечание 2 28" xfId="39677"/>
    <cellStyle name="Примечание 2 29" xfId="39798"/>
    <cellStyle name="Примечание 2 3" xfId="1280"/>
    <cellStyle name="Примечание 2 3 10" xfId="38028"/>
    <cellStyle name="Примечание 2 3 11" xfId="38171"/>
    <cellStyle name="Примечание 2 3 12" xfId="38312"/>
    <cellStyle name="Примечание 2 3 13" xfId="38454"/>
    <cellStyle name="Примечание 2 3 14" xfId="38597"/>
    <cellStyle name="Примечание 2 3 15" xfId="38740"/>
    <cellStyle name="Примечание 2 3 16" xfId="38883"/>
    <cellStyle name="Примечание 2 3 17" xfId="39027"/>
    <cellStyle name="Примечание 2 3 18" xfId="39168"/>
    <cellStyle name="Примечание 2 3 19" xfId="39302"/>
    <cellStyle name="Примечание 2 3 2" xfId="1774"/>
    <cellStyle name="Примечание 2 3 2 2" xfId="1525"/>
    <cellStyle name="Примечание 2 3 2 2 2" xfId="3402"/>
    <cellStyle name="Примечание 2 3 2 2 2 2" xfId="10157"/>
    <cellStyle name="Примечание 2 3 2 2 2 2 2" xfId="16693"/>
    <cellStyle name="Примечание 2 3 2 2 2 2 2 2" xfId="35366"/>
    <cellStyle name="Примечание 2 3 2 2 2 2 3" xfId="32412"/>
    <cellStyle name="Примечание 2 3 2 2 2 3" xfId="12087"/>
    <cellStyle name="Примечание 2 3 2 2 2 3 2" xfId="18412"/>
    <cellStyle name="Примечание 2 3 2 2 2 3 2 2" xfId="36076"/>
    <cellStyle name="Примечание 2 3 2 2 2 3 3" xfId="33323"/>
    <cellStyle name="Примечание 2 3 2 2 2 4" xfId="7978"/>
    <cellStyle name="Примечание 2 3 2 2 2 4 2" xfId="21982"/>
    <cellStyle name="Примечание 2 3 2 2 2 4 2 2" xfId="36640"/>
    <cellStyle name="Примечание 2 3 2 2 2 4 3" xfId="31320"/>
    <cellStyle name="Примечание 2 3 2 2 2 5" xfId="15136"/>
    <cellStyle name="Примечание 2 3 2 2 2 5 2" xfId="34868"/>
    <cellStyle name="Примечание 2 3 2 2 2 6" xfId="28835"/>
    <cellStyle name="Примечание 2 3 2 2 3" xfId="3875"/>
    <cellStyle name="Примечание 2 3 2 2 3 2" xfId="10630"/>
    <cellStyle name="Примечание 2 3 2 2 3 2 2" xfId="17016"/>
    <cellStyle name="Примечание 2 3 2 2 3 2 2 2" xfId="35419"/>
    <cellStyle name="Примечание 2 3 2 2 3 2 3" xfId="32613"/>
    <cellStyle name="Примечание 2 3 2 2 3 3" xfId="12560"/>
    <cellStyle name="Примечание 2 3 2 2 3 3 2" xfId="18883"/>
    <cellStyle name="Примечание 2 3 2 2 3 3 2 2" xfId="36277"/>
    <cellStyle name="Примечание 2 3 2 2 3 3 3" xfId="33524"/>
    <cellStyle name="Примечание 2 3 2 2 3 4" xfId="15607"/>
    <cellStyle name="Примечание 2 3 2 2 3 4 2" xfId="35069"/>
    <cellStyle name="Примечание 2 3 2 2 3 5" xfId="29036"/>
    <cellStyle name="Примечание 2 3 2 2 4" xfId="6293"/>
    <cellStyle name="Примечание 2 3 2 2 4 2" xfId="13525"/>
    <cellStyle name="Примечание 2 3 2 2 4 2 2" xfId="33995"/>
    <cellStyle name="Примечание 2 3 2 2 4 3" xfId="30428"/>
    <cellStyle name="Примечание 2 3 2 2 5" xfId="8563"/>
    <cellStyle name="Примечание 2 3 2 2 5 2" xfId="15752"/>
    <cellStyle name="Примечание 2 3 2 2 5 2 2" xfId="35145"/>
    <cellStyle name="Примечание 2 3 2 2 5 3" xfId="31547"/>
    <cellStyle name="Примечание 2 3 2 2 6" xfId="6070"/>
    <cellStyle name="Примечание 2 3 2 2 6 2" xfId="13326"/>
    <cellStyle name="Примечание 2 3 2 2 6 2 2" xfId="33868"/>
    <cellStyle name="Примечание 2 3 2 2 6 3" xfId="30285"/>
    <cellStyle name="Примечание 2 3 2 2 7" xfId="12708"/>
    <cellStyle name="Примечание 2 3 2 2 7 2" xfId="33597"/>
    <cellStyle name="Примечание 2 3 2 2 8" xfId="28234"/>
    <cellStyle name="Примечание 2 3 2 3" xfId="2528"/>
    <cellStyle name="Примечание 2 3 2 3 2" xfId="7125"/>
    <cellStyle name="Примечание 2 3 2 3 2 2" xfId="14299"/>
    <cellStyle name="Примечание 2 3 2 3 2 2 2" xfId="34571"/>
    <cellStyle name="Примечание 2 3 2 3 2 3" xfId="31020"/>
    <cellStyle name="Примечание 2 3 2 3 3" xfId="9307"/>
    <cellStyle name="Примечание 2 3 2 3 3 2" xfId="16013"/>
    <cellStyle name="Примечание 2 3 2 3 3 2 2" xfId="35229"/>
    <cellStyle name="Примечание 2 3 2 3 3 3" xfId="32109"/>
    <cellStyle name="Примечание 2 3 2 3 4" xfId="11267"/>
    <cellStyle name="Примечание 2 3 2 3 4 2" xfId="17596"/>
    <cellStyle name="Примечание 2 3 2 3 4 2 2" xfId="35799"/>
    <cellStyle name="Примечание 2 3 2 3 4 3" xfId="33046"/>
    <cellStyle name="Примечание 2 3 2 3 5" xfId="5524"/>
    <cellStyle name="Примечание 2 3 2 3 5 2" xfId="20909"/>
    <cellStyle name="Примечание 2 3 2 3 5 2 2" xfId="36522"/>
    <cellStyle name="Примечание 2 3 2 3 5 3" xfId="29951"/>
    <cellStyle name="Примечание 2 3 2 3 6" xfId="12945"/>
    <cellStyle name="Примечание 2 3 2 3 6 2" xfId="33663"/>
    <cellStyle name="Примечание 2 3 2 3 7" xfId="28558"/>
    <cellStyle name="Примечание 2 3 2 4" xfId="3139"/>
    <cellStyle name="Примечание 2 3 2 4 2" xfId="7726"/>
    <cellStyle name="Примечание 2 3 2 4 2 2" xfId="14890"/>
    <cellStyle name="Примечание 2 3 2 4 2 2 2" xfId="34757"/>
    <cellStyle name="Примечание 2 3 2 4 2 3" xfId="31209"/>
    <cellStyle name="Примечание 2 3 2 4 3" xfId="9905"/>
    <cellStyle name="Примечание 2 3 2 4 3 2" xfId="16517"/>
    <cellStyle name="Примечание 2 3 2 4 3 2 2" xfId="35327"/>
    <cellStyle name="Примечание 2 3 2 4 3 3" xfId="32297"/>
    <cellStyle name="Примечание 2 3 2 4 4" xfId="11842"/>
    <cellStyle name="Примечание 2 3 2 4 4 2" xfId="18167"/>
    <cellStyle name="Примечание 2 3 2 4 4 2 2" xfId="35966"/>
    <cellStyle name="Примечание 2 3 2 4 4 3" xfId="33213"/>
    <cellStyle name="Примечание 2 3 2 4 5" xfId="4953"/>
    <cellStyle name="Примечание 2 3 2 4 5 2" xfId="20697"/>
    <cellStyle name="Примечание 2 3 2 4 5 2 2" xfId="36478"/>
    <cellStyle name="Примечание 2 3 2 4 5 3" xfId="29583"/>
    <cellStyle name="Примечание 2 3 2 4 6" xfId="28725"/>
    <cellStyle name="Примечание 2 3 2 5" xfId="4101"/>
    <cellStyle name="Примечание 2 3 2 5 2" xfId="29156"/>
    <cellStyle name="Примечание 2 3 2 6" xfId="28358"/>
    <cellStyle name="Примечание 2 3 20" xfId="39443"/>
    <cellStyle name="Примечание 2 3 21" xfId="39577"/>
    <cellStyle name="Примечание 2 3 22" xfId="39705"/>
    <cellStyle name="Примечание 2 3 23" xfId="39823"/>
    <cellStyle name="Примечание 2 3 24" xfId="39941"/>
    <cellStyle name="Примечание 2 3 25" xfId="40054"/>
    <cellStyle name="Примечание 2 3 26" xfId="40155"/>
    <cellStyle name="Примечание 2 3 27" xfId="40253"/>
    <cellStyle name="Примечание 2 3 28" xfId="40345"/>
    <cellStyle name="Примечание 2 3 29" xfId="40416"/>
    <cellStyle name="Примечание 2 3 3" xfId="2235"/>
    <cellStyle name="Примечание 2 3 3 2" xfId="5297"/>
    <cellStyle name="Примечание 2 3 3 2 2" xfId="12856"/>
    <cellStyle name="Примечание 2 3 3 2 2 2" xfId="33629"/>
    <cellStyle name="Примечание 2 3 3 2 3" xfId="29801"/>
    <cellStyle name="Примечание 2 3 3 3" xfId="6832"/>
    <cellStyle name="Примечание 2 3 3 3 2" xfId="14006"/>
    <cellStyle name="Примечание 2 3 3 3 2 2" xfId="34333"/>
    <cellStyle name="Примечание 2 3 3 3 3" xfId="30782"/>
    <cellStyle name="Примечание 2 3 3 4" xfId="9015"/>
    <cellStyle name="Примечание 2 3 3 4 2" xfId="15925"/>
    <cellStyle name="Примечание 2 3 3 4 2 2" xfId="35195"/>
    <cellStyle name="Примечание 2 3 3 4 3" xfId="31871"/>
    <cellStyle name="Примечание 2 3 3 5" xfId="11090"/>
    <cellStyle name="Примечание 2 3 3 5 2" xfId="17419"/>
    <cellStyle name="Примечание 2 3 3 5 2 2" xfId="35676"/>
    <cellStyle name="Примечание 2 3 3 5 3" xfId="32923"/>
    <cellStyle name="Примечание 2 3 3 6" xfId="4467"/>
    <cellStyle name="Примечание 2 3 3 6 2" xfId="20511"/>
    <cellStyle name="Примечание 2 3 3 6 2 2" xfId="36387"/>
    <cellStyle name="Примечание 2 3 3 6 3" xfId="29272"/>
    <cellStyle name="Примечание 2 3 3 7" xfId="8468"/>
    <cellStyle name="Примечание 2 3 3 7 2" xfId="31493"/>
    <cellStyle name="Примечание 2 3 3 8" xfId="28436"/>
    <cellStyle name="Примечание 2 3 30" xfId="40472"/>
    <cellStyle name="Примечание 2 3 4" xfId="2961"/>
    <cellStyle name="Примечание 2 3 4 2" xfId="9728"/>
    <cellStyle name="Примечание 2 3 4 2 2" xfId="16374"/>
    <cellStyle name="Примечание 2 3 4 2 2 2" xfId="35294"/>
    <cellStyle name="Примечание 2 3 4 2 3" xfId="32232"/>
    <cellStyle name="Примечание 2 3 4 3" xfId="11678"/>
    <cellStyle name="Примечание 2 3 4 3 2" xfId="18005"/>
    <cellStyle name="Примечание 2 3 4 3 2 2" xfId="35914"/>
    <cellStyle name="Примечание 2 3 4 3 3" xfId="33161"/>
    <cellStyle name="Примечание 2 3 4 4" xfId="7548"/>
    <cellStyle name="Примечание 2 3 4 4 2" xfId="21679"/>
    <cellStyle name="Примечание 2 3 4 4 2 2" xfId="36578"/>
    <cellStyle name="Примечание 2 3 4 4 3" xfId="31144"/>
    <cellStyle name="Примечание 2 3 4 5" xfId="14715"/>
    <cellStyle name="Примечание 2 3 4 5 2" xfId="34692"/>
    <cellStyle name="Примечание 2 3 4 6" xfId="28673"/>
    <cellStyle name="Примечание 2 3 5" xfId="28212"/>
    <cellStyle name="Примечание 2 3 6" xfId="37470"/>
    <cellStyle name="Примечание 2 3 7" xfId="37599"/>
    <cellStyle name="Примечание 2 3 8" xfId="37745"/>
    <cellStyle name="Примечание 2 3 9" xfId="37884"/>
    <cellStyle name="Примечание 2 30" xfId="37716"/>
    <cellStyle name="Примечание 2 31" xfId="40083"/>
    <cellStyle name="Примечание 2 32" xfId="39729"/>
    <cellStyle name="Примечание 2 33" xfId="40168"/>
    <cellStyle name="Примечание 2 34" xfId="40092"/>
    <cellStyle name="Примечание 2 4" xfId="1313"/>
    <cellStyle name="Примечание 2 4 10" xfId="37847"/>
    <cellStyle name="Примечание 2 4 11" xfId="38067"/>
    <cellStyle name="Примечание 2 4 12" xfId="38209"/>
    <cellStyle name="Примечание 2 4 13" xfId="38350"/>
    <cellStyle name="Примечание 2 4 14" xfId="38493"/>
    <cellStyle name="Примечание 2 4 15" xfId="38635"/>
    <cellStyle name="Примечание 2 4 16" xfId="38779"/>
    <cellStyle name="Примечание 2 4 17" xfId="38924"/>
    <cellStyle name="Примечание 2 4 18" xfId="39067"/>
    <cellStyle name="Примечание 2 4 19" xfId="39205"/>
    <cellStyle name="Примечание 2 4 2" xfId="1781"/>
    <cellStyle name="Примечание 2 4 2 2" xfId="962"/>
    <cellStyle name="Примечание 2 4 2 2 2" xfId="3408"/>
    <cellStyle name="Примечание 2 4 2 2 2 2" xfId="10163"/>
    <cellStyle name="Примечание 2 4 2 2 2 2 2" xfId="16697"/>
    <cellStyle name="Примечание 2 4 2 2 2 2 2 2" xfId="35370"/>
    <cellStyle name="Примечание 2 4 2 2 2 2 3" xfId="32418"/>
    <cellStyle name="Примечание 2 4 2 2 2 3" xfId="12093"/>
    <cellStyle name="Примечание 2 4 2 2 2 3 2" xfId="18418"/>
    <cellStyle name="Примечание 2 4 2 2 2 3 2 2" xfId="36082"/>
    <cellStyle name="Примечание 2 4 2 2 2 3 3" xfId="33329"/>
    <cellStyle name="Примечание 2 4 2 2 2 4" xfId="7984"/>
    <cellStyle name="Примечание 2 4 2 2 2 4 2" xfId="21988"/>
    <cellStyle name="Примечание 2 4 2 2 2 4 2 2" xfId="36646"/>
    <cellStyle name="Примечание 2 4 2 2 2 4 3" xfId="31326"/>
    <cellStyle name="Примечание 2 4 2 2 2 5" xfId="15142"/>
    <cellStyle name="Примечание 2 4 2 2 2 5 2" xfId="34874"/>
    <cellStyle name="Примечание 2 4 2 2 2 6" xfId="28841"/>
    <cellStyle name="Примечание 2 4 2 2 3" xfId="3881"/>
    <cellStyle name="Примечание 2 4 2 2 3 2" xfId="10636"/>
    <cellStyle name="Примечание 2 4 2 2 3 2 2" xfId="17020"/>
    <cellStyle name="Примечание 2 4 2 2 3 2 2 2" xfId="35423"/>
    <cellStyle name="Примечание 2 4 2 2 3 2 3" xfId="32619"/>
    <cellStyle name="Примечание 2 4 2 2 3 3" xfId="12566"/>
    <cellStyle name="Примечание 2 4 2 2 3 3 2" xfId="18889"/>
    <cellStyle name="Примечание 2 4 2 2 3 3 2 2" xfId="36283"/>
    <cellStyle name="Примечание 2 4 2 2 3 3 3" xfId="33530"/>
    <cellStyle name="Примечание 2 4 2 2 3 4" xfId="15613"/>
    <cellStyle name="Примечание 2 4 2 2 3 4 2" xfId="35075"/>
    <cellStyle name="Примечание 2 4 2 2 3 5" xfId="29042"/>
    <cellStyle name="Примечание 2 4 2 2 4" xfId="6003"/>
    <cellStyle name="Примечание 2 4 2 2 4 2" xfId="13264"/>
    <cellStyle name="Примечание 2 4 2 2 4 2 2" xfId="33829"/>
    <cellStyle name="Примечание 2 4 2 2 4 3" xfId="30241"/>
    <cellStyle name="Примечание 2 4 2 2 5" xfId="5720"/>
    <cellStyle name="Примечание 2 4 2 2 5 2" xfId="13056"/>
    <cellStyle name="Примечание 2 4 2 2 5 2 2" xfId="33728"/>
    <cellStyle name="Примечание 2 4 2 2 5 3" xfId="30095"/>
    <cellStyle name="Примечание 2 4 2 2 6" xfId="8682"/>
    <cellStyle name="Примечание 2 4 2 2 6 2" xfId="15774"/>
    <cellStyle name="Примечание 2 4 2 2 6 2 2" xfId="35162"/>
    <cellStyle name="Примечание 2 4 2 2 6 3" xfId="31660"/>
    <cellStyle name="Примечание 2 4 2 2 7" xfId="4780"/>
    <cellStyle name="Примечание 2 4 2 2 7 2" xfId="29434"/>
    <cellStyle name="Примечание 2 4 2 2 8" xfId="28170"/>
    <cellStyle name="Примечание 2 4 2 3" xfId="2534"/>
    <cellStyle name="Примечание 2 4 2 3 2" xfId="7131"/>
    <cellStyle name="Примечание 2 4 2 3 2 2" xfId="14305"/>
    <cellStyle name="Примечание 2 4 2 3 2 2 2" xfId="34577"/>
    <cellStyle name="Примечание 2 4 2 3 2 3" xfId="31026"/>
    <cellStyle name="Примечание 2 4 2 3 3" xfId="9313"/>
    <cellStyle name="Примечание 2 4 2 3 3 2" xfId="16017"/>
    <cellStyle name="Примечание 2 4 2 3 3 2 2" xfId="35233"/>
    <cellStyle name="Примечание 2 4 2 3 3 3" xfId="32115"/>
    <cellStyle name="Примечание 2 4 2 3 4" xfId="11273"/>
    <cellStyle name="Примечание 2 4 2 3 4 2" xfId="17602"/>
    <cellStyle name="Примечание 2 4 2 3 4 2 2" xfId="35805"/>
    <cellStyle name="Примечание 2 4 2 3 4 3" xfId="33052"/>
    <cellStyle name="Примечание 2 4 2 3 5" xfId="5530"/>
    <cellStyle name="Примечание 2 4 2 3 5 2" xfId="20913"/>
    <cellStyle name="Примечание 2 4 2 3 5 2 2" xfId="36526"/>
    <cellStyle name="Примечание 2 4 2 3 5 3" xfId="29957"/>
    <cellStyle name="Примечание 2 4 2 3 6" xfId="12949"/>
    <cellStyle name="Примечание 2 4 2 3 6 2" xfId="33667"/>
    <cellStyle name="Примечание 2 4 2 3 7" xfId="28564"/>
    <cellStyle name="Примечание 2 4 2 4" xfId="3145"/>
    <cellStyle name="Примечание 2 4 2 4 2" xfId="7732"/>
    <cellStyle name="Примечание 2 4 2 4 2 2" xfId="14896"/>
    <cellStyle name="Примечание 2 4 2 4 2 2 2" xfId="34763"/>
    <cellStyle name="Примечание 2 4 2 4 2 3" xfId="31215"/>
    <cellStyle name="Примечание 2 4 2 4 3" xfId="9911"/>
    <cellStyle name="Примечание 2 4 2 4 3 2" xfId="16521"/>
    <cellStyle name="Примечание 2 4 2 4 3 2 2" xfId="35331"/>
    <cellStyle name="Примечание 2 4 2 4 3 3" xfId="32303"/>
    <cellStyle name="Примечание 2 4 2 4 4" xfId="11848"/>
    <cellStyle name="Примечание 2 4 2 4 4 2" xfId="18173"/>
    <cellStyle name="Примечание 2 4 2 4 4 2 2" xfId="35972"/>
    <cellStyle name="Примечание 2 4 2 4 4 3" xfId="33219"/>
    <cellStyle name="Примечание 2 4 2 4 5" xfId="4960"/>
    <cellStyle name="Примечание 2 4 2 4 5 2" xfId="20701"/>
    <cellStyle name="Примечание 2 4 2 4 5 2 2" xfId="36482"/>
    <cellStyle name="Примечание 2 4 2 4 5 3" xfId="29590"/>
    <cellStyle name="Примечание 2 4 2 4 6" xfId="28731"/>
    <cellStyle name="Примечание 2 4 2 5" xfId="4159"/>
    <cellStyle name="Примечание 2 4 2 5 2" xfId="29189"/>
    <cellStyle name="Примечание 2 4 2 6" xfId="28362"/>
    <cellStyle name="Примечание 2 4 20" xfId="39341"/>
    <cellStyle name="Примечание 2 4 21" xfId="39477"/>
    <cellStyle name="Примечание 2 4 22" xfId="39085"/>
    <cellStyle name="Примечание 2 4 23" xfId="39583"/>
    <cellStyle name="Примечание 2 4 24" xfId="39712"/>
    <cellStyle name="Примечание 2 4 25" xfId="39830"/>
    <cellStyle name="Примечание 2 4 26" xfId="39753"/>
    <cellStyle name="Примечание 2 4 27" xfId="40170"/>
    <cellStyle name="Примечание 2 4 28" xfId="40223"/>
    <cellStyle name="Примечание 2 4 29" xfId="39599"/>
    <cellStyle name="Примечание 2 4 3" xfId="2334"/>
    <cellStyle name="Примечание 2 4 3 2" xfId="5370"/>
    <cellStyle name="Примечание 2 4 3 2 2" xfId="12895"/>
    <cellStyle name="Примечание 2 4 3 2 2 2" xfId="33647"/>
    <cellStyle name="Примечание 2 4 3 2 3" xfId="29844"/>
    <cellStyle name="Примечание 2 4 3 3" xfId="6931"/>
    <cellStyle name="Примечание 2 4 3 3 2" xfId="14105"/>
    <cellStyle name="Примечание 2 4 3 3 2 2" xfId="34411"/>
    <cellStyle name="Примечание 2 4 3 3 3" xfId="30860"/>
    <cellStyle name="Примечание 2 4 3 4" xfId="9114"/>
    <cellStyle name="Примечание 2 4 3 4 2" xfId="15964"/>
    <cellStyle name="Примечание 2 4 3 4 2 2" xfId="35213"/>
    <cellStyle name="Примечание 2 4 3 4 3" xfId="31949"/>
    <cellStyle name="Примечание 2 4 3 5" xfId="11142"/>
    <cellStyle name="Примечание 2 4 3 5 2" xfId="17471"/>
    <cellStyle name="Примечание 2 4 3 5 2 2" xfId="35707"/>
    <cellStyle name="Примечание 2 4 3 5 3" xfId="32954"/>
    <cellStyle name="Примечание 2 4 3 6" xfId="4473"/>
    <cellStyle name="Примечание 2 4 3 6 2" xfId="20517"/>
    <cellStyle name="Примечание 2 4 3 6 2 2" xfId="36393"/>
    <cellStyle name="Примечание 2 4 3 6 3" xfId="29278"/>
    <cellStyle name="Примечание 2 4 3 7" xfId="4624"/>
    <cellStyle name="Примечание 2 4 3 7 2" xfId="29356"/>
    <cellStyle name="Примечание 2 4 3 8" xfId="28466"/>
    <cellStyle name="Примечание 2 4 30" xfId="40421"/>
    <cellStyle name="Примечание 2 4 4" xfId="2966"/>
    <cellStyle name="Примечание 2 4 4 2" xfId="9733"/>
    <cellStyle name="Примечание 2 4 4 2 2" xfId="16378"/>
    <cellStyle name="Примечание 2 4 4 2 2 2" xfId="35298"/>
    <cellStyle name="Примечание 2 4 4 2 3" xfId="32237"/>
    <cellStyle name="Примечание 2 4 4 3" xfId="11682"/>
    <cellStyle name="Примечание 2 4 4 3 2" xfId="18009"/>
    <cellStyle name="Примечание 2 4 4 3 2 2" xfId="35918"/>
    <cellStyle name="Примечание 2 4 4 3 3" xfId="33165"/>
    <cellStyle name="Примечание 2 4 4 4" xfId="7553"/>
    <cellStyle name="Примечание 2 4 4 4 2" xfId="21683"/>
    <cellStyle name="Примечание 2 4 4 4 2 2" xfId="36582"/>
    <cellStyle name="Примечание 2 4 4 4 3" xfId="31149"/>
    <cellStyle name="Примечание 2 4 4 5" xfId="14720"/>
    <cellStyle name="Примечание 2 4 4 5 2" xfId="34697"/>
    <cellStyle name="Примечание 2 4 4 6" xfId="28677"/>
    <cellStyle name="Примечание 2 4 5" xfId="28216"/>
    <cellStyle name="Примечание 2 4 6" xfId="37367"/>
    <cellStyle name="Примечание 2 4 7" xfId="37301"/>
    <cellStyle name="Примечание 2 4 8" xfId="37423"/>
    <cellStyle name="Примечание 2 4 9" xfId="37287"/>
    <cellStyle name="Примечание 2 5" xfId="1645"/>
    <cellStyle name="Примечание 2 5 2" xfId="1450"/>
    <cellStyle name="Примечание 2 5 2 2" xfId="3327"/>
    <cellStyle name="Примечание 2 5 2 2 2" xfId="10082"/>
    <cellStyle name="Примечание 2 5 2 2 2 2" xfId="16633"/>
    <cellStyle name="Примечание 2 5 2 2 2 2 2" xfId="35355"/>
    <cellStyle name="Примечание 2 5 2 2 2 3" xfId="32386"/>
    <cellStyle name="Примечание 2 5 2 2 3" xfId="12012"/>
    <cellStyle name="Примечание 2 5 2 2 3 2" xfId="18337"/>
    <cellStyle name="Примечание 2 5 2 2 3 2 2" xfId="36050"/>
    <cellStyle name="Примечание 2 5 2 2 3 3" xfId="33297"/>
    <cellStyle name="Примечание 2 5 2 2 4" xfId="7903"/>
    <cellStyle name="Примечание 2 5 2 2 4 2" xfId="21907"/>
    <cellStyle name="Примечание 2 5 2 2 4 2 2" xfId="36614"/>
    <cellStyle name="Примечание 2 5 2 2 4 3" xfId="31294"/>
    <cellStyle name="Примечание 2 5 2 2 5" xfId="15061"/>
    <cellStyle name="Примечание 2 5 2 2 5 2" xfId="34842"/>
    <cellStyle name="Примечание 2 5 2 2 6" xfId="28809"/>
    <cellStyle name="Примечание 2 5 2 3" xfId="3800"/>
    <cellStyle name="Примечание 2 5 2 3 2" xfId="10555"/>
    <cellStyle name="Примечание 2 5 2 3 2 2" xfId="16956"/>
    <cellStyle name="Примечание 2 5 2 3 2 2 2" xfId="35408"/>
    <cellStyle name="Примечание 2 5 2 3 2 3" xfId="32587"/>
    <cellStyle name="Примечание 2 5 2 3 3" xfId="12485"/>
    <cellStyle name="Примечание 2 5 2 3 3 2" xfId="18808"/>
    <cellStyle name="Примечание 2 5 2 3 3 2 2" xfId="36251"/>
    <cellStyle name="Примечание 2 5 2 3 3 3" xfId="33498"/>
    <cellStyle name="Примечание 2 5 2 3 4" xfId="15532"/>
    <cellStyle name="Примечание 2 5 2 3 4 2" xfId="35043"/>
    <cellStyle name="Примечание 2 5 2 3 5" xfId="29010"/>
    <cellStyle name="Примечание 2 5 2 4" xfId="6229"/>
    <cellStyle name="Примечание 2 5 2 4 2" xfId="13465"/>
    <cellStyle name="Примечание 2 5 2 4 2 2" xfId="33962"/>
    <cellStyle name="Примечание 2 5 2 4 3" xfId="30392"/>
    <cellStyle name="Примечание 2 5 2 5" xfId="8498"/>
    <cellStyle name="Примечание 2 5 2 5 2" xfId="15714"/>
    <cellStyle name="Примечание 2 5 2 5 2 2" xfId="35137"/>
    <cellStyle name="Примечание 2 5 2 5 3" xfId="31512"/>
    <cellStyle name="Примечание 2 5 2 6" xfId="5658"/>
    <cellStyle name="Примечание 2 5 2 6 2" xfId="13003"/>
    <cellStyle name="Примечание 2 5 2 6 2 2" xfId="33698"/>
    <cellStyle name="Примечание 2 5 2 6 3" xfId="30059"/>
    <cellStyle name="Примечание 2 5 2 7" xfId="12678"/>
    <cellStyle name="Примечание 2 5 2 7 2" xfId="33592"/>
    <cellStyle name="Примечание 2 5 2 8" xfId="28229"/>
    <cellStyle name="Примечание 2 5 3" xfId="2275"/>
    <cellStyle name="Примечание 2 5 3 2" xfId="6872"/>
    <cellStyle name="Примечание 2 5 3 2 2" xfId="14046"/>
    <cellStyle name="Примечание 2 5 3 2 2 2" xfId="34366"/>
    <cellStyle name="Примечание 2 5 3 2 3" xfId="30815"/>
    <cellStyle name="Примечание 2 5 3 3" xfId="9055"/>
    <cellStyle name="Примечание 2 5 3 3 2" xfId="15943"/>
    <cellStyle name="Примечание 2 5 3 3 2 2" xfId="35206"/>
    <cellStyle name="Примечание 2 5 3 3 3" xfId="31904"/>
    <cellStyle name="Примечание 2 5 3 4" xfId="11116"/>
    <cellStyle name="Примечание 2 5 3 4 2" xfId="17445"/>
    <cellStyle name="Примечание 2 5 3 4 2 2" xfId="35695"/>
    <cellStyle name="Примечание 2 5 3 4 3" xfId="32942"/>
    <cellStyle name="Примечание 2 5 3 5" xfId="5328"/>
    <cellStyle name="Примечание 2 5 3 5 2" xfId="20829"/>
    <cellStyle name="Примечание 2 5 3 5 2 2" xfId="36510"/>
    <cellStyle name="Примечание 2 5 3 5 3" xfId="29823"/>
    <cellStyle name="Примечание 2 5 3 6" xfId="12874"/>
    <cellStyle name="Примечание 2 5 3 6 2" xfId="33640"/>
    <cellStyle name="Примечание 2 5 3 7" xfId="28455"/>
    <cellStyle name="Примечание 2 5 4" xfId="3062"/>
    <cellStyle name="Примечание 2 5 4 2" xfId="7649"/>
    <cellStyle name="Примечание 2 5 4 2 2" xfId="14814"/>
    <cellStyle name="Примечание 2 5 4 2 2 2" xfId="34731"/>
    <cellStyle name="Примечание 2 5 4 2 3" xfId="31183"/>
    <cellStyle name="Примечание 2 5 4 3" xfId="9828"/>
    <cellStyle name="Примечание 2 5 4 3 2" xfId="16455"/>
    <cellStyle name="Примечание 2 5 4 3 2 2" xfId="35315"/>
    <cellStyle name="Примечание 2 5 4 3 3" xfId="32271"/>
    <cellStyle name="Примечание 2 5 4 4" xfId="11765"/>
    <cellStyle name="Примечание 2 5 4 4 2" xfId="18091"/>
    <cellStyle name="Примечание 2 5 4 4 2 2" xfId="35940"/>
    <cellStyle name="Примечание 2 5 4 4 3" xfId="33187"/>
    <cellStyle name="Примечание 2 5 4 5" xfId="4915"/>
    <cellStyle name="Примечание 2 5 4 5 2" xfId="20687"/>
    <cellStyle name="Примечание 2 5 4 5 2 2" xfId="36468"/>
    <cellStyle name="Примечание 2 5 4 5 3" xfId="29551"/>
    <cellStyle name="Примечание 2 5 4 6" xfId="28699"/>
    <cellStyle name="Примечание 2 5 5" xfId="4035"/>
    <cellStyle name="Примечание 2 5 5 2" xfId="29131"/>
    <cellStyle name="Примечание 2 5 6" xfId="28298"/>
    <cellStyle name="Примечание 2 6" xfId="2249"/>
    <cellStyle name="Примечание 2 6 2" xfId="5306"/>
    <cellStyle name="Примечание 2 6 2 2" xfId="12865"/>
    <cellStyle name="Примечание 2 6 2 2 2" xfId="33635"/>
    <cellStyle name="Примечание 2 6 2 3" xfId="29807"/>
    <cellStyle name="Примечание 2 6 3" xfId="6846"/>
    <cellStyle name="Примечание 2 6 3 2" xfId="14020"/>
    <cellStyle name="Примечание 2 6 3 2 2" xfId="34344"/>
    <cellStyle name="Примечание 2 6 3 3" xfId="30793"/>
    <cellStyle name="Примечание 2 6 4" xfId="9029"/>
    <cellStyle name="Примечание 2 6 4 2" xfId="15934"/>
    <cellStyle name="Примечание 2 6 4 2 2" xfId="35201"/>
    <cellStyle name="Примечание 2 6 4 3" xfId="31882"/>
    <cellStyle name="Примечание 2 6 5" xfId="11099"/>
    <cellStyle name="Примечание 2 6 5 2" xfId="17428"/>
    <cellStyle name="Примечание 2 6 5 2 2" xfId="35682"/>
    <cellStyle name="Примечание 2 6 5 3" xfId="32929"/>
    <cellStyle name="Примечание 2 6 6" xfId="4409"/>
    <cellStyle name="Примечание 2 6 6 2" xfId="20453"/>
    <cellStyle name="Примечание 2 6 6 2 2" xfId="36371"/>
    <cellStyle name="Примечание 2 6 6 3" xfId="29256"/>
    <cellStyle name="Примечание 2 6 7" xfId="4865"/>
    <cellStyle name="Примечание 2 6 7 2" xfId="29503"/>
    <cellStyle name="Примечание 2 6 8" xfId="28442"/>
    <cellStyle name="Примечание 2 7" xfId="2692"/>
    <cellStyle name="Примечание 2 7 2" xfId="9471"/>
    <cellStyle name="Примечание 2 7 2 2" xfId="16122"/>
    <cellStyle name="Примечание 2 7 2 2 2" xfId="35255"/>
    <cellStyle name="Примечание 2 7 2 3" xfId="32189"/>
    <cellStyle name="Примечание 2 7 3" xfId="11431"/>
    <cellStyle name="Примечание 2 7 3 2" xfId="17759"/>
    <cellStyle name="Примечание 2 7 3 2 2" xfId="35879"/>
    <cellStyle name="Примечание 2 7 3 3" xfId="33126"/>
    <cellStyle name="Примечание 2 7 4" xfId="7290"/>
    <cellStyle name="Примечание 2 7 4 2" xfId="21449"/>
    <cellStyle name="Примечание 2 7 4 2 2" xfId="36550"/>
    <cellStyle name="Примечание 2 7 4 3" xfId="31101"/>
    <cellStyle name="Примечание 2 7 5" xfId="14463"/>
    <cellStyle name="Примечание 2 7 5 2" xfId="34652"/>
    <cellStyle name="Примечание 2 7 6" xfId="28638"/>
    <cellStyle name="Примечание 2 8" xfId="19051"/>
    <cellStyle name="Примечание 2 8 2" xfId="36351"/>
    <cellStyle name="Примечание 2 9" xfId="28113"/>
    <cellStyle name="Примечание 3" xfId="478"/>
    <cellStyle name="Примечание 3 10" xfId="37023"/>
    <cellStyle name="Примечание 3 11" xfId="36919"/>
    <cellStyle name="Примечание 3 12" xfId="37276"/>
    <cellStyle name="Примечание 3 13" xfId="37954"/>
    <cellStyle name="Примечание 3 14" xfId="37659"/>
    <cellStyle name="Примечание 3 15" xfId="37799"/>
    <cellStyle name="Примечание 3 16" xfId="38144"/>
    <cellStyle name="Примечание 3 17" xfId="38285"/>
    <cellStyle name="Примечание 3 18" xfId="38427"/>
    <cellStyle name="Примечание 3 19" xfId="38570"/>
    <cellStyle name="Примечание 3 2" xfId="1206"/>
    <cellStyle name="Примечание 3 2 10" xfId="38136"/>
    <cellStyle name="Примечание 3 2 11" xfId="38277"/>
    <cellStyle name="Примечание 3 2 12" xfId="38419"/>
    <cellStyle name="Примечание 3 2 13" xfId="38562"/>
    <cellStyle name="Примечание 3 2 14" xfId="38705"/>
    <cellStyle name="Примечание 3 2 15" xfId="38848"/>
    <cellStyle name="Примечание 3 2 16" xfId="38992"/>
    <cellStyle name="Примечание 3 2 17" xfId="39133"/>
    <cellStyle name="Примечание 3 2 18" xfId="39270"/>
    <cellStyle name="Примечание 3 2 19" xfId="39406"/>
    <cellStyle name="Примечание 3 2 2" xfId="1765"/>
    <cellStyle name="Примечание 3 2 2 2" xfId="1004"/>
    <cellStyle name="Примечание 3 2 2 2 2" xfId="3397"/>
    <cellStyle name="Примечание 3 2 2 2 2 2" xfId="10152"/>
    <cellStyle name="Примечание 3 2 2 2 2 2 2" xfId="16690"/>
    <cellStyle name="Примечание 3 2 2 2 2 2 2 2" xfId="35363"/>
    <cellStyle name="Примечание 3 2 2 2 2 2 3" xfId="32407"/>
    <cellStyle name="Примечание 3 2 2 2 2 3" xfId="12082"/>
    <cellStyle name="Примечание 3 2 2 2 2 3 2" xfId="18407"/>
    <cellStyle name="Примечание 3 2 2 2 2 3 2 2" xfId="36071"/>
    <cellStyle name="Примечание 3 2 2 2 2 3 3" xfId="33318"/>
    <cellStyle name="Примечание 3 2 2 2 2 4" xfId="7973"/>
    <cellStyle name="Примечание 3 2 2 2 2 4 2" xfId="21977"/>
    <cellStyle name="Примечание 3 2 2 2 2 4 2 2" xfId="36635"/>
    <cellStyle name="Примечание 3 2 2 2 2 4 3" xfId="31315"/>
    <cellStyle name="Примечание 3 2 2 2 2 5" xfId="15131"/>
    <cellStyle name="Примечание 3 2 2 2 2 5 2" xfId="34863"/>
    <cellStyle name="Примечание 3 2 2 2 2 6" xfId="28830"/>
    <cellStyle name="Примечание 3 2 2 2 3" xfId="3870"/>
    <cellStyle name="Примечание 3 2 2 2 3 2" xfId="10625"/>
    <cellStyle name="Примечание 3 2 2 2 3 2 2" xfId="17013"/>
    <cellStyle name="Примечание 3 2 2 2 3 2 2 2" xfId="35416"/>
    <cellStyle name="Примечание 3 2 2 2 3 2 3" xfId="32608"/>
    <cellStyle name="Примечание 3 2 2 2 3 3" xfId="12555"/>
    <cellStyle name="Примечание 3 2 2 2 3 3 2" xfId="18878"/>
    <cellStyle name="Примечание 3 2 2 2 3 3 2 2" xfId="36272"/>
    <cellStyle name="Примечание 3 2 2 2 3 3 3" xfId="33519"/>
    <cellStyle name="Примечание 3 2 2 2 3 4" xfId="15602"/>
    <cellStyle name="Примечание 3 2 2 2 3 4 2" xfId="35064"/>
    <cellStyle name="Примечание 3 2 2 2 3 5" xfId="29031"/>
    <cellStyle name="Примечание 3 2 2 2 4" xfId="6043"/>
    <cellStyle name="Примечание 3 2 2 2 4 2" xfId="13304"/>
    <cellStyle name="Примечание 3 2 2 2 4 2 2" xfId="33852"/>
    <cellStyle name="Примечание 3 2 2 2 4 3" xfId="30264"/>
    <cellStyle name="Примечание 3 2 2 2 5" xfId="6093"/>
    <cellStyle name="Примечание 3 2 2 2 5 2" xfId="13345"/>
    <cellStyle name="Примечание 3 2 2 2 5 2 2" xfId="33879"/>
    <cellStyle name="Примечание 3 2 2 2 5 3" xfId="30300"/>
    <cellStyle name="Примечание 3 2 2 2 6" xfId="5756"/>
    <cellStyle name="Примечание 3 2 2 2 6 2" xfId="13073"/>
    <cellStyle name="Примечание 3 2 2 2 6 2 2" xfId="33735"/>
    <cellStyle name="Примечание 3 2 2 2 6 3" xfId="30119"/>
    <cellStyle name="Примечание 3 2 2 2 7" xfId="4286"/>
    <cellStyle name="Примечание 3 2 2 2 7 2" xfId="29228"/>
    <cellStyle name="Примечание 3 2 2 2 8" xfId="28176"/>
    <cellStyle name="Примечание 3 2 2 3" xfId="2523"/>
    <cellStyle name="Примечание 3 2 2 3 2" xfId="7120"/>
    <cellStyle name="Примечание 3 2 2 3 2 2" xfId="14294"/>
    <cellStyle name="Примечание 3 2 2 3 2 2 2" xfId="34566"/>
    <cellStyle name="Примечание 3 2 2 3 2 3" xfId="31015"/>
    <cellStyle name="Примечание 3 2 2 3 3" xfId="9302"/>
    <cellStyle name="Примечание 3 2 2 3 3 2" xfId="16010"/>
    <cellStyle name="Примечание 3 2 2 3 3 2 2" xfId="35226"/>
    <cellStyle name="Примечание 3 2 2 3 3 3" xfId="32104"/>
    <cellStyle name="Примечание 3 2 2 3 4" xfId="11262"/>
    <cellStyle name="Примечание 3 2 2 3 4 2" xfId="17591"/>
    <cellStyle name="Примечание 3 2 2 3 4 2 2" xfId="35794"/>
    <cellStyle name="Примечание 3 2 2 3 4 3" xfId="33041"/>
    <cellStyle name="Примечание 3 2 2 3 5" xfId="5519"/>
    <cellStyle name="Примечание 3 2 2 3 5 2" xfId="20906"/>
    <cellStyle name="Примечание 3 2 2 3 5 2 2" xfId="36519"/>
    <cellStyle name="Примечание 3 2 2 3 5 3" xfId="29946"/>
    <cellStyle name="Примечание 3 2 2 3 6" xfId="12942"/>
    <cellStyle name="Примечание 3 2 2 3 6 2" xfId="33660"/>
    <cellStyle name="Примечание 3 2 2 3 7" xfId="28553"/>
    <cellStyle name="Примечание 3 2 2 4" xfId="3134"/>
    <cellStyle name="Примечание 3 2 2 4 2" xfId="7721"/>
    <cellStyle name="Примечание 3 2 2 4 2 2" xfId="14885"/>
    <cellStyle name="Примечание 3 2 2 4 2 2 2" xfId="34752"/>
    <cellStyle name="Примечание 3 2 2 4 2 3" xfId="31204"/>
    <cellStyle name="Примечание 3 2 2 4 3" xfId="9900"/>
    <cellStyle name="Примечание 3 2 2 4 3 2" xfId="16514"/>
    <cellStyle name="Примечание 3 2 2 4 3 2 2" xfId="35324"/>
    <cellStyle name="Примечание 3 2 2 4 3 3" xfId="32292"/>
    <cellStyle name="Примечание 3 2 2 4 4" xfId="11837"/>
    <cellStyle name="Примечание 3 2 2 4 4 2" xfId="18162"/>
    <cellStyle name="Примечание 3 2 2 4 4 2 2" xfId="35961"/>
    <cellStyle name="Примечание 3 2 2 4 4 3" xfId="33208"/>
    <cellStyle name="Примечание 3 2 2 4 5" xfId="4948"/>
    <cellStyle name="Примечание 3 2 2 4 5 2" xfId="20694"/>
    <cellStyle name="Примечание 3 2 2 4 5 2 2" xfId="36475"/>
    <cellStyle name="Примечание 3 2 2 4 5 3" xfId="29578"/>
    <cellStyle name="Примечание 3 2 2 4 6" xfId="28720"/>
    <cellStyle name="Примечание 3 2 2 5" xfId="4129"/>
    <cellStyle name="Примечание 3 2 2 5 2" xfId="29169"/>
    <cellStyle name="Примечание 3 2 2 6" xfId="28355"/>
    <cellStyle name="Примечание 3 2 20" xfId="39544"/>
    <cellStyle name="Примечание 3 2 21" xfId="39669"/>
    <cellStyle name="Примечание 3 2 22" xfId="39791"/>
    <cellStyle name="Примечание 3 2 23" xfId="39910"/>
    <cellStyle name="Примечание 3 2 24" xfId="40023"/>
    <cellStyle name="Примечание 3 2 25" xfId="40130"/>
    <cellStyle name="Примечание 3 2 26" xfId="40218"/>
    <cellStyle name="Примечание 3 2 27" xfId="40313"/>
    <cellStyle name="Примечание 3 2 28" xfId="40394"/>
    <cellStyle name="Примечание 3 2 29" xfId="40453"/>
    <cellStyle name="Примечание 3 2 3" xfId="2365"/>
    <cellStyle name="Примечание 3 2 3 2" xfId="5398"/>
    <cellStyle name="Примечание 3 2 3 2 2" xfId="12914"/>
    <cellStyle name="Примечание 3 2 3 2 2 2" xfId="33650"/>
    <cellStyle name="Примечание 3 2 3 2 3" xfId="29855"/>
    <cellStyle name="Примечание 3 2 3 3" xfId="6962"/>
    <cellStyle name="Примечание 3 2 3 3 2" xfId="14136"/>
    <cellStyle name="Примечание 3 2 3 3 2 2" xfId="34426"/>
    <cellStyle name="Примечание 3 2 3 3 3" xfId="30875"/>
    <cellStyle name="Примечание 3 2 3 4" xfId="9145"/>
    <cellStyle name="Примечание 3 2 3 4 2" xfId="15983"/>
    <cellStyle name="Примечание 3 2 3 4 2 2" xfId="35216"/>
    <cellStyle name="Примечание 3 2 3 4 3" xfId="31964"/>
    <cellStyle name="Примечание 3 2 3 5" xfId="11169"/>
    <cellStyle name="Примечание 3 2 3 5 2" xfId="17498"/>
    <cellStyle name="Примечание 3 2 3 5 2 2" xfId="35718"/>
    <cellStyle name="Примечание 3 2 3 5 3" xfId="32965"/>
    <cellStyle name="Примечание 3 2 3 6" xfId="4462"/>
    <cellStyle name="Примечание 3 2 3 6 2" xfId="20506"/>
    <cellStyle name="Примечание 3 2 3 6 2 2" xfId="36382"/>
    <cellStyle name="Примечание 3 2 3 6 3" xfId="29267"/>
    <cellStyle name="Примечание 3 2 3 7" xfId="8363"/>
    <cellStyle name="Примечание 3 2 3 7 2" xfId="31481"/>
    <cellStyle name="Примечание 3 2 3 8" xfId="28477"/>
    <cellStyle name="Примечание 3 2 30" xfId="40494"/>
    <cellStyle name="Примечание 3 2 4" xfId="2939"/>
    <cellStyle name="Примечание 3 2 4 2" xfId="9706"/>
    <cellStyle name="Примечание 3 2 4 2 2" xfId="16353"/>
    <cellStyle name="Примечание 3 2 4 2 2 2" xfId="35289"/>
    <cellStyle name="Примечание 3 2 4 2 3" xfId="32226"/>
    <cellStyle name="Примечание 3 2 4 3" xfId="11657"/>
    <cellStyle name="Примечание 3 2 4 3 2" xfId="17984"/>
    <cellStyle name="Примечание 3 2 4 3 2 2" xfId="35909"/>
    <cellStyle name="Примечание 3 2 4 3 3" xfId="33156"/>
    <cellStyle name="Примечание 3 2 4 4" xfId="7526"/>
    <cellStyle name="Примечание 3 2 4 4 2" xfId="21659"/>
    <cellStyle name="Примечание 3 2 4 4 2 2" xfId="36573"/>
    <cellStyle name="Примечание 3 2 4 4 3" xfId="31138"/>
    <cellStyle name="Примечание 3 2 4 5" xfId="14693"/>
    <cellStyle name="Примечание 3 2 4 5 2" xfId="34686"/>
    <cellStyle name="Примечание 3 2 4 6" xfId="28668"/>
    <cellStyle name="Примечание 3 2 5" xfId="28208"/>
    <cellStyle name="Примечание 3 2 6" xfId="37574"/>
    <cellStyle name="Примечание 3 2 7" xfId="37702"/>
    <cellStyle name="Примечание 3 2 8" xfId="37842"/>
    <cellStyle name="Примечание 3 2 9" xfId="37990"/>
    <cellStyle name="Примечание 3 20" xfId="38713"/>
    <cellStyle name="Примечание 3 21" xfId="38856"/>
    <cellStyle name="Примечание 3 22" xfId="39000"/>
    <cellStyle name="Примечание 3 23" xfId="39141"/>
    <cellStyle name="Примечание 3 24" xfId="39276"/>
    <cellStyle name="Примечание 3 25" xfId="39633"/>
    <cellStyle name="Примечание 3 26" xfId="39755"/>
    <cellStyle name="Примечание 3 27" xfId="39874"/>
    <cellStyle name="Примечание 3 28" xfId="39987"/>
    <cellStyle name="Примечание 3 29" xfId="39978"/>
    <cellStyle name="Примечание 3 3" xfId="1281"/>
    <cellStyle name="Примечание 3 3 10" xfId="38029"/>
    <cellStyle name="Примечание 3 3 11" xfId="38172"/>
    <cellStyle name="Примечание 3 3 12" xfId="38313"/>
    <cellStyle name="Примечание 3 3 13" xfId="38455"/>
    <cellStyle name="Примечание 3 3 14" xfId="38598"/>
    <cellStyle name="Примечание 3 3 15" xfId="38741"/>
    <cellStyle name="Примечание 3 3 16" xfId="38884"/>
    <cellStyle name="Примечание 3 3 17" xfId="39028"/>
    <cellStyle name="Примечание 3 3 18" xfId="39169"/>
    <cellStyle name="Примечание 3 3 19" xfId="39303"/>
    <cellStyle name="Примечание 3 3 2" xfId="1775"/>
    <cellStyle name="Примечание 3 3 2 2" xfId="1490"/>
    <cellStyle name="Примечание 3 3 2 2 2" xfId="3403"/>
    <cellStyle name="Примечание 3 3 2 2 2 2" xfId="10158"/>
    <cellStyle name="Примечание 3 3 2 2 2 2 2" xfId="16694"/>
    <cellStyle name="Примечание 3 3 2 2 2 2 2 2" xfId="35367"/>
    <cellStyle name="Примечание 3 3 2 2 2 2 3" xfId="32413"/>
    <cellStyle name="Примечание 3 3 2 2 2 3" xfId="12088"/>
    <cellStyle name="Примечание 3 3 2 2 2 3 2" xfId="18413"/>
    <cellStyle name="Примечание 3 3 2 2 2 3 2 2" xfId="36077"/>
    <cellStyle name="Примечание 3 3 2 2 2 3 3" xfId="33324"/>
    <cellStyle name="Примечание 3 3 2 2 2 4" xfId="7979"/>
    <cellStyle name="Примечание 3 3 2 2 2 4 2" xfId="21983"/>
    <cellStyle name="Примечание 3 3 2 2 2 4 2 2" xfId="36641"/>
    <cellStyle name="Примечание 3 3 2 2 2 4 3" xfId="31321"/>
    <cellStyle name="Примечание 3 3 2 2 2 5" xfId="15137"/>
    <cellStyle name="Примечание 3 3 2 2 2 5 2" xfId="34869"/>
    <cellStyle name="Примечание 3 3 2 2 2 6" xfId="28836"/>
    <cellStyle name="Примечание 3 3 2 2 3" xfId="3876"/>
    <cellStyle name="Примечание 3 3 2 2 3 2" xfId="10631"/>
    <cellStyle name="Примечание 3 3 2 2 3 2 2" xfId="17017"/>
    <cellStyle name="Примечание 3 3 2 2 3 2 2 2" xfId="35420"/>
    <cellStyle name="Примечание 3 3 2 2 3 2 3" xfId="32614"/>
    <cellStyle name="Примечание 3 3 2 2 3 3" xfId="12561"/>
    <cellStyle name="Примечание 3 3 2 2 3 3 2" xfId="18884"/>
    <cellStyle name="Примечание 3 3 2 2 3 3 2 2" xfId="36278"/>
    <cellStyle name="Примечание 3 3 2 2 3 3 3" xfId="33525"/>
    <cellStyle name="Примечание 3 3 2 2 3 4" xfId="15608"/>
    <cellStyle name="Примечание 3 3 2 2 3 4 2" xfId="35070"/>
    <cellStyle name="Примечание 3 3 2 2 3 5" xfId="29037"/>
    <cellStyle name="Примечание 3 3 2 2 4" xfId="6264"/>
    <cellStyle name="Примечание 3 3 2 2 4 2" xfId="13499"/>
    <cellStyle name="Примечание 3 3 2 2 4 2 2" xfId="33985"/>
    <cellStyle name="Примечание 3 3 2 2 4 3" xfId="30416"/>
    <cellStyle name="Примечание 3 3 2 2 5" xfId="8537"/>
    <cellStyle name="Примечание 3 3 2 2 5 2" xfId="15732"/>
    <cellStyle name="Примечание 3 3 2 2 5 2 2" xfId="35140"/>
    <cellStyle name="Примечание 3 3 2 2 5 3" xfId="31536"/>
    <cellStyle name="Примечание 3 3 2 2 6" xfId="6344"/>
    <cellStyle name="Примечание 3 3 2 2 6 2" xfId="13575"/>
    <cellStyle name="Примечание 3 3 2 2 6 2 2" xfId="34041"/>
    <cellStyle name="Примечание 3 3 2 2 6 3" xfId="30475"/>
    <cellStyle name="Примечание 3 3 2 2 7" xfId="12691"/>
    <cellStyle name="Примечание 3 3 2 2 7 2" xfId="33594"/>
    <cellStyle name="Примечание 3 3 2 2 8" xfId="28231"/>
    <cellStyle name="Примечание 3 3 2 3" xfId="2529"/>
    <cellStyle name="Примечание 3 3 2 3 2" xfId="7126"/>
    <cellStyle name="Примечание 3 3 2 3 2 2" xfId="14300"/>
    <cellStyle name="Примечание 3 3 2 3 2 2 2" xfId="34572"/>
    <cellStyle name="Примечание 3 3 2 3 2 3" xfId="31021"/>
    <cellStyle name="Примечание 3 3 2 3 3" xfId="9308"/>
    <cellStyle name="Примечание 3 3 2 3 3 2" xfId="16014"/>
    <cellStyle name="Примечание 3 3 2 3 3 2 2" xfId="35230"/>
    <cellStyle name="Примечание 3 3 2 3 3 3" xfId="32110"/>
    <cellStyle name="Примечание 3 3 2 3 4" xfId="11268"/>
    <cellStyle name="Примечание 3 3 2 3 4 2" xfId="17597"/>
    <cellStyle name="Примечание 3 3 2 3 4 2 2" xfId="35800"/>
    <cellStyle name="Примечание 3 3 2 3 4 3" xfId="33047"/>
    <cellStyle name="Примечание 3 3 2 3 5" xfId="5525"/>
    <cellStyle name="Примечание 3 3 2 3 5 2" xfId="20910"/>
    <cellStyle name="Примечание 3 3 2 3 5 2 2" xfId="36523"/>
    <cellStyle name="Примечание 3 3 2 3 5 3" xfId="29952"/>
    <cellStyle name="Примечание 3 3 2 3 6" xfId="12946"/>
    <cellStyle name="Примечание 3 3 2 3 6 2" xfId="33664"/>
    <cellStyle name="Примечание 3 3 2 3 7" xfId="28559"/>
    <cellStyle name="Примечание 3 3 2 4" xfId="3140"/>
    <cellStyle name="Примечание 3 3 2 4 2" xfId="7727"/>
    <cellStyle name="Примечание 3 3 2 4 2 2" xfId="14891"/>
    <cellStyle name="Примечание 3 3 2 4 2 2 2" xfId="34758"/>
    <cellStyle name="Примечание 3 3 2 4 2 3" xfId="31210"/>
    <cellStyle name="Примечание 3 3 2 4 3" xfId="9906"/>
    <cellStyle name="Примечание 3 3 2 4 3 2" xfId="16518"/>
    <cellStyle name="Примечание 3 3 2 4 3 2 2" xfId="35328"/>
    <cellStyle name="Примечание 3 3 2 4 3 3" xfId="32298"/>
    <cellStyle name="Примечание 3 3 2 4 4" xfId="11843"/>
    <cellStyle name="Примечание 3 3 2 4 4 2" xfId="18168"/>
    <cellStyle name="Примечание 3 3 2 4 4 2 2" xfId="35967"/>
    <cellStyle name="Примечание 3 3 2 4 4 3" xfId="33214"/>
    <cellStyle name="Примечание 3 3 2 4 5" xfId="4954"/>
    <cellStyle name="Примечание 3 3 2 4 5 2" xfId="20698"/>
    <cellStyle name="Примечание 3 3 2 4 5 2 2" xfId="36479"/>
    <cellStyle name="Примечание 3 3 2 4 5 3" xfId="29584"/>
    <cellStyle name="Примечание 3 3 2 4 6" xfId="28726"/>
    <cellStyle name="Примечание 3 3 2 5" xfId="4002"/>
    <cellStyle name="Примечание 3 3 2 5 2" xfId="29122"/>
    <cellStyle name="Примечание 3 3 2 6" xfId="28359"/>
    <cellStyle name="Примечание 3 3 20" xfId="39444"/>
    <cellStyle name="Примечание 3 3 21" xfId="39578"/>
    <cellStyle name="Примечание 3 3 22" xfId="39706"/>
    <cellStyle name="Примечание 3 3 23" xfId="39824"/>
    <cellStyle name="Примечание 3 3 24" xfId="39942"/>
    <cellStyle name="Примечание 3 3 25" xfId="40055"/>
    <cellStyle name="Примечание 3 3 26" xfId="40156"/>
    <cellStyle name="Примечание 3 3 27" xfId="40254"/>
    <cellStyle name="Примечание 3 3 28" xfId="40346"/>
    <cellStyle name="Примечание 3 3 29" xfId="40417"/>
    <cellStyle name="Примечание 3 3 3" xfId="2335"/>
    <cellStyle name="Примечание 3 3 3 2" xfId="5371"/>
    <cellStyle name="Примечание 3 3 3 2 2" xfId="12896"/>
    <cellStyle name="Примечание 3 3 3 2 2 2" xfId="33648"/>
    <cellStyle name="Примечание 3 3 3 2 3" xfId="29845"/>
    <cellStyle name="Примечание 3 3 3 3" xfId="6932"/>
    <cellStyle name="Примечание 3 3 3 3 2" xfId="14106"/>
    <cellStyle name="Примечание 3 3 3 3 2 2" xfId="34412"/>
    <cellStyle name="Примечание 3 3 3 3 3" xfId="30861"/>
    <cellStyle name="Примечание 3 3 3 4" xfId="9115"/>
    <cellStyle name="Примечание 3 3 3 4 2" xfId="15965"/>
    <cellStyle name="Примечание 3 3 3 4 2 2" xfId="35214"/>
    <cellStyle name="Примечание 3 3 3 4 3" xfId="31950"/>
    <cellStyle name="Примечание 3 3 3 5" xfId="11143"/>
    <cellStyle name="Примечание 3 3 3 5 2" xfId="17472"/>
    <cellStyle name="Примечание 3 3 3 5 2 2" xfId="35708"/>
    <cellStyle name="Примечание 3 3 3 5 3" xfId="32955"/>
    <cellStyle name="Примечание 3 3 3 6" xfId="4468"/>
    <cellStyle name="Примечание 3 3 3 6 2" xfId="20512"/>
    <cellStyle name="Примечание 3 3 3 6 2 2" xfId="36388"/>
    <cellStyle name="Примечание 3 3 3 6 3" xfId="29273"/>
    <cellStyle name="Примечание 3 3 3 7" xfId="4673"/>
    <cellStyle name="Примечание 3 3 3 7 2" xfId="29377"/>
    <cellStyle name="Примечание 3 3 3 8" xfId="28467"/>
    <cellStyle name="Примечание 3 3 30" xfId="40473"/>
    <cellStyle name="Примечание 3 3 4" xfId="2962"/>
    <cellStyle name="Примечание 3 3 4 2" xfId="9729"/>
    <cellStyle name="Примечание 3 3 4 2 2" xfId="16375"/>
    <cellStyle name="Примечание 3 3 4 2 2 2" xfId="35295"/>
    <cellStyle name="Примечание 3 3 4 2 3" xfId="32233"/>
    <cellStyle name="Примечание 3 3 4 3" xfId="11679"/>
    <cellStyle name="Примечание 3 3 4 3 2" xfId="18006"/>
    <cellStyle name="Примечание 3 3 4 3 2 2" xfId="35915"/>
    <cellStyle name="Примечание 3 3 4 3 3" xfId="33162"/>
    <cellStyle name="Примечание 3 3 4 4" xfId="7549"/>
    <cellStyle name="Примечание 3 3 4 4 2" xfId="21680"/>
    <cellStyle name="Примечание 3 3 4 4 2 2" xfId="36579"/>
    <cellStyle name="Примечание 3 3 4 4 3" xfId="31145"/>
    <cellStyle name="Примечание 3 3 4 5" xfId="14716"/>
    <cellStyle name="Примечание 3 3 4 5 2" xfId="34693"/>
    <cellStyle name="Примечание 3 3 4 6" xfId="28674"/>
    <cellStyle name="Примечание 3 3 5" xfId="28213"/>
    <cellStyle name="Примечание 3 3 6" xfId="37471"/>
    <cellStyle name="Примечание 3 3 7" xfId="37600"/>
    <cellStyle name="Примечание 3 3 8" xfId="37746"/>
    <cellStyle name="Примечание 3 3 9" xfId="37885"/>
    <cellStyle name="Примечание 3 30" xfId="39709"/>
    <cellStyle name="Примечание 3 31" xfId="40280"/>
    <cellStyle name="Примечание 3 32" xfId="40363"/>
    <cellStyle name="Примечание 3 33" xfId="40351"/>
    <cellStyle name="Примечание 3 4" xfId="1314"/>
    <cellStyle name="Примечание 3 4 10" xfId="37793"/>
    <cellStyle name="Примечание 3 4 11" xfId="37890"/>
    <cellStyle name="Примечание 3 4 12" xfId="37921"/>
    <cellStyle name="Примечание 3 4 13" xfId="37628"/>
    <cellStyle name="Примечание 3 4 14" xfId="37617"/>
    <cellStyle name="Примечание 3 4 15" xfId="38087"/>
    <cellStyle name="Примечание 3 4 16" xfId="38228"/>
    <cellStyle name="Примечание 3 4 17" xfId="38370"/>
    <cellStyle name="Примечание 3 4 18" xfId="38513"/>
    <cellStyle name="Примечание 3 4 19" xfId="38655"/>
    <cellStyle name="Примечание 3 4 2" xfId="1782"/>
    <cellStyle name="Примечание 3 4 2 2" xfId="1223"/>
    <cellStyle name="Примечание 3 4 2 2 2" xfId="3409"/>
    <cellStyle name="Примечание 3 4 2 2 2 2" xfId="10164"/>
    <cellStyle name="Примечание 3 4 2 2 2 2 2" xfId="16698"/>
    <cellStyle name="Примечание 3 4 2 2 2 2 2 2" xfId="35371"/>
    <cellStyle name="Примечание 3 4 2 2 2 2 3" xfId="32419"/>
    <cellStyle name="Примечание 3 4 2 2 2 3" xfId="12094"/>
    <cellStyle name="Примечание 3 4 2 2 2 3 2" xfId="18419"/>
    <cellStyle name="Примечание 3 4 2 2 2 3 2 2" xfId="36083"/>
    <cellStyle name="Примечание 3 4 2 2 2 3 3" xfId="33330"/>
    <cellStyle name="Примечание 3 4 2 2 2 4" xfId="7985"/>
    <cellStyle name="Примечание 3 4 2 2 2 4 2" xfId="21989"/>
    <cellStyle name="Примечание 3 4 2 2 2 4 2 2" xfId="36647"/>
    <cellStyle name="Примечание 3 4 2 2 2 4 3" xfId="31327"/>
    <cellStyle name="Примечание 3 4 2 2 2 5" xfId="15143"/>
    <cellStyle name="Примечание 3 4 2 2 2 5 2" xfId="34875"/>
    <cellStyle name="Примечание 3 4 2 2 2 6" xfId="28842"/>
    <cellStyle name="Примечание 3 4 2 2 3" xfId="3882"/>
    <cellStyle name="Примечание 3 4 2 2 3 2" xfId="10637"/>
    <cellStyle name="Примечание 3 4 2 2 3 2 2" xfId="17021"/>
    <cellStyle name="Примечание 3 4 2 2 3 2 2 2" xfId="35424"/>
    <cellStyle name="Примечание 3 4 2 2 3 2 3" xfId="32620"/>
    <cellStyle name="Примечание 3 4 2 2 3 3" xfId="12567"/>
    <cellStyle name="Примечание 3 4 2 2 3 3 2" xfId="18890"/>
    <cellStyle name="Примечание 3 4 2 2 3 3 2 2" xfId="36284"/>
    <cellStyle name="Примечание 3 4 2 2 3 3 3" xfId="33531"/>
    <cellStyle name="Примечание 3 4 2 2 3 4" xfId="15614"/>
    <cellStyle name="Примечание 3 4 2 2 3 4 2" xfId="35076"/>
    <cellStyle name="Примечание 3 4 2 2 3 5" xfId="29043"/>
    <cellStyle name="Примечание 3 4 2 2 4" xfId="6111"/>
    <cellStyle name="Примечание 3 4 2 2 4 2" xfId="13359"/>
    <cellStyle name="Примечание 3 4 2 2 4 2 2" xfId="33890"/>
    <cellStyle name="Примечание 3 4 2 2 4 3" xfId="30315"/>
    <cellStyle name="Примечание 3 4 2 2 5" xfId="6103"/>
    <cellStyle name="Примечание 3 4 2 2 5 2" xfId="13352"/>
    <cellStyle name="Примечание 3 4 2 2 5 2 2" xfId="33883"/>
    <cellStyle name="Примечание 3 4 2 2 5 3" xfId="30307"/>
    <cellStyle name="Примечание 3 4 2 2 6" xfId="5872"/>
    <cellStyle name="Примечание 3 4 2 2 6 2" xfId="13141"/>
    <cellStyle name="Примечание 3 4 2 2 6 2 2" xfId="33774"/>
    <cellStyle name="Примечание 3 4 2 2 6 3" xfId="30181"/>
    <cellStyle name="Примечание 3 4 2 2 7" xfId="3979"/>
    <cellStyle name="Примечание 3 4 2 2 7 2" xfId="29107"/>
    <cellStyle name="Примечание 3 4 2 2 8" xfId="28211"/>
    <cellStyle name="Примечание 3 4 2 3" xfId="2535"/>
    <cellStyle name="Примечание 3 4 2 3 2" xfId="7132"/>
    <cellStyle name="Примечание 3 4 2 3 2 2" xfId="14306"/>
    <cellStyle name="Примечание 3 4 2 3 2 2 2" xfId="34578"/>
    <cellStyle name="Примечание 3 4 2 3 2 3" xfId="31027"/>
    <cellStyle name="Примечание 3 4 2 3 3" xfId="9314"/>
    <cellStyle name="Примечание 3 4 2 3 3 2" xfId="16018"/>
    <cellStyle name="Примечание 3 4 2 3 3 2 2" xfId="35234"/>
    <cellStyle name="Примечание 3 4 2 3 3 3" xfId="32116"/>
    <cellStyle name="Примечание 3 4 2 3 4" xfId="11274"/>
    <cellStyle name="Примечание 3 4 2 3 4 2" xfId="17603"/>
    <cellStyle name="Примечание 3 4 2 3 4 2 2" xfId="35806"/>
    <cellStyle name="Примечание 3 4 2 3 4 3" xfId="33053"/>
    <cellStyle name="Примечание 3 4 2 3 5" xfId="5531"/>
    <cellStyle name="Примечание 3 4 2 3 5 2" xfId="20914"/>
    <cellStyle name="Примечание 3 4 2 3 5 2 2" xfId="36527"/>
    <cellStyle name="Примечание 3 4 2 3 5 3" xfId="29958"/>
    <cellStyle name="Примечание 3 4 2 3 6" xfId="12950"/>
    <cellStyle name="Примечание 3 4 2 3 6 2" xfId="33668"/>
    <cellStyle name="Примечание 3 4 2 3 7" xfId="28565"/>
    <cellStyle name="Примечание 3 4 2 4" xfId="3146"/>
    <cellStyle name="Примечание 3 4 2 4 2" xfId="7733"/>
    <cellStyle name="Примечание 3 4 2 4 2 2" xfId="14897"/>
    <cellStyle name="Примечание 3 4 2 4 2 2 2" xfId="34764"/>
    <cellStyle name="Примечание 3 4 2 4 2 3" xfId="31216"/>
    <cellStyle name="Примечание 3 4 2 4 3" xfId="9912"/>
    <cellStyle name="Примечание 3 4 2 4 3 2" xfId="16522"/>
    <cellStyle name="Примечание 3 4 2 4 3 2 2" xfId="35332"/>
    <cellStyle name="Примечание 3 4 2 4 3 3" xfId="32304"/>
    <cellStyle name="Примечание 3 4 2 4 4" xfId="11849"/>
    <cellStyle name="Примечание 3 4 2 4 4 2" xfId="18174"/>
    <cellStyle name="Примечание 3 4 2 4 4 2 2" xfId="35973"/>
    <cellStyle name="Примечание 3 4 2 4 4 3" xfId="33220"/>
    <cellStyle name="Примечание 3 4 2 4 5" xfId="4961"/>
    <cellStyle name="Примечание 3 4 2 4 5 2" xfId="20702"/>
    <cellStyle name="Примечание 3 4 2 4 5 2 2" xfId="36483"/>
    <cellStyle name="Примечание 3 4 2 4 5 3" xfId="29591"/>
    <cellStyle name="Примечание 3 4 2 4 6" xfId="28732"/>
    <cellStyle name="Примечание 3 4 2 5" xfId="4131"/>
    <cellStyle name="Примечание 3 4 2 5 2" xfId="29171"/>
    <cellStyle name="Примечание 3 4 2 6" xfId="28363"/>
    <cellStyle name="Примечание 3 4 20" xfId="38798"/>
    <cellStyle name="Примечание 3 4 21" xfId="38942"/>
    <cellStyle name="Примечание 3 4 22" xfId="39352"/>
    <cellStyle name="Примечание 3 4 23" xfId="38903"/>
    <cellStyle name="Примечание 3 4 24" xfId="38231"/>
    <cellStyle name="Примечание 3 4 25" xfId="39187"/>
    <cellStyle name="Примечание 3 4 26" xfId="40074"/>
    <cellStyle name="Примечание 3 4 27" xfId="40059"/>
    <cellStyle name="Примечание 3 4 28" xfId="40181"/>
    <cellStyle name="Примечание 3 4 29" xfId="39741"/>
    <cellStyle name="Примечание 3 4 3" xfId="2438"/>
    <cellStyle name="Примечание 3 4 3 2" xfId="5465"/>
    <cellStyle name="Примечание 3 4 3 2 2" xfId="12939"/>
    <cellStyle name="Примечание 3 4 3 2 2 2" xfId="33657"/>
    <cellStyle name="Примечание 3 4 3 2 3" xfId="29904"/>
    <cellStyle name="Примечание 3 4 3 3" xfId="7035"/>
    <cellStyle name="Примечание 3 4 3 3 2" xfId="14209"/>
    <cellStyle name="Примечание 3 4 3 3 2 2" xfId="34481"/>
    <cellStyle name="Примечание 3 4 3 3 3" xfId="30930"/>
    <cellStyle name="Примечание 3 4 3 4" xfId="9217"/>
    <cellStyle name="Примечание 3 4 3 4 2" xfId="16007"/>
    <cellStyle name="Примечание 3 4 3 4 2 2" xfId="35223"/>
    <cellStyle name="Примечание 3 4 3 4 3" xfId="32019"/>
    <cellStyle name="Примечание 3 4 3 5" xfId="11232"/>
    <cellStyle name="Примечание 3 4 3 5 2" xfId="17561"/>
    <cellStyle name="Примечание 3 4 3 5 2 2" xfId="35764"/>
    <cellStyle name="Примечание 3 4 3 5 3" xfId="33011"/>
    <cellStyle name="Примечание 3 4 3 6" xfId="4474"/>
    <cellStyle name="Примечание 3 4 3 6 2" xfId="20518"/>
    <cellStyle name="Примечание 3 4 3 6 2 2" xfId="36394"/>
    <cellStyle name="Примечание 3 4 3 6 3" xfId="29279"/>
    <cellStyle name="Примечание 3 4 3 7" xfId="8362"/>
    <cellStyle name="Примечание 3 4 3 7 2" xfId="31480"/>
    <cellStyle name="Примечание 3 4 3 8" xfId="28523"/>
    <cellStyle name="Примечание 3 4 30" xfId="40166"/>
    <cellStyle name="Примечание 3 4 4" xfId="2967"/>
    <cellStyle name="Примечание 3 4 4 2" xfId="9734"/>
    <cellStyle name="Примечание 3 4 4 2 2" xfId="16379"/>
    <cellStyle name="Примечание 3 4 4 2 2 2" xfId="35299"/>
    <cellStyle name="Примечание 3 4 4 2 3" xfId="32238"/>
    <cellStyle name="Примечание 3 4 4 3" xfId="11683"/>
    <cellStyle name="Примечание 3 4 4 3 2" xfId="18010"/>
    <cellStyle name="Примечание 3 4 4 3 2 2" xfId="35919"/>
    <cellStyle name="Примечание 3 4 4 3 3" xfId="33166"/>
    <cellStyle name="Примечание 3 4 4 4" xfId="7554"/>
    <cellStyle name="Примечание 3 4 4 4 2" xfId="21684"/>
    <cellStyle name="Примечание 3 4 4 4 2 2" xfId="36583"/>
    <cellStyle name="Примечание 3 4 4 4 3" xfId="31150"/>
    <cellStyle name="Примечание 3 4 4 5" xfId="14721"/>
    <cellStyle name="Примечание 3 4 4 5 2" xfId="34698"/>
    <cellStyle name="Примечание 3 4 4 6" xfId="28678"/>
    <cellStyle name="Примечание 3 4 5" xfId="28217"/>
    <cellStyle name="Примечание 3 4 6" xfId="37368"/>
    <cellStyle name="Примечание 3 4 7" xfId="37406"/>
    <cellStyle name="Примечание 3 4 8" xfId="37501"/>
    <cellStyle name="Примечание 3 4 9" xfId="37626"/>
    <cellStyle name="Примечание 3 5" xfId="1646"/>
    <cellStyle name="Примечание 3 5 2" xfId="905"/>
    <cellStyle name="Примечание 3 5 2 2" xfId="3328"/>
    <cellStyle name="Примечание 3 5 2 2 2" xfId="10083"/>
    <cellStyle name="Примечание 3 5 2 2 2 2" xfId="16634"/>
    <cellStyle name="Примечание 3 5 2 2 2 2 2" xfId="35356"/>
    <cellStyle name="Примечание 3 5 2 2 2 3" xfId="32387"/>
    <cellStyle name="Примечание 3 5 2 2 3" xfId="12013"/>
    <cellStyle name="Примечание 3 5 2 2 3 2" xfId="18338"/>
    <cellStyle name="Примечание 3 5 2 2 3 2 2" xfId="36051"/>
    <cellStyle name="Примечание 3 5 2 2 3 3" xfId="33298"/>
    <cellStyle name="Примечание 3 5 2 2 4" xfId="7904"/>
    <cellStyle name="Примечание 3 5 2 2 4 2" xfId="21908"/>
    <cellStyle name="Примечание 3 5 2 2 4 2 2" xfId="36615"/>
    <cellStyle name="Примечание 3 5 2 2 4 3" xfId="31295"/>
    <cellStyle name="Примечание 3 5 2 2 5" xfId="15062"/>
    <cellStyle name="Примечание 3 5 2 2 5 2" xfId="34843"/>
    <cellStyle name="Примечание 3 5 2 2 6" xfId="28810"/>
    <cellStyle name="Примечание 3 5 2 3" xfId="3801"/>
    <cellStyle name="Примечание 3 5 2 3 2" xfId="10556"/>
    <cellStyle name="Примечание 3 5 2 3 2 2" xfId="16957"/>
    <cellStyle name="Примечание 3 5 2 3 2 2 2" xfId="35409"/>
    <cellStyle name="Примечание 3 5 2 3 2 3" xfId="32588"/>
    <cellStyle name="Примечание 3 5 2 3 3" xfId="12486"/>
    <cellStyle name="Примечание 3 5 2 3 3 2" xfId="18809"/>
    <cellStyle name="Примечание 3 5 2 3 3 2 2" xfId="36252"/>
    <cellStyle name="Примечание 3 5 2 3 3 3" xfId="33499"/>
    <cellStyle name="Примечание 3 5 2 3 4" xfId="15533"/>
    <cellStyle name="Примечание 3 5 2 3 4 2" xfId="35044"/>
    <cellStyle name="Примечание 3 5 2 3 5" xfId="29011"/>
    <cellStyle name="Примечание 3 5 2 4" xfId="5946"/>
    <cellStyle name="Примечание 3 5 2 4 2" xfId="13207"/>
    <cellStyle name="Примечание 3 5 2 4 2 2" xfId="33809"/>
    <cellStyle name="Примечание 3 5 2 4 3" xfId="30221"/>
    <cellStyle name="Примечание 3 5 2 5" xfId="5698"/>
    <cellStyle name="Примечание 3 5 2 5 2" xfId="13037"/>
    <cellStyle name="Примечание 3 5 2 5 2 2" xfId="33724"/>
    <cellStyle name="Примечание 3 5 2 5 3" xfId="30088"/>
    <cellStyle name="Примечание 3 5 2 6" xfId="5891"/>
    <cellStyle name="Примечание 3 5 2 6 2" xfId="13158"/>
    <cellStyle name="Примечание 3 5 2 6 2 2" xfId="33788"/>
    <cellStyle name="Примечание 3 5 2 6 3" xfId="30197"/>
    <cellStyle name="Примечание 3 5 2 7" xfId="4294"/>
    <cellStyle name="Примечание 3 5 2 7 2" xfId="29230"/>
    <cellStyle name="Примечание 3 5 2 8" xfId="28161"/>
    <cellStyle name="Примечание 3 5 3" xfId="2151"/>
    <cellStyle name="Примечание 3 5 3 2" xfId="6748"/>
    <cellStyle name="Примечание 3 5 3 2 2" xfId="13924"/>
    <cellStyle name="Примечание 3 5 3 2 2 2" xfId="34293"/>
    <cellStyle name="Примечание 3 5 3 2 3" xfId="30742"/>
    <cellStyle name="Примечание 3 5 3 3" xfId="8931"/>
    <cellStyle name="Примечание 3 5 3 3 2" xfId="15871"/>
    <cellStyle name="Примечание 3 5 3 3 2 2" xfId="35183"/>
    <cellStyle name="Примечание 3 5 3 3 3" xfId="31831"/>
    <cellStyle name="Примечание 3 5 3 4" xfId="11035"/>
    <cellStyle name="Примечание 3 5 3 4 2" xfId="17365"/>
    <cellStyle name="Примечание 3 5 3 4 2 2" xfId="35663"/>
    <cellStyle name="Примечание 3 5 3 4 3" xfId="32910"/>
    <cellStyle name="Примечание 3 5 3 5" xfId="5229"/>
    <cellStyle name="Примечание 3 5 3 5 2" xfId="20760"/>
    <cellStyle name="Примечание 3 5 3 5 2 2" xfId="36498"/>
    <cellStyle name="Примечание 3 5 3 5 3" xfId="29782"/>
    <cellStyle name="Примечание 3 5 3 6" xfId="12803"/>
    <cellStyle name="Примечание 3 5 3 6 2" xfId="33617"/>
    <cellStyle name="Примечание 3 5 3 7" xfId="28424"/>
    <cellStyle name="Примечание 3 5 4" xfId="3063"/>
    <cellStyle name="Примечание 3 5 4 2" xfId="7650"/>
    <cellStyle name="Примечание 3 5 4 2 2" xfId="14815"/>
    <cellStyle name="Примечание 3 5 4 2 2 2" xfId="34732"/>
    <cellStyle name="Примечание 3 5 4 2 3" xfId="31184"/>
    <cellStyle name="Примечание 3 5 4 3" xfId="9829"/>
    <cellStyle name="Примечание 3 5 4 3 2" xfId="16456"/>
    <cellStyle name="Примечание 3 5 4 3 2 2" xfId="35316"/>
    <cellStyle name="Примечание 3 5 4 3 3" xfId="32272"/>
    <cellStyle name="Примечание 3 5 4 4" xfId="11766"/>
    <cellStyle name="Примечание 3 5 4 4 2" xfId="18092"/>
    <cellStyle name="Примечание 3 5 4 4 2 2" xfId="35941"/>
    <cellStyle name="Примечание 3 5 4 4 3" xfId="33188"/>
    <cellStyle name="Примечание 3 5 4 5" xfId="4916"/>
    <cellStyle name="Примечание 3 5 4 5 2" xfId="20688"/>
    <cellStyle name="Примечание 3 5 4 5 2 2" xfId="36469"/>
    <cellStyle name="Примечание 3 5 4 5 3" xfId="29552"/>
    <cellStyle name="Примечание 3 5 4 6" xfId="28700"/>
    <cellStyle name="Примечание 3 5 5" xfId="4226"/>
    <cellStyle name="Примечание 3 5 5 2" xfId="29212"/>
    <cellStyle name="Примечание 3 5 6" xfId="28299"/>
    <cellStyle name="Примечание 3 6" xfId="2430"/>
    <cellStyle name="Примечание 3 6 2" xfId="5458"/>
    <cellStyle name="Примечание 3 6 2 2" xfId="12938"/>
    <cellStyle name="Примечание 3 6 2 2 2" xfId="33656"/>
    <cellStyle name="Примечание 3 6 2 3" xfId="29897"/>
    <cellStyle name="Примечание 3 6 3" xfId="7027"/>
    <cellStyle name="Примечание 3 6 3 2" xfId="14201"/>
    <cellStyle name="Примечание 3 6 3 2 2" xfId="34473"/>
    <cellStyle name="Примечание 3 6 3 3" xfId="30922"/>
    <cellStyle name="Примечание 3 6 4" xfId="9209"/>
    <cellStyle name="Примечание 3 6 4 2" xfId="16006"/>
    <cellStyle name="Примечание 3 6 4 2 2" xfId="35222"/>
    <cellStyle name="Примечание 3 6 4 3" xfId="32011"/>
    <cellStyle name="Примечание 3 6 5" xfId="11225"/>
    <cellStyle name="Примечание 3 6 5 2" xfId="17554"/>
    <cellStyle name="Примечание 3 6 5 2 2" xfId="35757"/>
    <cellStyle name="Примечание 3 6 5 3" xfId="33004"/>
    <cellStyle name="Примечание 3 6 6" xfId="4410"/>
    <cellStyle name="Примечание 3 6 6 2" xfId="20454"/>
    <cellStyle name="Примечание 3 6 6 2 2" xfId="36372"/>
    <cellStyle name="Примечание 3 6 6 3" xfId="29257"/>
    <cellStyle name="Примечание 3 6 7" xfId="5500"/>
    <cellStyle name="Примечание 3 6 7 2" xfId="29934"/>
    <cellStyle name="Примечание 3 6 8" xfId="28516"/>
    <cellStyle name="Примечание 3 7" xfId="2693"/>
    <cellStyle name="Примечание 3 7 2" xfId="9472"/>
    <cellStyle name="Примечание 3 7 2 2" xfId="16123"/>
    <cellStyle name="Примечание 3 7 2 2 2" xfId="35256"/>
    <cellStyle name="Примечание 3 7 2 3" xfId="32190"/>
    <cellStyle name="Примечание 3 7 3" xfId="11432"/>
    <cellStyle name="Примечание 3 7 3 2" xfId="17760"/>
    <cellStyle name="Примечание 3 7 3 2 2" xfId="35880"/>
    <cellStyle name="Примечание 3 7 3 3" xfId="33127"/>
    <cellStyle name="Примечание 3 7 4" xfId="7291"/>
    <cellStyle name="Примечание 3 7 4 2" xfId="21450"/>
    <cellStyle name="Примечание 3 7 4 2 2" xfId="36551"/>
    <cellStyle name="Примечание 3 7 4 3" xfId="31102"/>
    <cellStyle name="Примечание 3 7 5" xfId="14464"/>
    <cellStyle name="Примечание 3 7 5 2" xfId="34653"/>
    <cellStyle name="Примечание 3 7 6" xfId="28639"/>
    <cellStyle name="Примечание 3 8" xfId="28114"/>
    <cellStyle name="Примечание 3 9" xfId="37252"/>
    <cellStyle name="Примечание 4" xfId="479"/>
    <cellStyle name="Примечание 4 10" xfId="37022"/>
    <cellStyle name="Примечание 4 11" xfId="37416"/>
    <cellStyle name="Примечание 4 12" xfId="37289"/>
    <cellStyle name="Примечание 4 13" xfId="37612"/>
    <cellStyle name="Примечание 4 14" xfId="38098"/>
    <cellStyle name="Примечание 4 15" xfId="38239"/>
    <cellStyle name="Примечание 4 16" xfId="38381"/>
    <cellStyle name="Примечание 4 17" xfId="38524"/>
    <cellStyle name="Примечание 4 18" xfId="38667"/>
    <cellStyle name="Примечание 4 19" xfId="38810"/>
    <cellStyle name="Примечание 4 2" xfId="1207"/>
    <cellStyle name="Примечание 4 2 10" xfId="38137"/>
    <cellStyle name="Примечание 4 2 11" xfId="38278"/>
    <cellStyle name="Примечание 4 2 12" xfId="38420"/>
    <cellStyle name="Примечание 4 2 13" xfId="38563"/>
    <cellStyle name="Примечание 4 2 14" xfId="38706"/>
    <cellStyle name="Примечание 4 2 15" xfId="38849"/>
    <cellStyle name="Примечание 4 2 16" xfId="38993"/>
    <cellStyle name="Примечание 4 2 17" xfId="39134"/>
    <cellStyle name="Примечание 4 2 18" xfId="39271"/>
    <cellStyle name="Примечание 4 2 19" xfId="39407"/>
    <cellStyle name="Примечание 4 2 2" xfId="1766"/>
    <cellStyle name="Примечание 4 2 2 2" xfId="2045"/>
    <cellStyle name="Примечание 4 2 2 2 2" xfId="3398"/>
    <cellStyle name="Примечание 4 2 2 2 2 2" xfId="10153"/>
    <cellStyle name="Примечание 4 2 2 2 2 2 2" xfId="16691"/>
    <cellStyle name="Примечание 4 2 2 2 2 2 2 2" xfId="35364"/>
    <cellStyle name="Примечание 4 2 2 2 2 2 3" xfId="32408"/>
    <cellStyle name="Примечание 4 2 2 2 2 3" xfId="12083"/>
    <cellStyle name="Примечание 4 2 2 2 2 3 2" xfId="18408"/>
    <cellStyle name="Примечание 4 2 2 2 2 3 2 2" xfId="36072"/>
    <cellStyle name="Примечание 4 2 2 2 2 3 3" xfId="33319"/>
    <cellStyle name="Примечание 4 2 2 2 2 4" xfId="7974"/>
    <cellStyle name="Примечание 4 2 2 2 2 4 2" xfId="21978"/>
    <cellStyle name="Примечание 4 2 2 2 2 4 2 2" xfId="36636"/>
    <cellStyle name="Примечание 4 2 2 2 2 4 3" xfId="31316"/>
    <cellStyle name="Примечание 4 2 2 2 2 5" xfId="15132"/>
    <cellStyle name="Примечание 4 2 2 2 2 5 2" xfId="34864"/>
    <cellStyle name="Примечание 4 2 2 2 2 6" xfId="28831"/>
    <cellStyle name="Примечание 4 2 2 2 3" xfId="3871"/>
    <cellStyle name="Примечание 4 2 2 2 3 2" xfId="10626"/>
    <cellStyle name="Примечание 4 2 2 2 3 2 2" xfId="17014"/>
    <cellStyle name="Примечание 4 2 2 2 3 2 2 2" xfId="35417"/>
    <cellStyle name="Примечание 4 2 2 2 3 2 3" xfId="32609"/>
    <cellStyle name="Примечание 4 2 2 2 3 3" xfId="12556"/>
    <cellStyle name="Примечание 4 2 2 2 3 3 2" xfId="18879"/>
    <cellStyle name="Примечание 4 2 2 2 3 3 2 2" xfId="36273"/>
    <cellStyle name="Примечание 4 2 2 2 3 3 3" xfId="33520"/>
    <cellStyle name="Примечание 4 2 2 2 3 4" xfId="15603"/>
    <cellStyle name="Примечание 4 2 2 2 3 4 2" xfId="35065"/>
    <cellStyle name="Примечание 4 2 2 2 3 5" xfId="29032"/>
    <cellStyle name="Примечание 4 2 2 2 4" xfId="6642"/>
    <cellStyle name="Примечание 4 2 2 2 4 2" xfId="13820"/>
    <cellStyle name="Примечание 4 2 2 2 4 2 2" xfId="34246"/>
    <cellStyle name="Примечание 4 2 2 2 4 3" xfId="30695"/>
    <cellStyle name="Примечание 4 2 2 2 5" xfId="8825"/>
    <cellStyle name="Примечание 4 2 2 2 5 2" xfId="15798"/>
    <cellStyle name="Примечание 4 2 2 2 5 2 2" xfId="35167"/>
    <cellStyle name="Примечание 4 2 2 2 5 3" xfId="31784"/>
    <cellStyle name="Примечание 4 2 2 2 6" xfId="10939"/>
    <cellStyle name="Примечание 4 2 2 2 6 2" xfId="17271"/>
    <cellStyle name="Примечание 4 2 2 2 6 2 2" xfId="35625"/>
    <cellStyle name="Примечание 4 2 2 2 6 3" xfId="32872"/>
    <cellStyle name="Примечание 4 2 2 2 7" xfId="12730"/>
    <cellStyle name="Примечание 4 2 2 2 7 2" xfId="33601"/>
    <cellStyle name="Примечание 4 2 2 2 8" xfId="28406"/>
    <cellStyle name="Примечание 4 2 2 3" xfId="2524"/>
    <cellStyle name="Примечание 4 2 2 3 2" xfId="7121"/>
    <cellStyle name="Примечание 4 2 2 3 2 2" xfId="14295"/>
    <cellStyle name="Примечание 4 2 2 3 2 2 2" xfId="34567"/>
    <cellStyle name="Примечание 4 2 2 3 2 3" xfId="31016"/>
    <cellStyle name="Примечание 4 2 2 3 3" xfId="9303"/>
    <cellStyle name="Примечание 4 2 2 3 3 2" xfId="16011"/>
    <cellStyle name="Примечание 4 2 2 3 3 2 2" xfId="35227"/>
    <cellStyle name="Примечание 4 2 2 3 3 3" xfId="32105"/>
    <cellStyle name="Примечание 4 2 2 3 4" xfId="11263"/>
    <cellStyle name="Примечание 4 2 2 3 4 2" xfId="17592"/>
    <cellStyle name="Примечание 4 2 2 3 4 2 2" xfId="35795"/>
    <cellStyle name="Примечание 4 2 2 3 4 3" xfId="33042"/>
    <cellStyle name="Примечание 4 2 2 3 5" xfId="5520"/>
    <cellStyle name="Примечание 4 2 2 3 5 2" xfId="20907"/>
    <cellStyle name="Примечание 4 2 2 3 5 2 2" xfId="36520"/>
    <cellStyle name="Примечание 4 2 2 3 5 3" xfId="29947"/>
    <cellStyle name="Примечание 4 2 2 3 6" xfId="12943"/>
    <cellStyle name="Примечание 4 2 2 3 6 2" xfId="33661"/>
    <cellStyle name="Примечание 4 2 2 3 7" xfId="28554"/>
    <cellStyle name="Примечание 4 2 2 4" xfId="3135"/>
    <cellStyle name="Примечание 4 2 2 4 2" xfId="7722"/>
    <cellStyle name="Примечание 4 2 2 4 2 2" xfId="14886"/>
    <cellStyle name="Примечание 4 2 2 4 2 2 2" xfId="34753"/>
    <cellStyle name="Примечание 4 2 2 4 2 3" xfId="31205"/>
    <cellStyle name="Примечание 4 2 2 4 3" xfId="9901"/>
    <cellStyle name="Примечание 4 2 2 4 3 2" xfId="16515"/>
    <cellStyle name="Примечание 4 2 2 4 3 2 2" xfId="35325"/>
    <cellStyle name="Примечание 4 2 2 4 3 3" xfId="32293"/>
    <cellStyle name="Примечание 4 2 2 4 4" xfId="11838"/>
    <cellStyle name="Примечание 4 2 2 4 4 2" xfId="18163"/>
    <cellStyle name="Примечание 4 2 2 4 4 2 2" xfId="35962"/>
    <cellStyle name="Примечание 4 2 2 4 4 3" xfId="33209"/>
    <cellStyle name="Примечание 4 2 2 4 5" xfId="4949"/>
    <cellStyle name="Примечание 4 2 2 4 5 2" xfId="20695"/>
    <cellStyle name="Примечание 4 2 2 4 5 2 2" xfId="36476"/>
    <cellStyle name="Примечание 4 2 2 4 5 3" xfId="29579"/>
    <cellStyle name="Примечание 4 2 2 4 6" xfId="28721"/>
    <cellStyle name="Примечание 4 2 2 5" xfId="4102"/>
    <cellStyle name="Примечание 4 2 2 5 2" xfId="29157"/>
    <cellStyle name="Примечание 4 2 2 6" xfId="28356"/>
    <cellStyle name="Примечание 4 2 20" xfId="39545"/>
    <cellStyle name="Примечание 4 2 21" xfId="39670"/>
    <cellStyle name="Примечание 4 2 22" xfId="39792"/>
    <cellStyle name="Примечание 4 2 23" xfId="39911"/>
    <cellStyle name="Примечание 4 2 24" xfId="40024"/>
    <cellStyle name="Примечание 4 2 25" xfId="40131"/>
    <cellStyle name="Примечание 4 2 26" xfId="40219"/>
    <cellStyle name="Примечание 4 2 27" xfId="40314"/>
    <cellStyle name="Примечание 4 2 28" xfId="40395"/>
    <cellStyle name="Примечание 4 2 29" xfId="40454"/>
    <cellStyle name="Примечание 4 2 3" xfId="2200"/>
    <cellStyle name="Примечание 4 2 3 2" xfId="5274"/>
    <cellStyle name="Примечание 4 2 3 2 2" xfId="12841"/>
    <cellStyle name="Примечание 4 2 3 2 2 2" xfId="33625"/>
    <cellStyle name="Примечание 4 2 3 2 3" xfId="29795"/>
    <cellStyle name="Примечание 4 2 3 3" xfId="6797"/>
    <cellStyle name="Примечание 4 2 3 3 2" xfId="13972"/>
    <cellStyle name="Примечание 4 2 3 3 2 2" xfId="34311"/>
    <cellStyle name="Примечание 4 2 3 3 3" xfId="30760"/>
    <cellStyle name="Примечание 4 2 3 4" xfId="8980"/>
    <cellStyle name="Примечание 4 2 3 4 2" xfId="15909"/>
    <cellStyle name="Примечание 4 2 3 4 2 2" xfId="35191"/>
    <cellStyle name="Примечание 4 2 3 4 3" xfId="31849"/>
    <cellStyle name="Примечание 4 2 3 5" xfId="11075"/>
    <cellStyle name="Примечание 4 2 3 5 2" xfId="17404"/>
    <cellStyle name="Примечание 4 2 3 5 2 2" xfId="35672"/>
    <cellStyle name="Примечание 4 2 3 5 3" xfId="32919"/>
    <cellStyle name="Примечание 4 2 3 6" xfId="4463"/>
    <cellStyle name="Примечание 4 2 3 6 2" xfId="20507"/>
    <cellStyle name="Примечание 4 2 3 6 2 2" xfId="36383"/>
    <cellStyle name="Примечание 4 2 3 6 3" xfId="29268"/>
    <cellStyle name="Примечание 4 2 3 7" xfId="4633"/>
    <cellStyle name="Примечание 4 2 3 7 2" xfId="29359"/>
    <cellStyle name="Примечание 4 2 3 8" xfId="28432"/>
    <cellStyle name="Примечание 4 2 30" xfId="40495"/>
    <cellStyle name="Примечание 4 2 4" xfId="2940"/>
    <cellStyle name="Примечание 4 2 4 2" xfId="9707"/>
    <cellStyle name="Примечание 4 2 4 2 2" xfId="16354"/>
    <cellStyle name="Примечание 4 2 4 2 2 2" xfId="35290"/>
    <cellStyle name="Примечание 4 2 4 2 3" xfId="32227"/>
    <cellStyle name="Примечание 4 2 4 3" xfId="11658"/>
    <cellStyle name="Примечание 4 2 4 3 2" xfId="17985"/>
    <cellStyle name="Примечание 4 2 4 3 2 2" xfId="35910"/>
    <cellStyle name="Примечание 4 2 4 3 3" xfId="33157"/>
    <cellStyle name="Примечание 4 2 4 4" xfId="7527"/>
    <cellStyle name="Примечание 4 2 4 4 2" xfId="21660"/>
    <cellStyle name="Примечание 4 2 4 4 2 2" xfId="36574"/>
    <cellStyle name="Примечание 4 2 4 4 3" xfId="31139"/>
    <cellStyle name="Примечание 4 2 4 5" xfId="14694"/>
    <cellStyle name="Примечание 4 2 4 5 2" xfId="34687"/>
    <cellStyle name="Примечание 4 2 4 6" xfId="28669"/>
    <cellStyle name="Примечание 4 2 5" xfId="28209"/>
    <cellStyle name="Примечание 4 2 6" xfId="37575"/>
    <cellStyle name="Примечание 4 2 7" xfId="37703"/>
    <cellStyle name="Примечание 4 2 8" xfId="37843"/>
    <cellStyle name="Примечание 4 2 9" xfId="37991"/>
    <cellStyle name="Примечание 4 20" xfId="38954"/>
    <cellStyle name="Примечание 4 21" xfId="39095"/>
    <cellStyle name="Примечание 4 22" xfId="39232"/>
    <cellStyle name="Примечание 4 23" xfId="39368"/>
    <cellStyle name="Примечание 4 24" xfId="39506"/>
    <cellStyle name="Примечание 4 25" xfId="39202"/>
    <cellStyle name="Примечание 4 26" xfId="38654"/>
    <cellStyle name="Примечание 4 27" xfId="39595"/>
    <cellStyle name="Примечание 4 28" xfId="39720"/>
    <cellStyle name="Примечание 4 29" xfId="39916"/>
    <cellStyle name="Примечание 4 3" xfId="1282"/>
    <cellStyle name="Примечание 4 3 10" xfId="38030"/>
    <cellStyle name="Примечание 4 3 11" xfId="38173"/>
    <cellStyle name="Примечание 4 3 12" xfId="38314"/>
    <cellStyle name="Примечание 4 3 13" xfId="38456"/>
    <cellStyle name="Примечание 4 3 14" xfId="38599"/>
    <cellStyle name="Примечание 4 3 15" xfId="38742"/>
    <cellStyle name="Примечание 4 3 16" xfId="38885"/>
    <cellStyle name="Примечание 4 3 17" xfId="39029"/>
    <cellStyle name="Примечание 4 3 18" xfId="39170"/>
    <cellStyle name="Примечание 4 3 19" xfId="39304"/>
    <cellStyle name="Примечание 4 3 2" xfId="1776"/>
    <cellStyle name="Примечание 4 3 2 2" xfId="917"/>
    <cellStyle name="Примечание 4 3 2 2 2" xfId="3404"/>
    <cellStyle name="Примечание 4 3 2 2 2 2" xfId="10159"/>
    <cellStyle name="Примечание 4 3 2 2 2 2 2" xfId="16695"/>
    <cellStyle name="Примечание 4 3 2 2 2 2 2 2" xfId="35368"/>
    <cellStyle name="Примечание 4 3 2 2 2 2 3" xfId="32414"/>
    <cellStyle name="Примечание 4 3 2 2 2 3" xfId="12089"/>
    <cellStyle name="Примечание 4 3 2 2 2 3 2" xfId="18414"/>
    <cellStyle name="Примечание 4 3 2 2 2 3 2 2" xfId="36078"/>
    <cellStyle name="Примечание 4 3 2 2 2 3 3" xfId="33325"/>
    <cellStyle name="Примечание 4 3 2 2 2 4" xfId="7980"/>
    <cellStyle name="Примечание 4 3 2 2 2 4 2" xfId="21984"/>
    <cellStyle name="Примечание 4 3 2 2 2 4 2 2" xfId="36642"/>
    <cellStyle name="Примечание 4 3 2 2 2 4 3" xfId="31322"/>
    <cellStyle name="Примечание 4 3 2 2 2 5" xfId="15138"/>
    <cellStyle name="Примечание 4 3 2 2 2 5 2" xfId="34870"/>
    <cellStyle name="Примечание 4 3 2 2 2 6" xfId="28837"/>
    <cellStyle name="Примечание 4 3 2 2 3" xfId="3877"/>
    <cellStyle name="Примечание 4 3 2 2 3 2" xfId="10632"/>
    <cellStyle name="Примечание 4 3 2 2 3 2 2" xfId="17018"/>
    <cellStyle name="Примечание 4 3 2 2 3 2 2 2" xfId="35421"/>
    <cellStyle name="Примечание 4 3 2 2 3 2 3" xfId="32615"/>
    <cellStyle name="Примечание 4 3 2 2 3 3" xfId="12562"/>
    <cellStyle name="Примечание 4 3 2 2 3 3 2" xfId="18885"/>
    <cellStyle name="Примечание 4 3 2 2 3 3 2 2" xfId="36279"/>
    <cellStyle name="Примечание 4 3 2 2 3 3 3" xfId="33526"/>
    <cellStyle name="Примечание 4 3 2 2 3 4" xfId="15609"/>
    <cellStyle name="Примечание 4 3 2 2 3 4 2" xfId="35071"/>
    <cellStyle name="Примечание 4 3 2 2 3 5" xfId="29038"/>
    <cellStyle name="Примечание 4 3 2 2 4" xfId="5958"/>
    <cellStyle name="Примечание 4 3 2 2 4 2" xfId="13219"/>
    <cellStyle name="Примечание 4 3 2 2 4 2 2" xfId="33812"/>
    <cellStyle name="Примечание 4 3 2 2 4 3" xfId="30224"/>
    <cellStyle name="Примечание 4 3 2 2 5" xfId="6051"/>
    <cellStyle name="Примечание 4 3 2 2 5 2" xfId="13312"/>
    <cellStyle name="Примечание 4 3 2 2 5 2 2" xfId="33859"/>
    <cellStyle name="Примечание 4 3 2 2 5 3" xfId="30271"/>
    <cellStyle name="Примечание 4 3 2 2 6" xfId="8627"/>
    <cellStyle name="Примечание 4 3 2 2 6 2" xfId="15766"/>
    <cellStyle name="Примечание 4 3 2 2 6 2 2" xfId="35156"/>
    <cellStyle name="Примечание 4 3 2 2 6 3" xfId="31607"/>
    <cellStyle name="Примечание 4 3 2 2 7" xfId="4292"/>
    <cellStyle name="Примечание 4 3 2 2 7 2" xfId="29229"/>
    <cellStyle name="Примечание 4 3 2 2 8" xfId="28164"/>
    <cellStyle name="Примечание 4 3 2 3" xfId="2530"/>
    <cellStyle name="Примечание 4 3 2 3 2" xfId="7127"/>
    <cellStyle name="Примечание 4 3 2 3 2 2" xfId="14301"/>
    <cellStyle name="Примечание 4 3 2 3 2 2 2" xfId="34573"/>
    <cellStyle name="Примечание 4 3 2 3 2 3" xfId="31022"/>
    <cellStyle name="Примечание 4 3 2 3 3" xfId="9309"/>
    <cellStyle name="Примечание 4 3 2 3 3 2" xfId="16015"/>
    <cellStyle name="Примечание 4 3 2 3 3 2 2" xfId="35231"/>
    <cellStyle name="Примечание 4 3 2 3 3 3" xfId="32111"/>
    <cellStyle name="Примечание 4 3 2 3 4" xfId="11269"/>
    <cellStyle name="Примечание 4 3 2 3 4 2" xfId="17598"/>
    <cellStyle name="Примечание 4 3 2 3 4 2 2" xfId="35801"/>
    <cellStyle name="Примечание 4 3 2 3 4 3" xfId="33048"/>
    <cellStyle name="Примечание 4 3 2 3 5" xfId="5526"/>
    <cellStyle name="Примечание 4 3 2 3 5 2" xfId="20911"/>
    <cellStyle name="Примечание 4 3 2 3 5 2 2" xfId="36524"/>
    <cellStyle name="Примечание 4 3 2 3 5 3" xfId="29953"/>
    <cellStyle name="Примечание 4 3 2 3 6" xfId="12947"/>
    <cellStyle name="Примечание 4 3 2 3 6 2" xfId="33665"/>
    <cellStyle name="Примечание 4 3 2 3 7" xfId="28560"/>
    <cellStyle name="Примечание 4 3 2 4" xfId="3141"/>
    <cellStyle name="Примечание 4 3 2 4 2" xfId="7728"/>
    <cellStyle name="Примечание 4 3 2 4 2 2" xfId="14892"/>
    <cellStyle name="Примечание 4 3 2 4 2 2 2" xfId="34759"/>
    <cellStyle name="Примечание 4 3 2 4 2 3" xfId="31211"/>
    <cellStyle name="Примечание 4 3 2 4 3" xfId="9907"/>
    <cellStyle name="Примечание 4 3 2 4 3 2" xfId="16519"/>
    <cellStyle name="Примечание 4 3 2 4 3 2 2" xfId="35329"/>
    <cellStyle name="Примечание 4 3 2 4 3 3" xfId="32299"/>
    <cellStyle name="Примечание 4 3 2 4 4" xfId="11844"/>
    <cellStyle name="Примечание 4 3 2 4 4 2" xfId="18169"/>
    <cellStyle name="Примечание 4 3 2 4 4 2 2" xfId="35968"/>
    <cellStyle name="Примечание 4 3 2 4 4 3" xfId="33215"/>
    <cellStyle name="Примечание 4 3 2 4 5" xfId="4955"/>
    <cellStyle name="Примечание 4 3 2 4 5 2" xfId="20699"/>
    <cellStyle name="Примечание 4 3 2 4 5 2 2" xfId="36480"/>
    <cellStyle name="Примечание 4 3 2 4 5 3" xfId="29585"/>
    <cellStyle name="Примечание 4 3 2 4 6" xfId="28727"/>
    <cellStyle name="Примечание 4 3 2 5" xfId="4620"/>
    <cellStyle name="Примечание 4 3 2 5 2" xfId="29354"/>
    <cellStyle name="Примечание 4 3 2 6" xfId="28360"/>
    <cellStyle name="Примечание 4 3 20" xfId="39445"/>
    <cellStyle name="Примечание 4 3 21" xfId="39579"/>
    <cellStyle name="Примечание 4 3 22" xfId="39707"/>
    <cellStyle name="Примечание 4 3 23" xfId="39825"/>
    <cellStyle name="Примечание 4 3 24" xfId="39943"/>
    <cellStyle name="Примечание 4 3 25" xfId="40056"/>
    <cellStyle name="Примечание 4 3 26" xfId="40157"/>
    <cellStyle name="Примечание 4 3 27" xfId="40255"/>
    <cellStyle name="Примечание 4 3 28" xfId="40347"/>
    <cellStyle name="Примечание 4 3 29" xfId="40418"/>
    <cellStyle name="Примечание 4 3 3" xfId="2378"/>
    <cellStyle name="Примечание 4 3 3 2" xfId="5409"/>
    <cellStyle name="Примечание 4 3 3 2 2" xfId="12917"/>
    <cellStyle name="Примечание 4 3 3 2 2 2" xfId="33652"/>
    <cellStyle name="Примечание 4 3 3 2 3" xfId="29865"/>
    <cellStyle name="Примечание 4 3 3 3" xfId="6975"/>
    <cellStyle name="Примечание 4 3 3 3 2" xfId="14149"/>
    <cellStyle name="Примечание 4 3 3 3 2 2" xfId="34438"/>
    <cellStyle name="Примечание 4 3 3 3 3" xfId="30887"/>
    <cellStyle name="Примечание 4 3 3 4" xfId="9158"/>
    <cellStyle name="Примечание 4 3 3 4 2" xfId="15986"/>
    <cellStyle name="Примечание 4 3 3 4 2 2" xfId="35218"/>
    <cellStyle name="Примечание 4 3 3 4 3" xfId="31976"/>
    <cellStyle name="Примечание 4 3 3 5" xfId="11179"/>
    <cellStyle name="Примечание 4 3 3 5 2" xfId="17508"/>
    <cellStyle name="Примечание 4 3 3 5 2 2" xfId="35727"/>
    <cellStyle name="Примечание 4 3 3 5 3" xfId="32974"/>
    <cellStyle name="Примечание 4 3 3 6" xfId="4469"/>
    <cellStyle name="Примечание 4 3 3 6 2" xfId="20513"/>
    <cellStyle name="Примечание 4 3 3 6 2 2" xfId="36389"/>
    <cellStyle name="Примечание 4 3 3 6 3" xfId="29274"/>
    <cellStyle name="Примечание 4 3 3 7" xfId="4331"/>
    <cellStyle name="Примечание 4 3 3 7 2" xfId="29238"/>
    <cellStyle name="Примечание 4 3 3 8" xfId="28486"/>
    <cellStyle name="Примечание 4 3 30" xfId="40474"/>
    <cellStyle name="Примечание 4 3 4" xfId="2963"/>
    <cellStyle name="Примечание 4 3 4 2" xfId="9730"/>
    <cellStyle name="Примечание 4 3 4 2 2" xfId="16376"/>
    <cellStyle name="Примечание 4 3 4 2 2 2" xfId="35296"/>
    <cellStyle name="Примечание 4 3 4 2 3" xfId="32234"/>
    <cellStyle name="Примечание 4 3 4 3" xfId="11680"/>
    <cellStyle name="Примечание 4 3 4 3 2" xfId="18007"/>
    <cellStyle name="Примечание 4 3 4 3 2 2" xfId="35916"/>
    <cellStyle name="Примечание 4 3 4 3 3" xfId="33163"/>
    <cellStyle name="Примечание 4 3 4 4" xfId="7550"/>
    <cellStyle name="Примечание 4 3 4 4 2" xfId="21681"/>
    <cellStyle name="Примечание 4 3 4 4 2 2" xfId="36580"/>
    <cellStyle name="Примечание 4 3 4 4 3" xfId="31146"/>
    <cellStyle name="Примечание 4 3 4 5" xfId="14717"/>
    <cellStyle name="Примечание 4 3 4 5 2" xfId="34694"/>
    <cellStyle name="Примечание 4 3 4 6" xfId="28675"/>
    <cellStyle name="Примечание 4 3 5" xfId="28214"/>
    <cellStyle name="Примечание 4 3 6" xfId="37472"/>
    <cellStyle name="Примечание 4 3 7" xfId="37601"/>
    <cellStyle name="Примечание 4 3 8" xfId="37747"/>
    <cellStyle name="Примечание 4 3 9" xfId="37886"/>
    <cellStyle name="Примечание 4 30" xfId="40185"/>
    <cellStyle name="Примечание 4 31" xfId="40138"/>
    <cellStyle name="Примечание 4 32" xfId="40091"/>
    <cellStyle name="Примечание 4 33" xfId="40427"/>
    <cellStyle name="Примечание 4 4" xfId="1315"/>
    <cellStyle name="Примечание 4 4 10" xfId="37330"/>
    <cellStyle name="Примечание 4 4 11" xfId="37710"/>
    <cellStyle name="Примечание 4 4 12" xfId="37664"/>
    <cellStyle name="Примечание 4 4 13" xfId="38080"/>
    <cellStyle name="Примечание 4 4 14" xfId="38222"/>
    <cellStyle name="Примечание 4 4 15" xfId="38363"/>
    <cellStyle name="Примечание 4 4 16" xfId="38506"/>
    <cellStyle name="Примечание 4 4 17" xfId="38648"/>
    <cellStyle name="Примечание 4 4 18" xfId="38792"/>
    <cellStyle name="Примечание 4 4 19" xfId="38936"/>
    <cellStyle name="Примечание 4 4 2" xfId="1783"/>
    <cellStyle name="Примечание 4 4 2 2" xfId="2044"/>
    <cellStyle name="Примечание 4 4 2 2 2" xfId="3410"/>
    <cellStyle name="Примечание 4 4 2 2 2 2" xfId="10165"/>
    <cellStyle name="Примечание 4 4 2 2 2 2 2" xfId="16699"/>
    <cellStyle name="Примечание 4 4 2 2 2 2 2 2" xfId="35372"/>
    <cellStyle name="Примечание 4 4 2 2 2 2 3" xfId="32420"/>
    <cellStyle name="Примечание 4 4 2 2 2 3" xfId="12095"/>
    <cellStyle name="Примечание 4 4 2 2 2 3 2" xfId="18420"/>
    <cellStyle name="Примечание 4 4 2 2 2 3 2 2" xfId="36084"/>
    <cellStyle name="Примечание 4 4 2 2 2 3 3" xfId="33331"/>
    <cellStyle name="Примечание 4 4 2 2 2 4" xfId="7986"/>
    <cellStyle name="Примечание 4 4 2 2 2 4 2" xfId="21990"/>
    <cellStyle name="Примечание 4 4 2 2 2 4 2 2" xfId="36648"/>
    <cellStyle name="Примечание 4 4 2 2 2 4 3" xfId="31328"/>
    <cellStyle name="Примечание 4 4 2 2 2 5" xfId="15144"/>
    <cellStyle name="Примечание 4 4 2 2 2 5 2" xfId="34876"/>
    <cellStyle name="Примечание 4 4 2 2 2 6" xfId="28843"/>
    <cellStyle name="Примечание 4 4 2 2 3" xfId="3883"/>
    <cellStyle name="Примечание 4 4 2 2 3 2" xfId="10638"/>
    <cellStyle name="Примечание 4 4 2 2 3 2 2" xfId="17022"/>
    <cellStyle name="Примечание 4 4 2 2 3 2 2 2" xfId="35425"/>
    <cellStyle name="Примечание 4 4 2 2 3 2 3" xfId="32621"/>
    <cellStyle name="Примечание 4 4 2 2 3 3" xfId="12568"/>
    <cellStyle name="Примечание 4 4 2 2 3 3 2" xfId="18891"/>
    <cellStyle name="Примечание 4 4 2 2 3 3 2 2" xfId="36285"/>
    <cellStyle name="Примечание 4 4 2 2 3 3 3" xfId="33532"/>
    <cellStyle name="Примечание 4 4 2 2 3 4" xfId="15615"/>
    <cellStyle name="Примечание 4 4 2 2 3 4 2" xfId="35077"/>
    <cellStyle name="Примечание 4 4 2 2 3 5" xfId="29044"/>
    <cellStyle name="Примечание 4 4 2 2 4" xfId="6641"/>
    <cellStyle name="Примечание 4 4 2 2 4 2" xfId="13819"/>
    <cellStyle name="Примечание 4 4 2 2 4 2 2" xfId="34245"/>
    <cellStyle name="Примечание 4 4 2 2 4 3" xfId="30694"/>
    <cellStyle name="Примечание 4 4 2 2 5" xfId="8824"/>
    <cellStyle name="Примечание 4 4 2 2 5 2" xfId="15797"/>
    <cellStyle name="Примечание 4 4 2 2 5 2 2" xfId="35166"/>
    <cellStyle name="Примечание 4 4 2 2 5 3" xfId="31783"/>
    <cellStyle name="Примечание 4 4 2 2 6" xfId="10938"/>
    <cellStyle name="Примечание 4 4 2 2 6 2" xfId="17270"/>
    <cellStyle name="Примечание 4 4 2 2 6 2 2" xfId="35624"/>
    <cellStyle name="Примечание 4 4 2 2 6 3" xfId="32871"/>
    <cellStyle name="Примечание 4 4 2 2 7" xfId="12729"/>
    <cellStyle name="Примечание 4 4 2 2 7 2" xfId="33600"/>
    <cellStyle name="Примечание 4 4 2 2 8" xfId="28405"/>
    <cellStyle name="Примечание 4 4 2 3" xfId="2536"/>
    <cellStyle name="Примечание 4 4 2 3 2" xfId="7133"/>
    <cellStyle name="Примечание 4 4 2 3 2 2" xfId="14307"/>
    <cellStyle name="Примечание 4 4 2 3 2 2 2" xfId="34579"/>
    <cellStyle name="Примечание 4 4 2 3 2 3" xfId="31028"/>
    <cellStyle name="Примечание 4 4 2 3 3" xfId="9315"/>
    <cellStyle name="Примечание 4 4 2 3 3 2" xfId="16019"/>
    <cellStyle name="Примечание 4 4 2 3 3 2 2" xfId="35235"/>
    <cellStyle name="Примечание 4 4 2 3 3 3" xfId="32117"/>
    <cellStyle name="Примечание 4 4 2 3 4" xfId="11275"/>
    <cellStyle name="Примечание 4 4 2 3 4 2" xfId="17604"/>
    <cellStyle name="Примечание 4 4 2 3 4 2 2" xfId="35807"/>
    <cellStyle name="Примечание 4 4 2 3 4 3" xfId="33054"/>
    <cellStyle name="Примечание 4 4 2 3 5" xfId="5532"/>
    <cellStyle name="Примечание 4 4 2 3 5 2" xfId="20915"/>
    <cellStyle name="Примечание 4 4 2 3 5 2 2" xfId="36528"/>
    <cellStyle name="Примечание 4 4 2 3 5 3" xfId="29959"/>
    <cellStyle name="Примечание 4 4 2 3 6" xfId="12951"/>
    <cellStyle name="Примечание 4 4 2 3 6 2" xfId="33669"/>
    <cellStyle name="Примечание 4 4 2 3 7" xfId="28566"/>
    <cellStyle name="Примечание 4 4 2 4" xfId="3147"/>
    <cellStyle name="Примечание 4 4 2 4 2" xfId="7734"/>
    <cellStyle name="Примечание 4 4 2 4 2 2" xfId="14898"/>
    <cellStyle name="Примечание 4 4 2 4 2 2 2" xfId="34765"/>
    <cellStyle name="Примечание 4 4 2 4 2 3" xfId="31217"/>
    <cellStyle name="Примечание 4 4 2 4 3" xfId="9913"/>
    <cellStyle name="Примечание 4 4 2 4 3 2" xfId="16523"/>
    <cellStyle name="Примечание 4 4 2 4 3 2 2" xfId="35333"/>
    <cellStyle name="Примечание 4 4 2 4 3 3" xfId="32305"/>
    <cellStyle name="Примечание 4 4 2 4 4" xfId="11850"/>
    <cellStyle name="Примечание 4 4 2 4 4 2" xfId="18175"/>
    <cellStyle name="Примечание 4 4 2 4 4 2 2" xfId="35974"/>
    <cellStyle name="Примечание 4 4 2 4 4 3" xfId="33221"/>
    <cellStyle name="Примечание 4 4 2 4 5" xfId="4962"/>
    <cellStyle name="Примечание 4 4 2 4 5 2" xfId="20703"/>
    <cellStyle name="Примечание 4 4 2 4 5 2 2" xfId="36484"/>
    <cellStyle name="Примечание 4 4 2 4 5 3" xfId="29592"/>
    <cellStyle name="Примечание 4 4 2 4 6" xfId="28733"/>
    <cellStyle name="Примечание 4 4 2 5" xfId="4099"/>
    <cellStyle name="Примечание 4 4 2 5 2" xfId="29154"/>
    <cellStyle name="Примечание 4 4 2 6" xfId="28364"/>
    <cellStyle name="Примечание 4 4 20" xfId="39078"/>
    <cellStyle name="Примечание 4 4 21" xfId="39218"/>
    <cellStyle name="Примечание 4 4 22" xfId="38934"/>
    <cellStyle name="Примечание 4 4 23" xfId="39605"/>
    <cellStyle name="Примечание 4 4 24" xfId="39728"/>
    <cellStyle name="Примечание 4 4 25" xfId="39846"/>
    <cellStyle name="Примечание 4 4 26" xfId="39947"/>
    <cellStyle name="Примечание 4 4 27" xfId="39868"/>
    <cellStyle name="Примечание 4 4 28" xfId="40060"/>
    <cellStyle name="Примечание 4 4 29" xfId="39325"/>
    <cellStyle name="Примечание 4 4 3" xfId="2285"/>
    <cellStyle name="Примечание 4 4 3 2" xfId="5338"/>
    <cellStyle name="Примечание 4 4 3 2 2" xfId="12883"/>
    <cellStyle name="Примечание 4 4 3 2 2 2" xfId="33645"/>
    <cellStyle name="Примечание 4 4 3 2 3" xfId="29829"/>
    <cellStyle name="Примечание 4 4 3 3" xfId="6882"/>
    <cellStyle name="Примечание 4 4 3 3 2" xfId="14056"/>
    <cellStyle name="Примечание 4 4 3 3 2 2" xfId="34372"/>
    <cellStyle name="Примечание 4 4 3 3 3" xfId="30821"/>
    <cellStyle name="Примечание 4 4 3 4" xfId="9065"/>
    <cellStyle name="Примечание 4 4 3 4 2" xfId="15952"/>
    <cellStyle name="Примечание 4 4 3 4 2 2" xfId="35211"/>
    <cellStyle name="Примечание 4 4 3 4 3" xfId="31910"/>
    <cellStyle name="Примечание 4 4 3 5" xfId="11126"/>
    <cellStyle name="Примечание 4 4 3 5 2" xfId="17455"/>
    <cellStyle name="Примечание 4 4 3 5 2 2" xfId="35701"/>
    <cellStyle name="Примечание 4 4 3 5 3" xfId="32948"/>
    <cellStyle name="Примечание 4 4 3 6" xfId="4475"/>
    <cellStyle name="Примечание 4 4 3 6 2" xfId="20519"/>
    <cellStyle name="Примечание 4 4 3 6 2 2" xfId="36395"/>
    <cellStyle name="Примечание 4 4 3 6 3" xfId="29280"/>
    <cellStyle name="Примечание 4 4 3 7" xfId="4632"/>
    <cellStyle name="Примечание 4 4 3 7 2" xfId="29358"/>
    <cellStyle name="Примечание 4 4 3 8" xfId="28461"/>
    <cellStyle name="Примечание 4 4 30" xfId="40274"/>
    <cellStyle name="Примечание 4 4 4" xfId="2968"/>
    <cellStyle name="Примечание 4 4 4 2" xfId="9735"/>
    <cellStyle name="Примечание 4 4 4 2 2" xfId="16380"/>
    <cellStyle name="Примечание 4 4 4 2 2 2" xfId="35300"/>
    <cellStyle name="Примечание 4 4 4 2 3" xfId="32239"/>
    <cellStyle name="Примечание 4 4 4 3" xfId="11684"/>
    <cellStyle name="Примечание 4 4 4 3 2" xfId="18011"/>
    <cellStyle name="Примечание 4 4 4 3 2 2" xfId="35920"/>
    <cellStyle name="Примечание 4 4 4 3 3" xfId="33167"/>
    <cellStyle name="Примечание 4 4 4 4" xfId="7555"/>
    <cellStyle name="Примечание 4 4 4 4 2" xfId="21685"/>
    <cellStyle name="Примечание 4 4 4 4 2 2" xfId="36584"/>
    <cellStyle name="Примечание 4 4 4 4 3" xfId="31151"/>
    <cellStyle name="Примечание 4 4 4 5" xfId="14722"/>
    <cellStyle name="Примечание 4 4 4 5 2" xfId="34699"/>
    <cellStyle name="Примечание 4 4 4 6" xfId="28679"/>
    <cellStyle name="Примечание 4 4 5" xfId="28218"/>
    <cellStyle name="Примечание 4 4 6" xfId="37369"/>
    <cellStyle name="Примечание 4 4 7" xfId="37511"/>
    <cellStyle name="Примечание 4 4 8" xfId="37635"/>
    <cellStyle name="Примечание 4 4 9" xfId="37777"/>
    <cellStyle name="Примечание 4 5" xfId="1647"/>
    <cellStyle name="Примечание 4 5 2" xfId="1501"/>
    <cellStyle name="Примечание 4 5 2 2" xfId="3329"/>
    <cellStyle name="Примечание 4 5 2 2 2" xfId="10084"/>
    <cellStyle name="Примечание 4 5 2 2 2 2" xfId="16635"/>
    <cellStyle name="Примечание 4 5 2 2 2 2 2" xfId="35357"/>
    <cellStyle name="Примечание 4 5 2 2 2 3" xfId="32388"/>
    <cellStyle name="Примечание 4 5 2 2 3" xfId="12014"/>
    <cellStyle name="Примечание 4 5 2 2 3 2" xfId="18339"/>
    <cellStyle name="Примечание 4 5 2 2 3 2 2" xfId="36052"/>
    <cellStyle name="Примечание 4 5 2 2 3 3" xfId="33299"/>
    <cellStyle name="Примечание 4 5 2 2 4" xfId="7905"/>
    <cellStyle name="Примечание 4 5 2 2 4 2" xfId="21909"/>
    <cellStyle name="Примечание 4 5 2 2 4 2 2" xfId="36616"/>
    <cellStyle name="Примечание 4 5 2 2 4 3" xfId="31296"/>
    <cellStyle name="Примечание 4 5 2 2 5" xfId="15063"/>
    <cellStyle name="Примечание 4 5 2 2 5 2" xfId="34844"/>
    <cellStyle name="Примечание 4 5 2 2 6" xfId="28811"/>
    <cellStyle name="Примечание 4 5 2 3" xfId="3802"/>
    <cellStyle name="Примечание 4 5 2 3 2" xfId="10557"/>
    <cellStyle name="Примечание 4 5 2 3 2 2" xfId="16958"/>
    <cellStyle name="Примечание 4 5 2 3 2 2 2" xfId="35410"/>
    <cellStyle name="Примечание 4 5 2 3 2 3" xfId="32589"/>
    <cellStyle name="Примечание 4 5 2 3 3" xfId="12487"/>
    <cellStyle name="Примечание 4 5 2 3 3 2" xfId="18810"/>
    <cellStyle name="Примечание 4 5 2 3 3 2 2" xfId="36253"/>
    <cellStyle name="Примечание 4 5 2 3 3 3" xfId="33500"/>
    <cellStyle name="Примечание 4 5 2 3 4" xfId="15534"/>
    <cellStyle name="Примечание 4 5 2 3 4 2" xfId="35045"/>
    <cellStyle name="Примечание 4 5 2 3 5" xfId="29012"/>
    <cellStyle name="Примечание 4 5 2 4" xfId="6275"/>
    <cellStyle name="Примечание 4 5 2 4 2" xfId="13510"/>
    <cellStyle name="Примечание 4 5 2 4 2 2" xfId="33989"/>
    <cellStyle name="Примечание 4 5 2 4 3" xfId="30420"/>
    <cellStyle name="Примечание 4 5 2 5" xfId="8548"/>
    <cellStyle name="Примечание 4 5 2 5 2" xfId="15740"/>
    <cellStyle name="Примечание 4 5 2 5 2 2" xfId="35141"/>
    <cellStyle name="Примечание 4 5 2 5 3" xfId="31540"/>
    <cellStyle name="Примечание 4 5 2 6" xfId="6084"/>
    <cellStyle name="Примечание 4 5 2 6 2" xfId="13339"/>
    <cellStyle name="Примечание 4 5 2 6 2 2" xfId="33878"/>
    <cellStyle name="Примечание 4 5 2 6 3" xfId="30296"/>
    <cellStyle name="Примечание 4 5 2 7" xfId="12699"/>
    <cellStyle name="Примечание 4 5 2 7 2" xfId="33595"/>
    <cellStyle name="Примечание 4 5 2 8" xfId="28232"/>
    <cellStyle name="Примечание 4 5 3" xfId="2091"/>
    <cellStyle name="Примечание 4 5 3 2" xfId="6688"/>
    <cellStyle name="Примечание 4 5 3 2 2" xfId="13865"/>
    <cellStyle name="Примечание 4 5 3 2 2 2" xfId="34275"/>
    <cellStyle name="Примечание 4 5 3 2 3" xfId="30724"/>
    <cellStyle name="Примечание 4 5 3 3" xfId="8871"/>
    <cellStyle name="Примечание 4 5 3 3 2" xfId="15821"/>
    <cellStyle name="Примечание 4 5 3 3 2 2" xfId="35174"/>
    <cellStyle name="Примечание 4 5 3 3 3" xfId="31813"/>
    <cellStyle name="Примечание 4 5 3 4" xfId="10985"/>
    <cellStyle name="Примечание 4 5 3 4 2" xfId="17316"/>
    <cellStyle name="Примечание 4 5 3 4 2 2" xfId="35654"/>
    <cellStyle name="Примечание 4 5 3 4 3" xfId="32901"/>
    <cellStyle name="Примечание 4 5 3 5" xfId="5176"/>
    <cellStyle name="Примечание 4 5 3 5 2" xfId="20711"/>
    <cellStyle name="Примечание 4 5 3 5 2 2" xfId="36491"/>
    <cellStyle name="Примечание 4 5 3 5 3" xfId="29772"/>
    <cellStyle name="Примечание 4 5 3 6" xfId="12753"/>
    <cellStyle name="Примечание 4 5 3 6 2" xfId="33608"/>
    <cellStyle name="Примечание 4 5 3 7" xfId="28415"/>
    <cellStyle name="Примечание 4 5 4" xfId="3064"/>
    <cellStyle name="Примечание 4 5 4 2" xfId="7651"/>
    <cellStyle name="Примечание 4 5 4 2 2" xfId="14816"/>
    <cellStyle name="Примечание 4 5 4 2 2 2" xfId="34733"/>
    <cellStyle name="Примечание 4 5 4 2 3" xfId="31185"/>
    <cellStyle name="Примечание 4 5 4 3" xfId="9830"/>
    <cellStyle name="Примечание 4 5 4 3 2" xfId="16457"/>
    <cellStyle name="Примечание 4 5 4 3 2 2" xfId="35317"/>
    <cellStyle name="Примечание 4 5 4 3 3" xfId="32273"/>
    <cellStyle name="Примечание 4 5 4 4" xfId="11767"/>
    <cellStyle name="Примечание 4 5 4 4 2" xfId="18093"/>
    <cellStyle name="Примечание 4 5 4 4 2 2" xfId="35942"/>
    <cellStyle name="Примечание 4 5 4 4 3" xfId="33189"/>
    <cellStyle name="Примечание 4 5 4 5" xfId="4917"/>
    <cellStyle name="Примечание 4 5 4 5 2" xfId="20689"/>
    <cellStyle name="Примечание 4 5 4 5 2 2" xfId="36470"/>
    <cellStyle name="Примечание 4 5 4 5 3" xfId="29553"/>
    <cellStyle name="Примечание 4 5 4 6" xfId="28701"/>
    <cellStyle name="Примечание 4 5 5" xfId="4076"/>
    <cellStyle name="Примечание 4 5 5 2" xfId="29141"/>
    <cellStyle name="Примечание 4 5 6" xfId="28300"/>
    <cellStyle name="Примечание 4 6" xfId="2251"/>
    <cellStyle name="Примечание 4 6 2" xfId="5308"/>
    <cellStyle name="Примечание 4 6 2 2" xfId="12867"/>
    <cellStyle name="Примечание 4 6 2 2 2" xfId="33636"/>
    <cellStyle name="Примечание 4 6 2 3" xfId="29808"/>
    <cellStyle name="Примечание 4 6 3" xfId="6848"/>
    <cellStyle name="Примечание 4 6 3 2" xfId="14022"/>
    <cellStyle name="Примечание 4 6 3 2 2" xfId="34345"/>
    <cellStyle name="Примечание 4 6 3 3" xfId="30794"/>
    <cellStyle name="Примечание 4 6 4" xfId="9031"/>
    <cellStyle name="Примечание 4 6 4 2" xfId="15936"/>
    <cellStyle name="Примечание 4 6 4 2 2" xfId="35202"/>
    <cellStyle name="Примечание 4 6 4 3" xfId="31883"/>
    <cellStyle name="Примечание 4 6 5" xfId="11101"/>
    <cellStyle name="Примечание 4 6 5 2" xfId="17430"/>
    <cellStyle name="Примечание 4 6 5 2 2" xfId="35683"/>
    <cellStyle name="Примечание 4 6 5 3" xfId="32930"/>
    <cellStyle name="Примечание 4 6 6" xfId="4411"/>
    <cellStyle name="Примечание 4 6 6 2" xfId="20455"/>
    <cellStyle name="Примечание 4 6 6 2 2" xfId="36373"/>
    <cellStyle name="Примечание 4 6 6 3" xfId="29258"/>
    <cellStyle name="Примечание 4 6 7" xfId="4687"/>
    <cellStyle name="Примечание 4 6 7 2" xfId="29383"/>
    <cellStyle name="Примечание 4 6 8" xfId="28443"/>
    <cellStyle name="Примечание 4 7" xfId="2694"/>
    <cellStyle name="Примечание 4 7 2" xfId="9473"/>
    <cellStyle name="Примечание 4 7 2 2" xfId="16124"/>
    <cellStyle name="Примечание 4 7 2 2 2" xfId="35257"/>
    <cellStyle name="Примечание 4 7 2 3" xfId="32191"/>
    <cellStyle name="Примечание 4 7 3" xfId="11433"/>
    <cellStyle name="Примечание 4 7 3 2" xfId="17761"/>
    <cellStyle name="Примечание 4 7 3 2 2" xfId="35881"/>
    <cellStyle name="Примечание 4 7 3 3" xfId="33128"/>
    <cellStyle name="Примечание 4 7 4" xfId="7292"/>
    <cellStyle name="Примечание 4 7 4 2" xfId="21451"/>
    <cellStyle name="Примечание 4 7 4 2 2" xfId="36552"/>
    <cellStyle name="Примечание 4 7 4 3" xfId="31103"/>
    <cellStyle name="Примечание 4 7 5" xfId="14465"/>
    <cellStyle name="Примечание 4 7 5 2" xfId="34654"/>
    <cellStyle name="Примечание 4 7 6" xfId="28640"/>
    <cellStyle name="Примечание 4 8" xfId="28115"/>
    <cellStyle name="Примечание 4 9" xfId="37253"/>
    <cellStyle name="Примечание 5" xfId="480"/>
    <cellStyle name="Примечание 5 10" xfId="37021"/>
    <cellStyle name="Примечание 5 11" xfId="37392"/>
    <cellStyle name="Примечание 5 12" xfId="37620"/>
    <cellStyle name="Примечание 5 13" xfId="37787"/>
    <cellStyle name="Примечание 5 14" xfId="37859"/>
    <cellStyle name="Примечание 5 15" xfId="37901"/>
    <cellStyle name="Примечание 5 16" xfId="37751"/>
    <cellStyle name="Примечание 5 17" xfId="38064"/>
    <cellStyle name="Примечание 5 18" xfId="38206"/>
    <cellStyle name="Примечание 5 19" xfId="38347"/>
    <cellStyle name="Примечание 5 2" xfId="1208"/>
    <cellStyle name="Примечание 5 2 10" xfId="38138"/>
    <cellStyle name="Примечание 5 2 11" xfId="38279"/>
    <cellStyle name="Примечание 5 2 12" xfId="38421"/>
    <cellStyle name="Примечание 5 2 13" xfId="38564"/>
    <cellStyle name="Примечание 5 2 14" xfId="38707"/>
    <cellStyle name="Примечание 5 2 15" xfId="38850"/>
    <cellStyle name="Примечание 5 2 16" xfId="38994"/>
    <cellStyle name="Примечание 5 2 17" xfId="39135"/>
    <cellStyle name="Примечание 5 2 18" xfId="39272"/>
    <cellStyle name="Примечание 5 2 19" xfId="39408"/>
    <cellStyle name="Примечание 5 2 2" xfId="1767"/>
    <cellStyle name="Примечание 5 2 2 2" xfId="1358"/>
    <cellStyle name="Примечание 5 2 2 2 2" xfId="3399"/>
    <cellStyle name="Примечание 5 2 2 2 2 2" xfId="10154"/>
    <cellStyle name="Примечание 5 2 2 2 2 2 2" xfId="16692"/>
    <cellStyle name="Примечание 5 2 2 2 2 2 2 2" xfId="35365"/>
    <cellStyle name="Примечание 5 2 2 2 2 2 3" xfId="32409"/>
    <cellStyle name="Примечание 5 2 2 2 2 3" xfId="12084"/>
    <cellStyle name="Примечание 5 2 2 2 2 3 2" xfId="18409"/>
    <cellStyle name="Примечание 5 2 2 2 2 3 2 2" xfId="36073"/>
    <cellStyle name="Примечание 5 2 2 2 2 3 3" xfId="33320"/>
    <cellStyle name="Примечание 5 2 2 2 2 4" xfId="7975"/>
    <cellStyle name="Примечание 5 2 2 2 2 4 2" xfId="21979"/>
    <cellStyle name="Примечание 5 2 2 2 2 4 2 2" xfId="36637"/>
    <cellStyle name="Примечание 5 2 2 2 2 4 3" xfId="31317"/>
    <cellStyle name="Примечание 5 2 2 2 2 5" xfId="15133"/>
    <cellStyle name="Примечание 5 2 2 2 2 5 2" xfId="34865"/>
    <cellStyle name="Примечание 5 2 2 2 2 6" xfId="28832"/>
    <cellStyle name="Примечание 5 2 2 2 3" xfId="3872"/>
    <cellStyle name="Примечание 5 2 2 2 3 2" xfId="10627"/>
    <cellStyle name="Примечание 5 2 2 2 3 2 2" xfId="17015"/>
    <cellStyle name="Примечание 5 2 2 2 3 2 2 2" xfId="35418"/>
    <cellStyle name="Примечание 5 2 2 2 3 2 3" xfId="32610"/>
    <cellStyle name="Примечание 5 2 2 2 3 3" xfId="12557"/>
    <cellStyle name="Примечание 5 2 2 2 3 3 2" xfId="18880"/>
    <cellStyle name="Примечание 5 2 2 2 3 3 2 2" xfId="36274"/>
    <cellStyle name="Примечание 5 2 2 2 3 3 3" xfId="33521"/>
    <cellStyle name="Примечание 5 2 2 2 3 4" xfId="15604"/>
    <cellStyle name="Примечание 5 2 2 2 3 4 2" xfId="35066"/>
    <cellStyle name="Примечание 5 2 2 2 3 5" xfId="29033"/>
    <cellStyle name="Примечание 5 2 2 2 4" xfId="6152"/>
    <cellStyle name="Примечание 5 2 2 2 4 2" xfId="13392"/>
    <cellStyle name="Примечание 5 2 2 2 4 2 2" xfId="33916"/>
    <cellStyle name="Примечание 5 2 2 2 4 3" xfId="30346"/>
    <cellStyle name="Примечание 5 2 2 2 5" xfId="5805"/>
    <cellStyle name="Примечание 5 2 2 2 5 2" xfId="13096"/>
    <cellStyle name="Примечание 5 2 2 2 5 2 2" xfId="33749"/>
    <cellStyle name="Примечание 5 2 2 2 5 3" xfId="30137"/>
    <cellStyle name="Примечание 5 2 2 2 6" xfId="9973"/>
    <cellStyle name="Примечание 5 2 2 2 6 2" xfId="16557"/>
    <cellStyle name="Примечание 5 2 2 2 6 2 2" xfId="35339"/>
    <cellStyle name="Примечание 5 2 2 2 6 3" xfId="32337"/>
    <cellStyle name="Примечание 5 2 2 2 7" xfId="4256"/>
    <cellStyle name="Примечание 5 2 2 2 7 2" xfId="29220"/>
    <cellStyle name="Примечание 5 2 2 2 8" xfId="28224"/>
    <cellStyle name="Примечание 5 2 2 3" xfId="2525"/>
    <cellStyle name="Примечание 5 2 2 3 2" xfId="7122"/>
    <cellStyle name="Примечание 5 2 2 3 2 2" xfId="14296"/>
    <cellStyle name="Примечание 5 2 2 3 2 2 2" xfId="34568"/>
    <cellStyle name="Примечание 5 2 2 3 2 3" xfId="31017"/>
    <cellStyle name="Примечание 5 2 2 3 3" xfId="9304"/>
    <cellStyle name="Примечание 5 2 2 3 3 2" xfId="16012"/>
    <cellStyle name="Примечание 5 2 2 3 3 2 2" xfId="35228"/>
    <cellStyle name="Примечание 5 2 2 3 3 3" xfId="32106"/>
    <cellStyle name="Примечание 5 2 2 3 4" xfId="11264"/>
    <cellStyle name="Примечание 5 2 2 3 4 2" xfId="17593"/>
    <cellStyle name="Примечание 5 2 2 3 4 2 2" xfId="35796"/>
    <cellStyle name="Примечание 5 2 2 3 4 3" xfId="33043"/>
    <cellStyle name="Примечание 5 2 2 3 5" xfId="5521"/>
    <cellStyle name="Примечание 5 2 2 3 5 2" xfId="20908"/>
    <cellStyle name="Примечание 5 2 2 3 5 2 2" xfId="36521"/>
    <cellStyle name="Примечание 5 2 2 3 5 3" xfId="29948"/>
    <cellStyle name="Примечание 5 2 2 3 6" xfId="12944"/>
    <cellStyle name="Примечание 5 2 2 3 6 2" xfId="33662"/>
    <cellStyle name="Примечание 5 2 2 3 7" xfId="28555"/>
    <cellStyle name="Примечание 5 2 2 4" xfId="3136"/>
    <cellStyle name="Примечание 5 2 2 4 2" xfId="7723"/>
    <cellStyle name="Примечание 5 2 2 4 2 2" xfId="14887"/>
    <cellStyle name="Примечание 5 2 2 4 2 2 2" xfId="34754"/>
    <cellStyle name="Примечание 5 2 2 4 2 3" xfId="31206"/>
    <cellStyle name="Примечание 5 2 2 4 3" xfId="9902"/>
    <cellStyle name="Примечание 5 2 2 4 3 2" xfId="16516"/>
    <cellStyle name="Примечание 5 2 2 4 3 2 2" xfId="35326"/>
    <cellStyle name="Примечание 5 2 2 4 3 3" xfId="32294"/>
    <cellStyle name="Примечание 5 2 2 4 4" xfId="11839"/>
    <cellStyle name="Примечание 5 2 2 4 4 2" xfId="18164"/>
    <cellStyle name="Примечание 5 2 2 4 4 2 2" xfId="35963"/>
    <cellStyle name="Примечание 5 2 2 4 4 3" xfId="33210"/>
    <cellStyle name="Примечание 5 2 2 4 5" xfId="4950"/>
    <cellStyle name="Примечание 5 2 2 4 5 2" xfId="20696"/>
    <cellStyle name="Примечание 5 2 2 4 5 2 2" xfId="36477"/>
    <cellStyle name="Примечание 5 2 2 4 5 3" xfId="29580"/>
    <cellStyle name="Примечание 5 2 2 4 6" xfId="28722"/>
    <cellStyle name="Примечание 5 2 2 5" xfId="4004"/>
    <cellStyle name="Примечание 5 2 2 5 2" xfId="29124"/>
    <cellStyle name="Примечание 5 2 2 6" xfId="28357"/>
    <cellStyle name="Примечание 5 2 20" xfId="39546"/>
    <cellStyle name="Примечание 5 2 21" xfId="39671"/>
    <cellStyle name="Примечание 5 2 22" xfId="39793"/>
    <cellStyle name="Примечание 5 2 23" xfId="39912"/>
    <cellStyle name="Примечание 5 2 24" xfId="40025"/>
    <cellStyle name="Примечание 5 2 25" xfId="40132"/>
    <cellStyle name="Примечание 5 2 26" xfId="40220"/>
    <cellStyle name="Примечание 5 2 27" xfId="40315"/>
    <cellStyle name="Примечание 5 2 28" xfId="40396"/>
    <cellStyle name="Примечание 5 2 29" xfId="40455"/>
    <cellStyle name="Примечание 5 2 3" xfId="2115"/>
    <cellStyle name="Примечание 5 2 3 2" xfId="5198"/>
    <cellStyle name="Примечание 5 2 3 2 2" xfId="12773"/>
    <cellStyle name="Примечание 5 2 3 2 2 2" xfId="33615"/>
    <cellStyle name="Примечание 5 2 3 2 3" xfId="29779"/>
    <cellStyle name="Примечание 5 2 3 3" xfId="6712"/>
    <cellStyle name="Примечание 5 2 3 3 2" xfId="13888"/>
    <cellStyle name="Примечание 5 2 3 3 2 2" xfId="34285"/>
    <cellStyle name="Примечание 5 2 3 3 3" xfId="30734"/>
    <cellStyle name="Примечание 5 2 3 4" xfId="8895"/>
    <cellStyle name="Примечание 5 2 3 4 2" xfId="15841"/>
    <cellStyle name="Примечание 5 2 3 4 2 2" xfId="35181"/>
    <cellStyle name="Примечание 5 2 3 4 3" xfId="31823"/>
    <cellStyle name="Примечание 5 2 3 5" xfId="11004"/>
    <cellStyle name="Примечание 5 2 3 5 2" xfId="17334"/>
    <cellStyle name="Примечание 5 2 3 5 2 2" xfId="35660"/>
    <cellStyle name="Примечание 5 2 3 5 3" xfId="32907"/>
    <cellStyle name="Примечание 5 2 3 6" xfId="4464"/>
    <cellStyle name="Примечание 5 2 3 6 2" xfId="20508"/>
    <cellStyle name="Примечание 5 2 3 6 2 2" xfId="36384"/>
    <cellStyle name="Примечание 5 2 3 6 3" xfId="29269"/>
    <cellStyle name="Примечание 5 2 3 7" xfId="5350"/>
    <cellStyle name="Примечание 5 2 3 7 2" xfId="29832"/>
    <cellStyle name="Примечание 5 2 3 8" xfId="28421"/>
    <cellStyle name="Примечание 5 2 30" xfId="40496"/>
    <cellStyle name="Примечание 5 2 4" xfId="2941"/>
    <cellStyle name="Примечание 5 2 4 2" xfId="9708"/>
    <cellStyle name="Примечание 5 2 4 2 2" xfId="16355"/>
    <cellStyle name="Примечание 5 2 4 2 2 2" xfId="35291"/>
    <cellStyle name="Примечание 5 2 4 2 3" xfId="32228"/>
    <cellStyle name="Примечание 5 2 4 3" xfId="11659"/>
    <cellStyle name="Примечание 5 2 4 3 2" xfId="17986"/>
    <cellStyle name="Примечание 5 2 4 3 2 2" xfId="35911"/>
    <cellStyle name="Примечание 5 2 4 3 3" xfId="33158"/>
    <cellStyle name="Примечание 5 2 4 4" xfId="7528"/>
    <cellStyle name="Примечание 5 2 4 4 2" xfId="21661"/>
    <cellStyle name="Примечание 5 2 4 4 2 2" xfId="36575"/>
    <cellStyle name="Примечание 5 2 4 4 3" xfId="31140"/>
    <cellStyle name="Примечание 5 2 4 5" xfId="14695"/>
    <cellStyle name="Примечание 5 2 4 5 2" xfId="34688"/>
    <cellStyle name="Примечание 5 2 4 6" xfId="28670"/>
    <cellStyle name="Примечание 5 2 5" xfId="28210"/>
    <cellStyle name="Примечание 5 2 6" xfId="37576"/>
    <cellStyle name="Примечание 5 2 7" xfId="37704"/>
    <cellStyle name="Примечание 5 2 8" xfId="37844"/>
    <cellStyle name="Примечание 5 2 9" xfId="37992"/>
    <cellStyle name="Примечание 5 20" xfId="38490"/>
    <cellStyle name="Примечание 5 21" xfId="38632"/>
    <cellStyle name="Примечание 5 22" xfId="38776"/>
    <cellStyle name="Примечание 5 23" xfId="38920"/>
    <cellStyle name="Примечание 5 24" xfId="39063"/>
    <cellStyle name="Примечание 5 25" xfId="39354"/>
    <cellStyle name="Примечание 5 26" xfId="39310"/>
    <cellStyle name="Примечание 5 27" xfId="38802"/>
    <cellStyle name="Примечание 5 28" xfId="39328"/>
    <cellStyle name="Примечание 5 29" xfId="40093"/>
    <cellStyle name="Примечание 5 3" xfId="1283"/>
    <cellStyle name="Примечание 5 3 10" xfId="38031"/>
    <cellStyle name="Примечание 5 3 11" xfId="38174"/>
    <cellStyle name="Примечание 5 3 12" xfId="38315"/>
    <cellStyle name="Примечание 5 3 13" xfId="38457"/>
    <cellStyle name="Примечание 5 3 14" xfId="38600"/>
    <cellStyle name="Примечание 5 3 15" xfId="38743"/>
    <cellStyle name="Примечание 5 3 16" xfId="38886"/>
    <cellStyle name="Примечание 5 3 17" xfId="39030"/>
    <cellStyle name="Примечание 5 3 18" xfId="39171"/>
    <cellStyle name="Примечание 5 3 19" xfId="39305"/>
    <cellStyle name="Примечание 5 3 2" xfId="1777"/>
    <cellStyle name="Примечание 5 3 2 2" xfId="961"/>
    <cellStyle name="Примечание 5 3 2 2 2" xfId="3405"/>
    <cellStyle name="Примечание 5 3 2 2 2 2" xfId="10160"/>
    <cellStyle name="Примечание 5 3 2 2 2 2 2" xfId="16696"/>
    <cellStyle name="Примечание 5 3 2 2 2 2 2 2" xfId="35369"/>
    <cellStyle name="Примечание 5 3 2 2 2 2 3" xfId="32415"/>
    <cellStyle name="Примечание 5 3 2 2 2 3" xfId="12090"/>
    <cellStyle name="Примечание 5 3 2 2 2 3 2" xfId="18415"/>
    <cellStyle name="Примечание 5 3 2 2 2 3 2 2" xfId="36079"/>
    <cellStyle name="Примечание 5 3 2 2 2 3 3" xfId="33326"/>
    <cellStyle name="Примечание 5 3 2 2 2 4" xfId="7981"/>
    <cellStyle name="Примечание 5 3 2 2 2 4 2" xfId="21985"/>
    <cellStyle name="Примечание 5 3 2 2 2 4 2 2" xfId="36643"/>
    <cellStyle name="Примечание 5 3 2 2 2 4 3" xfId="31323"/>
    <cellStyle name="Примечание 5 3 2 2 2 5" xfId="15139"/>
    <cellStyle name="Примечание 5 3 2 2 2 5 2" xfId="34871"/>
    <cellStyle name="Примечание 5 3 2 2 2 6" xfId="28838"/>
    <cellStyle name="Примечание 5 3 2 2 3" xfId="3878"/>
    <cellStyle name="Примечание 5 3 2 2 3 2" xfId="10633"/>
    <cellStyle name="Примечание 5 3 2 2 3 2 2" xfId="17019"/>
    <cellStyle name="Примечание 5 3 2 2 3 2 2 2" xfId="35422"/>
    <cellStyle name="Примечание 5 3 2 2 3 2 3" xfId="32616"/>
    <cellStyle name="Примечание 5 3 2 2 3 3" xfId="12563"/>
    <cellStyle name="Примечание 5 3 2 2 3 3 2" xfId="18886"/>
    <cellStyle name="Примечание 5 3 2 2 3 3 2 2" xfId="36280"/>
    <cellStyle name="Примечание 5 3 2 2 3 3 3" xfId="33527"/>
    <cellStyle name="Примечание 5 3 2 2 3 4" xfId="15610"/>
    <cellStyle name="Примечание 5 3 2 2 3 4 2" xfId="35072"/>
    <cellStyle name="Примечание 5 3 2 2 3 5" xfId="29039"/>
    <cellStyle name="Примечание 5 3 2 2 4" xfId="6002"/>
    <cellStyle name="Примечание 5 3 2 2 4 2" xfId="13263"/>
    <cellStyle name="Примечание 5 3 2 2 4 2 2" xfId="33828"/>
    <cellStyle name="Примечание 5 3 2 2 4 3" xfId="30240"/>
    <cellStyle name="Примечание 5 3 2 2 5" xfId="5719"/>
    <cellStyle name="Примечание 5 3 2 2 5 2" xfId="13055"/>
    <cellStyle name="Примечание 5 3 2 2 5 2 2" xfId="33727"/>
    <cellStyle name="Примечание 5 3 2 2 5 3" xfId="30094"/>
    <cellStyle name="Примечание 5 3 2 2 6" xfId="6493"/>
    <cellStyle name="Примечание 5 3 2 2 6 2" xfId="13673"/>
    <cellStyle name="Примечание 5 3 2 2 6 2 2" xfId="34119"/>
    <cellStyle name="Примечание 5 3 2 2 6 3" xfId="30568"/>
    <cellStyle name="Примечание 5 3 2 2 7" xfId="4152"/>
    <cellStyle name="Примечание 5 3 2 2 7 2" xfId="29185"/>
    <cellStyle name="Примечание 5 3 2 2 8" xfId="28169"/>
    <cellStyle name="Примечание 5 3 2 3" xfId="2531"/>
    <cellStyle name="Примечание 5 3 2 3 2" xfId="7128"/>
    <cellStyle name="Примечание 5 3 2 3 2 2" xfId="14302"/>
    <cellStyle name="Примечание 5 3 2 3 2 2 2" xfId="34574"/>
    <cellStyle name="Примечание 5 3 2 3 2 3" xfId="31023"/>
    <cellStyle name="Примечание 5 3 2 3 3" xfId="9310"/>
    <cellStyle name="Примечание 5 3 2 3 3 2" xfId="16016"/>
    <cellStyle name="Примечание 5 3 2 3 3 2 2" xfId="35232"/>
    <cellStyle name="Примечание 5 3 2 3 3 3" xfId="32112"/>
    <cellStyle name="Примечание 5 3 2 3 4" xfId="11270"/>
    <cellStyle name="Примечание 5 3 2 3 4 2" xfId="17599"/>
    <cellStyle name="Примечание 5 3 2 3 4 2 2" xfId="35802"/>
    <cellStyle name="Примечание 5 3 2 3 4 3" xfId="33049"/>
    <cellStyle name="Примечание 5 3 2 3 5" xfId="5527"/>
    <cellStyle name="Примечание 5 3 2 3 5 2" xfId="20912"/>
    <cellStyle name="Примечание 5 3 2 3 5 2 2" xfId="36525"/>
    <cellStyle name="Примечание 5 3 2 3 5 3" xfId="29954"/>
    <cellStyle name="Примечание 5 3 2 3 6" xfId="12948"/>
    <cellStyle name="Примечание 5 3 2 3 6 2" xfId="33666"/>
    <cellStyle name="Примечание 5 3 2 3 7" xfId="28561"/>
    <cellStyle name="Примечание 5 3 2 4" xfId="3142"/>
    <cellStyle name="Примечание 5 3 2 4 2" xfId="7729"/>
    <cellStyle name="Примечание 5 3 2 4 2 2" xfId="14893"/>
    <cellStyle name="Примечание 5 3 2 4 2 2 2" xfId="34760"/>
    <cellStyle name="Примечание 5 3 2 4 2 3" xfId="31212"/>
    <cellStyle name="Примечание 5 3 2 4 3" xfId="9908"/>
    <cellStyle name="Примечание 5 3 2 4 3 2" xfId="16520"/>
    <cellStyle name="Примечание 5 3 2 4 3 2 2" xfId="35330"/>
    <cellStyle name="Примечание 5 3 2 4 3 3" xfId="32300"/>
    <cellStyle name="Примечание 5 3 2 4 4" xfId="11845"/>
    <cellStyle name="Примечание 5 3 2 4 4 2" xfId="18170"/>
    <cellStyle name="Примечание 5 3 2 4 4 2 2" xfId="35969"/>
    <cellStyle name="Примечание 5 3 2 4 4 3" xfId="33216"/>
    <cellStyle name="Примечание 5 3 2 4 5" xfId="4956"/>
    <cellStyle name="Примечание 5 3 2 4 5 2" xfId="20700"/>
    <cellStyle name="Примечание 5 3 2 4 5 2 2" xfId="36481"/>
    <cellStyle name="Примечание 5 3 2 4 5 3" xfId="29586"/>
    <cellStyle name="Примечание 5 3 2 4 6" xfId="28728"/>
    <cellStyle name="Примечание 5 3 2 5" xfId="4158"/>
    <cellStyle name="Примечание 5 3 2 5 2" xfId="29188"/>
    <cellStyle name="Примечание 5 3 2 6" xfId="28361"/>
    <cellStyle name="Примечание 5 3 20" xfId="39446"/>
    <cellStyle name="Примечание 5 3 21" xfId="39580"/>
    <cellStyle name="Примечание 5 3 22" xfId="39708"/>
    <cellStyle name="Примечание 5 3 23" xfId="39826"/>
    <cellStyle name="Примечание 5 3 24" xfId="39944"/>
    <cellStyle name="Примечание 5 3 25" xfId="40057"/>
    <cellStyle name="Примечание 5 3 26" xfId="40158"/>
    <cellStyle name="Примечание 5 3 27" xfId="40256"/>
    <cellStyle name="Примечание 5 3 28" xfId="40348"/>
    <cellStyle name="Примечание 5 3 29" xfId="40419"/>
    <cellStyle name="Примечание 5 3 3" xfId="2162"/>
    <cellStyle name="Примечание 5 3 3 2" xfId="5239"/>
    <cellStyle name="Примечание 5 3 3 2 2" xfId="12811"/>
    <cellStyle name="Примечание 5 3 3 2 2 2" xfId="33620"/>
    <cellStyle name="Примечание 5 3 3 2 3" xfId="29786"/>
    <cellStyle name="Примечание 5 3 3 3" xfId="6759"/>
    <cellStyle name="Примечание 5 3 3 3 2" xfId="13935"/>
    <cellStyle name="Примечание 5 3 3 3 2 2" xfId="34299"/>
    <cellStyle name="Примечание 5 3 3 3 3" xfId="30748"/>
    <cellStyle name="Примечание 5 3 3 4" xfId="8942"/>
    <cellStyle name="Примечание 5 3 3 4 2" xfId="15879"/>
    <cellStyle name="Примечание 5 3 3 4 2 2" xfId="35186"/>
    <cellStyle name="Примечание 5 3 3 4 3" xfId="31837"/>
    <cellStyle name="Примечание 5 3 3 5" xfId="11043"/>
    <cellStyle name="Примечание 5 3 3 5 2" xfId="17373"/>
    <cellStyle name="Примечание 5 3 3 5 2 2" xfId="35666"/>
    <cellStyle name="Примечание 5 3 3 5 3" xfId="32913"/>
    <cellStyle name="Примечание 5 3 3 6" xfId="4470"/>
    <cellStyle name="Примечание 5 3 3 6 2" xfId="20514"/>
    <cellStyle name="Примечание 5 3 3 6 2 2" xfId="36390"/>
    <cellStyle name="Примечание 5 3 3 6 3" xfId="29275"/>
    <cellStyle name="Примечание 5 3 3 7" xfId="4237"/>
    <cellStyle name="Примечание 5 3 3 7 2" xfId="29215"/>
    <cellStyle name="Примечание 5 3 3 8" xfId="28426"/>
    <cellStyle name="Примечание 5 3 30" xfId="40475"/>
    <cellStyle name="Примечание 5 3 4" xfId="2964"/>
    <cellStyle name="Примечание 5 3 4 2" xfId="9731"/>
    <cellStyle name="Примечание 5 3 4 2 2" xfId="16377"/>
    <cellStyle name="Примечание 5 3 4 2 2 2" xfId="35297"/>
    <cellStyle name="Примечание 5 3 4 2 3" xfId="32235"/>
    <cellStyle name="Примечание 5 3 4 3" xfId="11681"/>
    <cellStyle name="Примечание 5 3 4 3 2" xfId="18008"/>
    <cellStyle name="Примечание 5 3 4 3 2 2" xfId="35917"/>
    <cellStyle name="Примечание 5 3 4 3 3" xfId="33164"/>
    <cellStyle name="Примечание 5 3 4 4" xfId="7551"/>
    <cellStyle name="Примечание 5 3 4 4 2" xfId="21682"/>
    <cellStyle name="Примечание 5 3 4 4 2 2" xfId="36581"/>
    <cellStyle name="Примечание 5 3 4 4 3" xfId="31147"/>
    <cellStyle name="Примечание 5 3 4 5" xfId="14718"/>
    <cellStyle name="Примечание 5 3 4 5 2" xfId="34695"/>
    <cellStyle name="Примечание 5 3 4 6" xfId="28676"/>
    <cellStyle name="Примечание 5 3 5" xfId="28215"/>
    <cellStyle name="Примечание 5 3 6" xfId="37473"/>
    <cellStyle name="Примечание 5 3 7" xfId="37602"/>
    <cellStyle name="Примечание 5 3 8" xfId="37748"/>
    <cellStyle name="Примечание 5 3 9" xfId="37887"/>
    <cellStyle name="Примечание 5 30" xfId="40036"/>
    <cellStyle name="Примечание 5 31" xfId="40178"/>
    <cellStyle name="Примечание 5 32" xfId="39747"/>
    <cellStyle name="Примечание 5 33" xfId="40259"/>
    <cellStyle name="Примечание 5 4" xfId="1316"/>
    <cellStyle name="Примечание 5 4 10" xfId="37922"/>
    <cellStyle name="Примечание 5 4 11" xfId="37913"/>
    <cellStyle name="Примечание 5 4 12" xfId="37794"/>
    <cellStyle name="Примечание 5 4 13" xfId="37323"/>
    <cellStyle name="Примечание 5 4 14" xfId="37293"/>
    <cellStyle name="Примечание 5 4 15" xfId="37494"/>
    <cellStyle name="Примечание 5 4 16" xfId="38077"/>
    <cellStyle name="Примечание 5 4 17" xfId="38219"/>
    <cellStyle name="Примечание 5 4 18" xfId="38360"/>
    <cellStyle name="Примечание 5 4 19" xfId="38503"/>
    <cellStyle name="Примечание 5 4 2" xfId="1784"/>
    <cellStyle name="Примечание 5 4 2 2" xfId="1357"/>
    <cellStyle name="Примечание 5 4 2 2 2" xfId="3411"/>
    <cellStyle name="Примечание 5 4 2 2 2 2" xfId="10166"/>
    <cellStyle name="Примечание 5 4 2 2 2 2 2" xfId="16700"/>
    <cellStyle name="Примечание 5 4 2 2 2 2 2 2" xfId="35373"/>
    <cellStyle name="Примечание 5 4 2 2 2 2 3" xfId="32421"/>
    <cellStyle name="Примечание 5 4 2 2 2 3" xfId="12096"/>
    <cellStyle name="Примечание 5 4 2 2 2 3 2" xfId="18421"/>
    <cellStyle name="Примечание 5 4 2 2 2 3 2 2" xfId="36085"/>
    <cellStyle name="Примечание 5 4 2 2 2 3 3" xfId="33332"/>
    <cellStyle name="Примечание 5 4 2 2 2 4" xfId="7987"/>
    <cellStyle name="Примечание 5 4 2 2 2 4 2" xfId="21991"/>
    <cellStyle name="Примечание 5 4 2 2 2 4 2 2" xfId="36649"/>
    <cellStyle name="Примечание 5 4 2 2 2 4 3" xfId="31329"/>
    <cellStyle name="Примечание 5 4 2 2 2 5" xfId="15145"/>
    <cellStyle name="Примечание 5 4 2 2 2 5 2" xfId="34877"/>
    <cellStyle name="Примечание 5 4 2 2 2 6" xfId="28844"/>
    <cellStyle name="Примечание 5 4 2 2 3" xfId="3884"/>
    <cellStyle name="Примечание 5 4 2 2 3 2" xfId="10639"/>
    <cellStyle name="Примечание 5 4 2 2 3 2 2" xfId="17023"/>
    <cellStyle name="Примечание 5 4 2 2 3 2 2 2" xfId="35426"/>
    <cellStyle name="Примечание 5 4 2 2 3 2 3" xfId="32622"/>
    <cellStyle name="Примечание 5 4 2 2 3 3" xfId="12569"/>
    <cellStyle name="Примечание 5 4 2 2 3 3 2" xfId="18892"/>
    <cellStyle name="Примечание 5 4 2 2 3 3 2 2" xfId="36286"/>
    <cellStyle name="Примечание 5 4 2 2 3 3 3" xfId="33533"/>
    <cellStyle name="Примечание 5 4 2 2 3 4" xfId="15616"/>
    <cellStyle name="Примечание 5 4 2 2 3 4 2" xfId="35078"/>
    <cellStyle name="Примечание 5 4 2 2 3 5" xfId="29045"/>
    <cellStyle name="Примечание 5 4 2 2 4" xfId="6151"/>
    <cellStyle name="Примечание 5 4 2 2 4 2" xfId="13391"/>
    <cellStyle name="Примечание 5 4 2 2 4 2 2" xfId="33915"/>
    <cellStyle name="Примечание 5 4 2 2 4 3" xfId="30345"/>
    <cellStyle name="Примечание 5 4 2 2 5" xfId="5774"/>
    <cellStyle name="Примечание 5 4 2 2 5 2" xfId="13089"/>
    <cellStyle name="Примечание 5 4 2 2 5 2 2" xfId="33745"/>
    <cellStyle name="Примечание 5 4 2 2 5 3" xfId="30131"/>
    <cellStyle name="Примечание 5 4 2 2 6" xfId="9550"/>
    <cellStyle name="Примечание 5 4 2 2 6 2" xfId="16201"/>
    <cellStyle name="Примечание 5 4 2 2 6 2 2" xfId="35269"/>
    <cellStyle name="Примечание 5 4 2 2 6 3" xfId="32203"/>
    <cellStyle name="Примечание 5 4 2 2 7" xfId="3978"/>
    <cellStyle name="Примечание 5 4 2 2 7 2" xfId="29106"/>
    <cellStyle name="Примечание 5 4 2 2 8" xfId="28223"/>
    <cellStyle name="Примечание 5 4 2 3" xfId="2537"/>
    <cellStyle name="Примечание 5 4 2 3 2" xfId="7134"/>
    <cellStyle name="Примечание 5 4 2 3 2 2" xfId="14308"/>
    <cellStyle name="Примечание 5 4 2 3 2 2 2" xfId="34580"/>
    <cellStyle name="Примечание 5 4 2 3 2 3" xfId="31029"/>
    <cellStyle name="Примечание 5 4 2 3 3" xfId="9316"/>
    <cellStyle name="Примечание 5 4 2 3 3 2" xfId="16020"/>
    <cellStyle name="Примечание 5 4 2 3 3 2 2" xfId="35236"/>
    <cellStyle name="Примечание 5 4 2 3 3 3" xfId="32118"/>
    <cellStyle name="Примечание 5 4 2 3 4" xfId="11276"/>
    <cellStyle name="Примечание 5 4 2 3 4 2" xfId="17605"/>
    <cellStyle name="Примечание 5 4 2 3 4 2 2" xfId="35808"/>
    <cellStyle name="Примечание 5 4 2 3 4 3" xfId="33055"/>
    <cellStyle name="Примечание 5 4 2 3 5" xfId="5533"/>
    <cellStyle name="Примечание 5 4 2 3 5 2" xfId="20916"/>
    <cellStyle name="Примечание 5 4 2 3 5 2 2" xfId="36529"/>
    <cellStyle name="Примечание 5 4 2 3 5 3" xfId="29960"/>
    <cellStyle name="Примечание 5 4 2 3 6" xfId="12952"/>
    <cellStyle name="Примечание 5 4 2 3 6 2" xfId="33670"/>
    <cellStyle name="Примечание 5 4 2 3 7" xfId="28567"/>
    <cellStyle name="Примечание 5 4 2 4" xfId="3148"/>
    <cellStyle name="Примечание 5 4 2 4 2" xfId="7735"/>
    <cellStyle name="Примечание 5 4 2 4 2 2" xfId="14899"/>
    <cellStyle name="Примечание 5 4 2 4 2 2 2" xfId="34766"/>
    <cellStyle name="Примечание 5 4 2 4 2 3" xfId="31218"/>
    <cellStyle name="Примечание 5 4 2 4 3" xfId="9914"/>
    <cellStyle name="Примечание 5 4 2 4 3 2" xfId="16524"/>
    <cellStyle name="Примечание 5 4 2 4 3 2 2" xfId="35334"/>
    <cellStyle name="Примечание 5 4 2 4 3 3" xfId="32306"/>
    <cellStyle name="Примечание 5 4 2 4 4" xfId="11851"/>
    <cellStyle name="Примечание 5 4 2 4 4 2" xfId="18176"/>
    <cellStyle name="Примечание 5 4 2 4 4 2 2" xfId="35975"/>
    <cellStyle name="Примечание 5 4 2 4 4 3" xfId="33222"/>
    <cellStyle name="Примечание 5 4 2 4 5" xfId="4963"/>
    <cellStyle name="Примечание 5 4 2 4 5 2" xfId="20704"/>
    <cellStyle name="Примечание 5 4 2 4 5 2 2" xfId="36485"/>
    <cellStyle name="Примечание 5 4 2 4 5 3" xfId="29593"/>
    <cellStyle name="Примечание 5 4 2 4 6" xfId="28734"/>
    <cellStyle name="Примечание 5 4 2 5" xfId="4000"/>
    <cellStyle name="Примечание 5 4 2 5 2" xfId="29120"/>
    <cellStyle name="Примечание 5 4 2 6" xfId="28365"/>
    <cellStyle name="Примечание 5 4 20" xfId="38645"/>
    <cellStyle name="Примечание 5 4 21" xfId="38789"/>
    <cellStyle name="Примечание 5 4 22" xfId="39610"/>
    <cellStyle name="Примечание 5 4 23" xfId="39731"/>
    <cellStyle name="Примечание 5 4 24" xfId="39851"/>
    <cellStyle name="Примечание 5 4 25" xfId="39969"/>
    <cellStyle name="Примечание 5 4 26" xfId="38516"/>
    <cellStyle name="Примечание 5 4 27" xfId="40072"/>
    <cellStyle name="Примечание 5 4 28" xfId="40266"/>
    <cellStyle name="Примечание 5 4 29" xfId="40353"/>
    <cellStyle name="Примечание 5 4 3" xfId="2439"/>
    <cellStyle name="Примечание 5 4 3 2" xfId="5466"/>
    <cellStyle name="Примечание 5 4 3 2 2" xfId="12940"/>
    <cellStyle name="Примечание 5 4 3 2 2 2" xfId="33658"/>
    <cellStyle name="Примечание 5 4 3 2 3" xfId="29905"/>
    <cellStyle name="Примечание 5 4 3 3" xfId="7036"/>
    <cellStyle name="Примечание 5 4 3 3 2" xfId="14210"/>
    <cellStyle name="Примечание 5 4 3 3 2 2" xfId="34482"/>
    <cellStyle name="Примечание 5 4 3 3 3" xfId="30931"/>
    <cellStyle name="Примечание 5 4 3 4" xfId="9218"/>
    <cellStyle name="Примечание 5 4 3 4 2" xfId="16008"/>
    <cellStyle name="Примечание 5 4 3 4 2 2" xfId="35224"/>
    <cellStyle name="Примечание 5 4 3 4 3" xfId="32020"/>
    <cellStyle name="Примечание 5 4 3 5" xfId="11233"/>
    <cellStyle name="Примечание 5 4 3 5 2" xfId="17562"/>
    <cellStyle name="Примечание 5 4 3 5 2 2" xfId="35765"/>
    <cellStyle name="Примечание 5 4 3 5 3" xfId="33012"/>
    <cellStyle name="Примечание 5 4 3 6" xfId="4476"/>
    <cellStyle name="Примечание 5 4 3 6 2" xfId="20520"/>
    <cellStyle name="Примечание 5 4 3 6 2 2" xfId="36396"/>
    <cellStyle name="Примечание 5 4 3 6 3" xfId="29281"/>
    <cellStyle name="Примечание 5 4 3 7" xfId="5347"/>
    <cellStyle name="Примечание 5 4 3 7 2" xfId="29831"/>
    <cellStyle name="Примечание 5 4 3 8" xfId="28524"/>
    <cellStyle name="Примечание 5 4 30" xfId="40224"/>
    <cellStyle name="Примечание 5 4 4" xfId="2969"/>
    <cellStyle name="Примечание 5 4 4 2" xfId="9736"/>
    <cellStyle name="Примечание 5 4 4 2 2" xfId="16381"/>
    <cellStyle name="Примечание 5 4 4 2 2 2" xfId="35301"/>
    <cellStyle name="Примечание 5 4 4 2 3" xfId="32240"/>
    <cellStyle name="Примечание 5 4 4 3" xfId="11685"/>
    <cellStyle name="Примечание 5 4 4 3 2" xfId="18012"/>
    <cellStyle name="Примечание 5 4 4 3 2 2" xfId="35921"/>
    <cellStyle name="Примечание 5 4 4 3 3" xfId="33168"/>
    <cellStyle name="Примечание 5 4 4 4" xfId="7556"/>
    <cellStyle name="Примечание 5 4 4 4 2" xfId="21686"/>
    <cellStyle name="Примечание 5 4 4 4 2 2" xfId="36585"/>
    <cellStyle name="Примечание 5 4 4 4 3" xfId="31152"/>
    <cellStyle name="Примечание 5 4 4 5" xfId="14723"/>
    <cellStyle name="Примечание 5 4 4 5 2" xfId="34700"/>
    <cellStyle name="Примечание 5 4 4 6" xfId="28680"/>
    <cellStyle name="Примечание 5 4 5" xfId="28219"/>
    <cellStyle name="Примечание 5 4 6" xfId="37370"/>
    <cellStyle name="Примечание 5 4 7" xfId="36989"/>
    <cellStyle name="Примечание 5 4 8" xfId="37259"/>
    <cellStyle name="Примечание 5 4 9" xfId="37510"/>
    <cellStyle name="Примечание 5 5" xfId="1648"/>
    <cellStyle name="Примечание 5 5 2" xfId="949"/>
    <cellStyle name="Примечание 5 5 2 2" xfId="3330"/>
    <cellStyle name="Примечание 5 5 2 2 2" xfId="10085"/>
    <cellStyle name="Примечание 5 5 2 2 2 2" xfId="16636"/>
    <cellStyle name="Примечание 5 5 2 2 2 2 2" xfId="35358"/>
    <cellStyle name="Примечание 5 5 2 2 2 3" xfId="32389"/>
    <cellStyle name="Примечание 5 5 2 2 3" xfId="12015"/>
    <cellStyle name="Примечание 5 5 2 2 3 2" xfId="18340"/>
    <cellStyle name="Примечание 5 5 2 2 3 2 2" xfId="36053"/>
    <cellStyle name="Примечание 5 5 2 2 3 3" xfId="33300"/>
    <cellStyle name="Примечание 5 5 2 2 4" xfId="7906"/>
    <cellStyle name="Примечание 5 5 2 2 4 2" xfId="21910"/>
    <cellStyle name="Примечание 5 5 2 2 4 2 2" xfId="36617"/>
    <cellStyle name="Примечание 5 5 2 2 4 3" xfId="31297"/>
    <cellStyle name="Примечание 5 5 2 2 5" xfId="15064"/>
    <cellStyle name="Примечание 5 5 2 2 5 2" xfId="34845"/>
    <cellStyle name="Примечание 5 5 2 2 6" xfId="28812"/>
    <cellStyle name="Примечание 5 5 2 3" xfId="3803"/>
    <cellStyle name="Примечание 5 5 2 3 2" xfId="10558"/>
    <cellStyle name="Примечание 5 5 2 3 2 2" xfId="16959"/>
    <cellStyle name="Примечание 5 5 2 3 2 2 2" xfId="35411"/>
    <cellStyle name="Примечание 5 5 2 3 2 3" xfId="32590"/>
    <cellStyle name="Примечание 5 5 2 3 3" xfId="12488"/>
    <cellStyle name="Примечание 5 5 2 3 3 2" xfId="18811"/>
    <cellStyle name="Примечание 5 5 2 3 3 2 2" xfId="36254"/>
    <cellStyle name="Примечание 5 5 2 3 3 3" xfId="33501"/>
    <cellStyle name="Примечание 5 5 2 3 4" xfId="15535"/>
    <cellStyle name="Примечание 5 5 2 3 4 2" xfId="35046"/>
    <cellStyle name="Примечание 5 5 2 3 5" xfId="29013"/>
    <cellStyle name="Примечание 5 5 2 4" xfId="5990"/>
    <cellStyle name="Примечание 5 5 2 4 2" xfId="13251"/>
    <cellStyle name="Примечание 5 5 2 4 2 2" xfId="33825"/>
    <cellStyle name="Примечание 5 5 2 4 3" xfId="30237"/>
    <cellStyle name="Примечание 5 5 2 5" xfId="5715"/>
    <cellStyle name="Примечание 5 5 2 5 2" xfId="13051"/>
    <cellStyle name="Примечание 5 5 2 5 2 2" xfId="33726"/>
    <cellStyle name="Примечание 5 5 2 5 3" xfId="30093"/>
    <cellStyle name="Примечание 5 5 2 6" xfId="5869"/>
    <cellStyle name="Примечание 5 5 2 6 2" xfId="13138"/>
    <cellStyle name="Примечание 5 5 2 6 2 2" xfId="33772"/>
    <cellStyle name="Примечание 5 5 2 6 3" xfId="30179"/>
    <cellStyle name="Примечание 5 5 2 7" xfId="4276"/>
    <cellStyle name="Примечание 5 5 2 7 2" xfId="29223"/>
    <cellStyle name="Примечание 5 5 2 8" xfId="28167"/>
    <cellStyle name="Примечание 5 5 3" xfId="2090"/>
    <cellStyle name="Примечание 5 5 3 2" xfId="6687"/>
    <cellStyle name="Примечание 5 5 3 2 2" xfId="13864"/>
    <cellStyle name="Примечание 5 5 3 2 2 2" xfId="34274"/>
    <cellStyle name="Примечание 5 5 3 2 3" xfId="30723"/>
    <cellStyle name="Примечание 5 5 3 3" xfId="8870"/>
    <cellStyle name="Примечание 5 5 3 3 2" xfId="15820"/>
    <cellStyle name="Примечание 5 5 3 3 2 2" xfId="35173"/>
    <cellStyle name="Примечание 5 5 3 3 3" xfId="31812"/>
    <cellStyle name="Примечание 5 5 3 4" xfId="10984"/>
    <cellStyle name="Примечание 5 5 3 4 2" xfId="17315"/>
    <cellStyle name="Примечание 5 5 3 4 2 2" xfId="35653"/>
    <cellStyle name="Примечание 5 5 3 4 3" xfId="32900"/>
    <cellStyle name="Примечание 5 5 3 5" xfId="5175"/>
    <cellStyle name="Примечание 5 5 3 5 2" xfId="20710"/>
    <cellStyle name="Примечание 5 5 3 5 2 2" xfId="36490"/>
    <cellStyle name="Примечание 5 5 3 5 3" xfId="29771"/>
    <cellStyle name="Примечание 5 5 3 6" xfId="12752"/>
    <cellStyle name="Примечание 5 5 3 6 2" xfId="33607"/>
    <cellStyle name="Примечание 5 5 3 7" xfId="28414"/>
    <cellStyle name="Примечание 5 5 4" xfId="3065"/>
    <cellStyle name="Примечание 5 5 4 2" xfId="7652"/>
    <cellStyle name="Примечание 5 5 4 2 2" xfId="14817"/>
    <cellStyle name="Примечание 5 5 4 2 2 2" xfId="34734"/>
    <cellStyle name="Примечание 5 5 4 2 3" xfId="31186"/>
    <cellStyle name="Примечание 5 5 4 3" xfId="9831"/>
    <cellStyle name="Примечание 5 5 4 3 2" xfId="16458"/>
    <cellStyle name="Примечание 5 5 4 3 2 2" xfId="35318"/>
    <cellStyle name="Примечание 5 5 4 3 3" xfId="32274"/>
    <cellStyle name="Примечание 5 5 4 4" xfId="11768"/>
    <cellStyle name="Примечание 5 5 4 4 2" xfId="18094"/>
    <cellStyle name="Примечание 5 5 4 4 2 2" xfId="35943"/>
    <cellStyle name="Примечание 5 5 4 4 3" xfId="33190"/>
    <cellStyle name="Примечание 5 5 4 5" xfId="4918"/>
    <cellStyle name="Примечание 5 5 4 5 2" xfId="20690"/>
    <cellStyle name="Примечание 5 5 4 5 2 2" xfId="36471"/>
    <cellStyle name="Примечание 5 5 4 5 3" xfId="29554"/>
    <cellStyle name="Примечание 5 5 4 6" xfId="28702"/>
    <cellStyle name="Примечание 5 5 5" xfId="4126"/>
    <cellStyle name="Примечание 5 5 5 2" xfId="29167"/>
    <cellStyle name="Примечание 5 5 6" xfId="28301"/>
    <cellStyle name="Примечание 5 6" xfId="2243"/>
    <cellStyle name="Примечание 5 6 2" xfId="5300"/>
    <cellStyle name="Примечание 5 6 2 2" xfId="12859"/>
    <cellStyle name="Примечание 5 6 2 2 2" xfId="33631"/>
    <cellStyle name="Примечание 5 6 2 3" xfId="29803"/>
    <cellStyle name="Примечание 5 6 3" xfId="6840"/>
    <cellStyle name="Примечание 5 6 3 2" xfId="14014"/>
    <cellStyle name="Примечание 5 6 3 2 2" xfId="34340"/>
    <cellStyle name="Примечание 5 6 3 3" xfId="30789"/>
    <cellStyle name="Примечание 5 6 4" xfId="9023"/>
    <cellStyle name="Примечание 5 6 4 2" xfId="15928"/>
    <cellStyle name="Примечание 5 6 4 2 2" xfId="35197"/>
    <cellStyle name="Примечание 5 6 4 3" xfId="31878"/>
    <cellStyle name="Примечание 5 6 5" xfId="11093"/>
    <cellStyle name="Примечание 5 6 5 2" xfId="17422"/>
    <cellStyle name="Примечание 5 6 5 2 2" xfId="35678"/>
    <cellStyle name="Примечание 5 6 5 3" xfId="32925"/>
    <cellStyle name="Примечание 5 6 6" xfId="4412"/>
    <cellStyle name="Примечание 5 6 6 2" xfId="20456"/>
    <cellStyle name="Примечание 5 6 6 2 2" xfId="36374"/>
    <cellStyle name="Примечание 5 6 6 3" xfId="29259"/>
    <cellStyle name="Примечание 5 6 7" xfId="8450"/>
    <cellStyle name="Примечание 5 6 7 2" xfId="31486"/>
    <cellStyle name="Примечание 5 6 8" xfId="28438"/>
    <cellStyle name="Примечание 5 7" xfId="2695"/>
    <cellStyle name="Примечание 5 7 2" xfId="9474"/>
    <cellStyle name="Примечание 5 7 2 2" xfId="16125"/>
    <cellStyle name="Примечание 5 7 2 2 2" xfId="35258"/>
    <cellStyle name="Примечание 5 7 2 3" xfId="32192"/>
    <cellStyle name="Примечание 5 7 3" xfId="11434"/>
    <cellStyle name="Примечание 5 7 3 2" xfId="17762"/>
    <cellStyle name="Примечание 5 7 3 2 2" xfId="35882"/>
    <cellStyle name="Примечание 5 7 3 3" xfId="33129"/>
    <cellStyle name="Примечание 5 7 4" xfId="7293"/>
    <cellStyle name="Примечание 5 7 4 2" xfId="21452"/>
    <cellStyle name="Примечание 5 7 4 2 2" xfId="36553"/>
    <cellStyle name="Примечание 5 7 4 3" xfId="31104"/>
    <cellStyle name="Примечание 5 7 5" xfId="14466"/>
    <cellStyle name="Примечание 5 7 5 2" xfId="34655"/>
    <cellStyle name="Примечание 5 7 6" xfId="28641"/>
    <cellStyle name="Примечание 5 8" xfId="28116"/>
    <cellStyle name="Примечание 5 9" xfId="37254"/>
    <cellStyle name="Примечание 6" xfId="481"/>
    <cellStyle name="Примечание 6 2" xfId="592"/>
    <cellStyle name="Примечание 6 2 2" xfId="1838"/>
    <cellStyle name="Примечание 6 2 2 2" xfId="2016"/>
    <cellStyle name="Примечание 6 2 2 2 2" xfId="3454"/>
    <cellStyle name="Примечание 6 2 2 2 2 2" xfId="10209"/>
    <cellStyle name="Примечание 6 2 2 2 2 2 2" xfId="16724"/>
    <cellStyle name="Примечание 6 2 2 2 2 2 2 2" xfId="35375"/>
    <cellStyle name="Примечание 6 2 2 2 2 2 3" xfId="32442"/>
    <cellStyle name="Примечание 6 2 2 2 2 3" xfId="12139"/>
    <cellStyle name="Примечание 6 2 2 2 2 3 2" xfId="18464"/>
    <cellStyle name="Примечание 6 2 2 2 2 3 2 2" xfId="36106"/>
    <cellStyle name="Примечание 6 2 2 2 2 3 3" xfId="33353"/>
    <cellStyle name="Примечание 6 2 2 2 2 4" xfId="8030"/>
    <cellStyle name="Примечание 6 2 2 2 2 4 2" xfId="22034"/>
    <cellStyle name="Примечание 6 2 2 2 2 4 2 2" xfId="36670"/>
    <cellStyle name="Примечание 6 2 2 2 2 4 3" xfId="31350"/>
    <cellStyle name="Примечание 6 2 2 2 2 5" xfId="15188"/>
    <cellStyle name="Примечание 6 2 2 2 2 5 2" xfId="34898"/>
    <cellStyle name="Примечание 6 2 2 2 2 6" xfId="28865"/>
    <cellStyle name="Примечание 6 2 2 2 3" xfId="3927"/>
    <cellStyle name="Примечание 6 2 2 2 3 2" xfId="10682"/>
    <cellStyle name="Примечание 6 2 2 2 3 2 2" xfId="17047"/>
    <cellStyle name="Примечание 6 2 2 2 3 2 2 2" xfId="35428"/>
    <cellStyle name="Примечание 6 2 2 2 3 2 3" xfId="32643"/>
    <cellStyle name="Примечание 6 2 2 2 3 3" xfId="12612"/>
    <cellStyle name="Примечание 6 2 2 2 3 3 2" xfId="18935"/>
    <cellStyle name="Примечание 6 2 2 2 3 3 2 2" xfId="36307"/>
    <cellStyle name="Примечание 6 2 2 2 3 3 3" xfId="33554"/>
    <cellStyle name="Примечание 6 2 2 2 3 4" xfId="15659"/>
    <cellStyle name="Примечание 6 2 2 2 3 4 2" xfId="35099"/>
    <cellStyle name="Примечание 6 2 2 2 3 5" xfId="29066"/>
    <cellStyle name="Примечание 6 2 2 2 4" xfId="6613"/>
    <cellStyle name="Примечание 6 2 2 2 4 2" xfId="13791"/>
    <cellStyle name="Примечание 6 2 2 2 4 2 2" xfId="34225"/>
    <cellStyle name="Примечание 6 2 2 2 4 3" xfId="30674"/>
    <cellStyle name="Примечание 6 2 2 2 5" xfId="8796"/>
    <cellStyle name="Примечание 6 2 2 2 5 2" xfId="15787"/>
    <cellStyle name="Примечание 6 2 2 2 5 2 2" xfId="35164"/>
    <cellStyle name="Примечание 6 2 2 2 5 3" xfId="31763"/>
    <cellStyle name="Примечание 6 2 2 2 6" xfId="10910"/>
    <cellStyle name="Примечание 6 2 2 2 6 2" xfId="17242"/>
    <cellStyle name="Примечание 6 2 2 2 6 2 2" xfId="35604"/>
    <cellStyle name="Примечание 6 2 2 2 6 3" xfId="32851"/>
    <cellStyle name="Примечание 6 2 2 2 7" xfId="12719"/>
    <cellStyle name="Примечание 6 2 2 2 7 2" xfId="33598"/>
    <cellStyle name="Примечание 6 2 2 2 8" xfId="28403"/>
    <cellStyle name="Примечание 6 2 2 3" xfId="2558"/>
    <cellStyle name="Примечание 6 2 2 3 2" xfId="7155"/>
    <cellStyle name="Примечание 6 2 2 3 2 2" xfId="14329"/>
    <cellStyle name="Примечание 6 2 2 3 2 2 2" xfId="34601"/>
    <cellStyle name="Примечание 6 2 2 3 2 3" xfId="31050"/>
    <cellStyle name="Примечание 6 2 2 3 3" xfId="9337"/>
    <cellStyle name="Примечание 6 2 2 3 3 2" xfId="16022"/>
    <cellStyle name="Примечание 6 2 2 3 3 2 2" xfId="35238"/>
    <cellStyle name="Примечание 6 2 2 3 3 3" xfId="32139"/>
    <cellStyle name="Примечание 6 2 2 3 4" xfId="11297"/>
    <cellStyle name="Примечание 6 2 2 3 4 2" xfId="17626"/>
    <cellStyle name="Примечание 6 2 2 3 4 2 2" xfId="35829"/>
    <cellStyle name="Примечание 6 2 2 3 4 3" xfId="33076"/>
    <cellStyle name="Примечание 6 2 2 3 5" xfId="5554"/>
    <cellStyle name="Примечание 6 2 2 3 5 2" xfId="20918"/>
    <cellStyle name="Примечание 6 2 2 3 5 2 2" xfId="36531"/>
    <cellStyle name="Примечание 6 2 2 3 5 3" xfId="29981"/>
    <cellStyle name="Примечание 6 2 2 3 6" xfId="12954"/>
    <cellStyle name="Примечание 6 2 2 3 6 2" xfId="33672"/>
    <cellStyle name="Примечание 6 2 2 3 7" xfId="28588"/>
    <cellStyle name="Примечание 6 2 2 4" xfId="3194"/>
    <cellStyle name="Примечание 6 2 2 4 2" xfId="7779"/>
    <cellStyle name="Примечание 6 2 2 4 2 2" xfId="14942"/>
    <cellStyle name="Примечание 6 2 2 4 2 2 2" xfId="34787"/>
    <cellStyle name="Примечание 6 2 2 4 2 3" xfId="31239"/>
    <cellStyle name="Примечание 6 2 2 4 3" xfId="9957"/>
    <cellStyle name="Примечание 6 2 2 4 3 2" xfId="16548"/>
    <cellStyle name="Примечание 6 2 2 4 3 2 2" xfId="35336"/>
    <cellStyle name="Примечание 6 2 2 4 3 3" xfId="32327"/>
    <cellStyle name="Примечание 6 2 2 4 4" xfId="11894"/>
    <cellStyle name="Примечание 6 2 2 4 4 2" xfId="18219"/>
    <cellStyle name="Примечание 6 2 2 4 4 2 2" xfId="35996"/>
    <cellStyle name="Примечание 6 2 2 4 4 3" xfId="33243"/>
    <cellStyle name="Примечание 6 2 2 4 5" xfId="4990"/>
    <cellStyle name="Примечание 6 2 2 4 5 2" xfId="20706"/>
    <cellStyle name="Примечание 6 2 2 4 5 2 2" xfId="36487"/>
    <cellStyle name="Примечание 6 2 2 4 5 3" xfId="29616"/>
    <cellStyle name="Примечание 6 2 2 4 6" xfId="28755"/>
    <cellStyle name="Примечание 6 2 2 5" xfId="4089"/>
    <cellStyle name="Примечание 6 2 2 5 2" xfId="29150"/>
    <cellStyle name="Примечание 6 2 2 6" xfId="28389"/>
    <cellStyle name="Примечание 6 2 3" xfId="2098"/>
    <cellStyle name="Примечание 6 2 3 2" xfId="5183"/>
    <cellStyle name="Примечание 6 2 3 2 2" xfId="12760"/>
    <cellStyle name="Примечание 6 2 3 2 2 2" xfId="33613"/>
    <cellStyle name="Примечание 6 2 3 2 3" xfId="29777"/>
    <cellStyle name="Примечание 6 2 3 3" xfId="6695"/>
    <cellStyle name="Примечание 6 2 3 3 2" xfId="13872"/>
    <cellStyle name="Примечание 6 2 3 3 2 2" xfId="34280"/>
    <cellStyle name="Примечание 6 2 3 3 3" xfId="30729"/>
    <cellStyle name="Примечание 6 2 3 4" xfId="8878"/>
    <cellStyle name="Примечание 6 2 3 4 2" xfId="15828"/>
    <cellStyle name="Примечание 6 2 3 4 2 2" xfId="35179"/>
    <cellStyle name="Примечание 6 2 3 4 3" xfId="31818"/>
    <cellStyle name="Примечание 6 2 3 5" xfId="10992"/>
    <cellStyle name="Примечание 6 2 3 5 2" xfId="17323"/>
    <cellStyle name="Примечание 6 2 3 5 2 2" xfId="35659"/>
    <cellStyle name="Примечание 6 2 3 5 3" xfId="32906"/>
    <cellStyle name="Примечание 6 2 3 6" xfId="4536"/>
    <cellStyle name="Примечание 6 2 3 6 2" xfId="20569"/>
    <cellStyle name="Примечание 6 2 3 6 2 2" xfId="36421"/>
    <cellStyle name="Примечание 6 2 3 6 3" xfId="29307"/>
    <cellStyle name="Примечание 6 2 3 7" xfId="4228"/>
    <cellStyle name="Примечание 6 2 3 7 2" xfId="29214"/>
    <cellStyle name="Примечание 6 2 3 8" xfId="28420"/>
    <cellStyle name="Примечание 6 2 4" xfId="2726"/>
    <cellStyle name="Примечание 6 2 4 2" xfId="9505"/>
    <cellStyle name="Примечание 6 2 4 2 2" xfId="16156"/>
    <cellStyle name="Примечание 6 2 4 2 2 2" xfId="35260"/>
    <cellStyle name="Примечание 6 2 4 2 3" xfId="32194"/>
    <cellStyle name="Примечание 6 2 4 3" xfId="11465"/>
    <cellStyle name="Примечание 6 2 4 3 2" xfId="17793"/>
    <cellStyle name="Примечание 6 2 4 3 2 2" xfId="35884"/>
    <cellStyle name="Примечание 6 2 4 3 3" xfId="33131"/>
    <cellStyle name="Примечание 6 2 4 4" xfId="7324"/>
    <cellStyle name="Примечание 6 2 4 4 2" xfId="21483"/>
    <cellStyle name="Примечание 6 2 4 4 2 2" xfId="36555"/>
    <cellStyle name="Примечание 6 2 4 4 3" xfId="31106"/>
    <cellStyle name="Примечание 6 2 4 5" xfId="14497"/>
    <cellStyle name="Примечание 6 2 4 5 2" xfId="34657"/>
    <cellStyle name="Примечание 6 2 4 6" xfId="28643"/>
    <cellStyle name="Примечание 6 2 5" xfId="28147"/>
    <cellStyle name="Примечание 6 3" xfId="1808"/>
    <cellStyle name="Примечание 6 3 2" xfId="2061"/>
    <cellStyle name="Примечание 6 3 2 2" xfId="3429"/>
    <cellStyle name="Примечание 6 3 2 2 2" xfId="10184"/>
    <cellStyle name="Примечание 6 3 2 2 2 2" xfId="16705"/>
    <cellStyle name="Примечание 6 3 2 2 2 2 2" xfId="35374"/>
    <cellStyle name="Примечание 6 3 2 2 2 3" xfId="32435"/>
    <cellStyle name="Примечание 6 3 2 2 3" xfId="12114"/>
    <cellStyle name="Примечание 6 3 2 2 3 2" xfId="18439"/>
    <cellStyle name="Примечание 6 3 2 2 3 2 2" xfId="36099"/>
    <cellStyle name="Примечание 6 3 2 2 3 3" xfId="33346"/>
    <cellStyle name="Примечание 6 3 2 2 4" xfId="8005"/>
    <cellStyle name="Примечание 6 3 2 2 4 2" xfId="22009"/>
    <cellStyle name="Примечание 6 3 2 2 4 2 2" xfId="36663"/>
    <cellStyle name="Примечание 6 3 2 2 4 3" xfId="31343"/>
    <cellStyle name="Примечание 6 3 2 2 5" xfId="15163"/>
    <cellStyle name="Примечание 6 3 2 2 5 2" xfId="34891"/>
    <cellStyle name="Примечание 6 3 2 2 6" xfId="28858"/>
    <cellStyle name="Примечание 6 3 2 3" xfId="3902"/>
    <cellStyle name="Примечание 6 3 2 3 2" xfId="10657"/>
    <cellStyle name="Примечание 6 3 2 3 2 2" xfId="17028"/>
    <cellStyle name="Примечание 6 3 2 3 2 2 2" xfId="35427"/>
    <cellStyle name="Примечание 6 3 2 3 2 3" xfId="32636"/>
    <cellStyle name="Примечание 6 3 2 3 3" xfId="12587"/>
    <cellStyle name="Примечание 6 3 2 3 3 2" xfId="18910"/>
    <cellStyle name="Примечание 6 3 2 3 3 2 2" xfId="36300"/>
    <cellStyle name="Примечание 6 3 2 3 3 3" xfId="33547"/>
    <cellStyle name="Примечание 6 3 2 3 4" xfId="15634"/>
    <cellStyle name="Примечание 6 3 2 3 4 2" xfId="35092"/>
    <cellStyle name="Примечание 6 3 2 3 5" xfId="29059"/>
    <cellStyle name="Примечание 6 3 2 4" xfId="6658"/>
    <cellStyle name="Примечание 6 3 2 4 2" xfId="13836"/>
    <cellStyle name="Примечание 6 3 2 4 2 2" xfId="34255"/>
    <cellStyle name="Примечание 6 3 2 4 3" xfId="30704"/>
    <cellStyle name="Примечание 6 3 2 5" xfId="8841"/>
    <cellStyle name="Примечание 6 3 2 5 2" xfId="15807"/>
    <cellStyle name="Примечание 6 3 2 5 2 2" xfId="35169"/>
    <cellStyle name="Примечание 6 3 2 5 3" xfId="31793"/>
    <cellStyle name="Примечание 6 3 2 6" xfId="10955"/>
    <cellStyle name="Примечание 6 3 2 6 2" xfId="17287"/>
    <cellStyle name="Примечание 6 3 2 6 2 2" xfId="35634"/>
    <cellStyle name="Примечание 6 3 2 6 3" xfId="32881"/>
    <cellStyle name="Примечание 6 3 2 7" xfId="12739"/>
    <cellStyle name="Примечание 6 3 2 7 2" xfId="33603"/>
    <cellStyle name="Примечание 6 3 2 8" xfId="28408"/>
    <cellStyle name="Примечание 6 3 3" xfId="2551"/>
    <cellStyle name="Примечание 6 3 3 2" xfId="7148"/>
    <cellStyle name="Примечание 6 3 3 2 2" xfId="14322"/>
    <cellStyle name="Примечание 6 3 3 2 2 2" xfId="34594"/>
    <cellStyle name="Примечание 6 3 3 2 3" xfId="31043"/>
    <cellStyle name="Примечание 6 3 3 3" xfId="9330"/>
    <cellStyle name="Примечание 6 3 3 3 2" xfId="16021"/>
    <cellStyle name="Примечание 6 3 3 3 2 2" xfId="35237"/>
    <cellStyle name="Примечание 6 3 3 3 3" xfId="32132"/>
    <cellStyle name="Примечание 6 3 3 4" xfId="11290"/>
    <cellStyle name="Примечание 6 3 3 4 2" xfId="17619"/>
    <cellStyle name="Примечание 6 3 3 4 2 2" xfId="35822"/>
    <cellStyle name="Примечание 6 3 3 4 3" xfId="33069"/>
    <cellStyle name="Примечание 6 3 3 5" xfId="5547"/>
    <cellStyle name="Примечание 6 3 3 5 2" xfId="20917"/>
    <cellStyle name="Примечание 6 3 3 5 2 2" xfId="36530"/>
    <cellStyle name="Примечание 6 3 3 5 3" xfId="29974"/>
    <cellStyle name="Примечание 6 3 3 6" xfId="12953"/>
    <cellStyle name="Примечание 6 3 3 6 2" xfId="33671"/>
    <cellStyle name="Примечание 6 3 3 7" xfId="28581"/>
    <cellStyle name="Примечание 6 3 4" xfId="3166"/>
    <cellStyle name="Примечание 6 3 4 2" xfId="7753"/>
    <cellStyle name="Примечание 6 3 4 2 2" xfId="14917"/>
    <cellStyle name="Примечание 6 3 4 2 2 2" xfId="34780"/>
    <cellStyle name="Примечание 6 3 4 2 3" xfId="31232"/>
    <cellStyle name="Примечание 6 3 4 3" xfId="9932"/>
    <cellStyle name="Примечание 6 3 4 3 2" xfId="16529"/>
    <cellStyle name="Примечание 6 3 4 3 2 2" xfId="35335"/>
    <cellStyle name="Примечание 6 3 4 3 3" xfId="32320"/>
    <cellStyle name="Примечание 6 3 4 4" xfId="11869"/>
    <cellStyle name="Примечание 6 3 4 4 2" xfId="18194"/>
    <cellStyle name="Примечание 6 3 4 4 2 2" xfId="35989"/>
    <cellStyle name="Примечание 6 3 4 4 3" xfId="33236"/>
    <cellStyle name="Примечание 6 3 4 5" xfId="4982"/>
    <cellStyle name="Примечание 6 3 4 5 2" xfId="20705"/>
    <cellStyle name="Примечание 6 3 4 5 2 2" xfId="36486"/>
    <cellStyle name="Примечание 6 3 4 5 3" xfId="29609"/>
    <cellStyle name="Примечание 6 3 4 6" xfId="28748"/>
    <cellStyle name="Примечание 6 3 5" xfId="4095"/>
    <cellStyle name="Примечание 6 3 5 2" xfId="29151"/>
    <cellStyle name="Примечание 6 3 6" xfId="28370"/>
    <cellStyle name="Примечание 6 4" xfId="1649"/>
    <cellStyle name="Примечание 6 4 2" xfId="998"/>
    <cellStyle name="Примечание 6 4 2 2" xfId="3331"/>
    <cellStyle name="Примечание 6 4 2 2 2" xfId="10086"/>
    <cellStyle name="Примечание 6 4 2 2 2 2" xfId="16637"/>
    <cellStyle name="Примечание 6 4 2 2 2 2 2" xfId="35359"/>
    <cellStyle name="Примечание 6 4 2 2 2 3" xfId="32390"/>
    <cellStyle name="Примечание 6 4 2 2 3" xfId="12016"/>
    <cellStyle name="Примечание 6 4 2 2 3 2" xfId="18341"/>
    <cellStyle name="Примечание 6 4 2 2 3 2 2" xfId="36054"/>
    <cellStyle name="Примечание 6 4 2 2 3 3" xfId="33301"/>
    <cellStyle name="Примечание 6 4 2 2 4" xfId="7907"/>
    <cellStyle name="Примечание 6 4 2 2 4 2" xfId="21911"/>
    <cellStyle name="Примечание 6 4 2 2 4 2 2" xfId="36618"/>
    <cellStyle name="Примечание 6 4 2 2 4 3" xfId="31298"/>
    <cellStyle name="Примечание 6 4 2 2 5" xfId="15065"/>
    <cellStyle name="Примечание 6 4 2 2 5 2" xfId="34846"/>
    <cellStyle name="Примечание 6 4 2 2 6" xfId="28813"/>
    <cellStyle name="Примечание 6 4 2 3" xfId="3804"/>
    <cellStyle name="Примечание 6 4 2 3 2" xfId="10559"/>
    <cellStyle name="Примечание 6 4 2 3 2 2" xfId="16960"/>
    <cellStyle name="Примечание 6 4 2 3 2 2 2" xfId="35412"/>
    <cellStyle name="Примечание 6 4 2 3 2 3" xfId="32591"/>
    <cellStyle name="Примечание 6 4 2 3 3" xfId="12489"/>
    <cellStyle name="Примечание 6 4 2 3 3 2" xfId="18812"/>
    <cellStyle name="Примечание 6 4 2 3 3 2 2" xfId="36255"/>
    <cellStyle name="Примечание 6 4 2 3 3 3" xfId="33502"/>
    <cellStyle name="Примечание 6 4 2 3 4" xfId="15536"/>
    <cellStyle name="Примечание 6 4 2 3 4 2" xfId="35047"/>
    <cellStyle name="Примечание 6 4 2 3 5" xfId="29014"/>
    <cellStyle name="Примечание 6 4 2 4" xfId="6037"/>
    <cellStyle name="Примечание 6 4 2 4 2" xfId="13298"/>
    <cellStyle name="Примечание 6 4 2 4 2 2" xfId="33851"/>
    <cellStyle name="Примечание 6 4 2 4 3" xfId="30263"/>
    <cellStyle name="Примечание 6 4 2 5" xfId="6327"/>
    <cellStyle name="Примечание 6 4 2 5 2" xfId="13558"/>
    <cellStyle name="Примечание 6 4 2 5 2 2" xfId="34028"/>
    <cellStyle name="Примечание 6 4 2 5 3" xfId="30462"/>
    <cellStyle name="Примечание 6 4 2 6" xfId="5940"/>
    <cellStyle name="Примечание 6 4 2 6 2" xfId="13202"/>
    <cellStyle name="Примечание 6 4 2 6 2 2" xfId="33807"/>
    <cellStyle name="Примечание 6 4 2 6 3" xfId="30219"/>
    <cellStyle name="Примечание 6 4 2 7" xfId="4267"/>
    <cellStyle name="Примечание 6 4 2 7 2" xfId="29221"/>
    <cellStyle name="Примечание 6 4 2 8" xfId="28175"/>
    <cellStyle name="Примечание 6 4 3" xfId="2274"/>
    <cellStyle name="Примечание 6 4 3 2" xfId="6871"/>
    <cellStyle name="Примечание 6 4 3 2 2" xfId="14045"/>
    <cellStyle name="Примечание 6 4 3 2 2 2" xfId="34365"/>
    <cellStyle name="Примечание 6 4 3 2 3" xfId="30814"/>
    <cellStyle name="Примечание 6 4 3 3" xfId="9054"/>
    <cellStyle name="Примечание 6 4 3 3 2" xfId="15942"/>
    <cellStyle name="Примечание 6 4 3 3 2 2" xfId="35205"/>
    <cellStyle name="Примечание 6 4 3 3 3" xfId="31903"/>
    <cellStyle name="Примечание 6 4 3 4" xfId="11115"/>
    <cellStyle name="Примечание 6 4 3 4 2" xfId="17444"/>
    <cellStyle name="Примечание 6 4 3 4 2 2" xfId="35694"/>
    <cellStyle name="Примечание 6 4 3 4 3" xfId="32941"/>
    <cellStyle name="Примечание 6 4 3 5" xfId="5327"/>
    <cellStyle name="Примечание 6 4 3 5 2" xfId="20828"/>
    <cellStyle name="Примечание 6 4 3 5 2 2" xfId="36509"/>
    <cellStyle name="Примечание 6 4 3 5 3" xfId="29822"/>
    <cellStyle name="Примечание 6 4 3 6" xfId="12873"/>
    <cellStyle name="Примечание 6 4 3 6 2" xfId="33639"/>
    <cellStyle name="Примечание 6 4 3 7" xfId="28454"/>
    <cellStyle name="Примечание 6 4 4" xfId="3066"/>
    <cellStyle name="Примечание 6 4 4 2" xfId="7653"/>
    <cellStyle name="Примечание 6 4 4 2 2" xfId="14818"/>
    <cellStyle name="Примечание 6 4 4 2 2 2" xfId="34735"/>
    <cellStyle name="Примечание 6 4 4 2 3" xfId="31187"/>
    <cellStyle name="Примечание 6 4 4 3" xfId="9832"/>
    <cellStyle name="Примечание 6 4 4 3 2" xfId="16459"/>
    <cellStyle name="Примечание 6 4 4 3 2 2" xfId="35319"/>
    <cellStyle name="Примечание 6 4 4 3 3" xfId="32275"/>
    <cellStyle name="Примечание 6 4 4 4" xfId="11769"/>
    <cellStyle name="Примечание 6 4 4 4 2" xfId="18095"/>
    <cellStyle name="Примечание 6 4 4 4 2 2" xfId="35944"/>
    <cellStyle name="Примечание 6 4 4 4 3" xfId="33191"/>
    <cellStyle name="Примечание 6 4 4 5" xfId="4919"/>
    <cellStyle name="Примечание 6 4 4 5 2" xfId="20691"/>
    <cellStyle name="Примечание 6 4 4 5 2 2" xfId="36472"/>
    <cellStyle name="Примечание 6 4 4 5 3" xfId="29555"/>
    <cellStyle name="Примечание 6 4 4 6" xfId="28703"/>
    <cellStyle name="Примечание 6 4 5" xfId="4108"/>
    <cellStyle name="Примечание 6 4 5 2" xfId="29158"/>
    <cellStyle name="Примечание 6 4 6" xfId="28302"/>
    <cellStyle name="Примечание 6 5" xfId="2283"/>
    <cellStyle name="Примечание 6 5 2" xfId="5336"/>
    <cellStyle name="Примечание 6 5 2 2" xfId="12881"/>
    <cellStyle name="Примечание 6 5 2 2 2" xfId="33643"/>
    <cellStyle name="Примечание 6 5 2 3" xfId="29827"/>
    <cellStyle name="Примечание 6 5 3" xfId="6880"/>
    <cellStyle name="Примечание 6 5 3 2" xfId="14054"/>
    <cellStyle name="Примечание 6 5 3 2 2" xfId="34370"/>
    <cellStyle name="Примечание 6 5 3 3" xfId="30819"/>
    <cellStyle name="Примечание 6 5 4" xfId="9063"/>
    <cellStyle name="Примечание 6 5 4 2" xfId="15950"/>
    <cellStyle name="Примечание 6 5 4 2 2" xfId="35209"/>
    <cellStyle name="Примечание 6 5 4 3" xfId="31908"/>
    <cellStyle name="Примечание 6 5 5" xfId="11124"/>
    <cellStyle name="Примечание 6 5 5 2" xfId="17453"/>
    <cellStyle name="Примечание 6 5 5 2 2" xfId="35699"/>
    <cellStyle name="Примечание 6 5 5 3" xfId="32946"/>
    <cellStyle name="Примечание 6 5 6" xfId="4507"/>
    <cellStyle name="Примечание 6 5 6 2" xfId="20543"/>
    <cellStyle name="Примечание 6 5 6 2 2" xfId="36413"/>
    <cellStyle name="Примечание 6 5 6 3" xfId="29298"/>
    <cellStyle name="Примечание 6 5 7" xfId="4645"/>
    <cellStyle name="Примечание 6 5 7 2" xfId="29363"/>
    <cellStyle name="Примечание 6 5 8" xfId="28459"/>
    <cellStyle name="Примечание 6 6" xfId="2696"/>
    <cellStyle name="Примечание 6 6 2" xfId="9475"/>
    <cellStyle name="Примечание 6 6 2 2" xfId="16126"/>
    <cellStyle name="Примечание 6 6 2 2 2" xfId="35259"/>
    <cellStyle name="Примечание 6 6 2 3" xfId="32193"/>
    <cellStyle name="Примечание 6 6 3" xfId="11435"/>
    <cellStyle name="Примечание 6 6 3 2" xfId="17763"/>
    <cellStyle name="Примечание 6 6 3 2 2" xfId="35883"/>
    <cellStyle name="Примечание 6 6 3 3" xfId="33130"/>
    <cellStyle name="Примечание 6 6 4" xfId="7294"/>
    <cellStyle name="Примечание 6 6 4 2" xfId="21453"/>
    <cellStyle name="Примечание 6 6 4 2 2" xfId="36554"/>
    <cellStyle name="Примечание 6 6 4 3" xfId="31105"/>
    <cellStyle name="Примечание 6 6 5" xfId="14467"/>
    <cellStyle name="Примечание 6 6 5 2" xfId="34656"/>
    <cellStyle name="Примечание 6 6 6" xfId="28642"/>
    <cellStyle name="Примечание 6 7" xfId="28117"/>
    <cellStyle name="Примечание 7" xfId="28042"/>
    <cellStyle name="Процентный" xfId="31" builtinId="5"/>
    <cellStyle name="Процентный 2" xfId="482"/>
    <cellStyle name="Процентный 2 2" xfId="483"/>
    <cellStyle name="Процентный 2 2 2" xfId="1768"/>
    <cellStyle name="Процентный 2 2 3" xfId="1694"/>
    <cellStyle name="Процентный 2 3" xfId="630"/>
    <cellStyle name="Процентный 2 3 2" xfId="1435"/>
    <cellStyle name="Процентный 2 3 3" xfId="1284"/>
    <cellStyle name="Процентный 2 4" xfId="593"/>
    <cellStyle name="Процентный 2 4 2" xfId="1417"/>
    <cellStyle name="Процентный 2 4 3" xfId="1317"/>
    <cellStyle name="Процентный 2 5" xfId="1394"/>
    <cellStyle name="Процентный 3" xfId="106"/>
    <cellStyle name="Процентный 3 2" xfId="484"/>
    <cellStyle name="Процентный 3 2 2" xfId="895"/>
    <cellStyle name="Процентный 3 2 3" xfId="1769"/>
    <cellStyle name="Процентный 3 3" xfId="546"/>
    <cellStyle name="Процентный 3 3 2" xfId="1405"/>
    <cellStyle name="Процентный 3 3 3" xfId="1285"/>
    <cellStyle name="Процентный 3 4" xfId="1318"/>
    <cellStyle name="Процентный 3 5" xfId="1350"/>
    <cellStyle name="Процентный 4" xfId="485"/>
    <cellStyle name="Процентный 4 2" xfId="888"/>
    <cellStyle name="Процентный 4 2 2" xfId="1522"/>
    <cellStyle name="Процентный 4 2 2 2" xfId="1904"/>
    <cellStyle name="Процентный 4 2 2 2 2" xfId="5024"/>
    <cellStyle name="Процентный 4 2 2 2 3" xfId="6501"/>
    <cellStyle name="Процентный 4 2 2 3" xfId="4587"/>
    <cellStyle name="Процентный 4 2 2 4" xfId="4875"/>
    <cellStyle name="Процентный 4 2 2 5" xfId="6292"/>
    <cellStyle name="Процентный 4 2 3" xfId="1211"/>
    <cellStyle name="Процентный 4 2 4" xfId="4736"/>
    <cellStyle name="Процентный 4 2 5" xfId="5893"/>
    <cellStyle name="Процентный 4 3" xfId="1286"/>
    <cellStyle name="Процентный 4 4" xfId="1319"/>
    <cellStyle name="Процентный 5" xfId="486"/>
    <cellStyle name="Процентный 5 2" xfId="1212"/>
    <cellStyle name="Процентный 5 3" xfId="1287"/>
    <cellStyle name="Процентный 5 4" xfId="1320"/>
    <cellStyle name="Процентный 6" xfId="487"/>
    <cellStyle name="Процентный 6 2" xfId="1213"/>
    <cellStyle name="Процентный 6 3" xfId="1288"/>
    <cellStyle name="Процентный 6 4" xfId="1321"/>
    <cellStyle name="Процентный 7" xfId="488"/>
    <cellStyle name="Процентный 7 2" xfId="594"/>
    <cellStyle name="Процентный 7 3" xfId="1809"/>
    <cellStyle name="Процентный 7 4" xfId="1699"/>
    <cellStyle name="Процентный 7 4 2" xfId="4937"/>
    <cellStyle name="Процентный 7 4 3" xfId="6387"/>
    <cellStyle name="Процентный 8" xfId="91"/>
    <cellStyle name="Процентный 8 2" xfId="535"/>
    <cellStyle name="Процентный 9" xfId="40557"/>
    <cellStyle name="Связанная ячейка" xfId="60" builtinId="24" customBuiltin="1"/>
    <cellStyle name="Связанная ячейка 2" xfId="489"/>
    <cellStyle name="Связанная ячейка 3" xfId="490"/>
    <cellStyle name="Связанная ячейка 4" xfId="491"/>
    <cellStyle name="Связанная ячейка 5" xfId="492"/>
    <cellStyle name="Стиль 1" xfId="7"/>
    <cellStyle name="Стиль 1 2" xfId="664"/>
    <cellStyle name="Стиль 1 3" xfId="629"/>
    <cellStyle name="Стиль 2" xfId="493"/>
    <cellStyle name="Стиль 2 2" xfId="494"/>
    <cellStyle name="Стиль 2 2 2" xfId="1215"/>
    <cellStyle name="Стиль 2 2 3" xfId="1292"/>
    <cellStyle name="Стиль 2 2 4" xfId="1322"/>
    <cellStyle name="Стиль 3" xfId="744"/>
    <cellStyle name="Стиль 4" xfId="745"/>
    <cellStyle name="Стиль_названий" xfId="495"/>
    <cellStyle name="Строка нечётная" xfId="680"/>
    <cellStyle name="Строка нечётная 2" xfId="1546"/>
    <cellStyle name="Строка нечётная 2 2" xfId="1921"/>
    <cellStyle name="Строка нечётная 2 2 10" xfId="4083"/>
    <cellStyle name="Строка нечётная 2 2 10 2" xfId="29146"/>
    <cellStyle name="Строка нечётная 2 2 2" xfId="2018"/>
    <cellStyle name="Строка нечётная 2 2 2 2" xfId="3492"/>
    <cellStyle name="Строка нечётная 2 2 2 2 2" xfId="10247"/>
    <cellStyle name="Строка нечётная 2 2 2 2 2 2" xfId="32470"/>
    <cellStyle name="Строка нечётная 2 2 2 2 3" xfId="12177"/>
    <cellStyle name="Строка нечётная 2 2 2 2 3 2" xfId="18501"/>
    <cellStyle name="Строка нечётная 2 2 2 2 3 2 2" xfId="36134"/>
    <cellStyle name="Строка нечётная 2 2 2 2 3 3" xfId="33381"/>
    <cellStyle name="Строка нечётная 2 2 2 2 4" xfId="8068"/>
    <cellStyle name="Строка нечётная 2 2 2 2 4 2" xfId="22071"/>
    <cellStyle name="Строка нечётная 2 2 2 2 4 2 2" xfId="36698"/>
    <cellStyle name="Строка нечётная 2 2 2 2 4 3" xfId="31378"/>
    <cellStyle name="Строка нечётная 2 2 2 2 5" xfId="15225"/>
    <cellStyle name="Строка нечётная 2 2 2 2 5 2" xfId="34926"/>
    <cellStyle name="Строка нечётная 2 2 2 2 6" xfId="28893"/>
    <cellStyle name="Строка нечётная 2 2 2 3" xfId="3965"/>
    <cellStyle name="Строка нечётная 2 2 2 3 2" xfId="10720"/>
    <cellStyle name="Строка нечётная 2 2 2 3 2 2" xfId="32671"/>
    <cellStyle name="Строка нечётная 2 2 2 3 3" xfId="12650"/>
    <cellStyle name="Строка нечётная 2 2 2 3 3 2" xfId="18972"/>
    <cellStyle name="Строка нечётная 2 2 2 3 3 2 2" xfId="36335"/>
    <cellStyle name="Строка нечётная 2 2 2 3 3 3" xfId="33582"/>
    <cellStyle name="Строка нечётная 2 2 2 3 4" xfId="15696"/>
    <cellStyle name="Строка нечётная 2 2 2 3 4 2" xfId="35127"/>
    <cellStyle name="Строка нечётная 2 2 2 3 5" xfId="29094"/>
    <cellStyle name="Строка нечётная 2 2 2 4" xfId="6615"/>
    <cellStyle name="Строка нечётная 2 2 2 4 2" xfId="13793"/>
    <cellStyle name="Строка нечётная 2 2 2 4 2 2" xfId="34226"/>
    <cellStyle name="Строка нечётная 2 2 2 4 3" xfId="30675"/>
    <cellStyle name="Строка нечётная 2 2 2 5" xfId="8798"/>
    <cellStyle name="Строка нечётная 2 2 2 5 2" xfId="31764"/>
    <cellStyle name="Строка нечётная 2 2 2 6" xfId="10912"/>
    <cellStyle name="Строка нечётная 2 2 2 6 2" xfId="17244"/>
    <cellStyle name="Строка нечётная 2 2 2 6 2 2" xfId="35605"/>
    <cellStyle name="Строка нечётная 2 2 2 6 3" xfId="32852"/>
    <cellStyle name="Строка нечётная 2 2 2 7" xfId="5126"/>
    <cellStyle name="Строка нечётная 2 2 2 7 2" xfId="29728"/>
    <cellStyle name="Строка нечётная 2 2 3" xfId="2456"/>
    <cellStyle name="Строка нечётная 2 2 3 2" xfId="7053"/>
    <cellStyle name="Строка нечётная 2 2 3 2 2" xfId="14227"/>
    <cellStyle name="Строка нечётная 2 2 3 2 2 2" xfId="34499"/>
    <cellStyle name="Строка нечётная 2 2 3 2 3" xfId="30948"/>
    <cellStyle name="Строка нечётная 2 2 3 3" xfId="9235"/>
    <cellStyle name="Строка нечётная 2 2 3 3 2" xfId="32037"/>
    <cellStyle name="Строка нечётная 2 2 3 4" xfId="11250"/>
    <cellStyle name="Строка нечётная 2 2 3 4 2" xfId="17579"/>
    <cellStyle name="Строка нечётная 2 2 3 4 2 2" xfId="35782"/>
    <cellStyle name="Строка нечётная 2 2 3 4 3" xfId="33029"/>
    <cellStyle name="Строка нечётная 2 2 3 5" xfId="5483"/>
    <cellStyle name="Строка нечётная 2 2 3 5 2" xfId="29922"/>
    <cellStyle name="Строка нечётная 2 2 3 6" xfId="28541"/>
    <cellStyle name="Строка нечётная 2 2 4" xfId="2586"/>
    <cellStyle name="Строка нечётная 2 2 4 2" xfId="7183"/>
    <cellStyle name="Строка нечётная 2 2 4 2 2" xfId="14357"/>
    <cellStyle name="Строка нечётная 2 2 4 2 2 2" xfId="34629"/>
    <cellStyle name="Строка нечётная 2 2 4 2 3" xfId="31078"/>
    <cellStyle name="Строка нечётная 2 2 4 3" xfId="9365"/>
    <cellStyle name="Строка нечётная 2 2 4 3 2" xfId="32167"/>
    <cellStyle name="Строка нечётная 2 2 4 4" xfId="11325"/>
    <cellStyle name="Строка нечётная 2 2 4 4 2" xfId="17654"/>
    <cellStyle name="Строка нечётная 2 2 4 4 2 2" xfId="35857"/>
    <cellStyle name="Строка нечётная 2 2 4 4 3" xfId="33104"/>
    <cellStyle name="Строка нечётная 2 2 4 5" xfId="5582"/>
    <cellStyle name="Строка нечётная 2 2 4 5 2" xfId="30009"/>
    <cellStyle name="Строка нечётная 2 2 4 6" xfId="28616"/>
    <cellStyle name="Строка нечётная 2 2 5" xfId="3245"/>
    <cellStyle name="Строка нечётная 2 2 5 2" xfId="7821"/>
    <cellStyle name="Строка нечётная 2 2 5 2 2" xfId="14979"/>
    <cellStyle name="Строка нечётная 2 2 5 2 2 2" xfId="34815"/>
    <cellStyle name="Строка нечётная 2 2 5 2 3" xfId="31267"/>
    <cellStyle name="Строка нечётная 2 2 5 3" xfId="10000"/>
    <cellStyle name="Строка нечётная 2 2 5 3 2" xfId="32359"/>
    <cellStyle name="Строка нечётная 2 2 5 4" xfId="11931"/>
    <cellStyle name="Строка нечётная 2 2 5 4 2" xfId="18256"/>
    <cellStyle name="Строка нечётная 2 2 5 4 2 2" xfId="36024"/>
    <cellStyle name="Строка нечётная 2 2 5 4 3" xfId="33271"/>
    <cellStyle name="Строка нечётная 2 2 5 5" xfId="5041"/>
    <cellStyle name="Строка нечётная 2 2 5 5 2" xfId="29643"/>
    <cellStyle name="Строка нечётная 2 2 5 6" xfId="28783"/>
    <cellStyle name="Строка нечётная 2 2 6" xfId="3719"/>
    <cellStyle name="Строка нечётная 2 2 6 2" xfId="10474"/>
    <cellStyle name="Строка нечётная 2 2 6 2 2" xfId="32561"/>
    <cellStyle name="Строка нечётная 2 2 6 3" xfId="12404"/>
    <cellStyle name="Строка нечётная 2 2 6 3 2" xfId="18727"/>
    <cellStyle name="Строка нечётная 2 2 6 3 2 2" xfId="36225"/>
    <cellStyle name="Строка нечётная 2 2 6 3 3" xfId="33472"/>
    <cellStyle name="Строка нечётная 2 2 6 4" xfId="8295"/>
    <cellStyle name="Строка нечётная 2 2 6 4 2" xfId="22292"/>
    <cellStyle name="Строка нечётная 2 2 6 4 2 2" xfId="36789"/>
    <cellStyle name="Строка нечётная 2 2 6 4 3" xfId="31469"/>
    <cellStyle name="Строка нечётная 2 2 6 5" xfId="15451"/>
    <cellStyle name="Строка нечётная 2 2 6 5 2" xfId="35017"/>
    <cellStyle name="Строка нечётная 2 2 6 6" xfId="28984"/>
    <cellStyle name="Строка нечётная 2 2 7" xfId="6518"/>
    <cellStyle name="Строка нечётная 2 2 7 2" xfId="13696"/>
    <cellStyle name="Строка нечётная 2 2 7 2 2" xfId="34140"/>
    <cellStyle name="Строка нечётная 2 2 7 3" xfId="30589"/>
    <cellStyle name="Строка нечётная 2 2 8" xfId="8701"/>
    <cellStyle name="Строка нечётная 2 2 8 2" xfId="31678"/>
    <cellStyle name="Строка нечётная 2 2 9" xfId="10815"/>
    <cellStyle name="Строка нечётная 2 2 9 2" xfId="17147"/>
    <cellStyle name="Строка нечётная 2 2 9 2 2" xfId="35519"/>
    <cellStyle name="Строка нечётная 2 2 9 3" xfId="32766"/>
    <cellStyle name="Строка нечётная 2 3" xfId="1976"/>
    <cellStyle name="Строка нечётная 2 3 2" xfId="2511"/>
    <cellStyle name="Строка нечётная 2 3 2 2" xfId="7108"/>
    <cellStyle name="Строка нечётная 2 3 2 2 2" xfId="14282"/>
    <cellStyle name="Строка нечётная 2 3 2 2 2 2" xfId="34554"/>
    <cellStyle name="Строка нечётная 2 3 2 2 3" xfId="31003"/>
    <cellStyle name="Строка нечётная 2 3 2 3" xfId="9290"/>
    <cellStyle name="Строка нечётная 2 3 2 3 2" xfId="32092"/>
    <cellStyle name="Строка нечётная 2 3 3" xfId="5096"/>
    <cellStyle name="Строка нечётная 2 3 3 2" xfId="29698"/>
    <cellStyle name="Строка нечётная 2 3 4" xfId="6573"/>
    <cellStyle name="Строка нечётная 2 3 4 2" xfId="13751"/>
    <cellStyle name="Строка нечётная 2 3 4 2 2" xfId="34195"/>
    <cellStyle name="Строка нечётная 2 3 4 3" xfId="30644"/>
    <cellStyle name="Строка нечётная 2 3 5" xfId="8756"/>
    <cellStyle name="Строка нечётная 2 3 5 2" xfId="31733"/>
    <cellStyle name="Строка нечётная 2 3 6" xfId="10870"/>
    <cellStyle name="Строка нечётная 2 3 6 2" xfId="17202"/>
    <cellStyle name="Строка нечётная 2 3 6 2 2" xfId="35574"/>
    <cellStyle name="Строка нечётная 2 3 6 3" xfId="32821"/>
    <cellStyle name="Строка нечётная 2 4" xfId="982"/>
    <cellStyle name="Строка нечётная 2 4 2" xfId="4766"/>
    <cellStyle name="Строка нечётная 2 4 2 2" xfId="29422"/>
    <cellStyle name="Строка нечётная 2 4 3" xfId="6021"/>
    <cellStyle name="Строка нечётная 2 4 3 2" xfId="13282"/>
    <cellStyle name="Строка нечётная 2 4 3 2 2" xfId="33844"/>
    <cellStyle name="Строка нечётная 2 4 3 3" xfId="30256"/>
    <cellStyle name="Строка нечётная 2 4 4" xfId="5733"/>
    <cellStyle name="Строка нечётная 2 4 4 2" xfId="30107"/>
    <cellStyle name="Строка нечётная 2 4 5" xfId="6441"/>
    <cellStyle name="Строка нечётная 2 4 5 2" xfId="13648"/>
    <cellStyle name="Строка нечётная 2 4 5 2 2" xfId="34100"/>
    <cellStyle name="Строка нечётная 2 4 5 3" xfId="30546"/>
    <cellStyle name="Строка нечётная 2 4 6" xfId="4604"/>
    <cellStyle name="Строка нечётная 2 4 6 2" xfId="20612"/>
    <cellStyle name="Строка нечётная 2 4 6 2 2" xfId="36455"/>
    <cellStyle name="Строка нечётная 2 4 6 3" xfId="29340"/>
    <cellStyle name="Строка нечётная 2 4 7" xfId="4664"/>
    <cellStyle name="Строка нечётная 2 4 7 2" xfId="29373"/>
    <cellStyle name="Строка нечётная 2 5" xfId="2309"/>
    <cellStyle name="Строка нечётная 2 5 2" xfId="6906"/>
    <cellStyle name="Строка нечётная 2 5 2 2" xfId="14080"/>
    <cellStyle name="Строка нечётная 2 5 2 2 2" xfId="34389"/>
    <cellStyle name="Строка нечётная 2 5 2 3" xfId="30838"/>
    <cellStyle name="Строка нечётная 2 5 3" xfId="9089"/>
    <cellStyle name="Строка нечётная 2 5 3 2" xfId="31927"/>
    <cellStyle name="Строка нечётная 2 6" xfId="4892"/>
    <cellStyle name="Строка нечётная 2 6 2" xfId="29528"/>
    <cellStyle name="Строка нечётная 2 7" xfId="6313"/>
    <cellStyle name="Строка нечётная 2 7 2" xfId="13545"/>
    <cellStyle name="Строка нечётная 2 7 2 2" xfId="34015"/>
    <cellStyle name="Строка нечётная 2 7 3" xfId="30448"/>
    <cellStyle name="Строка нечётная 2 8" xfId="8582"/>
    <cellStyle name="Строка нечётная 2 8 2" xfId="31566"/>
    <cellStyle name="Строка нечётная 2 9" xfId="5931"/>
    <cellStyle name="Строка нечётная 2 9 2" xfId="13193"/>
    <cellStyle name="Строка нечётная 2 9 2 2" xfId="33802"/>
    <cellStyle name="Строка нечётная 2 9 3" xfId="30214"/>
    <cellStyle name="Строка нечётная 3" xfId="1695"/>
    <cellStyle name="Строка нечётная 3 10" xfId="4029"/>
    <cellStyle name="Строка нечётная 3 10 2" xfId="29128"/>
    <cellStyle name="Строка нечётная 3 2" xfId="2064"/>
    <cellStyle name="Строка нечётная 3 2 2" xfId="3348"/>
    <cellStyle name="Строка нечётная 3 2 2 2" xfId="10103"/>
    <cellStyle name="Строка нечётная 3 2 2 2 2" xfId="32400"/>
    <cellStyle name="Строка нечётная 3 2 2 3" xfId="12033"/>
    <cellStyle name="Строка нечётная 3 2 2 3 2" xfId="18358"/>
    <cellStyle name="Строка нечётная 3 2 2 3 2 2" xfId="36064"/>
    <cellStyle name="Строка нечётная 3 2 2 3 3" xfId="33311"/>
    <cellStyle name="Строка нечётная 3 2 2 4" xfId="7924"/>
    <cellStyle name="Строка нечётная 3 2 2 4 2" xfId="21928"/>
    <cellStyle name="Строка нечётная 3 2 2 4 2 2" xfId="36628"/>
    <cellStyle name="Строка нечётная 3 2 2 4 3" xfId="31308"/>
    <cellStyle name="Строка нечётная 3 2 2 5" xfId="15082"/>
    <cellStyle name="Строка нечётная 3 2 2 5 2" xfId="34856"/>
    <cellStyle name="Строка нечётная 3 2 2 6" xfId="28823"/>
    <cellStyle name="Строка нечётная 3 2 3" xfId="3821"/>
    <cellStyle name="Строка нечётная 3 2 3 2" xfId="10576"/>
    <cellStyle name="Строка нечётная 3 2 3 2 2" xfId="32601"/>
    <cellStyle name="Строка нечётная 3 2 3 3" xfId="12506"/>
    <cellStyle name="Строка нечётная 3 2 3 3 2" xfId="18829"/>
    <cellStyle name="Строка нечётная 3 2 3 3 2 2" xfId="36265"/>
    <cellStyle name="Строка нечётная 3 2 3 3 3" xfId="33512"/>
    <cellStyle name="Строка нечётная 3 2 3 4" xfId="15553"/>
    <cellStyle name="Строка нечётная 3 2 3 4 2" xfId="35057"/>
    <cellStyle name="Строка нечётная 3 2 3 5" xfId="29024"/>
    <cellStyle name="Строка нечётная 3 2 4" xfId="6661"/>
    <cellStyle name="Строка нечётная 3 2 4 2" xfId="13839"/>
    <cellStyle name="Строка нечётная 3 2 4 2 2" xfId="34257"/>
    <cellStyle name="Строка нечётная 3 2 4 3" xfId="30706"/>
    <cellStyle name="Строка нечётная 3 2 5" xfId="8844"/>
    <cellStyle name="Строка нечётная 3 2 5 2" xfId="31795"/>
    <cellStyle name="Строка нечётная 3 2 6" xfId="10958"/>
    <cellStyle name="Строка нечётная 3 2 6 2" xfId="17290"/>
    <cellStyle name="Строка нечётная 3 2 6 2 2" xfId="35636"/>
    <cellStyle name="Строка нечётная 3 2 6 3" xfId="32883"/>
    <cellStyle name="Строка нечётная 3 2 7" xfId="5156"/>
    <cellStyle name="Строка нечётная 3 2 7 2" xfId="29755"/>
    <cellStyle name="Строка нечётная 3 3" xfId="2370"/>
    <cellStyle name="Строка нечётная 3 3 2" xfId="6967"/>
    <cellStyle name="Строка нечётная 3 3 2 2" xfId="14141"/>
    <cellStyle name="Строка нечётная 3 3 2 2 2" xfId="34430"/>
    <cellStyle name="Строка нечётная 3 3 2 3" xfId="30879"/>
    <cellStyle name="Строка нечётная 3 3 3" xfId="9150"/>
    <cellStyle name="Строка нечётная 3 3 3 2" xfId="31968"/>
    <cellStyle name="Строка нечётная 3 3 4" xfId="11174"/>
    <cellStyle name="Строка нечётная 3 3 4 2" xfId="17503"/>
    <cellStyle name="Строка нечётная 3 3 4 2 2" xfId="35722"/>
    <cellStyle name="Строка нечётная 3 3 4 3" xfId="32969"/>
    <cellStyle name="Строка нечётная 3 3 5" xfId="5403"/>
    <cellStyle name="Строка нечётная 3 3 5 2" xfId="29859"/>
    <cellStyle name="Строка нечётная 3 3 6" xfId="28481"/>
    <cellStyle name="Строка нечётная 3 4" xfId="2087"/>
    <cellStyle name="Строка нечётная 3 4 2" xfId="6684"/>
    <cellStyle name="Строка нечётная 3 4 2 2" xfId="13861"/>
    <cellStyle name="Строка нечётная 3 4 2 2 2" xfId="34271"/>
    <cellStyle name="Строка нечётная 3 4 2 3" xfId="30720"/>
    <cellStyle name="Строка нечётная 3 4 3" xfId="8867"/>
    <cellStyle name="Строка нечётная 3 4 3 2" xfId="31809"/>
    <cellStyle name="Строка нечётная 3 4 4" xfId="10981"/>
    <cellStyle name="Строка нечётная 3 4 4 2" xfId="17312"/>
    <cellStyle name="Строка нечётная 3 4 4 2 2" xfId="35650"/>
    <cellStyle name="Строка нечётная 3 4 4 3" xfId="32897"/>
    <cellStyle name="Строка нечётная 3 4 5" xfId="5172"/>
    <cellStyle name="Строка нечётная 3 4 5 2" xfId="29768"/>
    <cellStyle name="Строка нечётная 3 4 6" xfId="28411"/>
    <cellStyle name="Строка нечётная 3 5" xfId="3085"/>
    <cellStyle name="Строка нечётная 3 5 2" xfId="7672"/>
    <cellStyle name="Строка нечётная 3 5 2 2" xfId="14836"/>
    <cellStyle name="Строка нечётная 3 5 2 2 2" xfId="34745"/>
    <cellStyle name="Строка нечётная 3 5 2 3" xfId="31197"/>
    <cellStyle name="Строка нечётная 3 5 3" xfId="9851"/>
    <cellStyle name="Строка нечётная 3 5 3 2" xfId="32285"/>
    <cellStyle name="Строка нечётная 3 5 4" xfId="11788"/>
    <cellStyle name="Строка нечётная 3 5 4 2" xfId="18113"/>
    <cellStyle name="Строка нечётная 3 5 4 2 2" xfId="35954"/>
    <cellStyle name="Строка нечётная 3 5 4 3" xfId="33201"/>
    <cellStyle name="Строка нечётная 3 5 5" xfId="4934"/>
    <cellStyle name="Строка нечётная 3 5 5 2" xfId="29568"/>
    <cellStyle name="Строка нечётная 3 5 6" xfId="28713"/>
    <cellStyle name="Строка нечётная 3 6" xfId="3590"/>
    <cellStyle name="Строка нечётная 3 6 2" xfId="10345"/>
    <cellStyle name="Строка нечётная 3 6 2 2" xfId="32505"/>
    <cellStyle name="Строка нечётная 3 6 3" xfId="12275"/>
    <cellStyle name="Строка нечётная 3 6 3 2" xfId="18598"/>
    <cellStyle name="Строка нечётная 3 6 3 2 2" xfId="36169"/>
    <cellStyle name="Строка нечётная 3 6 3 3" xfId="33416"/>
    <cellStyle name="Строка нечётная 3 6 4" xfId="8166"/>
    <cellStyle name="Строка нечётная 3 6 4 2" xfId="22163"/>
    <cellStyle name="Строка нечётная 3 6 4 2 2" xfId="36733"/>
    <cellStyle name="Строка нечётная 3 6 4 3" xfId="31413"/>
    <cellStyle name="Строка нечётная 3 6 5" xfId="15322"/>
    <cellStyle name="Строка нечётная 3 6 5 2" xfId="34961"/>
    <cellStyle name="Строка нечётная 3 6 6" xfId="28928"/>
    <cellStyle name="Строка нечётная 3 7" xfId="6384"/>
    <cellStyle name="Строка нечётная 3 7 2" xfId="13603"/>
    <cellStyle name="Строка нечётная 3 7 2 2" xfId="34058"/>
    <cellStyle name="Строка нечётная 3 7 3" xfId="30501"/>
    <cellStyle name="Строка нечётная 3 8" xfId="8630"/>
    <cellStyle name="Строка нечётная 3 8 2" xfId="31610"/>
    <cellStyle name="Строка нечётная 3 9" xfId="10754"/>
    <cellStyle name="Строка нечётная 3 9 2" xfId="17086"/>
    <cellStyle name="Строка нечётная 3 9 2 2" xfId="35458"/>
    <cellStyle name="Строка нечётная 3 9 3" xfId="32705"/>
    <cellStyle name="Строка нечётная 4" xfId="1674"/>
    <cellStyle name="Строка нечётная 4 2" xfId="2360"/>
    <cellStyle name="Строка нечётная 4 2 2" xfId="6957"/>
    <cellStyle name="Строка нечётная 4 2 2 2" xfId="14131"/>
    <cellStyle name="Строка нечётная 4 2 2 2 2" xfId="34422"/>
    <cellStyle name="Строка нечётная 4 2 2 3" xfId="30871"/>
    <cellStyle name="Строка нечётная 4 2 3" xfId="9140"/>
    <cellStyle name="Строка нечётная 4 2 3 2" xfId="31960"/>
    <cellStyle name="Строка нечётная 4 3" xfId="4926"/>
    <cellStyle name="Строка нечётная 4 3 2" xfId="29561"/>
    <cellStyle name="Строка нечётная 4 4" xfId="6369"/>
    <cellStyle name="Строка нечётная 4 4 2" xfId="13590"/>
    <cellStyle name="Строка нечётная 4 4 2 2" xfId="34050"/>
    <cellStyle name="Строка нечётная 4 4 3" xfId="30492"/>
    <cellStyle name="Строка нечётная 4 5" xfId="8621"/>
    <cellStyle name="Строка нечётная 4 5 2" xfId="31602"/>
    <cellStyle name="Строка нечётная 4 6" xfId="10748"/>
    <cellStyle name="Строка нечётная 4 6 2" xfId="17080"/>
    <cellStyle name="Строка нечётная 4 6 2 2" xfId="35452"/>
    <cellStyle name="Строка нечётная 4 6 3" xfId="32699"/>
    <cellStyle name="Строка нечётная 5" xfId="1453"/>
    <cellStyle name="Строка нечётная 5 2" xfId="4849"/>
    <cellStyle name="Строка нечётная 5 2 2" xfId="29488"/>
    <cellStyle name="Строка нечётная 5 3" xfId="6232"/>
    <cellStyle name="Строка нечётная 5 3 2" xfId="13468"/>
    <cellStyle name="Строка нечётная 5 3 2 2" xfId="33965"/>
    <cellStyle name="Строка нечётная 5 3 3" xfId="30395"/>
    <cellStyle name="Строка нечётная 5 4" xfId="8501"/>
    <cellStyle name="Строка нечётная 5 4 2" xfId="31515"/>
    <cellStyle name="Строка нечётная 5 5" xfId="6061"/>
    <cellStyle name="Строка нечётная 5 5 2" xfId="13320"/>
    <cellStyle name="Строка нечётная 5 5 2 2" xfId="33866"/>
    <cellStyle name="Строка нечётная 5 5 3" xfId="30280"/>
    <cellStyle name="Строка нечётная 5 6" xfId="4564"/>
    <cellStyle name="Строка нечётная 5 6 2" xfId="20576"/>
    <cellStyle name="Строка нечётная 5 6 2 2" xfId="36427"/>
    <cellStyle name="Строка нечётная 5 6 3" xfId="29313"/>
    <cellStyle name="Строка нечётная 5 7" xfId="4667"/>
    <cellStyle name="Строка нечётная 5 7 2" xfId="29374"/>
    <cellStyle name="Строка нечётная 6" xfId="2021"/>
    <cellStyle name="Строка нечётная 6 2" xfId="6618"/>
    <cellStyle name="Строка нечётная 6 2 2" xfId="13796"/>
    <cellStyle name="Строка нечётная 6 2 2 2" xfId="34227"/>
    <cellStyle name="Строка нечётная 6 2 3" xfId="30676"/>
    <cellStyle name="Строка нечётная 6 3" xfId="8801"/>
    <cellStyle name="Строка нечётная 6 3 2" xfId="31765"/>
    <cellStyle name="Строка нечётная 6 4" xfId="10915"/>
    <cellStyle name="Строка нечётная 6 4 2" xfId="17247"/>
    <cellStyle name="Строка нечётная 6 4 2 2" xfId="35606"/>
    <cellStyle name="Строка нечётная 6 4 3" xfId="32853"/>
    <cellStyle name="Строка нечётная 6 5" xfId="5127"/>
    <cellStyle name="Строка нечётная 6 5 2" xfId="29729"/>
    <cellStyle name="Строка нечётная 7" xfId="2256"/>
    <cellStyle name="Строка нечётная 7 2" xfId="6853"/>
    <cellStyle name="Строка нечётная 7 2 2" xfId="14027"/>
    <cellStyle name="Строка нечётная 7 2 2 2" xfId="34350"/>
    <cellStyle name="Строка нечётная 7 2 3" xfId="30799"/>
    <cellStyle name="Строка нечётная 7 3" xfId="9036"/>
    <cellStyle name="Строка нечётная 7 3 2" xfId="31888"/>
    <cellStyle name="Строка нечётная 8" xfId="5820"/>
    <cellStyle name="Строка нечётная 8 2" xfId="13108"/>
    <cellStyle name="Строка нечётная 8 2 2" xfId="33757"/>
    <cellStyle name="Строка нечётная 8 3" xfId="30148"/>
    <cellStyle name="Строка нечётная 9" xfId="6348"/>
    <cellStyle name="Строка нечётная 9 2" xfId="30477"/>
    <cellStyle name="Строка чётная" xfId="679"/>
    <cellStyle name="Строка чётная 2" xfId="1545"/>
    <cellStyle name="Строка чётная 2 2" xfId="1920"/>
    <cellStyle name="Строка чётная 2 2 10" xfId="4150"/>
    <cellStyle name="Строка чётная 2 2 10 2" xfId="29183"/>
    <cellStyle name="Строка чётная 2 2 2" xfId="2006"/>
    <cellStyle name="Строка чётная 2 2 2 2" xfId="3491"/>
    <cellStyle name="Строка чётная 2 2 2 2 2" xfId="10246"/>
    <cellStyle name="Строка чётная 2 2 2 2 2 2" xfId="32469"/>
    <cellStyle name="Строка чётная 2 2 2 2 3" xfId="12176"/>
    <cellStyle name="Строка чётная 2 2 2 2 3 2" xfId="18500"/>
    <cellStyle name="Строка чётная 2 2 2 2 3 2 2" xfId="36133"/>
    <cellStyle name="Строка чётная 2 2 2 2 3 3" xfId="33380"/>
    <cellStyle name="Строка чётная 2 2 2 2 4" xfId="8067"/>
    <cellStyle name="Строка чётная 2 2 2 2 4 2" xfId="22070"/>
    <cellStyle name="Строка чётная 2 2 2 2 4 2 2" xfId="36697"/>
    <cellStyle name="Строка чётная 2 2 2 2 4 3" xfId="31377"/>
    <cellStyle name="Строка чётная 2 2 2 2 5" xfId="15224"/>
    <cellStyle name="Строка чётная 2 2 2 2 5 2" xfId="34925"/>
    <cellStyle name="Строка чётная 2 2 2 2 6" xfId="28892"/>
    <cellStyle name="Строка чётная 2 2 2 3" xfId="3964"/>
    <cellStyle name="Строка чётная 2 2 2 3 2" xfId="10719"/>
    <cellStyle name="Строка чётная 2 2 2 3 2 2" xfId="32670"/>
    <cellStyle name="Строка чётная 2 2 2 3 3" xfId="12649"/>
    <cellStyle name="Строка чётная 2 2 2 3 3 2" xfId="18971"/>
    <cellStyle name="Строка чётная 2 2 2 3 3 2 2" xfId="36334"/>
    <cellStyle name="Строка чётная 2 2 2 3 3 3" xfId="33581"/>
    <cellStyle name="Строка чётная 2 2 2 3 4" xfId="15695"/>
    <cellStyle name="Строка чётная 2 2 2 3 4 2" xfId="35126"/>
    <cellStyle name="Строка чётная 2 2 2 3 5" xfId="29093"/>
    <cellStyle name="Строка чётная 2 2 2 4" xfId="6603"/>
    <cellStyle name="Строка чётная 2 2 2 4 2" xfId="13781"/>
    <cellStyle name="Строка чётная 2 2 2 4 2 2" xfId="34218"/>
    <cellStyle name="Строка чётная 2 2 2 4 3" xfId="30667"/>
    <cellStyle name="Строка чётная 2 2 2 5" xfId="8786"/>
    <cellStyle name="Строка чётная 2 2 2 5 2" xfId="31756"/>
    <cellStyle name="Строка чётная 2 2 2 6" xfId="10900"/>
    <cellStyle name="Строка чётная 2 2 2 6 2" xfId="17232"/>
    <cellStyle name="Строка чётная 2 2 2 6 2 2" xfId="35597"/>
    <cellStyle name="Строка чётная 2 2 2 6 3" xfId="32844"/>
    <cellStyle name="Строка чётная 2 2 2 7" xfId="5119"/>
    <cellStyle name="Строка чётная 2 2 2 7 2" xfId="29721"/>
    <cellStyle name="Строка чётная 2 2 3" xfId="2455"/>
    <cellStyle name="Строка чётная 2 2 3 2" xfId="7052"/>
    <cellStyle name="Строка чётная 2 2 3 2 2" xfId="14226"/>
    <cellStyle name="Строка чётная 2 2 3 2 2 2" xfId="34498"/>
    <cellStyle name="Строка чётная 2 2 3 2 3" xfId="30947"/>
    <cellStyle name="Строка чётная 2 2 3 3" xfId="9234"/>
    <cellStyle name="Строка чётная 2 2 3 3 2" xfId="32036"/>
    <cellStyle name="Строка чётная 2 2 3 4" xfId="11249"/>
    <cellStyle name="Строка чётная 2 2 3 4 2" xfId="17578"/>
    <cellStyle name="Строка чётная 2 2 3 4 2 2" xfId="35781"/>
    <cellStyle name="Строка чётная 2 2 3 4 3" xfId="33028"/>
    <cellStyle name="Строка чётная 2 2 3 5" xfId="5482"/>
    <cellStyle name="Строка чётная 2 2 3 5 2" xfId="29921"/>
    <cellStyle name="Строка чётная 2 2 3 6" xfId="28540"/>
    <cellStyle name="Строка чётная 2 2 4" xfId="2585"/>
    <cellStyle name="Строка чётная 2 2 4 2" xfId="7182"/>
    <cellStyle name="Строка чётная 2 2 4 2 2" xfId="14356"/>
    <cellStyle name="Строка чётная 2 2 4 2 2 2" xfId="34628"/>
    <cellStyle name="Строка чётная 2 2 4 2 3" xfId="31077"/>
    <cellStyle name="Строка чётная 2 2 4 3" xfId="9364"/>
    <cellStyle name="Строка чётная 2 2 4 3 2" xfId="32166"/>
    <cellStyle name="Строка чётная 2 2 4 4" xfId="11324"/>
    <cellStyle name="Строка чётная 2 2 4 4 2" xfId="17653"/>
    <cellStyle name="Строка чётная 2 2 4 4 2 2" xfId="35856"/>
    <cellStyle name="Строка чётная 2 2 4 4 3" xfId="33103"/>
    <cellStyle name="Строка чётная 2 2 4 5" xfId="5581"/>
    <cellStyle name="Строка чётная 2 2 4 5 2" xfId="30008"/>
    <cellStyle name="Строка чётная 2 2 4 6" xfId="28615"/>
    <cellStyle name="Строка чётная 2 2 5" xfId="3244"/>
    <cellStyle name="Строка чётная 2 2 5 2" xfId="7820"/>
    <cellStyle name="Строка чётная 2 2 5 2 2" xfId="14978"/>
    <cellStyle name="Строка чётная 2 2 5 2 2 2" xfId="34814"/>
    <cellStyle name="Строка чётная 2 2 5 2 3" xfId="31266"/>
    <cellStyle name="Строка чётная 2 2 5 3" xfId="9999"/>
    <cellStyle name="Строка чётная 2 2 5 3 2" xfId="32358"/>
    <cellStyle name="Строка чётная 2 2 5 4" xfId="11930"/>
    <cellStyle name="Строка чётная 2 2 5 4 2" xfId="18255"/>
    <cellStyle name="Строка чётная 2 2 5 4 2 2" xfId="36023"/>
    <cellStyle name="Строка чётная 2 2 5 4 3" xfId="33270"/>
    <cellStyle name="Строка чётная 2 2 5 5" xfId="5040"/>
    <cellStyle name="Строка чётная 2 2 5 5 2" xfId="29642"/>
    <cellStyle name="Строка чётная 2 2 5 6" xfId="28782"/>
    <cellStyle name="Строка чётная 2 2 6" xfId="3718"/>
    <cellStyle name="Строка чётная 2 2 6 2" xfId="10473"/>
    <cellStyle name="Строка чётная 2 2 6 2 2" xfId="32560"/>
    <cellStyle name="Строка чётная 2 2 6 3" xfId="12403"/>
    <cellStyle name="Строка чётная 2 2 6 3 2" xfId="18726"/>
    <cellStyle name="Строка чётная 2 2 6 3 2 2" xfId="36224"/>
    <cellStyle name="Строка чётная 2 2 6 3 3" xfId="33471"/>
    <cellStyle name="Строка чётная 2 2 6 4" xfId="8294"/>
    <cellStyle name="Строка чётная 2 2 6 4 2" xfId="22291"/>
    <cellStyle name="Строка чётная 2 2 6 4 2 2" xfId="36788"/>
    <cellStyle name="Строка чётная 2 2 6 4 3" xfId="31468"/>
    <cellStyle name="Строка чётная 2 2 6 5" xfId="15450"/>
    <cellStyle name="Строка чётная 2 2 6 5 2" xfId="35016"/>
    <cellStyle name="Строка чётная 2 2 6 6" xfId="28983"/>
    <cellStyle name="Строка чётная 2 2 7" xfId="6517"/>
    <cellStyle name="Строка чётная 2 2 7 2" xfId="13695"/>
    <cellStyle name="Строка чётная 2 2 7 2 2" xfId="34139"/>
    <cellStyle name="Строка чётная 2 2 7 3" xfId="30588"/>
    <cellStyle name="Строка чётная 2 2 8" xfId="8700"/>
    <cellStyle name="Строка чётная 2 2 8 2" xfId="31677"/>
    <cellStyle name="Строка чётная 2 2 9" xfId="10814"/>
    <cellStyle name="Строка чётная 2 2 9 2" xfId="17146"/>
    <cellStyle name="Строка чётная 2 2 9 2 2" xfId="35518"/>
    <cellStyle name="Строка чётная 2 2 9 3" xfId="32765"/>
    <cellStyle name="Строка чётная 2 3" xfId="1975"/>
    <cellStyle name="Строка чётная 2 3 2" xfId="2510"/>
    <cellStyle name="Строка чётная 2 3 2 2" xfId="7107"/>
    <cellStyle name="Строка чётная 2 3 2 2 2" xfId="14281"/>
    <cellStyle name="Строка чётная 2 3 2 2 2 2" xfId="34553"/>
    <cellStyle name="Строка чётная 2 3 2 2 3" xfId="31002"/>
    <cellStyle name="Строка чётная 2 3 2 3" xfId="9289"/>
    <cellStyle name="Строка чётная 2 3 2 3 2" xfId="32091"/>
    <cellStyle name="Строка чётная 2 3 3" xfId="5095"/>
    <cellStyle name="Строка чётная 2 3 3 2" xfId="29697"/>
    <cellStyle name="Строка чётная 2 3 4" xfId="6572"/>
    <cellStyle name="Строка чётная 2 3 4 2" xfId="13750"/>
    <cellStyle name="Строка чётная 2 3 4 2 2" xfId="34194"/>
    <cellStyle name="Строка чётная 2 3 4 3" xfId="30643"/>
    <cellStyle name="Строка чётная 2 3 5" xfId="8755"/>
    <cellStyle name="Строка чётная 2 3 5 2" xfId="31732"/>
    <cellStyle name="Строка чётная 2 3 6" xfId="10869"/>
    <cellStyle name="Строка чётная 2 3 6 2" xfId="17201"/>
    <cellStyle name="Строка чётная 2 3 6 2 2" xfId="35573"/>
    <cellStyle name="Строка чётная 2 3 6 3" xfId="32820"/>
    <cellStyle name="Строка чётная 2 4" xfId="1416"/>
    <cellStyle name="Строка чётная 2 4 2" xfId="4833"/>
    <cellStyle name="Строка чётная 2 4 2 2" xfId="29476"/>
    <cellStyle name="Строка чётная 2 4 3" xfId="6204"/>
    <cellStyle name="Строка чётная 2 4 3 2" xfId="13442"/>
    <cellStyle name="Строка чётная 2 4 3 2 2" xfId="33947"/>
    <cellStyle name="Строка чётная 2 4 3 3" xfId="30377"/>
    <cellStyle name="Строка чётная 2 4 4" xfId="8476"/>
    <cellStyle name="Строка чётная 2 4 4 2" xfId="31498"/>
    <cellStyle name="Строка чётная 2 4 5" xfId="6498"/>
    <cellStyle name="Строка чётная 2 4 5 2" xfId="13678"/>
    <cellStyle name="Строка чётная 2 4 5 2 2" xfId="34123"/>
    <cellStyle name="Строка чётная 2 4 5 3" xfId="30572"/>
    <cellStyle name="Строка чётная 2 4 6" xfId="4603"/>
    <cellStyle name="Строка чётная 2 4 6 2" xfId="20611"/>
    <cellStyle name="Строка чётная 2 4 6 2 2" xfId="36454"/>
    <cellStyle name="Строка чётная 2 4 6 3" xfId="29339"/>
    <cellStyle name="Строка чётная 2 4 7" xfId="4754"/>
    <cellStyle name="Строка чётная 2 4 7 2" xfId="29411"/>
    <cellStyle name="Строка чётная 2 5" xfId="2308"/>
    <cellStyle name="Строка чётная 2 5 2" xfId="6905"/>
    <cellStyle name="Строка чётная 2 5 2 2" xfId="14079"/>
    <cellStyle name="Строка чётная 2 5 2 2 2" xfId="34388"/>
    <cellStyle name="Строка чётная 2 5 2 3" xfId="30837"/>
    <cellStyle name="Строка чётная 2 5 3" xfId="9088"/>
    <cellStyle name="Строка чётная 2 5 3 2" xfId="31926"/>
    <cellStyle name="Строка чётная 2 6" xfId="4891"/>
    <cellStyle name="Строка чётная 2 6 2" xfId="29527"/>
    <cellStyle name="Строка чётная 2 7" xfId="6312"/>
    <cellStyle name="Строка чётная 2 7 2" xfId="13544"/>
    <cellStyle name="Строка чётная 2 7 2 2" xfId="34014"/>
    <cellStyle name="Строка чётная 2 7 3" xfId="30447"/>
    <cellStyle name="Строка чётная 2 8" xfId="8581"/>
    <cellStyle name="Строка чётная 2 8 2" xfId="31565"/>
    <cellStyle name="Строка чётная 2 9" xfId="6110"/>
    <cellStyle name="Строка чётная 2 9 2" xfId="13358"/>
    <cellStyle name="Строка чётная 2 9 2 2" xfId="33889"/>
    <cellStyle name="Строка чётная 2 9 3" xfId="30314"/>
    <cellStyle name="Строка чётная 3" xfId="1696"/>
    <cellStyle name="Строка чётная 3 10" xfId="4305"/>
    <cellStyle name="Строка чётная 3 10 2" xfId="29232"/>
    <cellStyle name="Строка чётная 3 2" xfId="2079"/>
    <cellStyle name="Строка чётная 3 2 2" xfId="3349"/>
    <cellStyle name="Строка чётная 3 2 2 2" xfId="10104"/>
    <cellStyle name="Строка чётная 3 2 2 2 2" xfId="32401"/>
    <cellStyle name="Строка чётная 3 2 2 3" xfId="12034"/>
    <cellStyle name="Строка чётная 3 2 2 3 2" xfId="18359"/>
    <cellStyle name="Строка чётная 3 2 2 3 2 2" xfId="36065"/>
    <cellStyle name="Строка чётная 3 2 2 3 3" xfId="33312"/>
    <cellStyle name="Строка чётная 3 2 2 4" xfId="7925"/>
    <cellStyle name="Строка чётная 3 2 2 4 2" xfId="21929"/>
    <cellStyle name="Строка чётная 3 2 2 4 2 2" xfId="36629"/>
    <cellStyle name="Строка чётная 3 2 2 4 3" xfId="31309"/>
    <cellStyle name="Строка чётная 3 2 2 5" xfId="15083"/>
    <cellStyle name="Строка чётная 3 2 2 5 2" xfId="34857"/>
    <cellStyle name="Строка чётная 3 2 2 6" xfId="28824"/>
    <cellStyle name="Строка чётная 3 2 3" xfId="3822"/>
    <cellStyle name="Строка чётная 3 2 3 2" xfId="10577"/>
    <cellStyle name="Строка чётная 3 2 3 2 2" xfId="32602"/>
    <cellStyle name="Строка чётная 3 2 3 3" xfId="12507"/>
    <cellStyle name="Строка чётная 3 2 3 3 2" xfId="18830"/>
    <cellStyle name="Строка чётная 3 2 3 3 2 2" xfId="36266"/>
    <cellStyle name="Строка чётная 3 2 3 3 3" xfId="33513"/>
    <cellStyle name="Строка чётная 3 2 3 4" xfId="15554"/>
    <cellStyle name="Строка чётная 3 2 3 4 2" xfId="35058"/>
    <cellStyle name="Строка чётная 3 2 3 5" xfId="29025"/>
    <cellStyle name="Строка чётная 3 2 4" xfId="6676"/>
    <cellStyle name="Строка чётная 3 2 4 2" xfId="13853"/>
    <cellStyle name="Строка чётная 3 2 4 2 2" xfId="34264"/>
    <cellStyle name="Строка чётная 3 2 4 3" xfId="30713"/>
    <cellStyle name="Строка чётная 3 2 5" xfId="8859"/>
    <cellStyle name="Строка чётная 3 2 5 2" xfId="31802"/>
    <cellStyle name="Строка чётная 3 2 6" xfId="10973"/>
    <cellStyle name="Строка чётная 3 2 6 2" xfId="17304"/>
    <cellStyle name="Строка чётная 3 2 6 2 2" xfId="35643"/>
    <cellStyle name="Строка чётная 3 2 6 3" xfId="32890"/>
    <cellStyle name="Строка чётная 3 2 7" xfId="5165"/>
    <cellStyle name="Строка чётная 3 2 7 2" xfId="29761"/>
    <cellStyle name="Строка чётная 3 3" xfId="2371"/>
    <cellStyle name="Строка чётная 3 3 2" xfId="6968"/>
    <cellStyle name="Строка чётная 3 3 2 2" xfId="14142"/>
    <cellStyle name="Строка чётная 3 3 2 2 2" xfId="34431"/>
    <cellStyle name="Строка чётная 3 3 2 3" xfId="30880"/>
    <cellStyle name="Строка чётная 3 3 3" xfId="9151"/>
    <cellStyle name="Строка чётная 3 3 3 2" xfId="31969"/>
    <cellStyle name="Строка чётная 3 3 4" xfId="11175"/>
    <cellStyle name="Строка чётная 3 3 4 2" xfId="17504"/>
    <cellStyle name="Строка чётная 3 3 4 2 2" xfId="35723"/>
    <cellStyle name="Строка чётная 3 3 4 3" xfId="32970"/>
    <cellStyle name="Строка чётная 3 3 5" xfId="5404"/>
    <cellStyle name="Строка чётная 3 3 5 2" xfId="29860"/>
    <cellStyle name="Строка чётная 3 3 6" xfId="28482"/>
    <cellStyle name="Строка чётная 3 4" xfId="2260"/>
    <cellStyle name="Строка чётная 3 4 2" xfId="6857"/>
    <cellStyle name="Строка чётная 3 4 2 2" xfId="14031"/>
    <cellStyle name="Строка чётная 3 4 2 2 2" xfId="34353"/>
    <cellStyle name="Строка чётная 3 4 2 3" xfId="30802"/>
    <cellStyle name="Строка чётная 3 4 3" xfId="9040"/>
    <cellStyle name="Строка чётная 3 4 3 2" xfId="31891"/>
    <cellStyle name="Строка чётная 3 4 4" xfId="11104"/>
    <cellStyle name="Строка чётная 3 4 4 2" xfId="17433"/>
    <cellStyle name="Строка чётная 3 4 4 2 2" xfId="35685"/>
    <cellStyle name="Строка чётная 3 4 4 3" xfId="32932"/>
    <cellStyle name="Строка чётная 3 4 5" xfId="5314"/>
    <cellStyle name="Строка чётная 3 4 5 2" xfId="29810"/>
    <cellStyle name="Строка чётная 3 4 6" xfId="28445"/>
    <cellStyle name="Строка чётная 3 5" xfId="3086"/>
    <cellStyle name="Строка чётная 3 5 2" xfId="7673"/>
    <cellStyle name="Строка чётная 3 5 2 2" xfId="14837"/>
    <cellStyle name="Строка чётная 3 5 2 2 2" xfId="34746"/>
    <cellStyle name="Строка чётная 3 5 2 3" xfId="31198"/>
    <cellStyle name="Строка чётная 3 5 3" xfId="9852"/>
    <cellStyle name="Строка чётная 3 5 3 2" xfId="32286"/>
    <cellStyle name="Строка чётная 3 5 4" xfId="11789"/>
    <cellStyle name="Строка чётная 3 5 4 2" xfId="18114"/>
    <cellStyle name="Строка чётная 3 5 4 2 2" xfId="35955"/>
    <cellStyle name="Строка чётная 3 5 4 3" xfId="33202"/>
    <cellStyle name="Строка чётная 3 5 5" xfId="4935"/>
    <cellStyle name="Строка чётная 3 5 5 2" xfId="29569"/>
    <cellStyle name="Строка чётная 3 5 6" xfId="28714"/>
    <cellStyle name="Строка чётная 3 6" xfId="3591"/>
    <cellStyle name="Строка чётная 3 6 2" xfId="10346"/>
    <cellStyle name="Строка чётная 3 6 2 2" xfId="32506"/>
    <cellStyle name="Строка чётная 3 6 3" xfId="12276"/>
    <cellStyle name="Строка чётная 3 6 3 2" xfId="18599"/>
    <cellStyle name="Строка чётная 3 6 3 2 2" xfId="36170"/>
    <cellStyle name="Строка чётная 3 6 3 3" xfId="33417"/>
    <cellStyle name="Строка чётная 3 6 4" xfId="8167"/>
    <cellStyle name="Строка чётная 3 6 4 2" xfId="22164"/>
    <cellStyle name="Строка чётная 3 6 4 2 2" xfId="36734"/>
    <cellStyle name="Строка чётная 3 6 4 3" xfId="31414"/>
    <cellStyle name="Строка чётная 3 6 5" xfId="15323"/>
    <cellStyle name="Строка чётная 3 6 5 2" xfId="34962"/>
    <cellStyle name="Строка чётная 3 6 6" xfId="28929"/>
    <cellStyle name="Строка чётная 3 7" xfId="6385"/>
    <cellStyle name="Строка чётная 3 7 2" xfId="13604"/>
    <cellStyle name="Строка чётная 3 7 2 2" xfId="34059"/>
    <cellStyle name="Строка чётная 3 7 3" xfId="30502"/>
    <cellStyle name="Строка чётная 3 8" xfId="8631"/>
    <cellStyle name="Строка чётная 3 8 2" xfId="31611"/>
    <cellStyle name="Строка чётная 3 9" xfId="10755"/>
    <cellStyle name="Строка чётная 3 9 2" xfId="17087"/>
    <cellStyle name="Строка чётная 3 9 2 2" xfId="35459"/>
    <cellStyle name="Строка чётная 3 9 3" xfId="32706"/>
    <cellStyle name="Строка чётная 4" xfId="1568"/>
    <cellStyle name="Строка чётная 4 2" xfId="2323"/>
    <cellStyle name="Строка чётная 4 2 2" xfId="6920"/>
    <cellStyle name="Строка чётная 4 2 2 2" xfId="14094"/>
    <cellStyle name="Строка чётная 4 2 2 2 2" xfId="34401"/>
    <cellStyle name="Строка чётная 4 2 2 3" xfId="30850"/>
    <cellStyle name="Строка чётная 4 2 3" xfId="9103"/>
    <cellStyle name="Строка чётная 4 2 3 2" xfId="31939"/>
    <cellStyle name="Строка чётная 4 3" xfId="4903"/>
    <cellStyle name="Строка чётная 4 3 2" xfId="29539"/>
    <cellStyle name="Строка чётная 4 4" xfId="6325"/>
    <cellStyle name="Строка чётная 4 4 2" xfId="13556"/>
    <cellStyle name="Строка чётная 4 4 2 2" xfId="34026"/>
    <cellStyle name="Строка чётная 4 4 3" xfId="30460"/>
    <cellStyle name="Строка чётная 4 5" xfId="8596"/>
    <cellStyle name="Строка чётная 4 5 2" xfId="31580"/>
    <cellStyle name="Строка чётная 4 6" xfId="10731"/>
    <cellStyle name="Строка чётная 4 6 2" xfId="17063"/>
    <cellStyle name="Строка чётная 4 6 2 2" xfId="35435"/>
    <cellStyle name="Строка чётная 4 6 3" xfId="32682"/>
    <cellStyle name="Строка чётная 5" xfId="1452"/>
    <cellStyle name="Строка чётная 5 2" xfId="4848"/>
    <cellStyle name="Строка чётная 5 2 2" xfId="29487"/>
    <cellStyle name="Строка чётная 5 3" xfId="6231"/>
    <cellStyle name="Строка чётная 5 3 2" xfId="13467"/>
    <cellStyle name="Строка чётная 5 3 2 2" xfId="33964"/>
    <cellStyle name="Строка чётная 5 3 3" xfId="30394"/>
    <cellStyle name="Строка чётная 5 4" xfId="8500"/>
    <cellStyle name="Строка чётная 5 4 2" xfId="31514"/>
    <cellStyle name="Строка чётная 5 5" xfId="6123"/>
    <cellStyle name="Строка чётная 5 5 2" xfId="13367"/>
    <cellStyle name="Строка чётная 5 5 2 2" xfId="33893"/>
    <cellStyle name="Строка чётная 5 5 3" xfId="30322"/>
    <cellStyle name="Строка чётная 5 6" xfId="4563"/>
    <cellStyle name="Строка чётная 5 6 2" xfId="20575"/>
    <cellStyle name="Строка чётная 5 6 2 2" xfId="36426"/>
    <cellStyle name="Строка чётная 5 6 3" xfId="29312"/>
    <cellStyle name="Строка чётная 5 7" xfId="8463"/>
    <cellStyle name="Строка чётная 5 7 2" xfId="31490"/>
    <cellStyle name="Строка чётная 6" xfId="2043"/>
    <cellStyle name="Строка чётная 6 2" xfId="6640"/>
    <cellStyle name="Строка чётная 6 2 2" xfId="13818"/>
    <cellStyle name="Строка чётная 6 2 2 2" xfId="34244"/>
    <cellStyle name="Строка чётная 6 2 3" xfId="30693"/>
    <cellStyle name="Строка чётная 6 3" xfId="8823"/>
    <cellStyle name="Строка чётная 6 3 2" xfId="31782"/>
    <cellStyle name="Строка чётная 6 4" xfId="10937"/>
    <cellStyle name="Строка чётная 6 4 2" xfId="17269"/>
    <cellStyle name="Строка чётная 6 4 2 2" xfId="35623"/>
    <cellStyle name="Строка чётная 6 4 3" xfId="32870"/>
    <cellStyle name="Строка чётная 6 5" xfId="5145"/>
    <cellStyle name="Строка чётная 6 5 2" xfId="29746"/>
    <cellStyle name="Строка чётная 7" xfId="2255"/>
    <cellStyle name="Строка чётная 7 2" xfId="6852"/>
    <cellStyle name="Строка чётная 7 2 2" xfId="14026"/>
    <cellStyle name="Строка чётная 7 2 2 2" xfId="34349"/>
    <cellStyle name="Строка чётная 7 2 3" xfId="30798"/>
    <cellStyle name="Строка чётная 7 3" xfId="9035"/>
    <cellStyle name="Строка чётная 7 3 2" xfId="31887"/>
    <cellStyle name="Строка чётная 8" xfId="5833"/>
    <cellStyle name="Строка чётная 8 2" xfId="13116"/>
    <cellStyle name="Строка чётная 8 2 2" xfId="33759"/>
    <cellStyle name="Строка чётная 8 3" xfId="30155"/>
    <cellStyle name="Строка чётная 9" xfId="5596"/>
    <cellStyle name="Строка чётная 9 2" xfId="30020"/>
    <cellStyle name="Текст предупреждения" xfId="62" builtinId="11" customBuiltin="1"/>
    <cellStyle name="Текст предупреждения 2" xfId="496"/>
    <cellStyle name="Текст предупреждения 3" xfId="497"/>
    <cellStyle name="Текст предупреждения 4" xfId="498"/>
    <cellStyle name="Текст предупреждения 5" xfId="499"/>
    <cellStyle name="Тысячи [0]" xfId="500"/>
    <cellStyle name="Тысячи [0] 2" xfId="889"/>
    <cellStyle name="Тысячи [0] 2 2" xfId="1523"/>
    <cellStyle name="Тысячи [0] 2 3" xfId="1216"/>
    <cellStyle name="Тысячи [0] 3" xfId="1293"/>
    <cellStyle name="Тысячи [0] 4" xfId="1323"/>
    <cellStyle name="Тысячи_010SN05" xfId="501"/>
    <cellStyle name="ҮЂғҺ‹Һ‚ҺЉ1" xfId="678"/>
    <cellStyle name="ҮЂғҺ‹Һ‚ҺЉ2" xfId="677"/>
    <cellStyle name="Финансовый" xfId="3" builtinId="3"/>
    <cellStyle name="Финансовый 10" xfId="93"/>
    <cellStyle name="Финансовый 10 2" xfId="97"/>
    <cellStyle name="Финансовый 10 2 2" xfId="541"/>
    <cellStyle name="Финансовый 10 3" xfId="628"/>
    <cellStyle name="Финансовый 10 4" xfId="537"/>
    <cellStyle name="Финансовый 11" xfId="92"/>
    <cellStyle name="Финансовый 11 2" xfId="627"/>
    <cellStyle name="Финансовый 11 3" xfId="626"/>
    <cellStyle name="Финансовый 11 4" xfId="625"/>
    <cellStyle name="Финансовый 11 5" xfId="624"/>
    <cellStyle name="Финансовый 11 6" xfId="623"/>
    <cellStyle name="Финансовый 11 7" xfId="622"/>
    <cellStyle name="Финансовый 11 8" xfId="536"/>
    <cellStyle name="Финансовый 11 9" xfId="15"/>
    <cellStyle name="Финансовый 12" xfId="32"/>
    <cellStyle name="Финансовый 12 2" xfId="790"/>
    <cellStyle name="Финансовый 2" xfId="105"/>
    <cellStyle name="Финансовый 2 10" xfId="1791"/>
    <cellStyle name="Финансовый 2 10 2" xfId="4968"/>
    <cellStyle name="Финансовый 2 10 3" xfId="6423"/>
    <cellStyle name="Финансовый 2 11" xfId="1651"/>
    <cellStyle name="Финансовый 2 12" xfId="4482"/>
    <cellStyle name="Финансовый 2 13" xfId="4707"/>
    <cellStyle name="Финансовый 2 14" xfId="5600"/>
    <cellStyle name="Финансовый 2 15" xfId="18993"/>
    <cellStyle name="Финансовый 2 2" xfId="502"/>
    <cellStyle name="Финансовый 2 2 2" xfId="660"/>
    <cellStyle name="Финансовый 2 2 2 2" xfId="1443"/>
    <cellStyle name="Финансовый 2 2 2 3" xfId="1217"/>
    <cellStyle name="Финансовый 2 2 3" xfId="896"/>
    <cellStyle name="Финансовый 2 2 3 2" xfId="1528"/>
    <cellStyle name="Финансовый 2 2 3 3" xfId="1294"/>
    <cellStyle name="Финансовый 2 2 4" xfId="1324"/>
    <cellStyle name="Финансовый 2 3" xfId="503"/>
    <cellStyle name="Финансовый 2 3 2" xfId="1218"/>
    <cellStyle name="Финансовый 2 3 3" xfId="1295"/>
    <cellStyle name="Финансовый 2 3 4" xfId="1325"/>
    <cellStyle name="Финансовый 2 4" xfId="504"/>
    <cellStyle name="Финансовый 2 4 2" xfId="1219"/>
    <cellStyle name="Финансовый 2 4 3" xfId="1296"/>
    <cellStyle name="Финансовый 2 4 4" xfId="1326"/>
    <cellStyle name="Финансовый 2 5" xfId="505"/>
    <cellStyle name="Финансовый 2 5 2" xfId="1220"/>
    <cellStyle name="Финансовый 2 5 3" xfId="1297"/>
    <cellStyle name="Финансовый 2 5 4" xfId="1327"/>
    <cellStyle name="Финансовый 2 6" xfId="506"/>
    <cellStyle name="Финансовый 2 6 2" xfId="1221"/>
    <cellStyle name="Финансовый 2 6 3" xfId="1298"/>
    <cellStyle name="Финансовый 2 6 4" xfId="1328"/>
    <cellStyle name="Финансовый 2 7" xfId="507"/>
    <cellStyle name="Финансовый 2 7 2" xfId="1222"/>
    <cellStyle name="Финансовый 2 7 3" xfId="1299"/>
    <cellStyle name="Финансовый 2 7 4" xfId="1329"/>
    <cellStyle name="Финансовый 2 8" xfId="791"/>
    <cellStyle name="Финансовый 2 8 2" xfId="1873"/>
    <cellStyle name="Финансовый 2 8 3" xfId="1697"/>
    <cellStyle name="Финансовый 2 9" xfId="892"/>
    <cellStyle name="Финансовый 3" xfId="508"/>
    <cellStyle name="Финансовый 3 2" xfId="509"/>
    <cellStyle name="Финансовый 3 2 2" xfId="898"/>
    <cellStyle name="Финансовый 3 2 3" xfId="894"/>
    <cellStyle name="Финансовый 3 3" xfId="621"/>
    <cellStyle name="Финансовый 3 3 2" xfId="897"/>
    <cellStyle name="Финансовый 3 3 3" xfId="1431"/>
    <cellStyle name="Финансовый 3 3 4" xfId="1300"/>
    <cellStyle name="Финансовый 3 4" xfId="893"/>
    <cellStyle name="Финансовый 3 4 2" xfId="1526"/>
    <cellStyle name="Финансовый 3 4 3" xfId="1330"/>
    <cellStyle name="Финансовый 3 5" xfId="1396"/>
    <cellStyle name="Финансовый 3 5 2" xfId="1810"/>
    <cellStyle name="Финансовый 3 5 2 2" xfId="4983"/>
    <cellStyle name="Финансовый 3 5 2 3" xfId="6437"/>
    <cellStyle name="Финансовый 3 5 3" xfId="4508"/>
    <cellStyle name="Финансовый 3 5 4" xfId="4823"/>
    <cellStyle name="Финансовый 3 5 5" xfId="6187"/>
    <cellStyle name="Финансовый 3 6" xfId="4709"/>
    <cellStyle name="Финансовый 3 7" xfId="5745"/>
    <cellStyle name="Финансовый 4" xfId="523"/>
    <cellStyle name="Финансовый 4 2" xfId="620"/>
    <cellStyle name="Финансовый 4 3" xfId="598"/>
    <cellStyle name="Финансовый 4 4" xfId="1813"/>
    <cellStyle name="Финансовый 4 4 2" xfId="3169"/>
    <cellStyle name="Финансовый 4 4 3" xfId="2850"/>
    <cellStyle name="Финансовый 4 5" xfId="1698"/>
    <cellStyle name="Финансовый 4 5 2" xfId="4936"/>
    <cellStyle name="Финансовый 4 5 3" xfId="6386"/>
    <cellStyle name="Финансовый 4 6" xfId="19052"/>
    <cellStyle name="Финансовый 5" xfId="94"/>
    <cellStyle name="Финансовый 5 2" xfId="619"/>
    <cellStyle name="Финансовый 5 2 2" xfId="1429"/>
    <cellStyle name="Финансовый 5 2 3" xfId="1770"/>
    <cellStyle name="Финансовый 5 2 4" xfId="1700"/>
    <cellStyle name="Финансовый 5 2 5" xfId="1224"/>
    <cellStyle name="Финансовый 5 3" xfId="538"/>
    <cellStyle name="Финансовый 5 3 2" xfId="1403"/>
    <cellStyle name="Финансовый 5 3 3" xfId="1301"/>
    <cellStyle name="Финансовый 5 4" xfId="1331"/>
    <cellStyle name="Финансовый 5 5" xfId="1343"/>
    <cellStyle name="Финансовый 5 6" xfId="1005"/>
    <cellStyle name="Финансовый 6" xfId="510"/>
    <cellStyle name="Финансовый 6 2" xfId="618"/>
    <cellStyle name="Финансовый 6 2 2" xfId="1428"/>
    <cellStyle name="Финансовый 6 2 3" xfId="1225"/>
    <cellStyle name="Финансовый 6 3" xfId="1302"/>
    <cellStyle name="Финансовый 6 4" xfId="1332"/>
    <cellStyle name="Финансовый 7" xfId="511"/>
    <cellStyle name="Финансовый 7 2" xfId="617"/>
    <cellStyle name="Финансовый 7 2 2" xfId="1427"/>
    <cellStyle name="Финансовый 7 2 3" xfId="1226"/>
    <cellStyle name="Финансовый 7 3" xfId="1303"/>
    <cellStyle name="Финансовый 7 4" xfId="1333"/>
    <cellStyle name="Финансовый 8" xfId="512"/>
    <cellStyle name="Финансовый 8 2" xfId="513"/>
    <cellStyle name="Финансовый 8 2 2" xfId="96"/>
    <cellStyle name="Финансовый 8 2 2 2" xfId="540"/>
    <cellStyle name="Финансовый 8 3" xfId="616"/>
    <cellStyle name="Финансовый 8 3 2" xfId="1426"/>
    <cellStyle name="Финансовый 8 3 3" xfId="1304"/>
    <cellStyle name="Финансовый 8 4" xfId="595"/>
    <cellStyle name="Финансовый 8 4 2" xfId="1419"/>
    <cellStyle name="Финансовый 8 4 3" xfId="1334"/>
    <cellStyle name="Финансовый 8 5" xfId="1397"/>
    <cellStyle name="Финансовый 9" xfId="528"/>
    <cellStyle name="Финансовый 9 2" xfId="615"/>
    <cellStyle name="Финансовый 9 3" xfId="1401"/>
    <cellStyle name="Финансовый 9 4" xfId="1338"/>
    <cellStyle name="Хороший" xfId="54" builtinId="26" customBuiltin="1"/>
    <cellStyle name="Хороший 2" xfId="514"/>
    <cellStyle name="Хороший 3" xfId="515"/>
    <cellStyle name="Хороший 4" xfId="516"/>
    <cellStyle name="Хороший 5" xfId="517"/>
    <cellStyle name="Цена" xfId="518"/>
    <cellStyle name="Цена 10" xfId="5654"/>
    <cellStyle name="Цена 10 2" xfId="12999"/>
    <cellStyle name="Цена 10 2 2" xfId="33696"/>
    <cellStyle name="Цена 10 3" xfId="30057"/>
    <cellStyle name="Цена 11" xfId="6352"/>
    <cellStyle name="Цена 11 2" xfId="30480"/>
    <cellStyle name="Цена 12" xfId="37012"/>
    <cellStyle name="Цена 13" xfId="37243"/>
    <cellStyle name="Цена 14" xfId="37278"/>
    <cellStyle name="Цена 15" xfId="37946"/>
    <cellStyle name="Цена 16" xfId="37796"/>
    <cellStyle name="Цена 17" xfId="37489"/>
    <cellStyle name="Цена 18" xfId="37429"/>
    <cellStyle name="Цена 19" xfId="38094"/>
    <cellStyle name="Цена 2" xfId="519"/>
    <cellStyle name="Цена 2 10" xfId="2147"/>
    <cellStyle name="Цена 2 10 2" xfId="6744"/>
    <cellStyle name="Цена 2 10 2 2" xfId="13920"/>
    <cellStyle name="Цена 2 10 2 2 2" xfId="34290"/>
    <cellStyle name="Цена 2 10 2 3" xfId="30739"/>
    <cellStyle name="Цена 2 10 3" xfId="8927"/>
    <cellStyle name="Цена 2 10 3 2" xfId="31828"/>
    <cellStyle name="Цена 2 11" xfId="5814"/>
    <cellStyle name="Цена 2 11 2" xfId="13103"/>
    <cellStyle name="Цена 2 11 2 2" xfId="33754"/>
    <cellStyle name="Цена 2 11 3" xfId="30144"/>
    <cellStyle name="Цена 2 12" xfId="6410"/>
    <cellStyle name="Цена 2 12 2" xfId="30521"/>
    <cellStyle name="Цена 2 13" xfId="37324"/>
    <cellStyle name="Цена 2 14" xfId="37313"/>
    <cellStyle name="Цена 2 15" xfId="37420"/>
    <cellStyle name="Цена 2 16" xfId="37428"/>
    <cellStyle name="Цена 2 17" xfId="38089"/>
    <cellStyle name="Цена 2 18" xfId="38230"/>
    <cellStyle name="Цена 2 19" xfId="38372"/>
    <cellStyle name="Цена 2 2" xfId="597"/>
    <cellStyle name="Цена 2 2 10" xfId="37722"/>
    <cellStyle name="Цена 2 2 11" xfId="37861"/>
    <cellStyle name="Цена 2 2 12" xfId="38010"/>
    <cellStyle name="Цена 2 2 13" xfId="38154"/>
    <cellStyle name="Цена 2 2 14" xfId="38295"/>
    <cellStyle name="Цена 2 2 15" xfId="38437"/>
    <cellStyle name="Цена 2 2 16" xfId="38580"/>
    <cellStyle name="Цена 2 2 17" xfId="38723"/>
    <cellStyle name="Цена 2 2 18" xfId="38866"/>
    <cellStyle name="Цена 2 2 19" xfId="39010"/>
    <cellStyle name="Цена 2 2 2" xfId="1421"/>
    <cellStyle name="Цена 2 2 2 2" xfId="1841"/>
    <cellStyle name="Цена 2 2 2 2 10" xfId="4145"/>
    <cellStyle name="Цена 2 2 2 2 10 2" xfId="29179"/>
    <cellStyle name="Цена 2 2 2 2 2" xfId="2015"/>
    <cellStyle name="Цена 2 2 2 2 2 2" xfId="3457"/>
    <cellStyle name="Цена 2 2 2 2 2 2 2" xfId="10212"/>
    <cellStyle name="Цена 2 2 2 2 2 2 2 2" xfId="32444"/>
    <cellStyle name="Цена 2 2 2 2 2 2 3" xfId="12142"/>
    <cellStyle name="Цена 2 2 2 2 2 2 3 2" xfId="18466"/>
    <cellStyle name="Цена 2 2 2 2 2 2 3 2 2" xfId="36108"/>
    <cellStyle name="Цена 2 2 2 2 2 2 3 3" xfId="33355"/>
    <cellStyle name="Цена 2 2 2 2 2 2 4" xfId="8033"/>
    <cellStyle name="Цена 2 2 2 2 2 2 4 2" xfId="22036"/>
    <cellStyle name="Цена 2 2 2 2 2 2 4 2 2" xfId="36672"/>
    <cellStyle name="Цена 2 2 2 2 2 2 4 3" xfId="31352"/>
    <cellStyle name="Цена 2 2 2 2 2 2 5" xfId="15190"/>
    <cellStyle name="Цена 2 2 2 2 2 2 5 2" xfId="34900"/>
    <cellStyle name="Цена 2 2 2 2 2 2 6" xfId="28867"/>
    <cellStyle name="Цена 2 2 2 2 2 3" xfId="3930"/>
    <cellStyle name="Цена 2 2 2 2 2 3 2" xfId="10685"/>
    <cellStyle name="Цена 2 2 2 2 2 3 2 2" xfId="32645"/>
    <cellStyle name="Цена 2 2 2 2 2 3 3" xfId="12615"/>
    <cellStyle name="Цена 2 2 2 2 2 3 3 2" xfId="18937"/>
    <cellStyle name="Цена 2 2 2 2 2 3 3 2 2" xfId="36309"/>
    <cellStyle name="Цена 2 2 2 2 2 3 3 3" xfId="33556"/>
    <cellStyle name="Цена 2 2 2 2 2 3 4" xfId="15661"/>
    <cellStyle name="Цена 2 2 2 2 2 3 4 2" xfId="35101"/>
    <cellStyle name="Цена 2 2 2 2 2 3 5" xfId="29068"/>
    <cellStyle name="Цена 2 2 2 2 2 4" xfId="6612"/>
    <cellStyle name="Цена 2 2 2 2 2 4 2" xfId="13790"/>
    <cellStyle name="Цена 2 2 2 2 2 4 2 2" xfId="34224"/>
    <cellStyle name="Цена 2 2 2 2 2 4 3" xfId="30673"/>
    <cellStyle name="Цена 2 2 2 2 2 5" xfId="8795"/>
    <cellStyle name="Цена 2 2 2 2 2 5 2" xfId="31762"/>
    <cellStyle name="Цена 2 2 2 2 2 6" xfId="10909"/>
    <cellStyle name="Цена 2 2 2 2 2 6 2" xfId="17241"/>
    <cellStyle name="Цена 2 2 2 2 2 6 2 2" xfId="35603"/>
    <cellStyle name="Цена 2 2 2 2 2 6 3" xfId="32850"/>
    <cellStyle name="Цена 2 2 2 2 2 7" xfId="5125"/>
    <cellStyle name="Цена 2 2 2 2 2 7 2" xfId="29727"/>
    <cellStyle name="Цена 2 2 2 2 3" xfId="2424"/>
    <cellStyle name="Цена 2 2 2 2 3 2" xfId="7021"/>
    <cellStyle name="Цена 2 2 2 2 3 2 2" xfId="14195"/>
    <cellStyle name="Цена 2 2 2 2 3 2 2 2" xfId="34468"/>
    <cellStyle name="Цена 2 2 2 2 3 2 3" xfId="30917"/>
    <cellStyle name="Цена 2 2 2 2 3 3" xfId="9203"/>
    <cellStyle name="Цена 2 2 2 2 3 3 2" xfId="32006"/>
    <cellStyle name="Цена 2 2 2 2 3 4" xfId="11220"/>
    <cellStyle name="Цена 2 2 2 2 3 4 2" xfId="17549"/>
    <cellStyle name="Цена 2 2 2 2 3 4 2 2" xfId="35753"/>
    <cellStyle name="Цена 2 2 2 2 3 4 3" xfId="33000"/>
    <cellStyle name="Цена 2 2 2 2 3 5" xfId="5452"/>
    <cellStyle name="Цена 2 2 2 2 3 5 2" xfId="29892"/>
    <cellStyle name="Цена 2 2 2 2 3 6" xfId="28512"/>
    <cellStyle name="Цена 2 2 2 2 4" xfId="2560"/>
    <cellStyle name="Цена 2 2 2 2 4 2" xfId="7157"/>
    <cellStyle name="Цена 2 2 2 2 4 2 2" xfId="14331"/>
    <cellStyle name="Цена 2 2 2 2 4 2 2 2" xfId="34603"/>
    <cellStyle name="Цена 2 2 2 2 4 2 3" xfId="31052"/>
    <cellStyle name="Цена 2 2 2 2 4 3" xfId="9339"/>
    <cellStyle name="Цена 2 2 2 2 4 3 2" xfId="32141"/>
    <cellStyle name="Цена 2 2 2 2 4 4" xfId="11299"/>
    <cellStyle name="Цена 2 2 2 2 4 4 2" xfId="17628"/>
    <cellStyle name="Цена 2 2 2 2 4 4 2 2" xfId="35831"/>
    <cellStyle name="Цена 2 2 2 2 4 4 3" xfId="33078"/>
    <cellStyle name="Цена 2 2 2 2 4 5" xfId="5556"/>
    <cellStyle name="Цена 2 2 2 2 4 5 2" xfId="29983"/>
    <cellStyle name="Цена 2 2 2 2 4 6" xfId="28590"/>
    <cellStyle name="Цена 2 2 2 2 5" xfId="3196"/>
    <cellStyle name="Цена 2 2 2 2 5 2" xfId="7781"/>
    <cellStyle name="Цена 2 2 2 2 5 2 2" xfId="14944"/>
    <cellStyle name="Цена 2 2 2 2 5 2 2 2" xfId="34789"/>
    <cellStyle name="Цена 2 2 2 2 5 2 3" xfId="31241"/>
    <cellStyle name="Цена 2 2 2 2 5 3" xfId="9959"/>
    <cellStyle name="Цена 2 2 2 2 5 3 2" xfId="32329"/>
    <cellStyle name="Цена 2 2 2 2 5 4" xfId="11896"/>
    <cellStyle name="Цена 2 2 2 2 5 4 2" xfId="18221"/>
    <cellStyle name="Цена 2 2 2 2 5 4 2 2" xfId="35998"/>
    <cellStyle name="Цена 2 2 2 2 5 4 3" xfId="33245"/>
    <cellStyle name="Цена 2 2 2 2 5 5" xfId="4993"/>
    <cellStyle name="Цена 2 2 2 2 5 5 2" xfId="29619"/>
    <cellStyle name="Цена 2 2 2 2 5 6" xfId="28757"/>
    <cellStyle name="Цена 2 2 2 2 6" xfId="3684"/>
    <cellStyle name="Цена 2 2 2 2 6 2" xfId="10439"/>
    <cellStyle name="Цена 2 2 2 2 6 2 2" xfId="32535"/>
    <cellStyle name="Цена 2 2 2 2 6 3" xfId="12369"/>
    <cellStyle name="Цена 2 2 2 2 6 3 2" xfId="18692"/>
    <cellStyle name="Цена 2 2 2 2 6 3 2 2" xfId="36199"/>
    <cellStyle name="Цена 2 2 2 2 6 3 3" xfId="33446"/>
    <cellStyle name="Цена 2 2 2 2 6 4" xfId="8260"/>
    <cellStyle name="Цена 2 2 2 2 6 4 2" xfId="22257"/>
    <cellStyle name="Цена 2 2 2 2 6 4 2 2" xfId="36763"/>
    <cellStyle name="Цена 2 2 2 2 6 4 3" xfId="31443"/>
    <cellStyle name="Цена 2 2 2 2 6 5" xfId="15416"/>
    <cellStyle name="Цена 2 2 2 2 6 5 2" xfId="34991"/>
    <cellStyle name="Цена 2 2 2 2 6 6" xfId="28958"/>
    <cellStyle name="Цена 2 2 2 2 7" xfId="6454"/>
    <cellStyle name="Цена 2 2 2 2 7 2" xfId="13660"/>
    <cellStyle name="Цена 2 2 2 2 7 2 2" xfId="34110"/>
    <cellStyle name="Цена 2 2 2 2 7 3" xfId="30557"/>
    <cellStyle name="Цена 2 2 2 2 8" xfId="8667"/>
    <cellStyle name="Цена 2 2 2 2 8 2" xfId="31647"/>
    <cellStyle name="Цена 2 2 2 2 9" xfId="10791"/>
    <cellStyle name="Цена 2 2 2 2 9 2" xfId="17123"/>
    <cellStyle name="Цена 2 2 2 2 9 2 2" xfId="35495"/>
    <cellStyle name="Цена 2 2 2 2 9 3" xfId="32742"/>
    <cellStyle name="Цена 2 2 2 3" xfId="1954"/>
    <cellStyle name="Цена 2 2 2 3 2" xfId="2489"/>
    <cellStyle name="Цена 2 2 2 3 2 2" xfId="7086"/>
    <cellStyle name="Цена 2 2 2 3 2 2 2" xfId="14260"/>
    <cellStyle name="Цена 2 2 2 3 2 2 2 2" xfId="34532"/>
    <cellStyle name="Цена 2 2 2 3 2 2 3" xfId="30981"/>
    <cellStyle name="Цена 2 2 2 3 2 3" xfId="9268"/>
    <cellStyle name="Цена 2 2 2 3 2 3 2" xfId="32070"/>
    <cellStyle name="Цена 2 2 2 3 3" xfId="5074"/>
    <cellStyle name="Цена 2 2 2 3 3 2" xfId="29676"/>
    <cellStyle name="Цена 2 2 2 3 4" xfId="6551"/>
    <cellStyle name="Цена 2 2 2 3 4 2" xfId="13729"/>
    <cellStyle name="Цена 2 2 2 3 4 2 2" xfId="34173"/>
    <cellStyle name="Цена 2 2 2 3 4 3" xfId="30622"/>
    <cellStyle name="Цена 2 2 2 3 5" xfId="8734"/>
    <cellStyle name="Цена 2 2 2 3 5 2" xfId="31711"/>
    <cellStyle name="Цена 2 2 2 3 6" xfId="10848"/>
    <cellStyle name="Цена 2 2 2 3 6 2" xfId="17180"/>
    <cellStyle name="Цена 2 2 2 3 6 2 2" xfId="35552"/>
    <cellStyle name="Цена 2 2 2 3 6 3" xfId="32799"/>
    <cellStyle name="Цена 2 2 2 4" xfId="936"/>
    <cellStyle name="Цена 2 2 2 4 2" xfId="4743"/>
    <cellStyle name="Цена 2 2 2 4 2 2" xfId="29401"/>
    <cellStyle name="Цена 2 2 2 4 3" xfId="5977"/>
    <cellStyle name="Цена 2 2 2 4 3 2" xfId="13238"/>
    <cellStyle name="Цена 2 2 2 4 3 2 2" xfId="33817"/>
    <cellStyle name="Цена 2 2 2 4 3 3" xfId="30229"/>
    <cellStyle name="Цена 2 2 2 4 4" xfId="6114"/>
    <cellStyle name="Цена 2 2 2 4 4 2" xfId="30317"/>
    <cellStyle name="Цена 2 2 2 4 5" xfId="5668"/>
    <cellStyle name="Цена 2 2 2 4 5 2" xfId="13010"/>
    <cellStyle name="Цена 2 2 2 4 5 2 2" xfId="33704"/>
    <cellStyle name="Цена 2 2 2 4 5 3" xfId="30067"/>
    <cellStyle name="Цена 2 2 2 4 6" xfId="4538"/>
    <cellStyle name="Цена 2 2 2 4 6 2" xfId="20571"/>
    <cellStyle name="Цена 2 2 2 4 6 2 2" xfId="36423"/>
    <cellStyle name="Цена 2 2 2 4 6 3" xfId="29309"/>
    <cellStyle name="Цена 2 2 2 4 7" xfId="5191"/>
    <cellStyle name="Цена 2 2 2 4 7 2" xfId="29778"/>
    <cellStyle name="Цена 2 2 2 5" xfId="2242"/>
    <cellStyle name="Цена 2 2 2 5 2" xfId="6839"/>
    <cellStyle name="Цена 2 2 2 5 2 2" xfId="14013"/>
    <cellStyle name="Цена 2 2 2 5 2 2 2" xfId="34339"/>
    <cellStyle name="Цена 2 2 2 5 2 3" xfId="30788"/>
    <cellStyle name="Цена 2 2 2 5 3" xfId="9022"/>
    <cellStyle name="Цена 2 2 2 5 3 2" xfId="31877"/>
    <cellStyle name="Цена 2 2 2 6" xfId="4835"/>
    <cellStyle name="Цена 2 2 2 6 2" xfId="29478"/>
    <cellStyle name="Цена 2 2 2 7" xfId="6207"/>
    <cellStyle name="Цена 2 2 2 7 2" xfId="13445"/>
    <cellStyle name="Цена 2 2 2 7 2 2" xfId="33950"/>
    <cellStyle name="Цена 2 2 2 7 3" xfId="30380"/>
    <cellStyle name="Цена 2 2 2 8" xfId="8479"/>
    <cellStyle name="Цена 2 2 2 8 2" xfId="31501"/>
    <cellStyle name="Цена 2 2 2 9" xfId="5669"/>
    <cellStyle name="Цена 2 2 2 9 2" xfId="13011"/>
    <cellStyle name="Цена 2 2 2 9 2 2" xfId="33705"/>
    <cellStyle name="Цена 2 2 2 9 3" xfId="30068"/>
    <cellStyle name="Цена 2 2 20" xfId="39151"/>
    <cellStyle name="Цена 2 2 21" xfId="39285"/>
    <cellStyle name="Цена 2 2 22" xfId="39426"/>
    <cellStyle name="Цена 2 2 23" xfId="39560"/>
    <cellStyle name="Цена 2 2 24" xfId="39687"/>
    <cellStyle name="Цена 2 2 25" xfId="39805"/>
    <cellStyle name="Цена 2 2 26" xfId="39924"/>
    <cellStyle name="Цена 2 2 27" xfId="40037"/>
    <cellStyle name="Цена 2 2 28" xfId="40140"/>
    <cellStyle name="Цена 2 2 29" xfId="40229"/>
    <cellStyle name="Цена 2 2 3" xfId="1542"/>
    <cellStyle name="Цена 2 2 3 2" xfId="1917"/>
    <cellStyle name="Цена 2 2 3 2 10" xfId="4084"/>
    <cellStyle name="Цена 2 2 3 2 10 2" xfId="29147"/>
    <cellStyle name="Цена 2 2 3 2 2" xfId="2012"/>
    <cellStyle name="Цена 2 2 3 2 2 2" xfId="3488"/>
    <cellStyle name="Цена 2 2 3 2 2 2 2" xfId="10243"/>
    <cellStyle name="Цена 2 2 3 2 2 2 2 2" xfId="32466"/>
    <cellStyle name="Цена 2 2 3 2 2 2 3" xfId="12173"/>
    <cellStyle name="Цена 2 2 3 2 2 2 3 2" xfId="18497"/>
    <cellStyle name="Цена 2 2 3 2 2 2 3 2 2" xfId="36130"/>
    <cellStyle name="Цена 2 2 3 2 2 2 3 3" xfId="33377"/>
    <cellStyle name="Цена 2 2 3 2 2 2 4" xfId="8064"/>
    <cellStyle name="Цена 2 2 3 2 2 2 4 2" xfId="22067"/>
    <cellStyle name="Цена 2 2 3 2 2 2 4 2 2" xfId="36694"/>
    <cellStyle name="Цена 2 2 3 2 2 2 4 3" xfId="31374"/>
    <cellStyle name="Цена 2 2 3 2 2 2 5" xfId="15221"/>
    <cellStyle name="Цена 2 2 3 2 2 2 5 2" xfId="34922"/>
    <cellStyle name="Цена 2 2 3 2 2 2 6" xfId="28889"/>
    <cellStyle name="Цена 2 2 3 2 2 3" xfId="3961"/>
    <cellStyle name="Цена 2 2 3 2 2 3 2" xfId="10716"/>
    <cellStyle name="Цена 2 2 3 2 2 3 2 2" xfId="32667"/>
    <cellStyle name="Цена 2 2 3 2 2 3 3" xfId="12646"/>
    <cellStyle name="Цена 2 2 3 2 2 3 3 2" xfId="18968"/>
    <cellStyle name="Цена 2 2 3 2 2 3 3 2 2" xfId="36331"/>
    <cellStyle name="Цена 2 2 3 2 2 3 3 3" xfId="33578"/>
    <cellStyle name="Цена 2 2 3 2 2 3 4" xfId="15692"/>
    <cellStyle name="Цена 2 2 3 2 2 3 4 2" xfId="35123"/>
    <cellStyle name="Цена 2 2 3 2 2 3 5" xfId="29090"/>
    <cellStyle name="Цена 2 2 3 2 2 4" xfId="6609"/>
    <cellStyle name="Цена 2 2 3 2 2 4 2" xfId="13787"/>
    <cellStyle name="Цена 2 2 3 2 2 4 2 2" xfId="34222"/>
    <cellStyle name="Цена 2 2 3 2 2 4 3" xfId="30671"/>
    <cellStyle name="Цена 2 2 3 2 2 5" xfId="8792"/>
    <cellStyle name="Цена 2 2 3 2 2 5 2" xfId="31760"/>
    <cellStyle name="Цена 2 2 3 2 2 6" xfId="10906"/>
    <cellStyle name="Цена 2 2 3 2 2 6 2" xfId="17238"/>
    <cellStyle name="Цена 2 2 3 2 2 6 2 2" xfId="35601"/>
    <cellStyle name="Цена 2 2 3 2 2 6 3" xfId="32848"/>
    <cellStyle name="Цена 2 2 3 2 2 7" xfId="5123"/>
    <cellStyle name="Цена 2 2 3 2 2 7 2" xfId="29725"/>
    <cellStyle name="Цена 2 2 3 2 3" xfId="2452"/>
    <cellStyle name="Цена 2 2 3 2 3 2" xfId="7049"/>
    <cellStyle name="Цена 2 2 3 2 3 2 2" xfId="14223"/>
    <cellStyle name="Цена 2 2 3 2 3 2 2 2" xfId="34495"/>
    <cellStyle name="Цена 2 2 3 2 3 2 3" xfId="30944"/>
    <cellStyle name="Цена 2 2 3 2 3 3" xfId="9231"/>
    <cellStyle name="Цена 2 2 3 2 3 3 2" xfId="32033"/>
    <cellStyle name="Цена 2 2 3 2 3 4" xfId="11246"/>
    <cellStyle name="Цена 2 2 3 2 3 4 2" xfId="17575"/>
    <cellStyle name="Цена 2 2 3 2 3 4 2 2" xfId="35778"/>
    <cellStyle name="Цена 2 2 3 2 3 4 3" xfId="33025"/>
    <cellStyle name="Цена 2 2 3 2 3 5" xfId="5479"/>
    <cellStyle name="Цена 2 2 3 2 3 5 2" xfId="29918"/>
    <cellStyle name="Цена 2 2 3 2 3 6" xfId="28537"/>
    <cellStyle name="Цена 2 2 3 2 4" xfId="2582"/>
    <cellStyle name="Цена 2 2 3 2 4 2" xfId="7179"/>
    <cellStyle name="Цена 2 2 3 2 4 2 2" xfId="14353"/>
    <cellStyle name="Цена 2 2 3 2 4 2 2 2" xfId="34625"/>
    <cellStyle name="Цена 2 2 3 2 4 2 3" xfId="31074"/>
    <cellStyle name="Цена 2 2 3 2 4 3" xfId="9361"/>
    <cellStyle name="Цена 2 2 3 2 4 3 2" xfId="32163"/>
    <cellStyle name="Цена 2 2 3 2 4 4" xfId="11321"/>
    <cellStyle name="Цена 2 2 3 2 4 4 2" xfId="17650"/>
    <cellStyle name="Цена 2 2 3 2 4 4 2 2" xfId="35853"/>
    <cellStyle name="Цена 2 2 3 2 4 4 3" xfId="33100"/>
    <cellStyle name="Цена 2 2 3 2 4 5" xfId="5578"/>
    <cellStyle name="Цена 2 2 3 2 4 5 2" xfId="30005"/>
    <cellStyle name="Цена 2 2 3 2 4 6" xfId="28612"/>
    <cellStyle name="Цена 2 2 3 2 5" xfId="3241"/>
    <cellStyle name="Цена 2 2 3 2 5 2" xfId="7817"/>
    <cellStyle name="Цена 2 2 3 2 5 2 2" xfId="14975"/>
    <cellStyle name="Цена 2 2 3 2 5 2 2 2" xfId="34811"/>
    <cellStyle name="Цена 2 2 3 2 5 2 3" xfId="31263"/>
    <cellStyle name="Цена 2 2 3 2 5 3" xfId="9996"/>
    <cellStyle name="Цена 2 2 3 2 5 3 2" xfId="32355"/>
    <cellStyle name="Цена 2 2 3 2 5 4" xfId="11927"/>
    <cellStyle name="Цена 2 2 3 2 5 4 2" xfId="18252"/>
    <cellStyle name="Цена 2 2 3 2 5 4 2 2" xfId="36020"/>
    <cellStyle name="Цена 2 2 3 2 5 4 3" xfId="33267"/>
    <cellStyle name="Цена 2 2 3 2 5 5" xfId="5037"/>
    <cellStyle name="Цена 2 2 3 2 5 5 2" xfId="29639"/>
    <cellStyle name="Цена 2 2 3 2 5 6" xfId="28779"/>
    <cellStyle name="Цена 2 2 3 2 6" xfId="3715"/>
    <cellStyle name="Цена 2 2 3 2 6 2" xfId="10470"/>
    <cellStyle name="Цена 2 2 3 2 6 2 2" xfId="32557"/>
    <cellStyle name="Цена 2 2 3 2 6 3" xfId="12400"/>
    <cellStyle name="Цена 2 2 3 2 6 3 2" xfId="18723"/>
    <cellStyle name="Цена 2 2 3 2 6 3 2 2" xfId="36221"/>
    <cellStyle name="Цена 2 2 3 2 6 3 3" xfId="33468"/>
    <cellStyle name="Цена 2 2 3 2 6 4" xfId="8291"/>
    <cellStyle name="Цена 2 2 3 2 6 4 2" xfId="22288"/>
    <cellStyle name="Цена 2 2 3 2 6 4 2 2" xfId="36785"/>
    <cellStyle name="Цена 2 2 3 2 6 4 3" xfId="31465"/>
    <cellStyle name="Цена 2 2 3 2 6 5" xfId="15447"/>
    <cellStyle name="Цена 2 2 3 2 6 5 2" xfId="35013"/>
    <cellStyle name="Цена 2 2 3 2 6 6" xfId="28980"/>
    <cellStyle name="Цена 2 2 3 2 7" xfId="6514"/>
    <cellStyle name="Цена 2 2 3 2 7 2" xfId="13692"/>
    <cellStyle name="Цена 2 2 3 2 7 2 2" xfId="34136"/>
    <cellStyle name="Цена 2 2 3 2 7 3" xfId="30585"/>
    <cellStyle name="Цена 2 2 3 2 8" xfId="8697"/>
    <cellStyle name="Цена 2 2 3 2 8 2" xfId="31674"/>
    <cellStyle name="Цена 2 2 3 2 9" xfId="10811"/>
    <cellStyle name="Цена 2 2 3 2 9 2" xfId="17143"/>
    <cellStyle name="Цена 2 2 3 2 9 2 2" xfId="35515"/>
    <cellStyle name="Цена 2 2 3 2 9 3" xfId="32762"/>
    <cellStyle name="Цена 2 2 3 3" xfId="1972"/>
    <cellStyle name="Цена 2 2 3 3 2" xfId="2507"/>
    <cellStyle name="Цена 2 2 3 3 2 2" xfId="7104"/>
    <cellStyle name="Цена 2 2 3 3 2 2 2" xfId="14278"/>
    <cellStyle name="Цена 2 2 3 3 2 2 2 2" xfId="34550"/>
    <cellStyle name="Цена 2 2 3 3 2 2 3" xfId="30999"/>
    <cellStyle name="Цена 2 2 3 3 2 3" xfId="9286"/>
    <cellStyle name="Цена 2 2 3 3 2 3 2" xfId="32088"/>
    <cellStyle name="Цена 2 2 3 3 3" xfId="5092"/>
    <cellStyle name="Цена 2 2 3 3 3 2" xfId="29694"/>
    <cellStyle name="Цена 2 2 3 3 4" xfId="6569"/>
    <cellStyle name="Цена 2 2 3 3 4 2" xfId="13747"/>
    <cellStyle name="Цена 2 2 3 3 4 2 2" xfId="34191"/>
    <cellStyle name="Цена 2 2 3 3 4 3" xfId="30640"/>
    <cellStyle name="Цена 2 2 3 3 5" xfId="8752"/>
    <cellStyle name="Цена 2 2 3 3 5 2" xfId="31729"/>
    <cellStyle name="Цена 2 2 3 3 6" xfId="10866"/>
    <cellStyle name="Цена 2 2 3 3 6 2" xfId="17198"/>
    <cellStyle name="Цена 2 2 3 3 6 2 2" xfId="35570"/>
    <cellStyle name="Цена 2 2 3 3 6 3" xfId="32817"/>
    <cellStyle name="Цена 2 2 3 4" xfId="980"/>
    <cellStyle name="Цена 2 2 3 4 2" xfId="4764"/>
    <cellStyle name="Цена 2 2 3 4 2 2" xfId="29420"/>
    <cellStyle name="Цена 2 2 3 4 3" xfId="6019"/>
    <cellStyle name="Цена 2 2 3 4 3 2" xfId="13280"/>
    <cellStyle name="Цена 2 2 3 4 3 2 2" xfId="33842"/>
    <cellStyle name="Цена 2 2 3 4 3 3" xfId="30254"/>
    <cellStyle name="Цена 2 2 3 4 4" xfId="5731"/>
    <cellStyle name="Цена 2 2 3 4 4 2" xfId="30105"/>
    <cellStyle name="Цена 2 2 3 4 5" xfId="5627"/>
    <cellStyle name="Цена 2 2 3 4 5 2" xfId="12979"/>
    <cellStyle name="Цена 2 2 3 4 5 2 2" xfId="33683"/>
    <cellStyle name="Цена 2 2 3 4 5 3" xfId="30037"/>
    <cellStyle name="Цена 2 2 3 4 6" xfId="4600"/>
    <cellStyle name="Цена 2 2 3 4 6 2" xfId="20608"/>
    <cellStyle name="Цена 2 2 3 4 6 2 2" xfId="36451"/>
    <cellStyle name="Цена 2 2 3 4 6 3" xfId="29336"/>
    <cellStyle name="Цена 2 2 3 4 7" xfId="4663"/>
    <cellStyle name="Цена 2 2 3 4 7 2" xfId="29372"/>
    <cellStyle name="Цена 2 2 3 5" xfId="2305"/>
    <cellStyle name="Цена 2 2 3 5 2" xfId="6902"/>
    <cellStyle name="Цена 2 2 3 5 2 2" xfId="14076"/>
    <cellStyle name="Цена 2 2 3 5 2 2 2" xfId="34385"/>
    <cellStyle name="Цена 2 2 3 5 2 3" xfId="30834"/>
    <cellStyle name="Цена 2 2 3 5 3" xfId="9085"/>
    <cellStyle name="Цена 2 2 3 5 3 2" xfId="31923"/>
    <cellStyle name="Цена 2 2 3 6" xfId="4888"/>
    <cellStyle name="Цена 2 2 3 6 2" xfId="29524"/>
    <cellStyle name="Цена 2 2 3 7" xfId="6309"/>
    <cellStyle name="Цена 2 2 3 7 2" xfId="13541"/>
    <cellStyle name="Цена 2 2 3 7 2 2" xfId="34011"/>
    <cellStyle name="Цена 2 2 3 7 3" xfId="30444"/>
    <cellStyle name="Цена 2 2 3 8" xfId="8578"/>
    <cellStyle name="Цена 2 2 3 8 2" xfId="31562"/>
    <cellStyle name="Цена 2 2 3 9" xfId="5754"/>
    <cellStyle name="Цена 2 2 3 9 2" xfId="13071"/>
    <cellStyle name="Цена 2 2 3 9 2 2" xfId="33733"/>
    <cellStyle name="Цена 2 2 3 9 3" xfId="30117"/>
    <cellStyle name="Цена 2 2 30" xfId="40321"/>
    <cellStyle name="Цена 2 2 31" xfId="40398"/>
    <cellStyle name="Цена 2 2 32" xfId="40457"/>
    <cellStyle name="Цена 2 2 33" xfId="40497"/>
    <cellStyle name="Цена 2 2 4" xfId="1771"/>
    <cellStyle name="Цена 2 2 4 10" xfId="4003"/>
    <cellStyle name="Цена 2 2 4 10 2" xfId="29123"/>
    <cellStyle name="Цена 2 2 4 2" xfId="1463"/>
    <cellStyle name="Цена 2 2 4 2 2" xfId="3400"/>
    <cellStyle name="Цена 2 2 4 2 2 2" xfId="10155"/>
    <cellStyle name="Цена 2 2 4 2 2 2 2" xfId="32410"/>
    <cellStyle name="Цена 2 2 4 2 2 3" xfId="12085"/>
    <cellStyle name="Цена 2 2 4 2 2 3 2" xfId="18410"/>
    <cellStyle name="Цена 2 2 4 2 2 3 2 2" xfId="36074"/>
    <cellStyle name="Цена 2 2 4 2 2 3 3" xfId="33321"/>
    <cellStyle name="Цена 2 2 4 2 2 4" xfId="7976"/>
    <cellStyle name="Цена 2 2 4 2 2 4 2" xfId="21980"/>
    <cellStyle name="Цена 2 2 4 2 2 4 2 2" xfId="36638"/>
    <cellStyle name="Цена 2 2 4 2 2 4 3" xfId="31318"/>
    <cellStyle name="Цена 2 2 4 2 2 5" xfId="15134"/>
    <cellStyle name="Цена 2 2 4 2 2 5 2" xfId="34866"/>
    <cellStyle name="Цена 2 2 4 2 2 6" xfId="28833"/>
    <cellStyle name="Цена 2 2 4 2 3" xfId="3873"/>
    <cellStyle name="Цена 2 2 4 2 3 2" xfId="10628"/>
    <cellStyle name="Цена 2 2 4 2 3 2 2" xfId="32611"/>
    <cellStyle name="Цена 2 2 4 2 3 3" xfId="12558"/>
    <cellStyle name="Цена 2 2 4 2 3 3 2" xfId="18881"/>
    <cellStyle name="Цена 2 2 4 2 3 3 2 2" xfId="36275"/>
    <cellStyle name="Цена 2 2 4 2 3 3 3" xfId="33522"/>
    <cellStyle name="Цена 2 2 4 2 3 4" xfId="15605"/>
    <cellStyle name="Цена 2 2 4 2 3 4 2" xfId="35067"/>
    <cellStyle name="Цена 2 2 4 2 3 5" xfId="29034"/>
    <cellStyle name="Цена 2 2 4 2 4" xfId="6242"/>
    <cellStyle name="Цена 2 2 4 2 4 2" xfId="13478"/>
    <cellStyle name="Цена 2 2 4 2 4 2 2" xfId="33972"/>
    <cellStyle name="Цена 2 2 4 2 4 3" xfId="30402"/>
    <cellStyle name="Цена 2 2 4 2 5" xfId="8511"/>
    <cellStyle name="Цена 2 2 4 2 5 2" xfId="31522"/>
    <cellStyle name="Цена 2 2 4 2 6" xfId="6107"/>
    <cellStyle name="Цена 2 2 4 2 6 2" xfId="13355"/>
    <cellStyle name="Цена 2 2 4 2 6 2 2" xfId="33886"/>
    <cellStyle name="Цена 2 2 4 2 6 3" xfId="30311"/>
    <cellStyle name="Цена 2 2 4 2 7" xfId="4856"/>
    <cellStyle name="Цена 2 2 4 2 7 2" xfId="29494"/>
    <cellStyle name="Цена 2 2 4 3" xfId="2385"/>
    <cellStyle name="Цена 2 2 4 3 2" xfId="6982"/>
    <cellStyle name="Цена 2 2 4 3 2 2" xfId="14156"/>
    <cellStyle name="Цена 2 2 4 3 2 2 2" xfId="34440"/>
    <cellStyle name="Цена 2 2 4 3 2 3" xfId="30889"/>
    <cellStyle name="Цена 2 2 4 3 3" xfId="9165"/>
    <cellStyle name="Цена 2 2 4 3 3 2" xfId="31978"/>
    <cellStyle name="Цена 2 2 4 3 4" xfId="11186"/>
    <cellStyle name="Цена 2 2 4 3 4 2" xfId="17515"/>
    <cellStyle name="Цена 2 2 4 3 4 2 2" xfId="35729"/>
    <cellStyle name="Цена 2 2 4 3 4 3" xfId="32976"/>
    <cellStyle name="Цена 2 2 4 3 5" xfId="5416"/>
    <cellStyle name="Цена 2 2 4 3 5 2" xfId="29867"/>
    <cellStyle name="Цена 2 2 4 3 6" xfId="28488"/>
    <cellStyle name="Цена 2 2 4 4" xfId="2526"/>
    <cellStyle name="Цена 2 2 4 4 2" xfId="7123"/>
    <cellStyle name="Цена 2 2 4 4 2 2" xfId="14297"/>
    <cellStyle name="Цена 2 2 4 4 2 2 2" xfId="34569"/>
    <cellStyle name="Цена 2 2 4 4 2 3" xfId="31018"/>
    <cellStyle name="Цена 2 2 4 4 3" xfId="9305"/>
    <cellStyle name="Цена 2 2 4 4 3 2" xfId="32107"/>
    <cellStyle name="Цена 2 2 4 4 4" xfId="11265"/>
    <cellStyle name="Цена 2 2 4 4 4 2" xfId="17594"/>
    <cellStyle name="Цена 2 2 4 4 4 2 2" xfId="35797"/>
    <cellStyle name="Цена 2 2 4 4 4 3" xfId="33044"/>
    <cellStyle name="Цена 2 2 4 4 5" xfId="5522"/>
    <cellStyle name="Цена 2 2 4 4 5 2" xfId="29949"/>
    <cellStyle name="Цена 2 2 4 4 6" xfId="28556"/>
    <cellStyle name="Цена 2 2 4 5" xfId="3137"/>
    <cellStyle name="Цена 2 2 4 5 2" xfId="7724"/>
    <cellStyle name="Цена 2 2 4 5 2 2" xfId="14888"/>
    <cellStyle name="Цена 2 2 4 5 2 2 2" xfId="34755"/>
    <cellStyle name="Цена 2 2 4 5 2 3" xfId="31207"/>
    <cellStyle name="Цена 2 2 4 5 3" xfId="9903"/>
    <cellStyle name="Цена 2 2 4 5 3 2" xfId="32295"/>
    <cellStyle name="Цена 2 2 4 5 4" xfId="11840"/>
    <cellStyle name="Цена 2 2 4 5 4 2" xfId="18165"/>
    <cellStyle name="Цена 2 2 4 5 4 2 2" xfId="35964"/>
    <cellStyle name="Цена 2 2 4 5 4 3" xfId="33211"/>
    <cellStyle name="Цена 2 2 4 5 5" xfId="4951"/>
    <cellStyle name="Цена 2 2 4 5 5 2" xfId="29581"/>
    <cellStyle name="Цена 2 2 4 5 6" xfId="28723"/>
    <cellStyle name="Цена 2 2 4 6" xfId="3638"/>
    <cellStyle name="Цена 2 2 4 6 2" xfId="10393"/>
    <cellStyle name="Цена 2 2 4 6 2 2" xfId="32511"/>
    <cellStyle name="Цена 2 2 4 6 3" xfId="12323"/>
    <cellStyle name="Цена 2 2 4 6 3 2" xfId="18646"/>
    <cellStyle name="Цена 2 2 4 6 3 2 2" xfId="36175"/>
    <cellStyle name="Цена 2 2 4 6 3 3" xfId="33422"/>
    <cellStyle name="Цена 2 2 4 6 4" xfId="8214"/>
    <cellStyle name="Цена 2 2 4 6 4 2" xfId="22211"/>
    <cellStyle name="Цена 2 2 4 6 4 2 2" xfId="36739"/>
    <cellStyle name="Цена 2 2 4 6 4 3" xfId="31419"/>
    <cellStyle name="Цена 2 2 4 6 5" xfId="15370"/>
    <cellStyle name="Цена 2 2 4 6 5 2" xfId="34967"/>
    <cellStyle name="Цена 2 2 4 6 6" xfId="28934"/>
    <cellStyle name="Цена 2 2 4 7" xfId="6413"/>
    <cellStyle name="Цена 2 2 4 7 2" xfId="13625"/>
    <cellStyle name="Цена 2 2 4 7 2 2" xfId="34078"/>
    <cellStyle name="Цена 2 2 4 7 3" xfId="30524"/>
    <cellStyle name="Цена 2 2 4 8" xfId="8639"/>
    <cellStyle name="Цена 2 2 4 8 2" xfId="31619"/>
    <cellStyle name="Цена 2 2 4 9" xfId="10763"/>
    <cellStyle name="Цена 2 2 4 9 2" xfId="17095"/>
    <cellStyle name="Цена 2 2 4 9 2 2" xfId="35467"/>
    <cellStyle name="Цена 2 2 4 9 3" xfId="32714"/>
    <cellStyle name="Цена 2 2 5" xfId="1881"/>
    <cellStyle name="Цена 2 2 5 2" xfId="2436"/>
    <cellStyle name="Цена 2 2 5 2 2" xfId="7033"/>
    <cellStyle name="Цена 2 2 5 2 2 2" xfId="14207"/>
    <cellStyle name="Цена 2 2 5 2 2 2 2" xfId="34479"/>
    <cellStyle name="Цена 2 2 5 2 2 3" xfId="30928"/>
    <cellStyle name="Цена 2 2 5 2 3" xfId="9215"/>
    <cellStyle name="Цена 2 2 5 2 3 2" xfId="32017"/>
    <cellStyle name="Цена 2 2 5 3" xfId="5022"/>
    <cellStyle name="Цена 2 2 5 3 2" xfId="29626"/>
    <cellStyle name="Цена 2 2 5 4" xfId="6486"/>
    <cellStyle name="Цена 2 2 5 4 2" xfId="13668"/>
    <cellStyle name="Цена 2 2 5 4 2 2" xfId="34117"/>
    <cellStyle name="Цена 2 2 5 4 3" xfId="30564"/>
    <cellStyle name="Цена 2 2 5 5" xfId="8675"/>
    <cellStyle name="Цена 2 2 5 5 2" xfId="31655"/>
    <cellStyle name="Цена 2 2 5 6" xfId="10798"/>
    <cellStyle name="Цена 2 2 5 6 2" xfId="17130"/>
    <cellStyle name="Цена 2 2 5 6 2 2" xfId="35502"/>
    <cellStyle name="Цена 2 2 5 6 3" xfId="32749"/>
    <cellStyle name="Цена 2 2 6" xfId="1227"/>
    <cellStyle name="Цена 2 2 6 2" xfId="2942"/>
    <cellStyle name="Цена 2 2 6 2 2" xfId="7529"/>
    <cellStyle name="Цена 2 2 6 2 2 2" xfId="14696"/>
    <cellStyle name="Цена 2 2 6 2 2 2 2" xfId="34689"/>
    <cellStyle name="Цена 2 2 6 2 2 3" xfId="31141"/>
    <cellStyle name="Цена 2 2 6 2 3" xfId="9709"/>
    <cellStyle name="Цена 2 2 6 2 3 2" xfId="32229"/>
    <cellStyle name="Цена 2 2 6 3" xfId="6112"/>
    <cellStyle name="Цена 2 2 6 3 2" xfId="13360"/>
    <cellStyle name="Цена 2 2 6 3 2 2" xfId="33891"/>
    <cellStyle name="Цена 2 2 6 3 3" xfId="30316"/>
    <cellStyle name="Цена 2 2 6 4" xfId="6487"/>
    <cellStyle name="Цена 2 2 6 4 2" xfId="30565"/>
    <cellStyle name="Цена 2 2 6 5" xfId="8680"/>
    <cellStyle name="Цена 2 2 6 5 2" xfId="15772"/>
    <cellStyle name="Цена 2 2 6 5 2 2" xfId="35160"/>
    <cellStyle name="Цена 2 2 6 5 3" xfId="31658"/>
    <cellStyle name="Цена 2 2 6 6" xfId="4465"/>
    <cellStyle name="Цена 2 2 6 6 2" xfId="20509"/>
    <cellStyle name="Цена 2 2 6 6 2 2" xfId="36385"/>
    <cellStyle name="Цена 2 2 6 6 3" xfId="29270"/>
    <cellStyle name="Цена 2 2 6 7" xfId="5508"/>
    <cellStyle name="Цена 2 2 6 7 2" xfId="29939"/>
    <cellStyle name="Цена 2 2 7" xfId="2176"/>
    <cellStyle name="Цена 2 2 7 2" xfId="6773"/>
    <cellStyle name="Цена 2 2 7 2 2" xfId="13949"/>
    <cellStyle name="Цена 2 2 7 2 2 2" xfId="34303"/>
    <cellStyle name="Цена 2 2 7 2 3" xfId="30752"/>
    <cellStyle name="Цена 2 2 7 3" xfId="8956"/>
    <cellStyle name="Цена 2 2 7 3 2" xfId="31841"/>
    <cellStyle name="Цена 2 2 8" xfId="5875"/>
    <cellStyle name="Цена 2 2 8 2" xfId="13144"/>
    <cellStyle name="Цена 2 2 8 2 2" xfId="33776"/>
    <cellStyle name="Цена 2 2 8 3" xfId="30183"/>
    <cellStyle name="Цена 2 2 9" xfId="6442"/>
    <cellStyle name="Цена 2 2 9 2" xfId="30547"/>
    <cellStyle name="Цена 2 20" xfId="38515"/>
    <cellStyle name="Цена 2 21" xfId="38658"/>
    <cellStyle name="Цена 2 22" xfId="38801"/>
    <cellStyle name="Цена 2 23" xfId="38945"/>
    <cellStyle name="Цена 2 24" xfId="39087"/>
    <cellStyle name="Цена 2 25" xfId="39225"/>
    <cellStyle name="Цена 2 26" xfId="39360"/>
    <cellStyle name="Цена 2 27" xfId="39498"/>
    <cellStyle name="Цена 2 28" xfId="39149"/>
    <cellStyle name="Цена 2 29" xfId="39216"/>
    <cellStyle name="Цена 2 3" xfId="1305"/>
    <cellStyle name="Цена 2 3 10" xfId="37759"/>
    <cellStyle name="Цена 2 3 11" xfId="37903"/>
    <cellStyle name="Цена 2 3 12" xfId="38049"/>
    <cellStyle name="Цена 2 3 13" xfId="38191"/>
    <cellStyle name="Цена 2 3 14" xfId="38333"/>
    <cellStyle name="Цена 2 3 15" xfId="38475"/>
    <cellStyle name="Цена 2 3 16" xfId="38617"/>
    <cellStyle name="Цена 2 3 17" xfId="38761"/>
    <cellStyle name="Цена 2 3 18" xfId="38904"/>
    <cellStyle name="Цена 2 3 19" xfId="39048"/>
    <cellStyle name="Цена 2 3 2" xfId="1779"/>
    <cellStyle name="Цена 2 3 2 10" xfId="4100"/>
    <cellStyle name="Цена 2 3 2 10 2" xfId="29155"/>
    <cellStyle name="Цена 2 3 2 2" xfId="1468"/>
    <cellStyle name="Цена 2 3 2 2 2" xfId="3406"/>
    <cellStyle name="Цена 2 3 2 2 2 2" xfId="10161"/>
    <cellStyle name="Цена 2 3 2 2 2 2 2" xfId="32416"/>
    <cellStyle name="Цена 2 3 2 2 2 3" xfId="12091"/>
    <cellStyle name="Цена 2 3 2 2 2 3 2" xfId="18416"/>
    <cellStyle name="Цена 2 3 2 2 2 3 2 2" xfId="36080"/>
    <cellStyle name="Цена 2 3 2 2 2 3 3" xfId="33327"/>
    <cellStyle name="Цена 2 3 2 2 2 4" xfId="7982"/>
    <cellStyle name="Цена 2 3 2 2 2 4 2" xfId="21986"/>
    <cellStyle name="Цена 2 3 2 2 2 4 2 2" xfId="36644"/>
    <cellStyle name="Цена 2 3 2 2 2 4 3" xfId="31324"/>
    <cellStyle name="Цена 2 3 2 2 2 5" xfId="15140"/>
    <cellStyle name="Цена 2 3 2 2 2 5 2" xfId="34872"/>
    <cellStyle name="Цена 2 3 2 2 2 6" xfId="28839"/>
    <cellStyle name="Цена 2 3 2 2 3" xfId="3879"/>
    <cellStyle name="Цена 2 3 2 2 3 2" xfId="10634"/>
    <cellStyle name="Цена 2 3 2 2 3 2 2" xfId="32617"/>
    <cellStyle name="Цена 2 3 2 2 3 3" xfId="12564"/>
    <cellStyle name="Цена 2 3 2 2 3 3 2" xfId="18887"/>
    <cellStyle name="Цена 2 3 2 2 3 3 2 2" xfId="36281"/>
    <cellStyle name="Цена 2 3 2 2 3 3 3" xfId="33528"/>
    <cellStyle name="Цена 2 3 2 2 3 4" xfId="15611"/>
    <cellStyle name="Цена 2 3 2 2 3 4 2" xfId="35073"/>
    <cellStyle name="Цена 2 3 2 2 3 5" xfId="29040"/>
    <cellStyle name="Цена 2 3 2 2 4" xfId="6247"/>
    <cellStyle name="Цена 2 3 2 2 4 2" xfId="13483"/>
    <cellStyle name="Цена 2 3 2 2 4 2 2" xfId="33973"/>
    <cellStyle name="Цена 2 3 2 2 4 3" xfId="30403"/>
    <cellStyle name="Цена 2 3 2 2 5" xfId="8516"/>
    <cellStyle name="Цена 2 3 2 2 5 2" xfId="31523"/>
    <cellStyle name="Цена 2 3 2 2 6" xfId="5682"/>
    <cellStyle name="Цена 2 3 2 2 6 2" xfId="13024"/>
    <cellStyle name="Цена 2 3 2 2 6 2 2" xfId="33715"/>
    <cellStyle name="Цена 2 3 2 2 6 3" xfId="30078"/>
    <cellStyle name="Цена 2 3 2 2 7" xfId="4857"/>
    <cellStyle name="Цена 2 3 2 2 7 2" xfId="29495"/>
    <cellStyle name="Цена 2 3 2 3" xfId="2392"/>
    <cellStyle name="Цена 2 3 2 3 2" xfId="6989"/>
    <cellStyle name="Цена 2 3 2 3 2 2" xfId="14163"/>
    <cellStyle name="Цена 2 3 2 3 2 2 2" xfId="34443"/>
    <cellStyle name="Цена 2 3 2 3 2 3" xfId="30892"/>
    <cellStyle name="Цена 2 3 2 3 3" xfId="9172"/>
    <cellStyle name="Цена 2 3 2 3 3 2" xfId="31981"/>
    <cellStyle name="Цена 2 3 2 3 4" xfId="11192"/>
    <cellStyle name="Цена 2 3 2 3 4 2" xfId="17521"/>
    <cellStyle name="Цена 2 3 2 3 4 2 2" xfId="35731"/>
    <cellStyle name="Цена 2 3 2 3 4 3" xfId="32978"/>
    <cellStyle name="Цена 2 3 2 3 5" xfId="5423"/>
    <cellStyle name="Цена 2 3 2 3 5 2" xfId="29869"/>
    <cellStyle name="Цена 2 3 2 3 6" xfId="28490"/>
    <cellStyle name="Цена 2 3 2 4" xfId="2532"/>
    <cellStyle name="Цена 2 3 2 4 2" xfId="7129"/>
    <cellStyle name="Цена 2 3 2 4 2 2" xfId="14303"/>
    <cellStyle name="Цена 2 3 2 4 2 2 2" xfId="34575"/>
    <cellStyle name="Цена 2 3 2 4 2 3" xfId="31024"/>
    <cellStyle name="Цена 2 3 2 4 3" xfId="9311"/>
    <cellStyle name="Цена 2 3 2 4 3 2" xfId="32113"/>
    <cellStyle name="Цена 2 3 2 4 4" xfId="11271"/>
    <cellStyle name="Цена 2 3 2 4 4 2" xfId="17600"/>
    <cellStyle name="Цена 2 3 2 4 4 2 2" xfId="35803"/>
    <cellStyle name="Цена 2 3 2 4 4 3" xfId="33050"/>
    <cellStyle name="Цена 2 3 2 4 5" xfId="5528"/>
    <cellStyle name="Цена 2 3 2 4 5 2" xfId="29955"/>
    <cellStyle name="Цена 2 3 2 4 6" xfId="28562"/>
    <cellStyle name="Цена 2 3 2 5" xfId="3143"/>
    <cellStyle name="Цена 2 3 2 5 2" xfId="7730"/>
    <cellStyle name="Цена 2 3 2 5 2 2" xfId="14894"/>
    <cellStyle name="Цена 2 3 2 5 2 2 2" xfId="34761"/>
    <cellStyle name="Цена 2 3 2 5 2 3" xfId="31213"/>
    <cellStyle name="Цена 2 3 2 5 3" xfId="9909"/>
    <cellStyle name="Цена 2 3 2 5 3 2" xfId="32301"/>
    <cellStyle name="Цена 2 3 2 5 4" xfId="11846"/>
    <cellStyle name="Цена 2 3 2 5 4 2" xfId="18171"/>
    <cellStyle name="Цена 2 3 2 5 4 2 2" xfId="35970"/>
    <cellStyle name="Цена 2 3 2 5 4 3" xfId="33217"/>
    <cellStyle name="Цена 2 3 2 5 5" xfId="4958"/>
    <cellStyle name="Цена 2 3 2 5 5 2" xfId="29588"/>
    <cellStyle name="Цена 2 3 2 5 6" xfId="28729"/>
    <cellStyle name="Цена 2 3 2 6" xfId="3640"/>
    <cellStyle name="Цена 2 3 2 6 2" xfId="10395"/>
    <cellStyle name="Цена 2 3 2 6 2 2" xfId="32513"/>
    <cellStyle name="Цена 2 3 2 6 3" xfId="12325"/>
    <cellStyle name="Цена 2 3 2 6 3 2" xfId="18648"/>
    <cellStyle name="Цена 2 3 2 6 3 2 2" xfId="36177"/>
    <cellStyle name="Цена 2 3 2 6 3 3" xfId="33424"/>
    <cellStyle name="Цена 2 3 2 6 4" xfId="8216"/>
    <cellStyle name="Цена 2 3 2 6 4 2" xfId="22213"/>
    <cellStyle name="Цена 2 3 2 6 4 2 2" xfId="36741"/>
    <cellStyle name="Цена 2 3 2 6 4 3" xfId="31421"/>
    <cellStyle name="Цена 2 3 2 6 5" xfId="15372"/>
    <cellStyle name="Цена 2 3 2 6 5 2" xfId="34969"/>
    <cellStyle name="Цена 2 3 2 6 6" xfId="28936"/>
    <cellStyle name="Цена 2 3 2 7" xfId="6417"/>
    <cellStyle name="Цена 2 3 2 7 2" xfId="13629"/>
    <cellStyle name="Цена 2 3 2 7 2 2" xfId="34081"/>
    <cellStyle name="Цена 2 3 2 7 3" xfId="30527"/>
    <cellStyle name="Цена 2 3 2 8" xfId="8642"/>
    <cellStyle name="Цена 2 3 2 8 2" xfId="31622"/>
    <cellStyle name="Цена 2 3 2 9" xfId="10766"/>
    <cellStyle name="Цена 2 3 2 9 2" xfId="17098"/>
    <cellStyle name="Цена 2 3 2 9 2 2" xfId="35470"/>
    <cellStyle name="Цена 2 3 2 9 3" xfId="32717"/>
    <cellStyle name="Цена 2 3 20" xfId="39188"/>
    <cellStyle name="Цена 2 3 21" xfId="39322"/>
    <cellStyle name="Цена 2 3 22" xfId="39462"/>
    <cellStyle name="Цена 2 3 23" xfId="39596"/>
    <cellStyle name="Цена 2 3 24" xfId="39721"/>
    <cellStyle name="Цена 2 3 25" xfId="39837"/>
    <cellStyle name="Цена 2 3 26" xfId="39959"/>
    <cellStyle name="Цена 2 3 27" xfId="40066"/>
    <cellStyle name="Цена 2 3 28" xfId="40162"/>
    <cellStyle name="Цена 2 3 29" xfId="40261"/>
    <cellStyle name="Цена 2 3 3" xfId="1932"/>
    <cellStyle name="Цена 2 3 3 2" xfId="2467"/>
    <cellStyle name="Цена 2 3 3 2 2" xfId="7064"/>
    <cellStyle name="Цена 2 3 3 2 2 2" xfId="14238"/>
    <cellStyle name="Цена 2 3 3 2 2 2 2" xfId="34510"/>
    <cellStyle name="Цена 2 3 3 2 2 3" xfId="30959"/>
    <cellStyle name="Цена 2 3 3 2 3" xfId="9246"/>
    <cellStyle name="Цена 2 3 3 2 3 2" xfId="32048"/>
    <cellStyle name="Цена 2 3 3 3" xfId="5052"/>
    <cellStyle name="Цена 2 3 3 3 2" xfId="29654"/>
    <cellStyle name="Цена 2 3 3 4" xfId="6529"/>
    <cellStyle name="Цена 2 3 3 4 2" xfId="13707"/>
    <cellStyle name="Цена 2 3 3 4 2 2" xfId="34151"/>
    <cellStyle name="Цена 2 3 3 4 3" xfId="30600"/>
    <cellStyle name="Цена 2 3 3 5" xfId="8712"/>
    <cellStyle name="Цена 2 3 3 5 2" xfId="31689"/>
    <cellStyle name="Цена 2 3 3 6" xfId="10826"/>
    <cellStyle name="Цена 2 3 3 6 2" xfId="17158"/>
    <cellStyle name="Цена 2 3 3 6 2 2" xfId="35530"/>
    <cellStyle name="Цена 2 3 3 6 3" xfId="32777"/>
    <cellStyle name="Цена 2 3 30" xfId="40349"/>
    <cellStyle name="Цена 2 3 31" xfId="40420"/>
    <cellStyle name="Цена 2 3 32" xfId="40476"/>
    <cellStyle name="Цена 2 3 4" xfId="2191"/>
    <cellStyle name="Цена 2 3 4 2" xfId="5266"/>
    <cellStyle name="Цена 2 3 4 2 2" xfId="29792"/>
    <cellStyle name="Цена 2 3 4 3" xfId="6788"/>
    <cellStyle name="Цена 2 3 4 3 2" xfId="13963"/>
    <cellStyle name="Цена 2 3 4 3 2 2" xfId="34308"/>
    <cellStyle name="Цена 2 3 4 3 3" xfId="30757"/>
    <cellStyle name="Цена 2 3 4 4" xfId="8971"/>
    <cellStyle name="Цена 2 3 4 4 2" xfId="31846"/>
    <cellStyle name="Цена 2 3 4 5" xfId="4471"/>
    <cellStyle name="Цена 2 3 4 5 2" xfId="20515"/>
    <cellStyle name="Цена 2 3 4 5 2 2" xfId="36391"/>
    <cellStyle name="Цена 2 3 4 5 3" xfId="29276"/>
    <cellStyle name="Цена 2 3 4 6" xfId="5295"/>
    <cellStyle name="Цена 2 3 4 6 2" xfId="29800"/>
    <cellStyle name="Цена 2 3 5" xfId="4792"/>
    <cellStyle name="Цена 2 3 5 2" xfId="29441"/>
    <cellStyle name="Цена 2 3 6" xfId="6131"/>
    <cellStyle name="Цена 2 3 6 2" xfId="13373"/>
    <cellStyle name="Цена 2 3 6 2 2" xfId="33898"/>
    <cellStyle name="Цена 2 3 6 3" xfId="30329"/>
    <cellStyle name="Цена 2 3 7" xfId="5738"/>
    <cellStyle name="Цена 2 3 7 2" xfId="30110"/>
    <cellStyle name="Цена 2 3 8" xfId="8594"/>
    <cellStyle name="Цена 2 3 8 2" xfId="15754"/>
    <cellStyle name="Цена 2 3 8 2 2" xfId="35147"/>
    <cellStyle name="Цена 2 3 8 3" xfId="31578"/>
    <cellStyle name="Цена 2 3 9" xfId="37618"/>
    <cellStyle name="Цена 2 30" xfId="39473"/>
    <cellStyle name="Цена 2 31" xfId="39340"/>
    <cellStyle name="Цена 2 32" xfId="38373"/>
    <cellStyle name="Цена 2 33" xfId="40183"/>
    <cellStyle name="Цена 2 34" xfId="39623"/>
    <cellStyle name="Цена 2 35" xfId="40161"/>
    <cellStyle name="Цена 2 36" xfId="40426"/>
    <cellStyle name="Цена 2 4" xfId="1335"/>
    <cellStyle name="Цена 2 4 10" xfId="37631"/>
    <cellStyle name="Цена 2 4 11" xfId="37772"/>
    <cellStyle name="Цена 2 4 12" xfId="37769"/>
    <cellStyle name="Цена 2 4 13" xfId="37375"/>
    <cellStyle name="Цена 2 4 14" xfId="37376"/>
    <cellStyle name="Цена 2 4 15" xfId="37244"/>
    <cellStyle name="Цена 2 4 16" xfId="37662"/>
    <cellStyle name="Цена 2 4 17" xfId="38076"/>
    <cellStyle name="Цена 2 4 18" xfId="38218"/>
    <cellStyle name="Цена 2 4 19" xfId="38359"/>
    <cellStyle name="Цена 2 4 2" xfId="1786"/>
    <cellStyle name="Цена 2 4 2 10" xfId="4132"/>
    <cellStyle name="Цена 2 4 2 10 2" xfId="29172"/>
    <cellStyle name="Цена 2 4 2 2" xfId="963"/>
    <cellStyle name="Цена 2 4 2 2 2" xfId="3412"/>
    <cellStyle name="Цена 2 4 2 2 2 2" xfId="10167"/>
    <cellStyle name="Цена 2 4 2 2 2 2 2" xfId="32422"/>
    <cellStyle name="Цена 2 4 2 2 2 3" xfId="12097"/>
    <cellStyle name="Цена 2 4 2 2 2 3 2" xfId="18422"/>
    <cellStyle name="Цена 2 4 2 2 2 3 2 2" xfId="36086"/>
    <cellStyle name="Цена 2 4 2 2 2 3 3" xfId="33333"/>
    <cellStyle name="Цена 2 4 2 2 2 4" xfId="7988"/>
    <cellStyle name="Цена 2 4 2 2 2 4 2" xfId="21992"/>
    <cellStyle name="Цена 2 4 2 2 2 4 2 2" xfId="36650"/>
    <cellStyle name="Цена 2 4 2 2 2 4 3" xfId="31330"/>
    <cellStyle name="Цена 2 4 2 2 2 5" xfId="15146"/>
    <cellStyle name="Цена 2 4 2 2 2 5 2" xfId="34878"/>
    <cellStyle name="Цена 2 4 2 2 2 6" xfId="28845"/>
    <cellStyle name="Цена 2 4 2 2 3" xfId="3885"/>
    <cellStyle name="Цена 2 4 2 2 3 2" xfId="10640"/>
    <cellStyle name="Цена 2 4 2 2 3 2 2" xfId="32623"/>
    <cellStyle name="Цена 2 4 2 2 3 3" xfId="12570"/>
    <cellStyle name="Цена 2 4 2 2 3 3 2" xfId="18893"/>
    <cellStyle name="Цена 2 4 2 2 3 3 2 2" xfId="36287"/>
    <cellStyle name="Цена 2 4 2 2 3 3 3" xfId="33534"/>
    <cellStyle name="Цена 2 4 2 2 3 4" xfId="15617"/>
    <cellStyle name="Цена 2 4 2 2 3 4 2" xfId="35079"/>
    <cellStyle name="Цена 2 4 2 2 3 5" xfId="29046"/>
    <cellStyle name="Цена 2 4 2 2 4" xfId="6004"/>
    <cellStyle name="Цена 2 4 2 2 4 2" xfId="13265"/>
    <cellStyle name="Цена 2 4 2 2 4 2 2" xfId="33830"/>
    <cellStyle name="Цена 2 4 2 2 4 3" xfId="30242"/>
    <cellStyle name="Цена 2 4 2 2 5" xfId="5721"/>
    <cellStyle name="Цена 2 4 2 2 5 2" xfId="30096"/>
    <cellStyle name="Цена 2 4 2 2 6" xfId="5926"/>
    <cellStyle name="Цена 2 4 2 2 6 2" xfId="13188"/>
    <cellStyle name="Цена 2 4 2 2 6 2 2" xfId="33798"/>
    <cellStyle name="Цена 2 4 2 2 6 3" xfId="30210"/>
    <cellStyle name="Цена 2 4 2 2 7" xfId="4751"/>
    <cellStyle name="Цена 2 4 2 2 7 2" xfId="29408"/>
    <cellStyle name="Цена 2 4 2 3" xfId="2399"/>
    <cellStyle name="Цена 2 4 2 3 2" xfId="6996"/>
    <cellStyle name="Цена 2 4 2 3 2 2" xfId="14170"/>
    <cellStyle name="Цена 2 4 2 3 2 2 2" xfId="34446"/>
    <cellStyle name="Цена 2 4 2 3 2 3" xfId="30895"/>
    <cellStyle name="Цена 2 4 2 3 3" xfId="9179"/>
    <cellStyle name="Цена 2 4 2 3 3 2" xfId="31984"/>
    <cellStyle name="Цена 2 4 2 3 4" xfId="11198"/>
    <cellStyle name="Цена 2 4 2 3 4 2" xfId="17527"/>
    <cellStyle name="Цена 2 4 2 3 4 2 2" xfId="35733"/>
    <cellStyle name="Цена 2 4 2 3 4 3" xfId="32980"/>
    <cellStyle name="Цена 2 4 2 3 5" xfId="5429"/>
    <cellStyle name="Цена 2 4 2 3 5 2" xfId="29871"/>
    <cellStyle name="Цена 2 4 2 3 6" xfId="28492"/>
    <cellStyle name="Цена 2 4 2 4" xfId="2538"/>
    <cellStyle name="Цена 2 4 2 4 2" xfId="7135"/>
    <cellStyle name="Цена 2 4 2 4 2 2" xfId="14309"/>
    <cellStyle name="Цена 2 4 2 4 2 2 2" xfId="34581"/>
    <cellStyle name="Цена 2 4 2 4 2 3" xfId="31030"/>
    <cellStyle name="Цена 2 4 2 4 3" xfId="9317"/>
    <cellStyle name="Цена 2 4 2 4 3 2" xfId="32119"/>
    <cellStyle name="Цена 2 4 2 4 4" xfId="11277"/>
    <cellStyle name="Цена 2 4 2 4 4 2" xfId="17606"/>
    <cellStyle name="Цена 2 4 2 4 4 2 2" xfId="35809"/>
    <cellStyle name="Цена 2 4 2 4 4 3" xfId="33056"/>
    <cellStyle name="Цена 2 4 2 4 5" xfId="5534"/>
    <cellStyle name="Цена 2 4 2 4 5 2" xfId="29961"/>
    <cellStyle name="Цена 2 4 2 4 6" xfId="28568"/>
    <cellStyle name="Цена 2 4 2 5" xfId="3149"/>
    <cellStyle name="Цена 2 4 2 5 2" xfId="7736"/>
    <cellStyle name="Цена 2 4 2 5 2 2" xfId="14900"/>
    <cellStyle name="Цена 2 4 2 5 2 2 2" xfId="34767"/>
    <cellStyle name="Цена 2 4 2 5 2 3" xfId="31219"/>
    <cellStyle name="Цена 2 4 2 5 3" xfId="9915"/>
    <cellStyle name="Цена 2 4 2 5 3 2" xfId="32307"/>
    <cellStyle name="Цена 2 4 2 5 4" xfId="11852"/>
    <cellStyle name="Цена 2 4 2 5 4 2" xfId="18177"/>
    <cellStyle name="Цена 2 4 2 5 4 2 2" xfId="35976"/>
    <cellStyle name="Цена 2 4 2 5 4 3" xfId="33223"/>
    <cellStyle name="Цена 2 4 2 5 5" xfId="4965"/>
    <cellStyle name="Цена 2 4 2 5 5 2" xfId="29595"/>
    <cellStyle name="Цена 2 4 2 5 6" xfId="28735"/>
    <cellStyle name="Цена 2 4 2 6" xfId="3642"/>
    <cellStyle name="Цена 2 4 2 6 2" xfId="10397"/>
    <cellStyle name="Цена 2 4 2 6 2 2" xfId="32515"/>
    <cellStyle name="Цена 2 4 2 6 3" xfId="12327"/>
    <cellStyle name="Цена 2 4 2 6 3 2" xfId="18650"/>
    <cellStyle name="Цена 2 4 2 6 3 2 2" xfId="36179"/>
    <cellStyle name="Цена 2 4 2 6 3 3" xfId="33426"/>
    <cellStyle name="Цена 2 4 2 6 4" xfId="8218"/>
    <cellStyle name="Цена 2 4 2 6 4 2" xfId="22215"/>
    <cellStyle name="Цена 2 4 2 6 4 2 2" xfId="36743"/>
    <cellStyle name="Цена 2 4 2 6 4 3" xfId="31423"/>
    <cellStyle name="Цена 2 4 2 6 5" xfId="15374"/>
    <cellStyle name="Цена 2 4 2 6 5 2" xfId="34971"/>
    <cellStyle name="Цена 2 4 2 6 6" xfId="28938"/>
    <cellStyle name="Цена 2 4 2 7" xfId="6420"/>
    <cellStyle name="Цена 2 4 2 7 2" xfId="13632"/>
    <cellStyle name="Цена 2 4 2 7 2 2" xfId="34084"/>
    <cellStyle name="Цена 2 4 2 7 3" xfId="30530"/>
    <cellStyle name="Цена 2 4 2 8" xfId="8645"/>
    <cellStyle name="Цена 2 4 2 8 2" xfId="31625"/>
    <cellStyle name="Цена 2 4 2 9" xfId="10769"/>
    <cellStyle name="Цена 2 4 2 9 2" xfId="17101"/>
    <cellStyle name="Цена 2 4 2 9 2 2" xfId="35473"/>
    <cellStyle name="Цена 2 4 2 9 3" xfId="32720"/>
    <cellStyle name="Цена 2 4 20" xfId="38502"/>
    <cellStyle name="Цена 2 4 21" xfId="38644"/>
    <cellStyle name="Цена 2 4 22" xfId="38788"/>
    <cellStyle name="Цена 2 4 23" xfId="38933"/>
    <cellStyle name="Цена 2 4 24" xfId="38756"/>
    <cellStyle name="Цена 2 4 25" xfId="38799"/>
    <cellStyle name="Цена 2 4 26" xfId="37915"/>
    <cellStyle name="Цена 2 4 27" xfId="39607"/>
    <cellStyle name="Цена 2 4 28" xfId="39223"/>
    <cellStyle name="Цена 2 4 29" xfId="39713"/>
    <cellStyle name="Цена 2 4 3" xfId="1934"/>
    <cellStyle name="Цена 2 4 3 2" xfId="2469"/>
    <cellStyle name="Цена 2 4 3 2 2" xfId="7066"/>
    <cellStyle name="Цена 2 4 3 2 2 2" xfId="14240"/>
    <cellStyle name="Цена 2 4 3 2 2 2 2" xfId="34512"/>
    <cellStyle name="Цена 2 4 3 2 2 3" xfId="30961"/>
    <cellStyle name="Цена 2 4 3 2 3" xfId="9248"/>
    <cellStyle name="Цена 2 4 3 2 3 2" xfId="32050"/>
    <cellStyle name="Цена 2 4 3 3" xfId="5054"/>
    <cellStyle name="Цена 2 4 3 3 2" xfId="29656"/>
    <cellStyle name="Цена 2 4 3 4" xfId="6531"/>
    <cellStyle name="Цена 2 4 3 4 2" xfId="13709"/>
    <cellStyle name="Цена 2 4 3 4 2 2" xfId="34153"/>
    <cellStyle name="Цена 2 4 3 4 3" xfId="30602"/>
    <cellStyle name="Цена 2 4 3 5" xfId="8714"/>
    <cellStyle name="Цена 2 4 3 5 2" xfId="31691"/>
    <cellStyle name="Цена 2 4 3 6" xfId="10828"/>
    <cellStyle name="Цена 2 4 3 6 2" xfId="17160"/>
    <cellStyle name="Цена 2 4 3 6 2 2" xfId="35532"/>
    <cellStyle name="Цена 2 4 3 6 3" xfId="32779"/>
    <cellStyle name="Цена 2 4 30" xfId="40167"/>
    <cellStyle name="Цена 2 4 31" xfId="39350"/>
    <cellStyle name="Цена 2 4 32" xfId="39962"/>
    <cellStyle name="Цена 2 4 4" xfId="2198"/>
    <cellStyle name="Цена 2 4 4 2" xfId="5273"/>
    <cellStyle name="Цена 2 4 4 2 2" xfId="29794"/>
    <cellStyle name="Цена 2 4 4 3" xfId="6795"/>
    <cellStyle name="Цена 2 4 4 3 2" xfId="13970"/>
    <cellStyle name="Цена 2 4 4 3 2 2" xfId="34310"/>
    <cellStyle name="Цена 2 4 4 3 3" xfId="30759"/>
    <cellStyle name="Цена 2 4 4 4" xfId="8978"/>
    <cellStyle name="Цена 2 4 4 4 2" xfId="31848"/>
    <cellStyle name="Цена 2 4 4 5" xfId="4477"/>
    <cellStyle name="Цена 2 4 4 5 2" xfId="20521"/>
    <cellStyle name="Цена 2 4 4 5 2 2" xfId="36397"/>
    <cellStyle name="Цена 2 4 4 5 3" xfId="29282"/>
    <cellStyle name="Цена 2 4 4 6" xfId="5505"/>
    <cellStyle name="Цена 2 4 4 6 2" xfId="29938"/>
    <cellStyle name="Цена 2 4 5" xfId="4794"/>
    <cellStyle name="Цена 2 4 5 2" xfId="29443"/>
    <cellStyle name="Цена 2 4 6" xfId="6139"/>
    <cellStyle name="Цена 2 4 6 2" xfId="13381"/>
    <cellStyle name="Цена 2 4 6 2 2" xfId="33906"/>
    <cellStyle name="Цена 2 4 6 3" xfId="30337"/>
    <cellStyle name="Цена 2 4 7" xfId="6263"/>
    <cellStyle name="Цена 2 4 7 2" xfId="30415"/>
    <cellStyle name="Цена 2 4 8" xfId="6126"/>
    <cellStyle name="Цена 2 4 8 2" xfId="13369"/>
    <cellStyle name="Цена 2 4 8 2 2" xfId="33895"/>
    <cellStyle name="Цена 2 4 8 3" xfId="30325"/>
    <cellStyle name="Цена 2 4 9" xfId="37506"/>
    <cellStyle name="Цена 2 5" xfId="1399"/>
    <cellStyle name="Цена 2 5 2" xfId="1812"/>
    <cellStyle name="Цена 2 5 2 10" xfId="4138"/>
    <cellStyle name="Цена 2 5 2 10 2" xfId="29176"/>
    <cellStyle name="Цена 2 5 2 2" xfId="2060"/>
    <cellStyle name="Цена 2 5 2 2 2" xfId="3431"/>
    <cellStyle name="Цена 2 5 2 2 2 2" xfId="10186"/>
    <cellStyle name="Цена 2 5 2 2 2 2 2" xfId="32437"/>
    <cellStyle name="Цена 2 5 2 2 2 3" xfId="12116"/>
    <cellStyle name="Цена 2 5 2 2 2 3 2" xfId="18441"/>
    <cellStyle name="Цена 2 5 2 2 2 3 2 2" xfId="36101"/>
    <cellStyle name="Цена 2 5 2 2 2 3 3" xfId="33348"/>
    <cellStyle name="Цена 2 5 2 2 2 4" xfId="8007"/>
    <cellStyle name="Цена 2 5 2 2 2 4 2" xfId="22011"/>
    <cellStyle name="Цена 2 5 2 2 2 4 2 2" xfId="36665"/>
    <cellStyle name="Цена 2 5 2 2 2 4 3" xfId="31345"/>
    <cellStyle name="Цена 2 5 2 2 2 5" xfId="15165"/>
    <cellStyle name="Цена 2 5 2 2 2 5 2" xfId="34893"/>
    <cellStyle name="Цена 2 5 2 2 2 6" xfId="28860"/>
    <cellStyle name="Цена 2 5 2 2 3" xfId="3904"/>
    <cellStyle name="Цена 2 5 2 2 3 2" xfId="10659"/>
    <cellStyle name="Цена 2 5 2 2 3 2 2" xfId="32638"/>
    <cellStyle name="Цена 2 5 2 2 3 3" xfId="12589"/>
    <cellStyle name="Цена 2 5 2 2 3 3 2" xfId="18912"/>
    <cellStyle name="Цена 2 5 2 2 3 3 2 2" xfId="36302"/>
    <cellStyle name="Цена 2 5 2 2 3 3 3" xfId="33549"/>
    <cellStyle name="Цена 2 5 2 2 3 4" xfId="15636"/>
    <cellStyle name="Цена 2 5 2 2 3 4 2" xfId="35094"/>
    <cellStyle name="Цена 2 5 2 2 3 5" xfId="29061"/>
    <cellStyle name="Цена 2 5 2 2 4" xfId="6657"/>
    <cellStyle name="Цена 2 5 2 2 4 2" xfId="13835"/>
    <cellStyle name="Цена 2 5 2 2 4 2 2" xfId="34254"/>
    <cellStyle name="Цена 2 5 2 2 4 3" xfId="30703"/>
    <cellStyle name="Цена 2 5 2 2 5" xfId="8840"/>
    <cellStyle name="Цена 2 5 2 2 5 2" xfId="31792"/>
    <cellStyle name="Цена 2 5 2 2 6" xfId="10954"/>
    <cellStyle name="Цена 2 5 2 2 6 2" xfId="17286"/>
    <cellStyle name="Цена 2 5 2 2 6 2 2" xfId="35633"/>
    <cellStyle name="Цена 2 5 2 2 6 3" xfId="32880"/>
    <cellStyle name="Цена 2 5 2 2 7" xfId="5154"/>
    <cellStyle name="Цена 2 5 2 2 7 2" xfId="29753"/>
    <cellStyle name="Цена 2 5 2 3" xfId="2416"/>
    <cellStyle name="Цена 2 5 2 3 2" xfId="7013"/>
    <cellStyle name="Цена 2 5 2 3 2 2" xfId="14187"/>
    <cellStyle name="Цена 2 5 2 3 2 2 2" xfId="34461"/>
    <cellStyle name="Цена 2 5 2 3 2 3" xfId="30910"/>
    <cellStyle name="Цена 2 5 2 3 3" xfId="9196"/>
    <cellStyle name="Цена 2 5 2 3 3 2" xfId="31999"/>
    <cellStyle name="Цена 2 5 2 3 4" xfId="11214"/>
    <cellStyle name="Цена 2 5 2 3 4 2" xfId="17543"/>
    <cellStyle name="Цена 2 5 2 3 4 2 2" xfId="35747"/>
    <cellStyle name="Цена 2 5 2 3 4 3" xfId="32994"/>
    <cellStyle name="Цена 2 5 2 3 5" xfId="5444"/>
    <cellStyle name="Цена 2 5 2 3 5 2" xfId="29885"/>
    <cellStyle name="Цена 2 5 2 3 6" xfId="28506"/>
    <cellStyle name="Цена 2 5 2 4" xfId="2553"/>
    <cellStyle name="Цена 2 5 2 4 2" xfId="7150"/>
    <cellStyle name="Цена 2 5 2 4 2 2" xfId="14324"/>
    <cellStyle name="Цена 2 5 2 4 2 2 2" xfId="34596"/>
    <cellStyle name="Цена 2 5 2 4 2 3" xfId="31045"/>
    <cellStyle name="Цена 2 5 2 4 3" xfId="9332"/>
    <cellStyle name="Цена 2 5 2 4 3 2" xfId="32134"/>
    <cellStyle name="Цена 2 5 2 4 4" xfId="11292"/>
    <cellStyle name="Цена 2 5 2 4 4 2" xfId="17621"/>
    <cellStyle name="Цена 2 5 2 4 4 2 2" xfId="35824"/>
    <cellStyle name="Цена 2 5 2 4 4 3" xfId="33071"/>
    <cellStyle name="Цена 2 5 2 4 5" xfId="5549"/>
    <cellStyle name="Цена 2 5 2 4 5 2" xfId="29976"/>
    <cellStyle name="Цена 2 5 2 4 6" xfId="28583"/>
    <cellStyle name="Цена 2 5 2 5" xfId="3168"/>
    <cellStyle name="Цена 2 5 2 5 2" xfId="7755"/>
    <cellStyle name="Цена 2 5 2 5 2 2" xfId="14919"/>
    <cellStyle name="Цена 2 5 2 5 2 2 2" xfId="34782"/>
    <cellStyle name="Цена 2 5 2 5 2 3" xfId="31234"/>
    <cellStyle name="Цена 2 5 2 5 3" xfId="9934"/>
    <cellStyle name="Цена 2 5 2 5 3 2" xfId="32322"/>
    <cellStyle name="Цена 2 5 2 5 4" xfId="11871"/>
    <cellStyle name="Цена 2 5 2 5 4 2" xfId="18196"/>
    <cellStyle name="Цена 2 5 2 5 4 2 2" xfId="35991"/>
    <cellStyle name="Цена 2 5 2 5 4 3" xfId="33238"/>
    <cellStyle name="Цена 2 5 2 5 5" xfId="4985"/>
    <cellStyle name="Цена 2 5 2 5 5 2" xfId="29611"/>
    <cellStyle name="Цена 2 5 2 5 6" xfId="28750"/>
    <cellStyle name="Цена 2 5 2 6" xfId="3660"/>
    <cellStyle name="Цена 2 5 2 6 2" xfId="10415"/>
    <cellStyle name="Цена 2 5 2 6 2 2" xfId="32529"/>
    <cellStyle name="Цена 2 5 2 6 3" xfId="12345"/>
    <cellStyle name="Цена 2 5 2 6 3 2" xfId="18668"/>
    <cellStyle name="Цена 2 5 2 6 3 2 2" xfId="36193"/>
    <cellStyle name="Цена 2 5 2 6 3 3" xfId="33440"/>
    <cellStyle name="Цена 2 5 2 6 4" xfId="8236"/>
    <cellStyle name="Цена 2 5 2 6 4 2" xfId="22233"/>
    <cellStyle name="Цена 2 5 2 6 4 2 2" xfId="36757"/>
    <cellStyle name="Цена 2 5 2 6 4 3" xfId="31437"/>
    <cellStyle name="Цена 2 5 2 6 5" xfId="15392"/>
    <cellStyle name="Цена 2 5 2 6 5 2" xfId="34985"/>
    <cellStyle name="Цена 2 5 2 6 6" xfId="28952"/>
    <cellStyle name="Цена 2 5 2 7" xfId="6439"/>
    <cellStyle name="Цена 2 5 2 7 2" xfId="13647"/>
    <cellStyle name="Цена 2 5 2 7 2 2" xfId="34099"/>
    <cellStyle name="Цена 2 5 2 7 3" xfId="30545"/>
    <cellStyle name="Цена 2 5 2 8" xfId="8660"/>
    <cellStyle name="Цена 2 5 2 8 2" xfId="31640"/>
    <cellStyle name="Цена 2 5 2 9" xfId="10784"/>
    <cellStyle name="Цена 2 5 2 9 2" xfId="17116"/>
    <cellStyle name="Цена 2 5 2 9 2 2" xfId="35488"/>
    <cellStyle name="Цена 2 5 2 9 3" xfId="32735"/>
    <cellStyle name="Цена 2 5 3" xfId="1948"/>
    <cellStyle name="Цена 2 5 3 2" xfId="2483"/>
    <cellStyle name="Цена 2 5 3 2 2" xfId="7080"/>
    <cellStyle name="Цена 2 5 3 2 2 2" xfId="14254"/>
    <cellStyle name="Цена 2 5 3 2 2 2 2" xfId="34526"/>
    <cellStyle name="Цена 2 5 3 2 2 3" xfId="30975"/>
    <cellStyle name="Цена 2 5 3 2 3" xfId="9262"/>
    <cellStyle name="Цена 2 5 3 2 3 2" xfId="32064"/>
    <cellStyle name="Цена 2 5 3 3" xfId="5068"/>
    <cellStyle name="Цена 2 5 3 3 2" xfId="29670"/>
    <cellStyle name="Цена 2 5 3 4" xfId="6545"/>
    <cellStyle name="Цена 2 5 3 4 2" xfId="13723"/>
    <cellStyle name="Цена 2 5 3 4 2 2" xfId="34167"/>
    <cellStyle name="Цена 2 5 3 4 3" xfId="30616"/>
    <cellStyle name="Цена 2 5 3 5" xfId="8728"/>
    <cellStyle name="Цена 2 5 3 5 2" xfId="31705"/>
    <cellStyle name="Цена 2 5 3 6" xfId="10842"/>
    <cellStyle name="Цена 2 5 3 6 2" xfId="17174"/>
    <cellStyle name="Цена 2 5 3 6 2 2" xfId="35546"/>
    <cellStyle name="Цена 2 5 3 6 3" xfId="32793"/>
    <cellStyle name="Цена 2 5 4" xfId="935"/>
    <cellStyle name="Цена 2 5 4 2" xfId="4742"/>
    <cellStyle name="Цена 2 5 4 2 2" xfId="29400"/>
    <cellStyle name="Цена 2 5 4 3" xfId="5976"/>
    <cellStyle name="Цена 2 5 4 3 2" xfId="13237"/>
    <cellStyle name="Цена 2 5 4 3 2 2" xfId="33816"/>
    <cellStyle name="Цена 2 5 4 3 3" xfId="30228"/>
    <cellStyle name="Цена 2 5 4 4" xfId="5709"/>
    <cellStyle name="Цена 2 5 4 4 2" xfId="30091"/>
    <cellStyle name="Цена 2 5 4 5" xfId="5667"/>
    <cellStyle name="Цена 2 5 4 5 2" xfId="13009"/>
    <cellStyle name="Цена 2 5 4 5 2 2" xfId="33703"/>
    <cellStyle name="Цена 2 5 4 5 3" xfId="30066"/>
    <cellStyle name="Цена 2 5 4 6" xfId="4510"/>
    <cellStyle name="Цена 2 5 4 6 2" xfId="20545"/>
    <cellStyle name="Цена 2 5 4 6 2 2" xfId="36415"/>
    <cellStyle name="Цена 2 5 4 6 3" xfId="29300"/>
    <cellStyle name="Цена 2 5 4 7" xfId="4638"/>
    <cellStyle name="Цена 2 5 4 7 2" xfId="29360"/>
    <cellStyle name="Цена 2 5 5" xfId="2232"/>
    <cellStyle name="Цена 2 5 5 2" xfId="6829"/>
    <cellStyle name="Цена 2 5 5 2 2" xfId="14003"/>
    <cellStyle name="Цена 2 5 5 2 2 2" xfId="34330"/>
    <cellStyle name="Цена 2 5 5 2 3" xfId="30779"/>
    <cellStyle name="Цена 2 5 5 3" xfId="9012"/>
    <cellStyle name="Цена 2 5 5 3 2" xfId="31868"/>
    <cellStyle name="Цена 2 5 6" xfId="4825"/>
    <cellStyle name="Цена 2 5 6 2" xfId="29469"/>
    <cellStyle name="Цена 2 5 7" xfId="6189"/>
    <cellStyle name="Цена 2 5 7 2" xfId="13427"/>
    <cellStyle name="Цена 2 5 7 2 2" xfId="33938"/>
    <cellStyle name="Цена 2 5 7 3" xfId="30368"/>
    <cellStyle name="Цена 2 5 8" xfId="5844"/>
    <cellStyle name="Цена 2 5 8 2" xfId="30164"/>
    <cellStyle name="Цена 2 5 9" xfId="6396"/>
    <cellStyle name="Цена 2 5 9 2" xfId="13610"/>
    <cellStyle name="Цена 2 5 9 2 2" xfId="34065"/>
    <cellStyle name="Цена 2 5 9 3" xfId="30509"/>
    <cellStyle name="Цена 2 6" xfId="1535"/>
    <cellStyle name="Цена 2 6 2" xfId="1910"/>
    <cellStyle name="Цена 2 6 2 10" xfId="4173"/>
    <cellStyle name="Цена 2 6 2 10 2" xfId="29197"/>
    <cellStyle name="Цена 2 6 2 2" xfId="1462"/>
    <cellStyle name="Цена 2 6 2 2 2" xfId="3481"/>
    <cellStyle name="Цена 2 6 2 2 2 2" xfId="10236"/>
    <cellStyle name="Цена 2 6 2 2 2 2 2" xfId="32459"/>
    <cellStyle name="Цена 2 6 2 2 2 3" xfId="12166"/>
    <cellStyle name="Цена 2 6 2 2 2 3 2" xfId="18490"/>
    <cellStyle name="Цена 2 6 2 2 2 3 2 2" xfId="36123"/>
    <cellStyle name="Цена 2 6 2 2 2 3 3" xfId="33370"/>
    <cellStyle name="Цена 2 6 2 2 2 4" xfId="8057"/>
    <cellStyle name="Цена 2 6 2 2 2 4 2" xfId="22060"/>
    <cellStyle name="Цена 2 6 2 2 2 4 2 2" xfId="36687"/>
    <cellStyle name="Цена 2 6 2 2 2 4 3" xfId="31367"/>
    <cellStyle name="Цена 2 6 2 2 2 5" xfId="15214"/>
    <cellStyle name="Цена 2 6 2 2 2 5 2" xfId="34915"/>
    <cellStyle name="Цена 2 6 2 2 2 6" xfId="28882"/>
    <cellStyle name="Цена 2 6 2 2 3" xfId="3954"/>
    <cellStyle name="Цена 2 6 2 2 3 2" xfId="10709"/>
    <cellStyle name="Цена 2 6 2 2 3 2 2" xfId="32660"/>
    <cellStyle name="Цена 2 6 2 2 3 3" xfId="12639"/>
    <cellStyle name="Цена 2 6 2 2 3 3 2" xfId="18961"/>
    <cellStyle name="Цена 2 6 2 2 3 3 2 2" xfId="36324"/>
    <cellStyle name="Цена 2 6 2 2 3 3 3" xfId="33571"/>
    <cellStyle name="Цена 2 6 2 2 3 4" xfId="15685"/>
    <cellStyle name="Цена 2 6 2 2 3 4 2" xfId="35116"/>
    <cellStyle name="Цена 2 6 2 2 3 5" xfId="29083"/>
    <cellStyle name="Цена 2 6 2 2 4" xfId="6241"/>
    <cellStyle name="Цена 2 6 2 2 4 2" xfId="13477"/>
    <cellStyle name="Цена 2 6 2 2 4 2 2" xfId="33971"/>
    <cellStyle name="Цена 2 6 2 2 4 3" xfId="30401"/>
    <cellStyle name="Цена 2 6 2 2 5" xfId="8510"/>
    <cellStyle name="Цена 2 6 2 2 5 2" xfId="31521"/>
    <cellStyle name="Цена 2 6 2 2 6" xfId="6375"/>
    <cellStyle name="Цена 2 6 2 2 6 2" xfId="13596"/>
    <cellStyle name="Цена 2 6 2 2 6 2 2" xfId="34055"/>
    <cellStyle name="Цена 2 6 2 2 6 3" xfId="30497"/>
    <cellStyle name="Цена 2 6 2 2 7" xfId="4855"/>
    <cellStyle name="Цена 2 6 2 2 7 2" xfId="29493"/>
    <cellStyle name="Цена 2 6 2 3" xfId="2445"/>
    <cellStyle name="Цена 2 6 2 3 2" xfId="7042"/>
    <cellStyle name="Цена 2 6 2 3 2 2" xfId="14216"/>
    <cellStyle name="Цена 2 6 2 3 2 2 2" xfId="34488"/>
    <cellStyle name="Цена 2 6 2 3 2 3" xfId="30937"/>
    <cellStyle name="Цена 2 6 2 3 3" xfId="9224"/>
    <cellStyle name="Цена 2 6 2 3 3 2" xfId="32026"/>
    <cellStyle name="Цена 2 6 2 3 4" xfId="11239"/>
    <cellStyle name="Цена 2 6 2 3 4 2" xfId="17568"/>
    <cellStyle name="Цена 2 6 2 3 4 2 2" xfId="35771"/>
    <cellStyle name="Цена 2 6 2 3 4 3" xfId="33018"/>
    <cellStyle name="Цена 2 6 2 3 5" xfId="5472"/>
    <cellStyle name="Цена 2 6 2 3 5 2" xfId="29911"/>
    <cellStyle name="Цена 2 6 2 3 6" xfId="28530"/>
    <cellStyle name="Цена 2 6 2 4" xfId="2575"/>
    <cellStyle name="Цена 2 6 2 4 2" xfId="7172"/>
    <cellStyle name="Цена 2 6 2 4 2 2" xfId="14346"/>
    <cellStyle name="Цена 2 6 2 4 2 2 2" xfId="34618"/>
    <cellStyle name="Цена 2 6 2 4 2 3" xfId="31067"/>
    <cellStyle name="Цена 2 6 2 4 3" xfId="9354"/>
    <cellStyle name="Цена 2 6 2 4 3 2" xfId="32156"/>
    <cellStyle name="Цена 2 6 2 4 4" xfId="11314"/>
    <cellStyle name="Цена 2 6 2 4 4 2" xfId="17643"/>
    <cellStyle name="Цена 2 6 2 4 4 2 2" xfId="35846"/>
    <cellStyle name="Цена 2 6 2 4 4 3" xfId="33093"/>
    <cellStyle name="Цена 2 6 2 4 5" xfId="5571"/>
    <cellStyle name="Цена 2 6 2 4 5 2" xfId="29998"/>
    <cellStyle name="Цена 2 6 2 4 6" xfId="28605"/>
    <cellStyle name="Цена 2 6 2 5" xfId="3234"/>
    <cellStyle name="Цена 2 6 2 5 2" xfId="7810"/>
    <cellStyle name="Цена 2 6 2 5 2 2" xfId="14968"/>
    <cellStyle name="Цена 2 6 2 5 2 2 2" xfId="34804"/>
    <cellStyle name="Цена 2 6 2 5 2 3" xfId="31256"/>
    <cellStyle name="Цена 2 6 2 5 3" xfId="9989"/>
    <cellStyle name="Цена 2 6 2 5 3 2" xfId="32348"/>
    <cellStyle name="Цена 2 6 2 5 4" xfId="11920"/>
    <cellStyle name="Цена 2 6 2 5 4 2" xfId="18245"/>
    <cellStyle name="Цена 2 6 2 5 4 2 2" xfId="36013"/>
    <cellStyle name="Цена 2 6 2 5 4 3" xfId="33260"/>
    <cellStyle name="Цена 2 6 2 5 5" xfId="5030"/>
    <cellStyle name="Цена 2 6 2 5 5 2" xfId="29632"/>
    <cellStyle name="Цена 2 6 2 5 6" xfId="28772"/>
    <cellStyle name="Цена 2 6 2 6" xfId="3708"/>
    <cellStyle name="Цена 2 6 2 6 2" xfId="10463"/>
    <cellStyle name="Цена 2 6 2 6 2 2" xfId="32550"/>
    <cellStyle name="Цена 2 6 2 6 3" xfId="12393"/>
    <cellStyle name="Цена 2 6 2 6 3 2" xfId="18716"/>
    <cellStyle name="Цена 2 6 2 6 3 2 2" xfId="36214"/>
    <cellStyle name="Цена 2 6 2 6 3 3" xfId="33461"/>
    <cellStyle name="Цена 2 6 2 6 4" xfId="8284"/>
    <cellStyle name="Цена 2 6 2 6 4 2" xfId="22281"/>
    <cellStyle name="Цена 2 6 2 6 4 2 2" xfId="36778"/>
    <cellStyle name="Цена 2 6 2 6 4 3" xfId="31458"/>
    <cellStyle name="Цена 2 6 2 6 5" xfId="15440"/>
    <cellStyle name="Цена 2 6 2 6 5 2" xfId="35006"/>
    <cellStyle name="Цена 2 6 2 6 6" xfId="28973"/>
    <cellStyle name="Цена 2 6 2 7" xfId="6507"/>
    <cellStyle name="Цена 2 6 2 7 2" xfId="13685"/>
    <cellStyle name="Цена 2 6 2 7 2 2" xfId="34129"/>
    <cellStyle name="Цена 2 6 2 7 3" xfId="30578"/>
    <cellStyle name="Цена 2 6 2 8" xfId="8690"/>
    <cellStyle name="Цена 2 6 2 8 2" xfId="31667"/>
    <cellStyle name="Цена 2 6 2 9" xfId="10804"/>
    <cellStyle name="Цена 2 6 2 9 2" xfId="17136"/>
    <cellStyle name="Цена 2 6 2 9 2 2" xfId="35508"/>
    <cellStyle name="Цена 2 6 2 9 3" xfId="32755"/>
    <cellStyle name="Цена 2 6 3" xfId="1965"/>
    <cellStyle name="Цена 2 6 3 2" xfId="2500"/>
    <cellStyle name="Цена 2 6 3 2 2" xfId="7097"/>
    <cellStyle name="Цена 2 6 3 2 2 2" xfId="14271"/>
    <cellStyle name="Цена 2 6 3 2 2 2 2" xfId="34543"/>
    <cellStyle name="Цена 2 6 3 2 2 3" xfId="30992"/>
    <cellStyle name="Цена 2 6 3 2 3" xfId="9279"/>
    <cellStyle name="Цена 2 6 3 2 3 2" xfId="32081"/>
    <cellStyle name="Цена 2 6 3 3" xfId="5085"/>
    <cellStyle name="Цена 2 6 3 3 2" xfId="29687"/>
    <cellStyle name="Цена 2 6 3 4" xfId="6562"/>
    <cellStyle name="Цена 2 6 3 4 2" xfId="13740"/>
    <cellStyle name="Цена 2 6 3 4 2 2" xfId="34184"/>
    <cellStyle name="Цена 2 6 3 4 3" xfId="30633"/>
    <cellStyle name="Цена 2 6 3 5" xfId="8745"/>
    <cellStyle name="Цена 2 6 3 5 2" xfId="31722"/>
    <cellStyle name="Цена 2 6 3 6" xfId="10859"/>
    <cellStyle name="Цена 2 6 3 6 2" xfId="17191"/>
    <cellStyle name="Цена 2 6 3 6 2 2" xfId="35563"/>
    <cellStyle name="Цена 2 6 3 6 3" xfId="32810"/>
    <cellStyle name="Цена 2 6 4" xfId="2036"/>
    <cellStyle name="Цена 2 6 4 2" xfId="5138"/>
    <cellStyle name="Цена 2 6 4 2 2" xfId="29739"/>
    <cellStyle name="Цена 2 6 4 3" xfId="6633"/>
    <cellStyle name="Цена 2 6 4 3 2" xfId="13811"/>
    <cellStyle name="Цена 2 6 4 3 2 2" xfId="34237"/>
    <cellStyle name="Цена 2 6 4 3 3" xfId="30686"/>
    <cellStyle name="Цена 2 6 4 4" xfId="8816"/>
    <cellStyle name="Цена 2 6 4 4 2" xfId="31775"/>
    <cellStyle name="Цена 2 6 4 5" xfId="10930"/>
    <cellStyle name="Цена 2 6 4 5 2" xfId="17262"/>
    <cellStyle name="Цена 2 6 4 5 2 2" xfId="35616"/>
    <cellStyle name="Цена 2 6 4 5 3" xfId="32863"/>
    <cellStyle name="Цена 2 6 4 6" xfId="4593"/>
    <cellStyle name="Цена 2 6 4 6 2" xfId="20601"/>
    <cellStyle name="Цена 2 6 4 6 2 2" xfId="36444"/>
    <cellStyle name="Цена 2 6 4 6 3" xfId="29329"/>
    <cellStyle name="Цена 2 6 4 7" xfId="4702"/>
    <cellStyle name="Цена 2 6 4 7 2" xfId="29393"/>
    <cellStyle name="Цена 2 6 5" xfId="2298"/>
    <cellStyle name="Цена 2 6 5 2" xfId="6895"/>
    <cellStyle name="Цена 2 6 5 2 2" xfId="14069"/>
    <cellStyle name="Цена 2 6 5 2 2 2" xfId="34378"/>
    <cellStyle name="Цена 2 6 5 2 3" xfId="30827"/>
    <cellStyle name="Цена 2 6 5 3" xfId="9078"/>
    <cellStyle name="Цена 2 6 5 3 2" xfId="31916"/>
    <cellStyle name="Цена 2 6 6" xfId="4881"/>
    <cellStyle name="Цена 2 6 6 2" xfId="29517"/>
    <cellStyle name="Цена 2 6 7" xfId="6302"/>
    <cellStyle name="Цена 2 6 7 2" xfId="13534"/>
    <cellStyle name="Цена 2 6 7 2 2" xfId="34004"/>
    <cellStyle name="Цена 2 6 7 3" xfId="30437"/>
    <cellStyle name="Цена 2 6 8" xfId="8571"/>
    <cellStyle name="Цена 2 6 8 2" xfId="31555"/>
    <cellStyle name="Цена 2 6 9" xfId="5765"/>
    <cellStyle name="Цена 2 6 9 2" xfId="13081"/>
    <cellStyle name="Цена 2 6 9 2 2" xfId="33740"/>
    <cellStyle name="Цена 2 6 9 3" xfId="30125"/>
    <cellStyle name="Цена 2 7" xfId="1653"/>
    <cellStyle name="Цена 2 7 10" xfId="4242"/>
    <cellStyle name="Цена 2 7 10 2" xfId="29218"/>
    <cellStyle name="Цена 2 7 2" xfId="1339"/>
    <cellStyle name="Цена 2 7 2 2" xfId="3333"/>
    <cellStyle name="Цена 2 7 2 2 2" xfId="10088"/>
    <cellStyle name="Цена 2 7 2 2 2 2" xfId="32392"/>
    <cellStyle name="Цена 2 7 2 2 3" xfId="12018"/>
    <cellStyle name="Цена 2 7 2 2 3 2" xfId="18343"/>
    <cellStyle name="Цена 2 7 2 2 3 2 2" xfId="36056"/>
    <cellStyle name="Цена 2 7 2 2 3 3" xfId="33303"/>
    <cellStyle name="Цена 2 7 2 2 4" xfId="7909"/>
    <cellStyle name="Цена 2 7 2 2 4 2" xfId="21913"/>
    <cellStyle name="Цена 2 7 2 2 4 2 2" xfId="36620"/>
    <cellStyle name="Цена 2 7 2 2 4 3" xfId="31300"/>
    <cellStyle name="Цена 2 7 2 2 5" xfId="15067"/>
    <cellStyle name="Цена 2 7 2 2 5 2" xfId="34848"/>
    <cellStyle name="Цена 2 7 2 2 6" xfId="28815"/>
    <cellStyle name="Цена 2 7 2 3" xfId="3806"/>
    <cellStyle name="Цена 2 7 2 3 2" xfId="10561"/>
    <cellStyle name="Цена 2 7 2 3 2 2" xfId="32593"/>
    <cellStyle name="Цена 2 7 2 3 3" xfId="12491"/>
    <cellStyle name="Цена 2 7 2 3 3 2" xfId="18814"/>
    <cellStyle name="Цена 2 7 2 3 3 2 2" xfId="36257"/>
    <cellStyle name="Цена 2 7 2 3 3 3" xfId="33504"/>
    <cellStyle name="Цена 2 7 2 3 4" xfId="15538"/>
    <cellStyle name="Цена 2 7 2 3 4 2" xfId="35049"/>
    <cellStyle name="Цена 2 7 2 3 5" xfId="29016"/>
    <cellStyle name="Цена 2 7 2 4" xfId="6141"/>
    <cellStyle name="Цена 2 7 2 4 2" xfId="13383"/>
    <cellStyle name="Цена 2 7 2 4 2 2" xfId="33908"/>
    <cellStyle name="Цена 2 7 2 4 3" xfId="30339"/>
    <cellStyle name="Цена 2 7 2 5" xfId="5825"/>
    <cellStyle name="Цена 2 7 2 5 2" xfId="30151"/>
    <cellStyle name="Цена 2 7 2 6" xfId="8592"/>
    <cellStyle name="Цена 2 7 2 6 2" xfId="15753"/>
    <cellStyle name="Цена 2 7 2 6 2 2" xfId="35146"/>
    <cellStyle name="Цена 2 7 2 6 3" xfId="31576"/>
    <cellStyle name="Цена 2 7 2 7" xfId="4796"/>
    <cellStyle name="Цена 2 7 2 7 2" xfId="29445"/>
    <cellStyle name="Цена 2 7 3" xfId="2355"/>
    <cellStyle name="Цена 2 7 3 2" xfId="6952"/>
    <cellStyle name="Цена 2 7 3 2 2" xfId="14126"/>
    <cellStyle name="Цена 2 7 3 2 2 2" xfId="34417"/>
    <cellStyle name="Цена 2 7 3 2 3" xfId="30866"/>
    <cellStyle name="Цена 2 7 3 3" xfId="9135"/>
    <cellStyle name="Цена 2 7 3 3 2" xfId="31955"/>
    <cellStyle name="Цена 2 7 3 4" xfId="11163"/>
    <cellStyle name="Цена 2 7 3 4 2" xfId="17492"/>
    <cellStyle name="Цена 2 7 3 4 2 2" xfId="35713"/>
    <cellStyle name="Цена 2 7 3 4 3" xfId="32960"/>
    <cellStyle name="Цена 2 7 3 5" xfId="5391"/>
    <cellStyle name="Цена 2 7 3 5 2" xfId="29850"/>
    <cellStyle name="Цена 2 7 3 6" xfId="28472"/>
    <cellStyle name="Цена 2 7 4" xfId="2273"/>
    <cellStyle name="Цена 2 7 4 2" xfId="6870"/>
    <cellStyle name="Цена 2 7 4 2 2" xfId="14044"/>
    <cellStyle name="Цена 2 7 4 2 2 2" xfId="34364"/>
    <cellStyle name="Цена 2 7 4 2 3" xfId="30813"/>
    <cellStyle name="Цена 2 7 4 3" xfId="9053"/>
    <cellStyle name="Цена 2 7 4 3 2" xfId="31902"/>
    <cellStyle name="Цена 2 7 4 4" xfId="11114"/>
    <cellStyle name="Цена 2 7 4 4 2" xfId="17443"/>
    <cellStyle name="Цена 2 7 4 4 2 2" xfId="35693"/>
    <cellStyle name="Цена 2 7 4 4 3" xfId="32940"/>
    <cellStyle name="Цена 2 7 4 5" xfId="5326"/>
    <cellStyle name="Цена 2 7 4 5 2" xfId="29821"/>
    <cellStyle name="Цена 2 7 4 6" xfId="28453"/>
    <cellStyle name="Цена 2 7 5" xfId="3069"/>
    <cellStyle name="Цена 2 7 5 2" xfId="7656"/>
    <cellStyle name="Цена 2 7 5 2 2" xfId="14820"/>
    <cellStyle name="Цена 2 7 5 2 2 2" xfId="34737"/>
    <cellStyle name="Цена 2 7 5 2 3" xfId="31189"/>
    <cellStyle name="Цена 2 7 5 3" xfId="9835"/>
    <cellStyle name="Цена 2 7 5 3 2" xfId="32277"/>
    <cellStyle name="Цена 2 7 5 4" xfId="11772"/>
    <cellStyle name="Цена 2 7 5 4 2" xfId="18097"/>
    <cellStyle name="Цена 2 7 5 4 2 2" xfId="35946"/>
    <cellStyle name="Цена 2 7 5 4 3" xfId="33193"/>
    <cellStyle name="Цена 2 7 5 5" xfId="4921"/>
    <cellStyle name="Цена 2 7 5 5 2" xfId="29557"/>
    <cellStyle name="Цена 2 7 5 6" xfId="28705"/>
    <cellStyle name="Цена 2 7 6" xfId="3578"/>
    <cellStyle name="Цена 2 7 6 2" xfId="10333"/>
    <cellStyle name="Цена 2 7 6 2 2" xfId="32499"/>
    <cellStyle name="Цена 2 7 6 3" xfId="12263"/>
    <cellStyle name="Цена 2 7 6 3 2" xfId="18586"/>
    <cellStyle name="Цена 2 7 6 3 2 2" xfId="36163"/>
    <cellStyle name="Цена 2 7 6 3 3" xfId="33410"/>
    <cellStyle name="Цена 2 7 6 4" xfId="8154"/>
    <cellStyle name="Цена 2 7 6 4 2" xfId="22151"/>
    <cellStyle name="Цена 2 7 6 4 2 2" xfId="36727"/>
    <cellStyle name="Цена 2 7 6 4 3" xfId="31407"/>
    <cellStyle name="Цена 2 7 6 5" xfId="15310"/>
    <cellStyle name="Цена 2 7 6 5 2" xfId="34955"/>
    <cellStyle name="Цена 2 7 6 6" xfId="28922"/>
    <cellStyle name="Цена 2 7 7" xfId="6359"/>
    <cellStyle name="Цена 2 7 7 2" xfId="13584"/>
    <cellStyle name="Цена 2 7 7 2 2" xfId="34046"/>
    <cellStyle name="Цена 2 7 7 3" xfId="30485"/>
    <cellStyle name="Цена 2 7 8" xfId="8610"/>
    <cellStyle name="Цена 2 7 8 2" xfId="31593"/>
    <cellStyle name="Цена 2 7 9" xfId="10744"/>
    <cellStyle name="Цена 2 7 9 2" xfId="17076"/>
    <cellStyle name="Цена 2 7 9 2 2" xfId="35448"/>
    <cellStyle name="Цена 2 7 9 3" xfId="32695"/>
    <cellStyle name="Цена 2 8" xfId="1579"/>
    <cellStyle name="Цена 2 8 2" xfId="2332"/>
    <cellStyle name="Цена 2 8 2 2" xfId="6929"/>
    <cellStyle name="Цена 2 8 2 2 2" xfId="14103"/>
    <cellStyle name="Цена 2 8 2 2 2 2" xfId="34410"/>
    <cellStyle name="Цена 2 8 2 2 3" xfId="30859"/>
    <cellStyle name="Цена 2 8 2 3" xfId="9112"/>
    <cellStyle name="Цена 2 8 2 3 2" xfId="31948"/>
    <cellStyle name="Цена 2 8 3" xfId="4912"/>
    <cellStyle name="Цена 2 8 3 2" xfId="29548"/>
    <cellStyle name="Цена 2 8 4" xfId="6335"/>
    <cellStyle name="Цена 2 8 4 2" xfId="13566"/>
    <cellStyle name="Цена 2 8 4 2 2" xfId="34036"/>
    <cellStyle name="Цена 2 8 4 3" xfId="30470"/>
    <cellStyle name="Цена 2 8 5" xfId="8605"/>
    <cellStyle name="Цена 2 8 5 2" xfId="31589"/>
    <cellStyle name="Цена 2 8 6" xfId="10740"/>
    <cellStyle name="Цена 2 8 6 2" xfId="17072"/>
    <cellStyle name="Цена 2 8 6 2 2" xfId="35444"/>
    <cellStyle name="Цена 2 8 6 3" xfId="32691"/>
    <cellStyle name="Цена 2 9" xfId="1012"/>
    <cellStyle name="Цена 2 9 2" xfId="4777"/>
    <cellStyle name="Цена 2 9 2 2" xfId="29433"/>
    <cellStyle name="Цена 2 9 3" xfId="6050"/>
    <cellStyle name="Цена 2 9 3 2" xfId="13311"/>
    <cellStyle name="Цена 2 9 3 2 2" xfId="33858"/>
    <cellStyle name="Цена 2 9 3 3" xfId="30270"/>
    <cellStyle name="Цена 2 9 4" xfId="6095"/>
    <cellStyle name="Цена 2 9 4 2" xfId="30302"/>
    <cellStyle name="Цена 2 9 5" xfId="6395"/>
    <cellStyle name="Цена 2 9 5 2" xfId="13609"/>
    <cellStyle name="Цена 2 9 5 2 2" xfId="34064"/>
    <cellStyle name="Цена 2 9 5 3" xfId="30508"/>
    <cellStyle name="Цена 2 9 6" xfId="4414"/>
    <cellStyle name="Цена 2 9 6 2" xfId="20458"/>
    <cellStyle name="Цена 2 9 6 2 2" xfId="36376"/>
    <cellStyle name="Цена 2 9 6 3" xfId="29261"/>
    <cellStyle name="Цена 2 9 7" xfId="5353"/>
    <cellStyle name="Цена 2 9 7 2" xfId="29833"/>
    <cellStyle name="Цена 20" xfId="38235"/>
    <cellStyle name="Цена 21" xfId="38377"/>
    <cellStyle name="Цена 22" xfId="38520"/>
    <cellStyle name="Цена 23" xfId="38663"/>
    <cellStyle name="Цена 24" xfId="38806"/>
    <cellStyle name="Цена 25" xfId="38950"/>
    <cellStyle name="Цена 26" xfId="39091"/>
    <cellStyle name="Цена 27" xfId="39629"/>
    <cellStyle name="Цена 28" xfId="39750"/>
    <cellStyle name="Цена 29" xfId="39870"/>
    <cellStyle name="Цена 3" xfId="596"/>
    <cellStyle name="Цена 3 2" xfId="1541"/>
    <cellStyle name="Цена 3 2 2" xfId="1916"/>
    <cellStyle name="Цена 3 2 2 10" xfId="4149"/>
    <cellStyle name="Цена 3 2 2 10 2" xfId="29182"/>
    <cellStyle name="Цена 3 2 2 2" xfId="2003"/>
    <cellStyle name="Цена 3 2 2 2 2" xfId="3487"/>
    <cellStyle name="Цена 3 2 2 2 2 2" xfId="10242"/>
    <cellStyle name="Цена 3 2 2 2 2 2 2" xfId="32465"/>
    <cellStyle name="Цена 3 2 2 2 2 3" xfId="12172"/>
    <cellStyle name="Цена 3 2 2 2 2 3 2" xfId="18496"/>
    <cellStyle name="Цена 3 2 2 2 2 3 2 2" xfId="36129"/>
    <cellStyle name="Цена 3 2 2 2 2 3 3" xfId="33376"/>
    <cellStyle name="Цена 3 2 2 2 2 4" xfId="8063"/>
    <cellStyle name="Цена 3 2 2 2 2 4 2" xfId="22066"/>
    <cellStyle name="Цена 3 2 2 2 2 4 2 2" xfId="36693"/>
    <cellStyle name="Цена 3 2 2 2 2 4 3" xfId="31373"/>
    <cellStyle name="Цена 3 2 2 2 2 5" xfId="15220"/>
    <cellStyle name="Цена 3 2 2 2 2 5 2" xfId="34921"/>
    <cellStyle name="Цена 3 2 2 2 2 6" xfId="28888"/>
    <cellStyle name="Цена 3 2 2 2 3" xfId="3960"/>
    <cellStyle name="Цена 3 2 2 2 3 2" xfId="10715"/>
    <cellStyle name="Цена 3 2 2 2 3 2 2" xfId="32666"/>
    <cellStyle name="Цена 3 2 2 2 3 3" xfId="12645"/>
    <cellStyle name="Цена 3 2 2 2 3 3 2" xfId="18967"/>
    <cellStyle name="Цена 3 2 2 2 3 3 2 2" xfId="36330"/>
    <cellStyle name="Цена 3 2 2 2 3 3 3" xfId="33577"/>
    <cellStyle name="Цена 3 2 2 2 3 4" xfId="15691"/>
    <cellStyle name="Цена 3 2 2 2 3 4 2" xfId="35122"/>
    <cellStyle name="Цена 3 2 2 2 3 5" xfId="29089"/>
    <cellStyle name="Цена 3 2 2 2 4" xfId="6600"/>
    <cellStyle name="Цена 3 2 2 2 4 2" xfId="13778"/>
    <cellStyle name="Цена 3 2 2 2 4 2 2" xfId="34216"/>
    <cellStyle name="Цена 3 2 2 2 4 3" xfId="30665"/>
    <cellStyle name="Цена 3 2 2 2 5" xfId="8783"/>
    <cellStyle name="Цена 3 2 2 2 5 2" xfId="31754"/>
    <cellStyle name="Цена 3 2 2 2 6" xfId="10897"/>
    <cellStyle name="Цена 3 2 2 2 6 2" xfId="17229"/>
    <cellStyle name="Цена 3 2 2 2 6 2 2" xfId="35595"/>
    <cellStyle name="Цена 3 2 2 2 6 3" xfId="32842"/>
    <cellStyle name="Цена 3 2 2 2 7" xfId="5117"/>
    <cellStyle name="Цена 3 2 2 2 7 2" xfId="29719"/>
    <cellStyle name="Цена 3 2 2 3" xfId="2451"/>
    <cellStyle name="Цена 3 2 2 3 2" xfId="7048"/>
    <cellStyle name="Цена 3 2 2 3 2 2" xfId="14222"/>
    <cellStyle name="Цена 3 2 2 3 2 2 2" xfId="34494"/>
    <cellStyle name="Цена 3 2 2 3 2 3" xfId="30943"/>
    <cellStyle name="Цена 3 2 2 3 3" xfId="9230"/>
    <cellStyle name="Цена 3 2 2 3 3 2" xfId="32032"/>
    <cellStyle name="Цена 3 2 2 3 4" xfId="11245"/>
    <cellStyle name="Цена 3 2 2 3 4 2" xfId="17574"/>
    <cellStyle name="Цена 3 2 2 3 4 2 2" xfId="35777"/>
    <cellStyle name="Цена 3 2 2 3 4 3" xfId="33024"/>
    <cellStyle name="Цена 3 2 2 3 5" xfId="5478"/>
    <cellStyle name="Цена 3 2 2 3 5 2" xfId="29917"/>
    <cellStyle name="Цена 3 2 2 3 6" xfId="28536"/>
    <cellStyle name="Цена 3 2 2 4" xfId="2581"/>
    <cellStyle name="Цена 3 2 2 4 2" xfId="7178"/>
    <cellStyle name="Цена 3 2 2 4 2 2" xfId="14352"/>
    <cellStyle name="Цена 3 2 2 4 2 2 2" xfId="34624"/>
    <cellStyle name="Цена 3 2 2 4 2 3" xfId="31073"/>
    <cellStyle name="Цена 3 2 2 4 3" xfId="9360"/>
    <cellStyle name="Цена 3 2 2 4 3 2" xfId="32162"/>
    <cellStyle name="Цена 3 2 2 4 4" xfId="11320"/>
    <cellStyle name="Цена 3 2 2 4 4 2" xfId="17649"/>
    <cellStyle name="Цена 3 2 2 4 4 2 2" xfId="35852"/>
    <cellStyle name="Цена 3 2 2 4 4 3" xfId="33099"/>
    <cellStyle name="Цена 3 2 2 4 5" xfId="5577"/>
    <cellStyle name="Цена 3 2 2 4 5 2" xfId="30004"/>
    <cellStyle name="Цена 3 2 2 4 6" xfId="28611"/>
    <cellStyle name="Цена 3 2 2 5" xfId="3240"/>
    <cellStyle name="Цена 3 2 2 5 2" xfId="7816"/>
    <cellStyle name="Цена 3 2 2 5 2 2" xfId="14974"/>
    <cellStyle name="Цена 3 2 2 5 2 2 2" xfId="34810"/>
    <cellStyle name="Цена 3 2 2 5 2 3" xfId="31262"/>
    <cellStyle name="Цена 3 2 2 5 3" xfId="9995"/>
    <cellStyle name="Цена 3 2 2 5 3 2" xfId="32354"/>
    <cellStyle name="Цена 3 2 2 5 4" xfId="11926"/>
    <cellStyle name="Цена 3 2 2 5 4 2" xfId="18251"/>
    <cellStyle name="Цена 3 2 2 5 4 2 2" xfId="36019"/>
    <cellStyle name="Цена 3 2 2 5 4 3" xfId="33266"/>
    <cellStyle name="Цена 3 2 2 5 5" xfId="5036"/>
    <cellStyle name="Цена 3 2 2 5 5 2" xfId="29638"/>
    <cellStyle name="Цена 3 2 2 5 6" xfId="28778"/>
    <cellStyle name="Цена 3 2 2 6" xfId="3714"/>
    <cellStyle name="Цена 3 2 2 6 2" xfId="10469"/>
    <cellStyle name="Цена 3 2 2 6 2 2" xfId="32556"/>
    <cellStyle name="Цена 3 2 2 6 3" xfId="12399"/>
    <cellStyle name="Цена 3 2 2 6 3 2" xfId="18722"/>
    <cellStyle name="Цена 3 2 2 6 3 2 2" xfId="36220"/>
    <cellStyle name="Цена 3 2 2 6 3 3" xfId="33467"/>
    <cellStyle name="Цена 3 2 2 6 4" xfId="8290"/>
    <cellStyle name="Цена 3 2 2 6 4 2" xfId="22287"/>
    <cellStyle name="Цена 3 2 2 6 4 2 2" xfId="36784"/>
    <cellStyle name="Цена 3 2 2 6 4 3" xfId="31464"/>
    <cellStyle name="Цена 3 2 2 6 5" xfId="15446"/>
    <cellStyle name="Цена 3 2 2 6 5 2" xfId="35012"/>
    <cellStyle name="Цена 3 2 2 6 6" xfId="28979"/>
    <cellStyle name="Цена 3 2 2 7" xfId="6513"/>
    <cellStyle name="Цена 3 2 2 7 2" xfId="13691"/>
    <cellStyle name="Цена 3 2 2 7 2 2" xfId="34135"/>
    <cellStyle name="Цена 3 2 2 7 3" xfId="30584"/>
    <cellStyle name="Цена 3 2 2 8" xfId="8696"/>
    <cellStyle name="Цена 3 2 2 8 2" xfId="31673"/>
    <cellStyle name="Цена 3 2 2 9" xfId="10810"/>
    <cellStyle name="Цена 3 2 2 9 2" xfId="17142"/>
    <cellStyle name="Цена 3 2 2 9 2 2" xfId="35514"/>
    <cellStyle name="Цена 3 2 2 9 3" xfId="32761"/>
    <cellStyle name="Цена 3 2 3" xfId="1971"/>
    <cellStyle name="Цена 3 2 3 2" xfId="2506"/>
    <cellStyle name="Цена 3 2 3 2 2" xfId="7103"/>
    <cellStyle name="Цена 3 2 3 2 2 2" xfId="14277"/>
    <cellStyle name="Цена 3 2 3 2 2 2 2" xfId="34549"/>
    <cellStyle name="Цена 3 2 3 2 2 3" xfId="30998"/>
    <cellStyle name="Цена 3 2 3 2 3" xfId="9285"/>
    <cellStyle name="Цена 3 2 3 2 3 2" xfId="32087"/>
    <cellStyle name="Цена 3 2 3 3" xfId="5091"/>
    <cellStyle name="Цена 3 2 3 3 2" xfId="29693"/>
    <cellStyle name="Цена 3 2 3 4" xfId="6568"/>
    <cellStyle name="Цена 3 2 3 4 2" xfId="13746"/>
    <cellStyle name="Цена 3 2 3 4 2 2" xfId="34190"/>
    <cellStyle name="Цена 3 2 3 4 3" xfId="30639"/>
    <cellStyle name="Цена 3 2 3 5" xfId="8751"/>
    <cellStyle name="Цена 3 2 3 5 2" xfId="31728"/>
    <cellStyle name="Цена 3 2 3 6" xfId="10865"/>
    <cellStyle name="Цена 3 2 3 6 2" xfId="17197"/>
    <cellStyle name="Цена 3 2 3 6 2 2" xfId="35569"/>
    <cellStyle name="Цена 3 2 3 6 3" xfId="32816"/>
    <cellStyle name="Цена 3 2 4" xfId="979"/>
    <cellStyle name="Цена 3 2 4 2" xfId="4763"/>
    <cellStyle name="Цена 3 2 4 2 2" xfId="29419"/>
    <cellStyle name="Цена 3 2 4 3" xfId="6018"/>
    <cellStyle name="Цена 3 2 4 3 2" xfId="13279"/>
    <cellStyle name="Цена 3 2 4 3 2 2" xfId="33841"/>
    <cellStyle name="Цена 3 2 4 3 3" xfId="30253"/>
    <cellStyle name="Цена 3 2 4 4" xfId="5730"/>
    <cellStyle name="Цена 3 2 4 4 2" xfId="30104"/>
    <cellStyle name="Цена 3 2 4 5" xfId="5815"/>
    <cellStyle name="Цена 3 2 4 5 2" xfId="13104"/>
    <cellStyle name="Цена 3 2 4 5 2 2" xfId="33755"/>
    <cellStyle name="Цена 3 2 4 5 3" xfId="30145"/>
    <cellStyle name="Цена 3 2 4 6" xfId="4599"/>
    <cellStyle name="Цена 3 2 4 6 2" xfId="20607"/>
    <cellStyle name="Цена 3 2 4 6 2 2" xfId="36450"/>
    <cellStyle name="Цена 3 2 4 6 3" xfId="29335"/>
    <cellStyle name="Цена 3 2 4 7" xfId="5131"/>
    <cellStyle name="Цена 3 2 4 7 2" xfId="29733"/>
    <cellStyle name="Цена 3 2 5" xfId="2304"/>
    <cellStyle name="Цена 3 2 5 2" xfId="6901"/>
    <cellStyle name="Цена 3 2 5 2 2" xfId="14075"/>
    <cellStyle name="Цена 3 2 5 2 2 2" xfId="34384"/>
    <cellStyle name="Цена 3 2 5 2 3" xfId="30833"/>
    <cellStyle name="Цена 3 2 5 3" xfId="9084"/>
    <cellStyle name="Цена 3 2 5 3 2" xfId="31922"/>
    <cellStyle name="Цена 3 2 6" xfId="4887"/>
    <cellStyle name="Цена 3 2 6 2" xfId="29523"/>
    <cellStyle name="Цена 3 2 7" xfId="6308"/>
    <cellStyle name="Цена 3 2 7 2" xfId="13540"/>
    <cellStyle name="Цена 3 2 7 2 2" xfId="34010"/>
    <cellStyle name="Цена 3 2 7 3" xfId="30443"/>
    <cellStyle name="Цена 3 2 8" xfId="8577"/>
    <cellStyle name="Цена 3 2 8 2" xfId="31561"/>
    <cellStyle name="Цена 3 2 9" xfId="5767"/>
    <cellStyle name="Цена 3 2 9 2" xfId="13083"/>
    <cellStyle name="Цена 3 2 9 2 2" xfId="33742"/>
    <cellStyle name="Цена 3 2 9 3" xfId="30127"/>
    <cellStyle name="Цена 3 3" xfId="1840"/>
    <cellStyle name="Цена 3 3 10" xfId="4169"/>
    <cellStyle name="Цена 3 3 10 2" xfId="29195"/>
    <cellStyle name="Цена 3 3 2" xfId="2001"/>
    <cellStyle name="Цена 3 3 2 2" xfId="3456"/>
    <cellStyle name="Цена 3 3 2 2 2" xfId="10211"/>
    <cellStyle name="Цена 3 3 2 2 2 2" xfId="32443"/>
    <cellStyle name="Цена 3 3 2 2 3" xfId="12141"/>
    <cellStyle name="Цена 3 3 2 2 3 2" xfId="18465"/>
    <cellStyle name="Цена 3 3 2 2 3 2 2" xfId="36107"/>
    <cellStyle name="Цена 3 3 2 2 3 3" xfId="33354"/>
    <cellStyle name="Цена 3 3 2 2 4" xfId="8032"/>
    <cellStyle name="Цена 3 3 2 2 4 2" xfId="22035"/>
    <cellStyle name="Цена 3 3 2 2 4 2 2" xfId="36671"/>
    <cellStyle name="Цена 3 3 2 2 4 3" xfId="31351"/>
    <cellStyle name="Цена 3 3 2 2 5" xfId="15189"/>
    <cellStyle name="Цена 3 3 2 2 5 2" xfId="34899"/>
    <cellStyle name="Цена 3 3 2 2 6" xfId="28866"/>
    <cellStyle name="Цена 3 3 2 3" xfId="3929"/>
    <cellStyle name="Цена 3 3 2 3 2" xfId="10684"/>
    <cellStyle name="Цена 3 3 2 3 2 2" xfId="32644"/>
    <cellStyle name="Цена 3 3 2 3 3" xfId="12614"/>
    <cellStyle name="Цена 3 3 2 3 3 2" xfId="18936"/>
    <cellStyle name="Цена 3 3 2 3 3 2 2" xfId="36308"/>
    <cellStyle name="Цена 3 3 2 3 3 3" xfId="33555"/>
    <cellStyle name="Цена 3 3 2 3 4" xfId="15660"/>
    <cellStyle name="Цена 3 3 2 3 4 2" xfId="35100"/>
    <cellStyle name="Цена 3 3 2 3 5" xfId="29067"/>
    <cellStyle name="Цена 3 3 2 4" xfId="6598"/>
    <cellStyle name="Цена 3 3 2 4 2" xfId="13776"/>
    <cellStyle name="Цена 3 3 2 4 2 2" xfId="34215"/>
    <cellStyle name="Цена 3 3 2 4 3" xfId="30664"/>
    <cellStyle name="Цена 3 3 2 5" xfId="8781"/>
    <cellStyle name="Цена 3 3 2 5 2" xfId="31753"/>
    <cellStyle name="Цена 3 3 2 6" xfId="10895"/>
    <cellStyle name="Цена 3 3 2 6 2" xfId="17227"/>
    <cellStyle name="Цена 3 3 2 6 2 2" xfId="35594"/>
    <cellStyle name="Цена 3 3 2 6 3" xfId="32841"/>
    <cellStyle name="Цена 3 3 2 7" xfId="5116"/>
    <cellStyle name="Цена 3 3 2 7 2" xfId="29718"/>
    <cellStyle name="Цена 3 3 3" xfId="2423"/>
    <cellStyle name="Цена 3 3 3 2" xfId="7020"/>
    <cellStyle name="Цена 3 3 3 2 2" xfId="14194"/>
    <cellStyle name="Цена 3 3 3 2 2 2" xfId="34467"/>
    <cellStyle name="Цена 3 3 3 2 3" xfId="30916"/>
    <cellStyle name="Цена 3 3 3 3" xfId="9202"/>
    <cellStyle name="Цена 3 3 3 3 2" xfId="32005"/>
    <cellStyle name="Цена 3 3 3 4" xfId="11219"/>
    <cellStyle name="Цена 3 3 3 4 2" xfId="17548"/>
    <cellStyle name="Цена 3 3 3 4 2 2" xfId="35752"/>
    <cellStyle name="Цена 3 3 3 4 3" xfId="32999"/>
    <cellStyle name="Цена 3 3 3 5" xfId="5451"/>
    <cellStyle name="Цена 3 3 3 5 2" xfId="29891"/>
    <cellStyle name="Цена 3 3 3 6" xfId="28511"/>
    <cellStyle name="Цена 3 3 4" xfId="2559"/>
    <cellStyle name="Цена 3 3 4 2" xfId="7156"/>
    <cellStyle name="Цена 3 3 4 2 2" xfId="14330"/>
    <cellStyle name="Цена 3 3 4 2 2 2" xfId="34602"/>
    <cellStyle name="Цена 3 3 4 2 3" xfId="31051"/>
    <cellStyle name="Цена 3 3 4 3" xfId="9338"/>
    <cellStyle name="Цена 3 3 4 3 2" xfId="32140"/>
    <cellStyle name="Цена 3 3 4 4" xfId="11298"/>
    <cellStyle name="Цена 3 3 4 4 2" xfId="17627"/>
    <cellStyle name="Цена 3 3 4 4 2 2" xfId="35830"/>
    <cellStyle name="Цена 3 3 4 4 3" xfId="33077"/>
    <cellStyle name="Цена 3 3 4 5" xfId="5555"/>
    <cellStyle name="Цена 3 3 4 5 2" xfId="29982"/>
    <cellStyle name="Цена 3 3 4 6" xfId="28589"/>
    <cellStyle name="Цена 3 3 5" xfId="3195"/>
    <cellStyle name="Цена 3 3 5 2" xfId="7780"/>
    <cellStyle name="Цена 3 3 5 2 2" xfId="14943"/>
    <cellStyle name="Цена 3 3 5 2 2 2" xfId="34788"/>
    <cellStyle name="Цена 3 3 5 2 3" xfId="31240"/>
    <cellStyle name="Цена 3 3 5 3" xfId="9958"/>
    <cellStyle name="Цена 3 3 5 3 2" xfId="32328"/>
    <cellStyle name="Цена 3 3 5 4" xfId="11895"/>
    <cellStyle name="Цена 3 3 5 4 2" xfId="18220"/>
    <cellStyle name="Цена 3 3 5 4 2 2" xfId="35997"/>
    <cellStyle name="Цена 3 3 5 4 3" xfId="33244"/>
    <cellStyle name="Цена 3 3 5 5" xfId="4992"/>
    <cellStyle name="Цена 3 3 5 5 2" xfId="29618"/>
    <cellStyle name="Цена 3 3 5 6" xfId="28756"/>
    <cellStyle name="Цена 3 3 6" xfId="3683"/>
    <cellStyle name="Цена 3 3 6 2" xfId="10438"/>
    <cellStyle name="Цена 3 3 6 2 2" xfId="32534"/>
    <cellStyle name="Цена 3 3 6 3" xfId="12368"/>
    <cellStyle name="Цена 3 3 6 3 2" xfId="18691"/>
    <cellStyle name="Цена 3 3 6 3 2 2" xfId="36198"/>
    <cellStyle name="Цена 3 3 6 3 3" xfId="33445"/>
    <cellStyle name="Цена 3 3 6 4" xfId="8259"/>
    <cellStyle name="Цена 3 3 6 4 2" xfId="22256"/>
    <cellStyle name="Цена 3 3 6 4 2 2" xfId="36762"/>
    <cellStyle name="Цена 3 3 6 4 3" xfId="31442"/>
    <cellStyle name="Цена 3 3 6 5" xfId="15415"/>
    <cellStyle name="Цена 3 3 6 5 2" xfId="34990"/>
    <cellStyle name="Цена 3 3 6 6" xfId="28957"/>
    <cellStyle name="Цена 3 3 7" xfId="6453"/>
    <cellStyle name="Цена 3 3 7 2" xfId="13659"/>
    <cellStyle name="Цена 3 3 7 2 2" xfId="34109"/>
    <cellStyle name="Цена 3 3 7 3" xfId="30556"/>
    <cellStyle name="Цена 3 3 8" xfId="8666"/>
    <cellStyle name="Цена 3 3 8 2" xfId="31646"/>
    <cellStyle name="Цена 3 3 9" xfId="10790"/>
    <cellStyle name="Цена 3 3 9 2" xfId="17122"/>
    <cellStyle name="Цена 3 3 9 2 2" xfId="35494"/>
    <cellStyle name="Цена 3 3 9 3" xfId="32741"/>
    <cellStyle name="Цена 3 4" xfId="1953"/>
    <cellStyle name="Цена 3 4 2" xfId="2488"/>
    <cellStyle name="Цена 3 4 2 2" xfId="7085"/>
    <cellStyle name="Цена 3 4 2 2 2" xfId="14259"/>
    <cellStyle name="Цена 3 4 2 2 2 2" xfId="34531"/>
    <cellStyle name="Цена 3 4 2 2 3" xfId="30980"/>
    <cellStyle name="Цена 3 4 2 3" xfId="9267"/>
    <cellStyle name="Цена 3 4 2 3 2" xfId="32069"/>
    <cellStyle name="Цена 3 4 3" xfId="5073"/>
    <cellStyle name="Цена 3 4 3 2" xfId="29675"/>
    <cellStyle name="Цена 3 4 4" xfId="6550"/>
    <cellStyle name="Цена 3 4 4 2" xfId="13728"/>
    <cellStyle name="Цена 3 4 4 2 2" xfId="34172"/>
    <cellStyle name="Цена 3 4 4 3" xfId="30621"/>
    <cellStyle name="Цена 3 4 5" xfId="8733"/>
    <cellStyle name="Цена 3 4 5 2" xfId="31710"/>
    <cellStyle name="Цена 3 4 6" xfId="10847"/>
    <cellStyle name="Цена 3 4 6 2" xfId="17179"/>
    <cellStyle name="Цена 3 4 6 2 2" xfId="35551"/>
    <cellStyle name="Цена 3 4 6 3" xfId="32798"/>
    <cellStyle name="Цена 3 5" xfId="1420"/>
    <cellStyle name="Цена 3 5 2" xfId="2997"/>
    <cellStyle name="Цена 3 5 2 2" xfId="7584"/>
    <cellStyle name="Цена 3 5 2 2 2" xfId="14751"/>
    <cellStyle name="Цена 3 5 2 2 2 2" xfId="34703"/>
    <cellStyle name="Цена 3 5 2 2 3" xfId="31155"/>
    <cellStyle name="Цена 3 5 2 3" xfId="9764"/>
    <cellStyle name="Цена 3 5 2 3 2" xfId="32243"/>
    <cellStyle name="Цена 3 5 3" xfId="6206"/>
    <cellStyle name="Цена 3 5 3 2" xfId="13444"/>
    <cellStyle name="Цена 3 5 3 2 2" xfId="33949"/>
    <cellStyle name="Цена 3 5 3 3" xfId="30379"/>
    <cellStyle name="Цена 3 5 4" xfId="8478"/>
    <cellStyle name="Цена 3 5 4 2" xfId="31500"/>
    <cellStyle name="Цена 3 5 5" xfId="5679"/>
    <cellStyle name="Цена 3 5 5 2" xfId="13021"/>
    <cellStyle name="Цена 3 5 5 2 2" xfId="33713"/>
    <cellStyle name="Цена 3 5 5 3" xfId="30076"/>
    <cellStyle name="Цена 3 5 6" xfId="4537"/>
    <cellStyle name="Цена 3 5 6 2" xfId="20570"/>
    <cellStyle name="Цена 3 5 6 2 2" xfId="36422"/>
    <cellStyle name="Цена 3 5 6 3" xfId="29308"/>
    <cellStyle name="Цена 3 5 7" xfId="4114"/>
    <cellStyle name="Цена 3 5 7 2" xfId="29161"/>
    <cellStyle name="Цена 3 6" xfId="2040"/>
    <cellStyle name="Цена 3 6 2" xfId="6637"/>
    <cellStyle name="Цена 3 6 2 2" xfId="13815"/>
    <cellStyle name="Цена 3 6 2 2 2" xfId="34241"/>
    <cellStyle name="Цена 3 6 2 3" xfId="30690"/>
    <cellStyle name="Цена 3 6 3" xfId="8820"/>
    <cellStyle name="Цена 3 6 3 2" xfId="31779"/>
    <cellStyle name="Цена 3 6 4" xfId="10934"/>
    <cellStyle name="Цена 3 6 4 2" xfId="17266"/>
    <cellStyle name="Цена 3 6 4 2 2" xfId="35620"/>
    <cellStyle name="Цена 3 6 4 3" xfId="32867"/>
    <cellStyle name="Цена 3 6 5" xfId="5142"/>
    <cellStyle name="Цена 3 6 5 2" xfId="29743"/>
    <cellStyle name="Цена 3 7" xfId="2241"/>
    <cellStyle name="Цена 3 7 2" xfId="6838"/>
    <cellStyle name="Цена 3 7 2 2" xfId="14012"/>
    <cellStyle name="Цена 3 7 2 2 2" xfId="34338"/>
    <cellStyle name="Цена 3 7 2 3" xfId="30787"/>
    <cellStyle name="Цена 3 7 3" xfId="9021"/>
    <cellStyle name="Цена 3 7 3 2" xfId="31876"/>
    <cellStyle name="Цена 3 8" xfId="5637"/>
    <cellStyle name="Цена 3 8 2" xfId="12987"/>
    <cellStyle name="Цена 3 8 2 2" xfId="33687"/>
    <cellStyle name="Цена 3 8 3" xfId="30043"/>
    <cellStyle name="Цена 3 9" xfId="5649"/>
    <cellStyle name="Цена 3 9 2" xfId="30053"/>
    <cellStyle name="Цена 30" xfId="39984"/>
    <cellStyle name="Цена 31" xfId="39843"/>
    <cellStyle name="Цена 32" xfId="39461"/>
    <cellStyle name="Цена 33" xfId="40277"/>
    <cellStyle name="Цена 34" xfId="40362"/>
    <cellStyle name="Цена 35" xfId="40068"/>
    <cellStyle name="Цена 4" xfId="1398"/>
    <cellStyle name="Цена 4 2" xfId="1811"/>
    <cellStyle name="Цена 4 2 10" xfId="4163"/>
    <cellStyle name="Цена 4 2 10 2" xfId="29193"/>
    <cellStyle name="Цена 4 2 2" xfId="1474"/>
    <cellStyle name="Цена 4 2 2 2" xfId="3430"/>
    <cellStyle name="Цена 4 2 2 2 2" xfId="10185"/>
    <cellStyle name="Цена 4 2 2 2 2 2" xfId="32436"/>
    <cellStyle name="Цена 4 2 2 2 3" xfId="12115"/>
    <cellStyle name="Цена 4 2 2 2 3 2" xfId="18440"/>
    <cellStyle name="Цена 4 2 2 2 3 2 2" xfId="36100"/>
    <cellStyle name="Цена 4 2 2 2 3 3" xfId="33347"/>
    <cellStyle name="Цена 4 2 2 2 4" xfId="8006"/>
    <cellStyle name="Цена 4 2 2 2 4 2" xfId="22010"/>
    <cellStyle name="Цена 4 2 2 2 4 2 2" xfId="36664"/>
    <cellStyle name="Цена 4 2 2 2 4 3" xfId="31344"/>
    <cellStyle name="Цена 4 2 2 2 5" xfId="15164"/>
    <cellStyle name="Цена 4 2 2 2 5 2" xfId="34892"/>
    <cellStyle name="Цена 4 2 2 2 6" xfId="28859"/>
    <cellStyle name="Цена 4 2 2 3" xfId="3903"/>
    <cellStyle name="Цена 4 2 2 3 2" xfId="10658"/>
    <cellStyle name="Цена 4 2 2 3 2 2" xfId="32637"/>
    <cellStyle name="Цена 4 2 2 3 3" xfId="12588"/>
    <cellStyle name="Цена 4 2 2 3 3 2" xfId="18911"/>
    <cellStyle name="Цена 4 2 2 3 3 2 2" xfId="36301"/>
    <cellStyle name="Цена 4 2 2 3 3 3" xfId="33548"/>
    <cellStyle name="Цена 4 2 2 3 4" xfId="15635"/>
    <cellStyle name="Цена 4 2 2 3 4 2" xfId="35093"/>
    <cellStyle name="Цена 4 2 2 3 5" xfId="29060"/>
    <cellStyle name="Цена 4 2 2 4" xfId="6253"/>
    <cellStyle name="Цена 4 2 2 4 2" xfId="13489"/>
    <cellStyle name="Цена 4 2 2 4 2 2" xfId="33977"/>
    <cellStyle name="Цена 4 2 2 4 3" xfId="30407"/>
    <cellStyle name="Цена 4 2 2 5" xfId="8522"/>
    <cellStyle name="Цена 4 2 2 5 2" xfId="31527"/>
    <cellStyle name="Цена 4 2 2 6" xfId="5739"/>
    <cellStyle name="Цена 4 2 2 6 2" xfId="13060"/>
    <cellStyle name="Цена 4 2 2 6 2 2" xfId="33729"/>
    <cellStyle name="Цена 4 2 2 6 3" xfId="30111"/>
    <cellStyle name="Цена 4 2 2 7" xfId="4861"/>
    <cellStyle name="Цена 4 2 2 7 2" xfId="29499"/>
    <cellStyle name="Цена 4 2 3" xfId="2415"/>
    <cellStyle name="Цена 4 2 3 2" xfId="7012"/>
    <cellStyle name="Цена 4 2 3 2 2" xfId="14186"/>
    <cellStyle name="Цена 4 2 3 2 2 2" xfId="34460"/>
    <cellStyle name="Цена 4 2 3 2 3" xfId="30909"/>
    <cellStyle name="Цена 4 2 3 3" xfId="9195"/>
    <cellStyle name="Цена 4 2 3 3 2" xfId="31998"/>
    <cellStyle name="Цена 4 2 3 4" xfId="11213"/>
    <cellStyle name="Цена 4 2 3 4 2" xfId="17542"/>
    <cellStyle name="Цена 4 2 3 4 2 2" xfId="35746"/>
    <cellStyle name="Цена 4 2 3 4 3" xfId="32993"/>
    <cellStyle name="Цена 4 2 3 5" xfId="5443"/>
    <cellStyle name="Цена 4 2 3 5 2" xfId="29884"/>
    <cellStyle name="Цена 4 2 3 6" xfId="28505"/>
    <cellStyle name="Цена 4 2 4" xfId="2552"/>
    <cellStyle name="Цена 4 2 4 2" xfId="7149"/>
    <cellStyle name="Цена 4 2 4 2 2" xfId="14323"/>
    <cellStyle name="Цена 4 2 4 2 2 2" xfId="34595"/>
    <cellStyle name="Цена 4 2 4 2 3" xfId="31044"/>
    <cellStyle name="Цена 4 2 4 3" xfId="9331"/>
    <cellStyle name="Цена 4 2 4 3 2" xfId="32133"/>
    <cellStyle name="Цена 4 2 4 4" xfId="11291"/>
    <cellStyle name="Цена 4 2 4 4 2" xfId="17620"/>
    <cellStyle name="Цена 4 2 4 4 2 2" xfId="35823"/>
    <cellStyle name="Цена 4 2 4 4 3" xfId="33070"/>
    <cellStyle name="Цена 4 2 4 5" xfId="5548"/>
    <cellStyle name="Цена 4 2 4 5 2" xfId="29975"/>
    <cellStyle name="Цена 4 2 4 6" xfId="28582"/>
    <cellStyle name="Цена 4 2 5" xfId="3167"/>
    <cellStyle name="Цена 4 2 5 2" xfId="7754"/>
    <cellStyle name="Цена 4 2 5 2 2" xfId="14918"/>
    <cellStyle name="Цена 4 2 5 2 2 2" xfId="34781"/>
    <cellStyle name="Цена 4 2 5 2 3" xfId="31233"/>
    <cellStyle name="Цена 4 2 5 3" xfId="9933"/>
    <cellStyle name="Цена 4 2 5 3 2" xfId="32321"/>
    <cellStyle name="Цена 4 2 5 4" xfId="11870"/>
    <cellStyle name="Цена 4 2 5 4 2" xfId="18195"/>
    <cellStyle name="Цена 4 2 5 4 2 2" xfId="35990"/>
    <cellStyle name="Цена 4 2 5 4 3" xfId="33237"/>
    <cellStyle name="Цена 4 2 5 5" xfId="4984"/>
    <cellStyle name="Цена 4 2 5 5 2" xfId="29610"/>
    <cellStyle name="Цена 4 2 5 6" xfId="28749"/>
    <cellStyle name="Цена 4 2 6" xfId="3659"/>
    <cellStyle name="Цена 4 2 6 2" xfId="10414"/>
    <cellStyle name="Цена 4 2 6 2 2" xfId="32528"/>
    <cellStyle name="Цена 4 2 6 3" xfId="12344"/>
    <cellStyle name="Цена 4 2 6 3 2" xfId="18667"/>
    <cellStyle name="Цена 4 2 6 3 2 2" xfId="36192"/>
    <cellStyle name="Цена 4 2 6 3 3" xfId="33439"/>
    <cellStyle name="Цена 4 2 6 4" xfId="8235"/>
    <cellStyle name="Цена 4 2 6 4 2" xfId="22232"/>
    <cellStyle name="Цена 4 2 6 4 2 2" xfId="36756"/>
    <cellStyle name="Цена 4 2 6 4 3" xfId="31436"/>
    <cellStyle name="Цена 4 2 6 5" xfId="15391"/>
    <cellStyle name="Цена 4 2 6 5 2" xfId="34984"/>
    <cellStyle name="Цена 4 2 6 6" xfId="28951"/>
    <cellStyle name="Цена 4 2 7" xfId="6438"/>
    <cellStyle name="Цена 4 2 7 2" xfId="13646"/>
    <cellStyle name="Цена 4 2 7 2 2" xfId="34098"/>
    <cellStyle name="Цена 4 2 7 3" xfId="30544"/>
    <cellStyle name="Цена 4 2 8" xfId="8659"/>
    <cellStyle name="Цена 4 2 8 2" xfId="31639"/>
    <cellStyle name="Цена 4 2 9" xfId="10783"/>
    <cellStyle name="Цена 4 2 9 2" xfId="17115"/>
    <cellStyle name="Цена 4 2 9 2 2" xfId="35487"/>
    <cellStyle name="Цена 4 2 9 3" xfId="32734"/>
    <cellStyle name="Цена 4 3" xfId="1947"/>
    <cellStyle name="Цена 4 3 2" xfId="2482"/>
    <cellStyle name="Цена 4 3 2 2" xfId="7079"/>
    <cellStyle name="Цена 4 3 2 2 2" xfId="14253"/>
    <cellStyle name="Цена 4 3 2 2 2 2" xfId="34525"/>
    <cellStyle name="Цена 4 3 2 2 3" xfId="30974"/>
    <cellStyle name="Цена 4 3 2 3" xfId="9261"/>
    <cellStyle name="Цена 4 3 2 3 2" xfId="32063"/>
    <cellStyle name="Цена 4 3 3" xfId="5067"/>
    <cellStyle name="Цена 4 3 3 2" xfId="29669"/>
    <cellStyle name="Цена 4 3 4" xfId="6544"/>
    <cellStyle name="Цена 4 3 4 2" xfId="13722"/>
    <cellStyle name="Цена 4 3 4 2 2" xfId="34166"/>
    <cellStyle name="Цена 4 3 4 3" xfId="30615"/>
    <cellStyle name="Цена 4 3 5" xfId="8727"/>
    <cellStyle name="Цена 4 3 5 2" xfId="31704"/>
    <cellStyle name="Цена 4 3 6" xfId="10841"/>
    <cellStyle name="Цена 4 3 6 2" xfId="17173"/>
    <cellStyle name="Цена 4 3 6 2 2" xfId="35545"/>
    <cellStyle name="Цена 4 3 6 3" xfId="32792"/>
    <cellStyle name="Цена 4 4" xfId="2070"/>
    <cellStyle name="Цена 4 4 2" xfId="5159"/>
    <cellStyle name="Цена 4 4 2 2" xfId="29756"/>
    <cellStyle name="Цена 4 4 3" xfId="6667"/>
    <cellStyle name="Цена 4 4 3 2" xfId="13844"/>
    <cellStyle name="Цена 4 4 3 2 2" xfId="34259"/>
    <cellStyle name="Цена 4 4 3 3" xfId="30708"/>
    <cellStyle name="Цена 4 4 4" xfId="8850"/>
    <cellStyle name="Цена 4 4 4 2" xfId="31797"/>
    <cellStyle name="Цена 4 4 5" xfId="10964"/>
    <cellStyle name="Цена 4 4 5 2" xfId="17295"/>
    <cellStyle name="Цена 4 4 5 2 2" xfId="35638"/>
    <cellStyle name="Цена 4 4 5 3" xfId="32885"/>
    <cellStyle name="Цена 4 4 6" xfId="4509"/>
    <cellStyle name="Цена 4 4 6 2" xfId="20544"/>
    <cellStyle name="Цена 4 4 6 2 2" xfId="36414"/>
    <cellStyle name="Цена 4 4 6 3" xfId="29299"/>
    <cellStyle name="Цена 4 4 7" xfId="5405"/>
    <cellStyle name="Цена 4 4 7 2" xfId="29861"/>
    <cellStyle name="Цена 4 5" xfId="2231"/>
    <cellStyle name="Цена 4 5 2" xfId="6828"/>
    <cellStyle name="Цена 4 5 2 2" xfId="14002"/>
    <cellStyle name="Цена 4 5 2 2 2" xfId="34329"/>
    <cellStyle name="Цена 4 5 2 3" xfId="30778"/>
    <cellStyle name="Цена 4 5 3" xfId="9011"/>
    <cellStyle name="Цена 4 5 3 2" xfId="31867"/>
    <cellStyle name="Цена 4 6" xfId="4824"/>
    <cellStyle name="Цена 4 6 2" xfId="29468"/>
    <cellStyle name="Цена 4 7" xfId="6188"/>
    <cellStyle name="Цена 4 7 2" xfId="13426"/>
    <cellStyle name="Цена 4 7 2 2" xfId="33937"/>
    <cellStyle name="Цена 4 7 3" xfId="30367"/>
    <cellStyle name="Цена 4 8" xfId="5862"/>
    <cellStyle name="Цена 4 8 2" xfId="30173"/>
    <cellStyle name="Цена 4 9" xfId="6497"/>
    <cellStyle name="Цена 4 9 2" xfId="13677"/>
    <cellStyle name="Цена 4 9 2 2" xfId="34122"/>
    <cellStyle name="Цена 4 9 3" xfId="30571"/>
    <cellStyle name="Цена 5" xfId="1534"/>
    <cellStyle name="Цена 5 2" xfId="1909"/>
    <cellStyle name="Цена 5 2 10" xfId="3988"/>
    <cellStyle name="Цена 5 2 10 2" xfId="29114"/>
    <cellStyle name="Цена 5 2 2" xfId="1457"/>
    <cellStyle name="Цена 5 2 2 2" xfId="3480"/>
    <cellStyle name="Цена 5 2 2 2 2" xfId="10235"/>
    <cellStyle name="Цена 5 2 2 2 2 2" xfId="32458"/>
    <cellStyle name="Цена 5 2 2 2 3" xfId="12165"/>
    <cellStyle name="Цена 5 2 2 2 3 2" xfId="18489"/>
    <cellStyle name="Цена 5 2 2 2 3 2 2" xfId="36122"/>
    <cellStyle name="Цена 5 2 2 2 3 3" xfId="33369"/>
    <cellStyle name="Цена 5 2 2 2 4" xfId="8056"/>
    <cellStyle name="Цена 5 2 2 2 4 2" xfId="22059"/>
    <cellStyle name="Цена 5 2 2 2 4 2 2" xfId="36686"/>
    <cellStyle name="Цена 5 2 2 2 4 3" xfId="31366"/>
    <cellStyle name="Цена 5 2 2 2 5" xfId="15213"/>
    <cellStyle name="Цена 5 2 2 2 5 2" xfId="34914"/>
    <cellStyle name="Цена 5 2 2 2 6" xfId="28881"/>
    <cellStyle name="Цена 5 2 2 3" xfId="3953"/>
    <cellStyle name="Цена 5 2 2 3 2" xfId="10708"/>
    <cellStyle name="Цена 5 2 2 3 2 2" xfId="32659"/>
    <cellStyle name="Цена 5 2 2 3 3" xfId="12638"/>
    <cellStyle name="Цена 5 2 2 3 3 2" xfId="18960"/>
    <cellStyle name="Цена 5 2 2 3 3 2 2" xfId="36323"/>
    <cellStyle name="Цена 5 2 2 3 3 3" xfId="33570"/>
    <cellStyle name="Цена 5 2 2 3 4" xfId="15684"/>
    <cellStyle name="Цена 5 2 2 3 4 2" xfId="35115"/>
    <cellStyle name="Цена 5 2 2 3 5" xfId="29082"/>
    <cellStyle name="Цена 5 2 2 4" xfId="6236"/>
    <cellStyle name="Цена 5 2 2 4 2" xfId="13472"/>
    <cellStyle name="Цена 5 2 2 4 2 2" xfId="33968"/>
    <cellStyle name="Цена 5 2 2 4 3" xfId="30398"/>
    <cellStyle name="Цена 5 2 2 5" xfId="8505"/>
    <cellStyle name="Цена 5 2 2 5 2" xfId="31518"/>
    <cellStyle name="Цена 5 2 2 6" xfId="6222"/>
    <cellStyle name="Цена 5 2 2 6 2" xfId="13459"/>
    <cellStyle name="Цена 5 2 2 6 2 2" xfId="33959"/>
    <cellStyle name="Цена 5 2 2 6 3" xfId="30389"/>
    <cellStyle name="Цена 5 2 2 7" xfId="4852"/>
    <cellStyle name="Цена 5 2 2 7 2" xfId="29490"/>
    <cellStyle name="Цена 5 2 3" xfId="2444"/>
    <cellStyle name="Цена 5 2 3 2" xfId="7041"/>
    <cellStyle name="Цена 5 2 3 2 2" xfId="14215"/>
    <cellStyle name="Цена 5 2 3 2 2 2" xfId="34487"/>
    <cellStyle name="Цена 5 2 3 2 3" xfId="30936"/>
    <cellStyle name="Цена 5 2 3 3" xfId="9223"/>
    <cellStyle name="Цена 5 2 3 3 2" xfId="32025"/>
    <cellStyle name="Цена 5 2 3 4" xfId="11238"/>
    <cellStyle name="Цена 5 2 3 4 2" xfId="17567"/>
    <cellStyle name="Цена 5 2 3 4 2 2" xfId="35770"/>
    <cellStyle name="Цена 5 2 3 4 3" xfId="33017"/>
    <cellStyle name="Цена 5 2 3 5" xfId="5471"/>
    <cellStyle name="Цена 5 2 3 5 2" xfId="29910"/>
    <cellStyle name="Цена 5 2 3 6" xfId="28529"/>
    <cellStyle name="Цена 5 2 4" xfId="2574"/>
    <cellStyle name="Цена 5 2 4 2" xfId="7171"/>
    <cellStyle name="Цена 5 2 4 2 2" xfId="14345"/>
    <cellStyle name="Цена 5 2 4 2 2 2" xfId="34617"/>
    <cellStyle name="Цена 5 2 4 2 3" xfId="31066"/>
    <cellStyle name="Цена 5 2 4 3" xfId="9353"/>
    <cellStyle name="Цена 5 2 4 3 2" xfId="32155"/>
    <cellStyle name="Цена 5 2 4 4" xfId="11313"/>
    <cellStyle name="Цена 5 2 4 4 2" xfId="17642"/>
    <cellStyle name="Цена 5 2 4 4 2 2" xfId="35845"/>
    <cellStyle name="Цена 5 2 4 4 3" xfId="33092"/>
    <cellStyle name="Цена 5 2 4 5" xfId="5570"/>
    <cellStyle name="Цена 5 2 4 5 2" xfId="29997"/>
    <cellStyle name="Цена 5 2 4 6" xfId="28604"/>
    <cellStyle name="Цена 5 2 5" xfId="3233"/>
    <cellStyle name="Цена 5 2 5 2" xfId="7809"/>
    <cellStyle name="Цена 5 2 5 2 2" xfId="14967"/>
    <cellStyle name="Цена 5 2 5 2 2 2" xfId="34803"/>
    <cellStyle name="Цена 5 2 5 2 3" xfId="31255"/>
    <cellStyle name="Цена 5 2 5 3" xfId="9988"/>
    <cellStyle name="Цена 5 2 5 3 2" xfId="32347"/>
    <cellStyle name="Цена 5 2 5 4" xfId="11919"/>
    <cellStyle name="Цена 5 2 5 4 2" xfId="18244"/>
    <cellStyle name="Цена 5 2 5 4 2 2" xfId="36012"/>
    <cellStyle name="Цена 5 2 5 4 3" xfId="33259"/>
    <cellStyle name="Цена 5 2 5 5" xfId="5029"/>
    <cellStyle name="Цена 5 2 5 5 2" xfId="29631"/>
    <cellStyle name="Цена 5 2 5 6" xfId="28771"/>
    <cellStyle name="Цена 5 2 6" xfId="3707"/>
    <cellStyle name="Цена 5 2 6 2" xfId="10462"/>
    <cellStyle name="Цена 5 2 6 2 2" xfId="32549"/>
    <cellStyle name="Цена 5 2 6 3" xfId="12392"/>
    <cellStyle name="Цена 5 2 6 3 2" xfId="18715"/>
    <cellStyle name="Цена 5 2 6 3 2 2" xfId="36213"/>
    <cellStyle name="Цена 5 2 6 3 3" xfId="33460"/>
    <cellStyle name="Цена 5 2 6 4" xfId="8283"/>
    <cellStyle name="Цена 5 2 6 4 2" xfId="22280"/>
    <cellStyle name="Цена 5 2 6 4 2 2" xfId="36777"/>
    <cellStyle name="Цена 5 2 6 4 3" xfId="31457"/>
    <cellStyle name="Цена 5 2 6 5" xfId="15439"/>
    <cellStyle name="Цена 5 2 6 5 2" xfId="35005"/>
    <cellStyle name="Цена 5 2 6 6" xfId="28972"/>
    <cellStyle name="Цена 5 2 7" xfId="6506"/>
    <cellStyle name="Цена 5 2 7 2" xfId="13684"/>
    <cellStyle name="Цена 5 2 7 2 2" xfId="34128"/>
    <cellStyle name="Цена 5 2 7 3" xfId="30577"/>
    <cellStyle name="Цена 5 2 8" xfId="8689"/>
    <cellStyle name="Цена 5 2 8 2" xfId="31666"/>
    <cellStyle name="Цена 5 2 9" xfId="10803"/>
    <cellStyle name="Цена 5 2 9 2" xfId="17135"/>
    <cellStyle name="Цена 5 2 9 2 2" xfId="35507"/>
    <cellStyle name="Цена 5 2 9 3" xfId="32754"/>
    <cellStyle name="Цена 5 3" xfId="1964"/>
    <cellStyle name="Цена 5 3 2" xfId="2499"/>
    <cellStyle name="Цена 5 3 2 2" xfId="7096"/>
    <cellStyle name="Цена 5 3 2 2 2" xfId="14270"/>
    <cellStyle name="Цена 5 3 2 2 2 2" xfId="34542"/>
    <cellStyle name="Цена 5 3 2 2 3" xfId="30991"/>
    <cellStyle name="Цена 5 3 2 3" xfId="9278"/>
    <cellStyle name="Цена 5 3 2 3 2" xfId="32080"/>
    <cellStyle name="Цена 5 3 3" xfId="5084"/>
    <cellStyle name="Цена 5 3 3 2" xfId="29686"/>
    <cellStyle name="Цена 5 3 4" xfId="6561"/>
    <cellStyle name="Цена 5 3 4 2" xfId="13739"/>
    <cellStyle name="Цена 5 3 4 2 2" xfId="34183"/>
    <cellStyle name="Цена 5 3 4 3" xfId="30632"/>
    <cellStyle name="Цена 5 3 5" xfId="8744"/>
    <cellStyle name="Цена 5 3 5 2" xfId="31721"/>
    <cellStyle name="Цена 5 3 6" xfId="10858"/>
    <cellStyle name="Цена 5 3 6 2" xfId="17190"/>
    <cellStyle name="Цена 5 3 6 2 2" xfId="35562"/>
    <cellStyle name="Цена 5 3 6 3" xfId="32809"/>
    <cellStyle name="Цена 5 4" xfId="1471"/>
    <cellStyle name="Цена 5 4 2" xfId="4859"/>
    <cellStyle name="Цена 5 4 2 2" xfId="29497"/>
    <cellStyle name="Цена 5 4 3" xfId="6250"/>
    <cellStyle name="Цена 5 4 3 2" xfId="13486"/>
    <cellStyle name="Цена 5 4 3 2 2" xfId="33975"/>
    <cellStyle name="Цена 5 4 3 3" xfId="30405"/>
    <cellStyle name="Цена 5 4 4" xfId="8519"/>
    <cellStyle name="Цена 5 4 4 2" xfId="31525"/>
    <cellStyle name="Цена 5 4 5" xfId="6444"/>
    <cellStyle name="Цена 5 4 5 2" xfId="13650"/>
    <cellStyle name="Цена 5 4 5 2 2" xfId="34102"/>
    <cellStyle name="Цена 5 4 5 3" xfId="30549"/>
    <cellStyle name="Цена 5 4 6" xfId="4592"/>
    <cellStyle name="Цена 5 4 6 2" xfId="20600"/>
    <cellStyle name="Цена 5 4 6 2 2" xfId="36443"/>
    <cellStyle name="Цена 5 4 6 3" xfId="29328"/>
    <cellStyle name="Цена 5 4 7" xfId="5515"/>
    <cellStyle name="Цена 5 4 7 2" xfId="29942"/>
    <cellStyle name="Цена 5 5" xfId="2297"/>
    <cellStyle name="Цена 5 5 2" xfId="6894"/>
    <cellStyle name="Цена 5 5 2 2" xfId="14068"/>
    <cellStyle name="Цена 5 5 2 2 2" xfId="34377"/>
    <cellStyle name="Цена 5 5 2 3" xfId="30826"/>
    <cellStyle name="Цена 5 5 3" xfId="9077"/>
    <cellStyle name="Цена 5 5 3 2" xfId="31915"/>
    <cellStyle name="Цена 5 6" xfId="4880"/>
    <cellStyle name="Цена 5 6 2" xfId="29516"/>
    <cellStyle name="Цена 5 7" xfId="6301"/>
    <cellStyle name="Цена 5 7 2" xfId="13533"/>
    <cellStyle name="Цена 5 7 2 2" xfId="34003"/>
    <cellStyle name="Цена 5 7 3" xfId="30436"/>
    <cellStyle name="Цена 5 8" xfId="8570"/>
    <cellStyle name="Цена 5 8 2" xfId="31554"/>
    <cellStyle name="Цена 5 9" xfId="5811"/>
    <cellStyle name="Цена 5 9 2" xfId="13100"/>
    <cellStyle name="Цена 5 9 2 2" xfId="33752"/>
    <cellStyle name="Цена 5 9 3" xfId="30142"/>
    <cellStyle name="Цена 6" xfId="1652"/>
    <cellStyle name="Цена 6 10" xfId="4241"/>
    <cellStyle name="Цена 6 10 2" xfId="29217"/>
    <cellStyle name="Цена 6 2" xfId="950"/>
    <cellStyle name="Цена 6 2 2" xfId="3332"/>
    <cellStyle name="Цена 6 2 2 2" xfId="10087"/>
    <cellStyle name="Цена 6 2 2 2 2" xfId="32391"/>
    <cellStyle name="Цена 6 2 2 3" xfId="12017"/>
    <cellStyle name="Цена 6 2 2 3 2" xfId="18342"/>
    <cellStyle name="Цена 6 2 2 3 2 2" xfId="36055"/>
    <cellStyle name="Цена 6 2 2 3 3" xfId="33302"/>
    <cellStyle name="Цена 6 2 2 4" xfId="7908"/>
    <cellStyle name="Цена 6 2 2 4 2" xfId="21912"/>
    <cellStyle name="Цена 6 2 2 4 2 2" xfId="36619"/>
    <cellStyle name="Цена 6 2 2 4 3" xfId="31299"/>
    <cellStyle name="Цена 6 2 2 5" xfId="15066"/>
    <cellStyle name="Цена 6 2 2 5 2" xfId="34847"/>
    <cellStyle name="Цена 6 2 2 6" xfId="28814"/>
    <cellStyle name="Цена 6 2 3" xfId="3805"/>
    <cellStyle name="Цена 6 2 3 2" xfId="10560"/>
    <cellStyle name="Цена 6 2 3 2 2" xfId="32592"/>
    <cellStyle name="Цена 6 2 3 3" xfId="12490"/>
    <cellStyle name="Цена 6 2 3 3 2" xfId="18813"/>
    <cellStyle name="Цена 6 2 3 3 2 2" xfId="36256"/>
    <cellStyle name="Цена 6 2 3 3 3" xfId="33503"/>
    <cellStyle name="Цена 6 2 3 4" xfId="15537"/>
    <cellStyle name="Цена 6 2 3 4 2" xfId="35048"/>
    <cellStyle name="Цена 6 2 3 5" xfId="29015"/>
    <cellStyle name="Цена 6 2 4" xfId="5991"/>
    <cellStyle name="Цена 6 2 4 2" xfId="13252"/>
    <cellStyle name="Цена 6 2 4 2 2" xfId="33826"/>
    <cellStyle name="Цена 6 2 4 3" xfId="30238"/>
    <cellStyle name="Цена 6 2 5" xfId="5912"/>
    <cellStyle name="Цена 6 2 5 2" xfId="30204"/>
    <cellStyle name="Цена 6 2 6" xfId="6059"/>
    <cellStyle name="Цена 6 2 6 2" xfId="13318"/>
    <cellStyle name="Цена 6 2 6 2 2" xfId="33864"/>
    <cellStyle name="Цена 6 2 6 3" xfId="30278"/>
    <cellStyle name="Цена 6 2 7" xfId="4750"/>
    <cellStyle name="Цена 6 2 7 2" xfId="29407"/>
    <cellStyle name="Цена 6 3" xfId="2354"/>
    <cellStyle name="Цена 6 3 2" xfId="6951"/>
    <cellStyle name="Цена 6 3 2 2" xfId="14125"/>
    <cellStyle name="Цена 6 3 2 2 2" xfId="34416"/>
    <cellStyle name="Цена 6 3 2 3" xfId="30865"/>
    <cellStyle name="Цена 6 3 3" xfId="9134"/>
    <cellStyle name="Цена 6 3 3 2" xfId="31954"/>
    <cellStyle name="Цена 6 3 4" xfId="11162"/>
    <cellStyle name="Цена 6 3 4 2" xfId="17491"/>
    <cellStyle name="Цена 6 3 4 2 2" xfId="35712"/>
    <cellStyle name="Цена 6 3 4 3" xfId="32959"/>
    <cellStyle name="Цена 6 3 5" xfId="5390"/>
    <cellStyle name="Цена 6 3 5 2" xfId="29849"/>
    <cellStyle name="Цена 6 3 6" xfId="28471"/>
    <cellStyle name="Цена 6 4" xfId="2169"/>
    <cellStyle name="Цена 6 4 2" xfId="6766"/>
    <cellStyle name="Цена 6 4 2 2" xfId="13942"/>
    <cellStyle name="Цена 6 4 2 2 2" xfId="34302"/>
    <cellStyle name="Цена 6 4 2 3" xfId="30751"/>
    <cellStyle name="Цена 6 4 3" xfId="8949"/>
    <cellStyle name="Цена 6 4 3 2" xfId="31840"/>
    <cellStyle name="Цена 6 4 4" xfId="11049"/>
    <cellStyle name="Цена 6 4 4 2" xfId="17379"/>
    <cellStyle name="Цена 6 4 4 2 2" xfId="35668"/>
    <cellStyle name="Цена 6 4 4 3" xfId="32915"/>
    <cellStyle name="Цена 6 4 5" xfId="5245"/>
    <cellStyle name="Цена 6 4 5 2" xfId="29788"/>
    <cellStyle name="Цена 6 4 6" xfId="28428"/>
    <cellStyle name="Цена 6 5" xfId="3068"/>
    <cellStyle name="Цена 6 5 2" xfId="7655"/>
    <cellStyle name="Цена 6 5 2 2" xfId="14819"/>
    <cellStyle name="Цена 6 5 2 2 2" xfId="34736"/>
    <cellStyle name="Цена 6 5 2 3" xfId="31188"/>
    <cellStyle name="Цена 6 5 3" xfId="9834"/>
    <cellStyle name="Цена 6 5 3 2" xfId="32276"/>
    <cellStyle name="Цена 6 5 4" xfId="11771"/>
    <cellStyle name="Цена 6 5 4 2" xfId="18096"/>
    <cellStyle name="Цена 6 5 4 2 2" xfId="35945"/>
    <cellStyle name="Цена 6 5 4 3" xfId="33192"/>
    <cellStyle name="Цена 6 5 5" xfId="4920"/>
    <cellStyle name="Цена 6 5 5 2" xfId="29556"/>
    <cellStyle name="Цена 6 5 6" xfId="28704"/>
    <cellStyle name="Цена 6 6" xfId="3577"/>
    <cellStyle name="Цена 6 6 2" xfId="10332"/>
    <cellStyle name="Цена 6 6 2 2" xfId="32498"/>
    <cellStyle name="Цена 6 6 3" xfId="12262"/>
    <cellStyle name="Цена 6 6 3 2" xfId="18585"/>
    <cellStyle name="Цена 6 6 3 2 2" xfId="36162"/>
    <cellStyle name="Цена 6 6 3 3" xfId="33409"/>
    <cellStyle name="Цена 6 6 4" xfId="8153"/>
    <cellStyle name="Цена 6 6 4 2" xfId="22150"/>
    <cellStyle name="Цена 6 6 4 2 2" xfId="36726"/>
    <cellStyle name="Цена 6 6 4 3" xfId="31406"/>
    <cellStyle name="Цена 6 6 5" xfId="15309"/>
    <cellStyle name="Цена 6 6 5 2" xfId="34954"/>
    <cellStyle name="Цена 6 6 6" xfId="28921"/>
    <cellStyle name="Цена 6 7" xfId="6358"/>
    <cellStyle name="Цена 6 7 2" xfId="13583"/>
    <cellStyle name="Цена 6 7 2 2" xfId="34045"/>
    <cellStyle name="Цена 6 7 3" xfId="30484"/>
    <cellStyle name="Цена 6 8" xfId="8609"/>
    <cellStyle name="Цена 6 8 2" xfId="31592"/>
    <cellStyle name="Цена 6 9" xfId="10743"/>
    <cellStyle name="Цена 6 9 2" xfId="17075"/>
    <cellStyle name="Цена 6 9 2 2" xfId="35447"/>
    <cellStyle name="Цена 6 9 3" xfId="32694"/>
    <cellStyle name="Цена 7" xfId="1733"/>
    <cellStyle name="Цена 7 2" xfId="2376"/>
    <cellStyle name="Цена 7 2 2" xfId="6973"/>
    <cellStyle name="Цена 7 2 2 2" xfId="14147"/>
    <cellStyle name="Цена 7 2 2 2 2" xfId="34436"/>
    <cellStyle name="Цена 7 2 2 3" xfId="30885"/>
    <cellStyle name="Цена 7 2 3" xfId="9156"/>
    <cellStyle name="Цена 7 2 3 2" xfId="31974"/>
    <cellStyle name="Цена 7 3" xfId="4944"/>
    <cellStyle name="Цена 7 3 2" xfId="29574"/>
    <cellStyle name="Цена 7 4" xfId="6399"/>
    <cellStyle name="Цена 7 4 2" xfId="13613"/>
    <cellStyle name="Цена 7 4 2 2" xfId="34068"/>
    <cellStyle name="Цена 7 4 3" xfId="30512"/>
    <cellStyle name="Цена 7 5" xfId="8636"/>
    <cellStyle name="Цена 7 5 2" xfId="31616"/>
    <cellStyle name="Цена 7 6" xfId="10760"/>
    <cellStyle name="Цена 7 6 2" xfId="17092"/>
    <cellStyle name="Цена 7 6 2 2" xfId="35464"/>
    <cellStyle name="Цена 7 6 3" xfId="32711"/>
    <cellStyle name="Цена 8" xfId="1011"/>
    <cellStyle name="Цена 8 2" xfId="4776"/>
    <cellStyle name="Цена 8 2 2" xfId="29432"/>
    <cellStyle name="Цена 8 3" xfId="6049"/>
    <cellStyle name="Цена 8 3 2" xfId="13310"/>
    <cellStyle name="Цена 8 3 2 2" xfId="33857"/>
    <cellStyle name="Цена 8 3 3" xfId="30269"/>
    <cellStyle name="Цена 8 4" xfId="6118"/>
    <cellStyle name="Цена 8 4 2" xfId="30319"/>
    <cellStyle name="Цена 8 5" xfId="5894"/>
    <cellStyle name="Цена 8 5 2" xfId="13159"/>
    <cellStyle name="Цена 8 5 2 2" xfId="33789"/>
    <cellStyle name="Цена 8 5 3" xfId="30198"/>
    <cellStyle name="Цена 8 6" xfId="4413"/>
    <cellStyle name="Цена 8 6 2" xfId="20457"/>
    <cellStyle name="Цена 8 6 2 2" xfId="36375"/>
    <cellStyle name="Цена 8 6 3" xfId="29260"/>
    <cellStyle name="Цена 8 7" xfId="4653"/>
    <cellStyle name="Цена 8 7 2" xfId="29367"/>
    <cellStyle name="Цена 9" xfId="2146"/>
    <cellStyle name="Цена 9 2" xfId="6743"/>
    <cellStyle name="Цена 9 2 2" xfId="13919"/>
    <cellStyle name="Цена 9 2 2 2" xfId="34289"/>
    <cellStyle name="Цена 9 2 3" xfId="30738"/>
    <cellStyle name="Цена 9 3" xfId="8926"/>
    <cellStyle name="Цена 9 3 2" xfId="31827"/>
    <cellStyle name="Џђ?–…?’?›?" xfId="676"/>
    <cellStyle name="Џђһ–…қ’қ›ү" xfId="675"/>
    <cellStyle name="Џђћ–…ќ’ќ›‰" xfId="520"/>
    <cellStyle name="Џђћ–…ќ’ќ›‰ 2" xfId="521"/>
    <cellStyle name="Џђћ–…ќ’ќ›‰ 2 2" xfId="890"/>
    <cellStyle name="Џђћ–…ќ’ќ›‰ 2 2 2" xfId="1524"/>
    <cellStyle name="Џђћ–…ќ’ќ›‰ 2 2 3" xfId="1228"/>
    <cellStyle name="Џђћ–…ќ’ќ›‰ 2 3" xfId="1306"/>
    <cellStyle name="Џђћ–…ќ’ќ›‰ 2 4" xfId="1336"/>
    <cellStyle name="Џђћ–…ќ’ќ›‰ 3" xfId="522"/>
    <cellStyle name="Џђћ–…ќ’ќ›‰ 3 2" xfId="89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lamanova/Desktop/&#1055;&#1083;&#1072;&#1085;%20&#1079;&#1072;&#1082;&#1091;&#1087;&#1086;&#1082;%20&#1085;&#1072;%202016/&#1043;&#1072;&#1079;%20&#1085;&#1072;%20&#1057;&#1053;&#1048;&#1055;%202016%20%20&#1076;&#1083;&#1103;%20&#1055;&#1083;&#1072;&#1085;&#1072;%20&#1079;&#1072;&#1082;&#1091;&#1087;&#1086;&#1082;%20%20&#1085;&#1072;%202%20&#1084;&#1077;&#10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lamanova/Desktop/&#1058;&#1088;&#1072;&#1085;&#1079;&#1080;&#1090;%20&#1075;&#1072;&#1079;&#1072;%20&#1087;&#1086;%20&#1090;&#1077;&#1088;-&#1080;&#1080;%20&#1076;&#1088;&#1091;&#1075;&#1080;&#1093;%20&#1075;&#1086;&#1089;-&#1074;%20&#1085;&#1072;%202016%20&#1075;&#1086;&#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Расчет 2 мес."/>
      <sheetName val="ЮГ"/>
      <sheetName val="окончат"/>
    </sheetNames>
    <sheetDataSet>
      <sheetData sheetId="0" refreshError="1"/>
      <sheetData sheetId="1" refreshError="1"/>
      <sheetData sheetId="2" refreshError="1">
        <row r="6">
          <cell r="H6">
            <v>42027.543313940914</v>
          </cell>
        </row>
        <row r="13">
          <cell r="H13">
            <v>211.4942853885675</v>
          </cell>
        </row>
        <row r="21">
          <cell r="H21">
            <v>34640.085821658315</v>
          </cell>
        </row>
        <row r="24">
          <cell r="H24">
            <v>1740.4209999999998</v>
          </cell>
        </row>
        <row r="28">
          <cell r="H28">
            <v>13141.5142433316</v>
          </cell>
        </row>
        <row r="34">
          <cell r="H34">
            <v>38.001326718098746</v>
          </cell>
        </row>
      </sheetData>
      <sheetData sheetId="3" refreshError="1"/>
      <sheetData sheetId="4" refreshError="1">
        <row r="12">
          <cell r="D12">
            <v>11488.097782670251</v>
          </cell>
        </row>
        <row r="16">
          <cell r="D16">
            <v>4320</v>
          </cell>
          <cell r="F16">
            <v>3480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расчет"/>
    </sheetNames>
    <sheetDataSet>
      <sheetData sheetId="0" refreshError="1"/>
      <sheetData sheetId="1" refreshError="1"/>
      <sheetData sheetId="2" refreshError="1">
        <row r="27">
          <cell r="AO27">
            <v>1197500645.1455221</v>
          </cell>
        </row>
        <row r="33">
          <cell r="AO33">
            <v>6480000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3500"/>
  <sheetViews>
    <sheetView tabSelected="1" zoomScaleNormal="100" workbookViewId="0">
      <selection activeCell="U12" sqref="U12"/>
    </sheetView>
  </sheetViews>
  <sheetFormatPr defaultRowHeight="100.5" customHeight="1"/>
  <cols>
    <col min="1" max="1" width="8.140625" style="22" customWidth="1"/>
    <col min="2" max="2" width="9.140625" style="22"/>
    <col min="3" max="3" width="12" style="22" customWidth="1"/>
    <col min="4" max="9" width="13.85546875" style="22" customWidth="1"/>
    <col min="10" max="10" width="9.140625" style="22"/>
    <col min="11" max="11" width="9.28515625" style="22" bestFit="1" customWidth="1"/>
    <col min="12" max="12" width="10.28515625" style="22" bestFit="1" customWidth="1"/>
    <col min="13" max="13" width="15.140625" style="22" customWidth="1"/>
    <col min="14" max="14" width="11.42578125" style="22" customWidth="1"/>
    <col min="15" max="15" width="15.28515625" style="22" customWidth="1"/>
    <col min="16" max="16" width="8.140625" style="22" customWidth="1"/>
    <col min="17" max="17" width="12.7109375" style="22" customWidth="1"/>
    <col min="18" max="18" width="14.140625" style="22" customWidth="1"/>
    <col min="19" max="20" width="9.140625" style="22"/>
    <col min="21" max="21" width="12.140625" style="33" customWidth="1"/>
    <col min="22" max="22" width="14.42578125" style="33" customWidth="1"/>
    <col min="23" max="23" width="19.28515625" style="33" customWidth="1"/>
    <col min="24" max="24" width="18.5703125" style="33" customWidth="1"/>
    <col min="25" max="25" width="9.140625" style="22" customWidth="1"/>
    <col min="26" max="26" width="10.28515625" style="22" bestFit="1" customWidth="1"/>
    <col min="27" max="27" width="9.28515625" style="22" bestFit="1" customWidth="1"/>
    <col min="28" max="28" width="11" style="23" customWidth="1"/>
    <col min="29" max="29" width="9.140625" style="23"/>
    <col min="30" max="30" width="12.42578125" style="23" customWidth="1"/>
    <col min="31" max="31" width="9.140625" style="23"/>
    <col min="32" max="32" width="11.7109375" style="23" customWidth="1"/>
    <col min="33" max="33" width="12.42578125" style="23" customWidth="1"/>
    <col min="34" max="34" width="11.7109375" style="23" customWidth="1"/>
    <col min="35" max="35" width="11" style="23" customWidth="1"/>
    <col min="36" max="36" width="9.140625" style="23"/>
    <col min="37" max="37" width="11.42578125" style="23" customWidth="1"/>
    <col min="38" max="16384" width="9.140625" style="22"/>
  </cols>
  <sheetData>
    <row r="1" spans="1:37" s="23" customFormat="1" ht="14.25" customHeight="1">
      <c r="U1" s="202" t="s">
        <v>30</v>
      </c>
      <c r="V1" s="165"/>
      <c r="W1" s="165"/>
      <c r="X1" s="165"/>
    </row>
    <row r="2" spans="1:37" s="23" customFormat="1" ht="14.25" customHeight="1">
      <c r="U2" s="202" t="s">
        <v>661</v>
      </c>
      <c r="V2" s="165"/>
      <c r="W2" s="165"/>
      <c r="X2" s="165"/>
      <c r="AB2" s="215"/>
      <c r="AC2" s="190"/>
      <c r="AD2" s="190"/>
      <c r="AE2" s="190"/>
      <c r="AF2" s="190"/>
      <c r="AG2" s="190"/>
      <c r="AH2" s="190"/>
      <c r="AI2" s="190"/>
      <c r="AJ2" s="190"/>
      <c r="AK2" s="190"/>
    </row>
    <row r="3" spans="1:37" ht="9" customHeight="1">
      <c r="U3" s="203"/>
      <c r="AB3" s="216"/>
      <c r="AC3" s="190"/>
      <c r="AD3" s="216"/>
      <c r="AE3" s="190"/>
      <c r="AF3" s="216"/>
      <c r="AG3" s="190"/>
      <c r="AH3" s="216"/>
      <c r="AI3" s="190"/>
      <c r="AJ3" s="216"/>
      <c r="AK3" s="190"/>
    </row>
    <row r="4" spans="1:37" ht="14.25" customHeight="1">
      <c r="A4" s="1046" t="s">
        <v>3131</v>
      </c>
      <c r="B4" s="1046"/>
      <c r="C4" s="1046"/>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row>
    <row r="5" spans="1:37" ht="14.25" customHeight="1">
      <c r="A5" s="1032"/>
      <c r="B5" s="1032"/>
      <c r="C5" s="1032"/>
      <c r="D5" s="1032"/>
      <c r="E5" s="1032"/>
      <c r="F5" s="1032"/>
      <c r="G5" s="1032"/>
      <c r="H5" s="1032"/>
      <c r="I5" s="1032"/>
      <c r="J5" s="1032"/>
      <c r="K5" s="1032"/>
      <c r="L5" s="1032"/>
      <c r="M5" s="1032"/>
      <c r="N5" s="1032"/>
      <c r="O5" s="1032"/>
      <c r="P5" s="1032"/>
      <c r="Q5" s="1032"/>
      <c r="R5" s="1032"/>
      <c r="S5" s="1032"/>
      <c r="T5" s="1032"/>
      <c r="U5" s="213" t="s">
        <v>660</v>
      </c>
      <c r="V5" s="1032"/>
      <c r="W5" s="1032"/>
      <c r="X5" s="1032"/>
      <c r="Y5" s="1032"/>
      <c r="Z5" s="1032"/>
      <c r="AA5" s="1032"/>
    </row>
    <row r="6" spans="1:37" ht="14.25" customHeight="1">
      <c r="A6" s="1032"/>
      <c r="B6" s="1032"/>
      <c r="C6" s="1032"/>
      <c r="D6" s="1032"/>
      <c r="E6" s="1032"/>
      <c r="F6" s="1032"/>
      <c r="G6" s="1032"/>
      <c r="H6" s="1032"/>
      <c r="I6" s="1032"/>
      <c r="J6" s="1032"/>
      <c r="K6" s="1032"/>
      <c r="L6" s="1032"/>
      <c r="M6" s="1032"/>
      <c r="N6" s="1032"/>
      <c r="O6" s="1032"/>
      <c r="P6" s="1032"/>
      <c r="Q6" s="1032"/>
      <c r="R6" s="1032"/>
      <c r="S6" s="1032"/>
      <c r="T6" s="1032"/>
      <c r="U6" s="213" t="s">
        <v>861</v>
      </c>
      <c r="V6" s="1032"/>
      <c r="W6" s="1032"/>
      <c r="X6" s="1032"/>
      <c r="Y6" s="1032"/>
      <c r="Z6" s="1032"/>
      <c r="AA6" s="1032"/>
    </row>
    <row r="7" spans="1:37" ht="14.25" customHeight="1">
      <c r="A7" s="1032"/>
      <c r="B7" s="1032"/>
      <c r="C7" s="1032"/>
      <c r="D7" s="1032"/>
      <c r="E7" s="1032"/>
      <c r="F7" s="1032"/>
      <c r="G7" s="1032"/>
      <c r="H7" s="1032"/>
      <c r="I7" s="1032"/>
      <c r="J7" s="1032"/>
      <c r="K7" s="1032"/>
      <c r="L7" s="1032"/>
      <c r="M7" s="1032"/>
      <c r="N7" s="1032"/>
      <c r="O7" s="1032"/>
      <c r="P7" s="1032"/>
      <c r="Q7" s="1032"/>
      <c r="R7" s="1032"/>
      <c r="S7" s="1032"/>
      <c r="T7" s="1032"/>
      <c r="U7" s="213" t="s">
        <v>2845</v>
      </c>
      <c r="V7" s="1032"/>
      <c r="W7" s="1032"/>
      <c r="X7" s="1032"/>
      <c r="Y7" s="1032"/>
      <c r="Z7" s="1032"/>
      <c r="AA7" s="1032"/>
    </row>
    <row r="8" spans="1:37" ht="14.25" customHeight="1">
      <c r="A8" s="1032"/>
      <c r="B8" s="1032"/>
      <c r="C8" s="1032"/>
      <c r="D8" s="1032"/>
      <c r="E8" s="1032"/>
      <c r="F8" s="1032"/>
      <c r="G8" s="1032"/>
      <c r="H8" s="1032"/>
      <c r="I8" s="1032"/>
      <c r="J8" s="1032"/>
      <c r="K8" s="1032"/>
      <c r="L8" s="1032"/>
      <c r="M8" s="1032"/>
      <c r="N8" s="1032"/>
      <c r="O8" s="1032"/>
      <c r="P8" s="1032"/>
      <c r="Q8" s="1032"/>
      <c r="R8" s="1032"/>
      <c r="S8" s="1032"/>
      <c r="T8" s="1032"/>
      <c r="U8" s="213" t="s">
        <v>3163</v>
      </c>
      <c r="V8" s="1032"/>
      <c r="W8" s="1032"/>
      <c r="X8" s="1032"/>
      <c r="Y8" s="1032"/>
      <c r="Z8" s="1032"/>
      <c r="AA8" s="1032"/>
    </row>
    <row r="9" spans="1:37" ht="14.25" customHeight="1">
      <c r="A9" s="1032"/>
      <c r="B9" s="1032"/>
      <c r="C9" s="1032"/>
      <c r="D9" s="1032"/>
      <c r="E9" s="1032"/>
      <c r="F9" s="1032"/>
      <c r="G9" s="1032"/>
      <c r="H9" s="1032"/>
      <c r="I9" s="1032"/>
      <c r="J9" s="1032"/>
      <c r="K9" s="1032"/>
      <c r="L9" s="1032"/>
      <c r="M9" s="1032"/>
      <c r="N9" s="1032"/>
      <c r="O9" s="1032"/>
      <c r="P9" s="1032"/>
      <c r="Q9" s="1032"/>
      <c r="R9" s="1032"/>
      <c r="S9" s="1032"/>
      <c r="T9" s="1032"/>
      <c r="U9" s="213" t="s">
        <v>4061</v>
      </c>
      <c r="V9" s="1032"/>
      <c r="W9" s="1032"/>
      <c r="X9" s="1032"/>
      <c r="Y9" s="1032"/>
      <c r="Z9" s="1032"/>
      <c r="AA9" s="1032"/>
    </row>
    <row r="10" spans="1:37" ht="14.25" customHeight="1">
      <c r="A10" s="1032"/>
      <c r="B10" s="1032"/>
      <c r="C10" s="1032"/>
      <c r="D10" s="1032"/>
      <c r="E10" s="1032"/>
      <c r="F10" s="1032"/>
      <c r="G10" s="1032"/>
      <c r="H10" s="1032"/>
      <c r="I10" s="1032"/>
      <c r="J10" s="1032"/>
      <c r="K10" s="1032"/>
      <c r="L10" s="1032"/>
      <c r="M10" s="1032"/>
      <c r="N10" s="1032"/>
      <c r="O10" s="1032"/>
      <c r="P10" s="1032"/>
      <c r="Q10" s="1032"/>
      <c r="R10" s="1032"/>
      <c r="S10" s="1032"/>
      <c r="T10" s="1032"/>
      <c r="U10" s="213" t="s">
        <v>4256</v>
      </c>
      <c r="V10" s="1032"/>
      <c r="W10" s="1032"/>
      <c r="X10" s="1032"/>
      <c r="Y10" s="1032"/>
      <c r="Z10" s="1032"/>
      <c r="AA10" s="1032"/>
    </row>
    <row r="11" spans="1:37" ht="14.25" customHeight="1">
      <c r="A11" s="1032"/>
      <c r="B11" s="1032"/>
      <c r="C11" s="1032"/>
      <c r="D11" s="1032"/>
      <c r="E11" s="1032"/>
      <c r="F11" s="1032"/>
      <c r="G11" s="1032"/>
      <c r="H11" s="1032"/>
      <c r="I11" s="1032"/>
      <c r="J11" s="1032"/>
      <c r="K11" s="1032"/>
      <c r="L11" s="1032"/>
      <c r="M11" s="1032"/>
      <c r="N11" s="1032"/>
      <c r="O11" s="1032"/>
      <c r="P11" s="1032"/>
      <c r="Q11" s="1032"/>
      <c r="R11" s="1032"/>
      <c r="S11" s="1032"/>
      <c r="T11" s="1032"/>
      <c r="U11" s="213" t="s">
        <v>4371</v>
      </c>
      <c r="V11" s="1032"/>
      <c r="W11" s="1032"/>
      <c r="X11" s="1032"/>
      <c r="Y11" s="1032"/>
      <c r="Z11" s="1032"/>
      <c r="AA11" s="1032"/>
    </row>
    <row r="12" spans="1:37" ht="14.25" customHeight="1" thickBot="1">
      <c r="U12" s="213" t="s">
        <v>4546</v>
      </c>
    </row>
    <row r="13" spans="1:37" ht="105.75" customHeight="1">
      <c r="A13" s="150" t="s">
        <v>0</v>
      </c>
      <c r="B13" s="151" t="s">
        <v>1</v>
      </c>
      <c r="C13" s="151" t="s">
        <v>2</v>
      </c>
      <c r="D13" s="151" t="s">
        <v>3</v>
      </c>
      <c r="E13" s="151" t="s">
        <v>4</v>
      </c>
      <c r="F13" s="151" t="s">
        <v>5</v>
      </c>
      <c r="G13" s="151" t="s">
        <v>6</v>
      </c>
      <c r="H13" s="151" t="s">
        <v>7</v>
      </c>
      <c r="I13" s="151" t="s">
        <v>8</v>
      </c>
      <c r="J13" s="151" t="s">
        <v>9</v>
      </c>
      <c r="K13" s="151" t="s">
        <v>10</v>
      </c>
      <c r="L13" s="151" t="s">
        <v>11</v>
      </c>
      <c r="M13" s="151" t="s">
        <v>12</v>
      </c>
      <c r="N13" s="151" t="s">
        <v>13</v>
      </c>
      <c r="O13" s="151" t="s">
        <v>14</v>
      </c>
      <c r="P13" s="151" t="s">
        <v>15</v>
      </c>
      <c r="Q13" s="151" t="s">
        <v>16</v>
      </c>
      <c r="R13" s="151" t="s">
        <v>17</v>
      </c>
      <c r="S13" s="151" t="s">
        <v>18</v>
      </c>
      <c r="T13" s="151" t="s">
        <v>19</v>
      </c>
      <c r="U13" s="152" t="s">
        <v>20</v>
      </c>
      <c r="V13" s="152" t="s">
        <v>21</v>
      </c>
      <c r="W13" s="152" t="s">
        <v>22</v>
      </c>
      <c r="X13" s="152" t="s">
        <v>23</v>
      </c>
      <c r="Y13" s="151" t="s">
        <v>24</v>
      </c>
      <c r="Z13" s="151" t="s">
        <v>25</v>
      </c>
      <c r="AA13" s="217" t="s">
        <v>26</v>
      </c>
      <c r="AB13" s="1" t="s">
        <v>31</v>
      </c>
      <c r="AC13" s="2" t="s">
        <v>32</v>
      </c>
      <c r="AD13" s="2" t="s">
        <v>862</v>
      </c>
      <c r="AE13" s="2" t="s">
        <v>863</v>
      </c>
      <c r="AF13" s="2" t="s">
        <v>864</v>
      </c>
      <c r="AG13" s="2" t="s">
        <v>865</v>
      </c>
      <c r="AH13" s="2" t="s">
        <v>866</v>
      </c>
      <c r="AI13" s="2" t="s">
        <v>867</v>
      </c>
      <c r="AJ13" s="2" t="s">
        <v>868</v>
      </c>
      <c r="AK13" s="2" t="s">
        <v>869</v>
      </c>
    </row>
    <row r="14" spans="1:37" ht="18" customHeight="1" thickBot="1">
      <c r="A14" s="153">
        <v>1</v>
      </c>
      <c r="B14" s="154">
        <v>2</v>
      </c>
      <c r="C14" s="155">
        <v>3</v>
      </c>
      <c r="D14" s="155">
        <v>4</v>
      </c>
      <c r="E14" s="155" t="s">
        <v>27</v>
      </c>
      <c r="F14" s="155">
        <v>5</v>
      </c>
      <c r="G14" s="155" t="s">
        <v>28</v>
      </c>
      <c r="H14" s="155">
        <v>6</v>
      </c>
      <c r="I14" s="155" t="s">
        <v>29</v>
      </c>
      <c r="J14" s="155">
        <v>7</v>
      </c>
      <c r="K14" s="155">
        <v>8</v>
      </c>
      <c r="L14" s="155">
        <v>9</v>
      </c>
      <c r="M14" s="155">
        <v>10</v>
      </c>
      <c r="N14" s="155">
        <v>11</v>
      </c>
      <c r="O14" s="155">
        <v>12</v>
      </c>
      <c r="P14" s="155">
        <v>13</v>
      </c>
      <c r="Q14" s="155">
        <v>14</v>
      </c>
      <c r="R14" s="155">
        <v>15</v>
      </c>
      <c r="S14" s="155">
        <v>16</v>
      </c>
      <c r="T14" s="155">
        <v>17</v>
      </c>
      <c r="U14" s="155">
        <v>18</v>
      </c>
      <c r="V14" s="156">
        <v>19</v>
      </c>
      <c r="W14" s="156">
        <v>20</v>
      </c>
      <c r="X14" s="156">
        <v>21</v>
      </c>
      <c r="Y14" s="157">
        <v>22</v>
      </c>
      <c r="Z14" s="157">
        <v>23</v>
      </c>
      <c r="AA14" s="218">
        <v>24</v>
      </c>
      <c r="AB14" s="214">
        <v>25</v>
      </c>
      <c r="AC14" s="2">
        <v>26</v>
      </c>
      <c r="AD14" s="214">
        <v>27</v>
      </c>
      <c r="AE14" s="2">
        <v>28</v>
      </c>
      <c r="AF14" s="214">
        <v>29</v>
      </c>
      <c r="AG14" s="2">
        <v>30</v>
      </c>
      <c r="AH14" s="214">
        <v>31</v>
      </c>
      <c r="AI14" s="2">
        <v>32</v>
      </c>
      <c r="AJ14" s="214">
        <v>33</v>
      </c>
      <c r="AK14" s="2">
        <v>34</v>
      </c>
    </row>
    <row r="15" spans="1:37" ht="17.25" customHeight="1">
      <c r="A15" s="166" t="s">
        <v>657</v>
      </c>
      <c r="B15" s="39"/>
      <c r="C15" s="40"/>
      <c r="D15" s="40"/>
      <c r="E15" s="40"/>
      <c r="F15" s="40"/>
      <c r="G15" s="40"/>
      <c r="H15" s="40"/>
      <c r="I15" s="40"/>
      <c r="J15" s="40"/>
      <c r="K15" s="40"/>
      <c r="L15" s="40"/>
      <c r="M15" s="40"/>
      <c r="N15" s="40"/>
      <c r="O15" s="40"/>
      <c r="P15" s="40"/>
      <c r="Q15" s="40"/>
      <c r="R15" s="40"/>
      <c r="S15" s="40"/>
      <c r="T15" s="40"/>
      <c r="U15" s="40"/>
      <c r="V15" s="41"/>
      <c r="W15" s="41"/>
      <c r="X15" s="41"/>
      <c r="Y15" s="42"/>
      <c r="Z15" s="42"/>
      <c r="AA15" s="42"/>
      <c r="AB15" s="24"/>
      <c r="AC15" s="24"/>
      <c r="AD15" s="24"/>
      <c r="AE15" s="24"/>
      <c r="AF15" s="24"/>
      <c r="AG15" s="24"/>
      <c r="AH15" s="24"/>
      <c r="AI15" s="24"/>
      <c r="AJ15" s="24"/>
      <c r="AK15" s="24"/>
    </row>
    <row r="16" spans="1:37" ht="100.5" customHeight="1">
      <c r="A16" s="43" t="s">
        <v>238</v>
      </c>
      <c r="B16" s="5" t="s">
        <v>33</v>
      </c>
      <c r="C16" s="8" t="s">
        <v>240</v>
      </c>
      <c r="D16" s="8" t="s">
        <v>223</v>
      </c>
      <c r="E16" s="8" t="s">
        <v>224</v>
      </c>
      <c r="F16" s="8" t="s">
        <v>241</v>
      </c>
      <c r="G16" s="8" t="s">
        <v>241</v>
      </c>
      <c r="H16" s="8" t="s">
        <v>225</v>
      </c>
      <c r="I16" s="8" t="s">
        <v>226</v>
      </c>
      <c r="J16" s="8" t="s">
        <v>227</v>
      </c>
      <c r="K16" s="8">
        <v>0</v>
      </c>
      <c r="L16" s="94">
        <v>711000000</v>
      </c>
      <c r="M16" s="26" t="s">
        <v>73</v>
      </c>
      <c r="N16" s="6" t="s">
        <v>64</v>
      </c>
      <c r="O16" s="8" t="s">
        <v>228</v>
      </c>
      <c r="P16" s="8" t="s">
        <v>229</v>
      </c>
      <c r="Q16" s="44" t="s">
        <v>230</v>
      </c>
      <c r="R16" s="45" t="s">
        <v>231</v>
      </c>
      <c r="S16" s="8">
        <v>796</v>
      </c>
      <c r="T16" s="8" t="s">
        <v>232</v>
      </c>
      <c r="U16" s="46">
        <v>13</v>
      </c>
      <c r="V16" s="46">
        <v>800000</v>
      </c>
      <c r="W16" s="46">
        <v>10400000</v>
      </c>
      <c r="X16" s="46">
        <f>W16*1.12</f>
        <v>11648000.000000002</v>
      </c>
      <c r="Y16" s="8"/>
      <c r="Z16" s="3">
        <v>2016</v>
      </c>
      <c r="AA16" s="219"/>
      <c r="AB16" s="2" t="s">
        <v>233</v>
      </c>
      <c r="AC16" s="2"/>
      <c r="AD16" s="2"/>
      <c r="AE16" s="2"/>
      <c r="AF16" s="47"/>
      <c r="AG16" s="2" t="s">
        <v>234</v>
      </c>
      <c r="AH16" s="47"/>
      <c r="AI16" s="47">
        <v>210010113</v>
      </c>
      <c r="AJ16" s="47" t="s">
        <v>235</v>
      </c>
      <c r="AK16" s="24"/>
    </row>
    <row r="17" spans="1:37" ht="100.5" customHeight="1">
      <c r="A17" s="43" t="s">
        <v>239</v>
      </c>
      <c r="B17" s="5" t="s">
        <v>33</v>
      </c>
      <c r="C17" s="8" t="s">
        <v>240</v>
      </c>
      <c r="D17" s="8" t="s">
        <v>223</v>
      </c>
      <c r="E17" s="8" t="s">
        <v>224</v>
      </c>
      <c r="F17" s="8" t="s">
        <v>241</v>
      </c>
      <c r="G17" s="8" t="s">
        <v>241</v>
      </c>
      <c r="H17" s="8" t="s">
        <v>225</v>
      </c>
      <c r="I17" s="8" t="s">
        <v>226</v>
      </c>
      <c r="J17" s="8" t="s">
        <v>227</v>
      </c>
      <c r="K17" s="8">
        <v>0</v>
      </c>
      <c r="L17" s="94">
        <v>711000000</v>
      </c>
      <c r="M17" s="26" t="s">
        <v>73</v>
      </c>
      <c r="N17" s="6" t="s">
        <v>64</v>
      </c>
      <c r="O17" s="8" t="s">
        <v>236</v>
      </c>
      <c r="P17" s="8" t="s">
        <v>229</v>
      </c>
      <c r="Q17" s="44" t="s">
        <v>230</v>
      </c>
      <c r="R17" s="45" t="s">
        <v>231</v>
      </c>
      <c r="S17" s="8">
        <v>796</v>
      </c>
      <c r="T17" s="8" t="s">
        <v>232</v>
      </c>
      <c r="U17" s="46">
        <v>5</v>
      </c>
      <c r="V17" s="46">
        <v>800000</v>
      </c>
      <c r="W17" s="46">
        <v>4000000</v>
      </c>
      <c r="X17" s="46">
        <v>4480000</v>
      </c>
      <c r="Y17" s="8"/>
      <c r="Z17" s="3">
        <v>2016</v>
      </c>
      <c r="AA17" s="219"/>
      <c r="AB17" s="2" t="s">
        <v>233</v>
      </c>
      <c r="AC17" s="2"/>
      <c r="AD17" s="2"/>
      <c r="AE17" s="2"/>
      <c r="AF17" s="47"/>
      <c r="AG17" s="2" t="s">
        <v>237</v>
      </c>
      <c r="AH17" s="47"/>
      <c r="AI17" s="47">
        <v>210010113</v>
      </c>
      <c r="AJ17" s="47" t="s">
        <v>235</v>
      </c>
      <c r="AK17" s="24"/>
    </row>
    <row r="18" spans="1:37" ht="100.5" customHeight="1">
      <c r="A18" s="43" t="s">
        <v>693</v>
      </c>
      <c r="B18" s="5" t="s">
        <v>33</v>
      </c>
      <c r="C18" s="8" t="s">
        <v>694</v>
      </c>
      <c r="D18" s="8" t="s">
        <v>695</v>
      </c>
      <c r="E18" s="8" t="s">
        <v>695</v>
      </c>
      <c r="F18" s="8" t="s">
        <v>696</v>
      </c>
      <c r="G18" s="8" t="s">
        <v>696</v>
      </c>
      <c r="H18" s="158" t="s">
        <v>699</v>
      </c>
      <c r="I18" s="158" t="s">
        <v>699</v>
      </c>
      <c r="J18" s="3" t="s">
        <v>38</v>
      </c>
      <c r="K18" s="8">
        <v>0</v>
      </c>
      <c r="L18" s="94">
        <v>711000000</v>
      </c>
      <c r="M18" s="26" t="s">
        <v>73</v>
      </c>
      <c r="N18" s="6" t="s">
        <v>325</v>
      </c>
      <c r="O18" s="5" t="s">
        <v>700</v>
      </c>
      <c r="P18" s="8" t="s">
        <v>229</v>
      </c>
      <c r="Q18" s="44" t="s">
        <v>697</v>
      </c>
      <c r="R18" s="45" t="s">
        <v>231</v>
      </c>
      <c r="S18" s="8">
        <v>168</v>
      </c>
      <c r="T18" s="8" t="s">
        <v>698</v>
      </c>
      <c r="U18" s="46">
        <v>3</v>
      </c>
      <c r="V18" s="46">
        <v>600000</v>
      </c>
      <c r="W18" s="46">
        <v>1800000</v>
      </c>
      <c r="X18" s="185">
        <f>W18*1.12</f>
        <v>2016000.0000000002</v>
      </c>
      <c r="Y18" s="8"/>
      <c r="Z18" s="3">
        <v>2016</v>
      </c>
      <c r="AA18" s="219"/>
      <c r="AB18" s="2" t="s">
        <v>233</v>
      </c>
      <c r="AC18" s="2" t="s">
        <v>209</v>
      </c>
      <c r="AD18" s="2"/>
      <c r="AE18" s="2"/>
      <c r="AF18" s="47"/>
      <c r="AG18" s="47"/>
      <c r="AH18" s="47"/>
      <c r="AI18" s="2"/>
      <c r="AJ18" s="2"/>
      <c r="AK18" s="24"/>
    </row>
    <row r="19" spans="1:37" s="552" customFormat="1" ht="100.5" customHeight="1">
      <c r="A19" s="568" t="s">
        <v>709</v>
      </c>
      <c r="B19" s="493" t="s">
        <v>33</v>
      </c>
      <c r="C19" s="569" t="s">
        <v>723</v>
      </c>
      <c r="D19" s="569" t="s">
        <v>724</v>
      </c>
      <c r="E19" s="569" t="s">
        <v>724</v>
      </c>
      <c r="F19" s="569" t="s">
        <v>725</v>
      </c>
      <c r="G19" s="570" t="s">
        <v>727</v>
      </c>
      <c r="H19" s="570" t="s">
        <v>728</v>
      </c>
      <c r="I19" s="570" t="s">
        <v>729</v>
      </c>
      <c r="J19" s="543" t="s">
        <v>38</v>
      </c>
      <c r="K19" s="495">
        <v>100</v>
      </c>
      <c r="L19" s="506">
        <v>711000000</v>
      </c>
      <c r="M19" s="496" t="s">
        <v>73</v>
      </c>
      <c r="N19" s="571" t="s">
        <v>325</v>
      </c>
      <c r="O19" s="570" t="s">
        <v>746</v>
      </c>
      <c r="P19" s="495" t="s">
        <v>229</v>
      </c>
      <c r="Q19" s="543" t="s">
        <v>718</v>
      </c>
      <c r="R19" s="572" t="s">
        <v>719</v>
      </c>
      <c r="S19" s="569">
        <v>114</v>
      </c>
      <c r="T19" s="569" t="s">
        <v>726</v>
      </c>
      <c r="U19" s="573">
        <f>'[1]Расчет 2 мес.'!$H$21</f>
        <v>34640.085821658315</v>
      </c>
      <c r="V19" s="574">
        <v>19633.5</v>
      </c>
      <c r="W19" s="574">
        <v>0</v>
      </c>
      <c r="X19" s="575">
        <v>0</v>
      </c>
      <c r="Y19" s="569" t="s">
        <v>762</v>
      </c>
      <c r="Z19" s="576">
        <v>2016</v>
      </c>
      <c r="AA19" s="577"/>
      <c r="AB19" s="501" t="s">
        <v>720</v>
      </c>
      <c r="AC19" s="501" t="s">
        <v>722</v>
      </c>
      <c r="AD19" s="501"/>
      <c r="AE19" s="501"/>
      <c r="AF19" s="578"/>
      <c r="AG19" s="578"/>
      <c r="AH19" s="578"/>
      <c r="AI19" s="501"/>
      <c r="AJ19" s="501"/>
      <c r="AK19" s="501" t="s">
        <v>721</v>
      </c>
    </row>
    <row r="20" spans="1:37" s="552" customFormat="1" ht="100.5" customHeight="1">
      <c r="A20" s="763" t="s">
        <v>3090</v>
      </c>
      <c r="B20" s="536" t="s">
        <v>33</v>
      </c>
      <c r="C20" s="533" t="s">
        <v>723</v>
      </c>
      <c r="D20" s="533" t="s">
        <v>724</v>
      </c>
      <c r="E20" s="533" t="s">
        <v>724</v>
      </c>
      <c r="F20" s="533" t="s">
        <v>725</v>
      </c>
      <c r="G20" s="742" t="s">
        <v>727</v>
      </c>
      <c r="H20" s="742" t="s">
        <v>728</v>
      </c>
      <c r="I20" s="742" t="s">
        <v>729</v>
      </c>
      <c r="J20" s="584" t="s">
        <v>38</v>
      </c>
      <c r="K20" s="533">
        <v>100</v>
      </c>
      <c r="L20" s="739">
        <v>711000000</v>
      </c>
      <c r="M20" s="693" t="s">
        <v>73</v>
      </c>
      <c r="N20" s="586" t="s">
        <v>841</v>
      </c>
      <c r="O20" s="742" t="s">
        <v>746</v>
      </c>
      <c r="P20" s="533" t="s">
        <v>229</v>
      </c>
      <c r="Q20" s="584" t="s">
        <v>3091</v>
      </c>
      <c r="R20" s="764" t="s">
        <v>719</v>
      </c>
      <c r="S20" s="533">
        <v>114</v>
      </c>
      <c r="T20" s="533" t="s">
        <v>726</v>
      </c>
      <c r="U20" s="744">
        <v>80926.880000000005</v>
      </c>
      <c r="V20" s="745">
        <v>19633.5</v>
      </c>
      <c r="W20" s="574">
        <v>0</v>
      </c>
      <c r="X20" s="575">
        <v>0</v>
      </c>
      <c r="Y20" s="533" t="s">
        <v>762</v>
      </c>
      <c r="Z20" s="584">
        <v>2016</v>
      </c>
      <c r="AA20" s="602" t="s">
        <v>3092</v>
      </c>
      <c r="AB20" s="531" t="s">
        <v>720</v>
      </c>
      <c r="AC20" s="531" t="s">
        <v>722</v>
      </c>
      <c r="AD20" s="531"/>
      <c r="AE20" s="531"/>
      <c r="AF20" s="765"/>
      <c r="AG20" s="765"/>
      <c r="AH20" s="765"/>
      <c r="AI20" s="531"/>
      <c r="AJ20" s="531"/>
      <c r="AK20" s="531" t="s">
        <v>3093</v>
      </c>
    </row>
    <row r="21" spans="1:37" s="552" customFormat="1" ht="100.5" customHeight="1">
      <c r="A21" s="1009" t="s">
        <v>4297</v>
      </c>
      <c r="B21" s="894" t="s">
        <v>33</v>
      </c>
      <c r="C21" s="847" t="s">
        <v>723</v>
      </c>
      <c r="D21" s="847" t="s">
        <v>724</v>
      </c>
      <c r="E21" s="847" t="s">
        <v>724</v>
      </c>
      <c r="F21" s="847" t="s">
        <v>725</v>
      </c>
      <c r="G21" s="570" t="s">
        <v>727</v>
      </c>
      <c r="H21" s="570" t="s">
        <v>728</v>
      </c>
      <c r="I21" s="570" t="s">
        <v>729</v>
      </c>
      <c r="J21" s="911" t="s">
        <v>38</v>
      </c>
      <c r="K21" s="847">
        <v>100</v>
      </c>
      <c r="L21" s="946">
        <v>711000000</v>
      </c>
      <c r="M21" s="1010" t="s">
        <v>73</v>
      </c>
      <c r="N21" s="1011" t="s">
        <v>1199</v>
      </c>
      <c r="O21" s="570" t="s">
        <v>746</v>
      </c>
      <c r="P21" s="847" t="s">
        <v>229</v>
      </c>
      <c r="Q21" s="911" t="s">
        <v>3091</v>
      </c>
      <c r="R21" s="1012" t="s">
        <v>719</v>
      </c>
      <c r="S21" s="847">
        <v>114</v>
      </c>
      <c r="T21" s="847" t="s">
        <v>726</v>
      </c>
      <c r="U21" s="1013">
        <v>78652.88</v>
      </c>
      <c r="V21" s="1014">
        <v>19633.5</v>
      </c>
      <c r="W21" s="574">
        <v>0</v>
      </c>
      <c r="X21" s="575">
        <v>0</v>
      </c>
      <c r="Y21" s="847"/>
      <c r="Z21" s="911">
        <v>2016</v>
      </c>
      <c r="AA21" s="1015" t="s">
        <v>4362</v>
      </c>
      <c r="AB21" s="898" t="s">
        <v>720</v>
      </c>
      <c r="AC21" s="898" t="s">
        <v>722</v>
      </c>
      <c r="AD21" s="898"/>
      <c r="AE21" s="898"/>
      <c r="AF21" s="947"/>
      <c r="AG21" s="947"/>
      <c r="AH21" s="947"/>
      <c r="AI21" s="898"/>
      <c r="AJ21" s="898"/>
      <c r="AK21" s="898" t="s">
        <v>4296</v>
      </c>
    </row>
    <row r="22" spans="1:37" ht="100.5" customHeight="1">
      <c r="A22" s="748" t="s">
        <v>4572</v>
      </c>
      <c r="B22" s="749" t="s">
        <v>33</v>
      </c>
      <c r="C22" s="727" t="s">
        <v>723</v>
      </c>
      <c r="D22" s="727" t="s">
        <v>724</v>
      </c>
      <c r="E22" s="727" t="s">
        <v>724</v>
      </c>
      <c r="F22" s="727" t="s">
        <v>725</v>
      </c>
      <c r="G22" s="750" t="s">
        <v>727</v>
      </c>
      <c r="H22" s="750" t="s">
        <v>728</v>
      </c>
      <c r="I22" s="750" t="s">
        <v>729</v>
      </c>
      <c r="J22" s="751" t="s">
        <v>38</v>
      </c>
      <c r="K22" s="727">
        <v>100</v>
      </c>
      <c r="L22" s="752">
        <v>711000000</v>
      </c>
      <c r="M22" s="753" t="s">
        <v>73</v>
      </c>
      <c r="N22" s="754" t="s">
        <v>1199</v>
      </c>
      <c r="O22" s="750" t="s">
        <v>746</v>
      </c>
      <c r="P22" s="727" t="s">
        <v>229</v>
      </c>
      <c r="Q22" s="751" t="s">
        <v>4562</v>
      </c>
      <c r="R22" s="755" t="s">
        <v>719</v>
      </c>
      <c r="S22" s="727">
        <v>114</v>
      </c>
      <c r="T22" s="727" t="s">
        <v>726</v>
      </c>
      <c r="U22" s="756">
        <v>16657.846000000001</v>
      </c>
      <c r="V22" s="757">
        <v>19633.5</v>
      </c>
      <c r="W22" s="757">
        <v>327051819.44099998</v>
      </c>
      <c r="X22" s="758">
        <f>W22*1.12</f>
        <v>366298037.77392</v>
      </c>
      <c r="Y22" s="727" t="s">
        <v>4563</v>
      </c>
      <c r="Z22" s="751">
        <v>2016</v>
      </c>
      <c r="AA22" s="759"/>
      <c r="AB22" s="760" t="s">
        <v>720</v>
      </c>
      <c r="AC22" s="760" t="s">
        <v>722</v>
      </c>
      <c r="AD22" s="760"/>
      <c r="AE22" s="760"/>
      <c r="AF22" s="761"/>
      <c r="AG22" s="761"/>
      <c r="AH22" s="761"/>
      <c r="AI22" s="760"/>
      <c r="AJ22" s="760"/>
      <c r="AK22" s="760" t="s">
        <v>4564</v>
      </c>
    </row>
    <row r="23" spans="1:37" s="552" customFormat="1" ht="100.5" customHeight="1">
      <c r="A23" s="568" t="s">
        <v>710</v>
      </c>
      <c r="B23" s="493" t="s">
        <v>33</v>
      </c>
      <c r="C23" s="569" t="s">
        <v>723</v>
      </c>
      <c r="D23" s="569" t="s">
        <v>724</v>
      </c>
      <c r="E23" s="569" t="s">
        <v>724</v>
      </c>
      <c r="F23" s="569" t="s">
        <v>725</v>
      </c>
      <c r="G23" s="570" t="s">
        <v>727</v>
      </c>
      <c r="H23" s="570" t="s">
        <v>730</v>
      </c>
      <c r="I23" s="570" t="s">
        <v>731</v>
      </c>
      <c r="J23" s="543" t="s">
        <v>38</v>
      </c>
      <c r="K23" s="495">
        <v>100</v>
      </c>
      <c r="L23" s="506">
        <v>711000000</v>
      </c>
      <c r="M23" s="496" t="s">
        <v>73</v>
      </c>
      <c r="N23" s="571" t="s">
        <v>325</v>
      </c>
      <c r="O23" s="570" t="s">
        <v>752</v>
      </c>
      <c r="P23" s="495" t="s">
        <v>229</v>
      </c>
      <c r="Q23" s="543" t="s">
        <v>718</v>
      </c>
      <c r="R23" s="572" t="s">
        <v>719</v>
      </c>
      <c r="S23" s="569">
        <v>114</v>
      </c>
      <c r="T23" s="569" t="s">
        <v>726</v>
      </c>
      <c r="U23" s="573">
        <v>560.64817900000003</v>
      </c>
      <c r="V23" s="574">
        <v>19633.5</v>
      </c>
      <c r="W23" s="574">
        <v>0</v>
      </c>
      <c r="X23" s="575">
        <v>0</v>
      </c>
      <c r="Y23" s="569" t="s">
        <v>762</v>
      </c>
      <c r="Z23" s="576">
        <v>2016</v>
      </c>
      <c r="AA23" s="577"/>
      <c r="AB23" s="501" t="s">
        <v>720</v>
      </c>
      <c r="AC23" s="501" t="s">
        <v>722</v>
      </c>
      <c r="AD23" s="501"/>
      <c r="AE23" s="501"/>
      <c r="AF23" s="578"/>
      <c r="AG23" s="578"/>
      <c r="AH23" s="578"/>
      <c r="AI23" s="501"/>
      <c r="AJ23" s="501"/>
      <c r="AK23" s="501" t="s">
        <v>721</v>
      </c>
    </row>
    <row r="24" spans="1:37" s="552" customFormat="1" ht="100.5" customHeight="1">
      <c r="A24" s="763" t="s">
        <v>3094</v>
      </c>
      <c r="B24" s="536" t="s">
        <v>33</v>
      </c>
      <c r="C24" s="533" t="s">
        <v>723</v>
      </c>
      <c r="D24" s="533" t="s">
        <v>724</v>
      </c>
      <c r="E24" s="533" t="s">
        <v>724</v>
      </c>
      <c r="F24" s="533" t="s">
        <v>725</v>
      </c>
      <c r="G24" s="742" t="s">
        <v>727</v>
      </c>
      <c r="H24" s="742" t="s">
        <v>730</v>
      </c>
      <c r="I24" s="742" t="s">
        <v>731</v>
      </c>
      <c r="J24" s="584" t="s">
        <v>38</v>
      </c>
      <c r="K24" s="533">
        <v>100</v>
      </c>
      <c r="L24" s="739">
        <v>711000000</v>
      </c>
      <c r="M24" s="693" t="s">
        <v>73</v>
      </c>
      <c r="N24" s="586" t="s">
        <v>841</v>
      </c>
      <c r="O24" s="742" t="s">
        <v>752</v>
      </c>
      <c r="P24" s="533" t="s">
        <v>229</v>
      </c>
      <c r="Q24" s="584" t="s">
        <v>3091</v>
      </c>
      <c r="R24" s="764" t="s">
        <v>719</v>
      </c>
      <c r="S24" s="533">
        <v>114</v>
      </c>
      <c r="T24" s="533" t="s">
        <v>726</v>
      </c>
      <c r="U24" s="744">
        <v>4094.6559999999999</v>
      </c>
      <c r="V24" s="745">
        <v>19633.5</v>
      </c>
      <c r="W24" s="574">
        <v>0</v>
      </c>
      <c r="X24" s="575">
        <v>0</v>
      </c>
      <c r="Y24" s="533" t="s">
        <v>762</v>
      </c>
      <c r="Z24" s="584">
        <v>2016</v>
      </c>
      <c r="AA24" s="602" t="s">
        <v>3092</v>
      </c>
      <c r="AB24" s="531" t="s">
        <v>720</v>
      </c>
      <c r="AC24" s="531" t="s">
        <v>722</v>
      </c>
      <c r="AD24" s="531"/>
      <c r="AE24" s="531"/>
      <c r="AF24" s="765"/>
      <c r="AG24" s="765"/>
      <c r="AH24" s="765"/>
      <c r="AI24" s="531"/>
      <c r="AJ24" s="531"/>
      <c r="AK24" s="531" t="s">
        <v>3093</v>
      </c>
    </row>
    <row r="25" spans="1:37" s="552" customFormat="1" ht="100.5" customHeight="1">
      <c r="A25" s="1009" t="s">
        <v>4298</v>
      </c>
      <c r="B25" s="894" t="s">
        <v>33</v>
      </c>
      <c r="C25" s="847" t="s">
        <v>723</v>
      </c>
      <c r="D25" s="847" t="s">
        <v>724</v>
      </c>
      <c r="E25" s="847" t="s">
        <v>724</v>
      </c>
      <c r="F25" s="847" t="s">
        <v>725</v>
      </c>
      <c r="G25" s="570" t="s">
        <v>727</v>
      </c>
      <c r="H25" s="570" t="s">
        <v>730</v>
      </c>
      <c r="I25" s="570" t="s">
        <v>731</v>
      </c>
      <c r="J25" s="911" t="s">
        <v>38</v>
      </c>
      <c r="K25" s="847">
        <v>100</v>
      </c>
      <c r="L25" s="946">
        <v>711000000</v>
      </c>
      <c r="M25" s="1010" t="s">
        <v>73</v>
      </c>
      <c r="N25" s="1011" t="s">
        <v>1199</v>
      </c>
      <c r="O25" s="570" t="s">
        <v>752</v>
      </c>
      <c r="P25" s="847" t="s">
        <v>229</v>
      </c>
      <c r="Q25" s="911" t="s">
        <v>3091</v>
      </c>
      <c r="R25" s="1012" t="s">
        <v>719</v>
      </c>
      <c r="S25" s="847">
        <v>114</v>
      </c>
      <c r="T25" s="847" t="s">
        <v>726</v>
      </c>
      <c r="U25" s="1013">
        <v>4094.6559999999999</v>
      </c>
      <c r="V25" s="1014">
        <v>19633.5</v>
      </c>
      <c r="W25" s="574">
        <v>0</v>
      </c>
      <c r="X25" s="575">
        <v>0</v>
      </c>
      <c r="Y25" s="847"/>
      <c r="Z25" s="911">
        <v>2016</v>
      </c>
      <c r="AA25" s="1015" t="s">
        <v>3831</v>
      </c>
      <c r="AB25" s="898" t="s">
        <v>720</v>
      </c>
      <c r="AC25" s="898" t="s">
        <v>722</v>
      </c>
      <c r="AD25" s="898"/>
      <c r="AE25" s="898"/>
      <c r="AF25" s="947"/>
      <c r="AG25" s="947"/>
      <c r="AH25" s="947"/>
      <c r="AI25" s="898"/>
      <c r="AJ25" s="898"/>
      <c r="AK25" s="898" t="s">
        <v>4296</v>
      </c>
    </row>
    <row r="26" spans="1:37" ht="100.5" customHeight="1">
      <c r="A26" s="748" t="s">
        <v>4571</v>
      </c>
      <c r="B26" s="749" t="s">
        <v>33</v>
      </c>
      <c r="C26" s="727" t="s">
        <v>723</v>
      </c>
      <c r="D26" s="727" t="s">
        <v>724</v>
      </c>
      <c r="E26" s="727" t="s">
        <v>724</v>
      </c>
      <c r="F26" s="727" t="s">
        <v>725</v>
      </c>
      <c r="G26" s="750" t="s">
        <v>727</v>
      </c>
      <c r="H26" s="750" t="s">
        <v>730</v>
      </c>
      <c r="I26" s="750" t="s">
        <v>731</v>
      </c>
      <c r="J26" s="751" t="s">
        <v>38</v>
      </c>
      <c r="K26" s="727">
        <v>100</v>
      </c>
      <c r="L26" s="752">
        <v>711000000</v>
      </c>
      <c r="M26" s="753" t="s">
        <v>73</v>
      </c>
      <c r="N26" s="754" t="s">
        <v>1199</v>
      </c>
      <c r="O26" s="750" t="s">
        <v>752</v>
      </c>
      <c r="P26" s="727" t="s">
        <v>229</v>
      </c>
      <c r="Q26" s="751" t="s">
        <v>4562</v>
      </c>
      <c r="R26" s="755" t="s">
        <v>719</v>
      </c>
      <c r="S26" s="727">
        <v>114</v>
      </c>
      <c r="T26" s="727" t="s">
        <v>726</v>
      </c>
      <c r="U26" s="756">
        <v>203.68799999999999</v>
      </c>
      <c r="V26" s="757">
        <v>19633.5</v>
      </c>
      <c r="W26" s="757">
        <v>3999108.3480000002</v>
      </c>
      <c r="X26" s="758">
        <f t="shared" ref="X26" si="0">W26*1.12</f>
        <v>4479001.3497600006</v>
      </c>
      <c r="Y26" s="727" t="s">
        <v>4563</v>
      </c>
      <c r="Z26" s="751">
        <v>2016</v>
      </c>
      <c r="AA26" s="759"/>
      <c r="AB26" s="760" t="s">
        <v>720</v>
      </c>
      <c r="AC26" s="760" t="s">
        <v>722</v>
      </c>
      <c r="AD26" s="760"/>
      <c r="AE26" s="760"/>
      <c r="AF26" s="761"/>
      <c r="AG26" s="761"/>
      <c r="AH26" s="761"/>
      <c r="AI26" s="760"/>
      <c r="AJ26" s="760"/>
      <c r="AK26" s="760" t="s">
        <v>4564</v>
      </c>
    </row>
    <row r="27" spans="1:37" s="552" customFormat="1" ht="100.5" customHeight="1">
      <c r="A27" s="568" t="s">
        <v>711</v>
      </c>
      <c r="B27" s="493" t="s">
        <v>33</v>
      </c>
      <c r="C27" s="569" t="s">
        <v>723</v>
      </c>
      <c r="D27" s="569" t="s">
        <v>724</v>
      </c>
      <c r="E27" s="569" t="s">
        <v>724</v>
      </c>
      <c r="F27" s="569" t="s">
        <v>725</v>
      </c>
      <c r="G27" s="570" t="s">
        <v>727</v>
      </c>
      <c r="H27" s="570" t="s">
        <v>732</v>
      </c>
      <c r="I27" s="570" t="s">
        <v>733</v>
      </c>
      <c r="J27" s="543" t="s">
        <v>38</v>
      </c>
      <c r="K27" s="495">
        <v>100</v>
      </c>
      <c r="L27" s="506">
        <v>711000000</v>
      </c>
      <c r="M27" s="496" t="s">
        <v>73</v>
      </c>
      <c r="N27" s="571" t="s">
        <v>325</v>
      </c>
      <c r="O27" s="570" t="s">
        <v>747</v>
      </c>
      <c r="P27" s="495" t="s">
        <v>229</v>
      </c>
      <c r="Q27" s="543" t="s">
        <v>718</v>
      </c>
      <c r="R27" s="572" t="s">
        <v>719</v>
      </c>
      <c r="S27" s="569">
        <v>114</v>
      </c>
      <c r="T27" s="569" t="s">
        <v>726</v>
      </c>
      <c r="U27" s="573">
        <f>'[1]Расчет 2 мес.'!$H$24</f>
        <v>1740.4209999999998</v>
      </c>
      <c r="V27" s="574">
        <v>19633.5</v>
      </c>
      <c r="W27" s="574">
        <v>0</v>
      </c>
      <c r="X27" s="575">
        <v>0</v>
      </c>
      <c r="Y27" s="569" t="s">
        <v>762</v>
      </c>
      <c r="Z27" s="576">
        <v>2016</v>
      </c>
      <c r="AA27" s="577"/>
      <c r="AB27" s="501" t="s">
        <v>720</v>
      </c>
      <c r="AC27" s="501" t="s">
        <v>722</v>
      </c>
      <c r="AD27" s="501"/>
      <c r="AE27" s="501"/>
      <c r="AF27" s="578"/>
      <c r="AG27" s="578"/>
      <c r="AH27" s="578"/>
      <c r="AI27" s="501"/>
      <c r="AJ27" s="501"/>
      <c r="AK27" s="501" t="s">
        <v>721</v>
      </c>
    </row>
    <row r="28" spans="1:37" s="552" customFormat="1" ht="100.5" customHeight="1">
      <c r="A28" s="763" t="s">
        <v>3095</v>
      </c>
      <c r="B28" s="536" t="s">
        <v>33</v>
      </c>
      <c r="C28" s="533" t="s">
        <v>723</v>
      </c>
      <c r="D28" s="533" t="s">
        <v>724</v>
      </c>
      <c r="E28" s="533" t="s">
        <v>724</v>
      </c>
      <c r="F28" s="533" t="s">
        <v>725</v>
      </c>
      <c r="G28" s="742" t="s">
        <v>727</v>
      </c>
      <c r="H28" s="742" t="s">
        <v>732</v>
      </c>
      <c r="I28" s="742" t="s">
        <v>733</v>
      </c>
      <c r="J28" s="584" t="s">
        <v>38</v>
      </c>
      <c r="K28" s="533">
        <v>100</v>
      </c>
      <c r="L28" s="739">
        <v>711000000</v>
      </c>
      <c r="M28" s="693" t="s">
        <v>73</v>
      </c>
      <c r="N28" s="586" t="s">
        <v>841</v>
      </c>
      <c r="O28" s="742" t="s">
        <v>747</v>
      </c>
      <c r="P28" s="533" t="s">
        <v>229</v>
      </c>
      <c r="Q28" s="584" t="s">
        <v>3091</v>
      </c>
      <c r="R28" s="764" t="s">
        <v>719</v>
      </c>
      <c r="S28" s="533">
        <v>114</v>
      </c>
      <c r="T28" s="533" t="s">
        <v>726</v>
      </c>
      <c r="U28" s="744">
        <v>8255.2420000000002</v>
      </c>
      <c r="V28" s="745">
        <v>19633.5</v>
      </c>
      <c r="W28" s="574">
        <v>0</v>
      </c>
      <c r="X28" s="575">
        <v>0</v>
      </c>
      <c r="Y28" s="533" t="s">
        <v>762</v>
      </c>
      <c r="Z28" s="584">
        <v>2016</v>
      </c>
      <c r="AA28" s="602" t="s">
        <v>3092</v>
      </c>
      <c r="AB28" s="531" t="s">
        <v>720</v>
      </c>
      <c r="AC28" s="531" t="s">
        <v>722</v>
      </c>
      <c r="AD28" s="531"/>
      <c r="AE28" s="531"/>
      <c r="AF28" s="765"/>
      <c r="AG28" s="765"/>
      <c r="AH28" s="765"/>
      <c r="AI28" s="531"/>
      <c r="AJ28" s="531"/>
      <c r="AK28" s="531" t="s">
        <v>3093</v>
      </c>
    </row>
    <row r="29" spans="1:37" s="552" customFormat="1" ht="100.5" customHeight="1">
      <c r="A29" s="1009" t="s">
        <v>4299</v>
      </c>
      <c r="B29" s="894" t="s">
        <v>33</v>
      </c>
      <c r="C29" s="847" t="s">
        <v>723</v>
      </c>
      <c r="D29" s="847" t="s">
        <v>724</v>
      </c>
      <c r="E29" s="847" t="s">
        <v>724</v>
      </c>
      <c r="F29" s="847" t="s">
        <v>725</v>
      </c>
      <c r="G29" s="570" t="s">
        <v>727</v>
      </c>
      <c r="H29" s="570" t="s">
        <v>732</v>
      </c>
      <c r="I29" s="570" t="s">
        <v>733</v>
      </c>
      <c r="J29" s="911" t="s">
        <v>38</v>
      </c>
      <c r="K29" s="847">
        <v>100</v>
      </c>
      <c r="L29" s="946">
        <v>711000000</v>
      </c>
      <c r="M29" s="1010" t="s">
        <v>73</v>
      </c>
      <c r="N29" s="1011" t="s">
        <v>1199</v>
      </c>
      <c r="O29" s="570" t="s">
        <v>747</v>
      </c>
      <c r="P29" s="847" t="s">
        <v>229</v>
      </c>
      <c r="Q29" s="911" t="s">
        <v>3091</v>
      </c>
      <c r="R29" s="1012" t="s">
        <v>719</v>
      </c>
      <c r="S29" s="847">
        <v>114</v>
      </c>
      <c r="T29" s="847" t="s">
        <v>726</v>
      </c>
      <c r="U29" s="1013">
        <v>8255.2420000000002</v>
      </c>
      <c r="V29" s="1014">
        <v>19633.5</v>
      </c>
      <c r="W29" s="574">
        <v>0</v>
      </c>
      <c r="X29" s="575">
        <v>0</v>
      </c>
      <c r="Y29" s="847"/>
      <c r="Z29" s="911">
        <v>2016</v>
      </c>
      <c r="AA29" s="1015" t="s">
        <v>3831</v>
      </c>
      <c r="AB29" s="898" t="s">
        <v>720</v>
      </c>
      <c r="AC29" s="898" t="s">
        <v>722</v>
      </c>
      <c r="AD29" s="898"/>
      <c r="AE29" s="898"/>
      <c r="AF29" s="947"/>
      <c r="AG29" s="947"/>
      <c r="AH29" s="947"/>
      <c r="AI29" s="898"/>
      <c r="AJ29" s="898"/>
      <c r="AK29" s="898" t="s">
        <v>4296</v>
      </c>
    </row>
    <row r="30" spans="1:37" ht="100.5" customHeight="1">
      <c r="A30" s="748" t="s">
        <v>4570</v>
      </c>
      <c r="B30" s="749" t="s">
        <v>33</v>
      </c>
      <c r="C30" s="727" t="s">
        <v>723</v>
      </c>
      <c r="D30" s="727" t="s">
        <v>724</v>
      </c>
      <c r="E30" s="727" t="s">
        <v>724</v>
      </c>
      <c r="F30" s="727" t="s">
        <v>725</v>
      </c>
      <c r="G30" s="750" t="s">
        <v>727</v>
      </c>
      <c r="H30" s="750" t="s">
        <v>732</v>
      </c>
      <c r="I30" s="750" t="s">
        <v>733</v>
      </c>
      <c r="J30" s="751" t="s">
        <v>38</v>
      </c>
      <c r="K30" s="727">
        <v>100</v>
      </c>
      <c r="L30" s="752">
        <v>711000000</v>
      </c>
      <c r="M30" s="753" t="s">
        <v>73</v>
      </c>
      <c r="N30" s="754" t="s">
        <v>1199</v>
      </c>
      <c r="O30" s="750" t="s">
        <v>747</v>
      </c>
      <c r="P30" s="727" t="s">
        <v>229</v>
      </c>
      <c r="Q30" s="751" t="s">
        <v>4562</v>
      </c>
      <c r="R30" s="755" t="s">
        <v>719</v>
      </c>
      <c r="S30" s="727">
        <v>114</v>
      </c>
      <c r="T30" s="727" t="s">
        <v>726</v>
      </c>
      <c r="U30" s="756">
        <v>2895.2620000000002</v>
      </c>
      <c r="V30" s="757">
        <v>19633.5</v>
      </c>
      <c r="W30" s="757">
        <v>56844126.476999998</v>
      </c>
      <c r="X30" s="758">
        <f t="shared" ref="X30" si="1">W30*1.12</f>
        <v>63665421.654240005</v>
      </c>
      <c r="Y30" s="727" t="s">
        <v>4563</v>
      </c>
      <c r="Z30" s="751">
        <v>2016</v>
      </c>
      <c r="AA30" s="759"/>
      <c r="AB30" s="760" t="s">
        <v>720</v>
      </c>
      <c r="AC30" s="760" t="s">
        <v>722</v>
      </c>
      <c r="AD30" s="760"/>
      <c r="AE30" s="760"/>
      <c r="AF30" s="761"/>
      <c r="AG30" s="761"/>
      <c r="AH30" s="761"/>
      <c r="AI30" s="760"/>
      <c r="AJ30" s="760"/>
      <c r="AK30" s="760" t="s">
        <v>4564</v>
      </c>
    </row>
    <row r="31" spans="1:37" s="552" customFormat="1" ht="100.5" customHeight="1">
      <c r="A31" s="568" t="s">
        <v>712</v>
      </c>
      <c r="B31" s="493" t="s">
        <v>33</v>
      </c>
      <c r="C31" s="569" t="s">
        <v>723</v>
      </c>
      <c r="D31" s="569" t="s">
        <v>724</v>
      </c>
      <c r="E31" s="569" t="s">
        <v>724</v>
      </c>
      <c r="F31" s="569" t="s">
        <v>725</v>
      </c>
      <c r="G31" s="570" t="s">
        <v>727</v>
      </c>
      <c r="H31" s="570" t="s">
        <v>734</v>
      </c>
      <c r="I31" s="570" t="s">
        <v>735</v>
      </c>
      <c r="J31" s="543" t="s">
        <v>38</v>
      </c>
      <c r="K31" s="495">
        <v>100</v>
      </c>
      <c r="L31" s="506">
        <v>711000000</v>
      </c>
      <c r="M31" s="496" t="s">
        <v>73</v>
      </c>
      <c r="N31" s="571" t="s">
        <v>325</v>
      </c>
      <c r="O31" s="570" t="s">
        <v>748</v>
      </c>
      <c r="P31" s="495" t="s">
        <v>229</v>
      </c>
      <c r="Q31" s="543" t="s">
        <v>718</v>
      </c>
      <c r="R31" s="572" t="s">
        <v>719</v>
      </c>
      <c r="S31" s="569">
        <v>114</v>
      </c>
      <c r="T31" s="569" t="s">
        <v>726</v>
      </c>
      <c r="U31" s="573">
        <f>'[1]Расчет 2 мес.'!$H$6</f>
        <v>42027.543313940914</v>
      </c>
      <c r="V31" s="574">
        <v>15754.42</v>
      </c>
      <c r="W31" s="574">
        <v>0</v>
      </c>
      <c r="X31" s="575">
        <v>0</v>
      </c>
      <c r="Y31" s="569" t="s">
        <v>762</v>
      </c>
      <c r="Z31" s="576">
        <v>2016</v>
      </c>
      <c r="AA31" s="577"/>
      <c r="AB31" s="501" t="s">
        <v>720</v>
      </c>
      <c r="AC31" s="501" t="s">
        <v>722</v>
      </c>
      <c r="AD31" s="501"/>
      <c r="AE31" s="501"/>
      <c r="AF31" s="578"/>
      <c r="AG31" s="578"/>
      <c r="AH31" s="578"/>
      <c r="AI31" s="501"/>
      <c r="AJ31" s="501"/>
      <c r="AK31" s="501" t="s">
        <v>721</v>
      </c>
    </row>
    <row r="32" spans="1:37" s="552" customFormat="1" ht="100.5" customHeight="1">
      <c r="A32" s="763" t="s">
        <v>3096</v>
      </c>
      <c r="B32" s="536" t="s">
        <v>33</v>
      </c>
      <c r="C32" s="533" t="s">
        <v>723</v>
      </c>
      <c r="D32" s="533" t="s">
        <v>724</v>
      </c>
      <c r="E32" s="533" t="s">
        <v>724</v>
      </c>
      <c r="F32" s="533" t="s">
        <v>725</v>
      </c>
      <c r="G32" s="742" t="s">
        <v>727</v>
      </c>
      <c r="H32" s="742" t="s">
        <v>734</v>
      </c>
      <c r="I32" s="742" t="s">
        <v>735</v>
      </c>
      <c r="J32" s="584" t="s">
        <v>38</v>
      </c>
      <c r="K32" s="533">
        <v>100</v>
      </c>
      <c r="L32" s="739">
        <v>711000000</v>
      </c>
      <c r="M32" s="693" t="s">
        <v>73</v>
      </c>
      <c r="N32" s="586" t="s">
        <v>841</v>
      </c>
      <c r="O32" s="742" t="s">
        <v>748</v>
      </c>
      <c r="P32" s="533" t="s">
        <v>229</v>
      </c>
      <c r="Q32" s="584" t="s">
        <v>3091</v>
      </c>
      <c r="R32" s="764" t="s">
        <v>719</v>
      </c>
      <c r="S32" s="533">
        <v>114</v>
      </c>
      <c r="T32" s="533" t="s">
        <v>726</v>
      </c>
      <c r="U32" s="744">
        <v>243412.91500000001</v>
      </c>
      <c r="V32" s="745">
        <v>15754.42</v>
      </c>
      <c r="W32" s="574">
        <v>0</v>
      </c>
      <c r="X32" s="575">
        <v>0</v>
      </c>
      <c r="Y32" s="533" t="s">
        <v>762</v>
      </c>
      <c r="Z32" s="584">
        <v>2016</v>
      </c>
      <c r="AA32" s="602" t="s">
        <v>3092</v>
      </c>
      <c r="AB32" s="531" t="s">
        <v>720</v>
      </c>
      <c r="AC32" s="531" t="s">
        <v>722</v>
      </c>
      <c r="AD32" s="531"/>
      <c r="AE32" s="531"/>
      <c r="AF32" s="765"/>
      <c r="AG32" s="765"/>
      <c r="AH32" s="765"/>
      <c r="AI32" s="531"/>
      <c r="AJ32" s="531"/>
      <c r="AK32" s="531" t="s">
        <v>3093</v>
      </c>
    </row>
    <row r="33" spans="1:37" s="552" customFormat="1" ht="100.5" customHeight="1">
      <c r="A33" s="1009" t="s">
        <v>4300</v>
      </c>
      <c r="B33" s="894" t="s">
        <v>33</v>
      </c>
      <c r="C33" s="847" t="s">
        <v>723</v>
      </c>
      <c r="D33" s="847" t="s">
        <v>724</v>
      </c>
      <c r="E33" s="847" t="s">
        <v>724</v>
      </c>
      <c r="F33" s="847" t="s">
        <v>725</v>
      </c>
      <c r="G33" s="570" t="s">
        <v>727</v>
      </c>
      <c r="H33" s="570" t="s">
        <v>734</v>
      </c>
      <c r="I33" s="570" t="s">
        <v>735</v>
      </c>
      <c r="J33" s="911" t="s">
        <v>38</v>
      </c>
      <c r="K33" s="847">
        <v>100</v>
      </c>
      <c r="L33" s="946">
        <v>711000000</v>
      </c>
      <c r="M33" s="1010" t="s">
        <v>73</v>
      </c>
      <c r="N33" s="1011" t="s">
        <v>1199</v>
      </c>
      <c r="O33" s="570" t="s">
        <v>748</v>
      </c>
      <c r="P33" s="847" t="s">
        <v>229</v>
      </c>
      <c r="Q33" s="911" t="s">
        <v>3091</v>
      </c>
      <c r="R33" s="1012" t="s">
        <v>719</v>
      </c>
      <c r="S33" s="847">
        <v>114</v>
      </c>
      <c r="T33" s="847" t="s">
        <v>726</v>
      </c>
      <c r="U33" s="1013">
        <v>243412.91500000001</v>
      </c>
      <c r="V33" s="1014">
        <v>15754.42</v>
      </c>
      <c r="W33" s="574">
        <v>0</v>
      </c>
      <c r="X33" s="575">
        <v>0</v>
      </c>
      <c r="Y33" s="847"/>
      <c r="Z33" s="911">
        <v>2016</v>
      </c>
      <c r="AA33" s="1015" t="s">
        <v>3831</v>
      </c>
      <c r="AB33" s="898" t="s">
        <v>720</v>
      </c>
      <c r="AC33" s="898" t="s">
        <v>722</v>
      </c>
      <c r="AD33" s="898"/>
      <c r="AE33" s="898"/>
      <c r="AF33" s="947"/>
      <c r="AG33" s="947"/>
      <c r="AH33" s="947"/>
      <c r="AI33" s="898"/>
      <c r="AJ33" s="898"/>
      <c r="AK33" s="898" t="s">
        <v>4296</v>
      </c>
    </row>
    <row r="34" spans="1:37" ht="100.5" customHeight="1">
      <c r="A34" s="748" t="s">
        <v>4569</v>
      </c>
      <c r="B34" s="749" t="s">
        <v>33</v>
      </c>
      <c r="C34" s="727" t="s">
        <v>723</v>
      </c>
      <c r="D34" s="727" t="s">
        <v>724</v>
      </c>
      <c r="E34" s="727" t="s">
        <v>724</v>
      </c>
      <c r="F34" s="727" t="s">
        <v>725</v>
      </c>
      <c r="G34" s="750" t="s">
        <v>727</v>
      </c>
      <c r="H34" s="750" t="s">
        <v>734</v>
      </c>
      <c r="I34" s="750" t="s">
        <v>735</v>
      </c>
      <c r="J34" s="751" t="s">
        <v>38</v>
      </c>
      <c r="K34" s="727">
        <v>100</v>
      </c>
      <c r="L34" s="752">
        <v>711000000</v>
      </c>
      <c r="M34" s="753" t="s">
        <v>73</v>
      </c>
      <c r="N34" s="754" t="s">
        <v>1199</v>
      </c>
      <c r="O34" s="750" t="s">
        <v>748</v>
      </c>
      <c r="P34" s="727" t="s">
        <v>229</v>
      </c>
      <c r="Q34" s="751" t="s">
        <v>4562</v>
      </c>
      <c r="R34" s="755" t="s">
        <v>719</v>
      </c>
      <c r="S34" s="727">
        <v>114</v>
      </c>
      <c r="T34" s="727" t="s">
        <v>726</v>
      </c>
      <c r="U34" s="756">
        <v>17914.502</v>
      </c>
      <c r="V34" s="757">
        <v>15754.42</v>
      </c>
      <c r="W34" s="757">
        <v>282232588.59884</v>
      </c>
      <c r="X34" s="758">
        <f t="shared" ref="X34" si="2">W34*1.12</f>
        <v>316100499.23070085</v>
      </c>
      <c r="Y34" s="727" t="s">
        <v>4563</v>
      </c>
      <c r="Z34" s="751">
        <v>2016</v>
      </c>
      <c r="AA34" s="759"/>
      <c r="AB34" s="760" t="s">
        <v>720</v>
      </c>
      <c r="AC34" s="760" t="s">
        <v>722</v>
      </c>
      <c r="AD34" s="760"/>
      <c r="AE34" s="760"/>
      <c r="AF34" s="761"/>
      <c r="AG34" s="761"/>
      <c r="AH34" s="761"/>
      <c r="AI34" s="760"/>
      <c r="AJ34" s="760"/>
      <c r="AK34" s="760" t="s">
        <v>4564</v>
      </c>
    </row>
    <row r="35" spans="1:37" s="552" customFormat="1" ht="100.5" customHeight="1">
      <c r="A35" s="568" t="s">
        <v>713</v>
      </c>
      <c r="B35" s="493" t="s">
        <v>33</v>
      </c>
      <c r="C35" s="569" t="s">
        <v>723</v>
      </c>
      <c r="D35" s="569" t="s">
        <v>724</v>
      </c>
      <c r="E35" s="569" t="s">
        <v>724</v>
      </c>
      <c r="F35" s="569" t="s">
        <v>725</v>
      </c>
      <c r="G35" s="570" t="s">
        <v>727</v>
      </c>
      <c r="H35" s="570" t="s">
        <v>736</v>
      </c>
      <c r="I35" s="570" t="s">
        <v>737</v>
      </c>
      <c r="J35" s="543" t="s">
        <v>38</v>
      </c>
      <c r="K35" s="495">
        <v>100</v>
      </c>
      <c r="L35" s="506">
        <v>711000000</v>
      </c>
      <c r="M35" s="496" t="s">
        <v>73</v>
      </c>
      <c r="N35" s="571" t="s">
        <v>325</v>
      </c>
      <c r="O35" s="570" t="s">
        <v>749</v>
      </c>
      <c r="P35" s="495" t="s">
        <v>229</v>
      </c>
      <c r="Q35" s="543" t="s">
        <v>718</v>
      </c>
      <c r="R35" s="572" t="s">
        <v>719</v>
      </c>
      <c r="S35" s="569">
        <v>114</v>
      </c>
      <c r="T35" s="569" t="s">
        <v>726</v>
      </c>
      <c r="U35" s="573">
        <f>'[1]Расчет 2 мес.'!$H$28</f>
        <v>13141.5142433316</v>
      </c>
      <c r="V35" s="574">
        <v>15754.42</v>
      </c>
      <c r="W35" s="574">
        <v>0</v>
      </c>
      <c r="X35" s="575">
        <v>0</v>
      </c>
      <c r="Y35" s="569" t="s">
        <v>762</v>
      </c>
      <c r="Z35" s="576">
        <v>2016</v>
      </c>
      <c r="AA35" s="577"/>
      <c r="AB35" s="501" t="s">
        <v>720</v>
      </c>
      <c r="AC35" s="501" t="s">
        <v>722</v>
      </c>
      <c r="AD35" s="501"/>
      <c r="AE35" s="501"/>
      <c r="AF35" s="578"/>
      <c r="AG35" s="578"/>
      <c r="AH35" s="578"/>
      <c r="AI35" s="501"/>
      <c r="AJ35" s="501"/>
      <c r="AK35" s="501" t="s">
        <v>721</v>
      </c>
    </row>
    <row r="36" spans="1:37" s="552" customFormat="1" ht="100.5" customHeight="1">
      <c r="A36" s="763" t="s">
        <v>3097</v>
      </c>
      <c r="B36" s="536" t="s">
        <v>33</v>
      </c>
      <c r="C36" s="533" t="s">
        <v>723</v>
      </c>
      <c r="D36" s="533" t="s">
        <v>724</v>
      </c>
      <c r="E36" s="533" t="s">
        <v>724</v>
      </c>
      <c r="F36" s="533" t="s">
        <v>725</v>
      </c>
      <c r="G36" s="742" t="s">
        <v>727</v>
      </c>
      <c r="H36" s="742" t="s">
        <v>736</v>
      </c>
      <c r="I36" s="742" t="s">
        <v>737</v>
      </c>
      <c r="J36" s="584" t="s">
        <v>38</v>
      </c>
      <c r="K36" s="533">
        <v>100</v>
      </c>
      <c r="L36" s="739">
        <v>711000000</v>
      </c>
      <c r="M36" s="693" t="s">
        <v>73</v>
      </c>
      <c r="N36" s="586" t="s">
        <v>841</v>
      </c>
      <c r="O36" s="742" t="s">
        <v>749</v>
      </c>
      <c r="P36" s="533" t="s">
        <v>229</v>
      </c>
      <c r="Q36" s="584" t="s">
        <v>3091</v>
      </c>
      <c r="R36" s="764" t="s">
        <v>719</v>
      </c>
      <c r="S36" s="533">
        <v>114</v>
      </c>
      <c r="T36" s="533" t="s">
        <v>726</v>
      </c>
      <c r="U36" s="744">
        <v>78865.205000000002</v>
      </c>
      <c r="V36" s="745">
        <v>15754.42</v>
      </c>
      <c r="W36" s="574">
        <v>0</v>
      </c>
      <c r="X36" s="575">
        <v>0</v>
      </c>
      <c r="Y36" s="533" t="s">
        <v>762</v>
      </c>
      <c r="Z36" s="584">
        <v>2016</v>
      </c>
      <c r="AA36" s="602" t="s">
        <v>3092</v>
      </c>
      <c r="AB36" s="531" t="s">
        <v>720</v>
      </c>
      <c r="AC36" s="531" t="s">
        <v>722</v>
      </c>
      <c r="AD36" s="531"/>
      <c r="AE36" s="531"/>
      <c r="AF36" s="765"/>
      <c r="AG36" s="765"/>
      <c r="AH36" s="765"/>
      <c r="AI36" s="531"/>
      <c r="AJ36" s="531"/>
      <c r="AK36" s="531" t="s">
        <v>3093</v>
      </c>
    </row>
    <row r="37" spans="1:37" s="552" customFormat="1" ht="100.5" customHeight="1">
      <c r="A37" s="1009" t="s">
        <v>4301</v>
      </c>
      <c r="B37" s="894" t="s">
        <v>33</v>
      </c>
      <c r="C37" s="847" t="s">
        <v>723</v>
      </c>
      <c r="D37" s="847" t="s">
        <v>724</v>
      </c>
      <c r="E37" s="847" t="s">
        <v>724</v>
      </c>
      <c r="F37" s="847" t="s">
        <v>725</v>
      </c>
      <c r="G37" s="570" t="s">
        <v>727</v>
      </c>
      <c r="H37" s="570" t="s">
        <v>736</v>
      </c>
      <c r="I37" s="570" t="s">
        <v>737</v>
      </c>
      <c r="J37" s="911" t="s">
        <v>38</v>
      </c>
      <c r="K37" s="847">
        <v>100</v>
      </c>
      <c r="L37" s="946">
        <v>711000000</v>
      </c>
      <c r="M37" s="1010" t="s">
        <v>73</v>
      </c>
      <c r="N37" s="1011" t="s">
        <v>1199</v>
      </c>
      <c r="O37" s="570" t="s">
        <v>749</v>
      </c>
      <c r="P37" s="847" t="s">
        <v>229</v>
      </c>
      <c r="Q37" s="911" t="s">
        <v>3091</v>
      </c>
      <c r="R37" s="1012" t="s">
        <v>719</v>
      </c>
      <c r="S37" s="847">
        <v>114</v>
      </c>
      <c r="T37" s="847" t="s">
        <v>726</v>
      </c>
      <c r="U37" s="1013">
        <v>78865.205000000002</v>
      </c>
      <c r="V37" s="1014">
        <v>15754.42</v>
      </c>
      <c r="W37" s="574">
        <v>0</v>
      </c>
      <c r="X37" s="575">
        <v>0</v>
      </c>
      <c r="Y37" s="847"/>
      <c r="Z37" s="911">
        <v>2016</v>
      </c>
      <c r="AA37" s="1015" t="s">
        <v>3831</v>
      </c>
      <c r="AB37" s="898" t="s">
        <v>720</v>
      </c>
      <c r="AC37" s="898" t="s">
        <v>722</v>
      </c>
      <c r="AD37" s="898"/>
      <c r="AE37" s="898"/>
      <c r="AF37" s="947"/>
      <c r="AG37" s="947"/>
      <c r="AH37" s="947"/>
      <c r="AI37" s="898"/>
      <c r="AJ37" s="898"/>
      <c r="AK37" s="898" t="s">
        <v>4296</v>
      </c>
    </row>
    <row r="38" spans="1:37" ht="100.5" customHeight="1">
      <c r="A38" s="748" t="s">
        <v>4567</v>
      </c>
      <c r="B38" s="749" t="s">
        <v>33</v>
      </c>
      <c r="C38" s="727" t="s">
        <v>723</v>
      </c>
      <c r="D38" s="727" t="s">
        <v>724</v>
      </c>
      <c r="E38" s="727" t="s">
        <v>724</v>
      </c>
      <c r="F38" s="727" t="s">
        <v>725</v>
      </c>
      <c r="G38" s="750" t="s">
        <v>727</v>
      </c>
      <c r="H38" s="750" t="s">
        <v>736</v>
      </c>
      <c r="I38" s="750" t="s">
        <v>737</v>
      </c>
      <c r="J38" s="751" t="s">
        <v>38</v>
      </c>
      <c r="K38" s="727">
        <v>100</v>
      </c>
      <c r="L38" s="752">
        <v>711000000</v>
      </c>
      <c r="M38" s="753" t="s">
        <v>73</v>
      </c>
      <c r="N38" s="754" t="s">
        <v>1199</v>
      </c>
      <c r="O38" s="750" t="s">
        <v>749</v>
      </c>
      <c r="P38" s="727" t="s">
        <v>229</v>
      </c>
      <c r="Q38" s="751" t="s">
        <v>4562</v>
      </c>
      <c r="R38" s="755" t="s">
        <v>719</v>
      </c>
      <c r="S38" s="727">
        <v>114</v>
      </c>
      <c r="T38" s="727" t="s">
        <v>726</v>
      </c>
      <c r="U38" s="756">
        <v>68652.660999999993</v>
      </c>
      <c r="V38" s="757">
        <v>12094.27</v>
      </c>
      <c r="W38" s="757">
        <v>830303818.35247004</v>
      </c>
      <c r="X38" s="758">
        <f t="shared" ref="X38" si="3">W38*1.12</f>
        <v>929940276.55476654</v>
      </c>
      <c r="Y38" s="727" t="s">
        <v>4568</v>
      </c>
      <c r="Z38" s="751">
        <v>2016</v>
      </c>
      <c r="AA38" s="759"/>
      <c r="AB38" s="760" t="s">
        <v>720</v>
      </c>
      <c r="AC38" s="760" t="s">
        <v>722</v>
      </c>
      <c r="AD38" s="760"/>
      <c r="AE38" s="760"/>
      <c r="AF38" s="761"/>
      <c r="AG38" s="761"/>
      <c r="AH38" s="761"/>
      <c r="AI38" s="760"/>
      <c r="AJ38" s="760"/>
      <c r="AK38" s="760" t="s">
        <v>4564</v>
      </c>
    </row>
    <row r="39" spans="1:37" s="552" customFormat="1" ht="100.5" customHeight="1">
      <c r="A39" s="568" t="s">
        <v>714</v>
      </c>
      <c r="B39" s="493" t="s">
        <v>33</v>
      </c>
      <c r="C39" s="569" t="s">
        <v>723</v>
      </c>
      <c r="D39" s="569" t="s">
        <v>724</v>
      </c>
      <c r="E39" s="569" t="s">
        <v>724</v>
      </c>
      <c r="F39" s="569" t="s">
        <v>725</v>
      </c>
      <c r="G39" s="570" t="s">
        <v>727</v>
      </c>
      <c r="H39" s="570" t="s">
        <v>738</v>
      </c>
      <c r="I39" s="570" t="s">
        <v>739</v>
      </c>
      <c r="J39" s="543" t="s">
        <v>38</v>
      </c>
      <c r="K39" s="495">
        <v>0</v>
      </c>
      <c r="L39" s="506">
        <v>711000000</v>
      </c>
      <c r="M39" s="496" t="s">
        <v>73</v>
      </c>
      <c r="N39" s="571" t="s">
        <v>325</v>
      </c>
      <c r="O39" s="570" t="s">
        <v>750</v>
      </c>
      <c r="P39" s="495" t="s">
        <v>229</v>
      </c>
      <c r="Q39" s="543" t="s">
        <v>718</v>
      </c>
      <c r="R39" s="572" t="s">
        <v>719</v>
      </c>
      <c r="S39" s="569">
        <v>114</v>
      </c>
      <c r="T39" s="569" t="s">
        <v>726</v>
      </c>
      <c r="U39" s="573">
        <f>'[1]Расчет 2 мес.'!$H$13</f>
        <v>211.4942853885675</v>
      </c>
      <c r="V39" s="574">
        <v>20025.419999999998</v>
      </c>
      <c r="W39" s="574">
        <v>0</v>
      </c>
      <c r="X39" s="575">
        <v>0</v>
      </c>
      <c r="Y39" s="569"/>
      <c r="Z39" s="576">
        <v>2016</v>
      </c>
      <c r="AA39" s="577"/>
      <c r="AB39" s="501" t="s">
        <v>720</v>
      </c>
      <c r="AC39" s="501" t="s">
        <v>722</v>
      </c>
      <c r="AD39" s="501"/>
      <c r="AE39" s="501"/>
      <c r="AF39" s="578"/>
      <c r="AG39" s="578"/>
      <c r="AH39" s="578"/>
      <c r="AI39" s="501"/>
      <c r="AJ39" s="501"/>
      <c r="AK39" s="501" t="s">
        <v>721</v>
      </c>
    </row>
    <row r="40" spans="1:37" s="552" customFormat="1" ht="100.5" customHeight="1">
      <c r="A40" s="763" t="s">
        <v>3098</v>
      </c>
      <c r="B40" s="536" t="s">
        <v>33</v>
      </c>
      <c r="C40" s="533" t="s">
        <v>723</v>
      </c>
      <c r="D40" s="533" t="s">
        <v>724</v>
      </c>
      <c r="E40" s="533" t="s">
        <v>724</v>
      </c>
      <c r="F40" s="533" t="s">
        <v>725</v>
      </c>
      <c r="G40" s="742" t="s">
        <v>727</v>
      </c>
      <c r="H40" s="742" t="s">
        <v>738</v>
      </c>
      <c r="I40" s="742" t="s">
        <v>739</v>
      </c>
      <c r="J40" s="584" t="s">
        <v>38</v>
      </c>
      <c r="K40" s="533">
        <v>0</v>
      </c>
      <c r="L40" s="739">
        <v>711000000</v>
      </c>
      <c r="M40" s="693" t="s">
        <v>73</v>
      </c>
      <c r="N40" s="586" t="s">
        <v>841</v>
      </c>
      <c r="O40" s="742" t="s">
        <v>750</v>
      </c>
      <c r="P40" s="533" t="s">
        <v>229</v>
      </c>
      <c r="Q40" s="584" t="s">
        <v>3091</v>
      </c>
      <c r="R40" s="764" t="s">
        <v>719</v>
      </c>
      <c r="S40" s="533">
        <v>114</v>
      </c>
      <c r="T40" s="533" t="s">
        <v>726</v>
      </c>
      <c r="U40" s="744">
        <v>806</v>
      </c>
      <c r="V40" s="745">
        <v>20025.419999999998</v>
      </c>
      <c r="W40" s="574">
        <v>0</v>
      </c>
      <c r="X40" s="575">
        <v>0</v>
      </c>
      <c r="Y40" s="533"/>
      <c r="Z40" s="584">
        <v>2016</v>
      </c>
      <c r="AA40" s="602" t="s">
        <v>3092</v>
      </c>
      <c r="AB40" s="531" t="s">
        <v>720</v>
      </c>
      <c r="AC40" s="531" t="s">
        <v>722</v>
      </c>
      <c r="AD40" s="531"/>
      <c r="AE40" s="531"/>
      <c r="AF40" s="765"/>
      <c r="AG40" s="765"/>
      <c r="AH40" s="765"/>
      <c r="AI40" s="531"/>
      <c r="AJ40" s="531"/>
      <c r="AK40" s="531" t="s">
        <v>3093</v>
      </c>
    </row>
    <row r="41" spans="1:37" s="552" customFormat="1" ht="100.5" customHeight="1">
      <c r="A41" s="1009" t="s">
        <v>4302</v>
      </c>
      <c r="B41" s="894" t="s">
        <v>33</v>
      </c>
      <c r="C41" s="847" t="s">
        <v>723</v>
      </c>
      <c r="D41" s="847" t="s">
        <v>724</v>
      </c>
      <c r="E41" s="847" t="s">
        <v>724</v>
      </c>
      <c r="F41" s="847" t="s">
        <v>725</v>
      </c>
      <c r="G41" s="570" t="s">
        <v>727</v>
      </c>
      <c r="H41" s="570" t="s">
        <v>738</v>
      </c>
      <c r="I41" s="570" t="s">
        <v>739</v>
      </c>
      <c r="J41" s="911" t="s">
        <v>38</v>
      </c>
      <c r="K41" s="847">
        <v>0</v>
      </c>
      <c r="L41" s="946">
        <v>711000000</v>
      </c>
      <c r="M41" s="1010" t="s">
        <v>73</v>
      </c>
      <c r="N41" s="1011" t="s">
        <v>1199</v>
      </c>
      <c r="O41" s="570" t="s">
        <v>750</v>
      </c>
      <c r="P41" s="847" t="s">
        <v>229</v>
      </c>
      <c r="Q41" s="911" t="s">
        <v>3100</v>
      </c>
      <c r="R41" s="1012" t="s">
        <v>719</v>
      </c>
      <c r="S41" s="847">
        <v>114</v>
      </c>
      <c r="T41" s="847" t="s">
        <v>726</v>
      </c>
      <c r="U41" s="1013">
        <v>443.49400000000003</v>
      </c>
      <c r="V41" s="1014">
        <v>20025.419999999998</v>
      </c>
      <c r="W41" s="574">
        <v>0</v>
      </c>
      <c r="X41" s="575">
        <v>0</v>
      </c>
      <c r="Y41" s="847"/>
      <c r="Z41" s="911">
        <v>2016</v>
      </c>
      <c r="AA41" s="1015" t="s">
        <v>4363</v>
      </c>
      <c r="AB41" s="898" t="s">
        <v>720</v>
      </c>
      <c r="AC41" s="898" t="s">
        <v>722</v>
      </c>
      <c r="AD41" s="898"/>
      <c r="AE41" s="898"/>
      <c r="AF41" s="947"/>
      <c r="AG41" s="947"/>
      <c r="AH41" s="947"/>
      <c r="AI41" s="898"/>
      <c r="AJ41" s="898"/>
      <c r="AK41" s="898" t="s">
        <v>4296</v>
      </c>
    </row>
    <row r="42" spans="1:37" ht="100.5" customHeight="1">
      <c r="A42" s="748" t="s">
        <v>4565</v>
      </c>
      <c r="B42" s="749" t="s">
        <v>33</v>
      </c>
      <c r="C42" s="727" t="s">
        <v>723</v>
      </c>
      <c r="D42" s="727" t="s">
        <v>724</v>
      </c>
      <c r="E42" s="727" t="s">
        <v>724</v>
      </c>
      <c r="F42" s="727" t="s">
        <v>725</v>
      </c>
      <c r="G42" s="750" t="s">
        <v>727</v>
      </c>
      <c r="H42" s="750" t="s">
        <v>738</v>
      </c>
      <c r="I42" s="750" t="s">
        <v>739</v>
      </c>
      <c r="J42" s="751" t="s">
        <v>38</v>
      </c>
      <c r="K42" s="727">
        <v>0</v>
      </c>
      <c r="L42" s="752">
        <v>711000000</v>
      </c>
      <c r="M42" s="753" t="s">
        <v>73</v>
      </c>
      <c r="N42" s="754" t="s">
        <v>1199</v>
      </c>
      <c r="O42" s="750" t="s">
        <v>750</v>
      </c>
      <c r="P42" s="727" t="s">
        <v>229</v>
      </c>
      <c r="Q42" s="751" t="s">
        <v>3100</v>
      </c>
      <c r="R42" s="755" t="s">
        <v>719</v>
      </c>
      <c r="S42" s="727">
        <v>114</v>
      </c>
      <c r="T42" s="727" t="s">
        <v>726</v>
      </c>
      <c r="U42" s="756">
        <v>153.35300000000001</v>
      </c>
      <c r="V42" s="757">
        <v>20025.419999999998</v>
      </c>
      <c r="W42" s="757">
        <v>3070958.2332600001</v>
      </c>
      <c r="X42" s="758">
        <f t="shared" ref="X42" si="4">W42*1.12</f>
        <v>3439473.2212512004</v>
      </c>
      <c r="Y42" s="727" t="s">
        <v>4566</v>
      </c>
      <c r="Z42" s="751">
        <v>2016</v>
      </c>
      <c r="AA42" s="759"/>
      <c r="AB42" s="760" t="s">
        <v>720</v>
      </c>
      <c r="AC42" s="760" t="s">
        <v>722</v>
      </c>
      <c r="AD42" s="760"/>
      <c r="AE42" s="760"/>
      <c r="AF42" s="761"/>
      <c r="AG42" s="761"/>
      <c r="AH42" s="761"/>
      <c r="AI42" s="760"/>
      <c r="AJ42" s="760"/>
      <c r="AK42" s="760" t="s">
        <v>4564</v>
      </c>
    </row>
    <row r="43" spans="1:37" s="552" customFormat="1" ht="100.5" customHeight="1">
      <c r="A43" s="568" t="s">
        <v>715</v>
      </c>
      <c r="B43" s="493" t="s">
        <v>33</v>
      </c>
      <c r="C43" s="569" t="s">
        <v>723</v>
      </c>
      <c r="D43" s="569" t="s">
        <v>724</v>
      </c>
      <c r="E43" s="569" t="s">
        <v>724</v>
      </c>
      <c r="F43" s="569" t="s">
        <v>725</v>
      </c>
      <c r="G43" s="570" t="s">
        <v>727</v>
      </c>
      <c r="H43" s="570" t="s">
        <v>740</v>
      </c>
      <c r="I43" s="570" t="s">
        <v>741</v>
      </c>
      <c r="J43" s="543" t="s">
        <v>38</v>
      </c>
      <c r="K43" s="495">
        <v>100</v>
      </c>
      <c r="L43" s="506">
        <v>711000000</v>
      </c>
      <c r="M43" s="496" t="s">
        <v>73</v>
      </c>
      <c r="N43" s="571" t="s">
        <v>707</v>
      </c>
      <c r="O43" s="570" t="s">
        <v>857</v>
      </c>
      <c r="P43" s="495" t="s">
        <v>229</v>
      </c>
      <c r="Q43" s="543" t="s">
        <v>859</v>
      </c>
      <c r="R43" s="572" t="s">
        <v>719</v>
      </c>
      <c r="S43" s="569">
        <v>114</v>
      </c>
      <c r="T43" s="569" t="s">
        <v>726</v>
      </c>
      <c r="U43" s="573">
        <v>17055</v>
      </c>
      <c r="V43" s="574">
        <v>28000</v>
      </c>
      <c r="W43" s="574">
        <v>0</v>
      </c>
      <c r="X43" s="575">
        <v>0</v>
      </c>
      <c r="Y43" s="569" t="s">
        <v>762</v>
      </c>
      <c r="Z43" s="576">
        <v>2016</v>
      </c>
      <c r="AA43" s="577"/>
      <c r="AB43" s="501" t="s">
        <v>720</v>
      </c>
      <c r="AC43" s="501" t="s">
        <v>722</v>
      </c>
      <c r="AD43" s="501"/>
      <c r="AE43" s="501"/>
      <c r="AF43" s="578"/>
      <c r="AG43" s="578"/>
      <c r="AH43" s="578"/>
      <c r="AI43" s="501"/>
      <c r="AJ43" s="501"/>
      <c r="AK43" s="501" t="s">
        <v>721</v>
      </c>
    </row>
    <row r="44" spans="1:37" s="552" customFormat="1" ht="100.5" customHeight="1">
      <c r="A44" s="763" t="s">
        <v>3099</v>
      </c>
      <c r="B44" s="536" t="s">
        <v>33</v>
      </c>
      <c r="C44" s="533" t="s">
        <v>723</v>
      </c>
      <c r="D44" s="533" t="s">
        <v>724</v>
      </c>
      <c r="E44" s="533" t="s">
        <v>724</v>
      </c>
      <c r="F44" s="533" t="s">
        <v>725</v>
      </c>
      <c r="G44" s="742" t="s">
        <v>727</v>
      </c>
      <c r="H44" s="742" t="s">
        <v>740</v>
      </c>
      <c r="I44" s="742" t="s">
        <v>741</v>
      </c>
      <c r="J44" s="584" t="s">
        <v>38</v>
      </c>
      <c r="K44" s="533">
        <v>100</v>
      </c>
      <c r="L44" s="739">
        <v>711000000</v>
      </c>
      <c r="M44" s="693" t="s">
        <v>73</v>
      </c>
      <c r="N44" s="586" t="s">
        <v>841</v>
      </c>
      <c r="O44" s="742" t="s">
        <v>857</v>
      </c>
      <c r="P44" s="533" t="s">
        <v>229</v>
      </c>
      <c r="Q44" s="584" t="s">
        <v>3100</v>
      </c>
      <c r="R44" s="764" t="s">
        <v>719</v>
      </c>
      <c r="S44" s="533">
        <v>114</v>
      </c>
      <c r="T44" s="533" t="s">
        <v>726</v>
      </c>
      <c r="U44" s="744">
        <v>34990</v>
      </c>
      <c r="V44" s="745">
        <v>28000</v>
      </c>
      <c r="W44" s="574">
        <v>0</v>
      </c>
      <c r="X44" s="575">
        <v>0</v>
      </c>
      <c r="Y44" s="533" t="s">
        <v>762</v>
      </c>
      <c r="Z44" s="584">
        <v>2016</v>
      </c>
      <c r="AA44" s="602" t="s">
        <v>3092</v>
      </c>
      <c r="AB44" s="531" t="s">
        <v>720</v>
      </c>
      <c r="AC44" s="531" t="s">
        <v>722</v>
      </c>
      <c r="AD44" s="531"/>
      <c r="AE44" s="531"/>
      <c r="AF44" s="765"/>
      <c r="AG44" s="765"/>
      <c r="AH44" s="765"/>
      <c r="AI44" s="531"/>
      <c r="AJ44" s="531"/>
      <c r="AK44" s="531" t="s">
        <v>3093</v>
      </c>
    </row>
    <row r="45" spans="1:37" s="552" customFormat="1" ht="100.5" customHeight="1">
      <c r="A45" s="1009" t="s">
        <v>4003</v>
      </c>
      <c r="B45" s="894" t="s">
        <v>33</v>
      </c>
      <c r="C45" s="847" t="s">
        <v>723</v>
      </c>
      <c r="D45" s="847" t="s">
        <v>724</v>
      </c>
      <c r="E45" s="847" t="s">
        <v>724</v>
      </c>
      <c r="F45" s="847" t="s">
        <v>725</v>
      </c>
      <c r="G45" s="570" t="s">
        <v>727</v>
      </c>
      <c r="H45" s="570" t="s">
        <v>740</v>
      </c>
      <c r="I45" s="570" t="s">
        <v>741</v>
      </c>
      <c r="J45" s="911" t="s">
        <v>38</v>
      </c>
      <c r="K45" s="847">
        <v>100</v>
      </c>
      <c r="L45" s="946">
        <v>711000000</v>
      </c>
      <c r="M45" s="1010" t="s">
        <v>73</v>
      </c>
      <c r="N45" s="1011" t="s">
        <v>841</v>
      </c>
      <c r="O45" s="570" t="s">
        <v>857</v>
      </c>
      <c r="P45" s="847" t="s">
        <v>229</v>
      </c>
      <c r="Q45" s="911" t="s">
        <v>4004</v>
      </c>
      <c r="R45" s="1012" t="s">
        <v>719</v>
      </c>
      <c r="S45" s="847">
        <v>114</v>
      </c>
      <c r="T45" s="847" t="s">
        <v>726</v>
      </c>
      <c r="U45" s="1013">
        <v>42866</v>
      </c>
      <c r="V45" s="1014">
        <v>28000</v>
      </c>
      <c r="W45" s="574">
        <v>0</v>
      </c>
      <c r="X45" s="575">
        <v>0</v>
      </c>
      <c r="Y45" s="847"/>
      <c r="Z45" s="911">
        <v>2016</v>
      </c>
      <c r="AA45" s="1015" t="s">
        <v>4005</v>
      </c>
      <c r="AB45" s="898" t="s">
        <v>720</v>
      </c>
      <c r="AC45" s="898" t="s">
        <v>722</v>
      </c>
      <c r="AD45" s="898"/>
      <c r="AE45" s="898"/>
      <c r="AF45" s="947"/>
      <c r="AG45" s="947"/>
      <c r="AH45" s="947"/>
      <c r="AI45" s="898"/>
      <c r="AJ45" s="898"/>
      <c r="AK45" s="898"/>
    </row>
    <row r="46" spans="1:37" ht="100.5" customHeight="1">
      <c r="A46" s="748" t="s">
        <v>4550</v>
      </c>
      <c r="B46" s="749" t="s">
        <v>33</v>
      </c>
      <c r="C46" s="727" t="s">
        <v>723</v>
      </c>
      <c r="D46" s="727" t="s">
        <v>724</v>
      </c>
      <c r="E46" s="727" t="s">
        <v>724</v>
      </c>
      <c r="F46" s="727" t="s">
        <v>725</v>
      </c>
      <c r="G46" s="750" t="s">
        <v>727</v>
      </c>
      <c r="H46" s="750" t="s">
        <v>740</v>
      </c>
      <c r="I46" s="750" t="s">
        <v>741</v>
      </c>
      <c r="J46" s="751" t="s">
        <v>38</v>
      </c>
      <c r="K46" s="727">
        <v>100</v>
      </c>
      <c r="L46" s="752">
        <v>711000000</v>
      </c>
      <c r="M46" s="753" t="s">
        <v>73</v>
      </c>
      <c r="N46" s="754" t="s">
        <v>2115</v>
      </c>
      <c r="O46" s="750" t="s">
        <v>857</v>
      </c>
      <c r="P46" s="727" t="s">
        <v>229</v>
      </c>
      <c r="Q46" s="751" t="s">
        <v>4551</v>
      </c>
      <c r="R46" s="755" t="s">
        <v>719</v>
      </c>
      <c r="S46" s="727">
        <v>114</v>
      </c>
      <c r="T46" s="727" t="s">
        <v>726</v>
      </c>
      <c r="U46" s="756">
        <v>51354.665999999997</v>
      </c>
      <c r="V46" s="757">
        <v>28000</v>
      </c>
      <c r="W46" s="757">
        <v>1437930648</v>
      </c>
      <c r="X46" s="758">
        <f>W46*1.12</f>
        <v>1610482325.7600002</v>
      </c>
      <c r="Y46" s="727"/>
      <c r="Z46" s="751">
        <v>2016</v>
      </c>
      <c r="AA46" s="759" t="s">
        <v>3092</v>
      </c>
      <c r="AB46" s="760" t="s">
        <v>720</v>
      </c>
      <c r="AC46" s="760" t="s">
        <v>722</v>
      </c>
      <c r="AD46" s="760"/>
      <c r="AE46" s="760"/>
      <c r="AF46" s="761"/>
      <c r="AG46" s="761"/>
      <c r="AH46" s="761"/>
      <c r="AI46" s="760"/>
      <c r="AJ46" s="760"/>
      <c r="AK46" s="760" t="s">
        <v>4552</v>
      </c>
    </row>
    <row r="47" spans="1:37" s="552" customFormat="1" ht="100.5" customHeight="1">
      <c r="A47" s="568" t="s">
        <v>716</v>
      </c>
      <c r="B47" s="493" t="s">
        <v>33</v>
      </c>
      <c r="C47" s="569" t="s">
        <v>723</v>
      </c>
      <c r="D47" s="569" t="s">
        <v>724</v>
      </c>
      <c r="E47" s="569" t="s">
        <v>724</v>
      </c>
      <c r="F47" s="569" t="s">
        <v>725</v>
      </c>
      <c r="G47" s="570" t="s">
        <v>727</v>
      </c>
      <c r="H47" s="570" t="s">
        <v>742</v>
      </c>
      <c r="I47" s="570" t="s">
        <v>743</v>
      </c>
      <c r="J47" s="543" t="s">
        <v>38</v>
      </c>
      <c r="K47" s="495">
        <v>100</v>
      </c>
      <c r="L47" s="506">
        <v>711000000</v>
      </c>
      <c r="M47" s="496" t="s">
        <v>73</v>
      </c>
      <c r="N47" s="571" t="s">
        <v>707</v>
      </c>
      <c r="O47" s="570" t="s">
        <v>858</v>
      </c>
      <c r="P47" s="495" t="s">
        <v>229</v>
      </c>
      <c r="Q47" s="543" t="s">
        <v>859</v>
      </c>
      <c r="R47" s="572" t="s">
        <v>719</v>
      </c>
      <c r="S47" s="569">
        <v>114</v>
      </c>
      <c r="T47" s="569" t="s">
        <v>726</v>
      </c>
      <c r="U47" s="573">
        <f>[1]окончат!$D$16+[1]окончат!$F$16</f>
        <v>7800</v>
      </c>
      <c r="V47" s="574">
        <v>28000</v>
      </c>
      <c r="W47" s="574">
        <v>0</v>
      </c>
      <c r="X47" s="575">
        <v>0</v>
      </c>
      <c r="Y47" s="569" t="s">
        <v>762</v>
      </c>
      <c r="Z47" s="576">
        <v>2016</v>
      </c>
      <c r="AA47" s="577"/>
      <c r="AB47" s="501" t="s">
        <v>720</v>
      </c>
      <c r="AC47" s="501" t="s">
        <v>722</v>
      </c>
      <c r="AD47" s="501"/>
      <c r="AE47" s="501"/>
      <c r="AF47" s="578"/>
      <c r="AG47" s="578"/>
      <c r="AH47" s="578"/>
      <c r="AI47" s="501"/>
      <c r="AJ47" s="501"/>
      <c r="AK47" s="501" t="s">
        <v>721</v>
      </c>
    </row>
    <row r="48" spans="1:37" s="552" customFormat="1" ht="100.5" customHeight="1">
      <c r="A48" s="763" t="s">
        <v>3101</v>
      </c>
      <c r="B48" s="536" t="s">
        <v>33</v>
      </c>
      <c r="C48" s="533" t="s">
        <v>723</v>
      </c>
      <c r="D48" s="533" t="s">
        <v>724</v>
      </c>
      <c r="E48" s="533" t="s">
        <v>724</v>
      </c>
      <c r="F48" s="533" t="s">
        <v>725</v>
      </c>
      <c r="G48" s="742" t="s">
        <v>727</v>
      </c>
      <c r="H48" s="742" t="s">
        <v>742</v>
      </c>
      <c r="I48" s="742" t="s">
        <v>743</v>
      </c>
      <c r="J48" s="584" t="s">
        <v>38</v>
      </c>
      <c r="K48" s="533">
        <v>100</v>
      </c>
      <c r="L48" s="739">
        <v>711000000</v>
      </c>
      <c r="M48" s="693" t="s">
        <v>73</v>
      </c>
      <c r="N48" s="586" t="s">
        <v>841</v>
      </c>
      <c r="O48" s="742" t="s">
        <v>858</v>
      </c>
      <c r="P48" s="533" t="s">
        <v>229</v>
      </c>
      <c r="Q48" s="584" t="s">
        <v>3100</v>
      </c>
      <c r="R48" s="764" t="s">
        <v>719</v>
      </c>
      <c r="S48" s="533">
        <v>114</v>
      </c>
      <c r="T48" s="533" t="s">
        <v>726</v>
      </c>
      <c r="U48" s="744">
        <v>12888</v>
      </c>
      <c r="V48" s="745">
        <v>28000</v>
      </c>
      <c r="W48" s="574">
        <v>0</v>
      </c>
      <c r="X48" s="575">
        <v>0</v>
      </c>
      <c r="Y48" s="533" t="s">
        <v>762</v>
      </c>
      <c r="Z48" s="584">
        <v>2016</v>
      </c>
      <c r="AA48" s="602" t="s">
        <v>3092</v>
      </c>
      <c r="AB48" s="531" t="s">
        <v>720</v>
      </c>
      <c r="AC48" s="531" t="s">
        <v>722</v>
      </c>
      <c r="AD48" s="531"/>
      <c r="AE48" s="531"/>
      <c r="AF48" s="765"/>
      <c r="AG48" s="765"/>
      <c r="AH48" s="765"/>
      <c r="AI48" s="531"/>
      <c r="AJ48" s="531"/>
      <c r="AK48" s="531" t="s">
        <v>3093</v>
      </c>
    </row>
    <row r="49" spans="1:40" s="552" customFormat="1" ht="100.5" customHeight="1">
      <c r="A49" s="1009" t="s">
        <v>4006</v>
      </c>
      <c r="B49" s="894" t="s">
        <v>33</v>
      </c>
      <c r="C49" s="847" t="s">
        <v>723</v>
      </c>
      <c r="D49" s="847" t="s">
        <v>724</v>
      </c>
      <c r="E49" s="847" t="s">
        <v>724</v>
      </c>
      <c r="F49" s="847" t="s">
        <v>725</v>
      </c>
      <c r="G49" s="570" t="s">
        <v>727</v>
      </c>
      <c r="H49" s="570" t="s">
        <v>742</v>
      </c>
      <c r="I49" s="570" t="s">
        <v>743</v>
      </c>
      <c r="J49" s="911" t="s">
        <v>38</v>
      </c>
      <c r="K49" s="847">
        <v>100</v>
      </c>
      <c r="L49" s="946">
        <v>711000000</v>
      </c>
      <c r="M49" s="1010" t="s">
        <v>73</v>
      </c>
      <c r="N49" s="1011" t="s">
        <v>841</v>
      </c>
      <c r="O49" s="570" t="s">
        <v>858</v>
      </c>
      <c r="P49" s="847" t="s">
        <v>229</v>
      </c>
      <c r="Q49" s="911" t="s">
        <v>4004</v>
      </c>
      <c r="R49" s="1012" t="s">
        <v>719</v>
      </c>
      <c r="S49" s="847">
        <v>114</v>
      </c>
      <c r="T49" s="847" t="s">
        <v>726</v>
      </c>
      <c r="U49" s="1013">
        <v>20088</v>
      </c>
      <c r="V49" s="1014">
        <v>28000</v>
      </c>
      <c r="W49" s="574">
        <v>0</v>
      </c>
      <c r="X49" s="575">
        <v>0</v>
      </c>
      <c r="Y49" s="847"/>
      <c r="Z49" s="911">
        <v>2016</v>
      </c>
      <c r="AA49" s="1015" t="s">
        <v>4005</v>
      </c>
      <c r="AB49" s="898" t="s">
        <v>720</v>
      </c>
      <c r="AC49" s="898" t="s">
        <v>722</v>
      </c>
      <c r="AD49" s="898"/>
      <c r="AE49" s="898"/>
      <c r="AF49" s="947"/>
      <c r="AG49" s="947"/>
      <c r="AH49" s="947"/>
      <c r="AI49" s="898"/>
      <c r="AJ49" s="898"/>
      <c r="AK49" s="898"/>
    </row>
    <row r="50" spans="1:40" ht="100.5" customHeight="1">
      <c r="A50" s="748" t="s">
        <v>4553</v>
      </c>
      <c r="B50" s="749" t="s">
        <v>33</v>
      </c>
      <c r="C50" s="727" t="s">
        <v>723</v>
      </c>
      <c r="D50" s="727" t="s">
        <v>724</v>
      </c>
      <c r="E50" s="727" t="s">
        <v>724</v>
      </c>
      <c r="F50" s="727" t="s">
        <v>725</v>
      </c>
      <c r="G50" s="919" t="s">
        <v>727</v>
      </c>
      <c r="H50" s="919" t="s">
        <v>742</v>
      </c>
      <c r="I50" s="919" t="s">
        <v>743</v>
      </c>
      <c r="J50" s="751" t="s">
        <v>38</v>
      </c>
      <c r="K50" s="727">
        <v>100</v>
      </c>
      <c r="L50" s="752">
        <v>711000000</v>
      </c>
      <c r="M50" s="753" t="s">
        <v>73</v>
      </c>
      <c r="N50" s="754" t="s">
        <v>2115</v>
      </c>
      <c r="O50" s="919" t="s">
        <v>858</v>
      </c>
      <c r="P50" s="727" t="s">
        <v>229</v>
      </c>
      <c r="Q50" s="751" t="s">
        <v>4551</v>
      </c>
      <c r="R50" s="755" t="s">
        <v>719</v>
      </c>
      <c r="S50" s="727">
        <v>114</v>
      </c>
      <c r="T50" s="727" t="s">
        <v>726</v>
      </c>
      <c r="U50" s="756">
        <v>29568</v>
      </c>
      <c r="V50" s="757">
        <v>28000</v>
      </c>
      <c r="W50" s="757">
        <v>827904000</v>
      </c>
      <c r="X50" s="757">
        <f>W50*1.12</f>
        <v>927252480.00000012</v>
      </c>
      <c r="Y50" s="727"/>
      <c r="Z50" s="751">
        <v>2016</v>
      </c>
      <c r="AA50" s="759" t="s">
        <v>3092</v>
      </c>
      <c r="AB50" s="760" t="s">
        <v>720</v>
      </c>
      <c r="AC50" s="760" t="s">
        <v>722</v>
      </c>
      <c r="AD50" s="760"/>
      <c r="AE50" s="760"/>
      <c r="AF50" s="761"/>
      <c r="AG50" s="761"/>
      <c r="AH50" s="761"/>
      <c r="AI50" s="760"/>
      <c r="AJ50" s="760"/>
      <c r="AK50" s="760" t="s">
        <v>4552</v>
      </c>
    </row>
    <row r="51" spans="1:40" s="552" customFormat="1" ht="100.5" customHeight="1">
      <c r="A51" s="568" t="s">
        <v>717</v>
      </c>
      <c r="B51" s="493" t="s">
        <v>33</v>
      </c>
      <c r="C51" s="569" t="s">
        <v>723</v>
      </c>
      <c r="D51" s="569" t="s">
        <v>724</v>
      </c>
      <c r="E51" s="569" t="s">
        <v>724</v>
      </c>
      <c r="F51" s="569" t="s">
        <v>725</v>
      </c>
      <c r="G51" s="570" t="s">
        <v>727</v>
      </c>
      <c r="H51" s="570" t="s">
        <v>744</v>
      </c>
      <c r="I51" s="570" t="s">
        <v>745</v>
      </c>
      <c r="J51" s="543" t="s">
        <v>38</v>
      </c>
      <c r="K51" s="495">
        <v>100</v>
      </c>
      <c r="L51" s="506">
        <v>711000000</v>
      </c>
      <c r="M51" s="496" t="s">
        <v>73</v>
      </c>
      <c r="N51" s="571" t="s">
        <v>325</v>
      </c>
      <c r="O51" s="570" t="s">
        <v>751</v>
      </c>
      <c r="P51" s="495" t="s">
        <v>229</v>
      </c>
      <c r="Q51" s="543" t="s">
        <v>718</v>
      </c>
      <c r="R51" s="572" t="s">
        <v>719</v>
      </c>
      <c r="S51" s="569">
        <v>114</v>
      </c>
      <c r="T51" s="569" t="s">
        <v>726</v>
      </c>
      <c r="U51" s="579">
        <f>'[1]Расчет 2 мес.'!$H$34</f>
        <v>38.001326718098746</v>
      </c>
      <c r="V51" s="574">
        <v>7836.93</v>
      </c>
      <c r="W51" s="574">
        <v>0</v>
      </c>
      <c r="X51" s="575">
        <v>0</v>
      </c>
      <c r="Y51" s="569" t="s">
        <v>762</v>
      </c>
      <c r="Z51" s="576">
        <v>2016</v>
      </c>
      <c r="AA51" s="577"/>
      <c r="AB51" s="501" t="s">
        <v>720</v>
      </c>
      <c r="AC51" s="501" t="s">
        <v>722</v>
      </c>
      <c r="AD51" s="501"/>
      <c r="AE51" s="501"/>
      <c r="AF51" s="578"/>
      <c r="AG51" s="578"/>
      <c r="AH51" s="578"/>
      <c r="AI51" s="501"/>
      <c r="AJ51" s="501"/>
      <c r="AK51" s="501" t="s">
        <v>721</v>
      </c>
    </row>
    <row r="52" spans="1:40" s="552" customFormat="1" ht="100.5" customHeight="1">
      <c r="A52" s="763" t="s">
        <v>3102</v>
      </c>
      <c r="B52" s="536" t="s">
        <v>33</v>
      </c>
      <c r="C52" s="533" t="s">
        <v>723</v>
      </c>
      <c r="D52" s="533" t="s">
        <v>724</v>
      </c>
      <c r="E52" s="533" t="s">
        <v>724</v>
      </c>
      <c r="F52" s="533" t="s">
        <v>725</v>
      </c>
      <c r="G52" s="536" t="s">
        <v>727</v>
      </c>
      <c r="H52" s="536" t="s">
        <v>744</v>
      </c>
      <c r="I52" s="536" t="s">
        <v>745</v>
      </c>
      <c r="J52" s="584" t="s">
        <v>38</v>
      </c>
      <c r="K52" s="533">
        <v>100</v>
      </c>
      <c r="L52" s="739">
        <v>711000000</v>
      </c>
      <c r="M52" s="693" t="s">
        <v>73</v>
      </c>
      <c r="N52" s="586" t="s">
        <v>841</v>
      </c>
      <c r="O52" s="536" t="s">
        <v>751</v>
      </c>
      <c r="P52" s="533" t="s">
        <v>229</v>
      </c>
      <c r="Q52" s="584" t="s">
        <v>3091</v>
      </c>
      <c r="R52" s="764" t="s">
        <v>719</v>
      </c>
      <c r="S52" s="533">
        <v>114</v>
      </c>
      <c r="T52" s="533" t="s">
        <v>726</v>
      </c>
      <c r="U52" s="921">
        <v>202</v>
      </c>
      <c r="V52" s="745">
        <v>7836.93</v>
      </c>
      <c r="W52" s="574">
        <v>0</v>
      </c>
      <c r="X52" s="575">
        <v>0</v>
      </c>
      <c r="Y52" s="533" t="s">
        <v>762</v>
      </c>
      <c r="Z52" s="584">
        <v>2016</v>
      </c>
      <c r="AA52" s="602" t="s">
        <v>3092</v>
      </c>
      <c r="AB52" s="531" t="s">
        <v>720</v>
      </c>
      <c r="AC52" s="531" t="s">
        <v>722</v>
      </c>
      <c r="AD52" s="531"/>
      <c r="AE52" s="531"/>
      <c r="AF52" s="765"/>
      <c r="AG52" s="765"/>
      <c r="AH52" s="765"/>
      <c r="AI52" s="531"/>
      <c r="AJ52" s="531"/>
      <c r="AK52" s="531" t="s">
        <v>3093</v>
      </c>
    </row>
    <row r="53" spans="1:40" s="552" customFormat="1" ht="100.5" customHeight="1">
      <c r="A53" s="1009" t="s">
        <v>4303</v>
      </c>
      <c r="B53" s="894" t="s">
        <v>33</v>
      </c>
      <c r="C53" s="847" t="s">
        <v>723</v>
      </c>
      <c r="D53" s="847" t="s">
        <v>724</v>
      </c>
      <c r="E53" s="847" t="s">
        <v>724</v>
      </c>
      <c r="F53" s="847" t="s">
        <v>725</v>
      </c>
      <c r="G53" s="894" t="s">
        <v>727</v>
      </c>
      <c r="H53" s="894" t="s">
        <v>744</v>
      </c>
      <c r="I53" s="894" t="s">
        <v>745</v>
      </c>
      <c r="J53" s="911" t="s">
        <v>38</v>
      </c>
      <c r="K53" s="847">
        <v>100</v>
      </c>
      <c r="L53" s="946">
        <v>711000000</v>
      </c>
      <c r="M53" s="1010" t="s">
        <v>73</v>
      </c>
      <c r="N53" s="1011" t="s">
        <v>1199</v>
      </c>
      <c r="O53" s="894" t="s">
        <v>751</v>
      </c>
      <c r="P53" s="847" t="s">
        <v>229</v>
      </c>
      <c r="Q53" s="911" t="s">
        <v>3091</v>
      </c>
      <c r="R53" s="1012" t="s">
        <v>719</v>
      </c>
      <c r="S53" s="847">
        <v>114</v>
      </c>
      <c r="T53" s="847" t="s">
        <v>726</v>
      </c>
      <c r="U53" s="1017">
        <v>202</v>
      </c>
      <c r="V53" s="1014">
        <v>7836.93</v>
      </c>
      <c r="W53" s="574">
        <v>0</v>
      </c>
      <c r="X53" s="575">
        <v>0</v>
      </c>
      <c r="Y53" s="847"/>
      <c r="Z53" s="911">
        <v>2016</v>
      </c>
      <c r="AA53" s="1015" t="s">
        <v>3831</v>
      </c>
      <c r="AB53" s="898" t="s">
        <v>720</v>
      </c>
      <c r="AC53" s="898" t="s">
        <v>722</v>
      </c>
      <c r="AD53" s="898"/>
      <c r="AE53" s="898"/>
      <c r="AF53" s="947"/>
      <c r="AG53" s="947"/>
      <c r="AH53" s="947"/>
      <c r="AI53" s="898"/>
      <c r="AJ53" s="898"/>
      <c r="AK53" s="898" t="s">
        <v>4296</v>
      </c>
    </row>
    <row r="54" spans="1:40" ht="100.5" customHeight="1">
      <c r="A54" s="748" t="s">
        <v>4561</v>
      </c>
      <c r="B54" s="749" t="s">
        <v>33</v>
      </c>
      <c r="C54" s="727" t="s">
        <v>723</v>
      </c>
      <c r="D54" s="727" t="s">
        <v>724</v>
      </c>
      <c r="E54" s="727" t="s">
        <v>724</v>
      </c>
      <c r="F54" s="727" t="s">
        <v>725</v>
      </c>
      <c r="G54" s="919" t="s">
        <v>727</v>
      </c>
      <c r="H54" s="919" t="s">
        <v>744</v>
      </c>
      <c r="I54" s="919" t="s">
        <v>745</v>
      </c>
      <c r="J54" s="751" t="s">
        <v>38</v>
      </c>
      <c r="K54" s="727">
        <v>100</v>
      </c>
      <c r="L54" s="752">
        <v>711000000</v>
      </c>
      <c r="M54" s="753" t="s">
        <v>73</v>
      </c>
      <c r="N54" s="754" t="s">
        <v>1199</v>
      </c>
      <c r="O54" s="919" t="s">
        <v>751</v>
      </c>
      <c r="P54" s="727" t="s">
        <v>229</v>
      </c>
      <c r="Q54" s="751" t="s">
        <v>4562</v>
      </c>
      <c r="R54" s="755" t="s">
        <v>719</v>
      </c>
      <c r="S54" s="727">
        <v>114</v>
      </c>
      <c r="T54" s="727" t="s">
        <v>726</v>
      </c>
      <c r="U54" s="920">
        <v>48.552999999999997</v>
      </c>
      <c r="V54" s="757">
        <v>7836.93</v>
      </c>
      <c r="W54" s="757">
        <v>380506.46229</v>
      </c>
      <c r="X54" s="758">
        <f t="shared" ref="X54" si="5">W54*1.12</f>
        <v>426167.23776480003</v>
      </c>
      <c r="Y54" s="727" t="s">
        <v>4563</v>
      </c>
      <c r="Z54" s="751">
        <v>2016</v>
      </c>
      <c r="AA54" s="759"/>
      <c r="AB54" s="760" t="s">
        <v>720</v>
      </c>
      <c r="AC54" s="760" t="s">
        <v>722</v>
      </c>
      <c r="AD54" s="760"/>
      <c r="AE54" s="760"/>
      <c r="AF54" s="761"/>
      <c r="AG54" s="761"/>
      <c r="AH54" s="761"/>
      <c r="AI54" s="760"/>
      <c r="AJ54" s="760"/>
      <c r="AK54" s="760" t="s">
        <v>4564</v>
      </c>
    </row>
    <row r="55" spans="1:40" ht="100.5" customHeight="1">
      <c r="A55" s="43" t="s">
        <v>779</v>
      </c>
      <c r="B55" s="114" t="s">
        <v>33</v>
      </c>
      <c r="C55" s="114" t="s">
        <v>787</v>
      </c>
      <c r="D55" s="114" t="s">
        <v>788</v>
      </c>
      <c r="E55" s="114"/>
      <c r="F55" s="114" t="s">
        <v>789</v>
      </c>
      <c r="G55" s="114"/>
      <c r="H55" s="114"/>
      <c r="I55" s="114"/>
      <c r="J55" s="114" t="s">
        <v>227</v>
      </c>
      <c r="K55" s="114">
        <v>0</v>
      </c>
      <c r="L55" s="114">
        <v>711000000</v>
      </c>
      <c r="M55" s="114" t="s">
        <v>73</v>
      </c>
      <c r="N55" s="114" t="s">
        <v>761</v>
      </c>
      <c r="O55" s="114" t="s">
        <v>790</v>
      </c>
      <c r="P55" s="114" t="s">
        <v>229</v>
      </c>
      <c r="Q55" s="114" t="s">
        <v>791</v>
      </c>
      <c r="R55" s="114" t="s">
        <v>231</v>
      </c>
      <c r="S55" s="114">
        <v>796</v>
      </c>
      <c r="T55" s="114" t="s">
        <v>232</v>
      </c>
      <c r="U55" s="198">
        <v>4</v>
      </c>
      <c r="V55" s="198">
        <v>15000000</v>
      </c>
      <c r="W55" s="198">
        <v>60000000</v>
      </c>
      <c r="X55" s="199">
        <v>67200000</v>
      </c>
      <c r="Y55" s="114"/>
      <c r="Z55" s="114">
        <v>2016</v>
      </c>
      <c r="AA55" s="219"/>
      <c r="AB55" s="2" t="s">
        <v>792</v>
      </c>
      <c r="AC55" s="2"/>
      <c r="AD55" s="2"/>
      <c r="AE55" s="2"/>
      <c r="AF55" s="2"/>
      <c r="AG55" s="2" t="s">
        <v>793</v>
      </c>
      <c r="AH55" s="2" t="s">
        <v>794</v>
      </c>
      <c r="AI55" s="2">
        <v>130002955</v>
      </c>
      <c r="AJ55" s="2" t="s">
        <v>795</v>
      </c>
      <c r="AK55" s="82"/>
    </row>
    <row r="56" spans="1:40" ht="100.5" customHeight="1">
      <c r="A56" s="43" t="s">
        <v>780</v>
      </c>
      <c r="B56" s="8" t="s">
        <v>33</v>
      </c>
      <c r="C56" s="8" t="s">
        <v>787</v>
      </c>
      <c r="D56" s="8" t="s">
        <v>788</v>
      </c>
      <c r="E56" s="8"/>
      <c r="F56" s="8" t="s">
        <v>789</v>
      </c>
      <c r="G56" s="8"/>
      <c r="H56" s="8"/>
      <c r="I56" s="8"/>
      <c r="J56" s="8" t="s">
        <v>227</v>
      </c>
      <c r="K56" s="8">
        <v>0</v>
      </c>
      <c r="L56" s="8">
        <v>711000000</v>
      </c>
      <c r="M56" s="8" t="s">
        <v>73</v>
      </c>
      <c r="N56" s="8" t="s">
        <v>761</v>
      </c>
      <c r="O56" s="8" t="s">
        <v>790</v>
      </c>
      <c r="P56" s="8" t="s">
        <v>229</v>
      </c>
      <c r="Q56" s="8" t="s">
        <v>791</v>
      </c>
      <c r="R56" s="8" t="s">
        <v>231</v>
      </c>
      <c r="S56" s="8">
        <v>796</v>
      </c>
      <c r="T56" s="8" t="s">
        <v>232</v>
      </c>
      <c r="U56" s="46">
        <v>4</v>
      </c>
      <c r="V56" s="46">
        <v>4000000</v>
      </c>
      <c r="W56" s="46">
        <v>16000000</v>
      </c>
      <c r="X56" s="200">
        <v>17920000</v>
      </c>
      <c r="Y56" s="8"/>
      <c r="Z56" s="8">
        <v>2016</v>
      </c>
      <c r="AA56" s="219"/>
      <c r="AB56" s="2" t="s">
        <v>792</v>
      </c>
      <c r="AC56" s="2"/>
      <c r="AD56" s="2"/>
      <c r="AE56" s="2"/>
      <c r="AF56" s="2"/>
      <c r="AG56" s="2" t="s">
        <v>796</v>
      </c>
      <c r="AH56" s="2" t="s">
        <v>794</v>
      </c>
      <c r="AI56" s="2">
        <v>130003462</v>
      </c>
      <c r="AJ56" s="2" t="s">
        <v>797</v>
      </c>
      <c r="AK56" s="82"/>
    </row>
    <row r="57" spans="1:40" ht="100.5" customHeight="1">
      <c r="A57" s="43" t="s">
        <v>781</v>
      </c>
      <c r="B57" s="8" t="s">
        <v>33</v>
      </c>
      <c r="C57" s="8" t="s">
        <v>798</v>
      </c>
      <c r="D57" s="8" t="s">
        <v>799</v>
      </c>
      <c r="E57" s="8"/>
      <c r="F57" s="8" t="s">
        <v>800</v>
      </c>
      <c r="G57" s="8"/>
      <c r="H57" s="8" t="s">
        <v>801</v>
      </c>
      <c r="I57" s="8"/>
      <c r="J57" s="8" t="s">
        <v>227</v>
      </c>
      <c r="K57" s="8">
        <v>0</v>
      </c>
      <c r="L57" s="8">
        <v>711000000</v>
      </c>
      <c r="M57" s="8" t="s">
        <v>73</v>
      </c>
      <c r="N57" s="8" t="s">
        <v>761</v>
      </c>
      <c r="O57" s="8" t="s">
        <v>802</v>
      </c>
      <c r="P57" s="8" t="s">
        <v>229</v>
      </c>
      <c r="Q57" s="8" t="s">
        <v>791</v>
      </c>
      <c r="R57" s="8" t="s">
        <v>231</v>
      </c>
      <c r="S57" s="8">
        <v>778</v>
      </c>
      <c r="T57" s="8" t="s">
        <v>803</v>
      </c>
      <c r="U57" s="46">
        <v>23</v>
      </c>
      <c r="V57" s="46">
        <v>120000</v>
      </c>
      <c r="W57" s="46">
        <v>2760000</v>
      </c>
      <c r="X57" s="200">
        <v>3091200.0000000005</v>
      </c>
      <c r="Y57" s="8"/>
      <c r="Z57" s="8">
        <v>2016</v>
      </c>
      <c r="AA57" s="219"/>
      <c r="AB57" s="2" t="s">
        <v>792</v>
      </c>
      <c r="AC57" s="2"/>
      <c r="AD57" s="2"/>
      <c r="AE57" s="2"/>
      <c r="AF57" s="2"/>
      <c r="AG57" s="2" t="s">
        <v>804</v>
      </c>
      <c r="AH57" s="2" t="s">
        <v>794</v>
      </c>
      <c r="AI57" s="2">
        <v>210024683</v>
      </c>
      <c r="AJ57" s="2" t="s">
        <v>801</v>
      </c>
      <c r="AK57" s="82"/>
    </row>
    <row r="58" spans="1:40" ht="100.5" customHeight="1">
      <c r="A58" s="43" t="s">
        <v>782</v>
      </c>
      <c r="B58" s="8" t="s">
        <v>33</v>
      </c>
      <c r="C58" s="8" t="s">
        <v>798</v>
      </c>
      <c r="D58" s="8" t="s">
        <v>799</v>
      </c>
      <c r="E58" s="8"/>
      <c r="F58" s="8" t="s">
        <v>800</v>
      </c>
      <c r="G58" s="8"/>
      <c r="H58" s="8" t="s">
        <v>801</v>
      </c>
      <c r="I58" s="8"/>
      <c r="J58" s="8" t="s">
        <v>227</v>
      </c>
      <c r="K58" s="8">
        <v>0</v>
      </c>
      <c r="L58" s="8">
        <v>711000000</v>
      </c>
      <c r="M58" s="8" t="s">
        <v>73</v>
      </c>
      <c r="N58" s="8" t="s">
        <v>761</v>
      </c>
      <c r="O58" s="8" t="s">
        <v>805</v>
      </c>
      <c r="P58" s="8" t="s">
        <v>229</v>
      </c>
      <c r="Q58" s="8" t="s">
        <v>791</v>
      </c>
      <c r="R58" s="8" t="s">
        <v>231</v>
      </c>
      <c r="S58" s="8">
        <v>778</v>
      </c>
      <c r="T58" s="8" t="s">
        <v>803</v>
      </c>
      <c r="U58" s="46">
        <v>8</v>
      </c>
      <c r="V58" s="46">
        <v>120000</v>
      </c>
      <c r="W58" s="46">
        <v>960000</v>
      </c>
      <c r="X58" s="200">
        <v>1075200</v>
      </c>
      <c r="Y58" s="8"/>
      <c r="Z58" s="8">
        <v>2016</v>
      </c>
      <c r="AA58" s="219"/>
      <c r="AB58" s="2" t="s">
        <v>792</v>
      </c>
      <c r="AC58" s="2"/>
      <c r="AD58" s="2"/>
      <c r="AE58" s="2"/>
      <c r="AF58" s="2"/>
      <c r="AG58" s="2" t="s">
        <v>806</v>
      </c>
      <c r="AH58" s="2" t="s">
        <v>794</v>
      </c>
      <c r="AI58" s="2">
        <v>210024683</v>
      </c>
      <c r="AJ58" s="2" t="s">
        <v>801</v>
      </c>
      <c r="AK58" s="82"/>
    </row>
    <row r="59" spans="1:40" ht="100.5" customHeight="1">
      <c r="A59" s="43" t="s">
        <v>783</v>
      </c>
      <c r="B59" s="8" t="s">
        <v>33</v>
      </c>
      <c r="C59" s="8" t="s">
        <v>798</v>
      </c>
      <c r="D59" s="8" t="s">
        <v>799</v>
      </c>
      <c r="E59" s="8"/>
      <c r="F59" s="8" t="s">
        <v>800</v>
      </c>
      <c r="G59" s="8"/>
      <c r="H59" s="8" t="s">
        <v>801</v>
      </c>
      <c r="I59" s="8"/>
      <c r="J59" s="8" t="s">
        <v>227</v>
      </c>
      <c r="K59" s="8">
        <v>0</v>
      </c>
      <c r="L59" s="8">
        <v>711000000</v>
      </c>
      <c r="M59" s="8" t="s">
        <v>73</v>
      </c>
      <c r="N59" s="8" t="s">
        <v>761</v>
      </c>
      <c r="O59" s="8" t="s">
        <v>236</v>
      </c>
      <c r="P59" s="8" t="s">
        <v>229</v>
      </c>
      <c r="Q59" s="8" t="s">
        <v>791</v>
      </c>
      <c r="R59" s="8" t="s">
        <v>231</v>
      </c>
      <c r="S59" s="8">
        <v>778</v>
      </c>
      <c r="T59" s="8" t="s">
        <v>803</v>
      </c>
      <c r="U59" s="46">
        <v>10</v>
      </c>
      <c r="V59" s="46">
        <v>120000</v>
      </c>
      <c r="W59" s="46">
        <v>1200000</v>
      </c>
      <c r="X59" s="200">
        <v>1344000.0000000002</v>
      </c>
      <c r="Y59" s="8"/>
      <c r="Z59" s="8">
        <v>2016</v>
      </c>
      <c r="AA59" s="219"/>
      <c r="AB59" s="2" t="s">
        <v>792</v>
      </c>
      <c r="AC59" s="2"/>
      <c r="AD59" s="2"/>
      <c r="AE59" s="2"/>
      <c r="AF59" s="2"/>
      <c r="AG59" s="2" t="s">
        <v>807</v>
      </c>
      <c r="AH59" s="2" t="s">
        <v>794</v>
      </c>
      <c r="AI59" s="2">
        <v>210024683</v>
      </c>
      <c r="AJ59" s="2" t="s">
        <v>801</v>
      </c>
      <c r="AK59" s="82"/>
    </row>
    <row r="60" spans="1:40" ht="100.5" customHeight="1">
      <c r="A60" s="43" t="s">
        <v>784</v>
      </c>
      <c r="B60" s="8" t="s">
        <v>33</v>
      </c>
      <c r="C60" s="8" t="s">
        <v>798</v>
      </c>
      <c r="D60" s="8" t="s">
        <v>799</v>
      </c>
      <c r="E60" s="8"/>
      <c r="F60" s="8" t="s">
        <v>800</v>
      </c>
      <c r="G60" s="8"/>
      <c r="H60" s="8" t="s">
        <v>801</v>
      </c>
      <c r="I60" s="8"/>
      <c r="J60" s="8" t="s">
        <v>227</v>
      </c>
      <c r="K60" s="8">
        <v>0</v>
      </c>
      <c r="L60" s="8">
        <v>711000000</v>
      </c>
      <c r="M60" s="8" t="s">
        <v>73</v>
      </c>
      <c r="N60" s="8" t="s">
        <v>761</v>
      </c>
      <c r="O60" s="8" t="s">
        <v>808</v>
      </c>
      <c r="P60" s="8" t="s">
        <v>229</v>
      </c>
      <c r="Q60" s="8" t="s">
        <v>791</v>
      </c>
      <c r="R60" s="8" t="s">
        <v>231</v>
      </c>
      <c r="S60" s="8">
        <v>778</v>
      </c>
      <c r="T60" s="8" t="s">
        <v>803</v>
      </c>
      <c r="U60" s="46">
        <v>5</v>
      </c>
      <c r="V60" s="46">
        <v>120000</v>
      </c>
      <c r="W60" s="46">
        <v>600000</v>
      </c>
      <c r="X60" s="200">
        <v>672000.00000000012</v>
      </c>
      <c r="Y60" s="8"/>
      <c r="Z60" s="8">
        <v>2016</v>
      </c>
      <c r="AA60" s="219"/>
      <c r="AB60" s="2" t="s">
        <v>792</v>
      </c>
      <c r="AC60" s="2"/>
      <c r="AD60" s="2"/>
      <c r="AE60" s="2"/>
      <c r="AF60" s="2"/>
      <c r="AG60" s="2" t="s">
        <v>809</v>
      </c>
      <c r="AH60" s="2" t="s">
        <v>794</v>
      </c>
      <c r="AI60" s="2">
        <v>210024683</v>
      </c>
      <c r="AJ60" s="2" t="s">
        <v>801</v>
      </c>
      <c r="AK60" s="82"/>
    </row>
    <row r="61" spans="1:40" ht="100.5" customHeight="1">
      <c r="A61" s="43" t="s">
        <v>785</v>
      </c>
      <c r="B61" s="8" t="s">
        <v>33</v>
      </c>
      <c r="C61" s="8" t="s">
        <v>798</v>
      </c>
      <c r="D61" s="8" t="s">
        <v>799</v>
      </c>
      <c r="E61" s="8"/>
      <c r="F61" s="8" t="s">
        <v>800</v>
      </c>
      <c r="G61" s="8"/>
      <c r="H61" s="8" t="s">
        <v>801</v>
      </c>
      <c r="I61" s="8"/>
      <c r="J61" s="8" t="s">
        <v>227</v>
      </c>
      <c r="K61" s="8">
        <v>0</v>
      </c>
      <c r="L61" s="8">
        <v>711000000</v>
      </c>
      <c r="M61" s="8" t="s">
        <v>73</v>
      </c>
      <c r="N61" s="8" t="s">
        <v>761</v>
      </c>
      <c r="O61" s="8" t="s">
        <v>700</v>
      </c>
      <c r="P61" s="8" t="s">
        <v>229</v>
      </c>
      <c r="Q61" s="8" t="s">
        <v>791</v>
      </c>
      <c r="R61" s="8" t="s">
        <v>231</v>
      </c>
      <c r="S61" s="8">
        <v>778</v>
      </c>
      <c r="T61" s="8" t="s">
        <v>803</v>
      </c>
      <c r="U61" s="46">
        <v>1</v>
      </c>
      <c r="V61" s="46">
        <v>120000</v>
      </c>
      <c r="W61" s="46">
        <v>120000</v>
      </c>
      <c r="X61" s="200">
        <v>134400</v>
      </c>
      <c r="Y61" s="8"/>
      <c r="Z61" s="8">
        <v>2016</v>
      </c>
      <c r="AA61" s="219"/>
      <c r="AB61" s="2" t="s">
        <v>792</v>
      </c>
      <c r="AC61" s="2"/>
      <c r="AD61" s="2"/>
      <c r="AE61" s="2"/>
      <c r="AF61" s="2"/>
      <c r="AG61" s="2" t="s">
        <v>810</v>
      </c>
      <c r="AH61" s="2" t="s">
        <v>794</v>
      </c>
      <c r="AI61" s="2">
        <v>210024683</v>
      </c>
      <c r="AJ61" s="2" t="s">
        <v>801</v>
      </c>
      <c r="AK61" s="82"/>
    </row>
    <row r="62" spans="1:40" ht="100.5" customHeight="1">
      <c r="A62" s="43" t="s">
        <v>786</v>
      </c>
      <c r="B62" s="8" t="s">
        <v>811</v>
      </c>
      <c r="C62" s="8" t="s">
        <v>812</v>
      </c>
      <c r="D62" s="8" t="s">
        <v>813</v>
      </c>
      <c r="E62" s="8" t="s">
        <v>81</v>
      </c>
      <c r="F62" s="8" t="s">
        <v>814</v>
      </c>
      <c r="G62" s="8" t="s">
        <v>81</v>
      </c>
      <c r="H62" s="8" t="s">
        <v>815</v>
      </c>
      <c r="I62" s="8"/>
      <c r="J62" s="8" t="s">
        <v>227</v>
      </c>
      <c r="K62" s="8">
        <v>0</v>
      </c>
      <c r="L62" s="8">
        <v>711000000</v>
      </c>
      <c r="M62" s="8" t="s">
        <v>73</v>
      </c>
      <c r="N62" s="8" t="s">
        <v>761</v>
      </c>
      <c r="O62" s="8" t="s">
        <v>805</v>
      </c>
      <c r="P62" s="8" t="s">
        <v>229</v>
      </c>
      <c r="Q62" s="8" t="s">
        <v>791</v>
      </c>
      <c r="R62" s="8" t="s">
        <v>231</v>
      </c>
      <c r="S62" s="8">
        <v>796</v>
      </c>
      <c r="T62" s="8" t="s">
        <v>232</v>
      </c>
      <c r="U62" s="46">
        <v>2</v>
      </c>
      <c r="V62" s="46">
        <v>60000000</v>
      </c>
      <c r="W62" s="46">
        <v>120000000</v>
      </c>
      <c r="X62" s="200">
        <v>134400000</v>
      </c>
      <c r="Y62" s="8"/>
      <c r="Z62" s="8">
        <v>2016</v>
      </c>
      <c r="AA62" s="219"/>
      <c r="AB62" s="2" t="s">
        <v>792</v>
      </c>
      <c r="AC62" s="2"/>
      <c r="AD62" s="2"/>
      <c r="AE62" s="2"/>
      <c r="AF62" s="2"/>
      <c r="AG62" s="2" t="s">
        <v>816</v>
      </c>
      <c r="AH62" s="2" t="s">
        <v>794</v>
      </c>
      <c r="AI62" s="2">
        <v>130003943</v>
      </c>
      <c r="AJ62" s="2" t="s">
        <v>815</v>
      </c>
      <c r="AK62" s="82"/>
    </row>
    <row r="63" spans="1:40" s="243" customFormat="1" ht="100.5" customHeight="1">
      <c r="A63" s="5" t="s">
        <v>870</v>
      </c>
      <c r="B63" s="94" t="s">
        <v>33</v>
      </c>
      <c r="C63" s="94" t="s">
        <v>871</v>
      </c>
      <c r="D63" s="235" t="s">
        <v>872</v>
      </c>
      <c r="E63" s="235" t="s">
        <v>872</v>
      </c>
      <c r="F63" s="94" t="s">
        <v>873</v>
      </c>
      <c r="G63" s="94" t="s">
        <v>873</v>
      </c>
      <c r="H63" s="94" t="s">
        <v>874</v>
      </c>
      <c r="I63" s="94" t="s">
        <v>874</v>
      </c>
      <c r="J63" s="235" t="s">
        <v>227</v>
      </c>
      <c r="K63" s="235">
        <v>0</v>
      </c>
      <c r="L63" s="235">
        <v>711000000</v>
      </c>
      <c r="M63" s="628" t="s">
        <v>73</v>
      </c>
      <c r="N63" s="94" t="s">
        <v>761</v>
      </c>
      <c r="O63" s="94" t="s">
        <v>805</v>
      </c>
      <c r="P63" s="94" t="s">
        <v>229</v>
      </c>
      <c r="Q63" s="94" t="s">
        <v>875</v>
      </c>
      <c r="R63" s="94" t="s">
        <v>231</v>
      </c>
      <c r="S63" s="94">
        <v>168</v>
      </c>
      <c r="T63" s="94" t="s">
        <v>698</v>
      </c>
      <c r="U63" s="236">
        <v>0.46</v>
      </c>
      <c r="V63" s="237">
        <v>1215000</v>
      </c>
      <c r="W63" s="237">
        <v>558900</v>
      </c>
      <c r="X63" s="237">
        <f>W63*1.12</f>
        <v>625968.00000000012</v>
      </c>
      <c r="Y63" s="235"/>
      <c r="Z63" s="235">
        <v>2016</v>
      </c>
      <c r="AA63" s="235"/>
      <c r="AB63" s="238" t="s">
        <v>876</v>
      </c>
      <c r="AC63" s="239"/>
      <c r="AD63" s="238"/>
      <c r="AE63" s="239"/>
      <c r="AF63" s="239"/>
      <c r="AG63" s="238" t="s">
        <v>877</v>
      </c>
      <c r="AH63" s="239" t="s">
        <v>794</v>
      </c>
      <c r="AI63" s="239">
        <v>210022457</v>
      </c>
      <c r="AJ63" s="238" t="s">
        <v>874</v>
      </c>
      <c r="AK63" s="240"/>
      <c r="AL63" s="241"/>
      <c r="AM63" s="242"/>
      <c r="AN63" s="242"/>
    </row>
    <row r="64" spans="1:40" s="243" customFormat="1" ht="100.5" customHeight="1">
      <c r="A64" s="5" t="s">
        <v>878</v>
      </c>
      <c r="B64" s="94" t="s">
        <v>33</v>
      </c>
      <c r="C64" s="94" t="s">
        <v>879</v>
      </c>
      <c r="D64" s="235" t="s">
        <v>872</v>
      </c>
      <c r="E64" s="235" t="s">
        <v>872</v>
      </c>
      <c r="F64" s="94" t="s">
        <v>880</v>
      </c>
      <c r="G64" s="94" t="s">
        <v>880</v>
      </c>
      <c r="H64" s="94" t="s">
        <v>881</v>
      </c>
      <c r="I64" s="94" t="s">
        <v>881</v>
      </c>
      <c r="J64" s="235" t="s">
        <v>227</v>
      </c>
      <c r="K64" s="235">
        <v>0</v>
      </c>
      <c r="L64" s="235">
        <v>711000000</v>
      </c>
      <c r="M64" s="628" t="s">
        <v>73</v>
      </c>
      <c r="N64" s="94" t="s">
        <v>761</v>
      </c>
      <c r="O64" s="94" t="s">
        <v>236</v>
      </c>
      <c r="P64" s="94" t="s">
        <v>229</v>
      </c>
      <c r="Q64" s="94" t="s">
        <v>875</v>
      </c>
      <c r="R64" s="94" t="s">
        <v>231</v>
      </c>
      <c r="S64" s="94">
        <v>168</v>
      </c>
      <c r="T64" s="94" t="s">
        <v>698</v>
      </c>
      <c r="U64" s="236">
        <v>4.4720000000000004</v>
      </c>
      <c r="V64" s="237">
        <v>1450000</v>
      </c>
      <c r="W64" s="237">
        <v>6484400.0000000009</v>
      </c>
      <c r="X64" s="237">
        <f t="shared" ref="X64:X142" si="6">W64*1.12</f>
        <v>7262528.0000000019</v>
      </c>
      <c r="Y64" s="235"/>
      <c r="Z64" s="235">
        <v>2016</v>
      </c>
      <c r="AA64" s="235"/>
      <c r="AB64" s="238" t="s">
        <v>876</v>
      </c>
      <c r="AC64" s="239"/>
      <c r="AD64" s="238"/>
      <c r="AE64" s="239"/>
      <c r="AF64" s="239"/>
      <c r="AG64" s="238" t="s">
        <v>882</v>
      </c>
      <c r="AH64" s="239" t="s">
        <v>794</v>
      </c>
      <c r="AI64" s="239">
        <v>210021786</v>
      </c>
      <c r="AJ64" s="238" t="s">
        <v>881</v>
      </c>
      <c r="AK64" s="240"/>
      <c r="AL64" s="241"/>
      <c r="AM64" s="242"/>
      <c r="AN64" s="242"/>
    </row>
    <row r="65" spans="1:40" s="243" customFormat="1" ht="100.5" customHeight="1">
      <c r="A65" s="5" t="s">
        <v>883</v>
      </c>
      <c r="B65" s="94" t="s">
        <v>33</v>
      </c>
      <c r="C65" s="94" t="s">
        <v>884</v>
      </c>
      <c r="D65" s="235" t="s">
        <v>872</v>
      </c>
      <c r="E65" s="235" t="s">
        <v>872</v>
      </c>
      <c r="F65" s="94" t="s">
        <v>885</v>
      </c>
      <c r="G65" s="94" t="s">
        <v>885</v>
      </c>
      <c r="H65" s="94" t="s">
        <v>886</v>
      </c>
      <c r="I65" s="94" t="s">
        <v>886</v>
      </c>
      <c r="J65" s="235" t="s">
        <v>227</v>
      </c>
      <c r="K65" s="235">
        <v>0</v>
      </c>
      <c r="L65" s="235">
        <v>711000000</v>
      </c>
      <c r="M65" s="628" t="s">
        <v>73</v>
      </c>
      <c r="N65" s="94" t="s">
        <v>761</v>
      </c>
      <c r="O65" s="94" t="s">
        <v>808</v>
      </c>
      <c r="P65" s="94" t="s">
        <v>229</v>
      </c>
      <c r="Q65" s="94" t="s">
        <v>875</v>
      </c>
      <c r="R65" s="94" t="s">
        <v>231</v>
      </c>
      <c r="S65" s="94">
        <v>168</v>
      </c>
      <c r="T65" s="94" t="s">
        <v>698</v>
      </c>
      <c r="U65" s="236">
        <v>1.6</v>
      </c>
      <c r="V65" s="237">
        <v>1450000</v>
      </c>
      <c r="W65" s="237">
        <v>2320000</v>
      </c>
      <c r="X65" s="237">
        <f t="shared" si="6"/>
        <v>2598400.0000000005</v>
      </c>
      <c r="Y65" s="235"/>
      <c r="Z65" s="235">
        <v>2016</v>
      </c>
      <c r="AA65" s="235"/>
      <c r="AB65" s="238" t="s">
        <v>876</v>
      </c>
      <c r="AC65" s="239"/>
      <c r="AD65" s="238"/>
      <c r="AE65" s="239"/>
      <c r="AF65" s="239"/>
      <c r="AG65" s="238" t="s">
        <v>887</v>
      </c>
      <c r="AH65" s="239" t="s">
        <v>794</v>
      </c>
      <c r="AI65" s="239">
        <v>210022458</v>
      </c>
      <c r="AJ65" s="238" t="s">
        <v>886</v>
      </c>
      <c r="AK65" s="240"/>
      <c r="AL65" s="241"/>
      <c r="AM65" s="242"/>
      <c r="AN65" s="242"/>
    </row>
    <row r="66" spans="1:40" s="512" customFormat="1" ht="100.5" customHeight="1">
      <c r="A66" s="493" t="s">
        <v>888</v>
      </c>
      <c r="B66" s="506" t="s">
        <v>33</v>
      </c>
      <c r="C66" s="506" t="s">
        <v>871</v>
      </c>
      <c r="D66" s="557" t="s">
        <v>872</v>
      </c>
      <c r="E66" s="557" t="s">
        <v>872</v>
      </c>
      <c r="F66" s="506" t="s">
        <v>873</v>
      </c>
      <c r="G66" s="506" t="s">
        <v>873</v>
      </c>
      <c r="H66" s="506" t="s">
        <v>874</v>
      </c>
      <c r="I66" s="506" t="s">
        <v>874</v>
      </c>
      <c r="J66" s="557" t="s">
        <v>227</v>
      </c>
      <c r="K66" s="557">
        <v>0</v>
      </c>
      <c r="L66" s="557">
        <v>711000000</v>
      </c>
      <c r="M66" s="558" t="s">
        <v>73</v>
      </c>
      <c r="N66" s="506" t="s">
        <v>761</v>
      </c>
      <c r="O66" s="506" t="s">
        <v>808</v>
      </c>
      <c r="P66" s="506" t="s">
        <v>229</v>
      </c>
      <c r="Q66" s="506" t="s">
        <v>875</v>
      </c>
      <c r="R66" s="506" t="s">
        <v>231</v>
      </c>
      <c r="S66" s="506">
        <v>168</v>
      </c>
      <c r="T66" s="506" t="s">
        <v>698</v>
      </c>
      <c r="U66" s="995">
        <v>0.05</v>
      </c>
      <c r="V66" s="996">
        <v>1215000</v>
      </c>
      <c r="W66" s="574">
        <v>0</v>
      </c>
      <c r="X66" s="575">
        <v>0</v>
      </c>
      <c r="Y66" s="557"/>
      <c r="Z66" s="557">
        <v>2016</v>
      </c>
      <c r="AA66" s="557"/>
      <c r="AB66" s="499" t="s">
        <v>876</v>
      </c>
      <c r="AC66" s="997"/>
      <c r="AD66" s="499"/>
      <c r="AE66" s="997"/>
      <c r="AF66" s="997"/>
      <c r="AG66" s="499" t="s">
        <v>889</v>
      </c>
      <c r="AH66" s="997" t="s">
        <v>794</v>
      </c>
      <c r="AI66" s="997">
        <v>210022457</v>
      </c>
      <c r="AJ66" s="499" t="s">
        <v>874</v>
      </c>
      <c r="AK66" s="509"/>
      <c r="AL66" s="998"/>
      <c r="AM66" s="999"/>
      <c r="AN66" s="999"/>
    </row>
    <row r="67" spans="1:40" s="512" customFormat="1" ht="100.5" customHeight="1">
      <c r="A67" s="493" t="s">
        <v>4547</v>
      </c>
      <c r="B67" s="506" t="s">
        <v>33</v>
      </c>
      <c r="C67" s="506" t="s">
        <v>871</v>
      </c>
      <c r="D67" s="557" t="s">
        <v>872</v>
      </c>
      <c r="E67" s="557" t="s">
        <v>872</v>
      </c>
      <c r="F67" s="506" t="s">
        <v>873</v>
      </c>
      <c r="G67" s="506" t="s">
        <v>873</v>
      </c>
      <c r="H67" s="506" t="s">
        <v>874</v>
      </c>
      <c r="I67" s="506" t="s">
        <v>874</v>
      </c>
      <c r="J67" s="557" t="s">
        <v>227</v>
      </c>
      <c r="K67" s="557">
        <v>0</v>
      </c>
      <c r="L67" s="557">
        <v>711000000</v>
      </c>
      <c r="M67" s="558" t="s">
        <v>73</v>
      </c>
      <c r="N67" s="506" t="s">
        <v>761</v>
      </c>
      <c r="O67" s="506" t="s">
        <v>808</v>
      </c>
      <c r="P67" s="506" t="s">
        <v>229</v>
      </c>
      <c r="Q67" s="506" t="s">
        <v>875</v>
      </c>
      <c r="R67" s="506" t="s">
        <v>231</v>
      </c>
      <c r="S67" s="506">
        <v>168</v>
      </c>
      <c r="T67" s="506" t="s">
        <v>698</v>
      </c>
      <c r="U67" s="995">
        <v>0.05</v>
      </c>
      <c r="V67" s="996">
        <v>1215000</v>
      </c>
      <c r="W67" s="574">
        <v>0</v>
      </c>
      <c r="X67" s="575">
        <v>0</v>
      </c>
      <c r="Y67" s="557"/>
      <c r="Z67" s="557">
        <v>2016</v>
      </c>
      <c r="AA67" s="742" t="s">
        <v>3133</v>
      </c>
      <c r="AB67" s="499" t="s">
        <v>876</v>
      </c>
      <c r="AC67" s="997"/>
      <c r="AD67" s="499"/>
      <c r="AE67" s="997"/>
      <c r="AF67" s="997"/>
      <c r="AG67" s="499" t="s">
        <v>889</v>
      </c>
      <c r="AH67" s="997" t="s">
        <v>794</v>
      </c>
      <c r="AI67" s="997">
        <v>210022457</v>
      </c>
      <c r="AJ67" s="499" t="s">
        <v>874</v>
      </c>
      <c r="AK67" s="509"/>
      <c r="AL67" s="998"/>
      <c r="AM67" s="999"/>
      <c r="AN67" s="999"/>
    </row>
    <row r="68" spans="1:40" s="243" customFormat="1" ht="100.5" customHeight="1">
      <c r="A68" s="5" t="s">
        <v>890</v>
      </c>
      <c r="B68" s="94" t="s">
        <v>33</v>
      </c>
      <c r="C68" s="94" t="s">
        <v>891</v>
      </c>
      <c r="D68" s="235" t="s">
        <v>892</v>
      </c>
      <c r="E68" s="235" t="s">
        <v>892</v>
      </c>
      <c r="F68" s="94" t="s">
        <v>893</v>
      </c>
      <c r="G68" s="94" t="s">
        <v>893</v>
      </c>
      <c r="H68" s="94" t="s">
        <v>894</v>
      </c>
      <c r="I68" s="94" t="s">
        <v>894</v>
      </c>
      <c r="J68" s="94" t="s">
        <v>38</v>
      </c>
      <c r="K68" s="94">
        <v>0</v>
      </c>
      <c r="L68" s="8">
        <v>511010000</v>
      </c>
      <c r="M68" s="26" t="s">
        <v>88</v>
      </c>
      <c r="N68" s="94" t="s">
        <v>761</v>
      </c>
      <c r="O68" s="94" t="s">
        <v>700</v>
      </c>
      <c r="P68" s="94" t="s">
        <v>229</v>
      </c>
      <c r="Q68" s="94" t="s">
        <v>875</v>
      </c>
      <c r="R68" s="94" t="s">
        <v>231</v>
      </c>
      <c r="S68" s="94">
        <v>168</v>
      </c>
      <c r="T68" s="94" t="s">
        <v>698</v>
      </c>
      <c r="U68" s="244">
        <v>0.6</v>
      </c>
      <c r="V68" s="244">
        <v>500000</v>
      </c>
      <c r="W68" s="244">
        <v>300000</v>
      </c>
      <c r="X68" s="237">
        <f t="shared" si="6"/>
        <v>336000.00000000006</v>
      </c>
      <c r="Y68" s="94"/>
      <c r="Z68" s="94">
        <v>2016</v>
      </c>
      <c r="AA68" s="94"/>
      <c r="AB68" s="238" t="s">
        <v>876</v>
      </c>
      <c r="AC68" s="238" t="s">
        <v>209</v>
      </c>
      <c r="AD68" s="238"/>
      <c r="AE68" s="238"/>
      <c r="AF68" s="238"/>
      <c r="AG68" s="238" t="s">
        <v>895</v>
      </c>
      <c r="AH68" s="238" t="s">
        <v>794</v>
      </c>
      <c r="AI68" s="238">
        <v>210025374</v>
      </c>
      <c r="AJ68" s="238" t="s">
        <v>894</v>
      </c>
      <c r="AK68" s="240"/>
      <c r="AL68" s="245"/>
      <c r="AM68" s="246"/>
      <c r="AN68" s="246"/>
    </row>
    <row r="69" spans="1:40" s="243" customFormat="1" ht="100.5" customHeight="1">
      <c r="A69" s="5" t="s">
        <v>896</v>
      </c>
      <c r="B69" s="94" t="s">
        <v>33</v>
      </c>
      <c r="C69" s="94" t="s">
        <v>897</v>
      </c>
      <c r="D69" s="94" t="s">
        <v>898</v>
      </c>
      <c r="E69" s="94" t="s">
        <v>898</v>
      </c>
      <c r="F69" s="94" t="s">
        <v>899</v>
      </c>
      <c r="G69" s="94" t="s">
        <v>899</v>
      </c>
      <c r="H69" s="94" t="s">
        <v>900</v>
      </c>
      <c r="I69" s="94" t="s">
        <v>900</v>
      </c>
      <c r="J69" s="94" t="s">
        <v>38</v>
      </c>
      <c r="K69" s="94">
        <v>80</v>
      </c>
      <c r="L69" s="94">
        <v>711000000</v>
      </c>
      <c r="M69" s="628" t="s">
        <v>73</v>
      </c>
      <c r="N69" s="94" t="s">
        <v>761</v>
      </c>
      <c r="O69" s="94" t="s">
        <v>700</v>
      </c>
      <c r="P69" s="94" t="s">
        <v>229</v>
      </c>
      <c r="Q69" s="94" t="s">
        <v>875</v>
      </c>
      <c r="R69" s="94" t="s">
        <v>901</v>
      </c>
      <c r="S69" s="94">
        <v>166</v>
      </c>
      <c r="T69" s="94" t="s">
        <v>902</v>
      </c>
      <c r="U69" s="244">
        <v>40</v>
      </c>
      <c r="V69" s="244">
        <v>4300</v>
      </c>
      <c r="W69" s="244">
        <v>172000</v>
      </c>
      <c r="X69" s="237">
        <f t="shared" si="6"/>
        <v>192640.00000000003</v>
      </c>
      <c r="Y69" s="94" t="s">
        <v>762</v>
      </c>
      <c r="Z69" s="94">
        <v>2016</v>
      </c>
      <c r="AA69" s="94"/>
      <c r="AB69" s="238" t="s">
        <v>876</v>
      </c>
      <c r="AC69" s="238" t="s">
        <v>903</v>
      </c>
      <c r="AD69" s="238"/>
      <c r="AE69" s="238"/>
      <c r="AF69" s="238"/>
      <c r="AG69" s="238" t="s">
        <v>904</v>
      </c>
      <c r="AH69" s="238" t="s">
        <v>794</v>
      </c>
      <c r="AI69" s="238">
        <v>210013615</v>
      </c>
      <c r="AJ69" s="238" t="s">
        <v>900</v>
      </c>
      <c r="AK69" s="240"/>
      <c r="AL69" s="245"/>
      <c r="AM69" s="246"/>
      <c r="AN69" s="246"/>
    </row>
    <row r="70" spans="1:40" s="243" customFormat="1" ht="100.5" customHeight="1">
      <c r="A70" s="5" t="s">
        <v>905</v>
      </c>
      <c r="B70" s="94" t="s">
        <v>33</v>
      </c>
      <c r="C70" s="94" t="s">
        <v>897</v>
      </c>
      <c r="D70" s="94" t="s">
        <v>898</v>
      </c>
      <c r="E70" s="94" t="s">
        <v>898</v>
      </c>
      <c r="F70" s="94" t="s">
        <v>899</v>
      </c>
      <c r="G70" s="94" t="s">
        <v>899</v>
      </c>
      <c r="H70" s="94" t="s">
        <v>906</v>
      </c>
      <c r="I70" s="94" t="s">
        <v>906</v>
      </c>
      <c r="J70" s="94" t="s">
        <v>38</v>
      </c>
      <c r="K70" s="94">
        <v>80</v>
      </c>
      <c r="L70" s="94">
        <v>711000000</v>
      </c>
      <c r="M70" s="628" t="s">
        <v>73</v>
      </c>
      <c r="N70" s="94" t="s">
        <v>761</v>
      </c>
      <c r="O70" s="94" t="s">
        <v>700</v>
      </c>
      <c r="P70" s="94" t="s">
        <v>229</v>
      </c>
      <c r="Q70" s="94" t="s">
        <v>875</v>
      </c>
      <c r="R70" s="94" t="s">
        <v>901</v>
      </c>
      <c r="S70" s="94">
        <v>166</v>
      </c>
      <c r="T70" s="94" t="s">
        <v>902</v>
      </c>
      <c r="U70" s="244">
        <v>100</v>
      </c>
      <c r="V70" s="244">
        <v>2700</v>
      </c>
      <c r="W70" s="244">
        <v>270000</v>
      </c>
      <c r="X70" s="237">
        <f t="shared" si="6"/>
        <v>302400</v>
      </c>
      <c r="Y70" s="94" t="s">
        <v>762</v>
      </c>
      <c r="Z70" s="94">
        <v>2016</v>
      </c>
      <c r="AA70" s="94"/>
      <c r="AB70" s="238" t="s">
        <v>876</v>
      </c>
      <c r="AC70" s="238" t="s">
        <v>903</v>
      </c>
      <c r="AD70" s="238"/>
      <c r="AE70" s="238"/>
      <c r="AF70" s="238"/>
      <c r="AG70" s="238" t="s">
        <v>907</v>
      </c>
      <c r="AH70" s="238" t="s">
        <v>794</v>
      </c>
      <c r="AI70" s="238">
        <v>210013617</v>
      </c>
      <c r="AJ70" s="238" t="s">
        <v>906</v>
      </c>
      <c r="AK70" s="240"/>
      <c r="AL70" s="245"/>
      <c r="AM70" s="246"/>
      <c r="AN70" s="246"/>
    </row>
    <row r="71" spans="1:40" s="243" customFormat="1" ht="100.5" customHeight="1">
      <c r="A71" s="5" t="s">
        <v>908</v>
      </c>
      <c r="B71" s="94" t="s">
        <v>33</v>
      </c>
      <c r="C71" s="94" t="s">
        <v>897</v>
      </c>
      <c r="D71" s="94" t="s">
        <v>898</v>
      </c>
      <c r="E71" s="94" t="s">
        <v>898</v>
      </c>
      <c r="F71" s="94" t="s">
        <v>899</v>
      </c>
      <c r="G71" s="94" t="s">
        <v>899</v>
      </c>
      <c r="H71" s="94" t="s">
        <v>909</v>
      </c>
      <c r="I71" s="94" t="s">
        <v>909</v>
      </c>
      <c r="J71" s="94" t="s">
        <v>38</v>
      </c>
      <c r="K71" s="94">
        <v>80</v>
      </c>
      <c r="L71" s="94">
        <v>711000000</v>
      </c>
      <c r="M71" s="628" t="s">
        <v>73</v>
      </c>
      <c r="N71" s="94" t="s">
        <v>761</v>
      </c>
      <c r="O71" s="94" t="s">
        <v>700</v>
      </c>
      <c r="P71" s="94" t="s">
        <v>229</v>
      </c>
      <c r="Q71" s="94" t="s">
        <v>875</v>
      </c>
      <c r="R71" s="94" t="s">
        <v>901</v>
      </c>
      <c r="S71" s="94">
        <v>166</v>
      </c>
      <c r="T71" s="94" t="s">
        <v>902</v>
      </c>
      <c r="U71" s="244">
        <v>140</v>
      </c>
      <c r="V71" s="244">
        <v>2700</v>
      </c>
      <c r="W71" s="244">
        <v>378000</v>
      </c>
      <c r="X71" s="237">
        <f t="shared" si="6"/>
        <v>423360.00000000006</v>
      </c>
      <c r="Y71" s="94" t="s">
        <v>762</v>
      </c>
      <c r="Z71" s="94">
        <v>2016</v>
      </c>
      <c r="AA71" s="94"/>
      <c r="AB71" s="238" t="s">
        <v>876</v>
      </c>
      <c r="AC71" s="238" t="s">
        <v>903</v>
      </c>
      <c r="AD71" s="238"/>
      <c r="AE71" s="238"/>
      <c r="AF71" s="238"/>
      <c r="AG71" s="238" t="s">
        <v>910</v>
      </c>
      <c r="AH71" s="238" t="s">
        <v>794</v>
      </c>
      <c r="AI71" s="238">
        <v>210013614</v>
      </c>
      <c r="AJ71" s="238" t="s">
        <v>909</v>
      </c>
      <c r="AK71" s="240"/>
      <c r="AL71" s="245"/>
      <c r="AM71" s="246"/>
      <c r="AN71" s="246"/>
    </row>
    <row r="72" spans="1:40" s="243" customFormat="1" ht="100.5" customHeight="1">
      <c r="A72" s="5" t="s">
        <v>911</v>
      </c>
      <c r="B72" s="94" t="s">
        <v>33</v>
      </c>
      <c r="C72" s="94" t="s">
        <v>897</v>
      </c>
      <c r="D72" s="94" t="s">
        <v>898</v>
      </c>
      <c r="E72" s="94" t="s">
        <v>898</v>
      </c>
      <c r="F72" s="94" t="s">
        <v>899</v>
      </c>
      <c r="G72" s="94" t="s">
        <v>899</v>
      </c>
      <c r="H72" s="94" t="s">
        <v>912</v>
      </c>
      <c r="I72" s="94" t="s">
        <v>912</v>
      </c>
      <c r="J72" s="94" t="s">
        <v>38</v>
      </c>
      <c r="K72" s="94">
        <v>80</v>
      </c>
      <c r="L72" s="94">
        <v>711000000</v>
      </c>
      <c r="M72" s="628" t="s">
        <v>73</v>
      </c>
      <c r="N72" s="94" t="s">
        <v>761</v>
      </c>
      <c r="O72" s="94" t="s">
        <v>700</v>
      </c>
      <c r="P72" s="94" t="s">
        <v>229</v>
      </c>
      <c r="Q72" s="94" t="s">
        <v>875</v>
      </c>
      <c r="R72" s="94" t="s">
        <v>901</v>
      </c>
      <c r="S72" s="94">
        <v>166</v>
      </c>
      <c r="T72" s="94" t="s">
        <v>902</v>
      </c>
      <c r="U72" s="244">
        <v>20</v>
      </c>
      <c r="V72" s="244">
        <v>3600</v>
      </c>
      <c r="W72" s="244">
        <v>72000</v>
      </c>
      <c r="X72" s="237">
        <f t="shared" si="6"/>
        <v>80640.000000000015</v>
      </c>
      <c r="Y72" s="94" t="s">
        <v>762</v>
      </c>
      <c r="Z72" s="94">
        <v>2016</v>
      </c>
      <c r="AA72" s="94"/>
      <c r="AB72" s="238" t="s">
        <v>876</v>
      </c>
      <c r="AC72" s="238" t="s">
        <v>903</v>
      </c>
      <c r="AD72" s="238"/>
      <c r="AE72" s="238"/>
      <c r="AF72" s="238"/>
      <c r="AG72" s="238" t="s">
        <v>913</v>
      </c>
      <c r="AH72" s="238" t="s">
        <v>794</v>
      </c>
      <c r="AI72" s="238">
        <v>210013616</v>
      </c>
      <c r="AJ72" s="238" t="s">
        <v>912</v>
      </c>
      <c r="AK72" s="240"/>
      <c r="AL72" s="245"/>
      <c r="AM72" s="246"/>
      <c r="AN72" s="246"/>
    </row>
    <row r="73" spans="1:40" s="512" customFormat="1" ht="100.5" customHeight="1">
      <c r="A73" s="493" t="s">
        <v>914</v>
      </c>
      <c r="B73" s="506" t="s">
        <v>33</v>
      </c>
      <c r="C73" s="506" t="s">
        <v>915</v>
      </c>
      <c r="D73" s="506" t="s">
        <v>916</v>
      </c>
      <c r="E73" s="506" t="s">
        <v>916</v>
      </c>
      <c r="F73" s="506" t="s">
        <v>917</v>
      </c>
      <c r="G73" s="506" t="s">
        <v>917</v>
      </c>
      <c r="H73" s="506" t="s">
        <v>918</v>
      </c>
      <c r="I73" s="506" t="s">
        <v>918</v>
      </c>
      <c r="J73" s="506" t="s">
        <v>227</v>
      </c>
      <c r="K73" s="506">
        <v>0</v>
      </c>
      <c r="L73" s="506">
        <v>711000000</v>
      </c>
      <c r="M73" s="558" t="s">
        <v>73</v>
      </c>
      <c r="N73" s="506" t="s">
        <v>761</v>
      </c>
      <c r="O73" s="506" t="s">
        <v>700</v>
      </c>
      <c r="P73" s="506" t="s">
        <v>229</v>
      </c>
      <c r="Q73" s="506" t="s">
        <v>875</v>
      </c>
      <c r="R73" s="506" t="s">
        <v>231</v>
      </c>
      <c r="S73" s="506">
        <v>796</v>
      </c>
      <c r="T73" s="506" t="s">
        <v>232</v>
      </c>
      <c r="U73" s="508">
        <v>760</v>
      </c>
      <c r="V73" s="508">
        <v>104000</v>
      </c>
      <c r="W73" s="513">
        <v>0</v>
      </c>
      <c r="X73" s="514">
        <v>0</v>
      </c>
      <c r="Y73" s="506"/>
      <c r="Z73" s="506">
        <v>2016</v>
      </c>
      <c r="AA73" s="506"/>
      <c r="AB73" s="499" t="s">
        <v>876</v>
      </c>
      <c r="AC73" s="499"/>
      <c r="AD73" s="499"/>
      <c r="AE73" s="499"/>
      <c r="AF73" s="499"/>
      <c r="AG73" s="499" t="s">
        <v>919</v>
      </c>
      <c r="AH73" s="499" t="s">
        <v>794</v>
      </c>
      <c r="AI73" s="499">
        <v>210025096</v>
      </c>
      <c r="AJ73" s="499" t="s">
        <v>918</v>
      </c>
      <c r="AK73" s="509"/>
      <c r="AL73" s="510"/>
      <c r="AM73" s="893"/>
      <c r="AN73" s="893"/>
    </row>
    <row r="74" spans="1:40" s="512" customFormat="1" ht="100.5" customHeight="1">
      <c r="A74" s="493" t="s">
        <v>4269</v>
      </c>
      <c r="B74" s="506" t="s">
        <v>33</v>
      </c>
      <c r="C74" s="506" t="s">
        <v>915</v>
      </c>
      <c r="D74" s="506" t="s">
        <v>916</v>
      </c>
      <c r="E74" s="506" t="s">
        <v>916</v>
      </c>
      <c r="F74" s="506" t="s">
        <v>917</v>
      </c>
      <c r="G74" s="506" t="s">
        <v>917</v>
      </c>
      <c r="H74" s="506" t="s">
        <v>918</v>
      </c>
      <c r="I74" s="506" t="s">
        <v>918</v>
      </c>
      <c r="J74" s="506" t="s">
        <v>227</v>
      </c>
      <c r="K74" s="506">
        <v>70</v>
      </c>
      <c r="L74" s="506">
        <v>711000000</v>
      </c>
      <c r="M74" s="558" t="s">
        <v>73</v>
      </c>
      <c r="N74" s="895" t="s">
        <v>1199</v>
      </c>
      <c r="O74" s="506" t="s">
        <v>700</v>
      </c>
      <c r="P74" s="506" t="s">
        <v>229</v>
      </c>
      <c r="Q74" s="506" t="s">
        <v>875</v>
      </c>
      <c r="R74" s="506" t="s">
        <v>4370</v>
      </c>
      <c r="S74" s="506">
        <v>796</v>
      </c>
      <c r="T74" s="506" t="s">
        <v>232</v>
      </c>
      <c r="U74" s="508">
        <v>532</v>
      </c>
      <c r="V74" s="508">
        <v>84000</v>
      </c>
      <c r="W74" s="513">
        <v>0</v>
      </c>
      <c r="X74" s="514">
        <v>0</v>
      </c>
      <c r="Y74" s="506" t="s">
        <v>4270</v>
      </c>
      <c r="Z74" s="506">
        <v>2016</v>
      </c>
      <c r="AA74" s="506" t="s">
        <v>4271</v>
      </c>
      <c r="AB74" s="499" t="s">
        <v>876</v>
      </c>
      <c r="AC74" s="499"/>
      <c r="AD74" s="499"/>
      <c r="AE74" s="499"/>
      <c r="AF74" s="499"/>
      <c r="AG74" s="499" t="s">
        <v>919</v>
      </c>
      <c r="AH74" s="499" t="s">
        <v>794</v>
      </c>
      <c r="AI74" s="499">
        <v>210025096</v>
      </c>
      <c r="AJ74" s="499" t="s">
        <v>918</v>
      </c>
      <c r="AK74" s="509"/>
      <c r="AL74" s="510"/>
      <c r="AM74" s="893"/>
      <c r="AN74" s="893"/>
    </row>
    <row r="75" spans="1:40" s="243" customFormat="1" ht="100.5" customHeight="1">
      <c r="A75" s="749" t="s">
        <v>4501</v>
      </c>
      <c r="B75" s="752" t="s">
        <v>33</v>
      </c>
      <c r="C75" s="752" t="s">
        <v>915</v>
      </c>
      <c r="D75" s="752" t="s">
        <v>916</v>
      </c>
      <c r="E75" s="752" t="s">
        <v>916</v>
      </c>
      <c r="F75" s="752" t="s">
        <v>917</v>
      </c>
      <c r="G75" s="752" t="s">
        <v>917</v>
      </c>
      <c r="H75" s="752" t="s">
        <v>918</v>
      </c>
      <c r="I75" s="752" t="s">
        <v>918</v>
      </c>
      <c r="J75" s="752" t="s">
        <v>227</v>
      </c>
      <c r="K75" s="752">
        <v>70</v>
      </c>
      <c r="L75" s="752">
        <v>711000000</v>
      </c>
      <c r="M75" s="813" t="s">
        <v>73</v>
      </c>
      <c r="N75" s="819" t="s">
        <v>1199</v>
      </c>
      <c r="O75" s="752" t="s">
        <v>700</v>
      </c>
      <c r="P75" s="752" t="s">
        <v>229</v>
      </c>
      <c r="Q75" s="752" t="s">
        <v>875</v>
      </c>
      <c r="R75" s="752" t="s">
        <v>4502</v>
      </c>
      <c r="S75" s="752">
        <v>796</v>
      </c>
      <c r="T75" s="752" t="s">
        <v>232</v>
      </c>
      <c r="U75" s="967">
        <v>532</v>
      </c>
      <c r="V75" s="967">
        <v>84000</v>
      </c>
      <c r="W75" s="967">
        <v>44688000</v>
      </c>
      <c r="X75" s="968">
        <f>W75*1.12</f>
        <v>50050560.000000007</v>
      </c>
      <c r="Y75" s="752" t="s">
        <v>4270</v>
      </c>
      <c r="Z75" s="752">
        <v>2016</v>
      </c>
      <c r="AA75" s="752">
        <v>15</v>
      </c>
      <c r="AB75" s="798" t="s">
        <v>876</v>
      </c>
      <c r="AC75" s="798"/>
      <c r="AD75" s="798"/>
      <c r="AE75" s="798"/>
      <c r="AF75" s="798"/>
      <c r="AG75" s="798" t="s">
        <v>919</v>
      </c>
      <c r="AH75" s="798" t="s">
        <v>794</v>
      </c>
      <c r="AI75" s="798">
        <v>210025096</v>
      </c>
      <c r="AJ75" s="798" t="s">
        <v>918</v>
      </c>
      <c r="AK75" s="969"/>
      <c r="AL75" s="245"/>
    </row>
    <row r="76" spans="1:40" s="243" customFormat="1" ht="100.5" customHeight="1">
      <c r="A76" s="5" t="s">
        <v>920</v>
      </c>
      <c r="B76" s="94" t="s">
        <v>33</v>
      </c>
      <c r="C76" s="94" t="s">
        <v>921</v>
      </c>
      <c r="D76" s="94" t="s">
        <v>922</v>
      </c>
      <c r="E76" s="94" t="s">
        <v>922</v>
      </c>
      <c r="F76" s="94" t="s">
        <v>923</v>
      </c>
      <c r="G76" s="94" t="s">
        <v>923</v>
      </c>
      <c r="H76" s="94" t="s">
        <v>924</v>
      </c>
      <c r="I76" s="94" t="s">
        <v>924</v>
      </c>
      <c r="J76" s="94" t="s">
        <v>227</v>
      </c>
      <c r="K76" s="94">
        <v>0</v>
      </c>
      <c r="L76" s="94">
        <v>711000000</v>
      </c>
      <c r="M76" s="628" t="s">
        <v>73</v>
      </c>
      <c r="N76" s="94" t="s">
        <v>761</v>
      </c>
      <c r="O76" s="94" t="s">
        <v>700</v>
      </c>
      <c r="P76" s="94" t="s">
        <v>229</v>
      </c>
      <c r="Q76" s="94" t="s">
        <v>875</v>
      </c>
      <c r="R76" s="94" t="s">
        <v>231</v>
      </c>
      <c r="S76" s="94">
        <v>796</v>
      </c>
      <c r="T76" s="94" t="s">
        <v>232</v>
      </c>
      <c r="U76" s="244">
        <v>15</v>
      </c>
      <c r="V76" s="244">
        <v>800000</v>
      </c>
      <c r="W76" s="244">
        <v>12000000</v>
      </c>
      <c r="X76" s="237">
        <f t="shared" si="6"/>
        <v>13440000.000000002</v>
      </c>
      <c r="Y76" s="94"/>
      <c r="Z76" s="94">
        <v>2016</v>
      </c>
      <c r="AA76" s="94"/>
      <c r="AB76" s="238" t="s">
        <v>876</v>
      </c>
      <c r="AC76" s="238"/>
      <c r="AD76" s="238"/>
      <c r="AE76" s="238"/>
      <c r="AF76" s="238"/>
      <c r="AG76" s="238" t="s">
        <v>925</v>
      </c>
      <c r="AH76" s="238" t="s">
        <v>794</v>
      </c>
      <c r="AI76" s="238">
        <v>250009250</v>
      </c>
      <c r="AJ76" s="238" t="s">
        <v>926</v>
      </c>
      <c r="AK76" s="240"/>
      <c r="AL76" s="245"/>
      <c r="AM76" s="247"/>
    </row>
    <row r="77" spans="1:40" s="243" customFormat="1" ht="100.5" customHeight="1">
      <c r="A77" s="5" t="s">
        <v>927</v>
      </c>
      <c r="B77" s="94" t="s">
        <v>33</v>
      </c>
      <c r="C77" s="94" t="s">
        <v>921</v>
      </c>
      <c r="D77" s="94" t="s">
        <v>922</v>
      </c>
      <c r="E77" s="94" t="s">
        <v>922</v>
      </c>
      <c r="F77" s="94" t="s">
        <v>923</v>
      </c>
      <c r="G77" s="94" t="s">
        <v>923</v>
      </c>
      <c r="H77" s="94" t="s">
        <v>928</v>
      </c>
      <c r="I77" s="94" t="s">
        <v>928</v>
      </c>
      <c r="J77" s="94" t="s">
        <v>227</v>
      </c>
      <c r="K77" s="94">
        <v>0</v>
      </c>
      <c r="L77" s="94">
        <v>711000000</v>
      </c>
      <c r="M77" s="628" t="s">
        <v>73</v>
      </c>
      <c r="N77" s="94" t="s">
        <v>761</v>
      </c>
      <c r="O77" s="94" t="s">
        <v>700</v>
      </c>
      <c r="P77" s="94" t="s">
        <v>229</v>
      </c>
      <c r="Q77" s="94" t="s">
        <v>875</v>
      </c>
      <c r="R77" s="94" t="s">
        <v>231</v>
      </c>
      <c r="S77" s="94">
        <v>796</v>
      </c>
      <c r="T77" s="94" t="s">
        <v>232</v>
      </c>
      <c r="U77" s="244">
        <v>14</v>
      </c>
      <c r="V77" s="244">
        <v>800000</v>
      </c>
      <c r="W77" s="244">
        <v>11200000</v>
      </c>
      <c r="X77" s="237">
        <f t="shared" si="6"/>
        <v>12544000.000000002</v>
      </c>
      <c r="Y77" s="94"/>
      <c r="Z77" s="94">
        <v>2016</v>
      </c>
      <c r="AA77" s="94"/>
      <c r="AB77" s="238" t="s">
        <v>876</v>
      </c>
      <c r="AC77" s="238"/>
      <c r="AD77" s="238"/>
      <c r="AE77" s="238"/>
      <c r="AF77" s="238"/>
      <c r="AG77" s="238" t="s">
        <v>929</v>
      </c>
      <c r="AH77" s="238" t="s">
        <v>794</v>
      </c>
      <c r="AI77" s="238">
        <v>250009251</v>
      </c>
      <c r="AJ77" s="238" t="s">
        <v>930</v>
      </c>
      <c r="AK77" s="240"/>
      <c r="AL77" s="245"/>
      <c r="AM77" s="247"/>
    </row>
    <row r="78" spans="1:40" s="243" customFormat="1" ht="100.5" customHeight="1">
      <c r="A78" s="5" t="s">
        <v>931</v>
      </c>
      <c r="B78" s="94" t="s">
        <v>33</v>
      </c>
      <c r="C78" s="94" t="s">
        <v>932</v>
      </c>
      <c r="D78" s="94" t="s">
        <v>933</v>
      </c>
      <c r="E78" s="94" t="s">
        <v>933</v>
      </c>
      <c r="F78" s="94" t="s">
        <v>934</v>
      </c>
      <c r="G78" s="94" t="s">
        <v>934</v>
      </c>
      <c r="H78" s="94" t="s">
        <v>935</v>
      </c>
      <c r="I78" s="94" t="s">
        <v>935</v>
      </c>
      <c r="J78" s="94" t="s">
        <v>227</v>
      </c>
      <c r="K78" s="94">
        <v>0</v>
      </c>
      <c r="L78" s="94">
        <v>711000000</v>
      </c>
      <c r="M78" s="628" t="s">
        <v>73</v>
      </c>
      <c r="N78" s="94" t="s">
        <v>761</v>
      </c>
      <c r="O78" s="94" t="s">
        <v>808</v>
      </c>
      <c r="P78" s="94" t="s">
        <v>229</v>
      </c>
      <c r="Q78" s="94" t="s">
        <v>875</v>
      </c>
      <c r="R78" s="94" t="s">
        <v>231</v>
      </c>
      <c r="S78" s="94">
        <v>796</v>
      </c>
      <c r="T78" s="94" t="s">
        <v>232</v>
      </c>
      <c r="U78" s="244">
        <v>7</v>
      </c>
      <c r="V78" s="244">
        <v>327000</v>
      </c>
      <c r="W78" s="244">
        <v>2289000</v>
      </c>
      <c r="X78" s="237">
        <f t="shared" si="6"/>
        <v>2563680.0000000005</v>
      </c>
      <c r="Y78" s="94"/>
      <c r="Z78" s="94">
        <v>2016</v>
      </c>
      <c r="AA78" s="94"/>
      <c r="AB78" s="238" t="s">
        <v>876</v>
      </c>
      <c r="AC78" s="238"/>
      <c r="AD78" s="238"/>
      <c r="AE78" s="238"/>
      <c r="AF78" s="238"/>
      <c r="AG78" s="238" t="s">
        <v>936</v>
      </c>
      <c r="AH78" s="238" t="s">
        <v>794</v>
      </c>
      <c r="AI78" s="238">
        <v>250009080</v>
      </c>
      <c r="AJ78" s="238" t="s">
        <v>937</v>
      </c>
      <c r="AK78" s="240"/>
      <c r="AL78" s="245"/>
      <c r="AM78" s="247"/>
    </row>
    <row r="79" spans="1:40" s="243" customFormat="1" ht="100.5" customHeight="1">
      <c r="A79" s="5" t="s">
        <v>938</v>
      </c>
      <c r="B79" s="94" t="s">
        <v>33</v>
      </c>
      <c r="C79" s="248" t="s">
        <v>932</v>
      </c>
      <c r="D79" s="248" t="s">
        <v>933</v>
      </c>
      <c r="E79" s="248" t="s">
        <v>933</v>
      </c>
      <c r="F79" s="248" t="s">
        <v>934</v>
      </c>
      <c r="G79" s="248" t="s">
        <v>934</v>
      </c>
      <c r="H79" s="94" t="s">
        <v>939</v>
      </c>
      <c r="I79" s="94" t="s">
        <v>939</v>
      </c>
      <c r="J79" s="94" t="s">
        <v>227</v>
      </c>
      <c r="K79" s="94">
        <v>0</v>
      </c>
      <c r="L79" s="94">
        <v>711000000</v>
      </c>
      <c r="M79" s="628" t="s">
        <v>73</v>
      </c>
      <c r="N79" s="94" t="s">
        <v>761</v>
      </c>
      <c r="O79" s="94" t="s">
        <v>700</v>
      </c>
      <c r="P79" s="94" t="s">
        <v>229</v>
      </c>
      <c r="Q79" s="94" t="s">
        <v>875</v>
      </c>
      <c r="R79" s="94" t="s">
        <v>231</v>
      </c>
      <c r="S79" s="94">
        <v>796</v>
      </c>
      <c r="T79" s="94" t="s">
        <v>232</v>
      </c>
      <c r="U79" s="244">
        <v>20</v>
      </c>
      <c r="V79" s="244">
        <v>327000</v>
      </c>
      <c r="W79" s="244">
        <v>6540000</v>
      </c>
      <c r="X79" s="237">
        <f t="shared" si="6"/>
        <v>7324800.0000000009</v>
      </c>
      <c r="Y79" s="249"/>
      <c r="Z79" s="94">
        <v>2016</v>
      </c>
      <c r="AA79" s="94"/>
      <c r="AB79" s="238" t="s">
        <v>876</v>
      </c>
      <c r="AC79" s="238"/>
      <c r="AD79" s="238"/>
      <c r="AE79" s="238"/>
      <c r="AF79" s="238"/>
      <c r="AG79" s="238" t="s">
        <v>940</v>
      </c>
      <c r="AH79" s="238" t="s">
        <v>794</v>
      </c>
      <c r="AI79" s="238">
        <v>250009214</v>
      </c>
      <c r="AJ79" s="238" t="s">
        <v>941</v>
      </c>
      <c r="AK79" s="240"/>
      <c r="AL79" s="245"/>
      <c r="AM79" s="247"/>
    </row>
    <row r="80" spans="1:40" s="512" customFormat="1" ht="100.5" customHeight="1">
      <c r="A80" s="493" t="s">
        <v>942</v>
      </c>
      <c r="B80" s="506" t="s">
        <v>33</v>
      </c>
      <c r="C80" s="506" t="s">
        <v>943</v>
      </c>
      <c r="D80" s="506" t="s">
        <v>944</v>
      </c>
      <c r="E80" s="506" t="s">
        <v>944</v>
      </c>
      <c r="F80" s="506" t="s">
        <v>945</v>
      </c>
      <c r="G80" s="506" t="s">
        <v>945</v>
      </c>
      <c r="H80" s="506" t="s">
        <v>946</v>
      </c>
      <c r="I80" s="506" t="s">
        <v>946</v>
      </c>
      <c r="J80" s="506" t="s">
        <v>227</v>
      </c>
      <c r="K80" s="506">
        <v>0</v>
      </c>
      <c r="L80" s="506">
        <v>711000000</v>
      </c>
      <c r="M80" s="558" t="s">
        <v>73</v>
      </c>
      <c r="N80" s="506" t="s">
        <v>761</v>
      </c>
      <c r="O80" s="506" t="s">
        <v>808</v>
      </c>
      <c r="P80" s="506" t="s">
        <v>229</v>
      </c>
      <c r="Q80" s="506" t="s">
        <v>875</v>
      </c>
      <c r="R80" s="506" t="s">
        <v>231</v>
      </c>
      <c r="S80" s="506">
        <v>166</v>
      </c>
      <c r="T80" s="506" t="s">
        <v>902</v>
      </c>
      <c r="U80" s="508">
        <v>120</v>
      </c>
      <c r="V80" s="508">
        <v>1016</v>
      </c>
      <c r="W80" s="513">
        <v>0</v>
      </c>
      <c r="X80" s="514">
        <v>0</v>
      </c>
      <c r="Y80" s="506"/>
      <c r="Z80" s="506">
        <v>2016</v>
      </c>
      <c r="AA80" s="506"/>
      <c r="AB80" s="499" t="s">
        <v>876</v>
      </c>
      <c r="AC80" s="499"/>
      <c r="AD80" s="499"/>
      <c r="AE80" s="499"/>
      <c r="AF80" s="499"/>
      <c r="AG80" s="499" t="s">
        <v>947</v>
      </c>
      <c r="AH80" s="499" t="s">
        <v>794</v>
      </c>
      <c r="AI80" s="499">
        <v>210001950</v>
      </c>
      <c r="AJ80" s="499" t="s">
        <v>946</v>
      </c>
      <c r="AK80" s="509"/>
      <c r="AL80" s="510"/>
      <c r="AM80" s="511"/>
    </row>
    <row r="81" spans="1:39" s="243" customFormat="1" ht="100.5" customHeight="1">
      <c r="A81" s="620" t="s">
        <v>3076</v>
      </c>
      <c r="B81" s="626" t="s">
        <v>33</v>
      </c>
      <c r="C81" s="626" t="s">
        <v>943</v>
      </c>
      <c r="D81" s="626" t="s">
        <v>944</v>
      </c>
      <c r="E81" s="626" t="s">
        <v>944</v>
      </c>
      <c r="F81" s="626" t="s">
        <v>945</v>
      </c>
      <c r="G81" s="626" t="s">
        <v>945</v>
      </c>
      <c r="H81" s="626" t="s">
        <v>946</v>
      </c>
      <c r="I81" s="626" t="s">
        <v>946</v>
      </c>
      <c r="J81" s="626" t="s">
        <v>1135</v>
      </c>
      <c r="K81" s="626">
        <v>0</v>
      </c>
      <c r="L81" s="309">
        <v>311000000</v>
      </c>
      <c r="M81" s="288" t="s">
        <v>342</v>
      </c>
      <c r="N81" s="626" t="s">
        <v>1233</v>
      </c>
      <c r="O81" s="626" t="s">
        <v>808</v>
      </c>
      <c r="P81" s="626" t="s">
        <v>229</v>
      </c>
      <c r="Q81" s="626" t="s">
        <v>3077</v>
      </c>
      <c r="R81" s="626" t="s">
        <v>231</v>
      </c>
      <c r="S81" s="626">
        <v>166</v>
      </c>
      <c r="T81" s="626" t="s">
        <v>902</v>
      </c>
      <c r="U81" s="564">
        <v>120</v>
      </c>
      <c r="V81" s="564">
        <v>1016</v>
      </c>
      <c r="W81" s="564">
        <v>121920</v>
      </c>
      <c r="X81" s="565">
        <f t="shared" ref="X81" si="7">W81*1.12</f>
        <v>136550.40000000002</v>
      </c>
      <c r="Y81" s="626"/>
      <c r="Z81" s="626">
        <v>2016</v>
      </c>
      <c r="AA81" s="626" t="s">
        <v>3078</v>
      </c>
      <c r="AB81" s="627" t="s">
        <v>876</v>
      </c>
      <c r="AC81" s="627"/>
      <c r="AD81" s="627"/>
      <c r="AE81" s="627"/>
      <c r="AF81" s="627"/>
      <c r="AG81" s="627" t="s">
        <v>947</v>
      </c>
      <c r="AH81" s="627" t="s">
        <v>794</v>
      </c>
      <c r="AI81" s="627">
        <v>210001950</v>
      </c>
      <c r="AJ81" s="627" t="s">
        <v>946</v>
      </c>
      <c r="AK81" s="566"/>
      <c r="AL81" s="245"/>
      <c r="AM81" s="247"/>
    </row>
    <row r="82" spans="1:39" s="512" customFormat="1" ht="100.5" customHeight="1">
      <c r="A82" s="493" t="s">
        <v>948</v>
      </c>
      <c r="B82" s="506" t="s">
        <v>33</v>
      </c>
      <c r="C82" s="506" t="s">
        <v>949</v>
      </c>
      <c r="D82" s="506" t="s">
        <v>950</v>
      </c>
      <c r="E82" s="506" t="s">
        <v>950</v>
      </c>
      <c r="F82" s="506" t="s">
        <v>951</v>
      </c>
      <c r="G82" s="506" t="s">
        <v>951</v>
      </c>
      <c r="H82" s="506" t="s">
        <v>952</v>
      </c>
      <c r="I82" s="506" t="s">
        <v>952</v>
      </c>
      <c r="J82" s="506" t="s">
        <v>227</v>
      </c>
      <c r="K82" s="506">
        <v>0</v>
      </c>
      <c r="L82" s="506">
        <v>711000000</v>
      </c>
      <c r="M82" s="558" t="s">
        <v>73</v>
      </c>
      <c r="N82" s="506" t="s">
        <v>761</v>
      </c>
      <c r="O82" s="506" t="s">
        <v>802</v>
      </c>
      <c r="P82" s="506" t="s">
        <v>229</v>
      </c>
      <c r="Q82" s="506" t="s">
        <v>875</v>
      </c>
      <c r="R82" s="506" t="s">
        <v>231</v>
      </c>
      <c r="S82" s="506">
        <v>166</v>
      </c>
      <c r="T82" s="506" t="s">
        <v>902</v>
      </c>
      <c r="U82" s="508">
        <v>1778</v>
      </c>
      <c r="V82" s="508">
        <v>1200</v>
      </c>
      <c r="W82" s="513">
        <v>0</v>
      </c>
      <c r="X82" s="514">
        <v>0</v>
      </c>
      <c r="Y82" s="506"/>
      <c r="Z82" s="506">
        <v>2016</v>
      </c>
      <c r="AA82" s="506"/>
      <c r="AB82" s="499" t="s">
        <v>876</v>
      </c>
      <c r="AC82" s="499"/>
      <c r="AD82" s="499"/>
      <c r="AE82" s="499"/>
      <c r="AF82" s="499"/>
      <c r="AG82" s="499" t="s">
        <v>953</v>
      </c>
      <c r="AH82" s="499" t="s">
        <v>794</v>
      </c>
      <c r="AI82" s="499">
        <v>210021837</v>
      </c>
      <c r="AJ82" s="499" t="s">
        <v>952</v>
      </c>
      <c r="AK82" s="509"/>
      <c r="AL82" s="510"/>
      <c r="AM82" s="511"/>
    </row>
    <row r="83" spans="1:39" s="512" customFormat="1" ht="100.5" customHeight="1">
      <c r="A83" s="536" t="s">
        <v>3079</v>
      </c>
      <c r="B83" s="739" t="s">
        <v>33</v>
      </c>
      <c r="C83" s="739" t="s">
        <v>949</v>
      </c>
      <c r="D83" s="739" t="s">
        <v>950</v>
      </c>
      <c r="E83" s="739" t="s">
        <v>950</v>
      </c>
      <c r="F83" s="739" t="s">
        <v>951</v>
      </c>
      <c r="G83" s="739" t="s">
        <v>951</v>
      </c>
      <c r="H83" s="739" t="s">
        <v>952</v>
      </c>
      <c r="I83" s="739" t="s">
        <v>952</v>
      </c>
      <c r="J83" s="739" t="s">
        <v>1135</v>
      </c>
      <c r="K83" s="739">
        <v>0</v>
      </c>
      <c r="L83" s="599">
        <v>271010000</v>
      </c>
      <c r="M83" s="533" t="s">
        <v>127</v>
      </c>
      <c r="N83" s="739" t="s">
        <v>1233</v>
      </c>
      <c r="O83" s="739" t="s">
        <v>802</v>
      </c>
      <c r="P83" s="739" t="s">
        <v>229</v>
      </c>
      <c r="Q83" s="739" t="s">
        <v>3077</v>
      </c>
      <c r="R83" s="739" t="s">
        <v>231</v>
      </c>
      <c r="S83" s="739">
        <v>166</v>
      </c>
      <c r="T83" s="739" t="s">
        <v>902</v>
      </c>
      <c r="U83" s="983">
        <v>1778</v>
      </c>
      <c r="V83" s="983">
        <v>1200</v>
      </c>
      <c r="W83" s="513">
        <v>0</v>
      </c>
      <c r="X83" s="514">
        <v>0</v>
      </c>
      <c r="Y83" s="739"/>
      <c r="Z83" s="739">
        <v>2016</v>
      </c>
      <c r="AA83" s="739" t="s">
        <v>3078</v>
      </c>
      <c r="AB83" s="733" t="s">
        <v>876</v>
      </c>
      <c r="AC83" s="733"/>
      <c r="AD83" s="733"/>
      <c r="AE83" s="733"/>
      <c r="AF83" s="733"/>
      <c r="AG83" s="733" t="s">
        <v>953</v>
      </c>
      <c r="AH83" s="733" t="s">
        <v>794</v>
      </c>
      <c r="AI83" s="733">
        <v>210021837</v>
      </c>
      <c r="AJ83" s="733" t="s">
        <v>952</v>
      </c>
      <c r="AK83" s="984"/>
      <c r="AL83" s="510"/>
      <c r="AM83" s="511"/>
    </row>
    <row r="84" spans="1:39" s="243" customFormat="1" ht="100.5" customHeight="1">
      <c r="A84" s="749" t="s">
        <v>4518</v>
      </c>
      <c r="B84" s="752" t="s">
        <v>33</v>
      </c>
      <c r="C84" s="752" t="s">
        <v>4519</v>
      </c>
      <c r="D84" s="752" t="s">
        <v>950</v>
      </c>
      <c r="E84" s="752" t="s">
        <v>950</v>
      </c>
      <c r="F84" s="752" t="s">
        <v>4520</v>
      </c>
      <c r="G84" s="752" t="s">
        <v>4520</v>
      </c>
      <c r="H84" s="752" t="s">
        <v>4521</v>
      </c>
      <c r="I84" s="752" t="s">
        <v>4521</v>
      </c>
      <c r="J84" s="752" t="s">
        <v>1135</v>
      </c>
      <c r="K84" s="752">
        <v>0</v>
      </c>
      <c r="L84" s="766">
        <v>271010000</v>
      </c>
      <c r="M84" s="727" t="s">
        <v>127</v>
      </c>
      <c r="N84" s="752" t="s">
        <v>1199</v>
      </c>
      <c r="O84" s="752" t="s">
        <v>802</v>
      </c>
      <c r="P84" s="752" t="s">
        <v>229</v>
      </c>
      <c r="Q84" s="752" t="s">
        <v>4522</v>
      </c>
      <c r="R84" s="752" t="s">
        <v>231</v>
      </c>
      <c r="S84" s="752">
        <v>166</v>
      </c>
      <c r="T84" s="752" t="s">
        <v>902</v>
      </c>
      <c r="U84" s="985">
        <v>425.4</v>
      </c>
      <c r="V84" s="967">
        <v>1857.15</v>
      </c>
      <c r="W84" s="967">
        <v>790031.61</v>
      </c>
      <c r="X84" s="968">
        <f t="shared" ref="X84" si="8">W84*1.12</f>
        <v>884835.40320000006</v>
      </c>
      <c r="Y84" s="752"/>
      <c r="Z84" s="752">
        <v>2016</v>
      </c>
      <c r="AA84" s="752" t="s">
        <v>4523</v>
      </c>
      <c r="AB84" s="798" t="s">
        <v>876</v>
      </c>
      <c r="AC84" s="798"/>
      <c r="AD84" s="798"/>
      <c r="AE84" s="798"/>
      <c r="AF84" s="798"/>
      <c r="AG84" s="798" t="s">
        <v>953</v>
      </c>
      <c r="AH84" s="798" t="s">
        <v>794</v>
      </c>
      <c r="AI84" s="798">
        <v>210021837</v>
      </c>
      <c r="AJ84" s="798" t="s">
        <v>952</v>
      </c>
      <c r="AK84" s="798" t="s">
        <v>4524</v>
      </c>
      <c r="AL84" s="245"/>
      <c r="AM84" s="247"/>
    </row>
    <row r="85" spans="1:39" s="512" customFormat="1" ht="100.5" customHeight="1">
      <c r="A85" s="493" t="s">
        <v>954</v>
      </c>
      <c r="B85" s="506" t="s">
        <v>33</v>
      </c>
      <c r="C85" s="506" t="s">
        <v>949</v>
      </c>
      <c r="D85" s="506" t="s">
        <v>950</v>
      </c>
      <c r="E85" s="506" t="s">
        <v>950</v>
      </c>
      <c r="F85" s="506" t="s">
        <v>951</v>
      </c>
      <c r="G85" s="506" t="s">
        <v>951</v>
      </c>
      <c r="H85" s="506" t="s">
        <v>952</v>
      </c>
      <c r="I85" s="506" t="s">
        <v>952</v>
      </c>
      <c r="J85" s="506" t="s">
        <v>227</v>
      </c>
      <c r="K85" s="506">
        <v>0</v>
      </c>
      <c r="L85" s="506">
        <v>711000000</v>
      </c>
      <c r="M85" s="558" t="s">
        <v>73</v>
      </c>
      <c r="N85" s="506" t="s">
        <v>761</v>
      </c>
      <c r="O85" s="506" t="s">
        <v>805</v>
      </c>
      <c r="P85" s="506" t="s">
        <v>229</v>
      </c>
      <c r="Q85" s="506" t="s">
        <v>875</v>
      </c>
      <c r="R85" s="506" t="s">
        <v>231</v>
      </c>
      <c r="S85" s="506">
        <v>166</v>
      </c>
      <c r="T85" s="506" t="s">
        <v>902</v>
      </c>
      <c r="U85" s="508">
        <v>109.8</v>
      </c>
      <c r="V85" s="508">
        <v>1200</v>
      </c>
      <c r="W85" s="513">
        <v>0</v>
      </c>
      <c r="X85" s="514">
        <v>0</v>
      </c>
      <c r="Y85" s="506"/>
      <c r="Z85" s="506">
        <v>2016</v>
      </c>
      <c r="AA85" s="506"/>
      <c r="AB85" s="499" t="s">
        <v>876</v>
      </c>
      <c r="AC85" s="499"/>
      <c r="AD85" s="499"/>
      <c r="AE85" s="499"/>
      <c r="AF85" s="499"/>
      <c r="AG85" s="499" t="s">
        <v>955</v>
      </c>
      <c r="AH85" s="499" t="s">
        <v>794</v>
      </c>
      <c r="AI85" s="499">
        <v>210021837</v>
      </c>
      <c r="AJ85" s="499" t="s">
        <v>952</v>
      </c>
      <c r="AK85" s="509"/>
      <c r="AL85" s="510"/>
      <c r="AM85" s="511"/>
    </row>
    <row r="86" spans="1:39" s="243" customFormat="1" ht="100.5" customHeight="1">
      <c r="A86" s="620" t="s">
        <v>3080</v>
      </c>
      <c r="B86" s="626" t="s">
        <v>33</v>
      </c>
      <c r="C86" s="626" t="s">
        <v>949</v>
      </c>
      <c r="D86" s="626" t="s">
        <v>950</v>
      </c>
      <c r="E86" s="626" t="s">
        <v>950</v>
      </c>
      <c r="F86" s="626" t="s">
        <v>951</v>
      </c>
      <c r="G86" s="626" t="s">
        <v>951</v>
      </c>
      <c r="H86" s="626" t="s">
        <v>952</v>
      </c>
      <c r="I86" s="626" t="s">
        <v>952</v>
      </c>
      <c r="J86" s="626" t="s">
        <v>1135</v>
      </c>
      <c r="K86" s="626">
        <v>0</v>
      </c>
      <c r="L86" s="441">
        <v>151010000</v>
      </c>
      <c r="M86" s="620" t="s">
        <v>82</v>
      </c>
      <c r="N86" s="626" t="s">
        <v>1233</v>
      </c>
      <c r="O86" s="626" t="s">
        <v>805</v>
      </c>
      <c r="P86" s="626" t="s">
        <v>229</v>
      </c>
      <c r="Q86" s="626" t="s">
        <v>3077</v>
      </c>
      <c r="R86" s="626" t="s">
        <v>231</v>
      </c>
      <c r="S86" s="626">
        <v>166</v>
      </c>
      <c r="T86" s="626" t="s">
        <v>902</v>
      </c>
      <c r="U86" s="564">
        <v>109.8</v>
      </c>
      <c r="V86" s="564">
        <v>1200</v>
      </c>
      <c r="W86" s="564">
        <v>131760</v>
      </c>
      <c r="X86" s="565">
        <f t="shared" ref="X86" si="9">W86*1.12</f>
        <v>147571.20000000001</v>
      </c>
      <c r="Y86" s="626"/>
      <c r="Z86" s="626">
        <v>2016</v>
      </c>
      <c r="AA86" s="626" t="s">
        <v>3078</v>
      </c>
      <c r="AB86" s="627" t="s">
        <v>876</v>
      </c>
      <c r="AC86" s="627"/>
      <c r="AD86" s="627"/>
      <c r="AE86" s="627"/>
      <c r="AF86" s="627"/>
      <c r="AG86" s="627" t="s">
        <v>955</v>
      </c>
      <c r="AH86" s="627" t="s">
        <v>794</v>
      </c>
      <c r="AI86" s="627">
        <v>210021837</v>
      </c>
      <c r="AJ86" s="627" t="s">
        <v>952</v>
      </c>
      <c r="AK86" s="566"/>
      <c r="AL86" s="245"/>
      <c r="AM86" s="247"/>
    </row>
    <row r="87" spans="1:39" s="512" customFormat="1" ht="100.5" customHeight="1">
      <c r="A87" s="493" t="s">
        <v>956</v>
      </c>
      <c r="B87" s="506" t="s">
        <v>33</v>
      </c>
      <c r="C87" s="506" t="s">
        <v>949</v>
      </c>
      <c r="D87" s="506" t="s">
        <v>950</v>
      </c>
      <c r="E87" s="506" t="s">
        <v>950</v>
      </c>
      <c r="F87" s="506" t="s">
        <v>951</v>
      </c>
      <c r="G87" s="506" t="s">
        <v>951</v>
      </c>
      <c r="H87" s="506" t="s">
        <v>952</v>
      </c>
      <c r="I87" s="506" t="s">
        <v>952</v>
      </c>
      <c r="J87" s="506" t="s">
        <v>227</v>
      </c>
      <c r="K87" s="506">
        <v>0</v>
      </c>
      <c r="L87" s="506">
        <v>711000000</v>
      </c>
      <c r="M87" s="558" t="s">
        <v>73</v>
      </c>
      <c r="N87" s="506" t="s">
        <v>761</v>
      </c>
      <c r="O87" s="506" t="s">
        <v>236</v>
      </c>
      <c r="P87" s="506" t="s">
        <v>229</v>
      </c>
      <c r="Q87" s="506" t="s">
        <v>875</v>
      </c>
      <c r="R87" s="506" t="s">
        <v>231</v>
      </c>
      <c r="S87" s="506">
        <v>166</v>
      </c>
      <c r="T87" s="506" t="s">
        <v>902</v>
      </c>
      <c r="U87" s="508">
        <v>1077.2</v>
      </c>
      <c r="V87" s="508">
        <v>1200</v>
      </c>
      <c r="W87" s="513">
        <v>0</v>
      </c>
      <c r="X87" s="514">
        <v>0</v>
      </c>
      <c r="Y87" s="506"/>
      <c r="Z87" s="506">
        <v>2016</v>
      </c>
      <c r="AA87" s="506"/>
      <c r="AB87" s="499" t="s">
        <v>876</v>
      </c>
      <c r="AC87" s="499"/>
      <c r="AD87" s="499"/>
      <c r="AE87" s="499"/>
      <c r="AF87" s="499"/>
      <c r="AG87" s="499" t="s">
        <v>957</v>
      </c>
      <c r="AH87" s="499" t="s">
        <v>794</v>
      </c>
      <c r="AI87" s="499">
        <v>210021837</v>
      </c>
      <c r="AJ87" s="499" t="s">
        <v>952</v>
      </c>
      <c r="AK87" s="509"/>
      <c r="AL87" s="510"/>
      <c r="AM87" s="511"/>
    </row>
    <row r="88" spans="1:39" s="512" customFormat="1" ht="100.5" customHeight="1">
      <c r="A88" s="536" t="s">
        <v>3081</v>
      </c>
      <c r="B88" s="739" t="s">
        <v>33</v>
      </c>
      <c r="C88" s="739" t="s">
        <v>949</v>
      </c>
      <c r="D88" s="739" t="s">
        <v>950</v>
      </c>
      <c r="E88" s="739" t="s">
        <v>950</v>
      </c>
      <c r="F88" s="739" t="s">
        <v>951</v>
      </c>
      <c r="G88" s="739" t="s">
        <v>951</v>
      </c>
      <c r="H88" s="739" t="s">
        <v>952</v>
      </c>
      <c r="I88" s="739" t="s">
        <v>952</v>
      </c>
      <c r="J88" s="739" t="s">
        <v>1135</v>
      </c>
      <c r="K88" s="739">
        <v>0</v>
      </c>
      <c r="L88" s="599">
        <v>471010000</v>
      </c>
      <c r="M88" s="533" t="s">
        <v>125</v>
      </c>
      <c r="N88" s="739" t="s">
        <v>1233</v>
      </c>
      <c r="O88" s="739" t="s">
        <v>236</v>
      </c>
      <c r="P88" s="739" t="s">
        <v>229</v>
      </c>
      <c r="Q88" s="739" t="s">
        <v>3077</v>
      </c>
      <c r="R88" s="739" t="s">
        <v>231</v>
      </c>
      <c r="S88" s="739">
        <v>166</v>
      </c>
      <c r="T88" s="739" t="s">
        <v>902</v>
      </c>
      <c r="U88" s="983">
        <v>1077.2</v>
      </c>
      <c r="V88" s="983">
        <v>1200</v>
      </c>
      <c r="W88" s="513">
        <v>0</v>
      </c>
      <c r="X88" s="514">
        <v>0</v>
      </c>
      <c r="Y88" s="739"/>
      <c r="Z88" s="739">
        <v>2016</v>
      </c>
      <c r="AA88" s="739" t="s">
        <v>3078</v>
      </c>
      <c r="AB88" s="733" t="s">
        <v>876</v>
      </c>
      <c r="AC88" s="733"/>
      <c r="AD88" s="733"/>
      <c r="AE88" s="733"/>
      <c r="AF88" s="733"/>
      <c r="AG88" s="733" t="s">
        <v>957</v>
      </c>
      <c r="AH88" s="733" t="s">
        <v>794</v>
      </c>
      <c r="AI88" s="733">
        <v>210021837</v>
      </c>
      <c r="AJ88" s="733" t="s">
        <v>952</v>
      </c>
      <c r="AK88" s="984"/>
      <c r="AL88" s="510"/>
      <c r="AM88" s="511"/>
    </row>
    <row r="89" spans="1:39" s="243" customFormat="1" ht="100.5" customHeight="1">
      <c r="A89" s="749" t="s">
        <v>4554</v>
      </c>
      <c r="B89" s="752" t="s">
        <v>33</v>
      </c>
      <c r="C89" s="752" t="s">
        <v>4519</v>
      </c>
      <c r="D89" s="752" t="s">
        <v>950</v>
      </c>
      <c r="E89" s="752" t="s">
        <v>950</v>
      </c>
      <c r="F89" s="752" t="s">
        <v>4520</v>
      </c>
      <c r="G89" s="752" t="s">
        <v>4520</v>
      </c>
      <c r="H89" s="752"/>
      <c r="I89" s="752"/>
      <c r="J89" s="752" t="s">
        <v>1135</v>
      </c>
      <c r="K89" s="752">
        <v>0</v>
      </c>
      <c r="L89" s="766">
        <v>471010000</v>
      </c>
      <c r="M89" s="1016" t="s">
        <v>125</v>
      </c>
      <c r="N89" s="777" t="s">
        <v>2115</v>
      </c>
      <c r="O89" s="752" t="s">
        <v>236</v>
      </c>
      <c r="P89" s="752" t="s">
        <v>229</v>
      </c>
      <c r="Q89" s="874" t="s">
        <v>4555</v>
      </c>
      <c r="R89" s="727" t="s">
        <v>4556</v>
      </c>
      <c r="S89" s="752">
        <v>166</v>
      </c>
      <c r="T89" s="752" t="s">
        <v>902</v>
      </c>
      <c r="U89" s="967">
        <v>676.52</v>
      </c>
      <c r="V89" s="967">
        <v>1910.71</v>
      </c>
      <c r="W89" s="967">
        <v>1292633.5292</v>
      </c>
      <c r="X89" s="968">
        <f>W89*1.12</f>
        <v>1447749.5527040001</v>
      </c>
      <c r="Y89" s="752"/>
      <c r="Z89" s="752">
        <v>2016</v>
      </c>
      <c r="AA89" s="752" t="s">
        <v>4557</v>
      </c>
      <c r="AB89" s="798" t="s">
        <v>876</v>
      </c>
      <c r="AC89" s="798"/>
      <c r="AD89" s="798"/>
      <c r="AE89" s="798"/>
      <c r="AF89" s="798"/>
      <c r="AG89" s="798" t="s">
        <v>957</v>
      </c>
      <c r="AH89" s="798" t="s">
        <v>794</v>
      </c>
      <c r="AI89" s="798">
        <v>210021837</v>
      </c>
      <c r="AJ89" s="798" t="s">
        <v>952</v>
      </c>
      <c r="AK89" s="969"/>
      <c r="AL89" s="245"/>
      <c r="AM89" s="247"/>
    </row>
    <row r="90" spans="1:39" s="512" customFormat="1" ht="100.5" customHeight="1">
      <c r="A90" s="493" t="s">
        <v>958</v>
      </c>
      <c r="B90" s="506" t="s">
        <v>33</v>
      </c>
      <c r="C90" s="506" t="s">
        <v>949</v>
      </c>
      <c r="D90" s="506" t="s">
        <v>950</v>
      </c>
      <c r="E90" s="506" t="s">
        <v>950</v>
      </c>
      <c r="F90" s="506" t="s">
        <v>951</v>
      </c>
      <c r="G90" s="506" t="s">
        <v>951</v>
      </c>
      <c r="H90" s="506" t="s">
        <v>952</v>
      </c>
      <c r="I90" s="506" t="s">
        <v>952</v>
      </c>
      <c r="J90" s="506" t="s">
        <v>227</v>
      </c>
      <c r="K90" s="506">
        <v>0</v>
      </c>
      <c r="L90" s="506">
        <v>711000000</v>
      </c>
      <c r="M90" s="558" t="s">
        <v>73</v>
      </c>
      <c r="N90" s="506" t="s">
        <v>761</v>
      </c>
      <c r="O90" s="506" t="s">
        <v>808</v>
      </c>
      <c r="P90" s="506" t="s">
        <v>229</v>
      </c>
      <c r="Q90" s="506" t="s">
        <v>875</v>
      </c>
      <c r="R90" s="506" t="s">
        <v>231</v>
      </c>
      <c r="S90" s="506">
        <v>166</v>
      </c>
      <c r="T90" s="506" t="s">
        <v>902</v>
      </c>
      <c r="U90" s="508">
        <v>485</v>
      </c>
      <c r="V90" s="508">
        <v>1200</v>
      </c>
      <c r="W90" s="513">
        <v>0</v>
      </c>
      <c r="X90" s="514">
        <v>0</v>
      </c>
      <c r="Y90" s="506"/>
      <c r="Z90" s="506">
        <v>2016</v>
      </c>
      <c r="AA90" s="506"/>
      <c r="AB90" s="499" t="s">
        <v>876</v>
      </c>
      <c r="AC90" s="499"/>
      <c r="AD90" s="499"/>
      <c r="AE90" s="499"/>
      <c r="AF90" s="499"/>
      <c r="AG90" s="499" t="s">
        <v>959</v>
      </c>
      <c r="AH90" s="499" t="s">
        <v>794</v>
      </c>
      <c r="AI90" s="499">
        <v>210021837</v>
      </c>
      <c r="AJ90" s="499" t="s">
        <v>952</v>
      </c>
      <c r="AK90" s="509"/>
      <c r="AL90" s="510"/>
      <c r="AM90" s="511"/>
    </row>
    <row r="91" spans="1:39" s="243" customFormat="1" ht="100.5" customHeight="1">
      <c r="A91" s="620" t="s">
        <v>3082</v>
      </c>
      <c r="B91" s="626" t="s">
        <v>33</v>
      </c>
      <c r="C91" s="626" t="s">
        <v>949</v>
      </c>
      <c r="D91" s="626" t="s">
        <v>950</v>
      </c>
      <c r="E91" s="626" t="s">
        <v>950</v>
      </c>
      <c r="F91" s="626" t="s">
        <v>951</v>
      </c>
      <c r="G91" s="626" t="s">
        <v>951</v>
      </c>
      <c r="H91" s="626" t="s">
        <v>952</v>
      </c>
      <c r="I91" s="626" t="s">
        <v>952</v>
      </c>
      <c r="J91" s="626" t="s">
        <v>1135</v>
      </c>
      <c r="K91" s="626">
        <v>0</v>
      </c>
      <c r="L91" s="309">
        <v>311000000</v>
      </c>
      <c r="M91" s="288" t="s">
        <v>342</v>
      </c>
      <c r="N91" s="626" t="s">
        <v>1233</v>
      </c>
      <c r="O91" s="626" t="s">
        <v>808</v>
      </c>
      <c r="P91" s="626" t="s">
        <v>229</v>
      </c>
      <c r="Q91" s="626" t="s">
        <v>3077</v>
      </c>
      <c r="R91" s="626" t="s">
        <v>231</v>
      </c>
      <c r="S91" s="626">
        <v>166</v>
      </c>
      <c r="T91" s="626" t="s">
        <v>902</v>
      </c>
      <c r="U91" s="564">
        <v>485</v>
      </c>
      <c r="V91" s="564">
        <v>1200</v>
      </c>
      <c r="W91" s="564">
        <v>582000</v>
      </c>
      <c r="X91" s="565">
        <f t="shared" ref="X91" si="10">W91*1.12</f>
        <v>651840.00000000012</v>
      </c>
      <c r="Y91" s="626"/>
      <c r="Z91" s="626">
        <v>2016</v>
      </c>
      <c r="AA91" s="626" t="s">
        <v>3078</v>
      </c>
      <c r="AB91" s="627" t="s">
        <v>876</v>
      </c>
      <c r="AC91" s="627"/>
      <c r="AD91" s="627"/>
      <c r="AE91" s="627"/>
      <c r="AF91" s="627"/>
      <c r="AG91" s="627" t="s">
        <v>959</v>
      </c>
      <c r="AH91" s="627" t="s">
        <v>794</v>
      </c>
      <c r="AI91" s="627">
        <v>210021837</v>
      </c>
      <c r="AJ91" s="627" t="s">
        <v>952</v>
      </c>
      <c r="AK91" s="566"/>
      <c r="AL91" s="245"/>
      <c r="AM91" s="247"/>
    </row>
    <row r="92" spans="1:39" s="512" customFormat="1" ht="100.5" customHeight="1">
      <c r="A92" s="493" t="s">
        <v>960</v>
      </c>
      <c r="B92" s="506" t="s">
        <v>33</v>
      </c>
      <c r="C92" s="506" t="s">
        <v>949</v>
      </c>
      <c r="D92" s="506" t="s">
        <v>950</v>
      </c>
      <c r="E92" s="506" t="s">
        <v>950</v>
      </c>
      <c r="F92" s="506" t="s">
        <v>951</v>
      </c>
      <c r="G92" s="506" t="s">
        <v>951</v>
      </c>
      <c r="H92" s="506" t="s">
        <v>952</v>
      </c>
      <c r="I92" s="506" t="s">
        <v>952</v>
      </c>
      <c r="J92" s="506" t="s">
        <v>227</v>
      </c>
      <c r="K92" s="506">
        <v>0</v>
      </c>
      <c r="L92" s="506">
        <v>711000000</v>
      </c>
      <c r="M92" s="558" t="s">
        <v>73</v>
      </c>
      <c r="N92" s="506" t="s">
        <v>761</v>
      </c>
      <c r="O92" s="506" t="s">
        <v>700</v>
      </c>
      <c r="P92" s="506" t="s">
        <v>229</v>
      </c>
      <c r="Q92" s="506" t="s">
        <v>875</v>
      </c>
      <c r="R92" s="506" t="s">
        <v>231</v>
      </c>
      <c r="S92" s="506">
        <v>166</v>
      </c>
      <c r="T92" s="506" t="s">
        <v>902</v>
      </c>
      <c r="U92" s="508">
        <v>506</v>
      </c>
      <c r="V92" s="508">
        <v>1200</v>
      </c>
      <c r="W92" s="513">
        <v>0</v>
      </c>
      <c r="X92" s="514">
        <v>0</v>
      </c>
      <c r="Y92" s="506"/>
      <c r="Z92" s="506">
        <v>2016</v>
      </c>
      <c r="AA92" s="506"/>
      <c r="AB92" s="499" t="s">
        <v>876</v>
      </c>
      <c r="AC92" s="499"/>
      <c r="AD92" s="499"/>
      <c r="AE92" s="499"/>
      <c r="AF92" s="499"/>
      <c r="AG92" s="499" t="s">
        <v>961</v>
      </c>
      <c r="AH92" s="499" t="s">
        <v>794</v>
      </c>
      <c r="AI92" s="499">
        <v>210021837</v>
      </c>
      <c r="AJ92" s="499" t="s">
        <v>952</v>
      </c>
      <c r="AK92" s="509"/>
      <c r="AL92" s="510"/>
      <c r="AM92" s="511"/>
    </row>
    <row r="93" spans="1:39" s="243" customFormat="1" ht="100.5" customHeight="1">
      <c r="A93" s="620" t="s">
        <v>3083</v>
      </c>
      <c r="B93" s="626" t="s">
        <v>33</v>
      </c>
      <c r="C93" s="626" t="s">
        <v>949</v>
      </c>
      <c r="D93" s="626" t="s">
        <v>950</v>
      </c>
      <c r="E93" s="626" t="s">
        <v>950</v>
      </c>
      <c r="F93" s="626" t="s">
        <v>951</v>
      </c>
      <c r="G93" s="626" t="s">
        <v>951</v>
      </c>
      <c r="H93" s="626" t="s">
        <v>952</v>
      </c>
      <c r="I93" s="626" t="s">
        <v>952</v>
      </c>
      <c r="J93" s="626" t="s">
        <v>1135</v>
      </c>
      <c r="K93" s="626">
        <v>0</v>
      </c>
      <c r="L93" s="288">
        <v>511010000</v>
      </c>
      <c r="M93" s="624" t="s">
        <v>88</v>
      </c>
      <c r="N93" s="626" t="s">
        <v>1233</v>
      </c>
      <c r="O93" s="626" t="s">
        <v>700</v>
      </c>
      <c r="P93" s="626" t="s">
        <v>229</v>
      </c>
      <c r="Q93" s="626" t="s">
        <v>3077</v>
      </c>
      <c r="R93" s="626" t="s">
        <v>231</v>
      </c>
      <c r="S93" s="626">
        <v>166</v>
      </c>
      <c r="T93" s="626" t="s">
        <v>902</v>
      </c>
      <c r="U93" s="564">
        <v>506</v>
      </c>
      <c r="V93" s="564">
        <v>1200</v>
      </c>
      <c r="W93" s="564">
        <v>607200</v>
      </c>
      <c r="X93" s="565">
        <f t="shared" ref="X93" si="11">W93*1.12</f>
        <v>680064.00000000012</v>
      </c>
      <c r="Y93" s="626"/>
      <c r="Z93" s="626">
        <v>2016</v>
      </c>
      <c r="AA93" s="626" t="s">
        <v>3078</v>
      </c>
      <c r="AB93" s="627" t="s">
        <v>876</v>
      </c>
      <c r="AC93" s="627"/>
      <c r="AD93" s="627"/>
      <c r="AE93" s="627"/>
      <c r="AF93" s="627"/>
      <c r="AG93" s="627" t="s">
        <v>961</v>
      </c>
      <c r="AH93" s="627" t="s">
        <v>794</v>
      </c>
      <c r="AI93" s="627">
        <v>210021837</v>
      </c>
      <c r="AJ93" s="627" t="s">
        <v>952</v>
      </c>
      <c r="AK93" s="566"/>
      <c r="AL93" s="245"/>
      <c r="AM93" s="247"/>
    </row>
    <row r="94" spans="1:39" s="512" customFormat="1" ht="100.5" customHeight="1">
      <c r="A94" s="493" t="s">
        <v>962</v>
      </c>
      <c r="B94" s="506" t="s">
        <v>33</v>
      </c>
      <c r="C94" s="506" t="s">
        <v>963</v>
      </c>
      <c r="D94" s="506" t="s">
        <v>944</v>
      </c>
      <c r="E94" s="506" t="s">
        <v>944</v>
      </c>
      <c r="F94" s="506" t="s">
        <v>964</v>
      </c>
      <c r="G94" s="506" t="s">
        <v>964</v>
      </c>
      <c r="H94" s="506" t="s">
        <v>965</v>
      </c>
      <c r="I94" s="506" t="s">
        <v>965</v>
      </c>
      <c r="J94" s="506" t="s">
        <v>227</v>
      </c>
      <c r="K94" s="506">
        <v>0</v>
      </c>
      <c r="L94" s="506">
        <v>711000000</v>
      </c>
      <c r="M94" s="558" t="s">
        <v>73</v>
      </c>
      <c r="N94" s="506" t="s">
        <v>761</v>
      </c>
      <c r="O94" s="506" t="s">
        <v>236</v>
      </c>
      <c r="P94" s="506" t="s">
        <v>229</v>
      </c>
      <c r="Q94" s="506" t="s">
        <v>875</v>
      </c>
      <c r="R94" s="506" t="s">
        <v>231</v>
      </c>
      <c r="S94" s="506">
        <v>166</v>
      </c>
      <c r="T94" s="506" t="s">
        <v>902</v>
      </c>
      <c r="U94" s="508">
        <v>1254</v>
      </c>
      <c r="V94" s="508">
        <v>1200</v>
      </c>
      <c r="W94" s="513">
        <v>0</v>
      </c>
      <c r="X94" s="514">
        <v>0</v>
      </c>
      <c r="Y94" s="506"/>
      <c r="Z94" s="506">
        <v>2016</v>
      </c>
      <c r="AA94" s="506"/>
      <c r="AB94" s="499" t="s">
        <v>876</v>
      </c>
      <c r="AC94" s="499"/>
      <c r="AD94" s="499"/>
      <c r="AE94" s="499"/>
      <c r="AF94" s="499"/>
      <c r="AG94" s="499" t="s">
        <v>966</v>
      </c>
      <c r="AH94" s="499" t="s">
        <v>794</v>
      </c>
      <c r="AI94" s="499">
        <v>210006414</v>
      </c>
      <c r="AJ94" s="499" t="s">
        <v>965</v>
      </c>
      <c r="AK94" s="509"/>
      <c r="AL94" s="510"/>
      <c r="AM94" s="511"/>
    </row>
    <row r="95" spans="1:39" s="512" customFormat="1" ht="100.5" customHeight="1">
      <c r="A95" s="536" t="s">
        <v>3084</v>
      </c>
      <c r="B95" s="739" t="s">
        <v>33</v>
      </c>
      <c r="C95" s="739" t="s">
        <v>963</v>
      </c>
      <c r="D95" s="739" t="s">
        <v>944</v>
      </c>
      <c r="E95" s="739" t="s">
        <v>944</v>
      </c>
      <c r="F95" s="739" t="s">
        <v>964</v>
      </c>
      <c r="G95" s="739" t="s">
        <v>964</v>
      </c>
      <c r="H95" s="739" t="s">
        <v>965</v>
      </c>
      <c r="I95" s="739" t="s">
        <v>965</v>
      </c>
      <c r="J95" s="739" t="s">
        <v>1135</v>
      </c>
      <c r="K95" s="739">
        <v>0</v>
      </c>
      <c r="L95" s="599">
        <v>471010000</v>
      </c>
      <c r="M95" s="533" t="s">
        <v>125</v>
      </c>
      <c r="N95" s="739" t="s">
        <v>1233</v>
      </c>
      <c r="O95" s="739" t="s">
        <v>236</v>
      </c>
      <c r="P95" s="739" t="s">
        <v>229</v>
      </c>
      <c r="Q95" s="739" t="s">
        <v>3077</v>
      </c>
      <c r="R95" s="739" t="s">
        <v>231</v>
      </c>
      <c r="S95" s="739">
        <v>166</v>
      </c>
      <c r="T95" s="739" t="s">
        <v>902</v>
      </c>
      <c r="U95" s="983">
        <v>1254</v>
      </c>
      <c r="V95" s="983">
        <v>1200</v>
      </c>
      <c r="W95" s="513">
        <v>0</v>
      </c>
      <c r="X95" s="514">
        <v>0</v>
      </c>
      <c r="Y95" s="739"/>
      <c r="Z95" s="739">
        <v>2016</v>
      </c>
      <c r="AA95" s="739" t="s">
        <v>3078</v>
      </c>
      <c r="AB95" s="733" t="s">
        <v>876</v>
      </c>
      <c r="AC95" s="733"/>
      <c r="AD95" s="733"/>
      <c r="AE95" s="733"/>
      <c r="AF95" s="733"/>
      <c r="AG95" s="733" t="s">
        <v>966</v>
      </c>
      <c r="AH95" s="733" t="s">
        <v>794</v>
      </c>
      <c r="AI95" s="733">
        <v>210006414</v>
      </c>
      <c r="AJ95" s="733" t="s">
        <v>965</v>
      </c>
      <c r="AK95" s="984"/>
      <c r="AL95" s="510"/>
      <c r="AM95" s="511"/>
    </row>
    <row r="96" spans="1:39" s="243" customFormat="1" ht="100.5" customHeight="1">
      <c r="A96" s="749" t="s">
        <v>4558</v>
      </c>
      <c r="B96" s="752" t="s">
        <v>33</v>
      </c>
      <c r="C96" s="752" t="s">
        <v>963</v>
      </c>
      <c r="D96" s="752" t="s">
        <v>944</v>
      </c>
      <c r="E96" s="752" t="s">
        <v>944</v>
      </c>
      <c r="F96" s="752" t="s">
        <v>964</v>
      </c>
      <c r="G96" s="752" t="s">
        <v>964</v>
      </c>
      <c r="H96" s="752" t="s">
        <v>965</v>
      </c>
      <c r="I96" s="752" t="s">
        <v>965</v>
      </c>
      <c r="J96" s="752" t="s">
        <v>1135</v>
      </c>
      <c r="K96" s="752">
        <v>0</v>
      </c>
      <c r="L96" s="766">
        <v>471010000</v>
      </c>
      <c r="M96" s="1016" t="s">
        <v>125</v>
      </c>
      <c r="N96" s="777" t="s">
        <v>2115</v>
      </c>
      <c r="O96" s="752" t="s">
        <v>236</v>
      </c>
      <c r="P96" s="752" t="s">
        <v>229</v>
      </c>
      <c r="Q96" s="874" t="s">
        <v>4555</v>
      </c>
      <c r="R96" s="727" t="s">
        <v>4370</v>
      </c>
      <c r="S96" s="752">
        <v>166</v>
      </c>
      <c r="T96" s="752" t="s">
        <v>902</v>
      </c>
      <c r="U96" s="967">
        <v>812.22</v>
      </c>
      <c r="V96" s="967">
        <v>1852.68</v>
      </c>
      <c r="W96" s="967">
        <v>1504783.7496</v>
      </c>
      <c r="X96" s="968">
        <f>W96*1.12</f>
        <v>1685357.7995520001</v>
      </c>
      <c r="Y96" s="752"/>
      <c r="Z96" s="752">
        <v>2016</v>
      </c>
      <c r="AA96" s="752" t="s">
        <v>4559</v>
      </c>
      <c r="AB96" s="798" t="s">
        <v>876</v>
      </c>
      <c r="AC96" s="798"/>
      <c r="AD96" s="798"/>
      <c r="AE96" s="798"/>
      <c r="AF96" s="798"/>
      <c r="AG96" s="798" t="s">
        <v>966</v>
      </c>
      <c r="AH96" s="798" t="s">
        <v>794</v>
      </c>
      <c r="AI96" s="798">
        <v>210006414</v>
      </c>
      <c r="AJ96" s="798" t="s">
        <v>965</v>
      </c>
      <c r="AK96" s="969"/>
      <c r="AL96" s="245"/>
      <c r="AM96" s="247"/>
    </row>
    <row r="97" spans="1:39" s="512" customFormat="1" ht="100.5" customHeight="1">
      <c r="A97" s="493" t="s">
        <v>967</v>
      </c>
      <c r="B97" s="506" t="s">
        <v>33</v>
      </c>
      <c r="C97" s="506" t="s">
        <v>968</v>
      </c>
      <c r="D97" s="506" t="s">
        <v>944</v>
      </c>
      <c r="E97" s="506" t="s">
        <v>944</v>
      </c>
      <c r="F97" s="506" t="s">
        <v>969</v>
      </c>
      <c r="G97" s="506" t="s">
        <v>969</v>
      </c>
      <c r="H97" s="506" t="s">
        <v>970</v>
      </c>
      <c r="I97" s="506" t="s">
        <v>970</v>
      </c>
      <c r="J97" s="506" t="s">
        <v>227</v>
      </c>
      <c r="K97" s="506">
        <v>0</v>
      </c>
      <c r="L97" s="506">
        <v>711000000</v>
      </c>
      <c r="M97" s="558" t="s">
        <v>73</v>
      </c>
      <c r="N97" s="506" t="s">
        <v>761</v>
      </c>
      <c r="O97" s="506" t="s">
        <v>802</v>
      </c>
      <c r="P97" s="506" t="s">
        <v>229</v>
      </c>
      <c r="Q97" s="506" t="s">
        <v>875</v>
      </c>
      <c r="R97" s="506" t="s">
        <v>231</v>
      </c>
      <c r="S97" s="506">
        <v>166</v>
      </c>
      <c r="T97" s="506" t="s">
        <v>902</v>
      </c>
      <c r="U97" s="508">
        <v>4482</v>
      </c>
      <c r="V97" s="508">
        <v>550</v>
      </c>
      <c r="W97" s="513">
        <v>0</v>
      </c>
      <c r="X97" s="514">
        <v>0</v>
      </c>
      <c r="Y97" s="506"/>
      <c r="Z97" s="506">
        <v>2016</v>
      </c>
      <c r="AA97" s="506"/>
      <c r="AB97" s="499" t="s">
        <v>876</v>
      </c>
      <c r="AC97" s="499"/>
      <c r="AD97" s="499"/>
      <c r="AE97" s="499"/>
      <c r="AF97" s="499"/>
      <c r="AG97" s="499" t="s">
        <v>971</v>
      </c>
      <c r="AH97" s="499" t="s">
        <v>794</v>
      </c>
      <c r="AI97" s="499">
        <v>210001948</v>
      </c>
      <c r="AJ97" s="499" t="s">
        <v>970</v>
      </c>
      <c r="AK97" s="509"/>
      <c r="AL97" s="510"/>
      <c r="AM97" s="511"/>
    </row>
    <row r="98" spans="1:39" s="512" customFormat="1" ht="100.5" customHeight="1">
      <c r="A98" s="536" t="s">
        <v>3085</v>
      </c>
      <c r="B98" s="739" t="s">
        <v>33</v>
      </c>
      <c r="C98" s="739" t="s">
        <v>968</v>
      </c>
      <c r="D98" s="739" t="s">
        <v>944</v>
      </c>
      <c r="E98" s="739" t="s">
        <v>944</v>
      </c>
      <c r="F98" s="739" t="s">
        <v>969</v>
      </c>
      <c r="G98" s="739" t="s">
        <v>969</v>
      </c>
      <c r="H98" s="739" t="s">
        <v>970</v>
      </c>
      <c r="I98" s="739" t="s">
        <v>970</v>
      </c>
      <c r="J98" s="739" t="s">
        <v>1135</v>
      </c>
      <c r="K98" s="739">
        <v>0</v>
      </c>
      <c r="L98" s="599">
        <v>271010000</v>
      </c>
      <c r="M98" s="533" t="s">
        <v>127</v>
      </c>
      <c r="N98" s="739" t="s">
        <v>1233</v>
      </c>
      <c r="O98" s="739" t="s">
        <v>802</v>
      </c>
      <c r="P98" s="739" t="s">
        <v>229</v>
      </c>
      <c r="Q98" s="739" t="s">
        <v>3077</v>
      </c>
      <c r="R98" s="739" t="s">
        <v>231</v>
      </c>
      <c r="S98" s="739">
        <v>166</v>
      </c>
      <c r="T98" s="739" t="s">
        <v>902</v>
      </c>
      <c r="U98" s="983">
        <v>4482</v>
      </c>
      <c r="V98" s="983">
        <v>550</v>
      </c>
      <c r="W98" s="513">
        <v>0</v>
      </c>
      <c r="X98" s="514">
        <v>0</v>
      </c>
      <c r="Y98" s="739"/>
      <c r="Z98" s="739">
        <v>2016</v>
      </c>
      <c r="AA98" s="739" t="s">
        <v>3078</v>
      </c>
      <c r="AB98" s="733" t="s">
        <v>876</v>
      </c>
      <c r="AC98" s="733"/>
      <c r="AD98" s="733"/>
      <c r="AE98" s="733"/>
      <c r="AF98" s="733"/>
      <c r="AG98" s="733" t="s">
        <v>971</v>
      </c>
      <c r="AH98" s="733" t="s">
        <v>794</v>
      </c>
      <c r="AI98" s="733">
        <v>210001948</v>
      </c>
      <c r="AJ98" s="733" t="s">
        <v>970</v>
      </c>
      <c r="AK98" s="984"/>
      <c r="AL98" s="510"/>
      <c r="AM98" s="511"/>
    </row>
    <row r="99" spans="1:39" s="243" customFormat="1" ht="100.5" customHeight="1">
      <c r="A99" s="749" t="s">
        <v>4525</v>
      </c>
      <c r="B99" s="752" t="s">
        <v>33</v>
      </c>
      <c r="C99" s="752" t="s">
        <v>4526</v>
      </c>
      <c r="D99" s="752" t="s">
        <v>950</v>
      </c>
      <c r="E99" s="752" t="s">
        <v>950</v>
      </c>
      <c r="F99" s="752" t="s">
        <v>4527</v>
      </c>
      <c r="G99" s="752" t="s">
        <v>4527</v>
      </c>
      <c r="H99" s="752" t="s">
        <v>4528</v>
      </c>
      <c r="I99" s="752" t="s">
        <v>4528</v>
      </c>
      <c r="J99" s="752" t="s">
        <v>1135</v>
      </c>
      <c r="K99" s="752">
        <v>0</v>
      </c>
      <c r="L99" s="766">
        <v>271010000</v>
      </c>
      <c r="M99" s="727" t="s">
        <v>127</v>
      </c>
      <c r="N99" s="752" t="s">
        <v>1199</v>
      </c>
      <c r="O99" s="752" t="s">
        <v>802</v>
      </c>
      <c r="P99" s="752" t="s">
        <v>229</v>
      </c>
      <c r="Q99" s="752" t="s">
        <v>4522</v>
      </c>
      <c r="R99" s="752" t="s">
        <v>231</v>
      </c>
      <c r="S99" s="752">
        <v>166</v>
      </c>
      <c r="T99" s="752" t="s">
        <v>902</v>
      </c>
      <c r="U99" s="986">
        <v>1770</v>
      </c>
      <c r="V99" s="967">
        <v>2151.79</v>
      </c>
      <c r="W99" s="967">
        <v>3808668.3</v>
      </c>
      <c r="X99" s="968">
        <f t="shared" ref="X99" si="12">W99*1.12</f>
        <v>4265708.4960000003</v>
      </c>
      <c r="Y99" s="752"/>
      <c r="Z99" s="752">
        <v>2016</v>
      </c>
      <c r="AA99" s="752" t="s">
        <v>4523</v>
      </c>
      <c r="AB99" s="798" t="s">
        <v>876</v>
      </c>
      <c r="AC99" s="798"/>
      <c r="AD99" s="798"/>
      <c r="AE99" s="798"/>
      <c r="AF99" s="798"/>
      <c r="AG99" s="798" t="s">
        <v>971</v>
      </c>
      <c r="AH99" s="798" t="s">
        <v>794</v>
      </c>
      <c r="AI99" s="798">
        <v>210001948</v>
      </c>
      <c r="AJ99" s="798" t="s">
        <v>970</v>
      </c>
      <c r="AK99" s="798" t="s">
        <v>4524</v>
      </c>
      <c r="AL99" s="245"/>
      <c r="AM99" s="247"/>
    </row>
    <row r="100" spans="1:39" s="512" customFormat="1" ht="100.5" customHeight="1">
      <c r="A100" s="493" t="s">
        <v>972</v>
      </c>
      <c r="B100" s="506" t="s">
        <v>33</v>
      </c>
      <c r="C100" s="506" t="s">
        <v>968</v>
      </c>
      <c r="D100" s="506" t="s">
        <v>944</v>
      </c>
      <c r="E100" s="506" t="s">
        <v>944</v>
      </c>
      <c r="F100" s="506" t="s">
        <v>969</v>
      </c>
      <c r="G100" s="506" t="s">
        <v>969</v>
      </c>
      <c r="H100" s="506" t="s">
        <v>970</v>
      </c>
      <c r="I100" s="506" t="s">
        <v>970</v>
      </c>
      <c r="J100" s="506" t="s">
        <v>227</v>
      </c>
      <c r="K100" s="506">
        <v>0</v>
      </c>
      <c r="L100" s="506">
        <v>711000000</v>
      </c>
      <c r="M100" s="558" t="s">
        <v>73</v>
      </c>
      <c r="N100" s="506" t="s">
        <v>761</v>
      </c>
      <c r="O100" s="506" t="s">
        <v>805</v>
      </c>
      <c r="P100" s="506" t="s">
        <v>229</v>
      </c>
      <c r="Q100" s="506" t="s">
        <v>875</v>
      </c>
      <c r="R100" s="506" t="s">
        <v>231</v>
      </c>
      <c r="S100" s="506">
        <v>166</v>
      </c>
      <c r="T100" s="506" t="s">
        <v>902</v>
      </c>
      <c r="U100" s="508">
        <v>270</v>
      </c>
      <c r="V100" s="508">
        <v>550</v>
      </c>
      <c r="W100" s="513">
        <v>0</v>
      </c>
      <c r="X100" s="514">
        <v>0</v>
      </c>
      <c r="Y100" s="506"/>
      <c r="Z100" s="506">
        <v>2016</v>
      </c>
      <c r="AA100" s="506"/>
      <c r="AB100" s="499" t="s">
        <v>876</v>
      </c>
      <c r="AC100" s="499"/>
      <c r="AD100" s="499"/>
      <c r="AE100" s="499"/>
      <c r="AF100" s="499"/>
      <c r="AG100" s="499" t="s">
        <v>973</v>
      </c>
      <c r="AH100" s="499" t="s">
        <v>794</v>
      </c>
      <c r="AI100" s="499">
        <v>210001948</v>
      </c>
      <c r="AJ100" s="499" t="s">
        <v>970</v>
      </c>
      <c r="AK100" s="509"/>
      <c r="AL100" s="510"/>
      <c r="AM100" s="511"/>
    </row>
    <row r="101" spans="1:39" s="243" customFormat="1" ht="100.5" customHeight="1">
      <c r="A101" s="620" t="s">
        <v>3086</v>
      </c>
      <c r="B101" s="626" t="s">
        <v>33</v>
      </c>
      <c r="C101" s="626" t="s">
        <v>968</v>
      </c>
      <c r="D101" s="626" t="s">
        <v>944</v>
      </c>
      <c r="E101" s="626" t="s">
        <v>944</v>
      </c>
      <c r="F101" s="626" t="s">
        <v>969</v>
      </c>
      <c r="G101" s="626" t="s">
        <v>969</v>
      </c>
      <c r="H101" s="626" t="s">
        <v>970</v>
      </c>
      <c r="I101" s="626" t="s">
        <v>970</v>
      </c>
      <c r="J101" s="626" t="s">
        <v>1135</v>
      </c>
      <c r="K101" s="626">
        <v>0</v>
      </c>
      <c r="L101" s="441">
        <v>151010000</v>
      </c>
      <c r="M101" s="620" t="s">
        <v>82</v>
      </c>
      <c r="N101" s="626" t="s">
        <v>1233</v>
      </c>
      <c r="O101" s="626" t="s">
        <v>805</v>
      </c>
      <c r="P101" s="626" t="s">
        <v>229</v>
      </c>
      <c r="Q101" s="626" t="s">
        <v>3077</v>
      </c>
      <c r="R101" s="626" t="s">
        <v>231</v>
      </c>
      <c r="S101" s="626">
        <v>166</v>
      </c>
      <c r="T101" s="626" t="s">
        <v>902</v>
      </c>
      <c r="U101" s="564">
        <v>270</v>
      </c>
      <c r="V101" s="564">
        <v>550</v>
      </c>
      <c r="W101" s="564">
        <v>148500</v>
      </c>
      <c r="X101" s="565">
        <f t="shared" ref="X101" si="13">W101*1.12</f>
        <v>166320.00000000003</v>
      </c>
      <c r="Y101" s="626"/>
      <c r="Z101" s="626">
        <v>2016</v>
      </c>
      <c r="AA101" s="626" t="s">
        <v>3078</v>
      </c>
      <c r="AB101" s="627" t="s">
        <v>876</v>
      </c>
      <c r="AC101" s="627"/>
      <c r="AD101" s="627"/>
      <c r="AE101" s="627"/>
      <c r="AF101" s="627"/>
      <c r="AG101" s="627" t="s">
        <v>973</v>
      </c>
      <c r="AH101" s="627" t="s">
        <v>794</v>
      </c>
      <c r="AI101" s="627">
        <v>210001948</v>
      </c>
      <c r="AJ101" s="627" t="s">
        <v>970</v>
      </c>
      <c r="AK101" s="566"/>
      <c r="AL101" s="245"/>
      <c r="AM101" s="247"/>
    </row>
    <row r="102" spans="1:39" s="512" customFormat="1" ht="100.5" customHeight="1">
      <c r="A102" s="493" t="s">
        <v>974</v>
      </c>
      <c r="B102" s="506" t="s">
        <v>33</v>
      </c>
      <c r="C102" s="506" t="s">
        <v>968</v>
      </c>
      <c r="D102" s="506" t="s">
        <v>944</v>
      </c>
      <c r="E102" s="506" t="s">
        <v>944</v>
      </c>
      <c r="F102" s="506" t="s">
        <v>969</v>
      </c>
      <c r="G102" s="506" t="s">
        <v>969</v>
      </c>
      <c r="H102" s="506" t="s">
        <v>970</v>
      </c>
      <c r="I102" s="506" t="s">
        <v>970</v>
      </c>
      <c r="J102" s="506" t="s">
        <v>227</v>
      </c>
      <c r="K102" s="506">
        <v>0</v>
      </c>
      <c r="L102" s="506">
        <v>711000000</v>
      </c>
      <c r="M102" s="558" t="s">
        <v>73</v>
      </c>
      <c r="N102" s="506" t="s">
        <v>761</v>
      </c>
      <c r="O102" s="506" t="s">
        <v>236</v>
      </c>
      <c r="P102" s="506" t="s">
        <v>229</v>
      </c>
      <c r="Q102" s="506" t="s">
        <v>875</v>
      </c>
      <c r="R102" s="506" t="s">
        <v>231</v>
      </c>
      <c r="S102" s="506">
        <v>166</v>
      </c>
      <c r="T102" s="506" t="s">
        <v>902</v>
      </c>
      <c r="U102" s="508">
        <v>900</v>
      </c>
      <c r="V102" s="508">
        <v>550</v>
      </c>
      <c r="W102" s="513">
        <v>0</v>
      </c>
      <c r="X102" s="514">
        <v>0</v>
      </c>
      <c r="Y102" s="506"/>
      <c r="Z102" s="506">
        <v>2016</v>
      </c>
      <c r="AA102" s="506"/>
      <c r="AB102" s="499" t="s">
        <v>876</v>
      </c>
      <c r="AC102" s="499"/>
      <c r="AD102" s="499"/>
      <c r="AE102" s="499"/>
      <c r="AF102" s="499"/>
      <c r="AG102" s="499" t="s">
        <v>975</v>
      </c>
      <c r="AH102" s="499" t="s">
        <v>794</v>
      </c>
      <c r="AI102" s="499">
        <v>210001948</v>
      </c>
      <c r="AJ102" s="499" t="s">
        <v>970</v>
      </c>
      <c r="AK102" s="509"/>
      <c r="AL102" s="510"/>
      <c r="AM102" s="511"/>
    </row>
    <row r="103" spans="1:39" s="512" customFormat="1" ht="100.5" customHeight="1">
      <c r="A103" s="536" t="s">
        <v>3087</v>
      </c>
      <c r="B103" s="739" t="s">
        <v>33</v>
      </c>
      <c r="C103" s="739" t="s">
        <v>968</v>
      </c>
      <c r="D103" s="739" t="s">
        <v>944</v>
      </c>
      <c r="E103" s="739" t="s">
        <v>944</v>
      </c>
      <c r="F103" s="739" t="s">
        <v>969</v>
      </c>
      <c r="G103" s="739" t="s">
        <v>969</v>
      </c>
      <c r="H103" s="739" t="s">
        <v>970</v>
      </c>
      <c r="I103" s="739" t="s">
        <v>970</v>
      </c>
      <c r="J103" s="739" t="s">
        <v>1135</v>
      </c>
      <c r="K103" s="739">
        <v>0</v>
      </c>
      <c r="L103" s="599">
        <v>471010000</v>
      </c>
      <c r="M103" s="533" t="s">
        <v>125</v>
      </c>
      <c r="N103" s="739" t="s">
        <v>1233</v>
      </c>
      <c r="O103" s="739" t="s">
        <v>236</v>
      </c>
      <c r="P103" s="739" t="s">
        <v>229</v>
      </c>
      <c r="Q103" s="739" t="s">
        <v>3077</v>
      </c>
      <c r="R103" s="739" t="s">
        <v>231</v>
      </c>
      <c r="S103" s="739">
        <v>166</v>
      </c>
      <c r="T103" s="739" t="s">
        <v>902</v>
      </c>
      <c r="U103" s="983">
        <v>900</v>
      </c>
      <c r="V103" s="983">
        <v>550</v>
      </c>
      <c r="W103" s="513">
        <v>0</v>
      </c>
      <c r="X103" s="514">
        <v>0</v>
      </c>
      <c r="Y103" s="739"/>
      <c r="Z103" s="739">
        <v>2016</v>
      </c>
      <c r="AA103" s="739" t="s">
        <v>3078</v>
      </c>
      <c r="AB103" s="733" t="s">
        <v>876</v>
      </c>
      <c r="AC103" s="733"/>
      <c r="AD103" s="733"/>
      <c r="AE103" s="733"/>
      <c r="AF103" s="733"/>
      <c r="AG103" s="733" t="s">
        <v>975</v>
      </c>
      <c r="AH103" s="733" t="s">
        <v>794</v>
      </c>
      <c r="AI103" s="733">
        <v>210001948</v>
      </c>
      <c r="AJ103" s="733" t="s">
        <v>970</v>
      </c>
      <c r="AK103" s="984"/>
      <c r="AL103" s="510"/>
      <c r="AM103" s="511"/>
    </row>
    <row r="104" spans="1:39" s="243" customFormat="1" ht="100.5" customHeight="1">
      <c r="A104" s="749" t="s">
        <v>4560</v>
      </c>
      <c r="B104" s="752" t="s">
        <v>33</v>
      </c>
      <c r="C104" s="752" t="s">
        <v>4526</v>
      </c>
      <c r="D104" s="752" t="s">
        <v>950</v>
      </c>
      <c r="E104" s="752" t="s">
        <v>950</v>
      </c>
      <c r="F104" s="752" t="s">
        <v>4527</v>
      </c>
      <c r="G104" s="752" t="s">
        <v>4527</v>
      </c>
      <c r="H104" s="752"/>
      <c r="I104" s="752"/>
      <c r="J104" s="752" t="s">
        <v>1135</v>
      </c>
      <c r="K104" s="752">
        <v>0</v>
      </c>
      <c r="L104" s="766">
        <v>471010000</v>
      </c>
      <c r="M104" s="1016" t="s">
        <v>125</v>
      </c>
      <c r="N104" s="777" t="s">
        <v>2115</v>
      </c>
      <c r="O104" s="752" t="s">
        <v>236</v>
      </c>
      <c r="P104" s="752" t="s">
        <v>229</v>
      </c>
      <c r="Q104" s="874" t="s">
        <v>4555</v>
      </c>
      <c r="R104" s="727" t="s">
        <v>4370</v>
      </c>
      <c r="S104" s="752">
        <v>166</v>
      </c>
      <c r="T104" s="752" t="s">
        <v>902</v>
      </c>
      <c r="U104" s="967">
        <v>224</v>
      </c>
      <c r="V104" s="967">
        <v>2209.8200000000002</v>
      </c>
      <c r="W104" s="967">
        <v>494999.68</v>
      </c>
      <c r="X104" s="968">
        <f>W104*1.12</f>
        <v>554399.64160000009</v>
      </c>
      <c r="Y104" s="752"/>
      <c r="Z104" s="752">
        <v>2016</v>
      </c>
      <c r="AA104" s="752" t="s">
        <v>4557</v>
      </c>
      <c r="AB104" s="798" t="s">
        <v>876</v>
      </c>
      <c r="AC104" s="798"/>
      <c r="AD104" s="798"/>
      <c r="AE104" s="798"/>
      <c r="AF104" s="798"/>
      <c r="AG104" s="798" t="s">
        <v>975</v>
      </c>
      <c r="AH104" s="798" t="s">
        <v>794</v>
      </c>
      <c r="AI104" s="798">
        <v>210001948</v>
      </c>
      <c r="AJ104" s="798" t="s">
        <v>970</v>
      </c>
      <c r="AK104" s="969"/>
      <c r="AL104" s="245"/>
      <c r="AM104" s="247"/>
    </row>
    <row r="105" spans="1:39" s="512" customFormat="1" ht="100.5" customHeight="1">
      <c r="A105" s="493" t="s">
        <v>976</v>
      </c>
      <c r="B105" s="506" t="s">
        <v>33</v>
      </c>
      <c r="C105" s="506" t="s">
        <v>968</v>
      </c>
      <c r="D105" s="506" t="s">
        <v>944</v>
      </c>
      <c r="E105" s="506" t="s">
        <v>944</v>
      </c>
      <c r="F105" s="506" t="s">
        <v>969</v>
      </c>
      <c r="G105" s="506" t="s">
        <v>969</v>
      </c>
      <c r="H105" s="506" t="s">
        <v>970</v>
      </c>
      <c r="I105" s="506" t="s">
        <v>970</v>
      </c>
      <c r="J105" s="506" t="s">
        <v>227</v>
      </c>
      <c r="K105" s="506">
        <v>0</v>
      </c>
      <c r="L105" s="506">
        <v>711000000</v>
      </c>
      <c r="M105" s="558" t="s">
        <v>73</v>
      </c>
      <c r="N105" s="506" t="s">
        <v>761</v>
      </c>
      <c r="O105" s="506" t="s">
        <v>808</v>
      </c>
      <c r="P105" s="506" t="s">
        <v>229</v>
      </c>
      <c r="Q105" s="506" t="s">
        <v>875</v>
      </c>
      <c r="R105" s="506" t="s">
        <v>231</v>
      </c>
      <c r="S105" s="506">
        <v>166</v>
      </c>
      <c r="T105" s="506" t="s">
        <v>902</v>
      </c>
      <c r="U105" s="508">
        <v>815</v>
      </c>
      <c r="V105" s="508">
        <v>550</v>
      </c>
      <c r="W105" s="513">
        <v>0</v>
      </c>
      <c r="X105" s="514">
        <v>0</v>
      </c>
      <c r="Y105" s="506"/>
      <c r="Z105" s="506">
        <v>2016</v>
      </c>
      <c r="AA105" s="506"/>
      <c r="AB105" s="499" t="s">
        <v>876</v>
      </c>
      <c r="AC105" s="499"/>
      <c r="AD105" s="499"/>
      <c r="AE105" s="499"/>
      <c r="AF105" s="499"/>
      <c r="AG105" s="499" t="s">
        <v>977</v>
      </c>
      <c r="AH105" s="499" t="s">
        <v>794</v>
      </c>
      <c r="AI105" s="499">
        <v>210001948</v>
      </c>
      <c r="AJ105" s="499" t="s">
        <v>970</v>
      </c>
      <c r="AK105" s="509"/>
      <c r="AL105" s="510"/>
      <c r="AM105" s="511"/>
    </row>
    <row r="106" spans="1:39" s="243" customFormat="1" ht="100.5" customHeight="1">
      <c r="A106" s="620" t="s">
        <v>3088</v>
      </c>
      <c r="B106" s="626" t="s">
        <v>33</v>
      </c>
      <c r="C106" s="626" t="s">
        <v>968</v>
      </c>
      <c r="D106" s="626" t="s">
        <v>944</v>
      </c>
      <c r="E106" s="626" t="s">
        <v>944</v>
      </c>
      <c r="F106" s="626" t="s">
        <v>969</v>
      </c>
      <c r="G106" s="626" t="s">
        <v>969</v>
      </c>
      <c r="H106" s="626" t="s">
        <v>970</v>
      </c>
      <c r="I106" s="626" t="s">
        <v>970</v>
      </c>
      <c r="J106" s="626" t="s">
        <v>1135</v>
      </c>
      <c r="K106" s="626">
        <v>0</v>
      </c>
      <c r="L106" s="309">
        <v>311000000</v>
      </c>
      <c r="M106" s="288" t="s">
        <v>342</v>
      </c>
      <c r="N106" s="626" t="s">
        <v>1233</v>
      </c>
      <c r="O106" s="626" t="s">
        <v>808</v>
      </c>
      <c r="P106" s="626" t="s">
        <v>229</v>
      </c>
      <c r="Q106" s="626" t="s">
        <v>3077</v>
      </c>
      <c r="R106" s="626" t="s">
        <v>231</v>
      </c>
      <c r="S106" s="626">
        <v>166</v>
      </c>
      <c r="T106" s="626" t="s">
        <v>902</v>
      </c>
      <c r="U106" s="564">
        <v>815</v>
      </c>
      <c r="V106" s="564">
        <v>550</v>
      </c>
      <c r="W106" s="564">
        <v>448250</v>
      </c>
      <c r="X106" s="565">
        <f t="shared" ref="X106" si="14">W106*1.12</f>
        <v>502040.00000000006</v>
      </c>
      <c r="Y106" s="626"/>
      <c r="Z106" s="626">
        <v>2016</v>
      </c>
      <c r="AA106" s="626" t="s">
        <v>3078</v>
      </c>
      <c r="AB106" s="627" t="s">
        <v>876</v>
      </c>
      <c r="AC106" s="627"/>
      <c r="AD106" s="627"/>
      <c r="AE106" s="627"/>
      <c r="AF106" s="627"/>
      <c r="AG106" s="627" t="s">
        <v>977</v>
      </c>
      <c r="AH106" s="627" t="s">
        <v>794</v>
      </c>
      <c r="AI106" s="627">
        <v>210001948</v>
      </c>
      <c r="AJ106" s="627" t="s">
        <v>970</v>
      </c>
      <c r="AK106" s="566"/>
      <c r="AL106" s="245"/>
      <c r="AM106" s="247"/>
    </row>
    <row r="107" spans="1:39" s="512" customFormat="1" ht="100.5" customHeight="1">
      <c r="A107" s="493" t="s">
        <v>978</v>
      </c>
      <c r="B107" s="506" t="s">
        <v>33</v>
      </c>
      <c r="C107" s="506" t="s">
        <v>968</v>
      </c>
      <c r="D107" s="506" t="s">
        <v>944</v>
      </c>
      <c r="E107" s="506" t="s">
        <v>944</v>
      </c>
      <c r="F107" s="506" t="s">
        <v>969</v>
      </c>
      <c r="G107" s="506" t="s">
        <v>969</v>
      </c>
      <c r="H107" s="506" t="s">
        <v>970</v>
      </c>
      <c r="I107" s="506" t="s">
        <v>970</v>
      </c>
      <c r="J107" s="506" t="s">
        <v>227</v>
      </c>
      <c r="K107" s="506">
        <v>0</v>
      </c>
      <c r="L107" s="506">
        <v>711000000</v>
      </c>
      <c r="M107" s="558" t="s">
        <v>73</v>
      </c>
      <c r="N107" s="506" t="s">
        <v>761</v>
      </c>
      <c r="O107" s="506" t="s">
        <v>700</v>
      </c>
      <c r="P107" s="506" t="s">
        <v>229</v>
      </c>
      <c r="Q107" s="506" t="s">
        <v>875</v>
      </c>
      <c r="R107" s="506" t="s">
        <v>231</v>
      </c>
      <c r="S107" s="506">
        <v>166</v>
      </c>
      <c r="T107" s="506" t="s">
        <v>902</v>
      </c>
      <c r="U107" s="508">
        <v>734</v>
      </c>
      <c r="V107" s="508">
        <v>550</v>
      </c>
      <c r="W107" s="513">
        <v>0</v>
      </c>
      <c r="X107" s="514">
        <v>0</v>
      </c>
      <c r="Y107" s="506"/>
      <c r="Z107" s="506">
        <v>2016</v>
      </c>
      <c r="AA107" s="506"/>
      <c r="AB107" s="499" t="s">
        <v>876</v>
      </c>
      <c r="AC107" s="499"/>
      <c r="AD107" s="499"/>
      <c r="AE107" s="499"/>
      <c r="AF107" s="499"/>
      <c r="AG107" s="499" t="s">
        <v>979</v>
      </c>
      <c r="AH107" s="499" t="s">
        <v>794</v>
      </c>
      <c r="AI107" s="499">
        <v>210001948</v>
      </c>
      <c r="AJ107" s="499" t="s">
        <v>970</v>
      </c>
      <c r="AK107" s="509"/>
      <c r="AL107" s="510"/>
      <c r="AM107" s="511"/>
    </row>
    <row r="108" spans="1:39" s="243" customFormat="1" ht="100.5" customHeight="1">
      <c r="A108" s="620" t="s">
        <v>3089</v>
      </c>
      <c r="B108" s="626" t="s">
        <v>33</v>
      </c>
      <c r="C108" s="626" t="s">
        <v>968</v>
      </c>
      <c r="D108" s="626" t="s">
        <v>944</v>
      </c>
      <c r="E108" s="626" t="s">
        <v>944</v>
      </c>
      <c r="F108" s="626" t="s">
        <v>969</v>
      </c>
      <c r="G108" s="626" t="s">
        <v>969</v>
      </c>
      <c r="H108" s="626" t="s">
        <v>970</v>
      </c>
      <c r="I108" s="626" t="s">
        <v>970</v>
      </c>
      <c r="J108" s="626" t="s">
        <v>1135</v>
      </c>
      <c r="K108" s="626">
        <v>0</v>
      </c>
      <c r="L108" s="288">
        <v>511010000</v>
      </c>
      <c r="M108" s="624" t="s">
        <v>88</v>
      </c>
      <c r="N108" s="626" t="s">
        <v>1233</v>
      </c>
      <c r="O108" s="626" t="s">
        <v>700</v>
      </c>
      <c r="P108" s="626" t="s">
        <v>229</v>
      </c>
      <c r="Q108" s="626" t="s">
        <v>3077</v>
      </c>
      <c r="R108" s="626" t="s">
        <v>231</v>
      </c>
      <c r="S108" s="626">
        <v>166</v>
      </c>
      <c r="T108" s="626" t="s">
        <v>902</v>
      </c>
      <c r="U108" s="564">
        <v>734</v>
      </c>
      <c r="V108" s="564">
        <v>550</v>
      </c>
      <c r="W108" s="564">
        <v>403700</v>
      </c>
      <c r="X108" s="565">
        <f t="shared" ref="X108" si="15">W108*1.12</f>
        <v>452144.00000000006</v>
      </c>
      <c r="Y108" s="626"/>
      <c r="Z108" s="626">
        <v>2016</v>
      </c>
      <c r="AA108" s="626" t="s">
        <v>3078</v>
      </c>
      <c r="AB108" s="627" t="s">
        <v>876</v>
      </c>
      <c r="AC108" s="627"/>
      <c r="AD108" s="627"/>
      <c r="AE108" s="627"/>
      <c r="AF108" s="627"/>
      <c r="AG108" s="627" t="s">
        <v>979</v>
      </c>
      <c r="AH108" s="627" t="s">
        <v>794</v>
      </c>
      <c r="AI108" s="627">
        <v>210001948</v>
      </c>
      <c r="AJ108" s="627" t="s">
        <v>970</v>
      </c>
      <c r="AK108" s="566"/>
      <c r="AL108" s="245"/>
      <c r="AM108" s="247"/>
    </row>
    <row r="109" spans="1:39" s="243" customFormat="1" ht="100.5" customHeight="1">
      <c r="A109" s="5" t="s">
        <v>980</v>
      </c>
      <c r="B109" s="94" t="s">
        <v>33</v>
      </c>
      <c r="C109" s="94" t="s">
        <v>981</v>
      </c>
      <c r="D109" s="94" t="s">
        <v>982</v>
      </c>
      <c r="E109" s="94" t="s">
        <v>982</v>
      </c>
      <c r="F109" s="94" t="s">
        <v>983</v>
      </c>
      <c r="G109" s="94" t="s">
        <v>983</v>
      </c>
      <c r="H109" s="94" t="s">
        <v>984</v>
      </c>
      <c r="I109" s="94" t="s">
        <v>984</v>
      </c>
      <c r="J109" s="94" t="s">
        <v>38</v>
      </c>
      <c r="K109" s="94">
        <v>0</v>
      </c>
      <c r="L109" s="8">
        <v>511010000</v>
      </c>
      <c r="M109" s="26" t="s">
        <v>88</v>
      </c>
      <c r="N109" s="94" t="s">
        <v>761</v>
      </c>
      <c r="O109" s="94" t="s">
        <v>700</v>
      </c>
      <c r="P109" s="94" t="s">
        <v>229</v>
      </c>
      <c r="Q109" s="94" t="s">
        <v>875</v>
      </c>
      <c r="R109" s="94" t="s">
        <v>231</v>
      </c>
      <c r="S109" s="94">
        <v>166</v>
      </c>
      <c r="T109" s="94" t="s">
        <v>902</v>
      </c>
      <c r="U109" s="244">
        <v>6</v>
      </c>
      <c r="V109" s="244">
        <v>2500</v>
      </c>
      <c r="W109" s="244">
        <v>15000</v>
      </c>
      <c r="X109" s="237">
        <f t="shared" si="6"/>
        <v>16800</v>
      </c>
      <c r="Y109" s="94"/>
      <c r="Z109" s="94">
        <v>2016</v>
      </c>
      <c r="AA109" s="94"/>
      <c r="AB109" s="238" t="s">
        <v>876</v>
      </c>
      <c r="AC109" s="238" t="s">
        <v>209</v>
      </c>
      <c r="AD109" s="238"/>
      <c r="AE109" s="238"/>
      <c r="AF109" s="238"/>
      <c r="AG109" s="238" t="s">
        <v>985</v>
      </c>
      <c r="AH109" s="238" t="s">
        <v>794</v>
      </c>
      <c r="AI109" s="238">
        <v>210001578</v>
      </c>
      <c r="AJ109" s="238" t="s">
        <v>984</v>
      </c>
      <c r="AK109" s="240"/>
      <c r="AL109" s="245"/>
      <c r="AM109" s="247"/>
    </row>
    <row r="110" spans="1:39" s="512" customFormat="1" ht="100.5" customHeight="1">
      <c r="A110" s="493" t="s">
        <v>986</v>
      </c>
      <c r="B110" s="506" t="s">
        <v>33</v>
      </c>
      <c r="C110" s="506" t="s">
        <v>987</v>
      </c>
      <c r="D110" s="506" t="s">
        <v>988</v>
      </c>
      <c r="E110" s="506" t="s">
        <v>988</v>
      </c>
      <c r="F110" s="507" t="s">
        <v>989</v>
      </c>
      <c r="G110" s="507" t="s">
        <v>989</v>
      </c>
      <c r="H110" s="506" t="s">
        <v>990</v>
      </c>
      <c r="I110" s="506" t="s">
        <v>990</v>
      </c>
      <c r="J110" s="506" t="s">
        <v>38</v>
      </c>
      <c r="K110" s="506">
        <v>0</v>
      </c>
      <c r="L110" s="495">
        <v>511010000</v>
      </c>
      <c r="M110" s="496" t="s">
        <v>88</v>
      </c>
      <c r="N110" s="506" t="s">
        <v>761</v>
      </c>
      <c r="O110" s="506" t="s">
        <v>700</v>
      </c>
      <c r="P110" s="506" t="s">
        <v>229</v>
      </c>
      <c r="Q110" s="506" t="s">
        <v>875</v>
      </c>
      <c r="R110" s="506" t="s">
        <v>231</v>
      </c>
      <c r="S110" s="506">
        <v>796</v>
      </c>
      <c r="T110" s="506" t="s">
        <v>232</v>
      </c>
      <c r="U110" s="508">
        <v>50</v>
      </c>
      <c r="V110" s="508">
        <v>3000</v>
      </c>
      <c r="W110" s="513">
        <v>0</v>
      </c>
      <c r="X110" s="514">
        <v>0</v>
      </c>
      <c r="Y110" s="506"/>
      <c r="Z110" s="506">
        <v>2016</v>
      </c>
      <c r="AA110" s="506"/>
      <c r="AB110" s="499" t="s">
        <v>876</v>
      </c>
      <c r="AC110" s="499" t="s">
        <v>209</v>
      </c>
      <c r="AD110" s="499"/>
      <c r="AE110" s="499"/>
      <c r="AF110" s="499"/>
      <c r="AG110" s="499" t="s">
        <v>991</v>
      </c>
      <c r="AH110" s="499" t="s">
        <v>794</v>
      </c>
      <c r="AI110" s="499">
        <v>210025125</v>
      </c>
      <c r="AJ110" s="499" t="s">
        <v>990</v>
      </c>
      <c r="AK110" s="509"/>
      <c r="AL110" s="510"/>
      <c r="AM110" s="511"/>
    </row>
    <row r="111" spans="1:39" s="512" customFormat="1" ht="100.5" customHeight="1">
      <c r="A111" s="493" t="s">
        <v>3132</v>
      </c>
      <c r="B111" s="506" t="s">
        <v>33</v>
      </c>
      <c r="C111" s="506" t="s">
        <v>987</v>
      </c>
      <c r="D111" s="506" t="s">
        <v>988</v>
      </c>
      <c r="E111" s="506" t="s">
        <v>988</v>
      </c>
      <c r="F111" s="507" t="s">
        <v>989</v>
      </c>
      <c r="G111" s="507" t="s">
        <v>989</v>
      </c>
      <c r="H111" s="506" t="s">
        <v>990</v>
      </c>
      <c r="I111" s="506" t="s">
        <v>990</v>
      </c>
      <c r="J111" s="506" t="s">
        <v>38</v>
      </c>
      <c r="K111" s="506">
        <v>0</v>
      </c>
      <c r="L111" s="495">
        <v>511010000</v>
      </c>
      <c r="M111" s="496" t="s">
        <v>88</v>
      </c>
      <c r="N111" s="506" t="s">
        <v>761</v>
      </c>
      <c r="O111" s="506" t="s">
        <v>700</v>
      </c>
      <c r="P111" s="506" t="s">
        <v>229</v>
      </c>
      <c r="Q111" s="506" t="s">
        <v>875</v>
      </c>
      <c r="R111" s="506" t="s">
        <v>231</v>
      </c>
      <c r="S111" s="506">
        <v>796</v>
      </c>
      <c r="T111" s="506" t="s">
        <v>232</v>
      </c>
      <c r="U111" s="508">
        <v>50</v>
      </c>
      <c r="V111" s="508">
        <v>3000</v>
      </c>
      <c r="W111" s="513">
        <v>0</v>
      </c>
      <c r="X111" s="514">
        <v>0</v>
      </c>
      <c r="Y111" s="506"/>
      <c r="Z111" s="506">
        <v>2016</v>
      </c>
      <c r="AA111" s="506" t="s">
        <v>3133</v>
      </c>
      <c r="AB111" s="499" t="s">
        <v>876</v>
      </c>
      <c r="AC111" s="499" t="s">
        <v>209</v>
      </c>
      <c r="AD111" s="499"/>
      <c r="AE111" s="499"/>
      <c r="AF111" s="499"/>
      <c r="AG111" s="499" t="s">
        <v>991</v>
      </c>
      <c r="AH111" s="499" t="s">
        <v>794</v>
      </c>
      <c r="AI111" s="499">
        <v>210025125</v>
      </c>
      <c r="AJ111" s="499" t="s">
        <v>990</v>
      </c>
      <c r="AK111" s="509"/>
      <c r="AL111" s="510"/>
      <c r="AM111" s="511"/>
    </row>
    <row r="112" spans="1:39" s="243" customFormat="1" ht="100.5" customHeight="1">
      <c r="A112" s="5" t="s">
        <v>992</v>
      </c>
      <c r="B112" s="94" t="s">
        <v>33</v>
      </c>
      <c r="C112" s="94" t="s">
        <v>993</v>
      </c>
      <c r="D112" s="94" t="s">
        <v>994</v>
      </c>
      <c r="E112" s="94" t="s">
        <v>994</v>
      </c>
      <c r="F112" s="94" t="s">
        <v>995</v>
      </c>
      <c r="G112" s="94" t="s">
        <v>995</v>
      </c>
      <c r="H112" s="94" t="s">
        <v>996</v>
      </c>
      <c r="I112" s="94" t="s">
        <v>996</v>
      </c>
      <c r="J112" s="94" t="s">
        <v>227</v>
      </c>
      <c r="K112" s="94">
        <v>0</v>
      </c>
      <c r="L112" s="94">
        <v>711000000</v>
      </c>
      <c r="M112" s="628" t="s">
        <v>73</v>
      </c>
      <c r="N112" s="94" t="s">
        <v>761</v>
      </c>
      <c r="O112" s="94" t="s">
        <v>790</v>
      </c>
      <c r="P112" s="94" t="s">
        <v>229</v>
      </c>
      <c r="Q112" s="94" t="s">
        <v>791</v>
      </c>
      <c r="R112" s="94" t="s">
        <v>231</v>
      </c>
      <c r="S112" s="94">
        <v>839</v>
      </c>
      <c r="T112" s="94" t="s">
        <v>997</v>
      </c>
      <c r="U112" s="244">
        <v>2</v>
      </c>
      <c r="V112" s="244">
        <v>18000000</v>
      </c>
      <c r="W112" s="244">
        <v>36000000</v>
      </c>
      <c r="X112" s="237">
        <f t="shared" si="6"/>
        <v>40320000.000000007</v>
      </c>
      <c r="Y112" s="94"/>
      <c r="Z112" s="94">
        <v>2016</v>
      </c>
      <c r="AA112" s="94"/>
      <c r="AB112" s="238" t="s">
        <v>876</v>
      </c>
      <c r="AC112" s="238"/>
      <c r="AD112" s="238"/>
      <c r="AE112" s="238"/>
      <c r="AF112" s="238"/>
      <c r="AG112" s="238" t="s">
        <v>998</v>
      </c>
      <c r="AH112" s="238" t="s">
        <v>794</v>
      </c>
      <c r="AI112" s="238">
        <v>130001568</v>
      </c>
      <c r="AJ112" s="238" t="s">
        <v>996</v>
      </c>
      <c r="AK112" s="240"/>
      <c r="AL112" s="245"/>
      <c r="AM112" s="247"/>
    </row>
    <row r="113" spans="1:39" s="512" customFormat="1" ht="100.5" customHeight="1">
      <c r="A113" s="493" t="s">
        <v>999</v>
      </c>
      <c r="B113" s="506" t="s">
        <v>33</v>
      </c>
      <c r="C113" s="506" t="s">
        <v>1000</v>
      </c>
      <c r="D113" s="506" t="s">
        <v>1001</v>
      </c>
      <c r="E113" s="506" t="s">
        <v>1001</v>
      </c>
      <c r="F113" s="506" t="s">
        <v>1002</v>
      </c>
      <c r="G113" s="506" t="s">
        <v>1002</v>
      </c>
      <c r="H113" s="506" t="s">
        <v>2030</v>
      </c>
      <c r="I113" s="506" t="s">
        <v>2030</v>
      </c>
      <c r="J113" s="506" t="s">
        <v>227</v>
      </c>
      <c r="K113" s="506">
        <v>0</v>
      </c>
      <c r="L113" s="506">
        <v>711000000</v>
      </c>
      <c r="M113" s="558" t="s">
        <v>73</v>
      </c>
      <c r="N113" s="506" t="s">
        <v>841</v>
      </c>
      <c r="O113" s="506" t="s">
        <v>700</v>
      </c>
      <c r="P113" s="506" t="s">
        <v>229</v>
      </c>
      <c r="Q113" s="506" t="s">
        <v>791</v>
      </c>
      <c r="R113" s="506" t="s">
        <v>231</v>
      </c>
      <c r="S113" s="506">
        <v>796</v>
      </c>
      <c r="T113" s="506" t="s">
        <v>232</v>
      </c>
      <c r="U113" s="508">
        <v>1</v>
      </c>
      <c r="V113" s="508">
        <v>23000000</v>
      </c>
      <c r="W113" s="513">
        <v>0</v>
      </c>
      <c r="X113" s="514">
        <v>0</v>
      </c>
      <c r="Y113" s="506"/>
      <c r="Z113" s="506">
        <v>2016</v>
      </c>
      <c r="AA113" s="506"/>
      <c r="AB113" s="499" t="s">
        <v>876</v>
      </c>
      <c r="AC113" s="499"/>
      <c r="AD113" s="499"/>
      <c r="AE113" s="499"/>
      <c r="AF113" s="499"/>
      <c r="AG113" s="499" t="s">
        <v>1004</v>
      </c>
      <c r="AH113" s="499" t="s">
        <v>794</v>
      </c>
      <c r="AI113" s="499">
        <v>130000992</v>
      </c>
      <c r="AJ113" s="499" t="s">
        <v>1003</v>
      </c>
      <c r="AK113" s="509"/>
      <c r="AL113" s="510"/>
      <c r="AM113" s="511"/>
    </row>
    <row r="114" spans="1:39" s="243" customFormat="1" ht="100.5" customHeight="1">
      <c r="A114" s="5" t="s">
        <v>3953</v>
      </c>
      <c r="B114" s="94" t="s">
        <v>33</v>
      </c>
      <c r="C114" s="94" t="s">
        <v>1000</v>
      </c>
      <c r="D114" s="94" t="s">
        <v>1001</v>
      </c>
      <c r="E114" s="94" t="s">
        <v>1001</v>
      </c>
      <c r="F114" s="94" t="s">
        <v>1002</v>
      </c>
      <c r="G114" s="94" t="s">
        <v>1002</v>
      </c>
      <c r="H114" s="94" t="s">
        <v>2030</v>
      </c>
      <c r="I114" s="94" t="s">
        <v>2030</v>
      </c>
      <c r="J114" s="94" t="s">
        <v>227</v>
      </c>
      <c r="K114" s="94">
        <v>0</v>
      </c>
      <c r="L114" s="94">
        <v>711000000</v>
      </c>
      <c r="M114" s="628" t="s">
        <v>73</v>
      </c>
      <c r="N114" s="8" t="s">
        <v>1199</v>
      </c>
      <c r="O114" s="94" t="s">
        <v>700</v>
      </c>
      <c r="P114" s="94" t="s">
        <v>229</v>
      </c>
      <c r="Q114" s="94" t="s">
        <v>791</v>
      </c>
      <c r="R114" s="94" t="s">
        <v>231</v>
      </c>
      <c r="S114" s="94">
        <v>796</v>
      </c>
      <c r="T114" s="94" t="s">
        <v>232</v>
      </c>
      <c r="U114" s="244">
        <v>1</v>
      </c>
      <c r="V114" s="244">
        <v>23000000</v>
      </c>
      <c r="W114" s="244">
        <v>23000000</v>
      </c>
      <c r="X114" s="237">
        <f t="shared" si="6"/>
        <v>25760000.000000004</v>
      </c>
      <c r="Y114" s="94"/>
      <c r="Z114" s="94">
        <v>2016</v>
      </c>
      <c r="AA114" s="94">
        <v>11</v>
      </c>
      <c r="AB114" s="238" t="s">
        <v>876</v>
      </c>
      <c r="AC114" s="238"/>
      <c r="AD114" s="238"/>
      <c r="AE114" s="238"/>
      <c r="AF114" s="238"/>
      <c r="AG114" s="238" t="s">
        <v>1004</v>
      </c>
      <c r="AH114" s="238" t="s">
        <v>794</v>
      </c>
      <c r="AI114" s="238">
        <v>130000992</v>
      </c>
      <c r="AJ114" s="238" t="s">
        <v>1003</v>
      </c>
      <c r="AK114" s="240"/>
      <c r="AL114" s="245"/>
      <c r="AM114" s="247"/>
    </row>
    <row r="115" spans="1:39" s="243" customFormat="1" ht="100.5" customHeight="1">
      <c r="A115" s="5" t="s">
        <v>1005</v>
      </c>
      <c r="B115" s="94" t="s">
        <v>33</v>
      </c>
      <c r="C115" s="94" t="s">
        <v>1006</v>
      </c>
      <c r="D115" s="94" t="s">
        <v>1007</v>
      </c>
      <c r="E115" s="94" t="s">
        <v>1007</v>
      </c>
      <c r="F115" s="94" t="s">
        <v>1008</v>
      </c>
      <c r="G115" s="94" t="s">
        <v>1008</v>
      </c>
      <c r="H115" s="94"/>
      <c r="I115" s="94"/>
      <c r="J115" s="94" t="s">
        <v>227</v>
      </c>
      <c r="K115" s="94">
        <v>0</v>
      </c>
      <c r="L115" s="94">
        <v>711000000</v>
      </c>
      <c r="M115" s="628" t="s">
        <v>73</v>
      </c>
      <c r="N115" s="94" t="s">
        <v>761</v>
      </c>
      <c r="O115" s="94" t="s">
        <v>808</v>
      </c>
      <c r="P115" s="94" t="s">
        <v>229</v>
      </c>
      <c r="Q115" s="94" t="s">
        <v>791</v>
      </c>
      <c r="R115" s="94" t="s">
        <v>231</v>
      </c>
      <c r="S115" s="94">
        <v>796</v>
      </c>
      <c r="T115" s="94" t="s">
        <v>232</v>
      </c>
      <c r="U115" s="244">
        <v>1</v>
      </c>
      <c r="V115" s="244">
        <v>28000000</v>
      </c>
      <c r="W115" s="244">
        <v>28000000</v>
      </c>
      <c r="X115" s="237">
        <f t="shared" si="6"/>
        <v>31360000.000000004</v>
      </c>
      <c r="Y115" s="94"/>
      <c r="Z115" s="94">
        <v>2016</v>
      </c>
      <c r="AA115" s="94"/>
      <c r="AB115" s="238" t="s">
        <v>876</v>
      </c>
      <c r="AC115" s="238"/>
      <c r="AD115" s="238"/>
      <c r="AE115" s="238"/>
      <c r="AF115" s="238"/>
      <c r="AG115" s="238" t="s">
        <v>1009</v>
      </c>
      <c r="AH115" s="238" t="s">
        <v>794</v>
      </c>
      <c r="AI115" s="238">
        <v>130003454</v>
      </c>
      <c r="AJ115" s="238" t="s">
        <v>1010</v>
      </c>
      <c r="AK115" s="240"/>
      <c r="AL115" s="245"/>
      <c r="AM115" s="247"/>
    </row>
    <row r="116" spans="1:39" s="243" customFormat="1" ht="100.5" customHeight="1">
      <c r="A116" s="5" t="s">
        <v>1011</v>
      </c>
      <c r="B116" s="94" t="s">
        <v>33</v>
      </c>
      <c r="C116" s="94" t="s">
        <v>1006</v>
      </c>
      <c r="D116" s="94" t="s">
        <v>1007</v>
      </c>
      <c r="E116" s="94" t="s">
        <v>1007</v>
      </c>
      <c r="F116" s="94" t="s">
        <v>1008</v>
      </c>
      <c r="G116" s="94" t="s">
        <v>1008</v>
      </c>
      <c r="H116" s="94"/>
      <c r="I116" s="94"/>
      <c r="J116" s="94" t="s">
        <v>227</v>
      </c>
      <c r="K116" s="94">
        <v>0</v>
      </c>
      <c r="L116" s="94">
        <v>711000000</v>
      </c>
      <c r="M116" s="628" t="s">
        <v>73</v>
      </c>
      <c r="N116" s="94" t="s">
        <v>761</v>
      </c>
      <c r="O116" s="94" t="s">
        <v>700</v>
      </c>
      <c r="P116" s="94" t="s">
        <v>229</v>
      </c>
      <c r="Q116" s="94" t="s">
        <v>791</v>
      </c>
      <c r="R116" s="94" t="s">
        <v>231</v>
      </c>
      <c r="S116" s="94">
        <v>796</v>
      </c>
      <c r="T116" s="94" t="s">
        <v>232</v>
      </c>
      <c r="U116" s="244">
        <v>1</v>
      </c>
      <c r="V116" s="244">
        <v>28000000</v>
      </c>
      <c r="W116" s="244">
        <v>28000000</v>
      </c>
      <c r="X116" s="237">
        <f t="shared" si="6"/>
        <v>31360000.000000004</v>
      </c>
      <c r="Y116" s="94"/>
      <c r="Z116" s="94">
        <v>2016</v>
      </c>
      <c r="AA116" s="94"/>
      <c r="AB116" s="238" t="s">
        <v>876</v>
      </c>
      <c r="AC116" s="238"/>
      <c r="AD116" s="238"/>
      <c r="AE116" s="238"/>
      <c r="AF116" s="238"/>
      <c r="AG116" s="238" t="s">
        <v>1012</v>
      </c>
      <c r="AH116" s="238" t="s">
        <v>794</v>
      </c>
      <c r="AI116" s="238">
        <v>130003454</v>
      </c>
      <c r="AJ116" s="238" t="s">
        <v>1010</v>
      </c>
      <c r="AK116" s="240"/>
      <c r="AL116" s="245"/>
      <c r="AM116" s="247"/>
    </row>
    <row r="117" spans="1:39" s="243" customFormat="1" ht="100.5" customHeight="1">
      <c r="A117" s="5" t="s">
        <v>1013</v>
      </c>
      <c r="B117" s="94" t="s">
        <v>33</v>
      </c>
      <c r="C117" s="94" t="s">
        <v>1014</v>
      </c>
      <c r="D117" s="94" t="s">
        <v>1015</v>
      </c>
      <c r="E117" s="94" t="s">
        <v>1015</v>
      </c>
      <c r="F117" s="94" t="s">
        <v>1016</v>
      </c>
      <c r="G117" s="94" t="s">
        <v>1016</v>
      </c>
      <c r="H117" s="94" t="s">
        <v>1017</v>
      </c>
      <c r="I117" s="94" t="s">
        <v>1017</v>
      </c>
      <c r="J117" s="94" t="s">
        <v>38</v>
      </c>
      <c r="K117" s="94">
        <v>0</v>
      </c>
      <c r="L117" s="94">
        <v>711000000</v>
      </c>
      <c r="M117" s="628" t="s">
        <v>73</v>
      </c>
      <c r="N117" s="94" t="s">
        <v>761</v>
      </c>
      <c r="O117" s="94" t="s">
        <v>790</v>
      </c>
      <c r="P117" s="94" t="s">
        <v>229</v>
      </c>
      <c r="Q117" s="94" t="s">
        <v>230</v>
      </c>
      <c r="R117" s="94" t="s">
        <v>1018</v>
      </c>
      <c r="S117" s="94">
        <v>796</v>
      </c>
      <c r="T117" s="94" t="s">
        <v>232</v>
      </c>
      <c r="U117" s="244">
        <v>1</v>
      </c>
      <c r="V117" s="244">
        <v>380000</v>
      </c>
      <c r="W117" s="244">
        <v>380000</v>
      </c>
      <c r="X117" s="237">
        <f t="shared" si="6"/>
        <v>425600.00000000006</v>
      </c>
      <c r="Y117" s="94"/>
      <c r="Z117" s="94">
        <v>2016</v>
      </c>
      <c r="AA117" s="94"/>
      <c r="AB117" s="238" t="s">
        <v>876</v>
      </c>
      <c r="AC117" s="239" t="s">
        <v>209</v>
      </c>
      <c r="AD117" s="238"/>
      <c r="AE117" s="238"/>
      <c r="AF117" s="238"/>
      <c r="AG117" s="238" t="s">
        <v>1019</v>
      </c>
      <c r="AH117" s="238" t="s">
        <v>794</v>
      </c>
      <c r="AI117" s="238">
        <v>130001551</v>
      </c>
      <c r="AJ117" s="238" t="s">
        <v>1017</v>
      </c>
      <c r="AK117" s="240"/>
      <c r="AL117" s="245"/>
      <c r="AM117" s="247"/>
    </row>
    <row r="118" spans="1:39" s="243" customFormat="1" ht="100.5" customHeight="1">
      <c r="A118" s="5" t="s">
        <v>1020</v>
      </c>
      <c r="B118" s="94" t="s">
        <v>33</v>
      </c>
      <c r="C118" s="94" t="s">
        <v>1014</v>
      </c>
      <c r="D118" s="94" t="s">
        <v>1015</v>
      </c>
      <c r="E118" s="94" t="s">
        <v>1015</v>
      </c>
      <c r="F118" s="94" t="s">
        <v>1016</v>
      </c>
      <c r="G118" s="94" t="s">
        <v>1016</v>
      </c>
      <c r="H118" s="94" t="s">
        <v>1021</v>
      </c>
      <c r="I118" s="94" t="s">
        <v>1021</v>
      </c>
      <c r="J118" s="94" t="s">
        <v>38</v>
      </c>
      <c r="K118" s="94">
        <v>0</v>
      </c>
      <c r="L118" s="94">
        <v>711000000</v>
      </c>
      <c r="M118" s="628" t="s">
        <v>73</v>
      </c>
      <c r="N118" s="94" t="s">
        <v>761</v>
      </c>
      <c r="O118" s="94" t="s">
        <v>790</v>
      </c>
      <c r="P118" s="94" t="s">
        <v>229</v>
      </c>
      <c r="Q118" s="94" t="s">
        <v>230</v>
      </c>
      <c r="R118" s="94" t="s">
        <v>1018</v>
      </c>
      <c r="S118" s="94">
        <v>796</v>
      </c>
      <c r="T118" s="94" t="s">
        <v>232</v>
      </c>
      <c r="U118" s="244">
        <v>2</v>
      </c>
      <c r="V118" s="244">
        <v>175000</v>
      </c>
      <c r="W118" s="244">
        <v>350000</v>
      </c>
      <c r="X118" s="237">
        <f t="shared" si="6"/>
        <v>392000.00000000006</v>
      </c>
      <c r="Y118" s="94"/>
      <c r="Z118" s="94">
        <v>2016</v>
      </c>
      <c r="AA118" s="94"/>
      <c r="AB118" s="238" t="s">
        <v>876</v>
      </c>
      <c r="AC118" s="239" t="s">
        <v>209</v>
      </c>
      <c r="AD118" s="238"/>
      <c r="AE118" s="238"/>
      <c r="AF118" s="238"/>
      <c r="AG118" s="238" t="s">
        <v>1022</v>
      </c>
      <c r="AH118" s="238" t="s">
        <v>794</v>
      </c>
      <c r="AI118" s="238">
        <v>130002045</v>
      </c>
      <c r="AJ118" s="238" t="s">
        <v>1021</v>
      </c>
      <c r="AK118" s="240"/>
      <c r="AL118" s="245"/>
      <c r="AM118" s="247"/>
    </row>
    <row r="119" spans="1:39" s="243" customFormat="1" ht="100.5" customHeight="1">
      <c r="A119" s="5" t="s">
        <v>1023</v>
      </c>
      <c r="B119" s="94" t="s">
        <v>33</v>
      </c>
      <c r="C119" s="94" t="s">
        <v>1024</v>
      </c>
      <c r="D119" s="94" t="s">
        <v>1025</v>
      </c>
      <c r="E119" s="94" t="s">
        <v>1025</v>
      </c>
      <c r="F119" s="94" t="s">
        <v>1026</v>
      </c>
      <c r="G119" s="94" t="s">
        <v>1026</v>
      </c>
      <c r="H119" s="94" t="s">
        <v>1027</v>
      </c>
      <c r="I119" s="94" t="s">
        <v>1027</v>
      </c>
      <c r="J119" s="94" t="s">
        <v>38</v>
      </c>
      <c r="K119" s="94">
        <v>0</v>
      </c>
      <c r="L119" s="94">
        <v>711000000</v>
      </c>
      <c r="M119" s="628" t="s">
        <v>73</v>
      </c>
      <c r="N119" s="94" t="s">
        <v>761</v>
      </c>
      <c r="O119" s="94" t="s">
        <v>790</v>
      </c>
      <c r="P119" s="94" t="s">
        <v>229</v>
      </c>
      <c r="Q119" s="94" t="s">
        <v>230</v>
      </c>
      <c r="R119" s="94" t="s">
        <v>1018</v>
      </c>
      <c r="S119" s="94">
        <v>796</v>
      </c>
      <c r="T119" s="94" t="s">
        <v>232</v>
      </c>
      <c r="U119" s="244">
        <v>3</v>
      </c>
      <c r="V119" s="244">
        <v>500000</v>
      </c>
      <c r="W119" s="244">
        <v>1500000</v>
      </c>
      <c r="X119" s="237">
        <f t="shared" si="6"/>
        <v>1680000.0000000002</v>
      </c>
      <c r="Y119" s="94"/>
      <c r="Z119" s="94">
        <v>2016</v>
      </c>
      <c r="AA119" s="94"/>
      <c r="AB119" s="238" t="s">
        <v>876</v>
      </c>
      <c r="AC119" s="239" t="s">
        <v>209</v>
      </c>
      <c r="AD119" s="238"/>
      <c r="AE119" s="238"/>
      <c r="AF119" s="238"/>
      <c r="AG119" s="238" t="s">
        <v>1028</v>
      </c>
      <c r="AH119" s="238" t="s">
        <v>794</v>
      </c>
      <c r="AI119" s="238">
        <v>130003613</v>
      </c>
      <c r="AJ119" s="238" t="s">
        <v>1027</v>
      </c>
      <c r="AK119" s="240"/>
      <c r="AL119" s="245"/>
      <c r="AM119" s="247"/>
    </row>
    <row r="120" spans="1:39" s="243" customFormat="1" ht="100.5" customHeight="1">
      <c r="A120" s="5" t="s">
        <v>1029</v>
      </c>
      <c r="B120" s="94" t="s">
        <v>33</v>
      </c>
      <c r="C120" s="94" t="s">
        <v>1030</v>
      </c>
      <c r="D120" s="94" t="s">
        <v>1031</v>
      </c>
      <c r="E120" s="94" t="s">
        <v>1031</v>
      </c>
      <c r="F120" s="94" t="s">
        <v>1032</v>
      </c>
      <c r="G120" s="94" t="s">
        <v>1032</v>
      </c>
      <c r="H120" s="94" t="s">
        <v>1033</v>
      </c>
      <c r="I120" s="94" t="s">
        <v>1033</v>
      </c>
      <c r="J120" s="94" t="s">
        <v>38</v>
      </c>
      <c r="K120" s="94">
        <v>0</v>
      </c>
      <c r="L120" s="94">
        <v>711000000</v>
      </c>
      <c r="M120" s="628" t="s">
        <v>73</v>
      </c>
      <c r="N120" s="94" t="s">
        <v>761</v>
      </c>
      <c r="O120" s="94" t="s">
        <v>790</v>
      </c>
      <c r="P120" s="94" t="s">
        <v>229</v>
      </c>
      <c r="Q120" s="94" t="s">
        <v>230</v>
      </c>
      <c r="R120" s="94" t="s">
        <v>1018</v>
      </c>
      <c r="S120" s="94">
        <v>839</v>
      </c>
      <c r="T120" s="94" t="s">
        <v>997</v>
      </c>
      <c r="U120" s="244">
        <v>1</v>
      </c>
      <c r="V120" s="244">
        <v>1890000</v>
      </c>
      <c r="W120" s="244">
        <v>1890000</v>
      </c>
      <c r="X120" s="237">
        <f t="shared" si="6"/>
        <v>2116800</v>
      </c>
      <c r="Y120" s="94"/>
      <c r="Z120" s="94">
        <v>2016</v>
      </c>
      <c r="AA120" s="94"/>
      <c r="AB120" s="238" t="s">
        <v>876</v>
      </c>
      <c r="AC120" s="239" t="s">
        <v>209</v>
      </c>
      <c r="AD120" s="238"/>
      <c r="AE120" s="238"/>
      <c r="AF120" s="238"/>
      <c r="AG120" s="238" t="s">
        <v>1034</v>
      </c>
      <c r="AH120" s="238" t="s">
        <v>794</v>
      </c>
      <c r="AI120" s="238">
        <v>130003950</v>
      </c>
      <c r="AJ120" s="238" t="s">
        <v>1033</v>
      </c>
      <c r="AK120" s="240"/>
      <c r="AL120" s="245"/>
      <c r="AM120" s="247"/>
    </row>
    <row r="121" spans="1:39" s="243" customFormat="1" ht="100.5" customHeight="1">
      <c r="A121" s="5" t="s">
        <v>1035</v>
      </c>
      <c r="B121" s="94" t="s">
        <v>33</v>
      </c>
      <c r="C121" s="94" t="s">
        <v>1036</v>
      </c>
      <c r="D121" s="94" t="s">
        <v>1037</v>
      </c>
      <c r="E121" s="94" t="s">
        <v>1037</v>
      </c>
      <c r="F121" s="94" t="s">
        <v>1038</v>
      </c>
      <c r="G121" s="94" t="s">
        <v>1038</v>
      </c>
      <c r="H121" s="94" t="s">
        <v>1039</v>
      </c>
      <c r="I121" s="94" t="s">
        <v>1039</v>
      </c>
      <c r="J121" s="94" t="s">
        <v>38</v>
      </c>
      <c r="K121" s="94">
        <v>0</v>
      </c>
      <c r="L121" s="94">
        <v>711000000</v>
      </c>
      <c r="M121" s="628" t="s">
        <v>73</v>
      </c>
      <c r="N121" s="94" t="s">
        <v>761</v>
      </c>
      <c r="O121" s="94" t="s">
        <v>790</v>
      </c>
      <c r="P121" s="94" t="s">
        <v>229</v>
      </c>
      <c r="Q121" s="94" t="s">
        <v>230</v>
      </c>
      <c r="R121" s="94" t="s">
        <v>1018</v>
      </c>
      <c r="S121" s="94">
        <v>796</v>
      </c>
      <c r="T121" s="94" t="s">
        <v>232</v>
      </c>
      <c r="U121" s="244">
        <v>1</v>
      </c>
      <c r="V121" s="244">
        <v>1850000</v>
      </c>
      <c r="W121" s="244">
        <v>1850000</v>
      </c>
      <c r="X121" s="237">
        <f t="shared" si="6"/>
        <v>2072000.0000000002</v>
      </c>
      <c r="Y121" s="94"/>
      <c r="Z121" s="94">
        <v>2016</v>
      </c>
      <c r="AA121" s="94"/>
      <c r="AB121" s="238" t="s">
        <v>876</v>
      </c>
      <c r="AC121" s="239" t="s">
        <v>209</v>
      </c>
      <c r="AD121" s="238"/>
      <c r="AE121" s="238"/>
      <c r="AF121" s="238"/>
      <c r="AG121" s="238" t="s">
        <v>1040</v>
      </c>
      <c r="AH121" s="238" t="s">
        <v>794</v>
      </c>
      <c r="AI121" s="238">
        <v>130003951</v>
      </c>
      <c r="AJ121" s="238" t="s">
        <v>1039</v>
      </c>
      <c r="AK121" s="240"/>
      <c r="AL121" s="245"/>
      <c r="AM121" s="247"/>
    </row>
    <row r="122" spans="1:39" s="243" customFormat="1" ht="100.5" customHeight="1">
      <c r="A122" s="5" t="s">
        <v>1041</v>
      </c>
      <c r="B122" s="94" t="s">
        <v>33</v>
      </c>
      <c r="C122" s="94" t="s">
        <v>1042</v>
      </c>
      <c r="D122" s="94" t="s">
        <v>1043</v>
      </c>
      <c r="E122" s="94" t="s">
        <v>1043</v>
      </c>
      <c r="F122" s="94" t="s">
        <v>1044</v>
      </c>
      <c r="G122" s="94" t="s">
        <v>1044</v>
      </c>
      <c r="H122" s="94" t="s">
        <v>1045</v>
      </c>
      <c r="I122" s="94" t="s">
        <v>1045</v>
      </c>
      <c r="J122" s="94" t="s">
        <v>38</v>
      </c>
      <c r="K122" s="94">
        <v>0</v>
      </c>
      <c r="L122" s="94">
        <v>711000000</v>
      </c>
      <c r="M122" s="628" t="s">
        <v>73</v>
      </c>
      <c r="N122" s="94" t="s">
        <v>761</v>
      </c>
      <c r="O122" s="94" t="s">
        <v>790</v>
      </c>
      <c r="P122" s="94" t="s">
        <v>229</v>
      </c>
      <c r="Q122" s="94" t="s">
        <v>230</v>
      </c>
      <c r="R122" s="94" t="s">
        <v>1018</v>
      </c>
      <c r="S122" s="94">
        <v>796</v>
      </c>
      <c r="T122" s="94" t="s">
        <v>232</v>
      </c>
      <c r="U122" s="244">
        <v>1</v>
      </c>
      <c r="V122" s="244">
        <v>1850000</v>
      </c>
      <c r="W122" s="244">
        <v>1850000</v>
      </c>
      <c r="X122" s="237">
        <f t="shared" si="6"/>
        <v>2072000.0000000002</v>
      </c>
      <c r="Y122" s="94"/>
      <c r="Z122" s="94">
        <v>2016</v>
      </c>
      <c r="AA122" s="94"/>
      <c r="AB122" s="238" t="s">
        <v>876</v>
      </c>
      <c r="AC122" s="239" t="s">
        <v>209</v>
      </c>
      <c r="AD122" s="238"/>
      <c r="AE122" s="238"/>
      <c r="AF122" s="238"/>
      <c r="AG122" s="238" t="s">
        <v>1046</v>
      </c>
      <c r="AH122" s="238" t="s">
        <v>794</v>
      </c>
      <c r="AI122" s="238">
        <v>130003952</v>
      </c>
      <c r="AJ122" s="238" t="s">
        <v>1045</v>
      </c>
      <c r="AK122" s="240"/>
      <c r="AL122" s="245"/>
      <c r="AM122" s="247"/>
    </row>
    <row r="123" spans="1:39" s="243" customFormat="1" ht="100.5" customHeight="1">
      <c r="A123" s="5" t="s">
        <v>1047</v>
      </c>
      <c r="B123" s="94" t="s">
        <v>33</v>
      </c>
      <c r="C123" s="94" t="s">
        <v>1048</v>
      </c>
      <c r="D123" s="94" t="s">
        <v>1049</v>
      </c>
      <c r="E123" s="94" t="s">
        <v>1049</v>
      </c>
      <c r="F123" s="94" t="s">
        <v>1050</v>
      </c>
      <c r="G123" s="94" t="s">
        <v>1050</v>
      </c>
      <c r="H123" s="94" t="s">
        <v>1051</v>
      </c>
      <c r="I123" s="94" t="s">
        <v>1051</v>
      </c>
      <c r="J123" s="94" t="s">
        <v>38</v>
      </c>
      <c r="K123" s="94">
        <v>0</v>
      </c>
      <c r="L123" s="94">
        <v>711000000</v>
      </c>
      <c r="M123" s="628" t="s">
        <v>73</v>
      </c>
      <c r="N123" s="94" t="s">
        <v>761</v>
      </c>
      <c r="O123" s="94" t="s">
        <v>700</v>
      </c>
      <c r="P123" s="94" t="s">
        <v>229</v>
      </c>
      <c r="Q123" s="94" t="s">
        <v>230</v>
      </c>
      <c r="R123" s="94" t="s">
        <v>1018</v>
      </c>
      <c r="S123" s="94">
        <v>796</v>
      </c>
      <c r="T123" s="94" t="s">
        <v>232</v>
      </c>
      <c r="U123" s="244">
        <v>100</v>
      </c>
      <c r="V123" s="244">
        <v>18500</v>
      </c>
      <c r="W123" s="244">
        <v>1850000</v>
      </c>
      <c r="X123" s="237">
        <f t="shared" si="6"/>
        <v>2072000.0000000002</v>
      </c>
      <c r="Y123" s="249"/>
      <c r="Z123" s="94">
        <v>2016</v>
      </c>
      <c r="AA123" s="94"/>
      <c r="AB123" s="238" t="s">
        <v>876</v>
      </c>
      <c r="AC123" s="239" t="s">
        <v>209</v>
      </c>
      <c r="AD123" s="238"/>
      <c r="AE123" s="238"/>
      <c r="AF123" s="238"/>
      <c r="AG123" s="238" t="s">
        <v>1052</v>
      </c>
      <c r="AH123" s="238" t="s">
        <v>794</v>
      </c>
      <c r="AI123" s="238">
        <v>210022592</v>
      </c>
      <c r="AJ123" s="238" t="s">
        <v>1051</v>
      </c>
      <c r="AK123" s="240"/>
      <c r="AL123" s="245"/>
      <c r="AM123" s="247"/>
    </row>
    <row r="124" spans="1:39" s="243" customFormat="1" ht="100.5" customHeight="1">
      <c r="A124" s="5" t="s">
        <v>1053</v>
      </c>
      <c r="B124" s="94" t="s">
        <v>33</v>
      </c>
      <c r="C124" s="94" t="s">
        <v>1054</v>
      </c>
      <c r="D124" s="94" t="s">
        <v>1055</v>
      </c>
      <c r="E124" s="94" t="s">
        <v>1055</v>
      </c>
      <c r="F124" s="94" t="s">
        <v>1056</v>
      </c>
      <c r="G124" s="94" t="s">
        <v>1056</v>
      </c>
      <c r="H124" s="94" t="s">
        <v>1057</v>
      </c>
      <c r="I124" s="94" t="s">
        <v>1057</v>
      </c>
      <c r="J124" s="94" t="s">
        <v>38</v>
      </c>
      <c r="K124" s="94">
        <v>0</v>
      </c>
      <c r="L124" s="94">
        <v>711000000</v>
      </c>
      <c r="M124" s="628" t="s">
        <v>73</v>
      </c>
      <c r="N124" s="94" t="s">
        <v>761</v>
      </c>
      <c r="O124" s="94" t="s">
        <v>802</v>
      </c>
      <c r="P124" s="94" t="s">
        <v>229</v>
      </c>
      <c r="Q124" s="94" t="s">
        <v>230</v>
      </c>
      <c r="R124" s="94" t="s">
        <v>1018</v>
      </c>
      <c r="S124" s="94">
        <v>112</v>
      </c>
      <c r="T124" s="94" t="s">
        <v>1058</v>
      </c>
      <c r="U124" s="244">
        <v>58</v>
      </c>
      <c r="V124" s="244">
        <v>7500</v>
      </c>
      <c r="W124" s="244">
        <v>435000</v>
      </c>
      <c r="X124" s="237">
        <f t="shared" si="6"/>
        <v>487200.00000000006</v>
      </c>
      <c r="Y124" s="94"/>
      <c r="Z124" s="94">
        <v>2016</v>
      </c>
      <c r="AA124" s="94"/>
      <c r="AB124" s="238" t="s">
        <v>876</v>
      </c>
      <c r="AC124" s="239" t="s">
        <v>209</v>
      </c>
      <c r="AD124" s="238"/>
      <c r="AE124" s="238"/>
      <c r="AF124" s="238"/>
      <c r="AG124" s="238" t="s">
        <v>1059</v>
      </c>
      <c r="AH124" s="238" t="s">
        <v>794</v>
      </c>
      <c r="AI124" s="238">
        <v>210000237</v>
      </c>
      <c r="AJ124" s="238" t="s">
        <v>1057</v>
      </c>
      <c r="AK124" s="240"/>
      <c r="AL124" s="245"/>
      <c r="AM124" s="247"/>
    </row>
    <row r="125" spans="1:39" s="243" customFormat="1" ht="100.5" customHeight="1">
      <c r="A125" s="5" t="s">
        <v>1060</v>
      </c>
      <c r="B125" s="94" t="s">
        <v>33</v>
      </c>
      <c r="C125" s="94" t="s">
        <v>1054</v>
      </c>
      <c r="D125" s="94" t="s">
        <v>1055</v>
      </c>
      <c r="E125" s="94" t="s">
        <v>1055</v>
      </c>
      <c r="F125" s="94" t="s">
        <v>1056</v>
      </c>
      <c r="G125" s="94" t="s">
        <v>1056</v>
      </c>
      <c r="H125" s="94" t="s">
        <v>1057</v>
      </c>
      <c r="I125" s="94" t="s">
        <v>1057</v>
      </c>
      <c r="J125" s="94" t="s">
        <v>38</v>
      </c>
      <c r="K125" s="94">
        <v>0</v>
      </c>
      <c r="L125" s="94">
        <v>711000000</v>
      </c>
      <c r="M125" s="628" t="s">
        <v>73</v>
      </c>
      <c r="N125" s="94" t="s">
        <v>761</v>
      </c>
      <c r="O125" s="94" t="s">
        <v>805</v>
      </c>
      <c r="P125" s="94" t="s">
        <v>229</v>
      </c>
      <c r="Q125" s="94" t="s">
        <v>230</v>
      </c>
      <c r="R125" s="94" t="s">
        <v>1018</v>
      </c>
      <c r="S125" s="94">
        <v>112</v>
      </c>
      <c r="T125" s="94" t="s">
        <v>1058</v>
      </c>
      <c r="U125" s="244">
        <v>20</v>
      </c>
      <c r="V125" s="244">
        <v>7500</v>
      </c>
      <c r="W125" s="244">
        <v>150000</v>
      </c>
      <c r="X125" s="237">
        <f t="shared" si="6"/>
        <v>168000.00000000003</v>
      </c>
      <c r="Y125" s="94"/>
      <c r="Z125" s="94">
        <v>2016</v>
      </c>
      <c r="AA125" s="94"/>
      <c r="AB125" s="238" t="s">
        <v>876</v>
      </c>
      <c r="AC125" s="239" t="s">
        <v>209</v>
      </c>
      <c r="AD125" s="238"/>
      <c r="AE125" s="238"/>
      <c r="AF125" s="238"/>
      <c r="AG125" s="238" t="s">
        <v>1061</v>
      </c>
      <c r="AH125" s="238" t="s">
        <v>794</v>
      </c>
      <c r="AI125" s="238">
        <v>210000237</v>
      </c>
      <c r="AJ125" s="238" t="s">
        <v>1057</v>
      </c>
      <c r="AK125" s="240"/>
      <c r="AL125" s="245"/>
      <c r="AM125" s="247"/>
    </row>
    <row r="126" spans="1:39" s="243" customFormat="1" ht="100.5" customHeight="1">
      <c r="A126" s="5" t="s">
        <v>1062</v>
      </c>
      <c r="B126" s="94" t="s">
        <v>33</v>
      </c>
      <c r="C126" s="94" t="s">
        <v>1054</v>
      </c>
      <c r="D126" s="94" t="s">
        <v>1055</v>
      </c>
      <c r="E126" s="94" t="s">
        <v>1055</v>
      </c>
      <c r="F126" s="94" t="s">
        <v>1056</v>
      </c>
      <c r="G126" s="94" t="s">
        <v>1056</v>
      </c>
      <c r="H126" s="94" t="s">
        <v>1057</v>
      </c>
      <c r="I126" s="94" t="s">
        <v>1057</v>
      </c>
      <c r="J126" s="94" t="s">
        <v>38</v>
      </c>
      <c r="K126" s="94">
        <v>0</v>
      </c>
      <c r="L126" s="94">
        <v>711000000</v>
      </c>
      <c r="M126" s="628" t="s">
        <v>73</v>
      </c>
      <c r="N126" s="94" t="s">
        <v>761</v>
      </c>
      <c r="O126" s="94" t="s">
        <v>236</v>
      </c>
      <c r="P126" s="94" t="s">
        <v>229</v>
      </c>
      <c r="Q126" s="94" t="s">
        <v>230</v>
      </c>
      <c r="R126" s="94" t="s">
        <v>1018</v>
      </c>
      <c r="S126" s="94">
        <v>112</v>
      </c>
      <c r="T126" s="94" t="s">
        <v>1058</v>
      </c>
      <c r="U126" s="244">
        <v>25</v>
      </c>
      <c r="V126" s="244">
        <v>7500</v>
      </c>
      <c r="W126" s="244">
        <v>187500</v>
      </c>
      <c r="X126" s="237">
        <f t="shared" si="6"/>
        <v>210000.00000000003</v>
      </c>
      <c r="Y126" s="94"/>
      <c r="Z126" s="94">
        <v>2016</v>
      </c>
      <c r="AA126" s="94"/>
      <c r="AB126" s="238" t="s">
        <v>876</v>
      </c>
      <c r="AC126" s="239" t="s">
        <v>209</v>
      </c>
      <c r="AD126" s="238"/>
      <c r="AE126" s="238"/>
      <c r="AF126" s="238"/>
      <c r="AG126" s="238" t="s">
        <v>1063</v>
      </c>
      <c r="AH126" s="238" t="s">
        <v>794</v>
      </c>
      <c r="AI126" s="238">
        <v>210000237</v>
      </c>
      <c r="AJ126" s="238" t="s">
        <v>1057</v>
      </c>
      <c r="AK126" s="240"/>
      <c r="AL126" s="245"/>
      <c r="AM126" s="247"/>
    </row>
    <row r="127" spans="1:39" s="243" customFormat="1" ht="100.5" customHeight="1">
      <c r="A127" s="5" t="s">
        <v>1064</v>
      </c>
      <c r="B127" s="94" t="s">
        <v>33</v>
      </c>
      <c r="C127" s="94" t="s">
        <v>1054</v>
      </c>
      <c r="D127" s="94" t="s">
        <v>1055</v>
      </c>
      <c r="E127" s="94" t="s">
        <v>1055</v>
      </c>
      <c r="F127" s="94" t="s">
        <v>1056</v>
      </c>
      <c r="G127" s="94" t="s">
        <v>1056</v>
      </c>
      <c r="H127" s="94" t="s">
        <v>1057</v>
      </c>
      <c r="I127" s="94" t="s">
        <v>1057</v>
      </c>
      <c r="J127" s="94" t="s">
        <v>38</v>
      </c>
      <c r="K127" s="94">
        <v>0</v>
      </c>
      <c r="L127" s="94">
        <v>711000000</v>
      </c>
      <c r="M127" s="628" t="s">
        <v>73</v>
      </c>
      <c r="N127" s="94" t="s">
        <v>761</v>
      </c>
      <c r="O127" s="94" t="s">
        <v>808</v>
      </c>
      <c r="P127" s="94" t="s">
        <v>229</v>
      </c>
      <c r="Q127" s="94" t="s">
        <v>230</v>
      </c>
      <c r="R127" s="94" t="s">
        <v>1018</v>
      </c>
      <c r="S127" s="94">
        <v>112</v>
      </c>
      <c r="T127" s="94" t="s">
        <v>1058</v>
      </c>
      <c r="U127" s="244">
        <v>10</v>
      </c>
      <c r="V127" s="244">
        <v>7500</v>
      </c>
      <c r="W127" s="244">
        <v>75000</v>
      </c>
      <c r="X127" s="237">
        <f t="shared" si="6"/>
        <v>84000.000000000015</v>
      </c>
      <c r="Y127" s="94"/>
      <c r="Z127" s="94">
        <v>2016</v>
      </c>
      <c r="AA127" s="94"/>
      <c r="AB127" s="238" t="s">
        <v>876</v>
      </c>
      <c r="AC127" s="239" t="s">
        <v>209</v>
      </c>
      <c r="AD127" s="238"/>
      <c r="AE127" s="238"/>
      <c r="AF127" s="238"/>
      <c r="AG127" s="238" t="s">
        <v>1065</v>
      </c>
      <c r="AH127" s="238" t="s">
        <v>794</v>
      </c>
      <c r="AI127" s="238">
        <v>210000237</v>
      </c>
      <c r="AJ127" s="238" t="s">
        <v>1057</v>
      </c>
      <c r="AK127" s="240"/>
      <c r="AL127" s="245"/>
      <c r="AM127" s="247"/>
    </row>
    <row r="128" spans="1:39" s="243" customFormat="1" ht="100.5" customHeight="1">
      <c r="A128" s="5" t="s">
        <v>1066</v>
      </c>
      <c r="B128" s="94" t="s">
        <v>33</v>
      </c>
      <c r="C128" s="94" t="s">
        <v>1054</v>
      </c>
      <c r="D128" s="94" t="s">
        <v>1055</v>
      </c>
      <c r="E128" s="94" t="s">
        <v>1055</v>
      </c>
      <c r="F128" s="94" t="s">
        <v>1056</v>
      </c>
      <c r="G128" s="94" t="s">
        <v>1056</v>
      </c>
      <c r="H128" s="94" t="s">
        <v>1057</v>
      </c>
      <c r="I128" s="94" t="s">
        <v>1057</v>
      </c>
      <c r="J128" s="94" t="s">
        <v>38</v>
      </c>
      <c r="K128" s="94">
        <v>0</v>
      </c>
      <c r="L128" s="94">
        <v>711000000</v>
      </c>
      <c r="M128" s="628" t="s">
        <v>73</v>
      </c>
      <c r="N128" s="94" t="s">
        <v>761</v>
      </c>
      <c r="O128" s="94" t="s">
        <v>700</v>
      </c>
      <c r="P128" s="94" t="s">
        <v>229</v>
      </c>
      <c r="Q128" s="94" t="s">
        <v>230</v>
      </c>
      <c r="R128" s="94" t="s">
        <v>1018</v>
      </c>
      <c r="S128" s="94">
        <v>112</v>
      </c>
      <c r="T128" s="94" t="s">
        <v>1058</v>
      </c>
      <c r="U128" s="244">
        <v>5</v>
      </c>
      <c r="V128" s="244">
        <v>7500</v>
      </c>
      <c r="W128" s="244">
        <v>37500</v>
      </c>
      <c r="X128" s="237">
        <f t="shared" si="6"/>
        <v>42000.000000000007</v>
      </c>
      <c r="Y128" s="94"/>
      <c r="Z128" s="94">
        <v>2016</v>
      </c>
      <c r="AA128" s="94"/>
      <c r="AB128" s="238" t="s">
        <v>876</v>
      </c>
      <c r="AC128" s="239" t="s">
        <v>209</v>
      </c>
      <c r="AD128" s="238"/>
      <c r="AE128" s="238"/>
      <c r="AF128" s="238"/>
      <c r="AG128" s="238" t="s">
        <v>1067</v>
      </c>
      <c r="AH128" s="238" t="s">
        <v>794</v>
      </c>
      <c r="AI128" s="238">
        <v>210000237</v>
      </c>
      <c r="AJ128" s="238" t="s">
        <v>1057</v>
      </c>
      <c r="AK128" s="240"/>
      <c r="AL128" s="245"/>
      <c r="AM128" s="247"/>
    </row>
    <row r="129" spans="1:39" s="243" customFormat="1" ht="100.5" customHeight="1">
      <c r="A129" s="5" t="s">
        <v>1068</v>
      </c>
      <c r="B129" s="94" t="s">
        <v>33</v>
      </c>
      <c r="C129" s="94" t="s">
        <v>1069</v>
      </c>
      <c r="D129" s="94" t="s">
        <v>1070</v>
      </c>
      <c r="E129" s="94" t="s">
        <v>1070</v>
      </c>
      <c r="F129" s="94" t="s">
        <v>1071</v>
      </c>
      <c r="G129" s="94" t="s">
        <v>1071</v>
      </c>
      <c r="H129" s="94" t="s">
        <v>1072</v>
      </c>
      <c r="I129" s="94" t="s">
        <v>1072</v>
      </c>
      <c r="J129" s="94" t="s">
        <v>38</v>
      </c>
      <c r="K129" s="94">
        <v>0</v>
      </c>
      <c r="L129" s="94">
        <v>711000000</v>
      </c>
      <c r="M129" s="628" t="s">
        <v>73</v>
      </c>
      <c r="N129" s="94" t="s">
        <v>761</v>
      </c>
      <c r="O129" s="94" t="s">
        <v>802</v>
      </c>
      <c r="P129" s="94" t="s">
        <v>229</v>
      </c>
      <c r="Q129" s="94" t="s">
        <v>230</v>
      </c>
      <c r="R129" s="94" t="s">
        <v>1018</v>
      </c>
      <c r="S129" s="94">
        <v>112</v>
      </c>
      <c r="T129" s="94" t="s">
        <v>1058</v>
      </c>
      <c r="U129" s="244">
        <v>75</v>
      </c>
      <c r="V129" s="244">
        <v>7500</v>
      </c>
      <c r="W129" s="244">
        <v>562500</v>
      </c>
      <c r="X129" s="237">
        <f t="shared" si="6"/>
        <v>630000.00000000012</v>
      </c>
      <c r="Y129" s="94"/>
      <c r="Z129" s="94">
        <v>2016</v>
      </c>
      <c r="AA129" s="94"/>
      <c r="AB129" s="238" t="s">
        <v>876</v>
      </c>
      <c r="AC129" s="239" t="s">
        <v>209</v>
      </c>
      <c r="AD129" s="238"/>
      <c r="AE129" s="238"/>
      <c r="AF129" s="238"/>
      <c r="AG129" s="238" t="s">
        <v>1073</v>
      </c>
      <c r="AH129" s="238" t="s">
        <v>794</v>
      </c>
      <c r="AI129" s="238">
        <v>210003810</v>
      </c>
      <c r="AJ129" s="238" t="s">
        <v>1072</v>
      </c>
      <c r="AK129" s="240"/>
      <c r="AL129" s="245"/>
      <c r="AM129" s="247"/>
    </row>
    <row r="130" spans="1:39" s="243" customFormat="1" ht="100.5" customHeight="1">
      <c r="A130" s="5" t="s">
        <v>1074</v>
      </c>
      <c r="B130" s="94" t="s">
        <v>33</v>
      </c>
      <c r="C130" s="94" t="s">
        <v>1069</v>
      </c>
      <c r="D130" s="94" t="s">
        <v>1070</v>
      </c>
      <c r="E130" s="94" t="s">
        <v>1070</v>
      </c>
      <c r="F130" s="94" t="s">
        <v>1071</v>
      </c>
      <c r="G130" s="94" t="s">
        <v>1071</v>
      </c>
      <c r="H130" s="94" t="s">
        <v>1072</v>
      </c>
      <c r="I130" s="94" t="s">
        <v>1072</v>
      </c>
      <c r="J130" s="94" t="s">
        <v>38</v>
      </c>
      <c r="K130" s="94">
        <v>0</v>
      </c>
      <c r="L130" s="94">
        <v>711000000</v>
      </c>
      <c r="M130" s="628" t="s">
        <v>73</v>
      </c>
      <c r="N130" s="94" t="s">
        <v>761</v>
      </c>
      <c r="O130" s="94" t="s">
        <v>805</v>
      </c>
      <c r="P130" s="94" t="s">
        <v>229</v>
      </c>
      <c r="Q130" s="94" t="s">
        <v>230</v>
      </c>
      <c r="R130" s="94" t="s">
        <v>1018</v>
      </c>
      <c r="S130" s="94">
        <v>112</v>
      </c>
      <c r="T130" s="94" t="s">
        <v>1058</v>
      </c>
      <c r="U130" s="244">
        <v>20</v>
      </c>
      <c r="V130" s="244">
        <v>7500</v>
      </c>
      <c r="W130" s="244">
        <v>150000</v>
      </c>
      <c r="X130" s="237">
        <f t="shared" si="6"/>
        <v>168000.00000000003</v>
      </c>
      <c r="Y130" s="94"/>
      <c r="Z130" s="94">
        <v>2016</v>
      </c>
      <c r="AA130" s="94"/>
      <c r="AB130" s="238" t="s">
        <v>876</v>
      </c>
      <c r="AC130" s="239" t="s">
        <v>209</v>
      </c>
      <c r="AD130" s="238"/>
      <c r="AE130" s="238"/>
      <c r="AF130" s="238"/>
      <c r="AG130" s="238" t="s">
        <v>1075</v>
      </c>
      <c r="AH130" s="238" t="s">
        <v>794</v>
      </c>
      <c r="AI130" s="238">
        <v>210003810</v>
      </c>
      <c r="AJ130" s="238" t="s">
        <v>1072</v>
      </c>
      <c r="AK130" s="240"/>
      <c r="AL130" s="245"/>
      <c r="AM130" s="247"/>
    </row>
    <row r="131" spans="1:39" s="243" customFormat="1" ht="100.5" customHeight="1">
      <c r="A131" s="5" t="s">
        <v>1076</v>
      </c>
      <c r="B131" s="94" t="s">
        <v>33</v>
      </c>
      <c r="C131" s="94" t="s">
        <v>1069</v>
      </c>
      <c r="D131" s="94" t="s">
        <v>1070</v>
      </c>
      <c r="E131" s="94" t="s">
        <v>1070</v>
      </c>
      <c r="F131" s="94" t="s">
        <v>1071</v>
      </c>
      <c r="G131" s="94" t="s">
        <v>1071</v>
      </c>
      <c r="H131" s="94" t="s">
        <v>1072</v>
      </c>
      <c r="I131" s="94" t="s">
        <v>1072</v>
      </c>
      <c r="J131" s="94" t="s">
        <v>38</v>
      </c>
      <c r="K131" s="94">
        <v>0</v>
      </c>
      <c r="L131" s="94">
        <v>711000000</v>
      </c>
      <c r="M131" s="628" t="s">
        <v>73</v>
      </c>
      <c r="N131" s="94" t="s">
        <v>761</v>
      </c>
      <c r="O131" s="94" t="s">
        <v>236</v>
      </c>
      <c r="P131" s="94" t="s">
        <v>229</v>
      </c>
      <c r="Q131" s="94" t="s">
        <v>230</v>
      </c>
      <c r="R131" s="94" t="s">
        <v>1018</v>
      </c>
      <c r="S131" s="94">
        <v>112</v>
      </c>
      <c r="T131" s="94" t="s">
        <v>1058</v>
      </c>
      <c r="U131" s="244">
        <v>35</v>
      </c>
      <c r="V131" s="244">
        <v>7500</v>
      </c>
      <c r="W131" s="244">
        <v>262500</v>
      </c>
      <c r="X131" s="237">
        <f t="shared" si="6"/>
        <v>294000</v>
      </c>
      <c r="Y131" s="94"/>
      <c r="Z131" s="94">
        <v>2016</v>
      </c>
      <c r="AA131" s="94"/>
      <c r="AB131" s="238" t="s">
        <v>876</v>
      </c>
      <c r="AC131" s="239" t="s">
        <v>209</v>
      </c>
      <c r="AD131" s="238"/>
      <c r="AE131" s="238"/>
      <c r="AF131" s="238"/>
      <c r="AG131" s="238" t="s">
        <v>1077</v>
      </c>
      <c r="AH131" s="238" t="s">
        <v>794</v>
      </c>
      <c r="AI131" s="238">
        <v>210003810</v>
      </c>
      <c r="AJ131" s="238" t="s">
        <v>1072</v>
      </c>
      <c r="AK131" s="240"/>
      <c r="AL131" s="245"/>
      <c r="AM131" s="247"/>
    </row>
    <row r="132" spans="1:39" s="243" customFormat="1" ht="100.5" customHeight="1">
      <c r="A132" s="5" t="s">
        <v>1078</v>
      </c>
      <c r="B132" s="94" t="s">
        <v>33</v>
      </c>
      <c r="C132" s="94" t="s">
        <v>1069</v>
      </c>
      <c r="D132" s="94" t="s">
        <v>1070</v>
      </c>
      <c r="E132" s="94" t="s">
        <v>1070</v>
      </c>
      <c r="F132" s="94" t="s">
        <v>1071</v>
      </c>
      <c r="G132" s="94" t="s">
        <v>1071</v>
      </c>
      <c r="H132" s="94" t="s">
        <v>1072</v>
      </c>
      <c r="I132" s="94" t="s">
        <v>1072</v>
      </c>
      <c r="J132" s="94" t="s">
        <v>38</v>
      </c>
      <c r="K132" s="94">
        <v>0</v>
      </c>
      <c r="L132" s="94">
        <v>711000000</v>
      </c>
      <c r="M132" s="628" t="s">
        <v>73</v>
      </c>
      <c r="N132" s="94" t="s">
        <v>761</v>
      </c>
      <c r="O132" s="94" t="s">
        <v>808</v>
      </c>
      <c r="P132" s="94" t="s">
        <v>229</v>
      </c>
      <c r="Q132" s="94" t="s">
        <v>230</v>
      </c>
      <c r="R132" s="94" t="s">
        <v>1018</v>
      </c>
      <c r="S132" s="94">
        <v>112</v>
      </c>
      <c r="T132" s="94" t="s">
        <v>1058</v>
      </c>
      <c r="U132" s="244">
        <v>15</v>
      </c>
      <c r="V132" s="244">
        <v>7500</v>
      </c>
      <c r="W132" s="244">
        <v>112500</v>
      </c>
      <c r="X132" s="237">
        <f t="shared" si="6"/>
        <v>126000.00000000001</v>
      </c>
      <c r="Y132" s="94"/>
      <c r="Z132" s="94">
        <v>2016</v>
      </c>
      <c r="AA132" s="94"/>
      <c r="AB132" s="238" t="s">
        <v>876</v>
      </c>
      <c r="AC132" s="239" t="s">
        <v>209</v>
      </c>
      <c r="AD132" s="238"/>
      <c r="AE132" s="238"/>
      <c r="AF132" s="238"/>
      <c r="AG132" s="238" t="s">
        <v>1079</v>
      </c>
      <c r="AH132" s="238" t="s">
        <v>794</v>
      </c>
      <c r="AI132" s="238">
        <v>210003810</v>
      </c>
      <c r="AJ132" s="238" t="s">
        <v>1072</v>
      </c>
      <c r="AK132" s="240"/>
      <c r="AL132" s="245"/>
      <c r="AM132" s="247"/>
    </row>
    <row r="133" spans="1:39" s="243" customFormat="1" ht="100.5" customHeight="1">
      <c r="A133" s="5" t="s">
        <v>1080</v>
      </c>
      <c r="B133" s="94" t="s">
        <v>33</v>
      </c>
      <c r="C133" s="94" t="s">
        <v>1069</v>
      </c>
      <c r="D133" s="94" t="s">
        <v>1070</v>
      </c>
      <c r="E133" s="94" t="s">
        <v>1070</v>
      </c>
      <c r="F133" s="94" t="s">
        <v>1071</v>
      </c>
      <c r="G133" s="94" t="s">
        <v>1071</v>
      </c>
      <c r="H133" s="94" t="s">
        <v>1072</v>
      </c>
      <c r="I133" s="94" t="s">
        <v>1072</v>
      </c>
      <c r="J133" s="94" t="s">
        <v>38</v>
      </c>
      <c r="K133" s="94">
        <v>0</v>
      </c>
      <c r="L133" s="94">
        <v>711000000</v>
      </c>
      <c r="M133" s="628" t="s">
        <v>73</v>
      </c>
      <c r="N133" s="94" t="s">
        <v>761</v>
      </c>
      <c r="O133" s="94" t="s">
        <v>700</v>
      </c>
      <c r="P133" s="94" t="s">
        <v>229</v>
      </c>
      <c r="Q133" s="94" t="s">
        <v>230</v>
      </c>
      <c r="R133" s="94" t="s">
        <v>1018</v>
      </c>
      <c r="S133" s="94">
        <v>112</v>
      </c>
      <c r="T133" s="94" t="s">
        <v>1058</v>
      </c>
      <c r="U133" s="244">
        <v>5</v>
      </c>
      <c r="V133" s="244">
        <v>7500</v>
      </c>
      <c r="W133" s="244">
        <v>37500</v>
      </c>
      <c r="X133" s="237">
        <f t="shared" si="6"/>
        <v>42000.000000000007</v>
      </c>
      <c r="Y133" s="94"/>
      <c r="Z133" s="94">
        <v>2016</v>
      </c>
      <c r="AA133" s="94"/>
      <c r="AB133" s="238" t="s">
        <v>876</v>
      </c>
      <c r="AC133" s="239" t="s">
        <v>209</v>
      </c>
      <c r="AD133" s="238"/>
      <c r="AE133" s="238"/>
      <c r="AF133" s="238"/>
      <c r="AG133" s="238" t="s">
        <v>1081</v>
      </c>
      <c r="AH133" s="238" t="s">
        <v>794</v>
      </c>
      <c r="AI133" s="238">
        <v>210003810</v>
      </c>
      <c r="AJ133" s="238" t="s">
        <v>1072</v>
      </c>
      <c r="AK133" s="240"/>
      <c r="AL133" s="245"/>
      <c r="AM133" s="247"/>
    </row>
    <row r="134" spans="1:39" s="243" customFormat="1" ht="100.5" customHeight="1">
      <c r="A134" s="5" t="s">
        <v>1082</v>
      </c>
      <c r="B134" s="248" t="s">
        <v>33</v>
      </c>
      <c r="C134" s="248" t="s">
        <v>1083</v>
      </c>
      <c r="D134" s="248" t="s">
        <v>1084</v>
      </c>
      <c r="E134" s="248" t="s">
        <v>1084</v>
      </c>
      <c r="F134" s="248" t="s">
        <v>1085</v>
      </c>
      <c r="G134" s="248" t="s">
        <v>1085</v>
      </c>
      <c r="H134" s="248"/>
      <c r="I134" s="248"/>
      <c r="J134" s="94" t="s">
        <v>38</v>
      </c>
      <c r="K134" s="94">
        <v>0</v>
      </c>
      <c r="L134" s="94">
        <v>711000000</v>
      </c>
      <c r="M134" s="628" t="s">
        <v>73</v>
      </c>
      <c r="N134" s="94" t="s">
        <v>761</v>
      </c>
      <c r="O134" s="94" t="s">
        <v>1086</v>
      </c>
      <c r="P134" s="94" t="s">
        <v>229</v>
      </c>
      <c r="Q134" s="94" t="s">
        <v>1087</v>
      </c>
      <c r="R134" s="94" t="s">
        <v>231</v>
      </c>
      <c r="S134" s="94">
        <v>796</v>
      </c>
      <c r="T134" s="94" t="s">
        <v>232</v>
      </c>
      <c r="U134" s="94">
        <v>1</v>
      </c>
      <c r="V134" s="46">
        <v>425000</v>
      </c>
      <c r="W134" s="46">
        <v>425000</v>
      </c>
      <c r="X134" s="237">
        <f t="shared" si="6"/>
        <v>476000.00000000006</v>
      </c>
      <c r="Y134" s="249"/>
      <c r="Z134" s="94">
        <v>2016</v>
      </c>
      <c r="AA134" s="94"/>
      <c r="AB134" s="238" t="s">
        <v>876</v>
      </c>
      <c r="AC134" s="238" t="s">
        <v>209</v>
      </c>
      <c r="AD134" s="238"/>
      <c r="AE134" s="238"/>
      <c r="AF134" s="238"/>
      <c r="AG134" s="238" t="s">
        <v>1088</v>
      </c>
      <c r="AH134" s="238" t="s">
        <v>794</v>
      </c>
      <c r="AI134" s="238">
        <v>130003866</v>
      </c>
      <c r="AJ134" s="238" t="s">
        <v>1089</v>
      </c>
      <c r="AK134" s="238"/>
      <c r="AL134" s="241"/>
      <c r="AM134" s="247"/>
    </row>
    <row r="135" spans="1:39" s="243" customFormat="1" ht="100.5" customHeight="1">
      <c r="A135" s="5" t="s">
        <v>1090</v>
      </c>
      <c r="B135" s="248" t="s">
        <v>33</v>
      </c>
      <c r="C135" s="94" t="s">
        <v>1083</v>
      </c>
      <c r="D135" s="94" t="s">
        <v>1084</v>
      </c>
      <c r="E135" s="94" t="s">
        <v>1084</v>
      </c>
      <c r="F135" s="94" t="s">
        <v>1085</v>
      </c>
      <c r="G135" s="94" t="s">
        <v>1085</v>
      </c>
      <c r="H135" s="94"/>
      <c r="I135" s="94"/>
      <c r="J135" s="94" t="s">
        <v>38</v>
      </c>
      <c r="K135" s="94">
        <v>0</v>
      </c>
      <c r="L135" s="94">
        <v>711000000</v>
      </c>
      <c r="M135" s="628" t="s">
        <v>73</v>
      </c>
      <c r="N135" s="94" t="s">
        <v>761</v>
      </c>
      <c r="O135" s="94" t="s">
        <v>808</v>
      </c>
      <c r="P135" s="94" t="s">
        <v>229</v>
      </c>
      <c r="Q135" s="94" t="s">
        <v>1087</v>
      </c>
      <c r="R135" s="94" t="s">
        <v>231</v>
      </c>
      <c r="S135" s="94">
        <v>796</v>
      </c>
      <c r="T135" s="94" t="s">
        <v>232</v>
      </c>
      <c r="U135" s="94">
        <v>1</v>
      </c>
      <c r="V135" s="46">
        <v>425000</v>
      </c>
      <c r="W135" s="46">
        <v>425000</v>
      </c>
      <c r="X135" s="237">
        <f t="shared" si="6"/>
        <v>476000.00000000006</v>
      </c>
      <c r="Y135" s="94"/>
      <c r="Z135" s="94">
        <v>2016</v>
      </c>
      <c r="AA135" s="94"/>
      <c r="AB135" s="238" t="s">
        <v>876</v>
      </c>
      <c r="AC135" s="238" t="s">
        <v>209</v>
      </c>
      <c r="AD135" s="238"/>
      <c r="AE135" s="238"/>
      <c r="AF135" s="238"/>
      <c r="AG135" s="238" t="s">
        <v>1091</v>
      </c>
      <c r="AH135" s="238" t="s">
        <v>794</v>
      </c>
      <c r="AI135" s="238">
        <v>130003866</v>
      </c>
      <c r="AJ135" s="238" t="s">
        <v>1089</v>
      </c>
      <c r="AK135" s="238"/>
      <c r="AL135" s="241"/>
      <c r="AM135" s="247"/>
    </row>
    <row r="136" spans="1:39" s="243" customFormat="1" ht="100.5" customHeight="1">
      <c r="A136" s="5" t="s">
        <v>1092</v>
      </c>
      <c r="B136" s="248" t="s">
        <v>33</v>
      </c>
      <c r="C136" s="94" t="s">
        <v>1083</v>
      </c>
      <c r="D136" s="94" t="s">
        <v>1084</v>
      </c>
      <c r="E136" s="94" t="s">
        <v>1084</v>
      </c>
      <c r="F136" s="94" t="s">
        <v>1085</v>
      </c>
      <c r="G136" s="94" t="s">
        <v>1085</v>
      </c>
      <c r="H136" s="94"/>
      <c r="I136" s="94"/>
      <c r="J136" s="94" t="s">
        <v>38</v>
      </c>
      <c r="K136" s="94">
        <v>0</v>
      </c>
      <c r="L136" s="94">
        <v>711000000</v>
      </c>
      <c r="M136" s="628" t="s">
        <v>73</v>
      </c>
      <c r="N136" s="94" t="s">
        <v>761</v>
      </c>
      <c r="O136" s="94" t="s">
        <v>700</v>
      </c>
      <c r="P136" s="94" t="s">
        <v>229</v>
      </c>
      <c r="Q136" s="94" t="s">
        <v>1087</v>
      </c>
      <c r="R136" s="94" t="s">
        <v>231</v>
      </c>
      <c r="S136" s="94">
        <v>796</v>
      </c>
      <c r="T136" s="94" t="s">
        <v>232</v>
      </c>
      <c r="U136" s="94">
        <v>1</v>
      </c>
      <c r="V136" s="46">
        <v>425000</v>
      </c>
      <c r="W136" s="46">
        <v>425000</v>
      </c>
      <c r="X136" s="237">
        <f t="shared" si="6"/>
        <v>476000.00000000006</v>
      </c>
      <c r="Y136" s="94"/>
      <c r="Z136" s="94">
        <v>2016</v>
      </c>
      <c r="AA136" s="94"/>
      <c r="AB136" s="238" t="s">
        <v>876</v>
      </c>
      <c r="AC136" s="238" t="s">
        <v>209</v>
      </c>
      <c r="AD136" s="238"/>
      <c r="AE136" s="238"/>
      <c r="AF136" s="238"/>
      <c r="AG136" s="238" t="s">
        <v>1093</v>
      </c>
      <c r="AH136" s="238" t="s">
        <v>794</v>
      </c>
      <c r="AI136" s="238">
        <v>130003866</v>
      </c>
      <c r="AJ136" s="238" t="s">
        <v>1089</v>
      </c>
      <c r="AK136" s="238"/>
      <c r="AL136" s="241"/>
      <c r="AM136" s="247"/>
    </row>
    <row r="137" spans="1:39" s="243" customFormat="1" ht="100.5" customHeight="1">
      <c r="A137" s="5" t="s">
        <v>1094</v>
      </c>
      <c r="B137" s="248" t="s">
        <v>33</v>
      </c>
      <c r="C137" s="94" t="s">
        <v>1095</v>
      </c>
      <c r="D137" s="94" t="s">
        <v>1096</v>
      </c>
      <c r="E137" s="94" t="s">
        <v>1096</v>
      </c>
      <c r="F137" s="94" t="s">
        <v>1050</v>
      </c>
      <c r="G137" s="94" t="s">
        <v>1050</v>
      </c>
      <c r="H137" s="94"/>
      <c r="I137" s="94"/>
      <c r="J137" s="94" t="s">
        <v>227</v>
      </c>
      <c r="K137" s="94">
        <v>0</v>
      </c>
      <c r="L137" s="94">
        <v>711000000</v>
      </c>
      <c r="M137" s="628" t="s">
        <v>73</v>
      </c>
      <c r="N137" s="94" t="s">
        <v>761</v>
      </c>
      <c r="O137" s="94" t="s">
        <v>808</v>
      </c>
      <c r="P137" s="94" t="s">
        <v>229</v>
      </c>
      <c r="Q137" s="94" t="s">
        <v>1087</v>
      </c>
      <c r="R137" s="94" t="s">
        <v>231</v>
      </c>
      <c r="S137" s="94">
        <v>796</v>
      </c>
      <c r="T137" s="94" t="s">
        <v>232</v>
      </c>
      <c r="U137" s="94">
        <v>10</v>
      </c>
      <c r="V137" s="46">
        <v>127500</v>
      </c>
      <c r="W137" s="46">
        <v>1275000</v>
      </c>
      <c r="X137" s="237">
        <f t="shared" si="6"/>
        <v>1428000.0000000002</v>
      </c>
      <c r="Y137" s="94"/>
      <c r="Z137" s="94">
        <v>2016</v>
      </c>
      <c r="AA137" s="94"/>
      <c r="AB137" s="238" t="s">
        <v>876</v>
      </c>
      <c r="AC137" s="238"/>
      <c r="AD137" s="238"/>
      <c r="AE137" s="238"/>
      <c r="AF137" s="238"/>
      <c r="AG137" s="238" t="s">
        <v>1097</v>
      </c>
      <c r="AH137" s="238" t="s">
        <v>794</v>
      </c>
      <c r="AI137" s="238">
        <v>250006597</v>
      </c>
      <c r="AJ137" s="238" t="s">
        <v>1098</v>
      </c>
      <c r="AK137" s="238"/>
      <c r="AL137" s="241"/>
      <c r="AM137" s="247"/>
    </row>
    <row r="138" spans="1:39" s="243" customFormat="1" ht="100.5" customHeight="1">
      <c r="A138" s="5" t="s">
        <v>1099</v>
      </c>
      <c r="B138" s="248" t="s">
        <v>33</v>
      </c>
      <c r="C138" s="94" t="s">
        <v>1095</v>
      </c>
      <c r="D138" s="94" t="s">
        <v>1096</v>
      </c>
      <c r="E138" s="94" t="s">
        <v>1096</v>
      </c>
      <c r="F138" s="94" t="s">
        <v>1050</v>
      </c>
      <c r="G138" s="94" t="s">
        <v>1050</v>
      </c>
      <c r="H138" s="94"/>
      <c r="I138" s="94"/>
      <c r="J138" s="94" t="s">
        <v>227</v>
      </c>
      <c r="K138" s="94">
        <v>0</v>
      </c>
      <c r="L138" s="94">
        <v>711000000</v>
      </c>
      <c r="M138" s="628" t="s">
        <v>73</v>
      </c>
      <c r="N138" s="94" t="s">
        <v>761</v>
      </c>
      <c r="O138" s="94" t="s">
        <v>700</v>
      </c>
      <c r="P138" s="94" t="s">
        <v>229</v>
      </c>
      <c r="Q138" s="94" t="s">
        <v>1087</v>
      </c>
      <c r="R138" s="94" t="s">
        <v>231</v>
      </c>
      <c r="S138" s="94">
        <v>796</v>
      </c>
      <c r="T138" s="94" t="s">
        <v>232</v>
      </c>
      <c r="U138" s="94">
        <v>20</v>
      </c>
      <c r="V138" s="46">
        <v>127500</v>
      </c>
      <c r="W138" s="46">
        <v>2550000</v>
      </c>
      <c r="X138" s="237">
        <f t="shared" si="6"/>
        <v>2856000.0000000005</v>
      </c>
      <c r="Y138" s="94"/>
      <c r="Z138" s="94">
        <v>2016</v>
      </c>
      <c r="AA138" s="94"/>
      <c r="AB138" s="238" t="s">
        <v>876</v>
      </c>
      <c r="AC138" s="238"/>
      <c r="AD138" s="238"/>
      <c r="AE138" s="238"/>
      <c r="AF138" s="238"/>
      <c r="AG138" s="238" t="s">
        <v>1100</v>
      </c>
      <c r="AH138" s="238" t="s">
        <v>794</v>
      </c>
      <c r="AI138" s="238">
        <v>250006597</v>
      </c>
      <c r="AJ138" s="238" t="s">
        <v>1098</v>
      </c>
      <c r="AK138" s="238"/>
      <c r="AL138" s="241"/>
      <c r="AM138" s="247"/>
    </row>
    <row r="139" spans="1:39" s="243" customFormat="1" ht="100.5" customHeight="1">
      <c r="A139" s="5" t="s">
        <v>1101</v>
      </c>
      <c r="B139" s="248" t="s">
        <v>33</v>
      </c>
      <c r="C139" s="94" t="s">
        <v>1102</v>
      </c>
      <c r="D139" s="94" t="s">
        <v>1103</v>
      </c>
      <c r="E139" s="94" t="s">
        <v>1103</v>
      </c>
      <c r="F139" s="94" t="s">
        <v>1104</v>
      </c>
      <c r="G139" s="94" t="s">
        <v>1104</v>
      </c>
      <c r="H139" s="94"/>
      <c r="I139" s="94"/>
      <c r="J139" s="94" t="s">
        <v>227</v>
      </c>
      <c r="K139" s="94">
        <v>0</v>
      </c>
      <c r="L139" s="94">
        <v>711000000</v>
      </c>
      <c r="M139" s="628" t="s">
        <v>73</v>
      </c>
      <c r="N139" s="94" t="s">
        <v>761</v>
      </c>
      <c r="O139" s="94" t="s">
        <v>808</v>
      </c>
      <c r="P139" s="94" t="s">
        <v>229</v>
      </c>
      <c r="Q139" s="94" t="s">
        <v>1087</v>
      </c>
      <c r="R139" s="94" t="s">
        <v>231</v>
      </c>
      <c r="S139" s="94">
        <v>796</v>
      </c>
      <c r="T139" s="94" t="s">
        <v>232</v>
      </c>
      <c r="U139" s="94">
        <v>19</v>
      </c>
      <c r="V139" s="46">
        <v>850000</v>
      </c>
      <c r="W139" s="46">
        <v>16150000</v>
      </c>
      <c r="X139" s="237">
        <f t="shared" si="6"/>
        <v>18088000</v>
      </c>
      <c r="Y139" s="94"/>
      <c r="Z139" s="94">
        <v>2016</v>
      </c>
      <c r="AA139" s="94"/>
      <c r="AB139" s="238" t="s">
        <v>876</v>
      </c>
      <c r="AC139" s="238"/>
      <c r="AD139" s="238"/>
      <c r="AE139" s="238"/>
      <c r="AF139" s="238"/>
      <c r="AG139" s="238" t="s">
        <v>1105</v>
      </c>
      <c r="AH139" s="238" t="s">
        <v>794</v>
      </c>
      <c r="AI139" s="238">
        <v>250006596</v>
      </c>
      <c r="AJ139" s="238" t="s">
        <v>1106</v>
      </c>
      <c r="AK139" s="238"/>
      <c r="AL139" s="241"/>
      <c r="AM139" s="247"/>
    </row>
    <row r="140" spans="1:39" s="243" customFormat="1" ht="100.5" customHeight="1">
      <c r="A140" s="5" t="s">
        <v>1107</v>
      </c>
      <c r="B140" s="248" t="s">
        <v>33</v>
      </c>
      <c r="C140" s="94" t="s">
        <v>1102</v>
      </c>
      <c r="D140" s="94" t="s">
        <v>1103</v>
      </c>
      <c r="E140" s="94" t="s">
        <v>1103</v>
      </c>
      <c r="F140" s="250" t="s">
        <v>1104</v>
      </c>
      <c r="G140" s="250" t="s">
        <v>1104</v>
      </c>
      <c r="H140" s="94"/>
      <c r="I140" s="94"/>
      <c r="J140" s="94" t="s">
        <v>227</v>
      </c>
      <c r="K140" s="94">
        <v>0</v>
      </c>
      <c r="L140" s="94">
        <v>711000000</v>
      </c>
      <c r="M140" s="628" t="s">
        <v>73</v>
      </c>
      <c r="N140" s="94" t="s">
        <v>761</v>
      </c>
      <c r="O140" s="94" t="s">
        <v>700</v>
      </c>
      <c r="P140" s="94" t="s">
        <v>229</v>
      </c>
      <c r="Q140" s="94" t="s">
        <v>1087</v>
      </c>
      <c r="R140" s="94" t="s">
        <v>231</v>
      </c>
      <c r="S140" s="94">
        <v>796</v>
      </c>
      <c r="T140" s="94" t="s">
        <v>232</v>
      </c>
      <c r="U140" s="94">
        <v>20</v>
      </c>
      <c r="V140" s="46">
        <v>850000</v>
      </c>
      <c r="W140" s="46">
        <v>17000000</v>
      </c>
      <c r="X140" s="237">
        <f t="shared" si="6"/>
        <v>19040000</v>
      </c>
      <c r="Y140" s="94"/>
      <c r="Z140" s="94">
        <v>2016</v>
      </c>
      <c r="AA140" s="94"/>
      <c r="AB140" s="238" t="s">
        <v>876</v>
      </c>
      <c r="AC140" s="238"/>
      <c r="AD140" s="238"/>
      <c r="AE140" s="238"/>
      <c r="AF140" s="238"/>
      <c r="AG140" s="238" t="s">
        <v>1108</v>
      </c>
      <c r="AH140" s="238" t="s">
        <v>794</v>
      </c>
      <c r="AI140" s="238">
        <v>250006596</v>
      </c>
      <c r="AJ140" s="238" t="s">
        <v>1106</v>
      </c>
      <c r="AK140" s="238"/>
      <c r="AL140" s="241"/>
      <c r="AM140" s="247"/>
    </row>
    <row r="141" spans="1:39" s="243" customFormat="1" ht="100.5" customHeight="1">
      <c r="A141" s="5" t="s">
        <v>1109</v>
      </c>
      <c r="B141" s="248" t="s">
        <v>33</v>
      </c>
      <c r="C141" s="94" t="s">
        <v>1110</v>
      </c>
      <c r="D141" s="94" t="s">
        <v>1111</v>
      </c>
      <c r="E141" s="94" t="s">
        <v>1111</v>
      </c>
      <c r="F141" s="94" t="s">
        <v>1112</v>
      </c>
      <c r="G141" s="94" t="s">
        <v>1112</v>
      </c>
      <c r="H141" s="94"/>
      <c r="I141" s="94"/>
      <c r="J141" s="94" t="s">
        <v>227</v>
      </c>
      <c r="K141" s="94">
        <v>0</v>
      </c>
      <c r="L141" s="94">
        <v>711000000</v>
      </c>
      <c r="M141" s="628" t="s">
        <v>73</v>
      </c>
      <c r="N141" s="94" t="s">
        <v>761</v>
      </c>
      <c r="O141" s="94" t="s">
        <v>700</v>
      </c>
      <c r="P141" s="94" t="s">
        <v>229</v>
      </c>
      <c r="Q141" s="94" t="s">
        <v>1087</v>
      </c>
      <c r="R141" s="94" t="s">
        <v>231</v>
      </c>
      <c r="S141" s="94">
        <v>796</v>
      </c>
      <c r="T141" s="94" t="s">
        <v>232</v>
      </c>
      <c r="U141" s="94">
        <v>60</v>
      </c>
      <c r="V141" s="46">
        <v>4500</v>
      </c>
      <c r="W141" s="46">
        <v>270000</v>
      </c>
      <c r="X141" s="237">
        <f t="shared" si="6"/>
        <v>302400</v>
      </c>
      <c r="Y141" s="94"/>
      <c r="Z141" s="94">
        <v>2016</v>
      </c>
      <c r="AA141" s="94"/>
      <c r="AB141" s="238" t="s">
        <v>876</v>
      </c>
      <c r="AC141" s="238"/>
      <c r="AD141" s="238"/>
      <c r="AE141" s="238"/>
      <c r="AF141" s="238"/>
      <c r="AG141" s="238" t="s">
        <v>1113</v>
      </c>
      <c r="AH141" s="238" t="s">
        <v>794</v>
      </c>
      <c r="AI141" s="238">
        <v>250009212</v>
      </c>
      <c r="AJ141" s="238" t="s">
        <v>1114</v>
      </c>
      <c r="AK141" s="238"/>
      <c r="AL141" s="241"/>
      <c r="AM141" s="247"/>
    </row>
    <row r="142" spans="1:39" s="243" customFormat="1" ht="100.5" customHeight="1">
      <c r="A142" s="5" t="s">
        <v>1115</v>
      </c>
      <c r="B142" s="248" t="s">
        <v>33</v>
      </c>
      <c r="C142" s="94" t="s">
        <v>1110</v>
      </c>
      <c r="D142" s="94" t="s">
        <v>1111</v>
      </c>
      <c r="E142" s="94" t="s">
        <v>1111</v>
      </c>
      <c r="F142" s="94" t="s">
        <v>1112</v>
      </c>
      <c r="G142" s="94" t="s">
        <v>1112</v>
      </c>
      <c r="H142" s="94"/>
      <c r="I142" s="94"/>
      <c r="J142" s="94" t="s">
        <v>227</v>
      </c>
      <c r="K142" s="94">
        <v>0</v>
      </c>
      <c r="L142" s="94">
        <v>711000000</v>
      </c>
      <c r="M142" s="628" t="s">
        <v>73</v>
      </c>
      <c r="N142" s="94" t="s">
        <v>761</v>
      </c>
      <c r="O142" s="94" t="s">
        <v>700</v>
      </c>
      <c r="P142" s="94" t="s">
        <v>229</v>
      </c>
      <c r="Q142" s="94" t="s">
        <v>1087</v>
      </c>
      <c r="R142" s="94" t="s">
        <v>231</v>
      </c>
      <c r="S142" s="94">
        <v>796</v>
      </c>
      <c r="T142" s="94" t="s">
        <v>232</v>
      </c>
      <c r="U142" s="94">
        <v>20</v>
      </c>
      <c r="V142" s="46">
        <v>4500</v>
      </c>
      <c r="W142" s="46">
        <v>90000</v>
      </c>
      <c r="X142" s="237">
        <f t="shared" si="6"/>
        <v>100800.00000000001</v>
      </c>
      <c r="Y142" s="94"/>
      <c r="Z142" s="94">
        <v>2016</v>
      </c>
      <c r="AA142" s="94"/>
      <c r="AB142" s="238" t="s">
        <v>876</v>
      </c>
      <c r="AC142" s="238"/>
      <c r="AD142" s="238"/>
      <c r="AE142" s="238"/>
      <c r="AF142" s="238"/>
      <c r="AG142" s="238" t="s">
        <v>1116</v>
      </c>
      <c r="AH142" s="238" t="s">
        <v>794</v>
      </c>
      <c r="AI142" s="238">
        <v>250009213</v>
      </c>
      <c r="AJ142" s="238" t="s">
        <v>1117</v>
      </c>
      <c r="AK142" s="238"/>
      <c r="AL142" s="241"/>
      <c r="AM142" s="247"/>
    </row>
    <row r="143" spans="1:39" s="563" customFormat="1" ht="100.5" customHeight="1">
      <c r="A143" s="493" t="s">
        <v>1118</v>
      </c>
      <c r="B143" s="494" t="s">
        <v>819</v>
      </c>
      <c r="C143" s="494" t="s">
        <v>1119</v>
      </c>
      <c r="D143" s="494" t="s">
        <v>1120</v>
      </c>
      <c r="E143" s="494" t="s">
        <v>1120</v>
      </c>
      <c r="F143" s="494" t="s">
        <v>1121</v>
      </c>
      <c r="G143" s="494" t="s">
        <v>1122</v>
      </c>
      <c r="H143" s="494" t="s">
        <v>1123</v>
      </c>
      <c r="I143" s="494" t="s">
        <v>1124</v>
      </c>
      <c r="J143" s="494" t="s">
        <v>38</v>
      </c>
      <c r="K143" s="556">
        <v>100</v>
      </c>
      <c r="L143" s="557">
        <v>711000000</v>
      </c>
      <c r="M143" s="558" t="s">
        <v>73</v>
      </c>
      <c r="N143" s="497" t="s">
        <v>841</v>
      </c>
      <c r="O143" s="558" t="s">
        <v>73</v>
      </c>
      <c r="P143" s="495" t="s">
        <v>229</v>
      </c>
      <c r="Q143" s="494" t="s">
        <v>1125</v>
      </c>
      <c r="R143" s="495" t="s">
        <v>1126</v>
      </c>
      <c r="S143" s="494"/>
      <c r="T143" s="559" t="s">
        <v>232</v>
      </c>
      <c r="U143" s="560">
        <v>19</v>
      </c>
      <c r="V143" s="561">
        <v>38178.57</v>
      </c>
      <c r="W143" s="561">
        <v>0</v>
      </c>
      <c r="X143" s="561">
        <v>0</v>
      </c>
      <c r="Y143" s="494" t="s">
        <v>762</v>
      </c>
      <c r="Z143" s="494">
        <v>2016</v>
      </c>
      <c r="AA143" s="494"/>
      <c r="AB143" s="499" t="s">
        <v>366</v>
      </c>
      <c r="AC143" s="500" t="s">
        <v>209</v>
      </c>
      <c r="AD143" s="562"/>
      <c r="AE143" s="562"/>
      <c r="AF143" s="562"/>
      <c r="AG143" s="501"/>
      <c r="AH143" s="562"/>
      <c r="AI143" s="562"/>
      <c r="AJ143" s="562"/>
      <c r="AK143" s="501" t="s">
        <v>1127</v>
      </c>
    </row>
    <row r="144" spans="1:39" s="563" customFormat="1" ht="100.5" customHeight="1">
      <c r="A144" s="536" t="s">
        <v>3069</v>
      </c>
      <c r="B144" s="516" t="s">
        <v>819</v>
      </c>
      <c r="C144" s="516" t="s">
        <v>1119</v>
      </c>
      <c r="D144" s="516" t="s">
        <v>1120</v>
      </c>
      <c r="E144" s="516" t="s">
        <v>1120</v>
      </c>
      <c r="F144" s="516" t="s">
        <v>1121</v>
      </c>
      <c r="G144" s="516" t="s">
        <v>1122</v>
      </c>
      <c r="H144" s="516" t="s">
        <v>1123</v>
      </c>
      <c r="I144" s="516" t="s">
        <v>1124</v>
      </c>
      <c r="J144" s="516" t="s">
        <v>38</v>
      </c>
      <c r="K144" s="731">
        <v>100</v>
      </c>
      <c r="L144" s="519">
        <v>711000000</v>
      </c>
      <c r="M144" s="520" t="s">
        <v>73</v>
      </c>
      <c r="N144" s="732" t="s">
        <v>841</v>
      </c>
      <c r="O144" s="520" t="s">
        <v>73</v>
      </c>
      <c r="P144" s="495" t="s">
        <v>229</v>
      </c>
      <c r="Q144" s="516" t="s">
        <v>1125</v>
      </c>
      <c r="R144" s="533" t="s">
        <v>1126</v>
      </c>
      <c r="S144" s="516"/>
      <c r="T144" s="587" t="s">
        <v>232</v>
      </c>
      <c r="U144" s="522">
        <v>19</v>
      </c>
      <c r="V144" s="523">
        <v>78947.360000000001</v>
      </c>
      <c r="W144" s="561">
        <v>0</v>
      </c>
      <c r="X144" s="561">
        <v>0</v>
      </c>
      <c r="Y144" s="516" t="s">
        <v>3070</v>
      </c>
      <c r="Z144" s="516">
        <v>2016</v>
      </c>
      <c r="AA144" s="516" t="s">
        <v>3071</v>
      </c>
      <c r="AB144" s="733" t="s">
        <v>366</v>
      </c>
      <c r="AC144" s="689" t="s">
        <v>209</v>
      </c>
      <c r="AD144" s="734"/>
      <c r="AE144" s="734"/>
      <c r="AF144" s="734"/>
      <c r="AG144" s="531"/>
      <c r="AH144" s="734"/>
      <c r="AI144" s="734"/>
      <c r="AJ144" s="734"/>
      <c r="AK144" s="531" t="s">
        <v>2849</v>
      </c>
    </row>
    <row r="145" spans="1:37" s="255" customFormat="1" ht="100.5" customHeight="1">
      <c r="A145" s="620" t="s">
        <v>3974</v>
      </c>
      <c r="B145" s="622" t="s">
        <v>819</v>
      </c>
      <c r="C145" s="622" t="s">
        <v>1119</v>
      </c>
      <c r="D145" s="622" t="s">
        <v>1120</v>
      </c>
      <c r="E145" s="622" t="s">
        <v>1120</v>
      </c>
      <c r="F145" s="622" t="s">
        <v>1121</v>
      </c>
      <c r="G145" s="622" t="s">
        <v>1122</v>
      </c>
      <c r="H145" s="622" t="s">
        <v>1123</v>
      </c>
      <c r="I145" s="622" t="s">
        <v>1124</v>
      </c>
      <c r="J145" s="622" t="s">
        <v>38</v>
      </c>
      <c r="K145" s="479">
        <v>100</v>
      </c>
      <c r="L145" s="294">
        <v>711000000</v>
      </c>
      <c r="M145" s="295" t="s">
        <v>73</v>
      </c>
      <c r="N145" s="331" t="s">
        <v>841</v>
      </c>
      <c r="O145" s="295" t="s">
        <v>73</v>
      </c>
      <c r="P145" s="8" t="s">
        <v>229</v>
      </c>
      <c r="Q145" s="622" t="s">
        <v>1125</v>
      </c>
      <c r="R145" s="288" t="s">
        <v>1126</v>
      </c>
      <c r="S145" s="622"/>
      <c r="T145" s="326" t="s">
        <v>232</v>
      </c>
      <c r="U145" s="314">
        <v>19</v>
      </c>
      <c r="V145" s="315">
        <v>78947.360000000001</v>
      </c>
      <c r="W145" s="315">
        <v>1499999.84</v>
      </c>
      <c r="X145" s="315">
        <f>W145*1.12</f>
        <v>1679999.8208000003</v>
      </c>
      <c r="Y145" s="622" t="s">
        <v>3070</v>
      </c>
      <c r="Z145" s="622">
        <v>2016</v>
      </c>
      <c r="AA145" s="622">
        <v>13</v>
      </c>
      <c r="AB145" s="627" t="s">
        <v>366</v>
      </c>
      <c r="AC145" s="341" t="s">
        <v>209</v>
      </c>
      <c r="AD145" s="400"/>
      <c r="AE145" s="400"/>
      <c r="AF145" s="400"/>
      <c r="AG145" s="290"/>
      <c r="AH145" s="400"/>
      <c r="AI145" s="400"/>
      <c r="AJ145" s="400"/>
      <c r="AK145" s="290" t="s">
        <v>2849</v>
      </c>
    </row>
    <row r="146" spans="1:37" s="563" customFormat="1" ht="100.5" customHeight="1">
      <c r="A146" s="493" t="s">
        <v>1128</v>
      </c>
      <c r="B146" s="494" t="s">
        <v>819</v>
      </c>
      <c r="C146" s="494" t="s">
        <v>1129</v>
      </c>
      <c r="D146" s="494" t="s">
        <v>1130</v>
      </c>
      <c r="E146" s="494" t="s">
        <v>1130</v>
      </c>
      <c r="F146" s="494" t="s">
        <v>1131</v>
      </c>
      <c r="G146" s="494" t="s">
        <v>1132</v>
      </c>
      <c r="H146" s="494" t="s">
        <v>1133</v>
      </c>
      <c r="I146" s="494" t="s">
        <v>1134</v>
      </c>
      <c r="J146" s="494" t="s">
        <v>1135</v>
      </c>
      <c r="K146" s="556">
        <v>0</v>
      </c>
      <c r="L146" s="557">
        <v>711000000</v>
      </c>
      <c r="M146" s="558" t="s">
        <v>73</v>
      </c>
      <c r="N146" s="497" t="s">
        <v>841</v>
      </c>
      <c r="O146" s="558" t="s">
        <v>73</v>
      </c>
      <c r="P146" s="495" t="s">
        <v>229</v>
      </c>
      <c r="Q146" s="494" t="s">
        <v>1136</v>
      </c>
      <c r="R146" s="495" t="s">
        <v>1137</v>
      </c>
      <c r="S146" s="494"/>
      <c r="T146" s="559" t="s">
        <v>232</v>
      </c>
      <c r="U146" s="560">
        <v>15</v>
      </c>
      <c r="V146" s="561">
        <v>355264.28600000002</v>
      </c>
      <c r="W146" s="561">
        <v>0</v>
      </c>
      <c r="X146" s="561">
        <v>0</v>
      </c>
      <c r="Y146" s="494"/>
      <c r="Z146" s="494">
        <v>2016</v>
      </c>
      <c r="AA146" s="494"/>
      <c r="AB146" s="499" t="s">
        <v>366</v>
      </c>
      <c r="AC146" s="500"/>
      <c r="AD146" s="500"/>
      <c r="AE146" s="562"/>
      <c r="AF146" s="562"/>
      <c r="AG146" s="501"/>
      <c r="AH146" s="562"/>
      <c r="AI146" s="500">
        <v>150001967</v>
      </c>
      <c r="AJ146" s="562"/>
      <c r="AK146" s="501" t="s">
        <v>1127</v>
      </c>
    </row>
    <row r="147" spans="1:37" s="563" customFormat="1" ht="100.5" customHeight="1">
      <c r="A147" s="536" t="s">
        <v>3072</v>
      </c>
      <c r="B147" s="516" t="s">
        <v>819</v>
      </c>
      <c r="C147" s="516" t="s">
        <v>1129</v>
      </c>
      <c r="D147" s="516" t="s">
        <v>1130</v>
      </c>
      <c r="E147" s="516" t="s">
        <v>1130</v>
      </c>
      <c r="F147" s="516" t="s">
        <v>1131</v>
      </c>
      <c r="G147" s="516" t="s">
        <v>1132</v>
      </c>
      <c r="H147" s="516" t="s">
        <v>3073</v>
      </c>
      <c r="I147" s="516" t="s">
        <v>3074</v>
      </c>
      <c r="J147" s="516" t="s">
        <v>1135</v>
      </c>
      <c r="K147" s="731">
        <v>0</v>
      </c>
      <c r="L147" s="519">
        <v>711000000</v>
      </c>
      <c r="M147" s="520" t="s">
        <v>73</v>
      </c>
      <c r="N147" s="732" t="s">
        <v>1233</v>
      </c>
      <c r="O147" s="520" t="s">
        <v>73</v>
      </c>
      <c r="P147" s="495" t="s">
        <v>229</v>
      </c>
      <c r="Q147" s="516" t="s">
        <v>1136</v>
      </c>
      <c r="R147" s="533" t="s">
        <v>1137</v>
      </c>
      <c r="S147" s="516"/>
      <c r="T147" s="587" t="s">
        <v>232</v>
      </c>
      <c r="U147" s="522">
        <v>12</v>
      </c>
      <c r="V147" s="523">
        <v>309869.53999999998</v>
      </c>
      <c r="W147" s="561">
        <v>0</v>
      </c>
      <c r="X147" s="561">
        <v>0</v>
      </c>
      <c r="Y147" s="516"/>
      <c r="Z147" s="516">
        <v>2016</v>
      </c>
      <c r="AA147" s="516" t="s">
        <v>3075</v>
      </c>
      <c r="AB147" s="733" t="s">
        <v>366</v>
      </c>
      <c r="AC147" s="689"/>
      <c r="AD147" s="689"/>
      <c r="AE147" s="734"/>
      <c r="AF147" s="734"/>
      <c r="AG147" s="531"/>
      <c r="AH147" s="734"/>
      <c r="AI147" s="689">
        <v>150001967</v>
      </c>
      <c r="AJ147" s="734"/>
      <c r="AK147" s="531" t="s">
        <v>2849</v>
      </c>
    </row>
    <row r="148" spans="1:37" s="255" customFormat="1" ht="100.5" customHeight="1">
      <c r="A148" s="620" t="s">
        <v>3975</v>
      </c>
      <c r="B148" s="622" t="s">
        <v>819</v>
      </c>
      <c r="C148" s="622" t="s">
        <v>1129</v>
      </c>
      <c r="D148" s="622" t="s">
        <v>1130</v>
      </c>
      <c r="E148" s="622" t="s">
        <v>1130</v>
      </c>
      <c r="F148" s="622" t="s">
        <v>1131</v>
      </c>
      <c r="G148" s="622" t="s">
        <v>1132</v>
      </c>
      <c r="H148" s="622" t="s">
        <v>3073</v>
      </c>
      <c r="I148" s="622" t="s">
        <v>3074</v>
      </c>
      <c r="J148" s="622" t="s">
        <v>1135</v>
      </c>
      <c r="K148" s="479">
        <v>0</v>
      </c>
      <c r="L148" s="294">
        <v>711000000</v>
      </c>
      <c r="M148" s="295" t="s">
        <v>73</v>
      </c>
      <c r="N148" s="331" t="s">
        <v>1233</v>
      </c>
      <c r="O148" s="295" t="s">
        <v>73</v>
      </c>
      <c r="P148" s="8" t="s">
        <v>229</v>
      </c>
      <c r="Q148" s="622" t="s">
        <v>1136</v>
      </c>
      <c r="R148" s="288" t="s">
        <v>1137</v>
      </c>
      <c r="S148" s="622"/>
      <c r="T148" s="326" t="s">
        <v>232</v>
      </c>
      <c r="U148" s="314">
        <v>12</v>
      </c>
      <c r="V148" s="315">
        <v>309869.53999999998</v>
      </c>
      <c r="W148" s="315">
        <v>3718434.4799999995</v>
      </c>
      <c r="X148" s="315">
        <f>W148*1.12</f>
        <v>4164646.6176</v>
      </c>
      <c r="Y148" s="622"/>
      <c r="Z148" s="622">
        <v>2016</v>
      </c>
      <c r="AA148" s="622">
        <v>13</v>
      </c>
      <c r="AB148" s="627" t="s">
        <v>366</v>
      </c>
      <c r="AC148" s="341"/>
      <c r="AD148" s="341"/>
      <c r="AE148" s="400"/>
      <c r="AF148" s="400"/>
      <c r="AG148" s="290"/>
      <c r="AH148" s="400"/>
      <c r="AI148" s="341">
        <v>150001967</v>
      </c>
      <c r="AJ148" s="400"/>
      <c r="AK148" s="290" t="s">
        <v>2849</v>
      </c>
    </row>
    <row r="149" spans="1:37" s="563" customFormat="1" ht="100.5" customHeight="1">
      <c r="A149" s="493" t="s">
        <v>1138</v>
      </c>
      <c r="B149" s="494" t="s">
        <v>819</v>
      </c>
      <c r="C149" s="494" t="s">
        <v>1139</v>
      </c>
      <c r="D149" s="494" t="s">
        <v>1140</v>
      </c>
      <c r="E149" s="494" t="s">
        <v>1141</v>
      </c>
      <c r="F149" s="494" t="s">
        <v>1142</v>
      </c>
      <c r="G149" s="494" t="s">
        <v>1143</v>
      </c>
      <c r="H149" s="494" t="s">
        <v>1144</v>
      </c>
      <c r="I149" s="494" t="s">
        <v>1145</v>
      </c>
      <c r="J149" s="494" t="s">
        <v>227</v>
      </c>
      <c r="K149" s="494">
        <v>0</v>
      </c>
      <c r="L149" s="557">
        <v>711000000</v>
      </c>
      <c r="M149" s="558" t="s">
        <v>73</v>
      </c>
      <c r="N149" s="497" t="s">
        <v>841</v>
      </c>
      <c r="O149" s="558" t="s">
        <v>73</v>
      </c>
      <c r="P149" s="495" t="s">
        <v>229</v>
      </c>
      <c r="Q149" s="494" t="s">
        <v>1136</v>
      </c>
      <c r="R149" s="494" t="s">
        <v>1146</v>
      </c>
      <c r="S149" s="494"/>
      <c r="T149" s="559" t="s">
        <v>232</v>
      </c>
      <c r="U149" s="494">
        <v>1</v>
      </c>
      <c r="V149" s="561">
        <v>92857142.859999999</v>
      </c>
      <c r="W149" s="561">
        <v>0</v>
      </c>
      <c r="X149" s="561">
        <v>0</v>
      </c>
      <c r="Y149" s="494"/>
      <c r="Z149" s="494">
        <v>2016</v>
      </c>
      <c r="AA149" s="494"/>
      <c r="AB149" s="499" t="s">
        <v>366</v>
      </c>
      <c r="AC149" s="500"/>
      <c r="AD149" s="562"/>
      <c r="AE149" s="562"/>
      <c r="AF149" s="562"/>
      <c r="AG149" s="501"/>
      <c r="AH149" s="562"/>
      <c r="AI149" s="562"/>
      <c r="AJ149" s="562"/>
      <c r="AK149" s="501" t="s">
        <v>1127</v>
      </c>
    </row>
    <row r="150" spans="1:37" s="255" customFormat="1" ht="100.5" customHeight="1">
      <c r="A150" s="5" t="s">
        <v>3976</v>
      </c>
      <c r="B150" s="12" t="s">
        <v>819</v>
      </c>
      <c r="C150" s="12" t="s">
        <v>1139</v>
      </c>
      <c r="D150" s="12" t="s">
        <v>1140</v>
      </c>
      <c r="E150" s="12" t="s">
        <v>1141</v>
      </c>
      <c r="F150" s="12" t="s">
        <v>1142</v>
      </c>
      <c r="G150" s="12" t="s">
        <v>1143</v>
      </c>
      <c r="H150" s="12" t="s">
        <v>1144</v>
      </c>
      <c r="I150" s="12" t="s">
        <v>1145</v>
      </c>
      <c r="J150" s="12" t="s">
        <v>227</v>
      </c>
      <c r="K150" s="12">
        <v>0</v>
      </c>
      <c r="L150" s="235">
        <v>711000000</v>
      </c>
      <c r="M150" s="628" t="s">
        <v>73</v>
      </c>
      <c r="N150" s="160" t="s">
        <v>841</v>
      </c>
      <c r="O150" s="628" t="s">
        <v>73</v>
      </c>
      <c r="P150" s="8" t="s">
        <v>229</v>
      </c>
      <c r="Q150" s="12" t="s">
        <v>1136</v>
      </c>
      <c r="R150" s="12" t="s">
        <v>1146</v>
      </c>
      <c r="S150" s="12"/>
      <c r="T150" s="13" t="s">
        <v>232</v>
      </c>
      <c r="U150" s="12">
        <v>1</v>
      </c>
      <c r="V150" s="32">
        <v>92857142.859999999</v>
      </c>
      <c r="W150" s="32">
        <v>92857142.859999999</v>
      </c>
      <c r="X150" s="32">
        <f>W150*1.12</f>
        <v>104000000.00320001</v>
      </c>
      <c r="Y150" s="12"/>
      <c r="Z150" s="12">
        <v>2016</v>
      </c>
      <c r="AA150" s="12">
        <v>13</v>
      </c>
      <c r="AB150" s="238" t="s">
        <v>366</v>
      </c>
      <c r="AC150" s="253"/>
      <c r="AD150" s="254"/>
      <c r="AE150" s="254"/>
      <c r="AF150" s="254"/>
      <c r="AG150" s="2"/>
      <c r="AH150" s="254"/>
      <c r="AI150" s="254"/>
      <c r="AJ150" s="254"/>
      <c r="AK150" s="2" t="s">
        <v>1127</v>
      </c>
    </row>
    <row r="151" spans="1:37" s="255" customFormat="1" ht="100.5" customHeight="1">
      <c r="A151" s="620" t="s">
        <v>1147</v>
      </c>
      <c r="B151" s="622" t="s">
        <v>819</v>
      </c>
      <c r="C151" s="622" t="s">
        <v>1148</v>
      </c>
      <c r="D151" s="622" t="s">
        <v>1149</v>
      </c>
      <c r="E151" s="622" t="s">
        <v>1150</v>
      </c>
      <c r="F151" s="622" t="s">
        <v>1151</v>
      </c>
      <c r="G151" s="622" t="s">
        <v>1152</v>
      </c>
      <c r="H151" s="622" t="s">
        <v>1998</v>
      </c>
      <c r="I151" s="622" t="s">
        <v>2001</v>
      </c>
      <c r="J151" s="622" t="s">
        <v>38</v>
      </c>
      <c r="K151" s="622">
        <v>0</v>
      </c>
      <c r="L151" s="294">
        <v>711000000</v>
      </c>
      <c r="M151" s="295" t="s">
        <v>73</v>
      </c>
      <c r="N151" s="331" t="s">
        <v>841</v>
      </c>
      <c r="O151" s="295" t="s">
        <v>73</v>
      </c>
      <c r="P151" s="8" t="s">
        <v>229</v>
      </c>
      <c r="Q151" s="622" t="s">
        <v>1136</v>
      </c>
      <c r="R151" s="622" t="s">
        <v>2021</v>
      </c>
      <c r="S151" s="399"/>
      <c r="T151" s="326" t="s">
        <v>232</v>
      </c>
      <c r="U151" s="622">
        <v>1</v>
      </c>
      <c r="V151" s="315">
        <v>54430000</v>
      </c>
      <c r="W151" s="315">
        <v>54430000</v>
      </c>
      <c r="X151" s="315">
        <f>W151*1.12</f>
        <v>60961600.000000007</v>
      </c>
      <c r="Y151" s="12"/>
      <c r="Z151" s="622">
        <v>2016</v>
      </c>
      <c r="AA151" s="622"/>
      <c r="AB151" s="627" t="s">
        <v>366</v>
      </c>
      <c r="AC151" s="341" t="s">
        <v>1999</v>
      </c>
      <c r="AD151" s="400"/>
      <c r="AE151" s="400"/>
      <c r="AF151" s="400"/>
      <c r="AG151" s="290"/>
      <c r="AH151" s="400"/>
      <c r="AI151" s="400"/>
      <c r="AJ151" s="400"/>
      <c r="AK151" s="290" t="s">
        <v>2000</v>
      </c>
    </row>
    <row r="152" spans="1:37" s="503" customFormat="1" ht="100.5" customHeight="1">
      <c r="A152" s="493" t="s">
        <v>1153</v>
      </c>
      <c r="B152" s="494" t="s">
        <v>819</v>
      </c>
      <c r="C152" s="495" t="s">
        <v>981</v>
      </c>
      <c r="D152" s="495" t="s">
        <v>982</v>
      </c>
      <c r="E152" s="495" t="s">
        <v>982</v>
      </c>
      <c r="F152" s="495" t="s">
        <v>983</v>
      </c>
      <c r="G152" s="495" t="s">
        <v>983</v>
      </c>
      <c r="H152" s="495"/>
      <c r="I152" s="495"/>
      <c r="J152" s="495" t="s">
        <v>38</v>
      </c>
      <c r="K152" s="495">
        <v>0</v>
      </c>
      <c r="L152" s="495">
        <v>511010000</v>
      </c>
      <c r="M152" s="496" t="s">
        <v>88</v>
      </c>
      <c r="N152" s="497" t="s">
        <v>841</v>
      </c>
      <c r="O152" s="495" t="s">
        <v>700</v>
      </c>
      <c r="P152" s="495" t="s">
        <v>229</v>
      </c>
      <c r="Q152" s="495" t="s">
        <v>791</v>
      </c>
      <c r="R152" s="495" t="s">
        <v>231</v>
      </c>
      <c r="S152" s="495">
        <v>166</v>
      </c>
      <c r="T152" s="495" t="s">
        <v>902</v>
      </c>
      <c r="U152" s="935">
        <v>6</v>
      </c>
      <c r="V152" s="498">
        <v>2500</v>
      </c>
      <c r="W152" s="504">
        <v>0</v>
      </c>
      <c r="X152" s="505">
        <v>0</v>
      </c>
      <c r="Y152" s="495"/>
      <c r="Z152" s="495">
        <v>2016</v>
      </c>
      <c r="AA152" s="495"/>
      <c r="AB152" s="499" t="s">
        <v>876</v>
      </c>
      <c r="AC152" s="500" t="s">
        <v>209</v>
      </c>
      <c r="AD152" s="501"/>
      <c r="AE152" s="501"/>
      <c r="AF152" s="501"/>
      <c r="AG152" s="501" t="s">
        <v>985</v>
      </c>
      <c r="AH152" s="501" t="s">
        <v>794</v>
      </c>
      <c r="AI152" s="501">
        <v>210001578</v>
      </c>
      <c r="AJ152" s="501" t="s">
        <v>984</v>
      </c>
      <c r="AK152" s="502"/>
    </row>
    <row r="153" spans="1:37" s="503" customFormat="1" ht="100.5" customHeight="1">
      <c r="A153" s="493" t="s">
        <v>3136</v>
      </c>
      <c r="B153" s="494" t="s">
        <v>819</v>
      </c>
      <c r="C153" s="495" t="s">
        <v>981</v>
      </c>
      <c r="D153" s="495" t="s">
        <v>982</v>
      </c>
      <c r="E153" s="495" t="s">
        <v>982</v>
      </c>
      <c r="F153" s="495" t="s">
        <v>983</v>
      </c>
      <c r="G153" s="495" t="s">
        <v>983</v>
      </c>
      <c r="H153" s="495"/>
      <c r="I153" s="495"/>
      <c r="J153" s="495" t="s">
        <v>38</v>
      </c>
      <c r="K153" s="495">
        <v>0</v>
      </c>
      <c r="L153" s="495">
        <v>511010000</v>
      </c>
      <c r="M153" s="496" t="s">
        <v>88</v>
      </c>
      <c r="N153" s="497" t="s">
        <v>841</v>
      </c>
      <c r="O153" s="495" t="s">
        <v>700</v>
      </c>
      <c r="P153" s="495" t="s">
        <v>229</v>
      </c>
      <c r="Q153" s="495" t="s">
        <v>791</v>
      </c>
      <c r="R153" s="495" t="s">
        <v>231</v>
      </c>
      <c r="S153" s="495">
        <v>166</v>
      </c>
      <c r="T153" s="495" t="s">
        <v>902</v>
      </c>
      <c r="U153" s="935">
        <v>6</v>
      </c>
      <c r="V153" s="498">
        <v>2500</v>
      </c>
      <c r="W153" s="504">
        <v>0</v>
      </c>
      <c r="X153" s="505">
        <v>0</v>
      </c>
      <c r="Y153" s="495"/>
      <c r="Z153" s="495">
        <v>2016</v>
      </c>
      <c r="AA153" s="495" t="s">
        <v>3133</v>
      </c>
      <c r="AB153" s="499" t="s">
        <v>876</v>
      </c>
      <c r="AC153" s="500" t="s">
        <v>209</v>
      </c>
      <c r="AD153" s="501"/>
      <c r="AE153" s="501"/>
      <c r="AF153" s="501"/>
      <c r="AG153" s="501" t="s">
        <v>985</v>
      </c>
      <c r="AH153" s="501" t="s">
        <v>794</v>
      </c>
      <c r="AI153" s="501">
        <v>210001578</v>
      </c>
      <c r="AJ153" s="501" t="s">
        <v>984</v>
      </c>
      <c r="AK153" s="502"/>
    </row>
    <row r="154" spans="1:37" s="259" customFormat="1" ht="100.5" customHeight="1">
      <c r="A154" s="5" t="s">
        <v>1154</v>
      </c>
      <c r="B154" s="12" t="s">
        <v>819</v>
      </c>
      <c r="C154" s="8" t="s">
        <v>1155</v>
      </c>
      <c r="D154" s="8" t="s">
        <v>1156</v>
      </c>
      <c r="E154" s="8" t="s">
        <v>1156</v>
      </c>
      <c r="F154" s="8" t="s">
        <v>1157</v>
      </c>
      <c r="G154" s="8" t="s">
        <v>1157</v>
      </c>
      <c r="H154" s="8"/>
      <c r="I154" s="8"/>
      <c r="J154" s="8" t="s">
        <v>38</v>
      </c>
      <c r="K154" s="8">
        <v>0</v>
      </c>
      <c r="L154" s="8">
        <v>511010000</v>
      </c>
      <c r="M154" s="26" t="s">
        <v>88</v>
      </c>
      <c r="N154" s="160" t="s">
        <v>841</v>
      </c>
      <c r="O154" s="8" t="s">
        <v>700</v>
      </c>
      <c r="P154" s="8" t="s">
        <v>229</v>
      </c>
      <c r="Q154" s="8" t="s">
        <v>791</v>
      </c>
      <c r="R154" s="8" t="s">
        <v>231</v>
      </c>
      <c r="S154" s="8">
        <v>796</v>
      </c>
      <c r="T154" s="8" t="s">
        <v>232</v>
      </c>
      <c r="U154" s="46">
        <v>50</v>
      </c>
      <c r="V154" s="256">
        <v>3000</v>
      </c>
      <c r="W154" s="256">
        <v>150000</v>
      </c>
      <c r="X154" s="257">
        <v>168000</v>
      </c>
      <c r="Y154" s="8"/>
      <c r="Z154" s="8">
        <v>2016</v>
      </c>
      <c r="AA154" s="8"/>
      <c r="AB154" s="238" t="s">
        <v>876</v>
      </c>
      <c r="AC154" s="253" t="s">
        <v>209</v>
      </c>
      <c r="AD154" s="2"/>
      <c r="AE154" s="2"/>
      <c r="AF154" s="2"/>
      <c r="AG154" s="2" t="s">
        <v>991</v>
      </c>
      <c r="AH154" s="2" t="s">
        <v>794</v>
      </c>
      <c r="AI154" s="2">
        <v>210025125</v>
      </c>
      <c r="AJ154" s="2" t="s">
        <v>990</v>
      </c>
      <c r="AK154" s="258"/>
    </row>
    <row r="155" spans="1:37" s="259" customFormat="1" ht="100.5" customHeight="1">
      <c r="A155" s="5" t="s">
        <v>1158</v>
      </c>
      <c r="B155" s="8" t="s">
        <v>33</v>
      </c>
      <c r="C155" s="8" t="s">
        <v>884</v>
      </c>
      <c r="D155" s="260" t="s">
        <v>872</v>
      </c>
      <c r="E155" s="260" t="s">
        <v>872</v>
      </c>
      <c r="F155" s="8" t="s">
        <v>885</v>
      </c>
      <c r="G155" s="8" t="s">
        <v>885</v>
      </c>
      <c r="H155" s="8" t="s">
        <v>886</v>
      </c>
      <c r="I155" s="8" t="s">
        <v>886</v>
      </c>
      <c r="J155" s="260" t="s">
        <v>227</v>
      </c>
      <c r="K155" s="260">
        <v>0</v>
      </c>
      <c r="L155" s="235">
        <v>711000000</v>
      </c>
      <c r="M155" s="628" t="s">
        <v>73</v>
      </c>
      <c r="N155" s="260" t="s">
        <v>841</v>
      </c>
      <c r="O155" s="8" t="s">
        <v>802</v>
      </c>
      <c r="P155" s="260" t="s">
        <v>229</v>
      </c>
      <c r="Q155" s="8" t="s">
        <v>875</v>
      </c>
      <c r="R155" s="8" t="s">
        <v>231</v>
      </c>
      <c r="S155" s="260">
        <v>168</v>
      </c>
      <c r="T155" s="8" t="s">
        <v>698</v>
      </c>
      <c r="U155" s="261">
        <f>14.593-7.162</f>
        <v>7.431</v>
      </c>
      <c r="V155" s="262">
        <v>1450000</v>
      </c>
      <c r="W155" s="262">
        <v>10774950</v>
      </c>
      <c r="X155" s="262">
        <f t="shared" ref="X155:X159" si="16">W155*1.12</f>
        <v>12067944.000000002</v>
      </c>
      <c r="Y155" s="260"/>
      <c r="Z155" s="260">
        <v>2016</v>
      </c>
      <c r="AA155" s="260"/>
      <c r="AB155" s="238" t="s">
        <v>876</v>
      </c>
      <c r="AC155" s="2"/>
      <c r="AD155" s="212"/>
      <c r="AE155" s="212"/>
      <c r="AF155" s="2"/>
      <c r="AG155" s="2" t="s">
        <v>1159</v>
      </c>
      <c r="AH155" s="212" t="s">
        <v>794</v>
      </c>
      <c r="AI155" s="212">
        <v>210022458</v>
      </c>
      <c r="AJ155" s="2" t="s">
        <v>886</v>
      </c>
      <c r="AK155" s="258"/>
    </row>
    <row r="156" spans="1:37" s="259" customFormat="1" ht="100.5" customHeight="1">
      <c r="A156" s="5" t="s">
        <v>1160</v>
      </c>
      <c r="B156" s="8" t="s">
        <v>33</v>
      </c>
      <c r="C156" s="8" t="s">
        <v>884</v>
      </c>
      <c r="D156" s="260" t="s">
        <v>872</v>
      </c>
      <c r="E156" s="260" t="s">
        <v>872</v>
      </c>
      <c r="F156" s="8" t="s">
        <v>885</v>
      </c>
      <c r="G156" s="8" t="s">
        <v>885</v>
      </c>
      <c r="H156" s="8" t="s">
        <v>1161</v>
      </c>
      <c r="I156" s="8" t="s">
        <v>1161</v>
      </c>
      <c r="J156" s="260" t="s">
        <v>38</v>
      </c>
      <c r="K156" s="260">
        <v>80</v>
      </c>
      <c r="L156" s="235">
        <v>711000000</v>
      </c>
      <c r="M156" s="628" t="s">
        <v>73</v>
      </c>
      <c r="N156" s="260" t="s">
        <v>841</v>
      </c>
      <c r="O156" s="8" t="s">
        <v>802</v>
      </c>
      <c r="P156" s="260" t="s">
        <v>229</v>
      </c>
      <c r="Q156" s="8" t="s">
        <v>875</v>
      </c>
      <c r="R156" s="8" t="s">
        <v>901</v>
      </c>
      <c r="S156" s="260">
        <v>168</v>
      </c>
      <c r="T156" s="8" t="s">
        <v>698</v>
      </c>
      <c r="U156" s="261">
        <v>5.2720000000000002</v>
      </c>
      <c r="V156" s="262">
        <v>2482000</v>
      </c>
      <c r="W156" s="262">
        <v>13085104</v>
      </c>
      <c r="X156" s="262">
        <f t="shared" si="16"/>
        <v>14655316.480000002</v>
      </c>
      <c r="Y156" s="260" t="s">
        <v>762</v>
      </c>
      <c r="Z156" s="260">
        <v>2016</v>
      </c>
      <c r="AA156" s="260"/>
      <c r="AB156" s="238" t="s">
        <v>876</v>
      </c>
      <c r="AC156" s="2" t="s">
        <v>903</v>
      </c>
      <c r="AD156" s="212"/>
      <c r="AE156" s="212"/>
      <c r="AF156" s="2"/>
      <c r="AG156" s="2" t="s">
        <v>1162</v>
      </c>
      <c r="AH156" s="212" t="s">
        <v>794</v>
      </c>
      <c r="AI156" s="212">
        <v>210021783</v>
      </c>
      <c r="AJ156" s="2" t="s">
        <v>1161</v>
      </c>
      <c r="AK156" s="258"/>
    </row>
    <row r="157" spans="1:37" s="259" customFormat="1" ht="100.5" customHeight="1">
      <c r="A157" s="5" t="s">
        <v>1163</v>
      </c>
      <c r="B157" s="8" t="s">
        <v>33</v>
      </c>
      <c r="C157" s="8" t="s">
        <v>884</v>
      </c>
      <c r="D157" s="260" t="s">
        <v>872</v>
      </c>
      <c r="E157" s="260" t="s">
        <v>872</v>
      </c>
      <c r="F157" s="8" t="s">
        <v>885</v>
      </c>
      <c r="G157" s="8" t="s">
        <v>885</v>
      </c>
      <c r="H157" s="8" t="s">
        <v>1164</v>
      </c>
      <c r="I157" s="8" t="s">
        <v>1164</v>
      </c>
      <c r="J157" s="260" t="s">
        <v>38</v>
      </c>
      <c r="K157" s="260">
        <v>80</v>
      </c>
      <c r="L157" s="235">
        <v>711000000</v>
      </c>
      <c r="M157" s="628" t="s">
        <v>73</v>
      </c>
      <c r="N157" s="260" t="s">
        <v>841</v>
      </c>
      <c r="O157" s="8" t="s">
        <v>802</v>
      </c>
      <c r="P157" s="260" t="s">
        <v>229</v>
      </c>
      <c r="Q157" s="8" t="s">
        <v>875</v>
      </c>
      <c r="R157" s="8" t="s">
        <v>901</v>
      </c>
      <c r="S157" s="260">
        <v>168</v>
      </c>
      <c r="T157" s="8" t="s">
        <v>698</v>
      </c>
      <c r="U157" s="261">
        <v>1</v>
      </c>
      <c r="V157" s="262">
        <v>1668000</v>
      </c>
      <c r="W157" s="262">
        <v>1668000</v>
      </c>
      <c r="X157" s="262">
        <f t="shared" si="16"/>
        <v>1868160.0000000002</v>
      </c>
      <c r="Y157" s="260" t="s">
        <v>762</v>
      </c>
      <c r="Z157" s="260">
        <v>2016</v>
      </c>
      <c r="AA157" s="260"/>
      <c r="AB157" s="238" t="s">
        <v>876</v>
      </c>
      <c r="AC157" s="2" t="s">
        <v>903</v>
      </c>
      <c r="AD157" s="212"/>
      <c r="AE157" s="212"/>
      <c r="AF157" s="2"/>
      <c r="AG157" s="2" t="s">
        <v>1165</v>
      </c>
      <c r="AH157" s="212" t="s">
        <v>794</v>
      </c>
      <c r="AI157" s="212">
        <v>210021781</v>
      </c>
      <c r="AJ157" s="2" t="s">
        <v>1164</v>
      </c>
      <c r="AK157" s="258"/>
    </row>
    <row r="158" spans="1:37" s="259" customFormat="1" ht="100.5" customHeight="1">
      <c r="A158" s="5" t="s">
        <v>1166</v>
      </c>
      <c r="B158" s="8" t="s">
        <v>33</v>
      </c>
      <c r="C158" s="8" t="s">
        <v>884</v>
      </c>
      <c r="D158" s="260" t="s">
        <v>872</v>
      </c>
      <c r="E158" s="260" t="s">
        <v>872</v>
      </c>
      <c r="F158" s="8" t="s">
        <v>885</v>
      </c>
      <c r="G158" s="8" t="s">
        <v>885</v>
      </c>
      <c r="H158" s="8" t="s">
        <v>1161</v>
      </c>
      <c r="I158" s="8" t="s">
        <v>1161</v>
      </c>
      <c r="J158" s="260" t="s">
        <v>38</v>
      </c>
      <c r="K158" s="260">
        <v>80</v>
      </c>
      <c r="L158" s="235">
        <v>711000000</v>
      </c>
      <c r="M158" s="628" t="s">
        <v>73</v>
      </c>
      <c r="N158" s="260" t="s">
        <v>841</v>
      </c>
      <c r="O158" s="8" t="s">
        <v>805</v>
      </c>
      <c r="P158" s="260" t="s">
        <v>229</v>
      </c>
      <c r="Q158" s="8" t="s">
        <v>875</v>
      </c>
      <c r="R158" s="8" t="s">
        <v>901</v>
      </c>
      <c r="S158" s="260">
        <v>168</v>
      </c>
      <c r="T158" s="8" t="s">
        <v>698</v>
      </c>
      <c r="U158" s="261">
        <v>0.18</v>
      </c>
      <c r="V158" s="262">
        <v>2482000</v>
      </c>
      <c r="W158" s="262">
        <v>446760</v>
      </c>
      <c r="X158" s="262">
        <f t="shared" si="16"/>
        <v>500371.20000000007</v>
      </c>
      <c r="Y158" s="260" t="s">
        <v>762</v>
      </c>
      <c r="Z158" s="260">
        <v>2016</v>
      </c>
      <c r="AA158" s="260"/>
      <c r="AB158" s="238" t="s">
        <v>876</v>
      </c>
      <c r="AC158" s="2" t="s">
        <v>903</v>
      </c>
      <c r="AD158" s="212"/>
      <c r="AE158" s="212"/>
      <c r="AF158" s="2"/>
      <c r="AG158" s="2" t="s">
        <v>1167</v>
      </c>
      <c r="AH158" s="212" t="s">
        <v>794</v>
      </c>
      <c r="AI158" s="212">
        <v>210021783</v>
      </c>
      <c r="AJ158" s="2" t="s">
        <v>1161</v>
      </c>
      <c r="AK158" s="258"/>
    </row>
    <row r="159" spans="1:37" s="259" customFormat="1" ht="100.5" customHeight="1">
      <c r="A159" s="5" t="s">
        <v>1168</v>
      </c>
      <c r="B159" s="8" t="s">
        <v>33</v>
      </c>
      <c r="C159" s="8" t="s">
        <v>884</v>
      </c>
      <c r="D159" s="260" t="s">
        <v>872</v>
      </c>
      <c r="E159" s="260" t="s">
        <v>872</v>
      </c>
      <c r="F159" s="8" t="s">
        <v>885</v>
      </c>
      <c r="G159" s="8" t="s">
        <v>885</v>
      </c>
      <c r="H159" s="8" t="s">
        <v>1161</v>
      </c>
      <c r="I159" s="8" t="s">
        <v>1161</v>
      </c>
      <c r="J159" s="260" t="s">
        <v>38</v>
      </c>
      <c r="K159" s="260">
        <v>80</v>
      </c>
      <c r="L159" s="235">
        <v>711000000</v>
      </c>
      <c r="M159" s="628" t="s">
        <v>73</v>
      </c>
      <c r="N159" s="260" t="s">
        <v>841</v>
      </c>
      <c r="O159" s="8" t="s">
        <v>236</v>
      </c>
      <c r="P159" s="260" t="s">
        <v>229</v>
      </c>
      <c r="Q159" s="8" t="s">
        <v>875</v>
      </c>
      <c r="R159" s="8" t="s">
        <v>901</v>
      </c>
      <c r="S159" s="260">
        <v>168</v>
      </c>
      <c r="T159" s="8" t="s">
        <v>698</v>
      </c>
      <c r="U159" s="261">
        <v>1.766</v>
      </c>
      <c r="V159" s="262">
        <v>2482000</v>
      </c>
      <c r="W159" s="262">
        <v>4383212</v>
      </c>
      <c r="X159" s="262">
        <f t="shared" si="16"/>
        <v>4909197.4400000004</v>
      </c>
      <c r="Y159" s="260" t="s">
        <v>762</v>
      </c>
      <c r="Z159" s="260">
        <v>2016</v>
      </c>
      <c r="AA159" s="260"/>
      <c r="AB159" s="238" t="s">
        <v>876</v>
      </c>
      <c r="AC159" s="2" t="s">
        <v>903</v>
      </c>
      <c r="AD159" s="212"/>
      <c r="AE159" s="212"/>
      <c r="AF159" s="2"/>
      <c r="AG159" s="2" t="s">
        <v>1169</v>
      </c>
      <c r="AH159" s="212" t="s">
        <v>794</v>
      </c>
      <c r="AI159" s="212">
        <v>210021783</v>
      </c>
      <c r="AJ159" s="2" t="s">
        <v>1161</v>
      </c>
      <c r="AK159" s="258"/>
    </row>
    <row r="160" spans="1:37" s="491" customFormat="1" ht="100.5" customHeight="1">
      <c r="A160" s="536" t="s">
        <v>1940</v>
      </c>
      <c r="B160" s="533" t="s">
        <v>33</v>
      </c>
      <c r="C160" s="585" t="s">
        <v>1941</v>
      </c>
      <c r="D160" s="585" t="s">
        <v>1942</v>
      </c>
      <c r="E160" s="585" t="s">
        <v>1943</v>
      </c>
      <c r="F160" s="585" t="s">
        <v>1944</v>
      </c>
      <c r="G160" s="585" t="s">
        <v>1945</v>
      </c>
      <c r="H160" s="585" t="s">
        <v>1946</v>
      </c>
      <c r="I160" s="585" t="s">
        <v>1947</v>
      </c>
      <c r="J160" s="533" t="s">
        <v>227</v>
      </c>
      <c r="K160" s="533">
        <v>0</v>
      </c>
      <c r="L160" s="519">
        <v>711000000</v>
      </c>
      <c r="M160" s="520" t="s">
        <v>73</v>
      </c>
      <c r="N160" s="533" t="s">
        <v>841</v>
      </c>
      <c r="O160" s="533" t="s">
        <v>802</v>
      </c>
      <c r="P160" s="533" t="s">
        <v>229</v>
      </c>
      <c r="Q160" s="533" t="s">
        <v>875</v>
      </c>
      <c r="R160" s="533" t="s">
        <v>231</v>
      </c>
      <c r="S160" s="533">
        <v>5111</v>
      </c>
      <c r="T160" s="533" t="s">
        <v>1948</v>
      </c>
      <c r="U160" s="860">
        <v>36619</v>
      </c>
      <c r="V160" s="537">
        <v>85</v>
      </c>
      <c r="W160" s="860">
        <v>0</v>
      </c>
      <c r="X160" s="860">
        <v>0</v>
      </c>
      <c r="Y160" s="861"/>
      <c r="Z160" s="690">
        <v>2016</v>
      </c>
      <c r="AA160" s="537"/>
      <c r="AB160" s="733" t="s">
        <v>876</v>
      </c>
      <c r="AC160" s="531"/>
      <c r="AD160" s="531"/>
      <c r="AE160" s="531"/>
      <c r="AF160" s="531"/>
      <c r="AG160" s="531" t="s">
        <v>1949</v>
      </c>
      <c r="AH160" s="531" t="s">
        <v>794</v>
      </c>
      <c r="AI160" s="531">
        <v>210025607</v>
      </c>
      <c r="AJ160" s="531" t="s">
        <v>1950</v>
      </c>
      <c r="AK160" s="862"/>
    </row>
    <row r="161" spans="1:37" s="491" customFormat="1" ht="100.5" customHeight="1">
      <c r="A161" s="493" t="s">
        <v>4183</v>
      </c>
      <c r="B161" s="495" t="s">
        <v>33</v>
      </c>
      <c r="C161" s="540" t="s">
        <v>1941</v>
      </c>
      <c r="D161" s="540" t="s">
        <v>1942</v>
      </c>
      <c r="E161" s="540" t="s">
        <v>1943</v>
      </c>
      <c r="F161" s="540" t="s">
        <v>1944</v>
      </c>
      <c r="G161" s="540" t="s">
        <v>1945</v>
      </c>
      <c r="H161" s="540" t="s">
        <v>1946</v>
      </c>
      <c r="I161" s="540" t="s">
        <v>1947</v>
      </c>
      <c r="J161" s="495" t="s">
        <v>227</v>
      </c>
      <c r="K161" s="495">
        <v>0</v>
      </c>
      <c r="L161" s="557">
        <v>711000000</v>
      </c>
      <c r="M161" s="558" t="s">
        <v>73</v>
      </c>
      <c r="N161" s="495" t="s">
        <v>1199</v>
      </c>
      <c r="O161" s="495" t="s">
        <v>802</v>
      </c>
      <c r="P161" s="495" t="s">
        <v>229</v>
      </c>
      <c r="Q161" s="495" t="s">
        <v>875</v>
      </c>
      <c r="R161" s="495" t="s">
        <v>231</v>
      </c>
      <c r="S161" s="495">
        <v>5111</v>
      </c>
      <c r="T161" s="495" t="s">
        <v>1948</v>
      </c>
      <c r="U161" s="707">
        <v>32977</v>
      </c>
      <c r="V161" s="707">
        <v>85</v>
      </c>
      <c r="W161" s="860">
        <v>0</v>
      </c>
      <c r="X161" s="860">
        <v>0</v>
      </c>
      <c r="Y161" s="935"/>
      <c r="Z161" s="936">
        <v>2016</v>
      </c>
      <c r="AA161" s="707" t="s">
        <v>4184</v>
      </c>
      <c r="AB161" s="499" t="s">
        <v>876</v>
      </c>
      <c r="AC161" s="501"/>
      <c r="AD161" s="501"/>
      <c r="AE161" s="501"/>
      <c r="AF161" s="501"/>
      <c r="AG161" s="501" t="s">
        <v>1949</v>
      </c>
      <c r="AH161" s="501" t="s">
        <v>794</v>
      </c>
      <c r="AI161" s="501">
        <v>210025607</v>
      </c>
      <c r="AJ161" s="501" t="s">
        <v>1950</v>
      </c>
      <c r="AK161" s="501" t="s">
        <v>4091</v>
      </c>
    </row>
    <row r="162" spans="1:37" s="390" customFormat="1" ht="100.5" customHeight="1">
      <c r="A162" s="749" t="s">
        <v>4319</v>
      </c>
      <c r="B162" s="727" t="s">
        <v>33</v>
      </c>
      <c r="C162" s="822" t="s">
        <v>1941</v>
      </c>
      <c r="D162" s="794" t="s">
        <v>1942</v>
      </c>
      <c r="E162" s="794" t="s">
        <v>1943</v>
      </c>
      <c r="F162" s="794" t="s">
        <v>1944</v>
      </c>
      <c r="G162" s="794" t="s">
        <v>1945</v>
      </c>
      <c r="H162" s="794" t="s">
        <v>4364</v>
      </c>
      <c r="I162" s="794" t="s">
        <v>1947</v>
      </c>
      <c r="J162" s="777" t="s">
        <v>227</v>
      </c>
      <c r="K162" s="777">
        <v>0</v>
      </c>
      <c r="L162" s="818">
        <v>711000000</v>
      </c>
      <c r="M162" s="813" t="s">
        <v>73</v>
      </c>
      <c r="N162" s="727" t="s">
        <v>1199</v>
      </c>
      <c r="O162" s="777" t="s">
        <v>802</v>
      </c>
      <c r="P162" s="777" t="s">
        <v>229</v>
      </c>
      <c r="Q162" s="777" t="s">
        <v>875</v>
      </c>
      <c r="R162" s="777" t="s">
        <v>231</v>
      </c>
      <c r="S162" s="777">
        <v>5111</v>
      </c>
      <c r="T162" s="727" t="s">
        <v>1948</v>
      </c>
      <c r="U162" s="789">
        <v>25655</v>
      </c>
      <c r="V162" s="812">
        <v>85</v>
      </c>
      <c r="W162" s="824">
        <v>2180675</v>
      </c>
      <c r="X162" s="824">
        <f>W162*1.12</f>
        <v>2442356</v>
      </c>
      <c r="Y162" s="933"/>
      <c r="Z162" s="934">
        <v>2016</v>
      </c>
      <c r="AA162" s="812" t="s">
        <v>4273</v>
      </c>
      <c r="AB162" s="798" t="s">
        <v>876</v>
      </c>
      <c r="AC162" s="762"/>
      <c r="AD162" s="762"/>
      <c r="AE162" s="762"/>
      <c r="AF162" s="762"/>
      <c r="AG162" s="762" t="s">
        <v>1949</v>
      </c>
      <c r="AH162" s="762" t="s">
        <v>794</v>
      </c>
      <c r="AI162" s="762">
        <v>210025607</v>
      </c>
      <c r="AJ162" s="762" t="s">
        <v>1950</v>
      </c>
      <c r="AK162" s="760" t="s">
        <v>4309</v>
      </c>
    </row>
    <row r="163" spans="1:37" s="491" customFormat="1" ht="100.5" customHeight="1">
      <c r="A163" s="536" t="s">
        <v>1951</v>
      </c>
      <c r="B163" s="533" t="s">
        <v>33</v>
      </c>
      <c r="C163" s="585" t="s">
        <v>1941</v>
      </c>
      <c r="D163" s="585" t="s">
        <v>1942</v>
      </c>
      <c r="E163" s="585" t="s">
        <v>1943</v>
      </c>
      <c r="F163" s="585" t="s">
        <v>1944</v>
      </c>
      <c r="G163" s="585" t="s">
        <v>1945</v>
      </c>
      <c r="H163" s="585" t="s">
        <v>1946</v>
      </c>
      <c r="I163" s="585" t="s">
        <v>1947</v>
      </c>
      <c r="J163" s="533" t="s">
        <v>227</v>
      </c>
      <c r="K163" s="533">
        <v>0</v>
      </c>
      <c r="L163" s="519">
        <v>711000000</v>
      </c>
      <c r="M163" s="520" t="s">
        <v>73</v>
      </c>
      <c r="N163" s="533" t="s">
        <v>841</v>
      </c>
      <c r="O163" s="533" t="s">
        <v>228</v>
      </c>
      <c r="P163" s="533" t="s">
        <v>229</v>
      </c>
      <c r="Q163" s="533" t="s">
        <v>875</v>
      </c>
      <c r="R163" s="533" t="s">
        <v>231</v>
      </c>
      <c r="S163" s="533">
        <v>5111</v>
      </c>
      <c r="T163" s="533" t="s">
        <v>1948</v>
      </c>
      <c r="U163" s="860">
        <v>68765</v>
      </c>
      <c r="V163" s="537">
        <v>85</v>
      </c>
      <c r="W163" s="860">
        <v>0</v>
      </c>
      <c r="X163" s="860">
        <v>0</v>
      </c>
      <c r="Y163" s="861"/>
      <c r="Z163" s="690">
        <v>2016</v>
      </c>
      <c r="AA163" s="537"/>
      <c r="AB163" s="733" t="s">
        <v>876</v>
      </c>
      <c r="AC163" s="531"/>
      <c r="AD163" s="531"/>
      <c r="AE163" s="531"/>
      <c r="AF163" s="531"/>
      <c r="AG163" s="531" t="s">
        <v>1952</v>
      </c>
      <c r="AH163" s="531" t="s">
        <v>794</v>
      </c>
      <c r="AI163" s="531">
        <v>210025607</v>
      </c>
      <c r="AJ163" s="531" t="s">
        <v>1950</v>
      </c>
      <c r="AK163" s="862"/>
    </row>
    <row r="164" spans="1:37" s="491" customFormat="1" ht="100.5" customHeight="1">
      <c r="A164" s="493" t="s">
        <v>4185</v>
      </c>
      <c r="B164" s="495" t="s">
        <v>33</v>
      </c>
      <c r="C164" s="540" t="s">
        <v>1941</v>
      </c>
      <c r="D164" s="540" t="s">
        <v>1942</v>
      </c>
      <c r="E164" s="540" t="s">
        <v>1943</v>
      </c>
      <c r="F164" s="540" t="s">
        <v>1944</v>
      </c>
      <c r="G164" s="540" t="s">
        <v>1945</v>
      </c>
      <c r="H164" s="540" t="s">
        <v>1946</v>
      </c>
      <c r="I164" s="540" t="s">
        <v>1947</v>
      </c>
      <c r="J164" s="495" t="s">
        <v>227</v>
      </c>
      <c r="K164" s="495">
        <v>0</v>
      </c>
      <c r="L164" s="557">
        <v>711000000</v>
      </c>
      <c r="M164" s="558" t="s">
        <v>73</v>
      </c>
      <c r="N164" s="495" t="s">
        <v>1199</v>
      </c>
      <c r="O164" s="495" t="s">
        <v>228</v>
      </c>
      <c r="P164" s="495" t="s">
        <v>229</v>
      </c>
      <c r="Q164" s="495" t="s">
        <v>875</v>
      </c>
      <c r="R164" s="495" t="s">
        <v>231</v>
      </c>
      <c r="S164" s="495">
        <v>5111</v>
      </c>
      <c r="T164" s="495" t="s">
        <v>1948</v>
      </c>
      <c r="U164" s="707">
        <v>63048</v>
      </c>
      <c r="V164" s="707">
        <v>85</v>
      </c>
      <c r="W164" s="860">
        <v>0</v>
      </c>
      <c r="X164" s="860">
        <v>0</v>
      </c>
      <c r="Y164" s="935"/>
      <c r="Z164" s="936">
        <v>2016</v>
      </c>
      <c r="AA164" s="707" t="s">
        <v>4184</v>
      </c>
      <c r="AB164" s="499" t="s">
        <v>876</v>
      </c>
      <c r="AC164" s="501"/>
      <c r="AD164" s="501"/>
      <c r="AE164" s="501"/>
      <c r="AF164" s="501"/>
      <c r="AG164" s="501" t="s">
        <v>1952</v>
      </c>
      <c r="AH164" s="501" t="s">
        <v>794</v>
      </c>
      <c r="AI164" s="501">
        <v>210025607</v>
      </c>
      <c r="AJ164" s="501" t="s">
        <v>1950</v>
      </c>
      <c r="AK164" s="501" t="s">
        <v>4091</v>
      </c>
    </row>
    <row r="165" spans="1:37" s="390" customFormat="1" ht="100.5" customHeight="1">
      <c r="A165" s="749" t="s">
        <v>4320</v>
      </c>
      <c r="B165" s="727" t="s">
        <v>33</v>
      </c>
      <c r="C165" s="822" t="s">
        <v>1941</v>
      </c>
      <c r="D165" s="794" t="s">
        <v>1942</v>
      </c>
      <c r="E165" s="794" t="s">
        <v>1943</v>
      </c>
      <c r="F165" s="794" t="s">
        <v>1944</v>
      </c>
      <c r="G165" s="794" t="s">
        <v>1945</v>
      </c>
      <c r="H165" s="794" t="s">
        <v>4364</v>
      </c>
      <c r="I165" s="794" t="s">
        <v>1947</v>
      </c>
      <c r="J165" s="777" t="s">
        <v>227</v>
      </c>
      <c r="K165" s="777">
        <v>0</v>
      </c>
      <c r="L165" s="818">
        <v>711000000</v>
      </c>
      <c r="M165" s="813" t="s">
        <v>73</v>
      </c>
      <c r="N165" s="727" t="s">
        <v>1199</v>
      </c>
      <c r="O165" s="777" t="s">
        <v>228</v>
      </c>
      <c r="P165" s="777" t="s">
        <v>229</v>
      </c>
      <c r="Q165" s="777" t="s">
        <v>875</v>
      </c>
      <c r="R165" s="777" t="s">
        <v>231</v>
      </c>
      <c r="S165" s="777">
        <v>5111</v>
      </c>
      <c r="T165" s="727" t="s">
        <v>1948</v>
      </c>
      <c r="U165" s="789">
        <v>51690</v>
      </c>
      <c r="V165" s="812">
        <v>85</v>
      </c>
      <c r="W165" s="824">
        <v>4393650</v>
      </c>
      <c r="X165" s="824">
        <f>W165*1.12</f>
        <v>4920888.0000000009</v>
      </c>
      <c r="Y165" s="933"/>
      <c r="Z165" s="934">
        <v>2016</v>
      </c>
      <c r="AA165" s="812" t="s">
        <v>4273</v>
      </c>
      <c r="AB165" s="798" t="s">
        <v>876</v>
      </c>
      <c r="AC165" s="762"/>
      <c r="AD165" s="762"/>
      <c r="AE165" s="762"/>
      <c r="AF165" s="762"/>
      <c r="AG165" s="762" t="s">
        <v>1952</v>
      </c>
      <c r="AH165" s="762" t="s">
        <v>794</v>
      </c>
      <c r="AI165" s="762">
        <v>210025607</v>
      </c>
      <c r="AJ165" s="762" t="s">
        <v>1950</v>
      </c>
      <c r="AK165" s="760" t="s">
        <v>4309</v>
      </c>
    </row>
    <row r="166" spans="1:37" s="491" customFormat="1" ht="100.5" customHeight="1">
      <c r="A166" s="536" t="s">
        <v>1953</v>
      </c>
      <c r="B166" s="533" t="s">
        <v>33</v>
      </c>
      <c r="C166" s="585" t="s">
        <v>1941</v>
      </c>
      <c r="D166" s="585" t="s">
        <v>1942</v>
      </c>
      <c r="E166" s="585" t="s">
        <v>1943</v>
      </c>
      <c r="F166" s="585" t="s">
        <v>1944</v>
      </c>
      <c r="G166" s="585" t="s">
        <v>1945</v>
      </c>
      <c r="H166" s="585" t="s">
        <v>1946</v>
      </c>
      <c r="I166" s="585" t="s">
        <v>1947</v>
      </c>
      <c r="J166" s="533" t="s">
        <v>227</v>
      </c>
      <c r="K166" s="533">
        <v>0</v>
      </c>
      <c r="L166" s="519">
        <v>711000000</v>
      </c>
      <c r="M166" s="520" t="s">
        <v>73</v>
      </c>
      <c r="N166" s="533" t="s">
        <v>841</v>
      </c>
      <c r="O166" s="533" t="s">
        <v>805</v>
      </c>
      <c r="P166" s="533" t="s">
        <v>229</v>
      </c>
      <c r="Q166" s="533" t="s">
        <v>875</v>
      </c>
      <c r="R166" s="533" t="s">
        <v>231</v>
      </c>
      <c r="S166" s="533">
        <v>5111</v>
      </c>
      <c r="T166" s="533" t="s">
        <v>1948</v>
      </c>
      <c r="U166" s="860">
        <v>57340</v>
      </c>
      <c r="V166" s="537">
        <v>85</v>
      </c>
      <c r="W166" s="860">
        <v>0</v>
      </c>
      <c r="X166" s="860">
        <v>0</v>
      </c>
      <c r="Y166" s="861"/>
      <c r="Z166" s="690">
        <v>2016</v>
      </c>
      <c r="AA166" s="537"/>
      <c r="AB166" s="733" t="s">
        <v>876</v>
      </c>
      <c r="AC166" s="531"/>
      <c r="AD166" s="531"/>
      <c r="AE166" s="531"/>
      <c r="AF166" s="531"/>
      <c r="AG166" s="531" t="s">
        <v>1954</v>
      </c>
      <c r="AH166" s="531" t="s">
        <v>794</v>
      </c>
      <c r="AI166" s="531">
        <v>210025607</v>
      </c>
      <c r="AJ166" s="531" t="s">
        <v>1950</v>
      </c>
      <c r="AK166" s="862"/>
    </row>
    <row r="167" spans="1:37" s="491" customFormat="1" ht="100.5" customHeight="1">
      <c r="A167" s="493" t="s">
        <v>4186</v>
      </c>
      <c r="B167" s="495" t="s">
        <v>33</v>
      </c>
      <c r="C167" s="540" t="s">
        <v>1941</v>
      </c>
      <c r="D167" s="540" t="s">
        <v>1942</v>
      </c>
      <c r="E167" s="540" t="s">
        <v>1943</v>
      </c>
      <c r="F167" s="540" t="s">
        <v>1944</v>
      </c>
      <c r="G167" s="540" t="s">
        <v>1945</v>
      </c>
      <c r="H167" s="540" t="s">
        <v>1946</v>
      </c>
      <c r="I167" s="540" t="s">
        <v>1947</v>
      </c>
      <c r="J167" s="495" t="s">
        <v>227</v>
      </c>
      <c r="K167" s="495">
        <v>0</v>
      </c>
      <c r="L167" s="557">
        <v>711000000</v>
      </c>
      <c r="M167" s="558" t="s">
        <v>73</v>
      </c>
      <c r="N167" s="495" t="s">
        <v>1199</v>
      </c>
      <c r="O167" s="495" t="s">
        <v>805</v>
      </c>
      <c r="P167" s="495" t="s">
        <v>229</v>
      </c>
      <c r="Q167" s="495" t="s">
        <v>875</v>
      </c>
      <c r="R167" s="495" t="s">
        <v>231</v>
      </c>
      <c r="S167" s="495">
        <v>5111</v>
      </c>
      <c r="T167" s="495" t="s">
        <v>1948</v>
      </c>
      <c r="U167" s="707">
        <v>51604</v>
      </c>
      <c r="V167" s="707">
        <v>85</v>
      </c>
      <c r="W167" s="860">
        <v>0</v>
      </c>
      <c r="X167" s="860">
        <v>0</v>
      </c>
      <c r="Y167" s="935"/>
      <c r="Z167" s="936">
        <v>2016</v>
      </c>
      <c r="AA167" s="707" t="s">
        <v>4184</v>
      </c>
      <c r="AB167" s="499" t="s">
        <v>876</v>
      </c>
      <c r="AC167" s="501"/>
      <c r="AD167" s="501"/>
      <c r="AE167" s="501"/>
      <c r="AF167" s="501"/>
      <c r="AG167" s="501" t="s">
        <v>1954</v>
      </c>
      <c r="AH167" s="501" t="s">
        <v>794</v>
      </c>
      <c r="AI167" s="501">
        <v>210025607</v>
      </c>
      <c r="AJ167" s="501" t="s">
        <v>1950</v>
      </c>
      <c r="AK167" s="501" t="s">
        <v>4091</v>
      </c>
    </row>
    <row r="168" spans="1:37" s="390" customFormat="1" ht="100.5" customHeight="1">
      <c r="A168" s="749" t="s">
        <v>4321</v>
      </c>
      <c r="B168" s="727" t="s">
        <v>33</v>
      </c>
      <c r="C168" s="822" t="s">
        <v>1941</v>
      </c>
      <c r="D168" s="794" t="s">
        <v>1942</v>
      </c>
      <c r="E168" s="794" t="s">
        <v>1943</v>
      </c>
      <c r="F168" s="794" t="s">
        <v>1944</v>
      </c>
      <c r="G168" s="794" t="s">
        <v>1945</v>
      </c>
      <c r="H168" s="794" t="s">
        <v>4364</v>
      </c>
      <c r="I168" s="794" t="s">
        <v>1947</v>
      </c>
      <c r="J168" s="777" t="s">
        <v>227</v>
      </c>
      <c r="K168" s="777">
        <v>0</v>
      </c>
      <c r="L168" s="818">
        <v>711000000</v>
      </c>
      <c r="M168" s="813" t="s">
        <v>73</v>
      </c>
      <c r="N168" s="727" t="s">
        <v>1199</v>
      </c>
      <c r="O168" s="777" t="s">
        <v>805</v>
      </c>
      <c r="P168" s="777" t="s">
        <v>229</v>
      </c>
      <c r="Q168" s="777" t="s">
        <v>875</v>
      </c>
      <c r="R168" s="777" t="s">
        <v>231</v>
      </c>
      <c r="S168" s="777">
        <v>5111</v>
      </c>
      <c r="T168" s="727" t="s">
        <v>1948</v>
      </c>
      <c r="U168" s="789">
        <v>40138</v>
      </c>
      <c r="V168" s="812">
        <v>85</v>
      </c>
      <c r="W168" s="824">
        <v>3411730</v>
      </c>
      <c r="X168" s="824">
        <f>W168*1.12</f>
        <v>3821137.6000000006</v>
      </c>
      <c r="Y168" s="933"/>
      <c r="Z168" s="934">
        <v>2016</v>
      </c>
      <c r="AA168" s="812" t="s">
        <v>4273</v>
      </c>
      <c r="AB168" s="798" t="s">
        <v>876</v>
      </c>
      <c r="AC168" s="762"/>
      <c r="AD168" s="762"/>
      <c r="AE168" s="762"/>
      <c r="AF168" s="762"/>
      <c r="AG168" s="762" t="s">
        <v>1954</v>
      </c>
      <c r="AH168" s="762" t="s">
        <v>794</v>
      </c>
      <c r="AI168" s="762">
        <v>210025607</v>
      </c>
      <c r="AJ168" s="762" t="s">
        <v>1950</v>
      </c>
      <c r="AK168" s="760" t="s">
        <v>4309</v>
      </c>
    </row>
    <row r="169" spans="1:37" s="491" customFormat="1" ht="100.5" customHeight="1">
      <c r="A169" s="536" t="s">
        <v>1955</v>
      </c>
      <c r="B169" s="533" t="s">
        <v>33</v>
      </c>
      <c r="C169" s="585" t="s">
        <v>1941</v>
      </c>
      <c r="D169" s="585" t="s">
        <v>1942</v>
      </c>
      <c r="E169" s="585" t="s">
        <v>1943</v>
      </c>
      <c r="F169" s="585" t="s">
        <v>1944</v>
      </c>
      <c r="G169" s="585" t="s">
        <v>1945</v>
      </c>
      <c r="H169" s="585" t="s">
        <v>1946</v>
      </c>
      <c r="I169" s="585" t="s">
        <v>1947</v>
      </c>
      <c r="J169" s="533" t="s">
        <v>227</v>
      </c>
      <c r="K169" s="533">
        <v>0</v>
      </c>
      <c r="L169" s="519">
        <v>711000000</v>
      </c>
      <c r="M169" s="520" t="s">
        <v>73</v>
      </c>
      <c r="N169" s="533" t="s">
        <v>841</v>
      </c>
      <c r="O169" s="533" t="s">
        <v>1086</v>
      </c>
      <c r="P169" s="533" t="s">
        <v>229</v>
      </c>
      <c r="Q169" s="533" t="s">
        <v>875</v>
      </c>
      <c r="R169" s="533" t="s">
        <v>231</v>
      </c>
      <c r="S169" s="533">
        <v>5111</v>
      </c>
      <c r="T169" s="533" t="s">
        <v>1948</v>
      </c>
      <c r="U169" s="860">
        <v>48739</v>
      </c>
      <c r="V169" s="537">
        <v>85</v>
      </c>
      <c r="W169" s="860">
        <v>0</v>
      </c>
      <c r="X169" s="860">
        <v>0</v>
      </c>
      <c r="Y169" s="861"/>
      <c r="Z169" s="690">
        <v>2016</v>
      </c>
      <c r="AA169" s="537"/>
      <c r="AB169" s="733" t="s">
        <v>876</v>
      </c>
      <c r="AC169" s="531"/>
      <c r="AD169" s="531"/>
      <c r="AE169" s="531"/>
      <c r="AF169" s="531"/>
      <c r="AG169" s="531" t="s">
        <v>1956</v>
      </c>
      <c r="AH169" s="531" t="s">
        <v>794</v>
      </c>
      <c r="AI169" s="531">
        <v>210025607</v>
      </c>
      <c r="AJ169" s="531" t="s">
        <v>1950</v>
      </c>
      <c r="AK169" s="862"/>
    </row>
    <row r="170" spans="1:37" s="491" customFormat="1" ht="100.5" customHeight="1">
      <c r="A170" s="493" t="s">
        <v>4187</v>
      </c>
      <c r="B170" s="495" t="s">
        <v>33</v>
      </c>
      <c r="C170" s="540" t="s">
        <v>1941</v>
      </c>
      <c r="D170" s="540" t="s">
        <v>1942</v>
      </c>
      <c r="E170" s="540" t="s">
        <v>1943</v>
      </c>
      <c r="F170" s="540" t="s">
        <v>1944</v>
      </c>
      <c r="G170" s="540" t="s">
        <v>1945</v>
      </c>
      <c r="H170" s="540" t="s">
        <v>1946</v>
      </c>
      <c r="I170" s="540" t="s">
        <v>1947</v>
      </c>
      <c r="J170" s="495" t="s">
        <v>227</v>
      </c>
      <c r="K170" s="495">
        <v>0</v>
      </c>
      <c r="L170" s="557">
        <v>711000000</v>
      </c>
      <c r="M170" s="558" t="s">
        <v>73</v>
      </c>
      <c r="N170" s="495" t="s">
        <v>1199</v>
      </c>
      <c r="O170" s="495" t="s">
        <v>1086</v>
      </c>
      <c r="P170" s="495" t="s">
        <v>229</v>
      </c>
      <c r="Q170" s="495" t="s">
        <v>875</v>
      </c>
      <c r="R170" s="495" t="s">
        <v>231</v>
      </c>
      <c r="S170" s="495">
        <v>5111</v>
      </c>
      <c r="T170" s="495" t="s">
        <v>1948</v>
      </c>
      <c r="U170" s="707">
        <v>43580</v>
      </c>
      <c r="V170" s="707">
        <v>85</v>
      </c>
      <c r="W170" s="860">
        <v>0</v>
      </c>
      <c r="X170" s="860">
        <v>0</v>
      </c>
      <c r="Y170" s="935"/>
      <c r="Z170" s="936">
        <v>2016</v>
      </c>
      <c r="AA170" s="707" t="s">
        <v>4184</v>
      </c>
      <c r="AB170" s="499" t="s">
        <v>876</v>
      </c>
      <c r="AC170" s="501"/>
      <c r="AD170" s="501"/>
      <c r="AE170" s="501"/>
      <c r="AF170" s="501"/>
      <c r="AG170" s="501" t="s">
        <v>1956</v>
      </c>
      <c r="AH170" s="501" t="s">
        <v>794</v>
      </c>
      <c r="AI170" s="501">
        <v>210025607</v>
      </c>
      <c r="AJ170" s="501" t="s">
        <v>1950</v>
      </c>
      <c r="AK170" s="501" t="s">
        <v>4091</v>
      </c>
    </row>
    <row r="171" spans="1:37" s="390" customFormat="1" ht="100.5" customHeight="1">
      <c r="A171" s="749" t="s">
        <v>4322</v>
      </c>
      <c r="B171" s="727" t="s">
        <v>33</v>
      </c>
      <c r="C171" s="822" t="s">
        <v>1941</v>
      </c>
      <c r="D171" s="794" t="s">
        <v>1942</v>
      </c>
      <c r="E171" s="794" t="s">
        <v>1943</v>
      </c>
      <c r="F171" s="794" t="s">
        <v>1944</v>
      </c>
      <c r="G171" s="794" t="s">
        <v>1945</v>
      </c>
      <c r="H171" s="794" t="s">
        <v>4364</v>
      </c>
      <c r="I171" s="794" t="s">
        <v>1947</v>
      </c>
      <c r="J171" s="777" t="s">
        <v>227</v>
      </c>
      <c r="K171" s="777">
        <v>0</v>
      </c>
      <c r="L171" s="818">
        <v>711000000</v>
      </c>
      <c r="M171" s="813" t="s">
        <v>73</v>
      </c>
      <c r="N171" s="727" t="s">
        <v>1199</v>
      </c>
      <c r="O171" s="777" t="s">
        <v>1086</v>
      </c>
      <c r="P171" s="777" t="s">
        <v>229</v>
      </c>
      <c r="Q171" s="777" t="s">
        <v>875</v>
      </c>
      <c r="R171" s="777" t="s">
        <v>231</v>
      </c>
      <c r="S171" s="777">
        <v>5111</v>
      </c>
      <c r="T171" s="727" t="s">
        <v>1948</v>
      </c>
      <c r="U171" s="789">
        <v>33262</v>
      </c>
      <c r="V171" s="812">
        <v>85</v>
      </c>
      <c r="W171" s="824">
        <v>2827270</v>
      </c>
      <c r="X171" s="824">
        <f>W171*1.12</f>
        <v>3166542.4000000004</v>
      </c>
      <c r="Y171" s="933"/>
      <c r="Z171" s="934">
        <v>2016</v>
      </c>
      <c r="AA171" s="812" t="s">
        <v>4273</v>
      </c>
      <c r="AB171" s="798" t="s">
        <v>876</v>
      </c>
      <c r="AC171" s="762"/>
      <c r="AD171" s="762"/>
      <c r="AE171" s="762"/>
      <c r="AF171" s="762"/>
      <c r="AG171" s="762" t="s">
        <v>1956</v>
      </c>
      <c r="AH171" s="762" t="s">
        <v>794</v>
      </c>
      <c r="AI171" s="762">
        <v>210025607</v>
      </c>
      <c r="AJ171" s="762" t="s">
        <v>1950</v>
      </c>
      <c r="AK171" s="760" t="s">
        <v>4309</v>
      </c>
    </row>
    <row r="172" spans="1:37" s="491" customFormat="1" ht="100.5" customHeight="1">
      <c r="A172" s="536" t="s">
        <v>1957</v>
      </c>
      <c r="B172" s="533" t="s">
        <v>33</v>
      </c>
      <c r="C172" s="585" t="s">
        <v>1941</v>
      </c>
      <c r="D172" s="585" t="s">
        <v>1942</v>
      </c>
      <c r="E172" s="585" t="s">
        <v>1943</v>
      </c>
      <c r="F172" s="585" t="s">
        <v>1944</v>
      </c>
      <c r="G172" s="585" t="s">
        <v>1945</v>
      </c>
      <c r="H172" s="585" t="s">
        <v>1946</v>
      </c>
      <c r="I172" s="585" t="s">
        <v>1947</v>
      </c>
      <c r="J172" s="533" t="s">
        <v>227</v>
      </c>
      <c r="K172" s="533">
        <v>0</v>
      </c>
      <c r="L172" s="519">
        <v>711000000</v>
      </c>
      <c r="M172" s="520" t="s">
        <v>73</v>
      </c>
      <c r="N172" s="533" t="s">
        <v>841</v>
      </c>
      <c r="O172" s="533" t="s">
        <v>790</v>
      </c>
      <c r="P172" s="533" t="s">
        <v>229</v>
      </c>
      <c r="Q172" s="533" t="s">
        <v>875</v>
      </c>
      <c r="R172" s="533" t="s">
        <v>231</v>
      </c>
      <c r="S172" s="533">
        <v>5111</v>
      </c>
      <c r="T172" s="533" t="s">
        <v>1948</v>
      </c>
      <c r="U172" s="860">
        <v>10350</v>
      </c>
      <c r="V172" s="537">
        <v>85</v>
      </c>
      <c r="W172" s="860">
        <v>0</v>
      </c>
      <c r="X172" s="860">
        <v>0</v>
      </c>
      <c r="Y172" s="861"/>
      <c r="Z172" s="690">
        <v>2016</v>
      </c>
      <c r="AA172" s="537"/>
      <c r="AB172" s="733" t="s">
        <v>876</v>
      </c>
      <c r="AC172" s="531"/>
      <c r="AD172" s="531"/>
      <c r="AE172" s="531"/>
      <c r="AF172" s="531"/>
      <c r="AG172" s="531" t="s">
        <v>1958</v>
      </c>
      <c r="AH172" s="531" t="s">
        <v>794</v>
      </c>
      <c r="AI172" s="531">
        <v>210025607</v>
      </c>
      <c r="AJ172" s="531" t="s">
        <v>1950</v>
      </c>
      <c r="AK172" s="862"/>
    </row>
    <row r="173" spans="1:37" s="491" customFormat="1" ht="100.5" customHeight="1">
      <c r="A173" s="493" t="s">
        <v>4188</v>
      </c>
      <c r="B173" s="495" t="s">
        <v>33</v>
      </c>
      <c r="C173" s="540" t="s">
        <v>1941</v>
      </c>
      <c r="D173" s="540" t="s">
        <v>1942</v>
      </c>
      <c r="E173" s="540" t="s">
        <v>1943</v>
      </c>
      <c r="F173" s="540" t="s">
        <v>1944</v>
      </c>
      <c r="G173" s="540" t="s">
        <v>1945</v>
      </c>
      <c r="H173" s="540" t="s">
        <v>1946</v>
      </c>
      <c r="I173" s="540" t="s">
        <v>1947</v>
      </c>
      <c r="J173" s="495" t="s">
        <v>227</v>
      </c>
      <c r="K173" s="495">
        <v>0</v>
      </c>
      <c r="L173" s="557">
        <v>711000000</v>
      </c>
      <c r="M173" s="558" t="s">
        <v>73</v>
      </c>
      <c r="N173" s="495" t="s">
        <v>1199</v>
      </c>
      <c r="O173" s="495" t="s">
        <v>790</v>
      </c>
      <c r="P173" s="495" t="s">
        <v>229</v>
      </c>
      <c r="Q173" s="495" t="s">
        <v>875</v>
      </c>
      <c r="R173" s="495" t="s">
        <v>231</v>
      </c>
      <c r="S173" s="495">
        <v>5111</v>
      </c>
      <c r="T173" s="495" t="s">
        <v>1948</v>
      </c>
      <c r="U173" s="707">
        <v>9355</v>
      </c>
      <c r="V173" s="707">
        <v>85</v>
      </c>
      <c r="W173" s="860">
        <v>0</v>
      </c>
      <c r="X173" s="860">
        <v>0</v>
      </c>
      <c r="Y173" s="935"/>
      <c r="Z173" s="936">
        <v>2016</v>
      </c>
      <c r="AA173" s="707" t="s">
        <v>4184</v>
      </c>
      <c r="AB173" s="499" t="s">
        <v>876</v>
      </c>
      <c r="AC173" s="501"/>
      <c r="AD173" s="501"/>
      <c r="AE173" s="501"/>
      <c r="AF173" s="501"/>
      <c r="AG173" s="501" t="s">
        <v>1958</v>
      </c>
      <c r="AH173" s="501" t="s">
        <v>794</v>
      </c>
      <c r="AI173" s="501">
        <v>210025607</v>
      </c>
      <c r="AJ173" s="501" t="s">
        <v>1950</v>
      </c>
      <c r="AK173" s="501" t="s">
        <v>4091</v>
      </c>
    </row>
    <row r="174" spans="1:37" s="390" customFormat="1" ht="100.5" customHeight="1">
      <c r="A174" s="749" t="s">
        <v>4323</v>
      </c>
      <c r="B174" s="727" t="s">
        <v>33</v>
      </c>
      <c r="C174" s="822" t="s">
        <v>1941</v>
      </c>
      <c r="D174" s="794" t="s">
        <v>1942</v>
      </c>
      <c r="E174" s="794" t="s">
        <v>1943</v>
      </c>
      <c r="F174" s="794" t="s">
        <v>1944</v>
      </c>
      <c r="G174" s="794" t="s">
        <v>1945</v>
      </c>
      <c r="H174" s="794" t="s">
        <v>4364</v>
      </c>
      <c r="I174" s="794" t="s">
        <v>1947</v>
      </c>
      <c r="J174" s="777" t="s">
        <v>227</v>
      </c>
      <c r="K174" s="777">
        <v>0</v>
      </c>
      <c r="L174" s="818">
        <v>711000000</v>
      </c>
      <c r="M174" s="813" t="s">
        <v>73</v>
      </c>
      <c r="N174" s="727" t="s">
        <v>1199</v>
      </c>
      <c r="O174" s="777" t="s">
        <v>790</v>
      </c>
      <c r="P174" s="777" t="s">
        <v>229</v>
      </c>
      <c r="Q174" s="777" t="s">
        <v>875</v>
      </c>
      <c r="R174" s="777" t="s">
        <v>231</v>
      </c>
      <c r="S174" s="777">
        <v>5111</v>
      </c>
      <c r="T174" s="727" t="s">
        <v>1948</v>
      </c>
      <c r="U174" s="789">
        <v>7265</v>
      </c>
      <c r="V174" s="812">
        <v>85</v>
      </c>
      <c r="W174" s="824">
        <v>617525</v>
      </c>
      <c r="X174" s="824">
        <f>W174*1.12</f>
        <v>691628.00000000012</v>
      </c>
      <c r="Y174" s="933"/>
      <c r="Z174" s="934">
        <v>2016</v>
      </c>
      <c r="AA174" s="812" t="s">
        <v>4273</v>
      </c>
      <c r="AB174" s="798" t="s">
        <v>876</v>
      </c>
      <c r="AC174" s="762"/>
      <c r="AD174" s="762"/>
      <c r="AE174" s="762"/>
      <c r="AF174" s="762"/>
      <c r="AG174" s="762" t="s">
        <v>1958</v>
      </c>
      <c r="AH174" s="762" t="s">
        <v>794</v>
      </c>
      <c r="AI174" s="762">
        <v>210025607</v>
      </c>
      <c r="AJ174" s="762" t="s">
        <v>1950</v>
      </c>
      <c r="AK174" s="760" t="s">
        <v>4309</v>
      </c>
    </row>
    <row r="175" spans="1:37" s="491" customFormat="1" ht="100.5" customHeight="1">
      <c r="A175" s="536" t="s">
        <v>1959</v>
      </c>
      <c r="B175" s="533" t="s">
        <v>33</v>
      </c>
      <c r="C175" s="585" t="s">
        <v>1941</v>
      </c>
      <c r="D175" s="585" t="s">
        <v>1942</v>
      </c>
      <c r="E175" s="585" t="s">
        <v>1943</v>
      </c>
      <c r="F175" s="585" t="s">
        <v>1944</v>
      </c>
      <c r="G175" s="585" t="s">
        <v>1945</v>
      </c>
      <c r="H175" s="585" t="s">
        <v>1946</v>
      </c>
      <c r="I175" s="585" t="s">
        <v>1947</v>
      </c>
      <c r="J175" s="533" t="s">
        <v>227</v>
      </c>
      <c r="K175" s="533">
        <v>0</v>
      </c>
      <c r="L175" s="519">
        <v>711000000</v>
      </c>
      <c r="M175" s="520" t="s">
        <v>73</v>
      </c>
      <c r="N175" s="533" t="s">
        <v>841</v>
      </c>
      <c r="O175" s="533" t="s">
        <v>1960</v>
      </c>
      <c r="P175" s="533" t="s">
        <v>229</v>
      </c>
      <c r="Q175" s="533" t="s">
        <v>875</v>
      </c>
      <c r="R175" s="533" t="s">
        <v>231</v>
      </c>
      <c r="S175" s="533">
        <v>5111</v>
      </c>
      <c r="T175" s="533" t="s">
        <v>1948</v>
      </c>
      <c r="U175" s="860">
        <v>9232</v>
      </c>
      <c r="V175" s="537">
        <v>85</v>
      </c>
      <c r="W175" s="860">
        <v>0</v>
      </c>
      <c r="X175" s="860">
        <v>0</v>
      </c>
      <c r="Y175" s="861"/>
      <c r="Z175" s="690">
        <v>2016</v>
      </c>
      <c r="AA175" s="537"/>
      <c r="AB175" s="733" t="s">
        <v>876</v>
      </c>
      <c r="AC175" s="531"/>
      <c r="AD175" s="531"/>
      <c r="AE175" s="531"/>
      <c r="AF175" s="531"/>
      <c r="AG175" s="531" t="s">
        <v>1961</v>
      </c>
      <c r="AH175" s="531" t="s">
        <v>794</v>
      </c>
      <c r="AI175" s="531">
        <v>210025607</v>
      </c>
      <c r="AJ175" s="531" t="s">
        <v>1950</v>
      </c>
      <c r="AK175" s="862"/>
    </row>
    <row r="176" spans="1:37" s="491" customFormat="1" ht="100.5" customHeight="1">
      <c r="A176" s="493" t="s">
        <v>4189</v>
      </c>
      <c r="B176" s="495" t="s">
        <v>33</v>
      </c>
      <c r="C176" s="540" t="s">
        <v>1941</v>
      </c>
      <c r="D176" s="540" t="s">
        <v>1942</v>
      </c>
      <c r="E176" s="540" t="s">
        <v>1943</v>
      </c>
      <c r="F176" s="540" t="s">
        <v>1944</v>
      </c>
      <c r="G176" s="540" t="s">
        <v>1945</v>
      </c>
      <c r="H176" s="540" t="s">
        <v>1946</v>
      </c>
      <c r="I176" s="540" t="s">
        <v>1947</v>
      </c>
      <c r="J176" s="495" t="s">
        <v>227</v>
      </c>
      <c r="K176" s="495">
        <v>0</v>
      </c>
      <c r="L176" s="557">
        <v>711000000</v>
      </c>
      <c r="M176" s="558" t="s">
        <v>73</v>
      </c>
      <c r="N176" s="495" t="s">
        <v>1199</v>
      </c>
      <c r="O176" s="495" t="s">
        <v>1960</v>
      </c>
      <c r="P176" s="495" t="s">
        <v>229</v>
      </c>
      <c r="Q176" s="495" t="s">
        <v>875</v>
      </c>
      <c r="R176" s="495" t="s">
        <v>231</v>
      </c>
      <c r="S176" s="495">
        <v>5111</v>
      </c>
      <c r="T176" s="495" t="s">
        <v>1948</v>
      </c>
      <c r="U176" s="707">
        <v>8078</v>
      </c>
      <c r="V176" s="707">
        <v>85</v>
      </c>
      <c r="W176" s="860">
        <v>0</v>
      </c>
      <c r="X176" s="860">
        <v>0</v>
      </c>
      <c r="Y176" s="935"/>
      <c r="Z176" s="936">
        <v>2016</v>
      </c>
      <c r="AA176" s="707" t="s">
        <v>4184</v>
      </c>
      <c r="AB176" s="499" t="s">
        <v>876</v>
      </c>
      <c r="AC176" s="501"/>
      <c r="AD176" s="501"/>
      <c r="AE176" s="501"/>
      <c r="AF176" s="501"/>
      <c r="AG176" s="501" t="s">
        <v>1961</v>
      </c>
      <c r="AH176" s="501" t="s">
        <v>794</v>
      </c>
      <c r="AI176" s="501">
        <v>210025607</v>
      </c>
      <c r="AJ176" s="501" t="s">
        <v>1950</v>
      </c>
      <c r="AK176" s="501" t="s">
        <v>4091</v>
      </c>
    </row>
    <row r="177" spans="1:37" s="390" customFormat="1" ht="100.5" customHeight="1">
      <c r="A177" s="749" t="s">
        <v>4324</v>
      </c>
      <c r="B177" s="727" t="s">
        <v>33</v>
      </c>
      <c r="C177" s="822" t="s">
        <v>1941</v>
      </c>
      <c r="D177" s="794" t="s">
        <v>1942</v>
      </c>
      <c r="E177" s="794" t="s">
        <v>1943</v>
      </c>
      <c r="F177" s="794" t="s">
        <v>1944</v>
      </c>
      <c r="G177" s="794" t="s">
        <v>1945</v>
      </c>
      <c r="H177" s="794" t="s">
        <v>4364</v>
      </c>
      <c r="I177" s="794" t="s">
        <v>1947</v>
      </c>
      <c r="J177" s="777" t="s">
        <v>227</v>
      </c>
      <c r="K177" s="777">
        <v>0</v>
      </c>
      <c r="L177" s="818">
        <v>711000000</v>
      </c>
      <c r="M177" s="813" t="s">
        <v>73</v>
      </c>
      <c r="N177" s="727" t="s">
        <v>1199</v>
      </c>
      <c r="O177" s="777" t="s">
        <v>1960</v>
      </c>
      <c r="P177" s="777" t="s">
        <v>229</v>
      </c>
      <c r="Q177" s="777" t="s">
        <v>875</v>
      </c>
      <c r="R177" s="777" t="s">
        <v>231</v>
      </c>
      <c r="S177" s="777">
        <v>5111</v>
      </c>
      <c r="T177" s="727" t="s">
        <v>1948</v>
      </c>
      <c r="U177" s="789">
        <v>5770</v>
      </c>
      <c r="V177" s="812">
        <v>85</v>
      </c>
      <c r="W177" s="824">
        <v>490450</v>
      </c>
      <c r="X177" s="824">
        <f>W177*1.12</f>
        <v>549304</v>
      </c>
      <c r="Y177" s="933"/>
      <c r="Z177" s="934">
        <v>2016</v>
      </c>
      <c r="AA177" s="812" t="s">
        <v>4273</v>
      </c>
      <c r="AB177" s="798" t="s">
        <v>876</v>
      </c>
      <c r="AC177" s="762"/>
      <c r="AD177" s="762"/>
      <c r="AE177" s="762"/>
      <c r="AF177" s="762"/>
      <c r="AG177" s="762" t="s">
        <v>1961</v>
      </c>
      <c r="AH177" s="762" t="s">
        <v>794</v>
      </c>
      <c r="AI177" s="762">
        <v>210025607</v>
      </c>
      <c r="AJ177" s="762" t="s">
        <v>1950</v>
      </c>
      <c r="AK177" s="760" t="s">
        <v>4309</v>
      </c>
    </row>
    <row r="178" spans="1:37" s="491" customFormat="1" ht="100.5" customHeight="1">
      <c r="A178" s="536" t="s">
        <v>1962</v>
      </c>
      <c r="B178" s="533" t="s">
        <v>33</v>
      </c>
      <c r="C178" s="585" t="s">
        <v>1941</v>
      </c>
      <c r="D178" s="585" t="s">
        <v>1942</v>
      </c>
      <c r="E178" s="585" t="s">
        <v>1943</v>
      </c>
      <c r="F178" s="585" t="s">
        <v>1944</v>
      </c>
      <c r="G178" s="585" t="s">
        <v>1945</v>
      </c>
      <c r="H178" s="585" t="s">
        <v>1946</v>
      </c>
      <c r="I178" s="585" t="s">
        <v>1947</v>
      </c>
      <c r="J178" s="533" t="s">
        <v>227</v>
      </c>
      <c r="K178" s="533">
        <v>0</v>
      </c>
      <c r="L178" s="519">
        <v>711000000</v>
      </c>
      <c r="M178" s="520" t="s">
        <v>73</v>
      </c>
      <c r="N178" s="533" t="s">
        <v>841</v>
      </c>
      <c r="O178" s="533" t="s">
        <v>236</v>
      </c>
      <c r="P178" s="533" t="s">
        <v>229</v>
      </c>
      <c r="Q178" s="533" t="s">
        <v>875</v>
      </c>
      <c r="R178" s="533" t="s">
        <v>231</v>
      </c>
      <c r="S178" s="533">
        <v>5111</v>
      </c>
      <c r="T178" s="533" t="s">
        <v>1948</v>
      </c>
      <c r="U178" s="860">
        <v>28574</v>
      </c>
      <c r="V178" s="537">
        <v>85</v>
      </c>
      <c r="W178" s="860">
        <v>0</v>
      </c>
      <c r="X178" s="860">
        <v>0</v>
      </c>
      <c r="Y178" s="861"/>
      <c r="Z178" s="690">
        <v>2016</v>
      </c>
      <c r="AA178" s="537"/>
      <c r="AB178" s="733" t="s">
        <v>876</v>
      </c>
      <c r="AC178" s="531"/>
      <c r="AD178" s="531"/>
      <c r="AE178" s="531"/>
      <c r="AF178" s="531"/>
      <c r="AG178" s="531" t="s">
        <v>1963</v>
      </c>
      <c r="AH178" s="531" t="s">
        <v>794</v>
      </c>
      <c r="AI178" s="531">
        <v>210025607</v>
      </c>
      <c r="AJ178" s="531" t="s">
        <v>1950</v>
      </c>
      <c r="AK178" s="862"/>
    </row>
    <row r="179" spans="1:37" s="491" customFormat="1" ht="100.5" customHeight="1">
      <c r="A179" s="493" t="s">
        <v>4190</v>
      </c>
      <c r="B179" s="495" t="s">
        <v>33</v>
      </c>
      <c r="C179" s="540" t="s">
        <v>1941</v>
      </c>
      <c r="D179" s="540" t="s">
        <v>1942</v>
      </c>
      <c r="E179" s="540" t="s">
        <v>1943</v>
      </c>
      <c r="F179" s="540" t="s">
        <v>1944</v>
      </c>
      <c r="G179" s="540" t="s">
        <v>1945</v>
      </c>
      <c r="H179" s="540" t="s">
        <v>1946</v>
      </c>
      <c r="I179" s="540" t="s">
        <v>1947</v>
      </c>
      <c r="J179" s="495" t="s">
        <v>227</v>
      </c>
      <c r="K179" s="495">
        <v>0</v>
      </c>
      <c r="L179" s="557">
        <v>711000000</v>
      </c>
      <c r="M179" s="558" t="s">
        <v>73</v>
      </c>
      <c r="N179" s="495" t="s">
        <v>1199</v>
      </c>
      <c r="O179" s="495" t="s">
        <v>236</v>
      </c>
      <c r="P179" s="495" t="s">
        <v>229</v>
      </c>
      <c r="Q179" s="495" t="s">
        <v>875</v>
      </c>
      <c r="R179" s="495" t="s">
        <v>231</v>
      </c>
      <c r="S179" s="495">
        <v>5111</v>
      </c>
      <c r="T179" s="495" t="s">
        <v>1948</v>
      </c>
      <c r="U179" s="707">
        <v>25544</v>
      </c>
      <c r="V179" s="707">
        <v>85</v>
      </c>
      <c r="W179" s="860">
        <v>0</v>
      </c>
      <c r="X179" s="860">
        <v>0</v>
      </c>
      <c r="Y179" s="935"/>
      <c r="Z179" s="936">
        <v>2016</v>
      </c>
      <c r="AA179" s="707" t="s">
        <v>4184</v>
      </c>
      <c r="AB179" s="499" t="s">
        <v>876</v>
      </c>
      <c r="AC179" s="501"/>
      <c r="AD179" s="501"/>
      <c r="AE179" s="501"/>
      <c r="AF179" s="501"/>
      <c r="AG179" s="501" t="s">
        <v>1963</v>
      </c>
      <c r="AH179" s="501" t="s">
        <v>794</v>
      </c>
      <c r="AI179" s="501">
        <v>210025607</v>
      </c>
      <c r="AJ179" s="501" t="s">
        <v>1950</v>
      </c>
      <c r="AK179" s="501" t="s">
        <v>4091</v>
      </c>
    </row>
    <row r="180" spans="1:37" s="390" customFormat="1" ht="100.5" customHeight="1">
      <c r="A180" s="749" t="s">
        <v>4325</v>
      </c>
      <c r="B180" s="727" t="s">
        <v>33</v>
      </c>
      <c r="C180" s="822" t="s">
        <v>1941</v>
      </c>
      <c r="D180" s="794" t="s">
        <v>1942</v>
      </c>
      <c r="E180" s="794" t="s">
        <v>1943</v>
      </c>
      <c r="F180" s="794" t="s">
        <v>1944</v>
      </c>
      <c r="G180" s="794" t="s">
        <v>1945</v>
      </c>
      <c r="H180" s="794" t="s">
        <v>4364</v>
      </c>
      <c r="I180" s="794" t="s">
        <v>1947</v>
      </c>
      <c r="J180" s="777" t="s">
        <v>227</v>
      </c>
      <c r="K180" s="777">
        <v>0</v>
      </c>
      <c r="L180" s="818">
        <v>711000000</v>
      </c>
      <c r="M180" s="813" t="s">
        <v>73</v>
      </c>
      <c r="N180" s="727" t="s">
        <v>1199</v>
      </c>
      <c r="O180" s="777" t="s">
        <v>236</v>
      </c>
      <c r="P180" s="777" t="s">
        <v>229</v>
      </c>
      <c r="Q180" s="777" t="s">
        <v>875</v>
      </c>
      <c r="R180" s="777" t="s">
        <v>231</v>
      </c>
      <c r="S180" s="777">
        <v>5111</v>
      </c>
      <c r="T180" s="727" t="s">
        <v>1948</v>
      </c>
      <c r="U180" s="789">
        <v>19484</v>
      </c>
      <c r="V180" s="812">
        <v>85</v>
      </c>
      <c r="W180" s="824">
        <v>1656140</v>
      </c>
      <c r="X180" s="824">
        <f>W180*1.12</f>
        <v>1854876.8000000003</v>
      </c>
      <c r="Y180" s="933"/>
      <c r="Z180" s="934">
        <v>2016</v>
      </c>
      <c r="AA180" s="812" t="s">
        <v>4273</v>
      </c>
      <c r="AB180" s="798" t="s">
        <v>876</v>
      </c>
      <c r="AC180" s="762"/>
      <c r="AD180" s="762"/>
      <c r="AE180" s="762"/>
      <c r="AF180" s="762"/>
      <c r="AG180" s="762" t="s">
        <v>1963</v>
      </c>
      <c r="AH180" s="762" t="s">
        <v>794</v>
      </c>
      <c r="AI180" s="762">
        <v>210025607</v>
      </c>
      <c r="AJ180" s="762" t="s">
        <v>1950</v>
      </c>
      <c r="AK180" s="760" t="s">
        <v>4309</v>
      </c>
    </row>
    <row r="181" spans="1:37" s="491" customFormat="1" ht="100.5" customHeight="1">
      <c r="A181" s="536" t="s">
        <v>1964</v>
      </c>
      <c r="B181" s="533" t="s">
        <v>33</v>
      </c>
      <c r="C181" s="585" t="s">
        <v>1941</v>
      </c>
      <c r="D181" s="585" t="s">
        <v>1942</v>
      </c>
      <c r="E181" s="585" t="s">
        <v>1943</v>
      </c>
      <c r="F181" s="585" t="s">
        <v>1944</v>
      </c>
      <c r="G181" s="585" t="s">
        <v>1945</v>
      </c>
      <c r="H181" s="585" t="s">
        <v>1946</v>
      </c>
      <c r="I181" s="585" t="s">
        <v>1947</v>
      </c>
      <c r="J181" s="533" t="s">
        <v>227</v>
      </c>
      <c r="K181" s="533">
        <v>0</v>
      </c>
      <c r="L181" s="519">
        <v>711000000</v>
      </c>
      <c r="M181" s="520" t="s">
        <v>73</v>
      </c>
      <c r="N181" s="533" t="s">
        <v>841</v>
      </c>
      <c r="O181" s="533" t="s">
        <v>808</v>
      </c>
      <c r="P181" s="533" t="s">
        <v>229</v>
      </c>
      <c r="Q181" s="533" t="s">
        <v>875</v>
      </c>
      <c r="R181" s="533" t="s">
        <v>231</v>
      </c>
      <c r="S181" s="533">
        <v>5111</v>
      </c>
      <c r="T181" s="533" t="s">
        <v>1948</v>
      </c>
      <c r="U181" s="860">
        <v>14759</v>
      </c>
      <c r="V181" s="537">
        <v>85</v>
      </c>
      <c r="W181" s="860">
        <v>0</v>
      </c>
      <c r="X181" s="860">
        <v>0</v>
      </c>
      <c r="Y181" s="861"/>
      <c r="Z181" s="690">
        <v>2016</v>
      </c>
      <c r="AA181" s="537"/>
      <c r="AB181" s="733" t="s">
        <v>876</v>
      </c>
      <c r="AC181" s="531"/>
      <c r="AD181" s="531"/>
      <c r="AE181" s="531"/>
      <c r="AF181" s="531"/>
      <c r="AG181" s="531" t="s">
        <v>1965</v>
      </c>
      <c r="AH181" s="531" t="s">
        <v>794</v>
      </c>
      <c r="AI181" s="531">
        <v>210025607</v>
      </c>
      <c r="AJ181" s="531" t="s">
        <v>1950</v>
      </c>
      <c r="AK181" s="862"/>
    </row>
    <row r="182" spans="1:37" s="491" customFormat="1" ht="100.5" customHeight="1">
      <c r="A182" s="493" t="s">
        <v>4191</v>
      </c>
      <c r="B182" s="495" t="s">
        <v>33</v>
      </c>
      <c r="C182" s="540" t="s">
        <v>1941</v>
      </c>
      <c r="D182" s="540" t="s">
        <v>1942</v>
      </c>
      <c r="E182" s="540" t="s">
        <v>1943</v>
      </c>
      <c r="F182" s="540" t="s">
        <v>1944</v>
      </c>
      <c r="G182" s="540" t="s">
        <v>1945</v>
      </c>
      <c r="H182" s="540" t="s">
        <v>1946</v>
      </c>
      <c r="I182" s="540" t="s">
        <v>1947</v>
      </c>
      <c r="J182" s="495" t="s">
        <v>227</v>
      </c>
      <c r="K182" s="495">
        <v>0</v>
      </c>
      <c r="L182" s="557">
        <v>711000000</v>
      </c>
      <c r="M182" s="558" t="s">
        <v>73</v>
      </c>
      <c r="N182" s="495" t="s">
        <v>1199</v>
      </c>
      <c r="O182" s="495" t="s">
        <v>808</v>
      </c>
      <c r="P182" s="495" t="s">
        <v>229</v>
      </c>
      <c r="Q182" s="495" t="s">
        <v>875</v>
      </c>
      <c r="R182" s="495" t="s">
        <v>231</v>
      </c>
      <c r="S182" s="495">
        <v>5111</v>
      </c>
      <c r="T182" s="495" t="s">
        <v>1948</v>
      </c>
      <c r="U182" s="707">
        <v>12650</v>
      </c>
      <c r="V182" s="707">
        <v>85</v>
      </c>
      <c r="W182" s="860">
        <v>0</v>
      </c>
      <c r="X182" s="860">
        <v>0</v>
      </c>
      <c r="Y182" s="935"/>
      <c r="Z182" s="936">
        <v>2016</v>
      </c>
      <c r="AA182" s="707" t="s">
        <v>4184</v>
      </c>
      <c r="AB182" s="499" t="s">
        <v>876</v>
      </c>
      <c r="AC182" s="501"/>
      <c r="AD182" s="501"/>
      <c r="AE182" s="501"/>
      <c r="AF182" s="501"/>
      <c r="AG182" s="501" t="s">
        <v>1965</v>
      </c>
      <c r="AH182" s="501" t="s">
        <v>794</v>
      </c>
      <c r="AI182" s="501">
        <v>210025607</v>
      </c>
      <c r="AJ182" s="501" t="s">
        <v>1950</v>
      </c>
      <c r="AK182" s="501" t="s">
        <v>4091</v>
      </c>
    </row>
    <row r="183" spans="1:37" s="390" customFormat="1" ht="100.5" customHeight="1">
      <c r="A183" s="749" t="s">
        <v>4326</v>
      </c>
      <c r="B183" s="727" t="s">
        <v>33</v>
      </c>
      <c r="C183" s="822" t="s">
        <v>1941</v>
      </c>
      <c r="D183" s="794" t="s">
        <v>1942</v>
      </c>
      <c r="E183" s="794" t="s">
        <v>1943</v>
      </c>
      <c r="F183" s="794" t="s">
        <v>1944</v>
      </c>
      <c r="G183" s="794" t="s">
        <v>1945</v>
      </c>
      <c r="H183" s="794" t="s">
        <v>4364</v>
      </c>
      <c r="I183" s="794" t="s">
        <v>1947</v>
      </c>
      <c r="J183" s="777" t="s">
        <v>227</v>
      </c>
      <c r="K183" s="777">
        <v>0</v>
      </c>
      <c r="L183" s="818">
        <v>711000000</v>
      </c>
      <c r="M183" s="813" t="s">
        <v>73</v>
      </c>
      <c r="N183" s="727" t="s">
        <v>1199</v>
      </c>
      <c r="O183" s="777" t="s">
        <v>808</v>
      </c>
      <c r="P183" s="777" t="s">
        <v>229</v>
      </c>
      <c r="Q183" s="777" t="s">
        <v>875</v>
      </c>
      <c r="R183" s="777" t="s">
        <v>231</v>
      </c>
      <c r="S183" s="777">
        <v>5111</v>
      </c>
      <c r="T183" s="727" t="s">
        <v>1948</v>
      </c>
      <c r="U183" s="789">
        <v>8434</v>
      </c>
      <c r="V183" s="812">
        <v>85</v>
      </c>
      <c r="W183" s="824">
        <v>716890</v>
      </c>
      <c r="X183" s="824">
        <f>W183*1.12</f>
        <v>802916.8</v>
      </c>
      <c r="Y183" s="933"/>
      <c r="Z183" s="934">
        <v>2016</v>
      </c>
      <c r="AA183" s="812" t="s">
        <v>4273</v>
      </c>
      <c r="AB183" s="798" t="s">
        <v>876</v>
      </c>
      <c r="AC183" s="762"/>
      <c r="AD183" s="762"/>
      <c r="AE183" s="762"/>
      <c r="AF183" s="762"/>
      <c r="AG183" s="762" t="s">
        <v>1965</v>
      </c>
      <c r="AH183" s="762" t="s">
        <v>794</v>
      </c>
      <c r="AI183" s="762">
        <v>210025607</v>
      </c>
      <c r="AJ183" s="762" t="s">
        <v>1950</v>
      </c>
      <c r="AK183" s="760" t="s">
        <v>4309</v>
      </c>
    </row>
    <row r="184" spans="1:37" s="491" customFormat="1" ht="100.5" customHeight="1">
      <c r="A184" s="536" t="s">
        <v>1966</v>
      </c>
      <c r="B184" s="533" t="s">
        <v>33</v>
      </c>
      <c r="C184" s="585" t="s">
        <v>1941</v>
      </c>
      <c r="D184" s="585" t="s">
        <v>1942</v>
      </c>
      <c r="E184" s="585" t="s">
        <v>1943</v>
      </c>
      <c r="F184" s="585" t="s">
        <v>1944</v>
      </c>
      <c r="G184" s="585" t="s">
        <v>1945</v>
      </c>
      <c r="H184" s="585" t="s">
        <v>1946</v>
      </c>
      <c r="I184" s="585" t="s">
        <v>1947</v>
      </c>
      <c r="J184" s="533" t="s">
        <v>227</v>
      </c>
      <c r="K184" s="533">
        <v>0</v>
      </c>
      <c r="L184" s="519">
        <v>711000000</v>
      </c>
      <c r="M184" s="520" t="s">
        <v>73</v>
      </c>
      <c r="N184" s="533" t="s">
        <v>841</v>
      </c>
      <c r="O184" s="533" t="s">
        <v>1967</v>
      </c>
      <c r="P184" s="533" t="s">
        <v>229</v>
      </c>
      <c r="Q184" s="533" t="s">
        <v>875</v>
      </c>
      <c r="R184" s="533" t="s">
        <v>231</v>
      </c>
      <c r="S184" s="533">
        <v>5111</v>
      </c>
      <c r="T184" s="533" t="s">
        <v>1948</v>
      </c>
      <c r="U184" s="860">
        <v>10630</v>
      </c>
      <c r="V184" s="537">
        <v>85</v>
      </c>
      <c r="W184" s="860">
        <v>0</v>
      </c>
      <c r="X184" s="860">
        <v>0</v>
      </c>
      <c r="Y184" s="861"/>
      <c r="Z184" s="690">
        <v>2016</v>
      </c>
      <c r="AA184" s="537"/>
      <c r="AB184" s="733" t="s">
        <v>876</v>
      </c>
      <c r="AC184" s="531"/>
      <c r="AD184" s="531"/>
      <c r="AE184" s="531"/>
      <c r="AF184" s="531"/>
      <c r="AG184" s="531" t="s">
        <v>1968</v>
      </c>
      <c r="AH184" s="531" t="s">
        <v>794</v>
      </c>
      <c r="AI184" s="531">
        <v>210025607</v>
      </c>
      <c r="AJ184" s="531" t="s">
        <v>1950</v>
      </c>
      <c r="AK184" s="862"/>
    </row>
    <row r="185" spans="1:37" s="491" customFormat="1" ht="100.5" customHeight="1">
      <c r="A185" s="493" t="s">
        <v>4192</v>
      </c>
      <c r="B185" s="495" t="s">
        <v>33</v>
      </c>
      <c r="C185" s="540" t="s">
        <v>1941</v>
      </c>
      <c r="D185" s="540" t="s">
        <v>1942</v>
      </c>
      <c r="E185" s="540" t="s">
        <v>1943</v>
      </c>
      <c r="F185" s="540" t="s">
        <v>1944</v>
      </c>
      <c r="G185" s="540" t="s">
        <v>1945</v>
      </c>
      <c r="H185" s="540" t="s">
        <v>1946</v>
      </c>
      <c r="I185" s="540" t="s">
        <v>1947</v>
      </c>
      <c r="J185" s="495" t="s">
        <v>227</v>
      </c>
      <c r="K185" s="495">
        <v>0</v>
      </c>
      <c r="L185" s="557">
        <v>711000000</v>
      </c>
      <c r="M185" s="558" t="s">
        <v>73</v>
      </c>
      <c r="N185" s="495" t="s">
        <v>1199</v>
      </c>
      <c r="O185" s="495" t="s">
        <v>1967</v>
      </c>
      <c r="P185" s="495" t="s">
        <v>229</v>
      </c>
      <c r="Q185" s="495" t="s">
        <v>875</v>
      </c>
      <c r="R185" s="495" t="s">
        <v>231</v>
      </c>
      <c r="S185" s="495">
        <v>5111</v>
      </c>
      <c r="T185" s="495" t="s">
        <v>1948</v>
      </c>
      <c r="U185" s="707">
        <v>9567</v>
      </c>
      <c r="V185" s="707">
        <v>85</v>
      </c>
      <c r="W185" s="860">
        <v>0</v>
      </c>
      <c r="X185" s="860">
        <v>0</v>
      </c>
      <c r="Y185" s="935"/>
      <c r="Z185" s="936">
        <v>2016</v>
      </c>
      <c r="AA185" s="707" t="s">
        <v>4184</v>
      </c>
      <c r="AB185" s="499" t="s">
        <v>876</v>
      </c>
      <c r="AC185" s="501"/>
      <c r="AD185" s="501"/>
      <c r="AE185" s="501"/>
      <c r="AF185" s="501"/>
      <c r="AG185" s="501" t="s">
        <v>1968</v>
      </c>
      <c r="AH185" s="501" t="s">
        <v>794</v>
      </c>
      <c r="AI185" s="501">
        <v>210025607</v>
      </c>
      <c r="AJ185" s="501" t="s">
        <v>1950</v>
      </c>
      <c r="AK185" s="501" t="s">
        <v>4091</v>
      </c>
    </row>
    <row r="186" spans="1:37" s="491" customFormat="1" ht="100.5" customHeight="1">
      <c r="A186" s="894" t="s">
        <v>4327</v>
      </c>
      <c r="B186" s="847" t="s">
        <v>33</v>
      </c>
      <c r="C186" s="927" t="s">
        <v>1941</v>
      </c>
      <c r="D186" s="927" t="s">
        <v>1942</v>
      </c>
      <c r="E186" s="927" t="s">
        <v>1943</v>
      </c>
      <c r="F186" s="927" t="s">
        <v>1944</v>
      </c>
      <c r="G186" s="927" t="s">
        <v>1945</v>
      </c>
      <c r="H186" s="927" t="s">
        <v>4364</v>
      </c>
      <c r="I186" s="927" t="s">
        <v>1947</v>
      </c>
      <c r="J186" s="847" t="s">
        <v>227</v>
      </c>
      <c r="K186" s="847">
        <v>0</v>
      </c>
      <c r="L186" s="928">
        <v>711000000</v>
      </c>
      <c r="M186" s="929" t="s">
        <v>73</v>
      </c>
      <c r="N186" s="847" t="s">
        <v>1199</v>
      </c>
      <c r="O186" s="847" t="s">
        <v>1967</v>
      </c>
      <c r="P186" s="847" t="s">
        <v>229</v>
      </c>
      <c r="Q186" s="847" t="s">
        <v>875</v>
      </c>
      <c r="R186" s="847" t="s">
        <v>231</v>
      </c>
      <c r="S186" s="847">
        <v>5111</v>
      </c>
      <c r="T186" s="847" t="s">
        <v>1948</v>
      </c>
      <c r="U186" s="896">
        <v>7441</v>
      </c>
      <c r="V186" s="896">
        <v>85</v>
      </c>
      <c r="W186" s="860">
        <v>0</v>
      </c>
      <c r="X186" s="860">
        <v>0</v>
      </c>
      <c r="Y186" s="943"/>
      <c r="Z186" s="944">
        <v>2016</v>
      </c>
      <c r="AA186" s="896" t="s">
        <v>4273</v>
      </c>
      <c r="AB186" s="897" t="s">
        <v>876</v>
      </c>
      <c r="AC186" s="898"/>
      <c r="AD186" s="898"/>
      <c r="AE186" s="898"/>
      <c r="AF186" s="898"/>
      <c r="AG186" s="898" t="s">
        <v>1968</v>
      </c>
      <c r="AH186" s="898" t="s">
        <v>794</v>
      </c>
      <c r="AI186" s="898">
        <v>210025607</v>
      </c>
      <c r="AJ186" s="898" t="s">
        <v>1950</v>
      </c>
      <c r="AK186" s="898" t="s">
        <v>4309</v>
      </c>
    </row>
    <row r="187" spans="1:37" s="390" customFormat="1" ht="100.5" customHeight="1">
      <c r="A187" s="749" t="s">
        <v>4367</v>
      </c>
      <c r="B187" s="727" t="s">
        <v>33</v>
      </c>
      <c r="C187" s="822" t="s">
        <v>1941</v>
      </c>
      <c r="D187" s="794" t="s">
        <v>1942</v>
      </c>
      <c r="E187" s="794" t="s">
        <v>1943</v>
      </c>
      <c r="F187" s="794" t="s">
        <v>1944</v>
      </c>
      <c r="G187" s="794" t="s">
        <v>1945</v>
      </c>
      <c r="H187" s="794" t="s">
        <v>4364</v>
      </c>
      <c r="I187" s="794" t="s">
        <v>1947</v>
      </c>
      <c r="J187" s="777" t="s">
        <v>227</v>
      </c>
      <c r="K187" s="777">
        <v>0</v>
      </c>
      <c r="L187" s="818">
        <v>711000000</v>
      </c>
      <c r="M187" s="813" t="s">
        <v>73</v>
      </c>
      <c r="N187" s="727" t="s">
        <v>1199</v>
      </c>
      <c r="O187" s="777" t="s">
        <v>1967</v>
      </c>
      <c r="P187" s="777" t="s">
        <v>229</v>
      </c>
      <c r="Q187" s="777" t="s">
        <v>875</v>
      </c>
      <c r="R187" s="777" t="s">
        <v>231</v>
      </c>
      <c r="S187" s="777">
        <v>5111</v>
      </c>
      <c r="T187" s="727" t="s">
        <v>1948</v>
      </c>
      <c r="U187" s="789">
        <v>7441</v>
      </c>
      <c r="V187" s="812">
        <v>85</v>
      </c>
      <c r="W187" s="824">
        <v>632485</v>
      </c>
      <c r="X187" s="824">
        <f>W187*1.12</f>
        <v>708383.20000000007</v>
      </c>
      <c r="Y187" s="933"/>
      <c r="Z187" s="934">
        <v>2016</v>
      </c>
      <c r="AA187" s="812" t="s">
        <v>4182</v>
      </c>
      <c r="AB187" s="798" t="s">
        <v>876</v>
      </c>
      <c r="AC187" s="762"/>
      <c r="AD187" s="762"/>
      <c r="AE187" s="762"/>
      <c r="AF187" s="762"/>
      <c r="AG187" s="762" t="s">
        <v>1968</v>
      </c>
      <c r="AH187" s="762" t="s">
        <v>794</v>
      </c>
      <c r="AI187" s="762">
        <v>210025607</v>
      </c>
      <c r="AJ187" s="762" t="s">
        <v>1950</v>
      </c>
      <c r="AK187" s="760" t="s">
        <v>4309</v>
      </c>
    </row>
    <row r="188" spans="1:37" s="491" customFormat="1" ht="100.5" customHeight="1">
      <c r="A188" s="536" t="s">
        <v>1969</v>
      </c>
      <c r="B188" s="533" t="s">
        <v>33</v>
      </c>
      <c r="C188" s="585" t="s">
        <v>1941</v>
      </c>
      <c r="D188" s="585" t="s">
        <v>1942</v>
      </c>
      <c r="E188" s="585" t="s">
        <v>1943</v>
      </c>
      <c r="F188" s="585" t="s">
        <v>1944</v>
      </c>
      <c r="G188" s="585" t="s">
        <v>1945</v>
      </c>
      <c r="H188" s="585" t="s">
        <v>1946</v>
      </c>
      <c r="I188" s="585" t="s">
        <v>1947</v>
      </c>
      <c r="J188" s="533" t="s">
        <v>227</v>
      </c>
      <c r="K188" s="533">
        <v>0</v>
      </c>
      <c r="L188" s="519">
        <v>711000000</v>
      </c>
      <c r="M188" s="520" t="s">
        <v>73</v>
      </c>
      <c r="N188" s="533" t="s">
        <v>841</v>
      </c>
      <c r="O188" s="533" t="s">
        <v>700</v>
      </c>
      <c r="P188" s="533" t="s">
        <v>229</v>
      </c>
      <c r="Q188" s="533" t="s">
        <v>875</v>
      </c>
      <c r="R188" s="533" t="s">
        <v>231</v>
      </c>
      <c r="S188" s="533">
        <v>5112</v>
      </c>
      <c r="T188" s="533" t="s">
        <v>1948</v>
      </c>
      <c r="U188" s="860">
        <v>24730</v>
      </c>
      <c r="V188" s="537">
        <v>85</v>
      </c>
      <c r="W188" s="860">
        <v>0</v>
      </c>
      <c r="X188" s="860">
        <v>0</v>
      </c>
      <c r="Y188" s="861"/>
      <c r="Z188" s="690">
        <v>2016</v>
      </c>
      <c r="AA188" s="537"/>
      <c r="AB188" s="733" t="s">
        <v>876</v>
      </c>
      <c r="AC188" s="531"/>
      <c r="AD188" s="531"/>
      <c r="AE188" s="531"/>
      <c r="AF188" s="531"/>
      <c r="AG188" s="531" t="s">
        <v>1970</v>
      </c>
      <c r="AH188" s="531" t="s">
        <v>794</v>
      </c>
      <c r="AI188" s="531">
        <v>210025608</v>
      </c>
      <c r="AJ188" s="531" t="s">
        <v>1950</v>
      </c>
      <c r="AK188" s="862"/>
    </row>
    <row r="189" spans="1:37" s="491" customFormat="1" ht="100.5" customHeight="1">
      <c r="A189" s="493" t="s">
        <v>4193</v>
      </c>
      <c r="B189" s="495" t="s">
        <v>33</v>
      </c>
      <c r="C189" s="540" t="s">
        <v>1941</v>
      </c>
      <c r="D189" s="540" t="s">
        <v>1942</v>
      </c>
      <c r="E189" s="540" t="s">
        <v>1943</v>
      </c>
      <c r="F189" s="540" t="s">
        <v>1944</v>
      </c>
      <c r="G189" s="540" t="s">
        <v>1945</v>
      </c>
      <c r="H189" s="540" t="s">
        <v>1946</v>
      </c>
      <c r="I189" s="540" t="s">
        <v>1947</v>
      </c>
      <c r="J189" s="495" t="s">
        <v>227</v>
      </c>
      <c r="K189" s="495">
        <v>0</v>
      </c>
      <c r="L189" s="557">
        <v>711000000</v>
      </c>
      <c r="M189" s="558" t="s">
        <v>73</v>
      </c>
      <c r="N189" s="495" t="s">
        <v>1199</v>
      </c>
      <c r="O189" s="495" t="s">
        <v>700</v>
      </c>
      <c r="P189" s="495" t="s">
        <v>229</v>
      </c>
      <c r="Q189" s="495" t="s">
        <v>875</v>
      </c>
      <c r="R189" s="495" t="s">
        <v>231</v>
      </c>
      <c r="S189" s="495">
        <v>5112</v>
      </c>
      <c r="T189" s="495" t="s">
        <v>1948</v>
      </c>
      <c r="U189" s="707">
        <v>21124</v>
      </c>
      <c r="V189" s="707">
        <v>85</v>
      </c>
      <c r="W189" s="860">
        <v>0</v>
      </c>
      <c r="X189" s="860">
        <v>0</v>
      </c>
      <c r="Y189" s="935"/>
      <c r="Z189" s="936">
        <v>2016</v>
      </c>
      <c r="AA189" s="707" t="s">
        <v>4184</v>
      </c>
      <c r="AB189" s="499" t="s">
        <v>876</v>
      </c>
      <c r="AC189" s="501"/>
      <c r="AD189" s="501"/>
      <c r="AE189" s="501"/>
      <c r="AF189" s="501"/>
      <c r="AG189" s="501" t="s">
        <v>1970</v>
      </c>
      <c r="AH189" s="501" t="s">
        <v>794</v>
      </c>
      <c r="AI189" s="501">
        <v>210025608</v>
      </c>
      <c r="AJ189" s="501" t="s">
        <v>1950</v>
      </c>
      <c r="AK189" s="501" t="s">
        <v>4091</v>
      </c>
    </row>
    <row r="190" spans="1:37" s="390" customFormat="1" ht="100.5" customHeight="1">
      <c r="A190" s="749" t="s">
        <v>4328</v>
      </c>
      <c r="B190" s="727" t="s">
        <v>33</v>
      </c>
      <c r="C190" s="822" t="s">
        <v>1941</v>
      </c>
      <c r="D190" s="794" t="s">
        <v>1942</v>
      </c>
      <c r="E190" s="794" t="s">
        <v>1943</v>
      </c>
      <c r="F190" s="794" t="s">
        <v>1944</v>
      </c>
      <c r="G190" s="794" t="s">
        <v>1945</v>
      </c>
      <c r="H190" s="794" t="s">
        <v>4364</v>
      </c>
      <c r="I190" s="794" t="s">
        <v>1947</v>
      </c>
      <c r="J190" s="777" t="s">
        <v>227</v>
      </c>
      <c r="K190" s="777">
        <v>0</v>
      </c>
      <c r="L190" s="818">
        <v>711000000</v>
      </c>
      <c r="M190" s="813" t="s">
        <v>73</v>
      </c>
      <c r="N190" s="727" t="s">
        <v>1199</v>
      </c>
      <c r="O190" s="777" t="s">
        <v>700</v>
      </c>
      <c r="P190" s="777" t="s">
        <v>229</v>
      </c>
      <c r="Q190" s="777" t="s">
        <v>875</v>
      </c>
      <c r="R190" s="777" t="s">
        <v>231</v>
      </c>
      <c r="S190" s="777">
        <v>5112</v>
      </c>
      <c r="T190" s="727" t="s">
        <v>1948</v>
      </c>
      <c r="U190" s="789">
        <v>14116</v>
      </c>
      <c r="V190" s="812">
        <v>85</v>
      </c>
      <c r="W190" s="824">
        <v>1199860</v>
      </c>
      <c r="X190" s="824">
        <f>W190*1.12</f>
        <v>1343843.2000000002</v>
      </c>
      <c r="Y190" s="933"/>
      <c r="Z190" s="934">
        <v>2016</v>
      </c>
      <c r="AA190" s="812" t="s">
        <v>4273</v>
      </c>
      <c r="AB190" s="798" t="s">
        <v>876</v>
      </c>
      <c r="AC190" s="762"/>
      <c r="AD190" s="762"/>
      <c r="AE190" s="762"/>
      <c r="AF190" s="762"/>
      <c r="AG190" s="762" t="s">
        <v>1970</v>
      </c>
      <c r="AH190" s="762" t="s">
        <v>794</v>
      </c>
      <c r="AI190" s="762">
        <v>210025608</v>
      </c>
      <c r="AJ190" s="762" t="s">
        <v>1950</v>
      </c>
      <c r="AK190" s="760" t="s">
        <v>4309</v>
      </c>
    </row>
    <row r="191" spans="1:37" s="390" customFormat="1" ht="100.5" customHeight="1">
      <c r="A191" s="620" t="s">
        <v>1971</v>
      </c>
      <c r="B191" s="288" t="s">
        <v>33</v>
      </c>
      <c r="C191" s="384" t="s">
        <v>1941</v>
      </c>
      <c r="D191" s="317" t="s">
        <v>1942</v>
      </c>
      <c r="E191" s="317" t="s">
        <v>1943</v>
      </c>
      <c r="F191" s="317" t="s">
        <v>1944</v>
      </c>
      <c r="G191" s="317" t="s">
        <v>1945</v>
      </c>
      <c r="H191" s="317" t="s">
        <v>1946</v>
      </c>
      <c r="I191" s="317" t="s">
        <v>1947</v>
      </c>
      <c r="J191" s="288" t="s">
        <v>38</v>
      </c>
      <c r="K191" s="288">
        <v>0</v>
      </c>
      <c r="L191" s="294">
        <v>711000000</v>
      </c>
      <c r="M191" s="295" t="s">
        <v>73</v>
      </c>
      <c r="N191" s="288" t="s">
        <v>841</v>
      </c>
      <c r="O191" s="288" t="s">
        <v>802</v>
      </c>
      <c r="P191" s="288" t="s">
        <v>229</v>
      </c>
      <c r="Q191" s="288" t="s">
        <v>1972</v>
      </c>
      <c r="R191" s="288" t="s">
        <v>231</v>
      </c>
      <c r="S191" s="288">
        <v>5111</v>
      </c>
      <c r="T191" s="288" t="s">
        <v>1948</v>
      </c>
      <c r="U191" s="391">
        <v>7318</v>
      </c>
      <c r="V191" s="287">
        <v>85</v>
      </c>
      <c r="W191" s="386">
        <v>622030</v>
      </c>
      <c r="X191" s="386">
        <v>696673.60000000009</v>
      </c>
      <c r="Y191" s="287"/>
      <c r="Z191" s="288">
        <v>2016</v>
      </c>
      <c r="AA191" s="288"/>
      <c r="AB191" s="627" t="s">
        <v>876</v>
      </c>
      <c r="AC191" s="290" t="s">
        <v>79</v>
      </c>
      <c r="AD191" s="290"/>
      <c r="AE191" s="290"/>
      <c r="AF191" s="290"/>
      <c r="AG191" s="290" t="s">
        <v>1949</v>
      </c>
      <c r="AH191" s="290" t="s">
        <v>794</v>
      </c>
      <c r="AI191" s="290">
        <v>210025607</v>
      </c>
      <c r="AJ191" s="290" t="s">
        <v>1950</v>
      </c>
      <c r="AK191" s="383"/>
    </row>
    <row r="192" spans="1:37" s="390" customFormat="1" ht="100.5" customHeight="1">
      <c r="A192" s="620" t="s">
        <v>1973</v>
      </c>
      <c r="B192" s="288" t="s">
        <v>33</v>
      </c>
      <c r="C192" s="384" t="s">
        <v>1941</v>
      </c>
      <c r="D192" s="317" t="s">
        <v>1942</v>
      </c>
      <c r="E192" s="317" t="s">
        <v>1943</v>
      </c>
      <c r="F192" s="317" t="s">
        <v>1944</v>
      </c>
      <c r="G192" s="317" t="s">
        <v>1945</v>
      </c>
      <c r="H192" s="317" t="s">
        <v>1946</v>
      </c>
      <c r="I192" s="317" t="s">
        <v>1947</v>
      </c>
      <c r="J192" s="288" t="s">
        <v>38</v>
      </c>
      <c r="K192" s="288">
        <v>0</v>
      </c>
      <c r="L192" s="294">
        <v>711000000</v>
      </c>
      <c r="M192" s="295" t="s">
        <v>73</v>
      </c>
      <c r="N192" s="288" t="s">
        <v>841</v>
      </c>
      <c r="O192" s="288" t="s">
        <v>228</v>
      </c>
      <c r="P192" s="288" t="s">
        <v>229</v>
      </c>
      <c r="Q192" s="288" t="s">
        <v>1972</v>
      </c>
      <c r="R192" s="288" t="s">
        <v>231</v>
      </c>
      <c r="S192" s="288">
        <v>5111</v>
      </c>
      <c r="T192" s="288" t="s">
        <v>1948</v>
      </c>
      <c r="U192" s="391">
        <v>11353</v>
      </c>
      <c r="V192" s="287">
        <v>85</v>
      </c>
      <c r="W192" s="386">
        <v>965005</v>
      </c>
      <c r="X192" s="386">
        <v>1080805.6000000001</v>
      </c>
      <c r="Y192" s="287"/>
      <c r="Z192" s="288">
        <v>2016</v>
      </c>
      <c r="AA192" s="288"/>
      <c r="AB192" s="627" t="s">
        <v>876</v>
      </c>
      <c r="AC192" s="290" t="s">
        <v>79</v>
      </c>
      <c r="AD192" s="290"/>
      <c r="AE192" s="290"/>
      <c r="AF192" s="290"/>
      <c r="AG192" s="290" t="s">
        <v>1952</v>
      </c>
      <c r="AH192" s="290" t="s">
        <v>794</v>
      </c>
      <c r="AI192" s="290">
        <v>210025607</v>
      </c>
      <c r="AJ192" s="290" t="s">
        <v>1950</v>
      </c>
      <c r="AK192" s="383"/>
    </row>
    <row r="193" spans="1:37" s="390" customFormat="1" ht="100.5" customHeight="1">
      <c r="A193" s="620" t="s">
        <v>1974</v>
      </c>
      <c r="B193" s="288" t="s">
        <v>33</v>
      </c>
      <c r="C193" s="384" t="s">
        <v>1941</v>
      </c>
      <c r="D193" s="317" t="s">
        <v>1942</v>
      </c>
      <c r="E193" s="317" t="s">
        <v>1943</v>
      </c>
      <c r="F193" s="317" t="s">
        <v>1944</v>
      </c>
      <c r="G193" s="317" t="s">
        <v>1945</v>
      </c>
      <c r="H193" s="317" t="s">
        <v>1946</v>
      </c>
      <c r="I193" s="317" t="s">
        <v>1947</v>
      </c>
      <c r="J193" s="288" t="s">
        <v>38</v>
      </c>
      <c r="K193" s="288">
        <v>0</v>
      </c>
      <c r="L193" s="294">
        <v>711000000</v>
      </c>
      <c r="M193" s="295" t="s">
        <v>73</v>
      </c>
      <c r="N193" s="288" t="s">
        <v>841</v>
      </c>
      <c r="O193" s="288" t="s">
        <v>805</v>
      </c>
      <c r="P193" s="288" t="s">
        <v>229</v>
      </c>
      <c r="Q193" s="288" t="s">
        <v>1972</v>
      </c>
      <c r="R193" s="288" t="s">
        <v>231</v>
      </c>
      <c r="S193" s="288">
        <v>5111</v>
      </c>
      <c r="T193" s="288" t="s">
        <v>1948</v>
      </c>
      <c r="U193" s="391">
        <v>11468</v>
      </c>
      <c r="V193" s="287">
        <v>85</v>
      </c>
      <c r="W193" s="386">
        <v>974780</v>
      </c>
      <c r="X193" s="386">
        <v>1091753.6000000001</v>
      </c>
      <c r="Y193" s="287"/>
      <c r="Z193" s="288">
        <v>2016</v>
      </c>
      <c r="AA193" s="288"/>
      <c r="AB193" s="627" t="s">
        <v>876</v>
      </c>
      <c r="AC193" s="290" t="s">
        <v>79</v>
      </c>
      <c r="AD193" s="290"/>
      <c r="AE193" s="290"/>
      <c r="AF193" s="290"/>
      <c r="AG193" s="290" t="s">
        <v>1954</v>
      </c>
      <c r="AH193" s="290" t="s">
        <v>794</v>
      </c>
      <c r="AI193" s="290">
        <v>210025607</v>
      </c>
      <c r="AJ193" s="290" t="s">
        <v>1950</v>
      </c>
      <c r="AK193" s="383"/>
    </row>
    <row r="194" spans="1:37" s="390" customFormat="1" ht="100.5" customHeight="1">
      <c r="A194" s="620" t="s">
        <v>1975</v>
      </c>
      <c r="B194" s="288" t="s">
        <v>33</v>
      </c>
      <c r="C194" s="384" t="s">
        <v>1941</v>
      </c>
      <c r="D194" s="317" t="s">
        <v>1942</v>
      </c>
      <c r="E194" s="317" t="s">
        <v>1943</v>
      </c>
      <c r="F194" s="317" t="s">
        <v>1944</v>
      </c>
      <c r="G194" s="317" t="s">
        <v>1945</v>
      </c>
      <c r="H194" s="317" t="s">
        <v>1946</v>
      </c>
      <c r="I194" s="317" t="s">
        <v>1947</v>
      </c>
      <c r="J194" s="288" t="s">
        <v>38</v>
      </c>
      <c r="K194" s="288">
        <v>0</v>
      </c>
      <c r="L194" s="294">
        <v>711000000</v>
      </c>
      <c r="M194" s="295" t="s">
        <v>73</v>
      </c>
      <c r="N194" s="288" t="s">
        <v>841</v>
      </c>
      <c r="O194" s="288" t="s">
        <v>1086</v>
      </c>
      <c r="P194" s="288" t="s">
        <v>229</v>
      </c>
      <c r="Q194" s="288" t="s">
        <v>1972</v>
      </c>
      <c r="R194" s="288" t="s">
        <v>231</v>
      </c>
      <c r="S194" s="288">
        <v>5111</v>
      </c>
      <c r="T194" s="288" t="s">
        <v>1948</v>
      </c>
      <c r="U194" s="391">
        <v>10318</v>
      </c>
      <c r="V194" s="287">
        <v>85</v>
      </c>
      <c r="W194" s="386">
        <v>877030</v>
      </c>
      <c r="X194" s="386">
        <v>982273.60000000009</v>
      </c>
      <c r="Y194" s="287"/>
      <c r="Z194" s="288">
        <v>2016</v>
      </c>
      <c r="AA194" s="288"/>
      <c r="AB194" s="627" t="s">
        <v>876</v>
      </c>
      <c r="AC194" s="290" t="s">
        <v>79</v>
      </c>
      <c r="AD194" s="290"/>
      <c r="AE194" s="290"/>
      <c r="AF194" s="290"/>
      <c r="AG194" s="290" t="s">
        <v>1956</v>
      </c>
      <c r="AH194" s="290" t="s">
        <v>794</v>
      </c>
      <c r="AI194" s="290">
        <v>210025607</v>
      </c>
      <c r="AJ194" s="290" t="s">
        <v>1950</v>
      </c>
      <c r="AK194" s="383"/>
    </row>
    <row r="195" spans="1:37" s="390" customFormat="1" ht="100.5" customHeight="1">
      <c r="A195" s="620" t="s">
        <v>1976</v>
      </c>
      <c r="B195" s="288" t="s">
        <v>33</v>
      </c>
      <c r="C195" s="384" t="s">
        <v>1941</v>
      </c>
      <c r="D195" s="317" t="s">
        <v>1942</v>
      </c>
      <c r="E195" s="317" t="s">
        <v>1943</v>
      </c>
      <c r="F195" s="317" t="s">
        <v>1944</v>
      </c>
      <c r="G195" s="317" t="s">
        <v>1945</v>
      </c>
      <c r="H195" s="317" t="s">
        <v>1946</v>
      </c>
      <c r="I195" s="317" t="s">
        <v>1947</v>
      </c>
      <c r="J195" s="288" t="s">
        <v>38</v>
      </c>
      <c r="K195" s="288">
        <v>0</v>
      </c>
      <c r="L195" s="294">
        <v>711000000</v>
      </c>
      <c r="M195" s="295" t="s">
        <v>73</v>
      </c>
      <c r="N195" s="288" t="s">
        <v>841</v>
      </c>
      <c r="O195" s="288" t="s">
        <v>790</v>
      </c>
      <c r="P195" s="288" t="s">
        <v>229</v>
      </c>
      <c r="Q195" s="288" t="s">
        <v>1972</v>
      </c>
      <c r="R195" s="288" t="s">
        <v>231</v>
      </c>
      <c r="S195" s="288">
        <v>5111</v>
      </c>
      <c r="T195" s="288" t="s">
        <v>1948</v>
      </c>
      <c r="U195" s="391">
        <v>2088</v>
      </c>
      <c r="V195" s="287">
        <v>85</v>
      </c>
      <c r="W195" s="386">
        <v>177480</v>
      </c>
      <c r="X195" s="386">
        <v>198777.60000000001</v>
      </c>
      <c r="Y195" s="287"/>
      <c r="Z195" s="288">
        <v>2016</v>
      </c>
      <c r="AA195" s="288"/>
      <c r="AB195" s="627" t="s">
        <v>876</v>
      </c>
      <c r="AC195" s="290" t="s">
        <v>79</v>
      </c>
      <c r="AD195" s="290"/>
      <c r="AE195" s="290"/>
      <c r="AF195" s="290"/>
      <c r="AG195" s="290" t="s">
        <v>1958</v>
      </c>
      <c r="AH195" s="290" t="s">
        <v>794</v>
      </c>
      <c r="AI195" s="290">
        <v>210025607</v>
      </c>
      <c r="AJ195" s="290" t="s">
        <v>1950</v>
      </c>
      <c r="AK195" s="383"/>
    </row>
    <row r="196" spans="1:37" s="390" customFormat="1" ht="100.5" customHeight="1">
      <c r="A196" s="620" t="s">
        <v>1977</v>
      </c>
      <c r="B196" s="288" t="s">
        <v>33</v>
      </c>
      <c r="C196" s="384" t="s">
        <v>1941</v>
      </c>
      <c r="D196" s="317" t="s">
        <v>1942</v>
      </c>
      <c r="E196" s="317" t="s">
        <v>1943</v>
      </c>
      <c r="F196" s="317" t="s">
        <v>1944</v>
      </c>
      <c r="G196" s="317" t="s">
        <v>1945</v>
      </c>
      <c r="H196" s="317" t="s">
        <v>1946</v>
      </c>
      <c r="I196" s="317" t="s">
        <v>1947</v>
      </c>
      <c r="J196" s="288" t="s">
        <v>38</v>
      </c>
      <c r="K196" s="288">
        <v>0</v>
      </c>
      <c r="L196" s="294">
        <v>711000000</v>
      </c>
      <c r="M196" s="295" t="s">
        <v>73</v>
      </c>
      <c r="N196" s="288" t="s">
        <v>841</v>
      </c>
      <c r="O196" s="288" t="s">
        <v>1960</v>
      </c>
      <c r="P196" s="288" t="s">
        <v>229</v>
      </c>
      <c r="Q196" s="288" t="s">
        <v>1972</v>
      </c>
      <c r="R196" s="288" t="s">
        <v>231</v>
      </c>
      <c r="S196" s="288">
        <v>5111</v>
      </c>
      <c r="T196" s="288" t="s">
        <v>1948</v>
      </c>
      <c r="U196" s="391">
        <v>2308</v>
      </c>
      <c r="V196" s="287">
        <v>85</v>
      </c>
      <c r="W196" s="386">
        <v>196180</v>
      </c>
      <c r="X196" s="386">
        <v>219721.60000000003</v>
      </c>
      <c r="Y196" s="287"/>
      <c r="Z196" s="288">
        <v>2016</v>
      </c>
      <c r="AA196" s="288"/>
      <c r="AB196" s="627" t="s">
        <v>876</v>
      </c>
      <c r="AC196" s="290" t="s">
        <v>79</v>
      </c>
      <c r="AD196" s="290"/>
      <c r="AE196" s="290"/>
      <c r="AF196" s="290"/>
      <c r="AG196" s="290" t="s">
        <v>1961</v>
      </c>
      <c r="AH196" s="290" t="s">
        <v>794</v>
      </c>
      <c r="AI196" s="290">
        <v>210025607</v>
      </c>
      <c r="AJ196" s="290" t="s">
        <v>1950</v>
      </c>
      <c r="AK196" s="383"/>
    </row>
    <row r="197" spans="1:37" s="390" customFormat="1" ht="100.5" customHeight="1">
      <c r="A197" s="620" t="s">
        <v>1978</v>
      </c>
      <c r="B197" s="288" t="s">
        <v>33</v>
      </c>
      <c r="C197" s="384" t="s">
        <v>1941</v>
      </c>
      <c r="D197" s="317" t="s">
        <v>1942</v>
      </c>
      <c r="E197" s="317" t="s">
        <v>1943</v>
      </c>
      <c r="F197" s="317" t="s">
        <v>1944</v>
      </c>
      <c r="G197" s="317" t="s">
        <v>1945</v>
      </c>
      <c r="H197" s="317" t="s">
        <v>1946</v>
      </c>
      <c r="I197" s="317" t="s">
        <v>1947</v>
      </c>
      <c r="J197" s="288" t="s">
        <v>38</v>
      </c>
      <c r="K197" s="288">
        <v>0</v>
      </c>
      <c r="L197" s="294">
        <v>711000000</v>
      </c>
      <c r="M197" s="295" t="s">
        <v>73</v>
      </c>
      <c r="N197" s="288" t="s">
        <v>841</v>
      </c>
      <c r="O197" s="288" t="s">
        <v>236</v>
      </c>
      <c r="P197" s="288" t="s">
        <v>229</v>
      </c>
      <c r="Q197" s="288" t="s">
        <v>1972</v>
      </c>
      <c r="R197" s="288" t="s">
        <v>231</v>
      </c>
      <c r="S197" s="288">
        <v>5111</v>
      </c>
      <c r="T197" s="288" t="s">
        <v>1948</v>
      </c>
      <c r="U197" s="391">
        <v>6060</v>
      </c>
      <c r="V197" s="287">
        <v>85</v>
      </c>
      <c r="W197" s="386">
        <v>515100</v>
      </c>
      <c r="X197" s="386">
        <v>576912</v>
      </c>
      <c r="Y197" s="287"/>
      <c r="Z197" s="288">
        <v>2016</v>
      </c>
      <c r="AA197" s="288"/>
      <c r="AB197" s="627" t="s">
        <v>876</v>
      </c>
      <c r="AC197" s="290" t="s">
        <v>79</v>
      </c>
      <c r="AD197" s="290"/>
      <c r="AE197" s="290"/>
      <c r="AF197" s="290"/>
      <c r="AG197" s="290" t="s">
        <v>1963</v>
      </c>
      <c r="AH197" s="290" t="s">
        <v>794</v>
      </c>
      <c r="AI197" s="290">
        <v>210025607</v>
      </c>
      <c r="AJ197" s="290" t="s">
        <v>1950</v>
      </c>
      <c r="AK197" s="383"/>
    </row>
    <row r="198" spans="1:37" s="390" customFormat="1" ht="100.5" customHeight="1">
      <c r="A198" s="620" t="s">
        <v>1979</v>
      </c>
      <c r="B198" s="288" t="s">
        <v>33</v>
      </c>
      <c r="C198" s="384" t="s">
        <v>1941</v>
      </c>
      <c r="D198" s="317" t="s">
        <v>1942</v>
      </c>
      <c r="E198" s="317" t="s">
        <v>1943</v>
      </c>
      <c r="F198" s="317" t="s">
        <v>1944</v>
      </c>
      <c r="G198" s="317" t="s">
        <v>1945</v>
      </c>
      <c r="H198" s="317" t="s">
        <v>1946</v>
      </c>
      <c r="I198" s="317" t="s">
        <v>1947</v>
      </c>
      <c r="J198" s="288" t="s">
        <v>38</v>
      </c>
      <c r="K198" s="288">
        <v>0</v>
      </c>
      <c r="L198" s="294">
        <v>711000000</v>
      </c>
      <c r="M198" s="295" t="s">
        <v>73</v>
      </c>
      <c r="N198" s="288" t="s">
        <v>841</v>
      </c>
      <c r="O198" s="288" t="s">
        <v>808</v>
      </c>
      <c r="P198" s="288" t="s">
        <v>229</v>
      </c>
      <c r="Q198" s="288" t="s">
        <v>1972</v>
      </c>
      <c r="R198" s="288" t="s">
        <v>231</v>
      </c>
      <c r="S198" s="288">
        <v>5111</v>
      </c>
      <c r="T198" s="288" t="s">
        <v>1948</v>
      </c>
      <c r="U198" s="391">
        <v>4220</v>
      </c>
      <c r="V198" s="287">
        <v>85</v>
      </c>
      <c r="W198" s="386">
        <v>358700</v>
      </c>
      <c r="X198" s="386">
        <v>401744.00000000006</v>
      </c>
      <c r="Y198" s="287"/>
      <c r="Z198" s="288">
        <v>2016</v>
      </c>
      <c r="AA198" s="288"/>
      <c r="AB198" s="627" t="s">
        <v>876</v>
      </c>
      <c r="AC198" s="290" t="s">
        <v>79</v>
      </c>
      <c r="AD198" s="290"/>
      <c r="AE198" s="290"/>
      <c r="AF198" s="290"/>
      <c r="AG198" s="290" t="s">
        <v>1965</v>
      </c>
      <c r="AH198" s="290" t="s">
        <v>794</v>
      </c>
      <c r="AI198" s="290">
        <v>210025607</v>
      </c>
      <c r="AJ198" s="290" t="s">
        <v>1950</v>
      </c>
      <c r="AK198" s="383"/>
    </row>
    <row r="199" spans="1:37" s="390" customFormat="1" ht="100.5" customHeight="1">
      <c r="A199" s="620" t="s">
        <v>1980</v>
      </c>
      <c r="B199" s="288" t="s">
        <v>33</v>
      </c>
      <c r="C199" s="384" t="s">
        <v>1941</v>
      </c>
      <c r="D199" s="317" t="s">
        <v>1942</v>
      </c>
      <c r="E199" s="317" t="s">
        <v>1943</v>
      </c>
      <c r="F199" s="317" t="s">
        <v>1944</v>
      </c>
      <c r="G199" s="317" t="s">
        <v>1945</v>
      </c>
      <c r="H199" s="317" t="s">
        <v>1946</v>
      </c>
      <c r="I199" s="317" t="s">
        <v>1947</v>
      </c>
      <c r="J199" s="288" t="s">
        <v>38</v>
      </c>
      <c r="K199" s="288">
        <v>0</v>
      </c>
      <c r="L199" s="294">
        <v>711000000</v>
      </c>
      <c r="M199" s="295" t="s">
        <v>73</v>
      </c>
      <c r="N199" s="288" t="s">
        <v>841</v>
      </c>
      <c r="O199" s="288" t="s">
        <v>1967</v>
      </c>
      <c r="P199" s="288" t="s">
        <v>229</v>
      </c>
      <c r="Q199" s="288" t="s">
        <v>1972</v>
      </c>
      <c r="R199" s="288" t="s">
        <v>231</v>
      </c>
      <c r="S199" s="288">
        <v>5111</v>
      </c>
      <c r="T199" s="288" t="s">
        <v>1948</v>
      </c>
      <c r="U199" s="391">
        <v>2126</v>
      </c>
      <c r="V199" s="287">
        <v>85</v>
      </c>
      <c r="W199" s="386">
        <v>180710</v>
      </c>
      <c r="X199" s="386">
        <v>202395.2</v>
      </c>
      <c r="Y199" s="287"/>
      <c r="Z199" s="288">
        <v>2016</v>
      </c>
      <c r="AA199" s="288"/>
      <c r="AB199" s="627" t="s">
        <v>876</v>
      </c>
      <c r="AC199" s="290" t="s">
        <v>79</v>
      </c>
      <c r="AD199" s="290"/>
      <c r="AE199" s="290"/>
      <c r="AF199" s="290"/>
      <c r="AG199" s="290" t="s">
        <v>1968</v>
      </c>
      <c r="AH199" s="290" t="s">
        <v>794</v>
      </c>
      <c r="AI199" s="290">
        <v>210025607</v>
      </c>
      <c r="AJ199" s="290" t="s">
        <v>1950</v>
      </c>
      <c r="AK199" s="383"/>
    </row>
    <row r="200" spans="1:37" s="390" customFormat="1" ht="100.5" customHeight="1">
      <c r="A200" s="620" t="s">
        <v>1981</v>
      </c>
      <c r="B200" s="288" t="s">
        <v>33</v>
      </c>
      <c r="C200" s="384" t="s">
        <v>1941</v>
      </c>
      <c r="D200" s="317" t="s">
        <v>1942</v>
      </c>
      <c r="E200" s="317" t="s">
        <v>1943</v>
      </c>
      <c r="F200" s="317" t="s">
        <v>1944</v>
      </c>
      <c r="G200" s="317" t="s">
        <v>1945</v>
      </c>
      <c r="H200" s="317" t="s">
        <v>1946</v>
      </c>
      <c r="I200" s="317" t="s">
        <v>1947</v>
      </c>
      <c r="J200" s="288" t="s">
        <v>38</v>
      </c>
      <c r="K200" s="288">
        <v>0</v>
      </c>
      <c r="L200" s="294">
        <v>711000000</v>
      </c>
      <c r="M200" s="295" t="s">
        <v>73</v>
      </c>
      <c r="N200" s="288" t="s">
        <v>841</v>
      </c>
      <c r="O200" s="288" t="s">
        <v>700</v>
      </c>
      <c r="P200" s="288" t="s">
        <v>229</v>
      </c>
      <c r="Q200" s="288" t="s">
        <v>1972</v>
      </c>
      <c r="R200" s="288" t="s">
        <v>231</v>
      </c>
      <c r="S200" s="288">
        <v>5112</v>
      </c>
      <c r="T200" s="288" t="s">
        <v>1948</v>
      </c>
      <c r="U200" s="391">
        <v>7008</v>
      </c>
      <c r="V200" s="287">
        <v>85</v>
      </c>
      <c r="W200" s="386">
        <v>595680</v>
      </c>
      <c r="X200" s="386">
        <v>667161.60000000009</v>
      </c>
      <c r="Y200" s="287"/>
      <c r="Z200" s="288">
        <v>2016</v>
      </c>
      <c r="AA200" s="288"/>
      <c r="AB200" s="627" t="s">
        <v>876</v>
      </c>
      <c r="AC200" s="290" t="s">
        <v>79</v>
      </c>
      <c r="AD200" s="290"/>
      <c r="AE200" s="290"/>
      <c r="AF200" s="290"/>
      <c r="AG200" s="290" t="s">
        <v>1970</v>
      </c>
      <c r="AH200" s="290" t="s">
        <v>794</v>
      </c>
      <c r="AI200" s="290">
        <v>210025608</v>
      </c>
      <c r="AJ200" s="290" t="s">
        <v>1950</v>
      </c>
      <c r="AK200" s="383"/>
    </row>
    <row r="201" spans="1:37" s="390" customFormat="1" ht="100.5" customHeight="1">
      <c r="A201" s="620" t="s">
        <v>1982</v>
      </c>
      <c r="B201" s="392" t="s">
        <v>819</v>
      </c>
      <c r="C201" s="392" t="s">
        <v>723</v>
      </c>
      <c r="D201" s="392" t="s">
        <v>724</v>
      </c>
      <c r="E201" s="392" t="s">
        <v>724</v>
      </c>
      <c r="F201" s="392" t="s">
        <v>725</v>
      </c>
      <c r="G201" s="392" t="s">
        <v>727</v>
      </c>
      <c r="H201" s="392" t="s">
        <v>728</v>
      </c>
      <c r="I201" s="392" t="s">
        <v>729</v>
      </c>
      <c r="J201" s="392" t="s">
        <v>38</v>
      </c>
      <c r="K201" s="392">
        <v>100</v>
      </c>
      <c r="L201" s="393">
        <v>711000000</v>
      </c>
      <c r="M201" s="624" t="s">
        <v>73</v>
      </c>
      <c r="N201" s="392" t="s">
        <v>841</v>
      </c>
      <c r="O201" s="392" t="s">
        <v>746</v>
      </c>
      <c r="P201" s="392" t="s">
        <v>229</v>
      </c>
      <c r="Q201" s="392" t="s">
        <v>1983</v>
      </c>
      <c r="R201" s="392" t="s">
        <v>1984</v>
      </c>
      <c r="S201" s="392">
        <v>114</v>
      </c>
      <c r="T201" s="392" t="s">
        <v>726</v>
      </c>
      <c r="U201" s="394">
        <v>46286.794000000002</v>
      </c>
      <c r="V201" s="395">
        <v>19633.5</v>
      </c>
      <c r="W201" s="395">
        <v>908771769.99900007</v>
      </c>
      <c r="X201" s="396">
        <f t="shared" ref="X201:X211" si="17">W201*1.12</f>
        <v>1017824382.3988801</v>
      </c>
      <c r="Y201" s="392" t="s">
        <v>762</v>
      </c>
      <c r="Z201" s="392">
        <v>2016</v>
      </c>
      <c r="AA201" s="392"/>
      <c r="AB201" s="397" t="s">
        <v>720</v>
      </c>
      <c r="AC201" s="397" t="s">
        <v>722</v>
      </c>
      <c r="AD201" s="290"/>
      <c r="AE201" s="290"/>
      <c r="AF201" s="290"/>
      <c r="AG201" s="290"/>
      <c r="AH201" s="290"/>
      <c r="AI201" s="290"/>
      <c r="AJ201" s="290"/>
      <c r="AK201" s="290" t="s">
        <v>1985</v>
      </c>
    </row>
    <row r="202" spans="1:37" s="390" customFormat="1" ht="100.5" customHeight="1">
      <c r="A202" s="620" t="s">
        <v>1986</v>
      </c>
      <c r="B202" s="392" t="s">
        <v>819</v>
      </c>
      <c r="C202" s="392" t="s">
        <v>723</v>
      </c>
      <c r="D202" s="392" t="s">
        <v>724</v>
      </c>
      <c r="E202" s="392" t="s">
        <v>724</v>
      </c>
      <c r="F202" s="392" t="s">
        <v>725</v>
      </c>
      <c r="G202" s="392" t="s">
        <v>727</v>
      </c>
      <c r="H202" s="392" t="s">
        <v>730</v>
      </c>
      <c r="I202" s="392" t="s">
        <v>731</v>
      </c>
      <c r="J202" s="392" t="s">
        <v>38</v>
      </c>
      <c r="K202" s="392">
        <v>100</v>
      </c>
      <c r="L202" s="393">
        <v>711000000</v>
      </c>
      <c r="M202" s="624" t="s">
        <v>73</v>
      </c>
      <c r="N202" s="392" t="s">
        <v>841</v>
      </c>
      <c r="O202" s="392" t="s">
        <v>1987</v>
      </c>
      <c r="P202" s="392" t="s">
        <v>229</v>
      </c>
      <c r="Q202" s="392" t="s">
        <v>1983</v>
      </c>
      <c r="R202" s="392" t="s">
        <v>1984</v>
      </c>
      <c r="S202" s="392">
        <v>114</v>
      </c>
      <c r="T202" s="392" t="s">
        <v>726</v>
      </c>
      <c r="U202" s="394">
        <v>3534.0080000000003</v>
      </c>
      <c r="V202" s="395">
        <v>19633.5</v>
      </c>
      <c r="W202" s="395">
        <v>69384946.068000004</v>
      </c>
      <c r="X202" s="396">
        <f t="shared" si="17"/>
        <v>77711139.59616001</v>
      </c>
      <c r="Y202" s="392" t="s">
        <v>762</v>
      </c>
      <c r="Z202" s="392">
        <v>2016</v>
      </c>
      <c r="AA202" s="392"/>
      <c r="AB202" s="397" t="s">
        <v>720</v>
      </c>
      <c r="AC202" s="397" t="s">
        <v>722</v>
      </c>
      <c r="AD202" s="290"/>
      <c r="AE202" s="290"/>
      <c r="AF202" s="290"/>
      <c r="AG202" s="290"/>
      <c r="AH202" s="290"/>
      <c r="AI202" s="290"/>
      <c r="AJ202" s="290"/>
      <c r="AK202" s="290" t="s">
        <v>1985</v>
      </c>
    </row>
    <row r="203" spans="1:37" s="390" customFormat="1" ht="100.5" customHeight="1">
      <c r="A203" s="620" t="s">
        <v>1988</v>
      </c>
      <c r="B203" s="392" t="s">
        <v>819</v>
      </c>
      <c r="C203" s="392" t="s">
        <v>723</v>
      </c>
      <c r="D203" s="392" t="s">
        <v>724</v>
      </c>
      <c r="E203" s="392" t="s">
        <v>724</v>
      </c>
      <c r="F203" s="392" t="s">
        <v>725</v>
      </c>
      <c r="G203" s="392" t="s">
        <v>727</v>
      </c>
      <c r="H203" s="392" t="s">
        <v>732</v>
      </c>
      <c r="I203" s="392" t="s">
        <v>733</v>
      </c>
      <c r="J203" s="392" t="s">
        <v>38</v>
      </c>
      <c r="K203" s="392">
        <v>100</v>
      </c>
      <c r="L203" s="393">
        <v>711000000</v>
      </c>
      <c r="M203" s="624" t="s">
        <v>73</v>
      </c>
      <c r="N203" s="392" t="s">
        <v>841</v>
      </c>
      <c r="O203" s="392" t="s">
        <v>747</v>
      </c>
      <c r="P203" s="392" t="s">
        <v>229</v>
      </c>
      <c r="Q203" s="392" t="s">
        <v>1983</v>
      </c>
      <c r="R203" s="392" t="s">
        <v>1984</v>
      </c>
      <c r="S203" s="392">
        <v>114</v>
      </c>
      <c r="T203" s="392" t="s">
        <v>726</v>
      </c>
      <c r="U203" s="394">
        <v>6514.8209999999999</v>
      </c>
      <c r="V203" s="395">
        <v>19633.5</v>
      </c>
      <c r="W203" s="395">
        <v>127908738.10349999</v>
      </c>
      <c r="X203" s="396">
        <f t="shared" si="17"/>
        <v>143257786.67592001</v>
      </c>
      <c r="Y203" s="392" t="s">
        <v>762</v>
      </c>
      <c r="Z203" s="392">
        <v>2016</v>
      </c>
      <c r="AA203" s="392"/>
      <c r="AB203" s="397" t="s">
        <v>720</v>
      </c>
      <c r="AC203" s="397" t="s">
        <v>722</v>
      </c>
      <c r="AD203" s="290"/>
      <c r="AE203" s="290"/>
      <c r="AF203" s="290"/>
      <c r="AG203" s="290"/>
      <c r="AH203" s="290"/>
      <c r="AI203" s="290"/>
      <c r="AJ203" s="290"/>
      <c r="AK203" s="290" t="s">
        <v>1985</v>
      </c>
    </row>
    <row r="204" spans="1:37" s="390" customFormat="1" ht="100.5" customHeight="1">
      <c r="A204" s="620" t="s">
        <v>1989</v>
      </c>
      <c r="B204" s="392" t="s">
        <v>819</v>
      </c>
      <c r="C204" s="392" t="s">
        <v>723</v>
      </c>
      <c r="D204" s="392" t="s">
        <v>724</v>
      </c>
      <c r="E204" s="392" t="s">
        <v>724</v>
      </c>
      <c r="F204" s="392" t="s">
        <v>725</v>
      </c>
      <c r="G204" s="392" t="s">
        <v>727</v>
      </c>
      <c r="H204" s="392" t="s">
        <v>734</v>
      </c>
      <c r="I204" s="392" t="s">
        <v>735</v>
      </c>
      <c r="J204" s="392" t="s">
        <v>38</v>
      </c>
      <c r="K204" s="392">
        <v>100</v>
      </c>
      <c r="L204" s="393">
        <v>711000000</v>
      </c>
      <c r="M204" s="624" t="s">
        <v>73</v>
      </c>
      <c r="N204" s="392" t="s">
        <v>841</v>
      </c>
      <c r="O204" s="392" t="s">
        <v>748</v>
      </c>
      <c r="P204" s="392" t="s">
        <v>229</v>
      </c>
      <c r="Q204" s="392" t="s">
        <v>1983</v>
      </c>
      <c r="R204" s="392" t="s">
        <v>1984</v>
      </c>
      <c r="S204" s="392">
        <v>114</v>
      </c>
      <c r="T204" s="392" t="s">
        <v>726</v>
      </c>
      <c r="U204" s="394">
        <v>201385.372</v>
      </c>
      <c r="V204" s="395">
        <v>15754.42</v>
      </c>
      <c r="W204" s="395">
        <v>3172709732.3442402</v>
      </c>
      <c r="X204" s="396">
        <f t="shared" si="17"/>
        <v>3553434900.2255492</v>
      </c>
      <c r="Y204" s="392" t="s">
        <v>762</v>
      </c>
      <c r="Z204" s="392">
        <v>2016</v>
      </c>
      <c r="AA204" s="392"/>
      <c r="AB204" s="397" t="s">
        <v>720</v>
      </c>
      <c r="AC204" s="397" t="s">
        <v>722</v>
      </c>
      <c r="AD204" s="290"/>
      <c r="AE204" s="290"/>
      <c r="AF204" s="290"/>
      <c r="AG204" s="290"/>
      <c r="AH204" s="290"/>
      <c r="AI204" s="290"/>
      <c r="AJ204" s="290"/>
      <c r="AK204" s="290" t="s">
        <v>1985</v>
      </c>
    </row>
    <row r="205" spans="1:37" s="390" customFormat="1" ht="100.5" customHeight="1">
      <c r="A205" s="620" t="s">
        <v>1990</v>
      </c>
      <c r="B205" s="392" t="s">
        <v>819</v>
      </c>
      <c r="C205" s="392" t="s">
        <v>723</v>
      </c>
      <c r="D205" s="392" t="s">
        <v>724</v>
      </c>
      <c r="E205" s="392" t="s">
        <v>724</v>
      </c>
      <c r="F205" s="392" t="s">
        <v>725</v>
      </c>
      <c r="G205" s="392" t="s">
        <v>727</v>
      </c>
      <c r="H205" s="392" t="s">
        <v>736</v>
      </c>
      <c r="I205" s="392" t="s">
        <v>737</v>
      </c>
      <c r="J205" s="392" t="s">
        <v>38</v>
      </c>
      <c r="K205" s="392">
        <v>100</v>
      </c>
      <c r="L205" s="393">
        <v>711000000</v>
      </c>
      <c r="M205" s="624" t="s">
        <v>73</v>
      </c>
      <c r="N205" s="392" t="s">
        <v>841</v>
      </c>
      <c r="O205" s="392" t="s">
        <v>749</v>
      </c>
      <c r="P205" s="392" t="s">
        <v>229</v>
      </c>
      <c r="Q205" s="392" t="s">
        <v>1983</v>
      </c>
      <c r="R205" s="392" t="s">
        <v>1984</v>
      </c>
      <c r="S205" s="392">
        <v>114</v>
      </c>
      <c r="T205" s="392" t="s">
        <v>726</v>
      </c>
      <c r="U205" s="394">
        <v>65723.690999999992</v>
      </c>
      <c r="V205" s="395">
        <v>15754.42</v>
      </c>
      <c r="W205" s="395">
        <v>1035438631.9642199</v>
      </c>
      <c r="X205" s="396">
        <f t="shared" si="17"/>
        <v>1159691267.7999265</v>
      </c>
      <c r="Y205" s="392" t="s">
        <v>762</v>
      </c>
      <c r="Z205" s="392">
        <v>2016</v>
      </c>
      <c r="AA205" s="392"/>
      <c r="AB205" s="397" t="s">
        <v>720</v>
      </c>
      <c r="AC205" s="397" t="s">
        <v>722</v>
      </c>
      <c r="AD205" s="290"/>
      <c r="AE205" s="290"/>
      <c r="AF205" s="290"/>
      <c r="AG205" s="290"/>
      <c r="AH205" s="290"/>
      <c r="AI205" s="290"/>
      <c r="AJ205" s="290"/>
      <c r="AK205" s="290" t="s">
        <v>1985</v>
      </c>
    </row>
    <row r="206" spans="1:37" s="390" customFormat="1" ht="100.5" customHeight="1">
      <c r="A206" s="620" t="s">
        <v>1991</v>
      </c>
      <c r="B206" s="392" t="s">
        <v>819</v>
      </c>
      <c r="C206" s="392" t="s">
        <v>723</v>
      </c>
      <c r="D206" s="392" t="s">
        <v>724</v>
      </c>
      <c r="E206" s="392" t="s">
        <v>724</v>
      </c>
      <c r="F206" s="392" t="s">
        <v>725</v>
      </c>
      <c r="G206" s="392" t="s">
        <v>727</v>
      </c>
      <c r="H206" s="392" t="s">
        <v>738</v>
      </c>
      <c r="I206" s="392" t="s">
        <v>739</v>
      </c>
      <c r="J206" s="392" t="s">
        <v>38</v>
      </c>
      <c r="K206" s="392">
        <v>0</v>
      </c>
      <c r="L206" s="393">
        <v>711000000</v>
      </c>
      <c r="M206" s="624" t="s">
        <v>73</v>
      </c>
      <c r="N206" s="392" t="s">
        <v>841</v>
      </c>
      <c r="O206" s="392" t="s">
        <v>750</v>
      </c>
      <c r="P206" s="392" t="s">
        <v>229</v>
      </c>
      <c r="Q206" s="392" t="s">
        <v>1983</v>
      </c>
      <c r="R206" s="392" t="s">
        <v>1984</v>
      </c>
      <c r="S206" s="392">
        <v>114</v>
      </c>
      <c r="T206" s="392" t="s">
        <v>726</v>
      </c>
      <c r="U206" s="394">
        <v>594.50599999999997</v>
      </c>
      <c r="V206" s="395">
        <v>20025.419999999998</v>
      </c>
      <c r="W206" s="395">
        <v>11905232.342519999</v>
      </c>
      <c r="X206" s="396">
        <f t="shared" si="17"/>
        <v>13333860.2236224</v>
      </c>
      <c r="Y206" s="392"/>
      <c r="Z206" s="392">
        <v>2016</v>
      </c>
      <c r="AA206" s="392"/>
      <c r="AB206" s="397" t="s">
        <v>720</v>
      </c>
      <c r="AC206" s="397" t="s">
        <v>722</v>
      </c>
      <c r="AD206" s="290"/>
      <c r="AE206" s="290"/>
      <c r="AF206" s="290"/>
      <c r="AG206" s="290"/>
      <c r="AH206" s="290"/>
      <c r="AI206" s="290"/>
      <c r="AJ206" s="290"/>
      <c r="AK206" s="290" t="s">
        <v>1985</v>
      </c>
    </row>
    <row r="207" spans="1:37" s="491" customFormat="1" ht="100.5" customHeight="1">
      <c r="A207" s="536" t="s">
        <v>1992</v>
      </c>
      <c r="B207" s="742" t="s">
        <v>819</v>
      </c>
      <c r="C207" s="742" t="s">
        <v>723</v>
      </c>
      <c r="D207" s="742" t="s">
        <v>724</v>
      </c>
      <c r="E207" s="742" t="s">
        <v>724</v>
      </c>
      <c r="F207" s="742" t="s">
        <v>725</v>
      </c>
      <c r="G207" s="742" t="s">
        <v>727</v>
      </c>
      <c r="H207" s="742" t="s">
        <v>740</v>
      </c>
      <c r="I207" s="742" t="s">
        <v>741</v>
      </c>
      <c r="J207" s="742" t="s">
        <v>38</v>
      </c>
      <c r="K207" s="742">
        <v>100</v>
      </c>
      <c r="L207" s="743">
        <v>711000000</v>
      </c>
      <c r="M207" s="693" t="s">
        <v>73</v>
      </c>
      <c r="N207" s="742" t="s">
        <v>841</v>
      </c>
      <c r="O207" s="742" t="s">
        <v>1993</v>
      </c>
      <c r="P207" s="742" t="s">
        <v>229</v>
      </c>
      <c r="Q207" s="742" t="s">
        <v>1994</v>
      </c>
      <c r="R207" s="742" t="s">
        <v>1984</v>
      </c>
      <c r="S207" s="742">
        <v>114</v>
      </c>
      <c r="T207" s="742" t="s">
        <v>726</v>
      </c>
      <c r="U207" s="744">
        <v>17935</v>
      </c>
      <c r="V207" s="745">
        <v>28000</v>
      </c>
      <c r="W207" s="745">
        <v>0</v>
      </c>
      <c r="X207" s="746">
        <v>0</v>
      </c>
      <c r="Y207" s="742" t="s">
        <v>762</v>
      </c>
      <c r="Z207" s="742">
        <v>2016</v>
      </c>
      <c r="AA207" s="742"/>
      <c r="AB207" s="747" t="s">
        <v>720</v>
      </c>
      <c r="AC207" s="747" t="s">
        <v>722</v>
      </c>
      <c r="AD207" s="531"/>
      <c r="AE207" s="531"/>
      <c r="AF207" s="531"/>
      <c r="AG207" s="531"/>
      <c r="AH207" s="531"/>
      <c r="AI207" s="531"/>
      <c r="AJ207" s="531"/>
      <c r="AK207" s="531" t="s">
        <v>1985</v>
      </c>
    </row>
    <row r="208" spans="1:37" s="491" customFormat="1" ht="100.5" customHeight="1">
      <c r="A208" s="536" t="s">
        <v>4058</v>
      </c>
      <c r="B208" s="742" t="s">
        <v>819</v>
      </c>
      <c r="C208" s="742" t="s">
        <v>723</v>
      </c>
      <c r="D208" s="742" t="s">
        <v>724</v>
      </c>
      <c r="E208" s="742" t="s">
        <v>724</v>
      </c>
      <c r="F208" s="742" t="s">
        <v>725</v>
      </c>
      <c r="G208" s="742" t="s">
        <v>727</v>
      </c>
      <c r="H208" s="742" t="s">
        <v>740</v>
      </c>
      <c r="I208" s="742" t="s">
        <v>741</v>
      </c>
      <c r="J208" s="742" t="s">
        <v>38</v>
      </c>
      <c r="K208" s="742">
        <v>100</v>
      </c>
      <c r="L208" s="743">
        <v>711000000</v>
      </c>
      <c r="M208" s="693" t="s">
        <v>73</v>
      </c>
      <c r="N208" s="742" t="s">
        <v>841</v>
      </c>
      <c r="O208" s="742" t="s">
        <v>1993</v>
      </c>
      <c r="P208" s="742" t="s">
        <v>229</v>
      </c>
      <c r="Q208" s="742" t="s">
        <v>1994</v>
      </c>
      <c r="R208" s="742" t="s">
        <v>1984</v>
      </c>
      <c r="S208" s="742">
        <v>114</v>
      </c>
      <c r="T208" s="742" t="s">
        <v>726</v>
      </c>
      <c r="U208" s="744">
        <v>17935</v>
      </c>
      <c r="V208" s="745">
        <v>28000</v>
      </c>
      <c r="W208" s="745">
        <v>0</v>
      </c>
      <c r="X208" s="746">
        <v>0</v>
      </c>
      <c r="Y208" s="742" t="s">
        <v>762</v>
      </c>
      <c r="Z208" s="742">
        <v>2016</v>
      </c>
      <c r="AA208" s="742" t="s">
        <v>3133</v>
      </c>
      <c r="AB208" s="747" t="s">
        <v>720</v>
      </c>
      <c r="AC208" s="747" t="s">
        <v>722</v>
      </c>
      <c r="AD208" s="531"/>
      <c r="AE208" s="531"/>
      <c r="AF208" s="531"/>
      <c r="AG208" s="531"/>
      <c r="AH208" s="531"/>
      <c r="AI208" s="531"/>
      <c r="AJ208" s="531"/>
      <c r="AK208" s="531" t="s">
        <v>1985</v>
      </c>
    </row>
    <row r="209" spans="1:37" s="491" customFormat="1" ht="100.5" customHeight="1">
      <c r="A209" s="536" t="s">
        <v>1995</v>
      </c>
      <c r="B209" s="742" t="s">
        <v>819</v>
      </c>
      <c r="C209" s="742" t="s">
        <v>723</v>
      </c>
      <c r="D209" s="742" t="s">
        <v>724</v>
      </c>
      <c r="E209" s="742" t="s">
        <v>724</v>
      </c>
      <c r="F209" s="742" t="s">
        <v>725</v>
      </c>
      <c r="G209" s="742" t="s">
        <v>727</v>
      </c>
      <c r="H209" s="742" t="s">
        <v>742</v>
      </c>
      <c r="I209" s="742" t="s">
        <v>743</v>
      </c>
      <c r="J209" s="742" t="s">
        <v>38</v>
      </c>
      <c r="K209" s="742">
        <v>100</v>
      </c>
      <c r="L209" s="743">
        <v>711000000</v>
      </c>
      <c r="M209" s="693" t="s">
        <v>73</v>
      </c>
      <c r="N209" s="742" t="s">
        <v>841</v>
      </c>
      <c r="O209" s="742" t="s">
        <v>1996</v>
      </c>
      <c r="P209" s="742" t="s">
        <v>229</v>
      </c>
      <c r="Q209" s="742" t="s">
        <v>1994</v>
      </c>
      <c r="R209" s="742" t="s">
        <v>1984</v>
      </c>
      <c r="S209" s="742">
        <v>114</v>
      </c>
      <c r="T209" s="742" t="s">
        <v>726</v>
      </c>
      <c r="U209" s="744">
        <v>5088</v>
      </c>
      <c r="V209" s="745">
        <v>28000</v>
      </c>
      <c r="W209" s="745">
        <v>0</v>
      </c>
      <c r="X209" s="746">
        <v>0</v>
      </c>
      <c r="Y209" s="742" t="s">
        <v>762</v>
      </c>
      <c r="Z209" s="742">
        <v>2016</v>
      </c>
      <c r="AA209" s="742"/>
      <c r="AB209" s="747" t="s">
        <v>720</v>
      </c>
      <c r="AC209" s="747" t="s">
        <v>722</v>
      </c>
      <c r="AD209" s="531"/>
      <c r="AE209" s="531"/>
      <c r="AF209" s="531"/>
      <c r="AG209" s="531"/>
      <c r="AH209" s="531"/>
      <c r="AI209" s="531"/>
      <c r="AJ209" s="531"/>
      <c r="AK209" s="531" t="s">
        <v>1985</v>
      </c>
    </row>
    <row r="210" spans="1:37" s="491" customFormat="1" ht="100.5" customHeight="1">
      <c r="A210" s="536" t="s">
        <v>4057</v>
      </c>
      <c r="B210" s="742" t="s">
        <v>819</v>
      </c>
      <c r="C210" s="742" t="s">
        <v>723</v>
      </c>
      <c r="D210" s="742" t="s">
        <v>724</v>
      </c>
      <c r="E210" s="742" t="s">
        <v>724</v>
      </c>
      <c r="F210" s="742" t="s">
        <v>725</v>
      </c>
      <c r="G210" s="742" t="s">
        <v>727</v>
      </c>
      <c r="H210" s="742" t="s">
        <v>742</v>
      </c>
      <c r="I210" s="742" t="s">
        <v>743</v>
      </c>
      <c r="J210" s="742" t="s">
        <v>38</v>
      </c>
      <c r="K210" s="742">
        <v>100</v>
      </c>
      <c r="L210" s="743">
        <v>711000000</v>
      </c>
      <c r="M210" s="693" t="s">
        <v>73</v>
      </c>
      <c r="N210" s="742" t="s">
        <v>841</v>
      </c>
      <c r="O210" s="742" t="s">
        <v>1996</v>
      </c>
      <c r="P210" s="742" t="s">
        <v>229</v>
      </c>
      <c r="Q210" s="742" t="s">
        <v>1994</v>
      </c>
      <c r="R210" s="742" t="s">
        <v>1984</v>
      </c>
      <c r="S210" s="742">
        <v>114</v>
      </c>
      <c r="T210" s="742" t="s">
        <v>726</v>
      </c>
      <c r="U210" s="744">
        <v>5088</v>
      </c>
      <c r="V210" s="745">
        <v>28000</v>
      </c>
      <c r="W210" s="745">
        <v>0</v>
      </c>
      <c r="X210" s="746">
        <v>0</v>
      </c>
      <c r="Y210" s="742" t="s">
        <v>762</v>
      </c>
      <c r="Z210" s="742">
        <v>2016</v>
      </c>
      <c r="AA210" s="742" t="s">
        <v>3133</v>
      </c>
      <c r="AB210" s="747" t="s">
        <v>720</v>
      </c>
      <c r="AC210" s="747" t="s">
        <v>722</v>
      </c>
      <c r="AD210" s="531"/>
      <c r="AE210" s="531"/>
      <c r="AF210" s="531"/>
      <c r="AG210" s="531"/>
      <c r="AH210" s="531"/>
      <c r="AI210" s="531"/>
      <c r="AJ210" s="531"/>
      <c r="AK210" s="531" t="s">
        <v>1985</v>
      </c>
    </row>
    <row r="211" spans="1:37" s="390" customFormat="1" ht="100.5" customHeight="1">
      <c r="A211" s="620" t="s">
        <v>1997</v>
      </c>
      <c r="B211" s="392" t="s">
        <v>819</v>
      </c>
      <c r="C211" s="392" t="s">
        <v>723</v>
      </c>
      <c r="D211" s="392" t="s">
        <v>724</v>
      </c>
      <c r="E211" s="392" t="s">
        <v>724</v>
      </c>
      <c r="F211" s="392" t="s">
        <v>725</v>
      </c>
      <c r="G211" s="392" t="s">
        <v>727</v>
      </c>
      <c r="H211" s="392" t="s">
        <v>744</v>
      </c>
      <c r="I211" s="392" t="s">
        <v>745</v>
      </c>
      <c r="J211" s="392" t="s">
        <v>38</v>
      </c>
      <c r="K211" s="392">
        <v>100</v>
      </c>
      <c r="L211" s="393">
        <v>711000000</v>
      </c>
      <c r="M211" s="624" t="s">
        <v>73</v>
      </c>
      <c r="N211" s="392" t="s">
        <v>841</v>
      </c>
      <c r="O211" s="392" t="s">
        <v>751</v>
      </c>
      <c r="P211" s="392" t="s">
        <v>229</v>
      </c>
      <c r="Q211" s="392" t="s">
        <v>1983</v>
      </c>
      <c r="R211" s="392" t="s">
        <v>1984</v>
      </c>
      <c r="S211" s="392">
        <v>114</v>
      </c>
      <c r="T211" s="392" t="s">
        <v>726</v>
      </c>
      <c r="U211" s="398">
        <v>163.999</v>
      </c>
      <c r="V211" s="395">
        <v>7836.93</v>
      </c>
      <c r="W211" s="395">
        <v>1285248.68307</v>
      </c>
      <c r="X211" s="396">
        <f t="shared" si="17"/>
        <v>1439478.5250384002</v>
      </c>
      <c r="Y211" s="392" t="s">
        <v>762</v>
      </c>
      <c r="Z211" s="392">
        <v>2016</v>
      </c>
      <c r="AA211" s="392"/>
      <c r="AB211" s="397" t="s">
        <v>720</v>
      </c>
      <c r="AC211" s="397" t="s">
        <v>722</v>
      </c>
      <c r="AD211" s="290"/>
      <c r="AE211" s="290"/>
      <c r="AF211" s="290"/>
      <c r="AG211" s="290"/>
      <c r="AH211" s="290"/>
      <c r="AI211" s="290"/>
      <c r="AJ211" s="290"/>
      <c r="AK211" s="290" t="s">
        <v>1985</v>
      </c>
    </row>
    <row r="212" spans="1:37" s="390" customFormat="1" ht="100.5" customHeight="1">
      <c r="A212" s="620" t="s">
        <v>2303</v>
      </c>
      <c r="B212" s="437" t="s">
        <v>819</v>
      </c>
      <c r="C212" s="288" t="s">
        <v>2304</v>
      </c>
      <c r="D212" s="385" t="s">
        <v>2305</v>
      </c>
      <c r="E212" s="385" t="s">
        <v>2305</v>
      </c>
      <c r="F212" s="385" t="s">
        <v>2306</v>
      </c>
      <c r="G212" s="385" t="s">
        <v>2306</v>
      </c>
      <c r="H212" s="288"/>
      <c r="I212" s="288"/>
      <c r="J212" s="288" t="s">
        <v>38</v>
      </c>
      <c r="K212" s="288">
        <v>0</v>
      </c>
      <c r="L212" s="393">
        <v>711000000</v>
      </c>
      <c r="M212" s="624" t="s">
        <v>73</v>
      </c>
      <c r="N212" s="437" t="s">
        <v>841</v>
      </c>
      <c r="O212" s="288" t="s">
        <v>700</v>
      </c>
      <c r="P212" s="288" t="s">
        <v>229</v>
      </c>
      <c r="Q212" s="288" t="s">
        <v>697</v>
      </c>
      <c r="R212" s="288" t="s">
        <v>231</v>
      </c>
      <c r="S212" s="288">
        <v>796</v>
      </c>
      <c r="T212" s="288" t="s">
        <v>232</v>
      </c>
      <c r="U212" s="388">
        <v>50</v>
      </c>
      <c r="V212" s="388">
        <v>37500</v>
      </c>
      <c r="W212" s="388">
        <v>1875000</v>
      </c>
      <c r="X212" s="438">
        <f>W212*1.12</f>
        <v>2100000</v>
      </c>
      <c r="Y212" s="288"/>
      <c r="Z212" s="288">
        <v>2016</v>
      </c>
      <c r="AA212" s="437"/>
      <c r="AB212" s="397" t="s">
        <v>876</v>
      </c>
      <c r="AC212" s="397" t="s">
        <v>209</v>
      </c>
      <c r="AD212" s="290"/>
      <c r="AE212" s="290"/>
      <c r="AF212" s="290"/>
      <c r="AG212" s="290" t="s">
        <v>2307</v>
      </c>
      <c r="AH212" s="290" t="s">
        <v>794</v>
      </c>
      <c r="AI212" s="290" t="s">
        <v>2308</v>
      </c>
      <c r="AJ212" s="290" t="s">
        <v>2309</v>
      </c>
      <c r="AK212" s="290"/>
    </row>
    <row r="213" spans="1:37" s="563" customFormat="1" ht="100.5" customHeight="1">
      <c r="A213" s="536" t="s">
        <v>2846</v>
      </c>
      <c r="B213" s="516" t="s">
        <v>819</v>
      </c>
      <c r="C213" s="516" t="s">
        <v>1129</v>
      </c>
      <c r="D213" s="516" t="s">
        <v>1130</v>
      </c>
      <c r="E213" s="516" t="s">
        <v>1130</v>
      </c>
      <c r="F213" s="516" t="s">
        <v>1131</v>
      </c>
      <c r="G213" s="516" t="s">
        <v>1132</v>
      </c>
      <c r="H213" s="516" t="s">
        <v>2847</v>
      </c>
      <c r="I213" s="516" t="s">
        <v>2848</v>
      </c>
      <c r="J213" s="516" t="s">
        <v>1135</v>
      </c>
      <c r="K213" s="731">
        <v>0</v>
      </c>
      <c r="L213" s="519">
        <v>711000000</v>
      </c>
      <c r="M213" s="520" t="s">
        <v>73</v>
      </c>
      <c r="N213" s="732" t="s">
        <v>1233</v>
      </c>
      <c r="O213" s="520" t="s">
        <v>73</v>
      </c>
      <c r="P213" s="495"/>
      <c r="Q213" s="516" t="s">
        <v>1136</v>
      </c>
      <c r="R213" s="533" t="s">
        <v>1137</v>
      </c>
      <c r="S213" s="516"/>
      <c r="T213" s="587" t="s">
        <v>232</v>
      </c>
      <c r="U213" s="522">
        <v>3</v>
      </c>
      <c r="V213" s="523">
        <v>536842.84</v>
      </c>
      <c r="W213" s="523">
        <v>0</v>
      </c>
      <c r="X213" s="523">
        <v>0</v>
      </c>
      <c r="Y213" s="516"/>
      <c r="Z213" s="516">
        <v>2016</v>
      </c>
      <c r="AA213" s="516"/>
      <c r="AB213" s="733" t="s">
        <v>366</v>
      </c>
      <c r="AC213" s="689"/>
      <c r="AD213" s="689"/>
      <c r="AE213" s="734"/>
      <c r="AF213" s="734"/>
      <c r="AG213" s="531"/>
      <c r="AH213" s="734"/>
      <c r="AI213" s="689">
        <v>150001967</v>
      </c>
      <c r="AJ213" s="734"/>
      <c r="AK213" s="531" t="s">
        <v>2849</v>
      </c>
    </row>
    <row r="214" spans="1:37" s="255" customFormat="1" ht="100.5" customHeight="1">
      <c r="A214" s="620" t="s">
        <v>3977</v>
      </c>
      <c r="B214" s="622" t="s">
        <v>819</v>
      </c>
      <c r="C214" s="622" t="s">
        <v>1129</v>
      </c>
      <c r="D214" s="622" t="s">
        <v>1130</v>
      </c>
      <c r="E214" s="622" t="s">
        <v>1130</v>
      </c>
      <c r="F214" s="622" t="s">
        <v>1131</v>
      </c>
      <c r="G214" s="622" t="s">
        <v>1132</v>
      </c>
      <c r="H214" s="622" t="s">
        <v>2847</v>
      </c>
      <c r="I214" s="622" t="s">
        <v>2848</v>
      </c>
      <c r="J214" s="622" t="s">
        <v>1135</v>
      </c>
      <c r="K214" s="479">
        <v>0</v>
      </c>
      <c r="L214" s="294">
        <v>711000000</v>
      </c>
      <c r="M214" s="295" t="s">
        <v>73</v>
      </c>
      <c r="N214" s="331" t="s">
        <v>1233</v>
      </c>
      <c r="O214" s="295" t="s">
        <v>73</v>
      </c>
      <c r="P214" s="8" t="s">
        <v>229</v>
      </c>
      <c r="Q214" s="622" t="s">
        <v>1136</v>
      </c>
      <c r="R214" s="288" t="s">
        <v>1137</v>
      </c>
      <c r="S214" s="622"/>
      <c r="T214" s="326" t="s">
        <v>232</v>
      </c>
      <c r="U214" s="314">
        <v>3</v>
      </c>
      <c r="V214" s="315">
        <v>536842.84</v>
      </c>
      <c r="W214" s="315">
        <v>1610528.52</v>
      </c>
      <c r="X214" s="315">
        <f>W214*1.12</f>
        <v>1803791.9424000003</v>
      </c>
      <c r="Y214" s="622"/>
      <c r="Z214" s="622">
        <v>2016</v>
      </c>
      <c r="AA214" s="622">
        <v>13</v>
      </c>
      <c r="AB214" s="627" t="s">
        <v>366</v>
      </c>
      <c r="AC214" s="341"/>
      <c r="AD214" s="341"/>
      <c r="AE214" s="400"/>
      <c r="AF214" s="400"/>
      <c r="AG214" s="290"/>
      <c r="AH214" s="400"/>
      <c r="AI214" s="341">
        <v>150001967</v>
      </c>
      <c r="AJ214" s="400"/>
      <c r="AK214" s="290" t="s">
        <v>2849</v>
      </c>
    </row>
    <row r="215" spans="1:37" s="563" customFormat="1" ht="100.5" customHeight="1">
      <c r="A215" s="536" t="s">
        <v>2850</v>
      </c>
      <c r="B215" s="533" t="s">
        <v>33</v>
      </c>
      <c r="C215" s="535" t="s">
        <v>2851</v>
      </c>
      <c r="D215" s="535" t="s">
        <v>2852</v>
      </c>
      <c r="E215" s="535" t="s">
        <v>2852</v>
      </c>
      <c r="F215" s="535" t="s">
        <v>2853</v>
      </c>
      <c r="G215" s="535" t="s">
        <v>2853</v>
      </c>
      <c r="H215" s="535" t="s">
        <v>2854</v>
      </c>
      <c r="I215" s="535" t="s">
        <v>2854</v>
      </c>
      <c r="J215" s="534" t="s">
        <v>38</v>
      </c>
      <c r="K215" s="535">
        <v>0</v>
      </c>
      <c r="L215" s="599">
        <v>271010000</v>
      </c>
      <c r="M215" s="533" t="s">
        <v>127</v>
      </c>
      <c r="N215" s="533" t="s">
        <v>1233</v>
      </c>
      <c r="O215" s="558" t="s">
        <v>3144</v>
      </c>
      <c r="P215" s="495"/>
      <c r="Q215" s="516" t="s">
        <v>2855</v>
      </c>
      <c r="R215" s="533" t="s">
        <v>2856</v>
      </c>
      <c r="S215" s="678">
        <v>796</v>
      </c>
      <c r="T215" s="587" t="s">
        <v>232</v>
      </c>
      <c r="U215" s="679">
        <v>3</v>
      </c>
      <c r="V215" s="680">
        <v>445138.87666666665</v>
      </c>
      <c r="W215" s="681">
        <v>0</v>
      </c>
      <c r="X215" s="524">
        <v>0</v>
      </c>
      <c r="Y215" s="537"/>
      <c r="Z215" s="533">
        <v>2016</v>
      </c>
      <c r="AA215" s="682"/>
      <c r="AB215" s="531" t="s">
        <v>300</v>
      </c>
      <c r="AC215" s="595"/>
      <c r="AD215" s="531"/>
      <c r="AE215" s="531"/>
      <c r="AF215" s="531"/>
      <c r="AG215" s="683"/>
      <c r="AH215" s="683"/>
      <c r="AI215" s="683"/>
      <c r="AJ215" s="683"/>
      <c r="AK215" s="531" t="s">
        <v>2857</v>
      </c>
    </row>
    <row r="216" spans="1:37" s="563" customFormat="1" ht="100.5" customHeight="1">
      <c r="A216" s="536" t="s">
        <v>3829</v>
      </c>
      <c r="B216" s="533" t="s">
        <v>33</v>
      </c>
      <c r="C216" s="535" t="s">
        <v>2851</v>
      </c>
      <c r="D216" s="535" t="s">
        <v>2852</v>
      </c>
      <c r="E216" s="535" t="s">
        <v>2852</v>
      </c>
      <c r="F216" s="535" t="s">
        <v>2853</v>
      </c>
      <c r="G216" s="535" t="s">
        <v>2853</v>
      </c>
      <c r="H216" s="535" t="s">
        <v>2854</v>
      </c>
      <c r="I216" s="535" t="s">
        <v>2854</v>
      </c>
      <c r="J216" s="534" t="s">
        <v>38</v>
      </c>
      <c r="K216" s="535">
        <v>0</v>
      </c>
      <c r="L216" s="599">
        <v>271010000</v>
      </c>
      <c r="M216" s="533" t="s">
        <v>127</v>
      </c>
      <c r="N216" s="533" t="s">
        <v>1233</v>
      </c>
      <c r="O216" s="520" t="s">
        <v>3144</v>
      </c>
      <c r="P216" s="495" t="s">
        <v>229</v>
      </c>
      <c r="Q216" s="516" t="s">
        <v>2855</v>
      </c>
      <c r="R216" s="533" t="s">
        <v>2856</v>
      </c>
      <c r="S216" s="678">
        <v>796</v>
      </c>
      <c r="T216" s="587" t="s">
        <v>232</v>
      </c>
      <c r="U216" s="679">
        <v>1</v>
      </c>
      <c r="V216" s="681">
        <v>1335416.6299999999</v>
      </c>
      <c r="W216" s="681">
        <v>0</v>
      </c>
      <c r="X216" s="524">
        <v>0</v>
      </c>
      <c r="Y216" s="537"/>
      <c r="Z216" s="533">
        <v>2016</v>
      </c>
      <c r="AA216" s="533" t="s">
        <v>3978</v>
      </c>
      <c r="AB216" s="531" t="s">
        <v>300</v>
      </c>
      <c r="AC216" s="595"/>
      <c r="AD216" s="531"/>
      <c r="AE216" s="531"/>
      <c r="AF216" s="531"/>
      <c r="AG216" s="683"/>
      <c r="AH216" s="683"/>
      <c r="AI216" s="683"/>
      <c r="AJ216" s="683"/>
      <c r="AK216" s="501" t="s">
        <v>3952</v>
      </c>
    </row>
    <row r="217" spans="1:37" s="255" customFormat="1" ht="100.5" customHeight="1">
      <c r="A217" s="5" t="s">
        <v>4203</v>
      </c>
      <c r="B217" s="8" t="s">
        <v>33</v>
      </c>
      <c r="C217" s="10" t="s">
        <v>2851</v>
      </c>
      <c r="D217" s="10" t="s">
        <v>2852</v>
      </c>
      <c r="E217" s="10" t="s">
        <v>2852</v>
      </c>
      <c r="F217" s="10" t="s">
        <v>2853</v>
      </c>
      <c r="G217" s="10" t="s">
        <v>2853</v>
      </c>
      <c r="H217" s="10" t="s">
        <v>2854</v>
      </c>
      <c r="I217" s="10" t="s">
        <v>2854</v>
      </c>
      <c r="J217" s="25" t="s">
        <v>38</v>
      </c>
      <c r="K217" s="10">
        <v>0</v>
      </c>
      <c r="L217" s="30">
        <v>271010000</v>
      </c>
      <c r="M217" s="8" t="s">
        <v>127</v>
      </c>
      <c r="N217" s="8" t="s">
        <v>1233</v>
      </c>
      <c r="O217" s="628" t="s">
        <v>3144</v>
      </c>
      <c r="P217" s="8" t="s">
        <v>229</v>
      </c>
      <c r="Q217" s="12" t="s">
        <v>2855</v>
      </c>
      <c r="R217" s="8" t="s">
        <v>4204</v>
      </c>
      <c r="S217" s="204">
        <v>796</v>
      </c>
      <c r="T217" s="13" t="s">
        <v>232</v>
      </c>
      <c r="U217" s="866">
        <v>1</v>
      </c>
      <c r="V217" s="708">
        <v>1335416.6299999999</v>
      </c>
      <c r="W217" s="708">
        <v>1335416.6299999999</v>
      </c>
      <c r="X217" s="7">
        <v>1495666.6255999999</v>
      </c>
      <c r="Y217" s="15"/>
      <c r="Z217" s="8">
        <v>2016</v>
      </c>
      <c r="AA217" s="8">
        <v>15</v>
      </c>
      <c r="AB217" s="2" t="s">
        <v>300</v>
      </c>
      <c r="AC217" s="1"/>
      <c r="AD217" s="2"/>
      <c r="AE217" s="2"/>
      <c r="AF217" s="2"/>
      <c r="AG217" s="205"/>
      <c r="AH217" s="205"/>
      <c r="AI217" s="205"/>
      <c r="AJ217" s="205"/>
      <c r="AK217" s="2" t="s">
        <v>3952</v>
      </c>
    </row>
    <row r="218" spans="1:37" s="563" customFormat="1" ht="100.5" customHeight="1">
      <c r="A218" s="536" t="s">
        <v>2858</v>
      </c>
      <c r="B218" s="533" t="s">
        <v>33</v>
      </c>
      <c r="C218" s="535" t="s">
        <v>2859</v>
      </c>
      <c r="D218" s="535" t="s">
        <v>2852</v>
      </c>
      <c r="E218" s="535" t="s">
        <v>2852</v>
      </c>
      <c r="F218" s="535" t="s">
        <v>2860</v>
      </c>
      <c r="G218" s="535" t="s">
        <v>2860</v>
      </c>
      <c r="H218" s="535" t="s">
        <v>2861</v>
      </c>
      <c r="I218" s="535" t="s">
        <v>2861</v>
      </c>
      <c r="J218" s="534" t="s">
        <v>38</v>
      </c>
      <c r="K218" s="535">
        <v>0</v>
      </c>
      <c r="L218" s="599">
        <v>271010000</v>
      </c>
      <c r="M218" s="533" t="s">
        <v>127</v>
      </c>
      <c r="N218" s="533" t="s">
        <v>1233</v>
      </c>
      <c r="O218" s="558" t="s">
        <v>3144</v>
      </c>
      <c r="P218" s="495"/>
      <c r="Q218" s="516" t="s">
        <v>2855</v>
      </c>
      <c r="R218" s="533" t="s">
        <v>2856</v>
      </c>
      <c r="S218" s="678">
        <v>796</v>
      </c>
      <c r="T218" s="587" t="s">
        <v>232</v>
      </c>
      <c r="U218" s="679">
        <v>1</v>
      </c>
      <c r="V218" s="680">
        <v>1553575.892857143</v>
      </c>
      <c r="W218" s="681">
        <v>0</v>
      </c>
      <c r="X218" s="524">
        <v>0</v>
      </c>
      <c r="Y218" s="537"/>
      <c r="Z218" s="533">
        <v>2016</v>
      </c>
      <c r="AA218" s="682"/>
      <c r="AB218" s="531" t="s">
        <v>300</v>
      </c>
      <c r="AC218" s="595"/>
      <c r="AD218" s="531"/>
      <c r="AE218" s="531"/>
      <c r="AF218" s="531"/>
      <c r="AG218" s="683"/>
      <c r="AH218" s="683"/>
      <c r="AI218" s="683"/>
      <c r="AJ218" s="683"/>
      <c r="AK218" s="531" t="s">
        <v>2857</v>
      </c>
    </row>
    <row r="219" spans="1:37" s="563" customFormat="1" ht="100.5" customHeight="1">
      <c r="A219" s="536" t="s">
        <v>3979</v>
      </c>
      <c r="B219" s="533" t="s">
        <v>33</v>
      </c>
      <c r="C219" s="535" t="s">
        <v>2859</v>
      </c>
      <c r="D219" s="535" t="s">
        <v>2852</v>
      </c>
      <c r="E219" s="535" t="s">
        <v>2852</v>
      </c>
      <c r="F219" s="535" t="s">
        <v>2860</v>
      </c>
      <c r="G219" s="535" t="s">
        <v>2860</v>
      </c>
      <c r="H219" s="535" t="s">
        <v>2861</v>
      </c>
      <c r="I219" s="535" t="s">
        <v>2861</v>
      </c>
      <c r="J219" s="534" t="s">
        <v>38</v>
      </c>
      <c r="K219" s="535">
        <v>0</v>
      </c>
      <c r="L219" s="599">
        <v>271010000</v>
      </c>
      <c r="M219" s="533" t="s">
        <v>127</v>
      </c>
      <c r="N219" s="533" t="s">
        <v>1233</v>
      </c>
      <c r="O219" s="558" t="s">
        <v>3144</v>
      </c>
      <c r="P219" s="495" t="s">
        <v>229</v>
      </c>
      <c r="Q219" s="516" t="s">
        <v>2855</v>
      </c>
      <c r="R219" s="533" t="s">
        <v>2856</v>
      </c>
      <c r="S219" s="678">
        <v>796</v>
      </c>
      <c r="T219" s="587" t="s">
        <v>232</v>
      </c>
      <c r="U219" s="679">
        <v>1</v>
      </c>
      <c r="V219" s="680">
        <v>1553575.892857143</v>
      </c>
      <c r="W219" s="681">
        <v>0</v>
      </c>
      <c r="X219" s="524">
        <v>0</v>
      </c>
      <c r="Y219" s="537"/>
      <c r="Z219" s="533">
        <v>2016</v>
      </c>
      <c r="AA219" s="516">
        <v>13</v>
      </c>
      <c r="AB219" s="531" t="s">
        <v>300</v>
      </c>
      <c r="AC219" s="595"/>
      <c r="AD219" s="531"/>
      <c r="AE219" s="531"/>
      <c r="AF219" s="531"/>
      <c r="AG219" s="683"/>
      <c r="AH219" s="683"/>
      <c r="AI219" s="683"/>
      <c r="AJ219" s="683"/>
      <c r="AK219" s="531" t="s">
        <v>2857</v>
      </c>
    </row>
    <row r="220" spans="1:37" s="255" customFormat="1" ht="100.5" customHeight="1">
      <c r="A220" s="5" t="s">
        <v>4205</v>
      </c>
      <c r="B220" s="8" t="s">
        <v>33</v>
      </c>
      <c r="C220" s="10" t="s">
        <v>2859</v>
      </c>
      <c r="D220" s="10" t="s">
        <v>2852</v>
      </c>
      <c r="E220" s="10" t="s">
        <v>2852</v>
      </c>
      <c r="F220" s="10" t="s">
        <v>2860</v>
      </c>
      <c r="G220" s="10" t="s">
        <v>2860</v>
      </c>
      <c r="H220" s="10" t="s">
        <v>2861</v>
      </c>
      <c r="I220" s="10" t="s">
        <v>2861</v>
      </c>
      <c r="J220" s="25" t="s">
        <v>38</v>
      </c>
      <c r="K220" s="10">
        <v>0</v>
      </c>
      <c r="L220" s="30">
        <v>271010000</v>
      </c>
      <c r="M220" s="8" t="s">
        <v>127</v>
      </c>
      <c r="N220" s="8" t="s">
        <v>1233</v>
      </c>
      <c r="O220" s="628" t="s">
        <v>3144</v>
      </c>
      <c r="P220" s="8" t="s">
        <v>229</v>
      </c>
      <c r="Q220" s="12" t="s">
        <v>2855</v>
      </c>
      <c r="R220" s="8" t="s">
        <v>4204</v>
      </c>
      <c r="S220" s="204">
        <v>796</v>
      </c>
      <c r="T220" s="13" t="s">
        <v>232</v>
      </c>
      <c r="U220" s="866">
        <v>1</v>
      </c>
      <c r="V220" s="867">
        <v>1553575.892857143</v>
      </c>
      <c r="W220" s="708">
        <v>1553575.892857143</v>
      </c>
      <c r="X220" s="7">
        <v>1740005.0000000002</v>
      </c>
      <c r="Y220" s="15"/>
      <c r="Z220" s="8">
        <v>2016</v>
      </c>
      <c r="AA220" s="8">
        <v>15</v>
      </c>
      <c r="AB220" s="2" t="s">
        <v>300</v>
      </c>
      <c r="AC220" s="1"/>
      <c r="AD220" s="2"/>
      <c r="AE220" s="2"/>
      <c r="AF220" s="2"/>
      <c r="AG220" s="205"/>
      <c r="AH220" s="205"/>
      <c r="AI220" s="205"/>
      <c r="AJ220" s="205"/>
      <c r="AK220" s="2" t="s">
        <v>2857</v>
      </c>
    </row>
    <row r="221" spans="1:37" s="563" customFormat="1" ht="100.5" customHeight="1">
      <c r="A221" s="536" t="s">
        <v>2862</v>
      </c>
      <c r="B221" s="533" t="s">
        <v>33</v>
      </c>
      <c r="C221" s="535" t="s">
        <v>2863</v>
      </c>
      <c r="D221" s="535" t="s">
        <v>2864</v>
      </c>
      <c r="E221" s="535" t="s">
        <v>2864</v>
      </c>
      <c r="F221" s="535" t="s">
        <v>2865</v>
      </c>
      <c r="G221" s="535" t="s">
        <v>2865</v>
      </c>
      <c r="H221" s="535" t="s">
        <v>2866</v>
      </c>
      <c r="I221" s="535" t="s">
        <v>2866</v>
      </c>
      <c r="J221" s="534" t="s">
        <v>38</v>
      </c>
      <c r="K221" s="535">
        <v>0</v>
      </c>
      <c r="L221" s="599">
        <v>271010000</v>
      </c>
      <c r="M221" s="533" t="s">
        <v>127</v>
      </c>
      <c r="N221" s="533" t="s">
        <v>1233</v>
      </c>
      <c r="O221" s="558" t="s">
        <v>3144</v>
      </c>
      <c r="P221" s="495"/>
      <c r="Q221" s="516" t="s">
        <v>2855</v>
      </c>
      <c r="R221" s="533" t="s">
        <v>2856</v>
      </c>
      <c r="S221" s="678">
        <v>796</v>
      </c>
      <c r="T221" s="587" t="s">
        <v>232</v>
      </c>
      <c r="U221" s="679">
        <v>8</v>
      </c>
      <c r="V221" s="680">
        <v>149772.79749999999</v>
      </c>
      <c r="W221" s="681">
        <v>0</v>
      </c>
      <c r="X221" s="524">
        <v>0</v>
      </c>
      <c r="Y221" s="537"/>
      <c r="Z221" s="533">
        <v>2016</v>
      </c>
      <c r="AA221" s="682"/>
      <c r="AB221" s="531" t="s">
        <v>300</v>
      </c>
      <c r="AC221" s="595"/>
      <c r="AD221" s="531"/>
      <c r="AE221" s="531"/>
      <c r="AF221" s="531"/>
      <c r="AG221" s="683"/>
      <c r="AH221" s="683"/>
      <c r="AI221" s="683"/>
      <c r="AJ221" s="683"/>
      <c r="AK221" s="531" t="s">
        <v>2857</v>
      </c>
    </row>
    <row r="222" spans="1:37" s="563" customFormat="1" ht="100.5" customHeight="1">
      <c r="A222" s="536" t="s">
        <v>3980</v>
      </c>
      <c r="B222" s="533" t="s">
        <v>33</v>
      </c>
      <c r="C222" s="535" t="s">
        <v>2863</v>
      </c>
      <c r="D222" s="535" t="s">
        <v>2864</v>
      </c>
      <c r="E222" s="535" t="s">
        <v>2864</v>
      </c>
      <c r="F222" s="535" t="s">
        <v>2865</v>
      </c>
      <c r="G222" s="535" t="s">
        <v>2865</v>
      </c>
      <c r="H222" s="535" t="s">
        <v>2866</v>
      </c>
      <c r="I222" s="535" t="s">
        <v>2866</v>
      </c>
      <c r="J222" s="534" t="s">
        <v>38</v>
      </c>
      <c r="K222" s="535">
        <v>0</v>
      </c>
      <c r="L222" s="599">
        <v>271010000</v>
      </c>
      <c r="M222" s="533" t="s">
        <v>127</v>
      </c>
      <c r="N222" s="533" t="s">
        <v>1233</v>
      </c>
      <c r="O222" s="558" t="s">
        <v>3144</v>
      </c>
      <c r="P222" s="495" t="s">
        <v>229</v>
      </c>
      <c r="Q222" s="516" t="s">
        <v>2855</v>
      </c>
      <c r="R222" s="533" t="s">
        <v>2856</v>
      </c>
      <c r="S222" s="678">
        <v>796</v>
      </c>
      <c r="T222" s="587" t="s">
        <v>232</v>
      </c>
      <c r="U222" s="679">
        <v>8</v>
      </c>
      <c r="V222" s="680">
        <v>149772.79749999999</v>
      </c>
      <c r="W222" s="681">
        <v>0</v>
      </c>
      <c r="X222" s="524">
        <v>0</v>
      </c>
      <c r="Y222" s="537"/>
      <c r="Z222" s="533">
        <v>2016</v>
      </c>
      <c r="AA222" s="533">
        <v>13</v>
      </c>
      <c r="AB222" s="531" t="s">
        <v>300</v>
      </c>
      <c r="AC222" s="595"/>
      <c r="AD222" s="531"/>
      <c r="AE222" s="531"/>
      <c r="AF222" s="531"/>
      <c r="AG222" s="683"/>
      <c r="AH222" s="683"/>
      <c r="AI222" s="683"/>
      <c r="AJ222" s="683"/>
      <c r="AK222" s="531" t="s">
        <v>2857</v>
      </c>
    </row>
    <row r="223" spans="1:37" s="255" customFormat="1" ht="100.5" customHeight="1">
      <c r="A223" s="5" t="s">
        <v>4206</v>
      </c>
      <c r="B223" s="8" t="s">
        <v>33</v>
      </c>
      <c r="C223" s="10" t="s">
        <v>2863</v>
      </c>
      <c r="D223" s="10" t="s">
        <v>2864</v>
      </c>
      <c r="E223" s="10" t="s">
        <v>2864</v>
      </c>
      <c r="F223" s="10" t="s">
        <v>2865</v>
      </c>
      <c r="G223" s="10" t="s">
        <v>2865</v>
      </c>
      <c r="H223" s="10" t="s">
        <v>2866</v>
      </c>
      <c r="I223" s="10" t="s">
        <v>2866</v>
      </c>
      <c r="J223" s="25" t="s">
        <v>38</v>
      </c>
      <c r="K223" s="10">
        <v>0</v>
      </c>
      <c r="L223" s="30">
        <v>271010000</v>
      </c>
      <c r="M223" s="8" t="s">
        <v>127</v>
      </c>
      <c r="N223" s="8" t="s">
        <v>1233</v>
      </c>
      <c r="O223" s="628" t="s">
        <v>3144</v>
      </c>
      <c r="P223" s="8" t="s">
        <v>229</v>
      </c>
      <c r="Q223" s="12" t="s">
        <v>2855</v>
      </c>
      <c r="R223" s="8" t="s">
        <v>4204</v>
      </c>
      <c r="S223" s="204">
        <v>796</v>
      </c>
      <c r="T223" s="13" t="s">
        <v>232</v>
      </c>
      <c r="U223" s="866">
        <v>8</v>
      </c>
      <c r="V223" s="867">
        <v>149772.79749999999</v>
      </c>
      <c r="W223" s="708">
        <v>1198182.3799999999</v>
      </c>
      <c r="X223" s="7">
        <v>1341964.2656</v>
      </c>
      <c r="Y223" s="15"/>
      <c r="Z223" s="8">
        <v>2016</v>
      </c>
      <c r="AA223" s="8">
        <v>15</v>
      </c>
      <c r="AB223" s="2" t="s">
        <v>300</v>
      </c>
      <c r="AC223" s="1"/>
      <c r="AD223" s="2"/>
      <c r="AE223" s="2"/>
      <c r="AF223" s="2"/>
      <c r="AG223" s="205"/>
      <c r="AH223" s="205"/>
      <c r="AI223" s="205"/>
      <c r="AJ223" s="205"/>
      <c r="AK223" s="2" t="s">
        <v>2857</v>
      </c>
    </row>
    <row r="224" spans="1:37" s="563" customFormat="1" ht="100.5" customHeight="1">
      <c r="A224" s="536" t="s">
        <v>2867</v>
      </c>
      <c r="B224" s="533" t="s">
        <v>33</v>
      </c>
      <c r="C224" s="535" t="s">
        <v>2868</v>
      </c>
      <c r="D224" s="533" t="s">
        <v>2869</v>
      </c>
      <c r="E224" s="533" t="s">
        <v>2869</v>
      </c>
      <c r="F224" s="533" t="s">
        <v>2870</v>
      </c>
      <c r="G224" s="533" t="s">
        <v>2870</v>
      </c>
      <c r="H224" s="533" t="s">
        <v>2871</v>
      </c>
      <c r="I224" s="533" t="s">
        <v>2871</v>
      </c>
      <c r="J224" s="534" t="s">
        <v>38</v>
      </c>
      <c r="K224" s="535">
        <v>0</v>
      </c>
      <c r="L224" s="599">
        <v>271010000</v>
      </c>
      <c r="M224" s="533" t="s">
        <v>127</v>
      </c>
      <c r="N224" s="533" t="s">
        <v>1233</v>
      </c>
      <c r="O224" s="558" t="s">
        <v>3144</v>
      </c>
      <c r="P224" s="495"/>
      <c r="Q224" s="516" t="s">
        <v>2855</v>
      </c>
      <c r="R224" s="533" t="s">
        <v>2856</v>
      </c>
      <c r="S224" s="678">
        <v>796</v>
      </c>
      <c r="T224" s="587" t="s">
        <v>232</v>
      </c>
      <c r="U224" s="679">
        <v>2</v>
      </c>
      <c r="V224" s="735">
        <v>399040.18</v>
      </c>
      <c r="W224" s="681">
        <v>0</v>
      </c>
      <c r="X224" s="524">
        <v>0</v>
      </c>
      <c r="Y224" s="537"/>
      <c r="Z224" s="533">
        <v>2016</v>
      </c>
      <c r="AA224" s="682"/>
      <c r="AB224" s="531" t="s">
        <v>300</v>
      </c>
      <c r="AC224" s="595"/>
      <c r="AD224" s="531"/>
      <c r="AE224" s="531"/>
      <c r="AF224" s="531"/>
      <c r="AG224" s="531"/>
      <c r="AH224" s="531"/>
      <c r="AI224" s="531"/>
      <c r="AJ224" s="531"/>
      <c r="AK224" s="531" t="s">
        <v>2857</v>
      </c>
    </row>
    <row r="225" spans="1:37" s="563" customFormat="1" ht="100.5" customHeight="1">
      <c r="A225" s="536" t="s">
        <v>3981</v>
      </c>
      <c r="B225" s="533" t="s">
        <v>33</v>
      </c>
      <c r="C225" s="535" t="s">
        <v>2868</v>
      </c>
      <c r="D225" s="533" t="s">
        <v>2869</v>
      </c>
      <c r="E225" s="533" t="s">
        <v>2869</v>
      </c>
      <c r="F225" s="533" t="s">
        <v>2870</v>
      </c>
      <c r="G225" s="533" t="s">
        <v>2870</v>
      </c>
      <c r="H225" s="533" t="s">
        <v>2871</v>
      </c>
      <c r="I225" s="533" t="s">
        <v>2871</v>
      </c>
      <c r="J225" s="534" t="s">
        <v>38</v>
      </c>
      <c r="K225" s="535">
        <v>0</v>
      </c>
      <c r="L225" s="599">
        <v>271010000</v>
      </c>
      <c r="M225" s="533" t="s">
        <v>127</v>
      </c>
      <c r="N225" s="533" t="s">
        <v>1233</v>
      </c>
      <c r="O225" s="558" t="s">
        <v>3144</v>
      </c>
      <c r="P225" s="495" t="s">
        <v>229</v>
      </c>
      <c r="Q225" s="516" t="s">
        <v>2855</v>
      </c>
      <c r="R225" s="533" t="s">
        <v>2856</v>
      </c>
      <c r="S225" s="678">
        <v>796</v>
      </c>
      <c r="T225" s="587" t="s">
        <v>232</v>
      </c>
      <c r="U225" s="679">
        <v>2</v>
      </c>
      <c r="V225" s="735">
        <v>399040.18</v>
      </c>
      <c r="W225" s="681">
        <v>0</v>
      </c>
      <c r="X225" s="524">
        <v>0</v>
      </c>
      <c r="Y225" s="537"/>
      <c r="Z225" s="533">
        <v>2016</v>
      </c>
      <c r="AA225" s="533">
        <v>13</v>
      </c>
      <c r="AB225" s="531" t="s">
        <v>300</v>
      </c>
      <c r="AC225" s="595"/>
      <c r="AD225" s="531"/>
      <c r="AE225" s="531"/>
      <c r="AF225" s="531"/>
      <c r="AG225" s="531"/>
      <c r="AH225" s="531"/>
      <c r="AI225" s="531"/>
      <c r="AJ225" s="531"/>
      <c r="AK225" s="531" t="s">
        <v>2857</v>
      </c>
    </row>
    <row r="226" spans="1:37" s="255" customFormat="1" ht="100.5" customHeight="1">
      <c r="A226" s="5" t="s">
        <v>4207</v>
      </c>
      <c r="B226" s="8" t="s">
        <v>33</v>
      </c>
      <c r="C226" s="10" t="s">
        <v>2868</v>
      </c>
      <c r="D226" s="8" t="s">
        <v>2869</v>
      </c>
      <c r="E226" s="8" t="s">
        <v>2869</v>
      </c>
      <c r="F226" s="8" t="s">
        <v>2870</v>
      </c>
      <c r="G226" s="8" t="s">
        <v>2870</v>
      </c>
      <c r="H226" s="8" t="s">
        <v>2871</v>
      </c>
      <c r="I226" s="8" t="s">
        <v>2871</v>
      </c>
      <c r="J226" s="25" t="s">
        <v>38</v>
      </c>
      <c r="K226" s="10">
        <v>0</v>
      </c>
      <c r="L226" s="30">
        <v>271010000</v>
      </c>
      <c r="M226" s="8" t="s">
        <v>127</v>
      </c>
      <c r="N226" s="8" t="s">
        <v>1233</v>
      </c>
      <c r="O226" s="628" t="s">
        <v>3144</v>
      </c>
      <c r="P226" s="8" t="s">
        <v>229</v>
      </c>
      <c r="Q226" s="12" t="s">
        <v>2855</v>
      </c>
      <c r="R226" s="8" t="s">
        <v>4204</v>
      </c>
      <c r="S226" s="204">
        <v>796</v>
      </c>
      <c r="T226" s="13" t="s">
        <v>232</v>
      </c>
      <c r="U226" s="866">
        <v>2</v>
      </c>
      <c r="V226" s="868">
        <v>399040.18</v>
      </c>
      <c r="W226" s="708">
        <v>798080.36</v>
      </c>
      <c r="X226" s="7">
        <v>893850.00320000004</v>
      </c>
      <c r="Y226" s="15"/>
      <c r="Z226" s="8">
        <v>2016</v>
      </c>
      <c r="AA226" s="8">
        <v>15</v>
      </c>
      <c r="AB226" s="2" t="s">
        <v>300</v>
      </c>
      <c r="AC226" s="1"/>
      <c r="AD226" s="2"/>
      <c r="AE226" s="2"/>
      <c r="AF226" s="2"/>
      <c r="AG226" s="2"/>
      <c r="AH226" s="2"/>
      <c r="AI226" s="2"/>
      <c r="AJ226" s="2"/>
      <c r="AK226" s="2" t="s">
        <v>2857</v>
      </c>
    </row>
    <row r="227" spans="1:37" s="563" customFormat="1" ht="100.5" customHeight="1">
      <c r="A227" s="536" t="s">
        <v>2872</v>
      </c>
      <c r="B227" s="533" t="s">
        <v>33</v>
      </c>
      <c r="C227" s="535" t="s">
        <v>2873</v>
      </c>
      <c r="D227" s="535" t="s">
        <v>2869</v>
      </c>
      <c r="E227" s="535" t="s">
        <v>2869</v>
      </c>
      <c r="F227" s="535" t="s">
        <v>2874</v>
      </c>
      <c r="G227" s="535" t="s">
        <v>2874</v>
      </c>
      <c r="H227" s="533" t="s">
        <v>2875</v>
      </c>
      <c r="I227" s="533" t="s">
        <v>2875</v>
      </c>
      <c r="J227" s="534" t="s">
        <v>38</v>
      </c>
      <c r="K227" s="535">
        <v>0</v>
      </c>
      <c r="L227" s="599">
        <v>271010000</v>
      </c>
      <c r="M227" s="533" t="s">
        <v>127</v>
      </c>
      <c r="N227" s="533" t="s">
        <v>1233</v>
      </c>
      <c r="O227" s="558" t="s">
        <v>3144</v>
      </c>
      <c r="P227" s="495"/>
      <c r="Q227" s="516" t="s">
        <v>2855</v>
      </c>
      <c r="R227" s="533" t="s">
        <v>2856</v>
      </c>
      <c r="S227" s="678">
        <v>796</v>
      </c>
      <c r="T227" s="587" t="s">
        <v>232</v>
      </c>
      <c r="U227" s="679">
        <v>1</v>
      </c>
      <c r="V227" s="735">
        <v>635906.25</v>
      </c>
      <c r="W227" s="681">
        <v>0</v>
      </c>
      <c r="X227" s="524">
        <v>0</v>
      </c>
      <c r="Y227" s="537"/>
      <c r="Z227" s="533">
        <v>2016</v>
      </c>
      <c r="AA227" s="682"/>
      <c r="AB227" s="531" t="s">
        <v>300</v>
      </c>
      <c r="AC227" s="595"/>
      <c r="AD227" s="531"/>
      <c r="AE227" s="531"/>
      <c r="AF227" s="531"/>
      <c r="AG227" s="531"/>
      <c r="AH227" s="531"/>
      <c r="AI227" s="531"/>
      <c r="AJ227" s="531"/>
      <c r="AK227" s="531" t="s">
        <v>2857</v>
      </c>
    </row>
    <row r="228" spans="1:37" s="563" customFormat="1" ht="100.5" customHeight="1">
      <c r="A228" s="536" t="s">
        <v>3982</v>
      </c>
      <c r="B228" s="533" t="s">
        <v>33</v>
      </c>
      <c r="C228" s="535" t="s">
        <v>2873</v>
      </c>
      <c r="D228" s="535" t="s">
        <v>2869</v>
      </c>
      <c r="E228" s="535" t="s">
        <v>2869</v>
      </c>
      <c r="F228" s="535" t="s">
        <v>2874</v>
      </c>
      <c r="G228" s="535" t="s">
        <v>2874</v>
      </c>
      <c r="H228" s="533" t="s">
        <v>2875</v>
      </c>
      <c r="I228" s="533" t="s">
        <v>2875</v>
      </c>
      <c r="J228" s="534" t="s">
        <v>38</v>
      </c>
      <c r="K228" s="535">
        <v>0</v>
      </c>
      <c r="L228" s="599">
        <v>271010000</v>
      </c>
      <c r="M228" s="533" t="s">
        <v>127</v>
      </c>
      <c r="N228" s="533" t="s">
        <v>1233</v>
      </c>
      <c r="O228" s="558" t="s">
        <v>3144</v>
      </c>
      <c r="P228" s="495" t="s">
        <v>229</v>
      </c>
      <c r="Q228" s="516" t="s">
        <v>2855</v>
      </c>
      <c r="R228" s="533" t="s">
        <v>2856</v>
      </c>
      <c r="S228" s="678">
        <v>796</v>
      </c>
      <c r="T228" s="587" t="s">
        <v>232</v>
      </c>
      <c r="U228" s="679">
        <v>1</v>
      </c>
      <c r="V228" s="735">
        <v>635906.25</v>
      </c>
      <c r="W228" s="681">
        <v>0</v>
      </c>
      <c r="X228" s="524">
        <v>0</v>
      </c>
      <c r="Y228" s="537"/>
      <c r="Z228" s="533">
        <v>2016</v>
      </c>
      <c r="AA228" s="533">
        <v>13</v>
      </c>
      <c r="AB228" s="531" t="s">
        <v>300</v>
      </c>
      <c r="AC228" s="595"/>
      <c r="AD228" s="531"/>
      <c r="AE228" s="531"/>
      <c r="AF228" s="531"/>
      <c r="AG228" s="531"/>
      <c r="AH228" s="531"/>
      <c r="AI228" s="531"/>
      <c r="AJ228" s="531"/>
      <c r="AK228" s="531" t="s">
        <v>2857</v>
      </c>
    </row>
    <row r="229" spans="1:37" s="255" customFormat="1" ht="100.5" customHeight="1">
      <c r="A229" s="5" t="s">
        <v>4208</v>
      </c>
      <c r="B229" s="8" t="s">
        <v>33</v>
      </c>
      <c r="C229" s="10" t="s">
        <v>2873</v>
      </c>
      <c r="D229" s="10" t="s">
        <v>2869</v>
      </c>
      <c r="E229" s="10" t="s">
        <v>2869</v>
      </c>
      <c r="F229" s="10" t="s">
        <v>2874</v>
      </c>
      <c r="G229" s="10" t="s">
        <v>2874</v>
      </c>
      <c r="H229" s="8" t="s">
        <v>2875</v>
      </c>
      <c r="I229" s="8" t="s">
        <v>2875</v>
      </c>
      <c r="J229" s="25" t="s">
        <v>38</v>
      </c>
      <c r="K229" s="10">
        <v>0</v>
      </c>
      <c r="L229" s="30">
        <v>271010000</v>
      </c>
      <c r="M229" s="8" t="s">
        <v>127</v>
      </c>
      <c r="N229" s="8" t="s">
        <v>1233</v>
      </c>
      <c r="O229" s="628" t="s">
        <v>3144</v>
      </c>
      <c r="P229" s="8" t="s">
        <v>229</v>
      </c>
      <c r="Q229" s="12" t="s">
        <v>2855</v>
      </c>
      <c r="R229" s="8" t="s">
        <v>4204</v>
      </c>
      <c r="S229" s="204">
        <v>796</v>
      </c>
      <c r="T229" s="13" t="s">
        <v>232</v>
      </c>
      <c r="U229" s="866">
        <v>1</v>
      </c>
      <c r="V229" s="868">
        <v>635906.25</v>
      </c>
      <c r="W229" s="708">
        <v>635906.25</v>
      </c>
      <c r="X229" s="7">
        <v>712215.00000000012</v>
      </c>
      <c r="Y229" s="15"/>
      <c r="Z229" s="8">
        <v>2016</v>
      </c>
      <c r="AA229" s="8">
        <v>15</v>
      </c>
      <c r="AB229" s="2" t="s">
        <v>300</v>
      </c>
      <c r="AC229" s="1"/>
      <c r="AD229" s="2"/>
      <c r="AE229" s="2"/>
      <c r="AF229" s="2"/>
      <c r="AG229" s="2"/>
      <c r="AH229" s="2"/>
      <c r="AI229" s="2"/>
      <c r="AJ229" s="2"/>
      <c r="AK229" s="2" t="s">
        <v>2857</v>
      </c>
    </row>
    <row r="230" spans="1:37" s="563" customFormat="1" ht="100.5" customHeight="1">
      <c r="A230" s="536" t="s">
        <v>2876</v>
      </c>
      <c r="B230" s="533" t="s">
        <v>33</v>
      </c>
      <c r="C230" s="535" t="s">
        <v>2877</v>
      </c>
      <c r="D230" s="535" t="s">
        <v>2869</v>
      </c>
      <c r="E230" s="535" t="s">
        <v>2869</v>
      </c>
      <c r="F230" s="535" t="s">
        <v>2878</v>
      </c>
      <c r="G230" s="535" t="s">
        <v>2878</v>
      </c>
      <c r="H230" s="533" t="s">
        <v>2879</v>
      </c>
      <c r="I230" s="533" t="s">
        <v>2879</v>
      </c>
      <c r="J230" s="534" t="s">
        <v>38</v>
      </c>
      <c r="K230" s="535">
        <v>0</v>
      </c>
      <c r="L230" s="599">
        <v>271010000</v>
      </c>
      <c r="M230" s="533" t="s">
        <v>127</v>
      </c>
      <c r="N230" s="533" t="s">
        <v>1233</v>
      </c>
      <c r="O230" s="558" t="s">
        <v>3144</v>
      </c>
      <c r="P230" s="495"/>
      <c r="Q230" s="516" t="s">
        <v>2855</v>
      </c>
      <c r="R230" s="533" t="s">
        <v>2856</v>
      </c>
      <c r="S230" s="678">
        <v>796</v>
      </c>
      <c r="T230" s="587" t="s">
        <v>232</v>
      </c>
      <c r="U230" s="679">
        <v>2</v>
      </c>
      <c r="V230" s="735">
        <v>430650</v>
      </c>
      <c r="W230" s="681">
        <v>0</v>
      </c>
      <c r="X230" s="524">
        <v>0</v>
      </c>
      <c r="Y230" s="537"/>
      <c r="Z230" s="533">
        <v>2016</v>
      </c>
      <c r="AA230" s="682"/>
      <c r="AB230" s="531" t="s">
        <v>300</v>
      </c>
      <c r="AC230" s="595"/>
      <c r="AD230" s="531"/>
      <c r="AE230" s="531"/>
      <c r="AF230" s="531"/>
      <c r="AG230" s="531"/>
      <c r="AH230" s="531"/>
      <c r="AI230" s="531"/>
      <c r="AJ230" s="531"/>
      <c r="AK230" s="531" t="s">
        <v>2857</v>
      </c>
    </row>
    <row r="231" spans="1:37" s="563" customFormat="1" ht="100.5" customHeight="1">
      <c r="A231" s="536" t="s">
        <v>3983</v>
      </c>
      <c r="B231" s="533" t="s">
        <v>33</v>
      </c>
      <c r="C231" s="535" t="s">
        <v>2877</v>
      </c>
      <c r="D231" s="535" t="s">
        <v>2869</v>
      </c>
      <c r="E231" s="535" t="s">
        <v>2869</v>
      </c>
      <c r="F231" s="535" t="s">
        <v>2878</v>
      </c>
      <c r="G231" s="535" t="s">
        <v>2878</v>
      </c>
      <c r="H231" s="533" t="s">
        <v>2879</v>
      </c>
      <c r="I231" s="533" t="s">
        <v>2879</v>
      </c>
      <c r="J231" s="534" t="s">
        <v>38</v>
      </c>
      <c r="K231" s="535">
        <v>0</v>
      </c>
      <c r="L231" s="599">
        <v>271010000</v>
      </c>
      <c r="M231" s="533" t="s">
        <v>127</v>
      </c>
      <c r="N231" s="533" t="s">
        <v>1233</v>
      </c>
      <c r="O231" s="558" t="s">
        <v>3144</v>
      </c>
      <c r="P231" s="495" t="s">
        <v>229</v>
      </c>
      <c r="Q231" s="516" t="s">
        <v>2855</v>
      </c>
      <c r="R231" s="533" t="s">
        <v>2856</v>
      </c>
      <c r="S231" s="678">
        <v>796</v>
      </c>
      <c r="T231" s="587" t="s">
        <v>232</v>
      </c>
      <c r="U231" s="679">
        <v>2</v>
      </c>
      <c r="V231" s="735">
        <v>430650</v>
      </c>
      <c r="W231" s="681">
        <v>0</v>
      </c>
      <c r="X231" s="524">
        <v>0</v>
      </c>
      <c r="Y231" s="537"/>
      <c r="Z231" s="533">
        <v>2016</v>
      </c>
      <c r="AA231" s="533">
        <v>13</v>
      </c>
      <c r="AB231" s="531" t="s">
        <v>300</v>
      </c>
      <c r="AC231" s="595"/>
      <c r="AD231" s="531"/>
      <c r="AE231" s="531"/>
      <c r="AF231" s="531"/>
      <c r="AG231" s="531"/>
      <c r="AH231" s="531"/>
      <c r="AI231" s="531"/>
      <c r="AJ231" s="531"/>
      <c r="AK231" s="531" t="s">
        <v>2857</v>
      </c>
    </row>
    <row r="232" spans="1:37" s="255" customFormat="1" ht="100.5" customHeight="1">
      <c r="A232" s="5" t="s">
        <v>4209</v>
      </c>
      <c r="B232" s="8" t="s">
        <v>33</v>
      </c>
      <c r="C232" s="10" t="s">
        <v>2877</v>
      </c>
      <c r="D232" s="10" t="s">
        <v>2869</v>
      </c>
      <c r="E232" s="10" t="s">
        <v>2869</v>
      </c>
      <c r="F232" s="10" t="s">
        <v>2878</v>
      </c>
      <c r="G232" s="10" t="s">
        <v>2878</v>
      </c>
      <c r="H232" s="8" t="s">
        <v>2879</v>
      </c>
      <c r="I232" s="8" t="s">
        <v>2879</v>
      </c>
      <c r="J232" s="25" t="s">
        <v>38</v>
      </c>
      <c r="K232" s="10">
        <v>0</v>
      </c>
      <c r="L232" s="30">
        <v>271010000</v>
      </c>
      <c r="M232" s="8" t="s">
        <v>127</v>
      </c>
      <c r="N232" s="8" t="s">
        <v>1233</v>
      </c>
      <c r="O232" s="628" t="s">
        <v>3144</v>
      </c>
      <c r="P232" s="8" t="s">
        <v>229</v>
      </c>
      <c r="Q232" s="12" t="s">
        <v>2855</v>
      </c>
      <c r="R232" s="8" t="s">
        <v>4204</v>
      </c>
      <c r="S232" s="204">
        <v>796</v>
      </c>
      <c r="T232" s="13" t="s">
        <v>232</v>
      </c>
      <c r="U232" s="866">
        <v>2</v>
      </c>
      <c r="V232" s="868">
        <v>430650</v>
      </c>
      <c r="W232" s="708">
        <v>861300</v>
      </c>
      <c r="X232" s="7">
        <v>964656.00000000012</v>
      </c>
      <c r="Y232" s="15"/>
      <c r="Z232" s="8">
        <v>2016</v>
      </c>
      <c r="AA232" s="8">
        <v>15</v>
      </c>
      <c r="AB232" s="2" t="s">
        <v>300</v>
      </c>
      <c r="AC232" s="1"/>
      <c r="AD232" s="2"/>
      <c r="AE232" s="2"/>
      <c r="AF232" s="2"/>
      <c r="AG232" s="2"/>
      <c r="AH232" s="2"/>
      <c r="AI232" s="2"/>
      <c r="AJ232" s="2"/>
      <c r="AK232" s="2" t="s">
        <v>2857</v>
      </c>
    </row>
    <row r="233" spans="1:37" s="563" customFormat="1" ht="100.5" customHeight="1">
      <c r="A233" s="536" t="s">
        <v>2880</v>
      </c>
      <c r="B233" s="533" t="s">
        <v>33</v>
      </c>
      <c r="C233" s="535" t="s">
        <v>2881</v>
      </c>
      <c r="D233" s="535" t="s">
        <v>2869</v>
      </c>
      <c r="E233" s="535" t="s">
        <v>2869</v>
      </c>
      <c r="F233" s="535" t="s">
        <v>2882</v>
      </c>
      <c r="G233" s="535" t="s">
        <v>2882</v>
      </c>
      <c r="H233" s="533" t="s">
        <v>2883</v>
      </c>
      <c r="I233" s="533" t="s">
        <v>2883</v>
      </c>
      <c r="J233" s="534" t="s">
        <v>38</v>
      </c>
      <c r="K233" s="535">
        <v>0</v>
      </c>
      <c r="L233" s="599">
        <v>271010000</v>
      </c>
      <c r="M233" s="533" t="s">
        <v>127</v>
      </c>
      <c r="N233" s="533" t="s">
        <v>1233</v>
      </c>
      <c r="O233" s="558" t="s">
        <v>3144</v>
      </c>
      <c r="P233" s="495"/>
      <c r="Q233" s="516" t="s">
        <v>2855</v>
      </c>
      <c r="R233" s="533" t="s">
        <v>2856</v>
      </c>
      <c r="S233" s="678">
        <v>796</v>
      </c>
      <c r="T233" s="587" t="s">
        <v>232</v>
      </c>
      <c r="U233" s="679">
        <v>1</v>
      </c>
      <c r="V233" s="735">
        <v>373106.25</v>
      </c>
      <c r="W233" s="681">
        <v>0</v>
      </c>
      <c r="X233" s="524">
        <v>0</v>
      </c>
      <c r="Y233" s="537"/>
      <c r="Z233" s="533">
        <v>2016</v>
      </c>
      <c r="AA233" s="682"/>
      <c r="AB233" s="531" t="s">
        <v>300</v>
      </c>
      <c r="AC233" s="595"/>
      <c r="AD233" s="531"/>
      <c r="AE233" s="531"/>
      <c r="AF233" s="531"/>
      <c r="AG233" s="531"/>
      <c r="AH233" s="531"/>
      <c r="AI233" s="531"/>
      <c r="AJ233" s="531"/>
      <c r="AK233" s="531" t="s">
        <v>2857</v>
      </c>
    </row>
    <row r="234" spans="1:37" s="563" customFormat="1" ht="100.5" customHeight="1">
      <c r="A234" s="536" t="s">
        <v>3984</v>
      </c>
      <c r="B234" s="533" t="s">
        <v>33</v>
      </c>
      <c r="C234" s="535" t="s">
        <v>2881</v>
      </c>
      <c r="D234" s="535" t="s">
        <v>2869</v>
      </c>
      <c r="E234" s="535" t="s">
        <v>2869</v>
      </c>
      <c r="F234" s="535" t="s">
        <v>2882</v>
      </c>
      <c r="G234" s="535" t="s">
        <v>2882</v>
      </c>
      <c r="H234" s="533" t="s">
        <v>2883</v>
      </c>
      <c r="I234" s="533" t="s">
        <v>2883</v>
      </c>
      <c r="J234" s="534" t="s">
        <v>38</v>
      </c>
      <c r="K234" s="535">
        <v>0</v>
      </c>
      <c r="L234" s="599">
        <v>271010000</v>
      </c>
      <c r="M234" s="533" t="s">
        <v>127</v>
      </c>
      <c r="N234" s="533" t="s">
        <v>1233</v>
      </c>
      <c r="O234" s="558" t="s">
        <v>3144</v>
      </c>
      <c r="P234" s="495" t="s">
        <v>229</v>
      </c>
      <c r="Q234" s="516" t="s">
        <v>2855</v>
      </c>
      <c r="R234" s="533" t="s">
        <v>2856</v>
      </c>
      <c r="S234" s="678">
        <v>796</v>
      </c>
      <c r="T234" s="587" t="s">
        <v>232</v>
      </c>
      <c r="U234" s="679">
        <v>1</v>
      </c>
      <c r="V234" s="735">
        <v>373106.25</v>
      </c>
      <c r="W234" s="681">
        <v>0</v>
      </c>
      <c r="X234" s="524">
        <v>0</v>
      </c>
      <c r="Y234" s="537"/>
      <c r="Z234" s="533">
        <v>2016</v>
      </c>
      <c r="AA234" s="533">
        <v>13</v>
      </c>
      <c r="AB234" s="531" t="s">
        <v>300</v>
      </c>
      <c r="AC234" s="595"/>
      <c r="AD234" s="531"/>
      <c r="AE234" s="531"/>
      <c r="AF234" s="531"/>
      <c r="AG234" s="531"/>
      <c r="AH234" s="531"/>
      <c r="AI234" s="531"/>
      <c r="AJ234" s="531"/>
      <c r="AK234" s="531" t="s">
        <v>2857</v>
      </c>
    </row>
    <row r="235" spans="1:37" s="255" customFormat="1" ht="100.5" customHeight="1">
      <c r="A235" s="5" t="s">
        <v>4210</v>
      </c>
      <c r="B235" s="8" t="s">
        <v>33</v>
      </c>
      <c r="C235" s="10" t="s">
        <v>2881</v>
      </c>
      <c r="D235" s="10" t="s">
        <v>2869</v>
      </c>
      <c r="E235" s="10" t="s">
        <v>2869</v>
      </c>
      <c r="F235" s="10" t="s">
        <v>2882</v>
      </c>
      <c r="G235" s="10" t="s">
        <v>2882</v>
      </c>
      <c r="H235" s="8" t="s">
        <v>2883</v>
      </c>
      <c r="I235" s="8" t="s">
        <v>2883</v>
      </c>
      <c r="J235" s="25" t="s">
        <v>38</v>
      </c>
      <c r="K235" s="10">
        <v>0</v>
      </c>
      <c r="L235" s="30">
        <v>271010000</v>
      </c>
      <c r="M235" s="8" t="s">
        <v>127</v>
      </c>
      <c r="N235" s="8" t="s">
        <v>1233</v>
      </c>
      <c r="O235" s="628" t="s">
        <v>3144</v>
      </c>
      <c r="P235" s="8" t="s">
        <v>229</v>
      </c>
      <c r="Q235" s="12" t="s">
        <v>2855</v>
      </c>
      <c r="R235" s="8" t="s">
        <v>4204</v>
      </c>
      <c r="S235" s="204">
        <v>796</v>
      </c>
      <c r="T235" s="13" t="s">
        <v>232</v>
      </c>
      <c r="U235" s="866">
        <v>1</v>
      </c>
      <c r="V235" s="868">
        <v>373106.25</v>
      </c>
      <c r="W235" s="708">
        <v>373106.25</v>
      </c>
      <c r="X235" s="7">
        <v>417879.00000000006</v>
      </c>
      <c r="Y235" s="15"/>
      <c r="Z235" s="8">
        <v>2016</v>
      </c>
      <c r="AA235" s="8">
        <v>15</v>
      </c>
      <c r="AB235" s="2" t="s">
        <v>300</v>
      </c>
      <c r="AC235" s="1"/>
      <c r="AD235" s="2"/>
      <c r="AE235" s="2"/>
      <c r="AF235" s="2"/>
      <c r="AG235" s="2"/>
      <c r="AH235" s="2"/>
      <c r="AI235" s="2"/>
      <c r="AJ235" s="2"/>
      <c r="AK235" s="2" t="s">
        <v>2857</v>
      </c>
    </row>
    <row r="236" spans="1:37" s="563" customFormat="1" ht="100.5" customHeight="1">
      <c r="A236" s="536" t="s">
        <v>2884</v>
      </c>
      <c r="B236" s="533" t="s">
        <v>33</v>
      </c>
      <c r="C236" s="535" t="s">
        <v>2885</v>
      </c>
      <c r="D236" s="535" t="s">
        <v>2869</v>
      </c>
      <c r="E236" s="535" t="s">
        <v>2869</v>
      </c>
      <c r="F236" s="535" t="s">
        <v>2886</v>
      </c>
      <c r="G236" s="535" t="s">
        <v>2886</v>
      </c>
      <c r="H236" s="533" t="s">
        <v>2887</v>
      </c>
      <c r="I236" s="533" t="s">
        <v>2887</v>
      </c>
      <c r="J236" s="534" t="s">
        <v>38</v>
      </c>
      <c r="K236" s="535">
        <v>0</v>
      </c>
      <c r="L236" s="599">
        <v>271010000</v>
      </c>
      <c r="M236" s="533" t="s">
        <v>127</v>
      </c>
      <c r="N236" s="533" t="s">
        <v>1233</v>
      </c>
      <c r="O236" s="558" t="s">
        <v>3144</v>
      </c>
      <c r="P236" s="495"/>
      <c r="Q236" s="516" t="s">
        <v>2855</v>
      </c>
      <c r="R236" s="533" t="s">
        <v>2856</v>
      </c>
      <c r="S236" s="678">
        <v>796</v>
      </c>
      <c r="T236" s="587" t="s">
        <v>232</v>
      </c>
      <c r="U236" s="679">
        <v>2</v>
      </c>
      <c r="V236" s="735">
        <v>938190.17857142852</v>
      </c>
      <c r="W236" s="681">
        <v>0</v>
      </c>
      <c r="X236" s="524">
        <v>0</v>
      </c>
      <c r="Y236" s="736"/>
      <c r="Z236" s="536">
        <v>2016</v>
      </c>
      <c r="AA236" s="737"/>
      <c r="AB236" s="531" t="s">
        <v>300</v>
      </c>
      <c r="AC236" s="595"/>
      <c r="AD236" s="529"/>
      <c r="AE236" s="531"/>
      <c r="AF236" s="529"/>
      <c r="AG236" s="583"/>
      <c r="AH236" s="583"/>
      <c r="AI236" s="583"/>
      <c r="AJ236" s="583"/>
      <c r="AK236" s="531" t="s">
        <v>2857</v>
      </c>
    </row>
    <row r="237" spans="1:37" s="563" customFormat="1" ht="100.5" customHeight="1">
      <c r="A237" s="536" t="s">
        <v>3985</v>
      </c>
      <c r="B237" s="533" t="s">
        <v>33</v>
      </c>
      <c r="C237" s="535" t="s">
        <v>2885</v>
      </c>
      <c r="D237" s="535" t="s">
        <v>2869</v>
      </c>
      <c r="E237" s="535" t="s">
        <v>2869</v>
      </c>
      <c r="F237" s="535" t="s">
        <v>2886</v>
      </c>
      <c r="G237" s="535" t="s">
        <v>2886</v>
      </c>
      <c r="H237" s="533" t="s">
        <v>2887</v>
      </c>
      <c r="I237" s="533" t="s">
        <v>2887</v>
      </c>
      <c r="J237" s="534" t="s">
        <v>38</v>
      </c>
      <c r="K237" s="535">
        <v>0</v>
      </c>
      <c r="L237" s="599">
        <v>271010000</v>
      </c>
      <c r="M237" s="533" t="s">
        <v>127</v>
      </c>
      <c r="N237" s="533" t="s">
        <v>1233</v>
      </c>
      <c r="O237" s="558" t="s">
        <v>3144</v>
      </c>
      <c r="P237" s="495" t="s">
        <v>229</v>
      </c>
      <c r="Q237" s="516" t="s">
        <v>2855</v>
      </c>
      <c r="R237" s="533" t="s">
        <v>2856</v>
      </c>
      <c r="S237" s="678">
        <v>796</v>
      </c>
      <c r="T237" s="587" t="s">
        <v>232</v>
      </c>
      <c r="U237" s="679">
        <v>2</v>
      </c>
      <c r="V237" s="735">
        <v>938190.17857142852</v>
      </c>
      <c r="W237" s="681">
        <v>0</v>
      </c>
      <c r="X237" s="524">
        <v>0</v>
      </c>
      <c r="Y237" s="736"/>
      <c r="Z237" s="536">
        <v>2016</v>
      </c>
      <c r="AA237" s="533">
        <v>13</v>
      </c>
      <c r="AB237" s="531" t="s">
        <v>300</v>
      </c>
      <c r="AC237" s="595"/>
      <c r="AD237" s="529"/>
      <c r="AE237" s="531"/>
      <c r="AF237" s="529"/>
      <c r="AG237" s="583"/>
      <c r="AH237" s="583"/>
      <c r="AI237" s="583"/>
      <c r="AJ237" s="583"/>
      <c r="AK237" s="531" t="s">
        <v>2857</v>
      </c>
    </row>
    <row r="238" spans="1:37" s="255" customFormat="1" ht="100.5" customHeight="1">
      <c r="A238" s="5" t="s">
        <v>4211</v>
      </c>
      <c r="B238" s="8" t="s">
        <v>33</v>
      </c>
      <c r="C238" s="10" t="s">
        <v>2885</v>
      </c>
      <c r="D238" s="10" t="s">
        <v>2869</v>
      </c>
      <c r="E238" s="10" t="s">
        <v>2869</v>
      </c>
      <c r="F238" s="10" t="s">
        <v>2886</v>
      </c>
      <c r="G238" s="10" t="s">
        <v>2886</v>
      </c>
      <c r="H238" s="8" t="s">
        <v>2887</v>
      </c>
      <c r="I238" s="8" t="s">
        <v>2887</v>
      </c>
      <c r="J238" s="25" t="s">
        <v>38</v>
      </c>
      <c r="K238" s="10">
        <v>0</v>
      </c>
      <c r="L238" s="30">
        <v>271010000</v>
      </c>
      <c r="M238" s="8" t="s">
        <v>127</v>
      </c>
      <c r="N238" s="8" t="s">
        <v>1233</v>
      </c>
      <c r="O238" s="628" t="s">
        <v>3144</v>
      </c>
      <c r="P238" s="8" t="s">
        <v>229</v>
      </c>
      <c r="Q238" s="12" t="s">
        <v>2855</v>
      </c>
      <c r="R238" s="8" t="s">
        <v>4204</v>
      </c>
      <c r="S238" s="204">
        <v>796</v>
      </c>
      <c r="T238" s="13" t="s">
        <v>232</v>
      </c>
      <c r="U238" s="866">
        <v>2</v>
      </c>
      <c r="V238" s="868">
        <v>938190.17857142852</v>
      </c>
      <c r="W238" s="708">
        <v>1876380.357142857</v>
      </c>
      <c r="X238" s="7">
        <v>2101546</v>
      </c>
      <c r="Y238" s="869"/>
      <c r="Z238" s="5">
        <v>2016</v>
      </c>
      <c r="AA238" s="8">
        <v>15</v>
      </c>
      <c r="AB238" s="2" t="s">
        <v>300</v>
      </c>
      <c r="AC238" s="1"/>
      <c r="AD238" s="433"/>
      <c r="AE238" s="2"/>
      <c r="AF238" s="433"/>
      <c r="AG238" s="263"/>
      <c r="AH238" s="263"/>
      <c r="AI238" s="263"/>
      <c r="AJ238" s="263"/>
      <c r="AK238" s="2" t="s">
        <v>2857</v>
      </c>
    </row>
    <row r="239" spans="1:37" s="563" customFormat="1" ht="100.5" customHeight="1">
      <c r="A239" s="536" t="s">
        <v>2888</v>
      </c>
      <c r="B239" s="533" t="s">
        <v>33</v>
      </c>
      <c r="C239" s="535" t="s">
        <v>2889</v>
      </c>
      <c r="D239" s="533" t="s">
        <v>2890</v>
      </c>
      <c r="E239" s="533" t="s">
        <v>2890</v>
      </c>
      <c r="F239" s="535" t="s">
        <v>2891</v>
      </c>
      <c r="G239" s="535" t="s">
        <v>2891</v>
      </c>
      <c r="H239" s="533" t="s">
        <v>2892</v>
      </c>
      <c r="I239" s="533" t="s">
        <v>2892</v>
      </c>
      <c r="J239" s="534" t="s">
        <v>38</v>
      </c>
      <c r="K239" s="535">
        <v>0</v>
      </c>
      <c r="L239" s="599">
        <v>271010000</v>
      </c>
      <c r="M239" s="533" t="s">
        <v>127</v>
      </c>
      <c r="N239" s="533" t="s">
        <v>1233</v>
      </c>
      <c r="O239" s="558" t="s">
        <v>3144</v>
      </c>
      <c r="P239" s="495"/>
      <c r="Q239" s="516" t="s">
        <v>2855</v>
      </c>
      <c r="R239" s="533" t="s">
        <v>2856</v>
      </c>
      <c r="S239" s="678">
        <v>796</v>
      </c>
      <c r="T239" s="587" t="s">
        <v>232</v>
      </c>
      <c r="U239" s="679">
        <v>1</v>
      </c>
      <c r="V239" s="738">
        <v>857514.11</v>
      </c>
      <c r="W239" s="681">
        <v>0</v>
      </c>
      <c r="X239" s="524">
        <v>0</v>
      </c>
      <c r="Y239" s="736"/>
      <c r="Z239" s="536">
        <v>2016</v>
      </c>
      <c r="AA239" s="737"/>
      <c r="AB239" s="531" t="s">
        <v>300</v>
      </c>
      <c r="AC239" s="595"/>
      <c r="AD239" s="529"/>
      <c r="AE239" s="531"/>
      <c r="AF239" s="529"/>
      <c r="AG239" s="583"/>
      <c r="AH239" s="583"/>
      <c r="AI239" s="583"/>
      <c r="AJ239" s="583"/>
      <c r="AK239" s="531" t="s">
        <v>2857</v>
      </c>
    </row>
    <row r="240" spans="1:37" s="563" customFormat="1" ht="100.5" customHeight="1">
      <c r="A240" s="536" t="s">
        <v>3986</v>
      </c>
      <c r="B240" s="533" t="s">
        <v>33</v>
      </c>
      <c r="C240" s="535" t="s">
        <v>2889</v>
      </c>
      <c r="D240" s="533" t="s">
        <v>2890</v>
      </c>
      <c r="E240" s="533" t="s">
        <v>2890</v>
      </c>
      <c r="F240" s="535" t="s">
        <v>2891</v>
      </c>
      <c r="G240" s="535" t="s">
        <v>2891</v>
      </c>
      <c r="H240" s="533" t="s">
        <v>2892</v>
      </c>
      <c r="I240" s="533" t="s">
        <v>2892</v>
      </c>
      <c r="J240" s="534" t="s">
        <v>38</v>
      </c>
      <c r="K240" s="535">
        <v>0</v>
      </c>
      <c r="L240" s="599">
        <v>271010000</v>
      </c>
      <c r="M240" s="533" t="s">
        <v>127</v>
      </c>
      <c r="N240" s="533" t="s">
        <v>1233</v>
      </c>
      <c r="O240" s="558" t="s">
        <v>3144</v>
      </c>
      <c r="P240" s="495" t="s">
        <v>229</v>
      </c>
      <c r="Q240" s="516" t="s">
        <v>2855</v>
      </c>
      <c r="R240" s="533" t="s">
        <v>2856</v>
      </c>
      <c r="S240" s="678">
        <v>796</v>
      </c>
      <c r="T240" s="587" t="s">
        <v>232</v>
      </c>
      <c r="U240" s="679">
        <v>1</v>
      </c>
      <c r="V240" s="738">
        <v>857514.11</v>
      </c>
      <c r="W240" s="681">
        <v>0</v>
      </c>
      <c r="X240" s="524">
        <v>0</v>
      </c>
      <c r="Y240" s="736"/>
      <c r="Z240" s="536">
        <v>2016</v>
      </c>
      <c r="AA240" s="533">
        <v>13</v>
      </c>
      <c r="AB240" s="531" t="s">
        <v>300</v>
      </c>
      <c r="AC240" s="595"/>
      <c r="AD240" s="529"/>
      <c r="AE240" s="531"/>
      <c r="AF240" s="529"/>
      <c r="AG240" s="583"/>
      <c r="AH240" s="583"/>
      <c r="AI240" s="583"/>
      <c r="AJ240" s="583"/>
      <c r="AK240" s="531" t="s">
        <v>2857</v>
      </c>
    </row>
    <row r="241" spans="1:37" s="255" customFormat="1" ht="100.5" customHeight="1">
      <c r="A241" s="5" t="s">
        <v>4212</v>
      </c>
      <c r="B241" s="8" t="s">
        <v>33</v>
      </c>
      <c r="C241" s="10" t="s">
        <v>2889</v>
      </c>
      <c r="D241" s="8" t="s">
        <v>2890</v>
      </c>
      <c r="E241" s="8" t="s">
        <v>2890</v>
      </c>
      <c r="F241" s="10" t="s">
        <v>2891</v>
      </c>
      <c r="G241" s="10" t="s">
        <v>2891</v>
      </c>
      <c r="H241" s="8" t="s">
        <v>2892</v>
      </c>
      <c r="I241" s="8" t="s">
        <v>2892</v>
      </c>
      <c r="J241" s="25" t="s">
        <v>38</v>
      </c>
      <c r="K241" s="10">
        <v>0</v>
      </c>
      <c r="L241" s="30">
        <v>271010000</v>
      </c>
      <c r="M241" s="8" t="s">
        <v>127</v>
      </c>
      <c r="N241" s="8" t="s">
        <v>1233</v>
      </c>
      <c r="O241" s="628" t="s">
        <v>3144</v>
      </c>
      <c r="P241" s="8" t="s">
        <v>229</v>
      </c>
      <c r="Q241" s="12" t="s">
        <v>2855</v>
      </c>
      <c r="R241" s="8" t="s">
        <v>4204</v>
      </c>
      <c r="S241" s="204">
        <v>796</v>
      </c>
      <c r="T241" s="13" t="s">
        <v>232</v>
      </c>
      <c r="U241" s="866">
        <v>1</v>
      </c>
      <c r="V241" s="870">
        <v>857514.11</v>
      </c>
      <c r="W241" s="708">
        <v>857514.11</v>
      </c>
      <c r="X241" s="7">
        <v>960415.80320000008</v>
      </c>
      <c r="Y241" s="869"/>
      <c r="Z241" s="5">
        <v>2016</v>
      </c>
      <c r="AA241" s="8">
        <v>15</v>
      </c>
      <c r="AB241" s="2" t="s">
        <v>300</v>
      </c>
      <c r="AC241" s="1"/>
      <c r="AD241" s="433"/>
      <c r="AE241" s="2"/>
      <c r="AF241" s="433"/>
      <c r="AG241" s="263"/>
      <c r="AH241" s="263"/>
      <c r="AI241" s="263"/>
      <c r="AJ241" s="263"/>
      <c r="AK241" s="2" t="s">
        <v>2857</v>
      </c>
    </row>
    <row r="242" spans="1:37" s="563" customFormat="1" ht="100.5" customHeight="1">
      <c r="A242" s="536" t="s">
        <v>2893</v>
      </c>
      <c r="B242" s="533" t="s">
        <v>33</v>
      </c>
      <c r="C242" s="535" t="s">
        <v>2894</v>
      </c>
      <c r="D242" s="535" t="s">
        <v>2890</v>
      </c>
      <c r="E242" s="535" t="s">
        <v>2890</v>
      </c>
      <c r="F242" s="533" t="s">
        <v>2895</v>
      </c>
      <c r="G242" s="533" t="s">
        <v>2895</v>
      </c>
      <c r="H242" s="533" t="s">
        <v>2896</v>
      </c>
      <c r="I242" s="533" t="s">
        <v>2896</v>
      </c>
      <c r="J242" s="534" t="s">
        <v>38</v>
      </c>
      <c r="K242" s="535">
        <v>0</v>
      </c>
      <c r="L242" s="599">
        <v>271010000</v>
      </c>
      <c r="M242" s="533" t="s">
        <v>127</v>
      </c>
      <c r="N242" s="533" t="s">
        <v>1233</v>
      </c>
      <c r="O242" s="558" t="s">
        <v>3144</v>
      </c>
      <c r="P242" s="495"/>
      <c r="Q242" s="516" t="s">
        <v>2855</v>
      </c>
      <c r="R242" s="533" t="s">
        <v>2856</v>
      </c>
      <c r="S242" s="678">
        <v>796</v>
      </c>
      <c r="T242" s="587" t="s">
        <v>232</v>
      </c>
      <c r="U242" s="679">
        <v>1</v>
      </c>
      <c r="V242" s="738">
        <v>400298.44</v>
      </c>
      <c r="W242" s="681">
        <v>0</v>
      </c>
      <c r="X242" s="524">
        <v>0</v>
      </c>
      <c r="Y242" s="736"/>
      <c r="Z242" s="536">
        <v>2016</v>
      </c>
      <c r="AA242" s="737"/>
      <c r="AB242" s="531" t="s">
        <v>300</v>
      </c>
      <c r="AC242" s="595"/>
      <c r="AD242" s="529"/>
      <c r="AE242" s="531"/>
      <c r="AF242" s="529"/>
      <c r="AG242" s="583"/>
      <c r="AH242" s="583"/>
      <c r="AI242" s="583"/>
      <c r="AJ242" s="583"/>
      <c r="AK242" s="531" t="s">
        <v>2857</v>
      </c>
    </row>
    <row r="243" spans="1:37" s="563" customFormat="1" ht="100.5" customHeight="1">
      <c r="A243" s="536" t="s">
        <v>3987</v>
      </c>
      <c r="B243" s="533" t="s">
        <v>33</v>
      </c>
      <c r="C243" s="535" t="s">
        <v>2894</v>
      </c>
      <c r="D243" s="535" t="s">
        <v>2890</v>
      </c>
      <c r="E243" s="535" t="s">
        <v>2890</v>
      </c>
      <c r="F243" s="533" t="s">
        <v>2895</v>
      </c>
      <c r="G243" s="533" t="s">
        <v>2895</v>
      </c>
      <c r="H243" s="533" t="s">
        <v>2896</v>
      </c>
      <c r="I243" s="533" t="s">
        <v>2896</v>
      </c>
      <c r="J243" s="534" t="s">
        <v>38</v>
      </c>
      <c r="K243" s="535">
        <v>0</v>
      </c>
      <c r="L243" s="599">
        <v>271010000</v>
      </c>
      <c r="M243" s="533" t="s">
        <v>127</v>
      </c>
      <c r="N243" s="533" t="s">
        <v>1233</v>
      </c>
      <c r="O243" s="558" t="s">
        <v>3144</v>
      </c>
      <c r="P243" s="495" t="s">
        <v>229</v>
      </c>
      <c r="Q243" s="516" t="s">
        <v>2855</v>
      </c>
      <c r="R243" s="533" t="s">
        <v>2856</v>
      </c>
      <c r="S243" s="678">
        <v>796</v>
      </c>
      <c r="T243" s="587" t="s">
        <v>232</v>
      </c>
      <c r="U243" s="679">
        <v>1</v>
      </c>
      <c r="V243" s="738">
        <v>400298.44</v>
      </c>
      <c r="W243" s="681">
        <v>0</v>
      </c>
      <c r="X243" s="524">
        <v>0</v>
      </c>
      <c r="Y243" s="736"/>
      <c r="Z243" s="536">
        <v>2016</v>
      </c>
      <c r="AA243" s="533">
        <v>13</v>
      </c>
      <c r="AB243" s="531" t="s">
        <v>300</v>
      </c>
      <c r="AC243" s="595"/>
      <c r="AD243" s="529"/>
      <c r="AE243" s="531"/>
      <c r="AF243" s="529"/>
      <c r="AG243" s="583"/>
      <c r="AH243" s="583"/>
      <c r="AI243" s="583"/>
      <c r="AJ243" s="583"/>
      <c r="AK243" s="531" t="s">
        <v>2857</v>
      </c>
    </row>
    <row r="244" spans="1:37" s="255" customFormat="1" ht="100.5" customHeight="1">
      <c r="A244" s="5" t="s">
        <v>4213</v>
      </c>
      <c r="B244" s="8" t="s">
        <v>33</v>
      </c>
      <c r="C244" s="10" t="s">
        <v>2894</v>
      </c>
      <c r="D244" s="10" t="s">
        <v>2890</v>
      </c>
      <c r="E244" s="10" t="s">
        <v>2890</v>
      </c>
      <c r="F244" s="8" t="s">
        <v>2895</v>
      </c>
      <c r="G244" s="8" t="s">
        <v>2895</v>
      </c>
      <c r="H244" s="8" t="s">
        <v>2896</v>
      </c>
      <c r="I244" s="8" t="s">
        <v>2896</v>
      </c>
      <c r="J244" s="25" t="s">
        <v>38</v>
      </c>
      <c r="K244" s="10">
        <v>0</v>
      </c>
      <c r="L244" s="30">
        <v>271010000</v>
      </c>
      <c r="M244" s="8" t="s">
        <v>127</v>
      </c>
      <c r="N244" s="8" t="s">
        <v>1233</v>
      </c>
      <c r="O244" s="628" t="s">
        <v>3144</v>
      </c>
      <c r="P244" s="8" t="s">
        <v>229</v>
      </c>
      <c r="Q244" s="12" t="s">
        <v>2855</v>
      </c>
      <c r="R244" s="8" t="s">
        <v>4204</v>
      </c>
      <c r="S244" s="204">
        <v>796</v>
      </c>
      <c r="T244" s="13" t="s">
        <v>232</v>
      </c>
      <c r="U244" s="866">
        <v>1</v>
      </c>
      <c r="V244" s="870">
        <v>400298.44</v>
      </c>
      <c r="W244" s="708">
        <v>400298.44</v>
      </c>
      <c r="X244" s="7">
        <v>448334.25280000002</v>
      </c>
      <c r="Y244" s="869"/>
      <c r="Z244" s="5">
        <v>2016</v>
      </c>
      <c r="AA244" s="8">
        <v>15</v>
      </c>
      <c r="AB244" s="2" t="s">
        <v>300</v>
      </c>
      <c r="AC244" s="1"/>
      <c r="AD244" s="433"/>
      <c r="AE244" s="2"/>
      <c r="AF244" s="433"/>
      <c r="AG244" s="263"/>
      <c r="AH244" s="263"/>
      <c r="AI244" s="263"/>
      <c r="AJ244" s="263"/>
      <c r="AK244" s="2" t="s">
        <v>2857</v>
      </c>
    </row>
    <row r="245" spans="1:37" s="563" customFormat="1" ht="100.5" customHeight="1">
      <c r="A245" s="536" t="s">
        <v>2897</v>
      </c>
      <c r="B245" s="533" t="s">
        <v>33</v>
      </c>
      <c r="C245" s="533" t="s">
        <v>2898</v>
      </c>
      <c r="D245" s="535" t="s">
        <v>2890</v>
      </c>
      <c r="E245" s="535" t="s">
        <v>2890</v>
      </c>
      <c r="F245" s="535" t="s">
        <v>2899</v>
      </c>
      <c r="G245" s="535" t="s">
        <v>2899</v>
      </c>
      <c r="H245" s="533" t="s">
        <v>2900</v>
      </c>
      <c r="I245" s="533" t="s">
        <v>2900</v>
      </c>
      <c r="J245" s="534" t="s">
        <v>38</v>
      </c>
      <c r="K245" s="535">
        <v>0</v>
      </c>
      <c r="L245" s="599">
        <v>271010000</v>
      </c>
      <c r="M245" s="533" t="s">
        <v>127</v>
      </c>
      <c r="N245" s="533" t="s">
        <v>1233</v>
      </c>
      <c r="O245" s="558" t="s">
        <v>3144</v>
      </c>
      <c r="P245" s="495"/>
      <c r="Q245" s="516" t="s">
        <v>2855</v>
      </c>
      <c r="R245" s="533" t="s">
        <v>2856</v>
      </c>
      <c r="S245" s="678">
        <v>796</v>
      </c>
      <c r="T245" s="587" t="s">
        <v>232</v>
      </c>
      <c r="U245" s="679">
        <v>1</v>
      </c>
      <c r="V245" s="735">
        <v>475201.69</v>
      </c>
      <c r="W245" s="681">
        <v>0</v>
      </c>
      <c r="X245" s="524">
        <v>0</v>
      </c>
      <c r="Y245" s="736"/>
      <c r="Z245" s="536">
        <v>2016</v>
      </c>
      <c r="AA245" s="737"/>
      <c r="AB245" s="531" t="s">
        <v>300</v>
      </c>
      <c r="AC245" s="595"/>
      <c r="AD245" s="529"/>
      <c r="AE245" s="531"/>
      <c r="AF245" s="529"/>
      <c r="AG245" s="583"/>
      <c r="AH245" s="583"/>
      <c r="AI245" s="583"/>
      <c r="AJ245" s="583"/>
      <c r="AK245" s="531" t="s">
        <v>2857</v>
      </c>
    </row>
    <row r="246" spans="1:37" s="563" customFormat="1" ht="100.5" customHeight="1">
      <c r="A246" s="536" t="s">
        <v>3988</v>
      </c>
      <c r="B246" s="533" t="s">
        <v>33</v>
      </c>
      <c r="C246" s="533" t="s">
        <v>2898</v>
      </c>
      <c r="D246" s="535" t="s">
        <v>2890</v>
      </c>
      <c r="E246" s="535" t="s">
        <v>2890</v>
      </c>
      <c r="F246" s="535" t="s">
        <v>2899</v>
      </c>
      <c r="G246" s="535" t="s">
        <v>2899</v>
      </c>
      <c r="H246" s="533" t="s">
        <v>2900</v>
      </c>
      <c r="I246" s="533" t="s">
        <v>2900</v>
      </c>
      <c r="J246" s="534" t="s">
        <v>38</v>
      </c>
      <c r="K246" s="535">
        <v>0</v>
      </c>
      <c r="L246" s="599">
        <v>271010000</v>
      </c>
      <c r="M246" s="533" t="s">
        <v>127</v>
      </c>
      <c r="N246" s="533" t="s">
        <v>1233</v>
      </c>
      <c r="O246" s="558" t="s">
        <v>3144</v>
      </c>
      <c r="P246" s="495" t="s">
        <v>229</v>
      </c>
      <c r="Q246" s="516" t="s">
        <v>2855</v>
      </c>
      <c r="R246" s="533" t="s">
        <v>2856</v>
      </c>
      <c r="S246" s="678">
        <v>796</v>
      </c>
      <c r="T246" s="587" t="s">
        <v>232</v>
      </c>
      <c r="U246" s="679">
        <v>1</v>
      </c>
      <c r="V246" s="735">
        <v>475201.69</v>
      </c>
      <c r="W246" s="681">
        <v>0</v>
      </c>
      <c r="X246" s="524">
        <v>0</v>
      </c>
      <c r="Y246" s="736"/>
      <c r="Z246" s="536">
        <v>2016</v>
      </c>
      <c r="AA246" s="533">
        <v>13</v>
      </c>
      <c r="AB246" s="531" t="s">
        <v>300</v>
      </c>
      <c r="AC246" s="595"/>
      <c r="AD246" s="529"/>
      <c r="AE246" s="531"/>
      <c r="AF246" s="529"/>
      <c r="AG246" s="583"/>
      <c r="AH246" s="583"/>
      <c r="AI246" s="583"/>
      <c r="AJ246" s="583"/>
      <c r="AK246" s="531" t="s">
        <v>2857</v>
      </c>
    </row>
    <row r="247" spans="1:37" s="255" customFormat="1" ht="100.5" customHeight="1">
      <c r="A247" s="5" t="s">
        <v>4214</v>
      </c>
      <c r="B247" s="8" t="s">
        <v>33</v>
      </c>
      <c r="C247" s="8" t="s">
        <v>2898</v>
      </c>
      <c r="D247" s="10" t="s">
        <v>2890</v>
      </c>
      <c r="E247" s="10" t="s">
        <v>2890</v>
      </c>
      <c r="F247" s="10" t="s">
        <v>2899</v>
      </c>
      <c r="G247" s="10" t="s">
        <v>2899</v>
      </c>
      <c r="H247" s="8" t="s">
        <v>2900</v>
      </c>
      <c r="I247" s="8" t="s">
        <v>2900</v>
      </c>
      <c r="J247" s="25" t="s">
        <v>38</v>
      </c>
      <c r="K247" s="10">
        <v>0</v>
      </c>
      <c r="L247" s="30">
        <v>271010000</v>
      </c>
      <c r="M247" s="8" t="s">
        <v>127</v>
      </c>
      <c r="N247" s="8" t="s">
        <v>1233</v>
      </c>
      <c r="O247" s="628" t="s">
        <v>3144</v>
      </c>
      <c r="P247" s="8" t="s">
        <v>229</v>
      </c>
      <c r="Q247" s="12" t="s">
        <v>2855</v>
      </c>
      <c r="R247" s="8" t="s">
        <v>4204</v>
      </c>
      <c r="S247" s="204">
        <v>796</v>
      </c>
      <c r="T247" s="13" t="s">
        <v>232</v>
      </c>
      <c r="U247" s="866">
        <v>1</v>
      </c>
      <c r="V247" s="868">
        <v>475201.69</v>
      </c>
      <c r="W247" s="708">
        <v>475201.69</v>
      </c>
      <c r="X247" s="7">
        <v>532225.89280000003</v>
      </c>
      <c r="Y247" s="869"/>
      <c r="Z247" s="5">
        <v>2016</v>
      </c>
      <c r="AA247" s="8">
        <v>15</v>
      </c>
      <c r="AB247" s="2" t="s">
        <v>300</v>
      </c>
      <c r="AC247" s="1"/>
      <c r="AD247" s="433"/>
      <c r="AE247" s="2"/>
      <c r="AF247" s="433"/>
      <c r="AG247" s="263"/>
      <c r="AH247" s="263"/>
      <c r="AI247" s="263"/>
      <c r="AJ247" s="263"/>
      <c r="AK247" s="2" t="s">
        <v>2857</v>
      </c>
    </row>
    <row r="248" spans="1:37" s="563" customFormat="1" ht="100.5" customHeight="1">
      <c r="A248" s="536" t="s">
        <v>2901</v>
      </c>
      <c r="B248" s="533" t="s">
        <v>33</v>
      </c>
      <c r="C248" s="533" t="s">
        <v>2898</v>
      </c>
      <c r="D248" s="535" t="s">
        <v>2890</v>
      </c>
      <c r="E248" s="535" t="s">
        <v>2890</v>
      </c>
      <c r="F248" s="535" t="s">
        <v>2899</v>
      </c>
      <c r="G248" s="535" t="s">
        <v>2899</v>
      </c>
      <c r="H248" s="533" t="s">
        <v>2902</v>
      </c>
      <c r="I248" s="533" t="s">
        <v>2902</v>
      </c>
      <c r="J248" s="534" t="s">
        <v>38</v>
      </c>
      <c r="K248" s="535">
        <v>0</v>
      </c>
      <c r="L248" s="599">
        <v>271010000</v>
      </c>
      <c r="M248" s="533" t="s">
        <v>127</v>
      </c>
      <c r="N248" s="533" t="s">
        <v>1233</v>
      </c>
      <c r="O248" s="558" t="s">
        <v>3144</v>
      </c>
      <c r="P248" s="495"/>
      <c r="Q248" s="516" t="s">
        <v>2855</v>
      </c>
      <c r="R248" s="533" t="s">
        <v>2856</v>
      </c>
      <c r="S248" s="678">
        <v>796</v>
      </c>
      <c r="T248" s="587" t="s">
        <v>232</v>
      </c>
      <c r="U248" s="679">
        <v>1</v>
      </c>
      <c r="V248" s="735">
        <v>156026.25</v>
      </c>
      <c r="W248" s="681">
        <v>0</v>
      </c>
      <c r="X248" s="524">
        <v>0</v>
      </c>
      <c r="Y248" s="736"/>
      <c r="Z248" s="536">
        <v>2016</v>
      </c>
      <c r="AA248" s="737"/>
      <c r="AB248" s="531" t="s">
        <v>300</v>
      </c>
      <c r="AC248" s="595"/>
      <c r="AD248" s="529"/>
      <c r="AE248" s="531"/>
      <c r="AF248" s="529"/>
      <c r="AG248" s="583"/>
      <c r="AH248" s="583"/>
      <c r="AI248" s="583"/>
      <c r="AJ248" s="583"/>
      <c r="AK248" s="531" t="s">
        <v>2857</v>
      </c>
    </row>
    <row r="249" spans="1:37" s="563" customFormat="1" ht="100.5" customHeight="1">
      <c r="A249" s="536" t="s">
        <v>3989</v>
      </c>
      <c r="B249" s="533" t="s">
        <v>33</v>
      </c>
      <c r="C249" s="533" t="s">
        <v>2898</v>
      </c>
      <c r="D249" s="535" t="s">
        <v>2890</v>
      </c>
      <c r="E249" s="535" t="s">
        <v>2890</v>
      </c>
      <c r="F249" s="535" t="s">
        <v>2899</v>
      </c>
      <c r="G249" s="535" t="s">
        <v>2899</v>
      </c>
      <c r="H249" s="533" t="s">
        <v>2902</v>
      </c>
      <c r="I249" s="533" t="s">
        <v>2902</v>
      </c>
      <c r="J249" s="534" t="s">
        <v>38</v>
      </c>
      <c r="K249" s="535">
        <v>0</v>
      </c>
      <c r="L249" s="599">
        <v>271010000</v>
      </c>
      <c r="M249" s="533" t="s">
        <v>127</v>
      </c>
      <c r="N249" s="533" t="s">
        <v>1233</v>
      </c>
      <c r="O249" s="558" t="s">
        <v>3144</v>
      </c>
      <c r="P249" s="495" t="s">
        <v>229</v>
      </c>
      <c r="Q249" s="516" t="s">
        <v>2855</v>
      </c>
      <c r="R249" s="533" t="s">
        <v>2856</v>
      </c>
      <c r="S249" s="678">
        <v>796</v>
      </c>
      <c r="T249" s="587" t="s">
        <v>232</v>
      </c>
      <c r="U249" s="679">
        <v>1</v>
      </c>
      <c r="V249" s="735">
        <v>156026.25</v>
      </c>
      <c r="W249" s="681">
        <v>0</v>
      </c>
      <c r="X249" s="524">
        <v>0</v>
      </c>
      <c r="Y249" s="736"/>
      <c r="Z249" s="536">
        <v>2016</v>
      </c>
      <c r="AA249" s="533">
        <v>13</v>
      </c>
      <c r="AB249" s="531" t="s">
        <v>300</v>
      </c>
      <c r="AC249" s="595"/>
      <c r="AD249" s="529"/>
      <c r="AE249" s="531"/>
      <c r="AF249" s="529"/>
      <c r="AG249" s="583"/>
      <c r="AH249" s="583"/>
      <c r="AI249" s="583"/>
      <c r="AJ249" s="583"/>
      <c r="AK249" s="531" t="s">
        <v>2857</v>
      </c>
    </row>
    <row r="250" spans="1:37" s="255" customFormat="1" ht="100.5" customHeight="1">
      <c r="A250" s="5" t="s">
        <v>4215</v>
      </c>
      <c r="B250" s="8" t="s">
        <v>33</v>
      </c>
      <c r="C250" s="8" t="s">
        <v>2898</v>
      </c>
      <c r="D250" s="10" t="s">
        <v>2890</v>
      </c>
      <c r="E250" s="10" t="s">
        <v>2890</v>
      </c>
      <c r="F250" s="10" t="s">
        <v>2899</v>
      </c>
      <c r="G250" s="10" t="s">
        <v>2899</v>
      </c>
      <c r="H250" s="8" t="s">
        <v>2902</v>
      </c>
      <c r="I250" s="8" t="s">
        <v>2902</v>
      </c>
      <c r="J250" s="25" t="s">
        <v>38</v>
      </c>
      <c r="K250" s="10">
        <v>0</v>
      </c>
      <c r="L250" s="30">
        <v>271010000</v>
      </c>
      <c r="M250" s="8" t="s">
        <v>127</v>
      </c>
      <c r="N250" s="8" t="s">
        <v>1233</v>
      </c>
      <c r="O250" s="628" t="s">
        <v>3144</v>
      </c>
      <c r="P250" s="8" t="s">
        <v>229</v>
      </c>
      <c r="Q250" s="12" t="s">
        <v>2855</v>
      </c>
      <c r="R250" s="8" t="s">
        <v>4204</v>
      </c>
      <c r="S250" s="204">
        <v>796</v>
      </c>
      <c r="T250" s="13" t="s">
        <v>232</v>
      </c>
      <c r="U250" s="866">
        <v>1</v>
      </c>
      <c r="V250" s="868">
        <v>156026.25</v>
      </c>
      <c r="W250" s="708">
        <v>156026.25</v>
      </c>
      <c r="X250" s="7">
        <v>174749.40000000002</v>
      </c>
      <c r="Y250" s="869"/>
      <c r="Z250" s="5">
        <v>2016</v>
      </c>
      <c r="AA250" s="8">
        <v>15</v>
      </c>
      <c r="AB250" s="2" t="s">
        <v>300</v>
      </c>
      <c r="AC250" s="1"/>
      <c r="AD250" s="433"/>
      <c r="AE250" s="2"/>
      <c r="AF250" s="433"/>
      <c r="AG250" s="263"/>
      <c r="AH250" s="263"/>
      <c r="AI250" s="263"/>
      <c r="AJ250" s="263"/>
      <c r="AK250" s="2" t="s">
        <v>2857</v>
      </c>
    </row>
    <row r="251" spans="1:37" s="563" customFormat="1" ht="100.5" customHeight="1">
      <c r="A251" s="536" t="s">
        <v>2903</v>
      </c>
      <c r="B251" s="533" t="s">
        <v>33</v>
      </c>
      <c r="C251" s="535" t="s">
        <v>2904</v>
      </c>
      <c r="D251" s="535" t="s">
        <v>2905</v>
      </c>
      <c r="E251" s="535" t="s">
        <v>2905</v>
      </c>
      <c r="F251" s="535" t="s">
        <v>2906</v>
      </c>
      <c r="G251" s="535" t="s">
        <v>2906</v>
      </c>
      <c r="H251" s="533" t="s">
        <v>2907</v>
      </c>
      <c r="I251" s="533" t="s">
        <v>2907</v>
      </c>
      <c r="J251" s="534" t="s">
        <v>38</v>
      </c>
      <c r="K251" s="535">
        <v>0</v>
      </c>
      <c r="L251" s="599">
        <v>271010000</v>
      </c>
      <c r="M251" s="533" t="s">
        <v>127</v>
      </c>
      <c r="N251" s="533" t="s">
        <v>1233</v>
      </c>
      <c r="O251" s="558" t="s">
        <v>3144</v>
      </c>
      <c r="P251" s="495"/>
      <c r="Q251" s="516" t="s">
        <v>2855</v>
      </c>
      <c r="R251" s="533" t="s">
        <v>2856</v>
      </c>
      <c r="S251" s="678">
        <v>796</v>
      </c>
      <c r="T251" s="587" t="s">
        <v>232</v>
      </c>
      <c r="U251" s="679">
        <v>3</v>
      </c>
      <c r="V251" s="738">
        <v>467174.25333333336</v>
      </c>
      <c r="W251" s="681">
        <v>0</v>
      </c>
      <c r="X251" s="524">
        <v>0</v>
      </c>
      <c r="Y251" s="736"/>
      <c r="Z251" s="536">
        <v>2016</v>
      </c>
      <c r="AA251" s="737"/>
      <c r="AB251" s="531" t="s">
        <v>300</v>
      </c>
      <c r="AC251" s="595"/>
      <c r="AD251" s="529"/>
      <c r="AE251" s="531"/>
      <c r="AF251" s="529"/>
      <c r="AG251" s="583"/>
      <c r="AH251" s="583"/>
      <c r="AI251" s="583"/>
      <c r="AJ251" s="583"/>
      <c r="AK251" s="531" t="s">
        <v>2857</v>
      </c>
    </row>
    <row r="252" spans="1:37" s="563" customFormat="1" ht="100.5" customHeight="1">
      <c r="A252" s="536" t="s">
        <v>3990</v>
      </c>
      <c r="B252" s="533" t="s">
        <v>33</v>
      </c>
      <c r="C252" s="535" t="s">
        <v>2904</v>
      </c>
      <c r="D252" s="535" t="s">
        <v>2905</v>
      </c>
      <c r="E252" s="535" t="s">
        <v>2905</v>
      </c>
      <c r="F252" s="535" t="s">
        <v>2906</v>
      </c>
      <c r="G252" s="535" t="s">
        <v>2906</v>
      </c>
      <c r="H252" s="533" t="s">
        <v>2907</v>
      </c>
      <c r="I252" s="533" t="s">
        <v>2907</v>
      </c>
      <c r="J252" s="534" t="s">
        <v>38</v>
      </c>
      <c r="K252" s="535">
        <v>0</v>
      </c>
      <c r="L252" s="599">
        <v>271010000</v>
      </c>
      <c r="M252" s="533" t="s">
        <v>127</v>
      </c>
      <c r="N252" s="533" t="s">
        <v>1233</v>
      </c>
      <c r="O252" s="558" t="s">
        <v>3144</v>
      </c>
      <c r="P252" s="495" t="s">
        <v>229</v>
      </c>
      <c r="Q252" s="516" t="s">
        <v>2855</v>
      </c>
      <c r="R252" s="533" t="s">
        <v>2856</v>
      </c>
      <c r="S252" s="678">
        <v>796</v>
      </c>
      <c r="T252" s="587" t="s">
        <v>232</v>
      </c>
      <c r="U252" s="679">
        <v>3</v>
      </c>
      <c r="V252" s="738">
        <v>467174.25333333336</v>
      </c>
      <c r="W252" s="681">
        <v>0</v>
      </c>
      <c r="X252" s="524">
        <v>0</v>
      </c>
      <c r="Y252" s="736"/>
      <c r="Z252" s="536">
        <v>2016</v>
      </c>
      <c r="AA252" s="533">
        <v>13</v>
      </c>
      <c r="AB252" s="531" t="s">
        <v>300</v>
      </c>
      <c r="AC252" s="595"/>
      <c r="AD252" s="529"/>
      <c r="AE252" s="531"/>
      <c r="AF252" s="529"/>
      <c r="AG252" s="583"/>
      <c r="AH252" s="583"/>
      <c r="AI252" s="583"/>
      <c r="AJ252" s="583"/>
      <c r="AK252" s="531" t="s">
        <v>2857</v>
      </c>
    </row>
    <row r="253" spans="1:37" s="255" customFormat="1" ht="100.5" customHeight="1">
      <c r="A253" s="5" t="s">
        <v>4216</v>
      </c>
      <c r="B253" s="8" t="s">
        <v>33</v>
      </c>
      <c r="C253" s="10" t="s">
        <v>2904</v>
      </c>
      <c r="D253" s="10" t="s">
        <v>2905</v>
      </c>
      <c r="E253" s="10" t="s">
        <v>2905</v>
      </c>
      <c r="F253" s="10" t="s">
        <v>2906</v>
      </c>
      <c r="G253" s="10" t="s">
        <v>2906</v>
      </c>
      <c r="H253" s="8" t="s">
        <v>2907</v>
      </c>
      <c r="I253" s="8" t="s">
        <v>2907</v>
      </c>
      <c r="J253" s="25" t="s">
        <v>38</v>
      </c>
      <c r="K253" s="10">
        <v>0</v>
      </c>
      <c r="L253" s="30">
        <v>271010000</v>
      </c>
      <c r="M253" s="8" t="s">
        <v>127</v>
      </c>
      <c r="N253" s="8" t="s">
        <v>1233</v>
      </c>
      <c r="O253" s="628" t="s">
        <v>3144</v>
      </c>
      <c r="P253" s="8" t="s">
        <v>229</v>
      </c>
      <c r="Q253" s="12" t="s">
        <v>2855</v>
      </c>
      <c r="R253" s="8" t="s">
        <v>4204</v>
      </c>
      <c r="S253" s="204">
        <v>796</v>
      </c>
      <c r="T253" s="13" t="s">
        <v>232</v>
      </c>
      <c r="U253" s="866">
        <v>3</v>
      </c>
      <c r="V253" s="870">
        <v>467174.25333333336</v>
      </c>
      <c r="W253" s="708">
        <v>1401522.76</v>
      </c>
      <c r="X253" s="7">
        <v>1569705.4912</v>
      </c>
      <c r="Y253" s="869"/>
      <c r="Z253" s="5">
        <v>2016</v>
      </c>
      <c r="AA253" s="8">
        <v>15</v>
      </c>
      <c r="AB253" s="2" t="s">
        <v>300</v>
      </c>
      <c r="AC253" s="1"/>
      <c r="AD253" s="433"/>
      <c r="AE253" s="2"/>
      <c r="AF253" s="433"/>
      <c r="AG253" s="263"/>
      <c r="AH253" s="263"/>
      <c r="AI253" s="263"/>
      <c r="AJ253" s="263"/>
      <c r="AK253" s="2" t="s">
        <v>2857</v>
      </c>
    </row>
    <row r="254" spans="1:37" s="563" customFormat="1" ht="100.5" customHeight="1">
      <c r="A254" s="536" t="s">
        <v>2908</v>
      </c>
      <c r="B254" s="533" t="s">
        <v>33</v>
      </c>
      <c r="C254" s="535" t="s">
        <v>2909</v>
      </c>
      <c r="D254" s="535" t="s">
        <v>2905</v>
      </c>
      <c r="E254" s="535" t="s">
        <v>2905</v>
      </c>
      <c r="F254" s="535" t="s">
        <v>2910</v>
      </c>
      <c r="G254" s="535" t="s">
        <v>2910</v>
      </c>
      <c r="H254" s="533" t="s">
        <v>2911</v>
      </c>
      <c r="I254" s="533" t="s">
        <v>2911</v>
      </c>
      <c r="J254" s="534" t="s">
        <v>38</v>
      </c>
      <c r="K254" s="535">
        <v>0</v>
      </c>
      <c r="L254" s="599">
        <v>271010000</v>
      </c>
      <c r="M254" s="533" t="s">
        <v>127</v>
      </c>
      <c r="N254" s="533" t="s">
        <v>1233</v>
      </c>
      <c r="O254" s="558" t="s">
        <v>3144</v>
      </c>
      <c r="P254" s="495"/>
      <c r="Q254" s="516" t="s">
        <v>2855</v>
      </c>
      <c r="R254" s="533" t="s">
        <v>2856</v>
      </c>
      <c r="S254" s="678">
        <v>796</v>
      </c>
      <c r="T254" s="587" t="s">
        <v>232</v>
      </c>
      <c r="U254" s="679">
        <v>2</v>
      </c>
      <c r="V254" s="735">
        <v>802677.34</v>
      </c>
      <c r="W254" s="681">
        <v>0</v>
      </c>
      <c r="X254" s="524">
        <v>0</v>
      </c>
      <c r="Y254" s="736"/>
      <c r="Z254" s="536">
        <v>2016</v>
      </c>
      <c r="AA254" s="737"/>
      <c r="AB254" s="531" t="s">
        <v>300</v>
      </c>
      <c r="AC254" s="595"/>
      <c r="AD254" s="529"/>
      <c r="AE254" s="531"/>
      <c r="AF254" s="529"/>
      <c r="AG254" s="583"/>
      <c r="AH254" s="583"/>
      <c r="AI254" s="583"/>
      <c r="AJ254" s="583"/>
      <c r="AK254" s="531" t="s">
        <v>2857</v>
      </c>
    </row>
    <row r="255" spans="1:37" s="563" customFormat="1" ht="100.5" customHeight="1">
      <c r="A255" s="536" t="s">
        <v>3991</v>
      </c>
      <c r="B255" s="533" t="s">
        <v>33</v>
      </c>
      <c r="C255" s="535" t="s">
        <v>2909</v>
      </c>
      <c r="D255" s="535" t="s">
        <v>2905</v>
      </c>
      <c r="E255" s="535" t="s">
        <v>2905</v>
      </c>
      <c r="F255" s="535" t="s">
        <v>2910</v>
      </c>
      <c r="G255" s="535" t="s">
        <v>2910</v>
      </c>
      <c r="H255" s="533" t="s">
        <v>2911</v>
      </c>
      <c r="I255" s="533" t="s">
        <v>2911</v>
      </c>
      <c r="J255" s="534" t="s">
        <v>38</v>
      </c>
      <c r="K255" s="535">
        <v>0</v>
      </c>
      <c r="L255" s="599">
        <v>271010000</v>
      </c>
      <c r="M255" s="533" t="s">
        <v>127</v>
      </c>
      <c r="N255" s="533" t="s">
        <v>1233</v>
      </c>
      <c r="O255" s="558" t="s">
        <v>3144</v>
      </c>
      <c r="P255" s="495" t="s">
        <v>229</v>
      </c>
      <c r="Q255" s="516" t="s">
        <v>2855</v>
      </c>
      <c r="R255" s="533" t="s">
        <v>2856</v>
      </c>
      <c r="S255" s="678">
        <v>796</v>
      </c>
      <c r="T255" s="587" t="s">
        <v>232</v>
      </c>
      <c r="U255" s="679">
        <v>2</v>
      </c>
      <c r="V255" s="735">
        <v>802677.34</v>
      </c>
      <c r="W255" s="681">
        <v>0</v>
      </c>
      <c r="X255" s="524">
        <v>0</v>
      </c>
      <c r="Y255" s="736"/>
      <c r="Z255" s="536">
        <v>2016</v>
      </c>
      <c r="AA255" s="533">
        <v>13</v>
      </c>
      <c r="AB255" s="531" t="s">
        <v>300</v>
      </c>
      <c r="AC255" s="595"/>
      <c r="AD255" s="529"/>
      <c r="AE255" s="531"/>
      <c r="AF255" s="529"/>
      <c r="AG255" s="583"/>
      <c r="AH255" s="583"/>
      <c r="AI255" s="583"/>
      <c r="AJ255" s="583"/>
      <c r="AK255" s="531" t="s">
        <v>2857</v>
      </c>
    </row>
    <row r="256" spans="1:37" s="255" customFormat="1" ht="100.5" customHeight="1">
      <c r="A256" s="5" t="s">
        <v>4217</v>
      </c>
      <c r="B256" s="8" t="s">
        <v>33</v>
      </c>
      <c r="C256" s="10" t="s">
        <v>2909</v>
      </c>
      <c r="D256" s="10" t="s">
        <v>2905</v>
      </c>
      <c r="E256" s="10" t="s">
        <v>2905</v>
      </c>
      <c r="F256" s="10" t="s">
        <v>2910</v>
      </c>
      <c r="G256" s="10" t="s">
        <v>2910</v>
      </c>
      <c r="H256" s="8" t="s">
        <v>2911</v>
      </c>
      <c r="I256" s="8" t="s">
        <v>2911</v>
      </c>
      <c r="J256" s="25" t="s">
        <v>38</v>
      </c>
      <c r="K256" s="10">
        <v>0</v>
      </c>
      <c r="L256" s="30">
        <v>271010000</v>
      </c>
      <c r="M256" s="8" t="s">
        <v>127</v>
      </c>
      <c r="N256" s="8" t="s">
        <v>1233</v>
      </c>
      <c r="O256" s="628" t="s">
        <v>3144</v>
      </c>
      <c r="P256" s="8" t="s">
        <v>229</v>
      </c>
      <c r="Q256" s="12" t="s">
        <v>2855</v>
      </c>
      <c r="R256" s="8" t="s">
        <v>4204</v>
      </c>
      <c r="S256" s="204">
        <v>796</v>
      </c>
      <c r="T256" s="13" t="s">
        <v>232</v>
      </c>
      <c r="U256" s="866">
        <v>2</v>
      </c>
      <c r="V256" s="868">
        <v>802677.34</v>
      </c>
      <c r="W256" s="708">
        <v>1605354.68</v>
      </c>
      <c r="X256" s="7">
        <v>1797997.2416000001</v>
      </c>
      <c r="Y256" s="869"/>
      <c r="Z256" s="5">
        <v>2016</v>
      </c>
      <c r="AA256" s="8">
        <v>15</v>
      </c>
      <c r="AB256" s="2" t="s">
        <v>300</v>
      </c>
      <c r="AC256" s="1"/>
      <c r="AD256" s="433"/>
      <c r="AE256" s="2"/>
      <c r="AF256" s="433"/>
      <c r="AG256" s="263"/>
      <c r="AH256" s="263"/>
      <c r="AI256" s="263"/>
      <c r="AJ256" s="263"/>
      <c r="AK256" s="2" t="s">
        <v>2857</v>
      </c>
    </row>
    <row r="257" spans="1:37" s="563" customFormat="1" ht="100.5" customHeight="1">
      <c r="A257" s="536" t="s">
        <v>2912</v>
      </c>
      <c r="B257" s="533" t="s">
        <v>33</v>
      </c>
      <c r="C257" s="535" t="s">
        <v>2913</v>
      </c>
      <c r="D257" s="535" t="s">
        <v>2905</v>
      </c>
      <c r="E257" s="535" t="s">
        <v>2905</v>
      </c>
      <c r="F257" s="535" t="s">
        <v>2914</v>
      </c>
      <c r="G257" s="535" t="s">
        <v>2914</v>
      </c>
      <c r="H257" s="533" t="s">
        <v>2915</v>
      </c>
      <c r="I257" s="533" t="s">
        <v>2915</v>
      </c>
      <c r="J257" s="534" t="s">
        <v>38</v>
      </c>
      <c r="K257" s="535">
        <v>0</v>
      </c>
      <c r="L257" s="599">
        <v>271010000</v>
      </c>
      <c r="M257" s="533" t="s">
        <v>127</v>
      </c>
      <c r="N257" s="533" t="s">
        <v>1233</v>
      </c>
      <c r="O257" s="558" t="s">
        <v>3144</v>
      </c>
      <c r="P257" s="495"/>
      <c r="Q257" s="516" t="s">
        <v>2855</v>
      </c>
      <c r="R257" s="533" t="s">
        <v>2856</v>
      </c>
      <c r="S257" s="678">
        <v>796</v>
      </c>
      <c r="T257" s="587" t="s">
        <v>232</v>
      </c>
      <c r="U257" s="679">
        <v>1</v>
      </c>
      <c r="V257" s="738">
        <v>1258256.25</v>
      </c>
      <c r="W257" s="681">
        <v>0</v>
      </c>
      <c r="X257" s="524">
        <v>0</v>
      </c>
      <c r="Y257" s="736"/>
      <c r="Z257" s="536">
        <v>2016</v>
      </c>
      <c r="AA257" s="737"/>
      <c r="AB257" s="531" t="s">
        <v>300</v>
      </c>
      <c r="AC257" s="595"/>
      <c r="AD257" s="529"/>
      <c r="AE257" s="531"/>
      <c r="AF257" s="529"/>
      <c r="AG257" s="583"/>
      <c r="AH257" s="583"/>
      <c r="AI257" s="583"/>
      <c r="AJ257" s="583"/>
      <c r="AK257" s="531" t="s">
        <v>2857</v>
      </c>
    </row>
    <row r="258" spans="1:37" s="563" customFormat="1" ht="100.5" customHeight="1">
      <c r="A258" s="536" t="s">
        <v>3992</v>
      </c>
      <c r="B258" s="533" t="s">
        <v>33</v>
      </c>
      <c r="C258" s="535" t="s">
        <v>2913</v>
      </c>
      <c r="D258" s="535" t="s">
        <v>2905</v>
      </c>
      <c r="E258" s="535" t="s">
        <v>2905</v>
      </c>
      <c r="F258" s="535" t="s">
        <v>2914</v>
      </c>
      <c r="G258" s="535" t="s">
        <v>2914</v>
      </c>
      <c r="H258" s="533" t="s">
        <v>2915</v>
      </c>
      <c r="I258" s="533" t="s">
        <v>2915</v>
      </c>
      <c r="J258" s="534" t="s">
        <v>38</v>
      </c>
      <c r="K258" s="535">
        <v>0</v>
      </c>
      <c r="L258" s="599">
        <v>271010000</v>
      </c>
      <c r="M258" s="533" t="s">
        <v>127</v>
      </c>
      <c r="N258" s="533" t="s">
        <v>1233</v>
      </c>
      <c r="O258" s="558" t="s">
        <v>3144</v>
      </c>
      <c r="P258" s="495" t="s">
        <v>229</v>
      </c>
      <c r="Q258" s="516" t="s">
        <v>2855</v>
      </c>
      <c r="R258" s="533" t="s">
        <v>2856</v>
      </c>
      <c r="S258" s="678">
        <v>796</v>
      </c>
      <c r="T258" s="587" t="s">
        <v>232</v>
      </c>
      <c r="U258" s="679">
        <v>1</v>
      </c>
      <c r="V258" s="738">
        <v>1258256.25</v>
      </c>
      <c r="W258" s="681">
        <v>0</v>
      </c>
      <c r="X258" s="524">
        <v>0</v>
      </c>
      <c r="Y258" s="736"/>
      <c r="Z258" s="536">
        <v>2016</v>
      </c>
      <c r="AA258" s="533">
        <v>13</v>
      </c>
      <c r="AB258" s="531" t="s">
        <v>300</v>
      </c>
      <c r="AC258" s="595"/>
      <c r="AD258" s="529"/>
      <c r="AE258" s="531"/>
      <c r="AF258" s="529"/>
      <c r="AG258" s="583"/>
      <c r="AH258" s="583"/>
      <c r="AI258" s="583"/>
      <c r="AJ258" s="583"/>
      <c r="AK258" s="531" t="s">
        <v>2857</v>
      </c>
    </row>
    <row r="259" spans="1:37" s="255" customFormat="1" ht="100.5" customHeight="1">
      <c r="A259" s="5" t="s">
        <v>4218</v>
      </c>
      <c r="B259" s="8" t="s">
        <v>33</v>
      </c>
      <c r="C259" s="10" t="s">
        <v>2913</v>
      </c>
      <c r="D259" s="10" t="s">
        <v>2905</v>
      </c>
      <c r="E259" s="10" t="s">
        <v>2905</v>
      </c>
      <c r="F259" s="10" t="s">
        <v>2914</v>
      </c>
      <c r="G259" s="10" t="s">
        <v>2914</v>
      </c>
      <c r="H259" s="8" t="s">
        <v>2915</v>
      </c>
      <c r="I259" s="8" t="s">
        <v>2915</v>
      </c>
      <c r="J259" s="25" t="s">
        <v>38</v>
      </c>
      <c r="K259" s="10">
        <v>0</v>
      </c>
      <c r="L259" s="30">
        <v>271010000</v>
      </c>
      <c r="M259" s="8" t="s">
        <v>127</v>
      </c>
      <c r="N259" s="8" t="s">
        <v>1233</v>
      </c>
      <c r="O259" s="628" t="s">
        <v>3144</v>
      </c>
      <c r="P259" s="8" t="s">
        <v>229</v>
      </c>
      <c r="Q259" s="12" t="s">
        <v>2855</v>
      </c>
      <c r="R259" s="8" t="s">
        <v>4204</v>
      </c>
      <c r="S259" s="204">
        <v>796</v>
      </c>
      <c r="T259" s="13" t="s">
        <v>232</v>
      </c>
      <c r="U259" s="866">
        <v>1</v>
      </c>
      <c r="V259" s="870">
        <v>1258256.25</v>
      </c>
      <c r="W259" s="708">
        <v>1258256.25</v>
      </c>
      <c r="X259" s="7">
        <v>1409247.0000000002</v>
      </c>
      <c r="Y259" s="869"/>
      <c r="Z259" s="5">
        <v>2016</v>
      </c>
      <c r="AA259" s="8">
        <v>15</v>
      </c>
      <c r="AB259" s="2" t="s">
        <v>300</v>
      </c>
      <c r="AC259" s="1"/>
      <c r="AD259" s="433"/>
      <c r="AE259" s="2"/>
      <c r="AF259" s="433"/>
      <c r="AG259" s="263"/>
      <c r="AH259" s="263"/>
      <c r="AI259" s="263"/>
      <c r="AJ259" s="263"/>
      <c r="AK259" s="2" t="s">
        <v>2857</v>
      </c>
    </row>
    <row r="260" spans="1:37" s="563" customFormat="1" ht="100.5" customHeight="1">
      <c r="A260" s="536" t="s">
        <v>2916</v>
      </c>
      <c r="B260" s="533" t="s">
        <v>33</v>
      </c>
      <c r="C260" s="535" t="s">
        <v>2913</v>
      </c>
      <c r="D260" s="535" t="s">
        <v>2905</v>
      </c>
      <c r="E260" s="535" t="s">
        <v>2905</v>
      </c>
      <c r="F260" s="535" t="s">
        <v>2914</v>
      </c>
      <c r="G260" s="535" t="s">
        <v>2914</v>
      </c>
      <c r="H260" s="533" t="s">
        <v>2917</v>
      </c>
      <c r="I260" s="533" t="s">
        <v>2917</v>
      </c>
      <c r="J260" s="534" t="s">
        <v>38</v>
      </c>
      <c r="K260" s="535">
        <v>0</v>
      </c>
      <c r="L260" s="599">
        <v>271010000</v>
      </c>
      <c r="M260" s="533" t="s">
        <v>127</v>
      </c>
      <c r="N260" s="533" t="s">
        <v>1233</v>
      </c>
      <c r="O260" s="558" t="s">
        <v>3144</v>
      </c>
      <c r="P260" s="495"/>
      <c r="Q260" s="516" t="s">
        <v>2855</v>
      </c>
      <c r="R260" s="533" t="s">
        <v>2856</v>
      </c>
      <c r="S260" s="678">
        <v>796</v>
      </c>
      <c r="T260" s="587" t="s">
        <v>232</v>
      </c>
      <c r="U260" s="679">
        <v>1</v>
      </c>
      <c r="V260" s="738">
        <v>697928.13</v>
      </c>
      <c r="W260" s="681">
        <v>0</v>
      </c>
      <c r="X260" s="524">
        <v>0</v>
      </c>
      <c r="Y260" s="736"/>
      <c r="Z260" s="536">
        <v>2016</v>
      </c>
      <c r="AA260" s="737"/>
      <c r="AB260" s="531" t="s">
        <v>300</v>
      </c>
      <c r="AC260" s="595"/>
      <c r="AD260" s="529"/>
      <c r="AE260" s="531"/>
      <c r="AF260" s="529"/>
      <c r="AG260" s="583"/>
      <c r="AH260" s="583"/>
      <c r="AI260" s="583"/>
      <c r="AJ260" s="583"/>
      <c r="AK260" s="531" t="s">
        <v>2857</v>
      </c>
    </row>
    <row r="261" spans="1:37" s="563" customFormat="1" ht="100.5" customHeight="1">
      <c r="A261" s="536" t="s">
        <v>3993</v>
      </c>
      <c r="B261" s="533" t="s">
        <v>33</v>
      </c>
      <c r="C261" s="535" t="s">
        <v>2913</v>
      </c>
      <c r="D261" s="535" t="s">
        <v>2905</v>
      </c>
      <c r="E261" s="535" t="s">
        <v>2905</v>
      </c>
      <c r="F261" s="535" t="s">
        <v>2914</v>
      </c>
      <c r="G261" s="535" t="s">
        <v>2914</v>
      </c>
      <c r="H261" s="533" t="s">
        <v>2917</v>
      </c>
      <c r="I261" s="533" t="s">
        <v>2917</v>
      </c>
      <c r="J261" s="534" t="s">
        <v>38</v>
      </c>
      <c r="K261" s="535">
        <v>0</v>
      </c>
      <c r="L261" s="599">
        <v>271010000</v>
      </c>
      <c r="M261" s="533" t="s">
        <v>127</v>
      </c>
      <c r="N261" s="533" t="s">
        <v>1233</v>
      </c>
      <c r="O261" s="558" t="s">
        <v>3144</v>
      </c>
      <c r="P261" s="495" t="s">
        <v>229</v>
      </c>
      <c r="Q261" s="516" t="s">
        <v>2855</v>
      </c>
      <c r="R261" s="533" t="s">
        <v>2856</v>
      </c>
      <c r="S261" s="678">
        <v>796</v>
      </c>
      <c r="T261" s="587" t="s">
        <v>232</v>
      </c>
      <c r="U261" s="679">
        <v>1</v>
      </c>
      <c r="V261" s="738">
        <v>697928.13</v>
      </c>
      <c r="W261" s="681">
        <v>0</v>
      </c>
      <c r="X261" s="524">
        <v>0</v>
      </c>
      <c r="Y261" s="736"/>
      <c r="Z261" s="536">
        <v>2016</v>
      </c>
      <c r="AA261" s="533">
        <v>13</v>
      </c>
      <c r="AB261" s="531" t="s">
        <v>300</v>
      </c>
      <c r="AC261" s="595"/>
      <c r="AD261" s="529"/>
      <c r="AE261" s="531"/>
      <c r="AF261" s="529"/>
      <c r="AG261" s="583"/>
      <c r="AH261" s="583"/>
      <c r="AI261" s="583"/>
      <c r="AJ261" s="583"/>
      <c r="AK261" s="531" t="s">
        <v>2857</v>
      </c>
    </row>
    <row r="262" spans="1:37" s="255" customFormat="1" ht="100.5" customHeight="1">
      <c r="A262" s="5" t="s">
        <v>4219</v>
      </c>
      <c r="B262" s="8" t="s">
        <v>33</v>
      </c>
      <c r="C262" s="10" t="s">
        <v>2913</v>
      </c>
      <c r="D262" s="10" t="s">
        <v>2905</v>
      </c>
      <c r="E262" s="10" t="s">
        <v>2905</v>
      </c>
      <c r="F262" s="10" t="s">
        <v>2914</v>
      </c>
      <c r="G262" s="10" t="s">
        <v>2914</v>
      </c>
      <c r="H262" s="8" t="s">
        <v>2917</v>
      </c>
      <c r="I262" s="8" t="s">
        <v>2917</v>
      </c>
      <c r="J262" s="25" t="s">
        <v>38</v>
      </c>
      <c r="K262" s="10">
        <v>0</v>
      </c>
      <c r="L262" s="30">
        <v>271010000</v>
      </c>
      <c r="M262" s="8" t="s">
        <v>127</v>
      </c>
      <c r="N262" s="8" t="s">
        <v>1233</v>
      </c>
      <c r="O262" s="628" t="s">
        <v>3144</v>
      </c>
      <c r="P262" s="8" t="s">
        <v>229</v>
      </c>
      <c r="Q262" s="12" t="s">
        <v>2855</v>
      </c>
      <c r="R262" s="8" t="s">
        <v>4204</v>
      </c>
      <c r="S262" s="204">
        <v>796</v>
      </c>
      <c r="T262" s="13" t="s">
        <v>232</v>
      </c>
      <c r="U262" s="866">
        <v>1</v>
      </c>
      <c r="V262" s="870">
        <v>697928.13</v>
      </c>
      <c r="W262" s="708">
        <v>697928.13</v>
      </c>
      <c r="X262" s="7">
        <v>781679.50560000003</v>
      </c>
      <c r="Y262" s="869"/>
      <c r="Z262" s="5">
        <v>2016</v>
      </c>
      <c r="AA262" s="8">
        <v>15</v>
      </c>
      <c r="AB262" s="2" t="s">
        <v>300</v>
      </c>
      <c r="AC262" s="1"/>
      <c r="AD262" s="433"/>
      <c r="AE262" s="2"/>
      <c r="AF262" s="433"/>
      <c r="AG262" s="263"/>
      <c r="AH262" s="263"/>
      <c r="AI262" s="263"/>
      <c r="AJ262" s="263"/>
      <c r="AK262" s="2" t="s">
        <v>2857</v>
      </c>
    </row>
    <row r="263" spans="1:37" s="563" customFormat="1" ht="100.5" customHeight="1">
      <c r="A263" s="536" t="s">
        <v>2918</v>
      </c>
      <c r="B263" s="533" t="s">
        <v>33</v>
      </c>
      <c r="C263" s="535" t="s">
        <v>2919</v>
      </c>
      <c r="D263" s="535" t="s">
        <v>2905</v>
      </c>
      <c r="E263" s="535" t="s">
        <v>2905</v>
      </c>
      <c r="F263" s="535" t="s">
        <v>2920</v>
      </c>
      <c r="G263" s="535" t="s">
        <v>2920</v>
      </c>
      <c r="H263" s="533" t="s">
        <v>2921</v>
      </c>
      <c r="I263" s="533" t="s">
        <v>2921</v>
      </c>
      <c r="J263" s="534" t="s">
        <v>38</v>
      </c>
      <c r="K263" s="535">
        <v>0</v>
      </c>
      <c r="L263" s="599">
        <v>271010000</v>
      </c>
      <c r="M263" s="533" t="s">
        <v>127</v>
      </c>
      <c r="N263" s="533" t="s">
        <v>1233</v>
      </c>
      <c r="O263" s="558" t="s">
        <v>3144</v>
      </c>
      <c r="P263" s="495"/>
      <c r="Q263" s="516" t="s">
        <v>2855</v>
      </c>
      <c r="R263" s="533" t="s">
        <v>2856</v>
      </c>
      <c r="S263" s="678">
        <v>796</v>
      </c>
      <c r="T263" s="587" t="s">
        <v>232</v>
      </c>
      <c r="U263" s="679">
        <v>1</v>
      </c>
      <c r="V263" s="735">
        <v>1258256.25</v>
      </c>
      <c r="W263" s="681">
        <v>0</v>
      </c>
      <c r="X263" s="524">
        <v>0</v>
      </c>
      <c r="Y263" s="736"/>
      <c r="Z263" s="536">
        <v>2016</v>
      </c>
      <c r="AA263" s="737"/>
      <c r="AB263" s="531" t="s">
        <v>300</v>
      </c>
      <c r="AC263" s="595"/>
      <c r="AD263" s="529"/>
      <c r="AE263" s="531"/>
      <c r="AF263" s="529"/>
      <c r="AG263" s="583"/>
      <c r="AH263" s="583"/>
      <c r="AI263" s="583"/>
      <c r="AJ263" s="583"/>
      <c r="AK263" s="531" t="s">
        <v>2857</v>
      </c>
    </row>
    <row r="264" spans="1:37" s="563" customFormat="1" ht="100.5" customHeight="1">
      <c r="A264" s="536" t="s">
        <v>3994</v>
      </c>
      <c r="B264" s="533" t="s">
        <v>33</v>
      </c>
      <c r="C264" s="535" t="s">
        <v>2919</v>
      </c>
      <c r="D264" s="535" t="s">
        <v>2905</v>
      </c>
      <c r="E264" s="535" t="s">
        <v>2905</v>
      </c>
      <c r="F264" s="535" t="s">
        <v>2920</v>
      </c>
      <c r="G264" s="535" t="s">
        <v>2920</v>
      </c>
      <c r="H264" s="533" t="s">
        <v>2921</v>
      </c>
      <c r="I264" s="533" t="s">
        <v>2921</v>
      </c>
      <c r="J264" s="534" t="s">
        <v>38</v>
      </c>
      <c r="K264" s="535">
        <v>0</v>
      </c>
      <c r="L264" s="599">
        <v>271010000</v>
      </c>
      <c r="M264" s="533" t="s">
        <v>127</v>
      </c>
      <c r="N264" s="533" t="s">
        <v>1233</v>
      </c>
      <c r="O264" s="558" t="s">
        <v>3144</v>
      </c>
      <c r="P264" s="495" t="s">
        <v>229</v>
      </c>
      <c r="Q264" s="516" t="s">
        <v>2855</v>
      </c>
      <c r="R264" s="533" t="s">
        <v>2856</v>
      </c>
      <c r="S264" s="678">
        <v>796</v>
      </c>
      <c r="T264" s="587" t="s">
        <v>232</v>
      </c>
      <c r="U264" s="679">
        <v>1</v>
      </c>
      <c r="V264" s="735">
        <v>1258256.25</v>
      </c>
      <c r="W264" s="681">
        <v>0</v>
      </c>
      <c r="X264" s="524">
        <v>0</v>
      </c>
      <c r="Y264" s="736"/>
      <c r="Z264" s="536">
        <v>2016</v>
      </c>
      <c r="AA264" s="533">
        <v>13</v>
      </c>
      <c r="AB264" s="531" t="s">
        <v>300</v>
      </c>
      <c r="AC264" s="595"/>
      <c r="AD264" s="529"/>
      <c r="AE264" s="531"/>
      <c r="AF264" s="529"/>
      <c r="AG264" s="583"/>
      <c r="AH264" s="583"/>
      <c r="AI264" s="583"/>
      <c r="AJ264" s="583"/>
      <c r="AK264" s="531" t="s">
        <v>2857</v>
      </c>
    </row>
    <row r="265" spans="1:37" s="255" customFormat="1" ht="100.5" customHeight="1">
      <c r="A265" s="5" t="s">
        <v>4220</v>
      </c>
      <c r="B265" s="8" t="s">
        <v>33</v>
      </c>
      <c r="C265" s="10" t="s">
        <v>2919</v>
      </c>
      <c r="D265" s="10" t="s">
        <v>2905</v>
      </c>
      <c r="E265" s="10" t="s">
        <v>2905</v>
      </c>
      <c r="F265" s="10" t="s">
        <v>2920</v>
      </c>
      <c r="G265" s="10" t="s">
        <v>2920</v>
      </c>
      <c r="H265" s="8" t="s">
        <v>2921</v>
      </c>
      <c r="I265" s="8" t="s">
        <v>2921</v>
      </c>
      <c r="J265" s="25" t="s">
        <v>38</v>
      </c>
      <c r="K265" s="10">
        <v>0</v>
      </c>
      <c r="L265" s="30">
        <v>271010000</v>
      </c>
      <c r="M265" s="8" t="s">
        <v>127</v>
      </c>
      <c r="N265" s="8" t="s">
        <v>1233</v>
      </c>
      <c r="O265" s="628" t="s">
        <v>3144</v>
      </c>
      <c r="P265" s="8" t="s">
        <v>229</v>
      </c>
      <c r="Q265" s="12" t="s">
        <v>2855</v>
      </c>
      <c r="R265" s="8" t="s">
        <v>4204</v>
      </c>
      <c r="S265" s="204">
        <v>796</v>
      </c>
      <c r="T265" s="13" t="s">
        <v>232</v>
      </c>
      <c r="U265" s="866">
        <v>1</v>
      </c>
      <c r="V265" s="868">
        <v>1258256.25</v>
      </c>
      <c r="W265" s="708">
        <v>1258256.25</v>
      </c>
      <c r="X265" s="7">
        <v>1409247.0000000002</v>
      </c>
      <c r="Y265" s="869"/>
      <c r="Z265" s="5">
        <v>2016</v>
      </c>
      <c r="AA265" s="8">
        <v>15</v>
      </c>
      <c r="AB265" s="2" t="s">
        <v>300</v>
      </c>
      <c r="AC265" s="1"/>
      <c r="AD265" s="433"/>
      <c r="AE265" s="2"/>
      <c r="AF265" s="433"/>
      <c r="AG265" s="263"/>
      <c r="AH265" s="263"/>
      <c r="AI265" s="263"/>
      <c r="AJ265" s="263"/>
      <c r="AK265" s="2" t="s">
        <v>2857</v>
      </c>
    </row>
    <row r="266" spans="1:37" s="563" customFormat="1" ht="100.5" customHeight="1">
      <c r="A266" s="536" t="s">
        <v>2922</v>
      </c>
      <c r="B266" s="533" t="s">
        <v>33</v>
      </c>
      <c r="C266" s="535" t="s">
        <v>2923</v>
      </c>
      <c r="D266" s="535" t="s">
        <v>2905</v>
      </c>
      <c r="E266" s="535" t="s">
        <v>2905</v>
      </c>
      <c r="F266" s="535" t="s">
        <v>2924</v>
      </c>
      <c r="G266" s="535" t="s">
        <v>2924</v>
      </c>
      <c r="H266" s="533" t="s">
        <v>2925</v>
      </c>
      <c r="I266" s="533" t="s">
        <v>2925</v>
      </c>
      <c r="J266" s="534" t="s">
        <v>38</v>
      </c>
      <c r="K266" s="535">
        <v>0</v>
      </c>
      <c r="L266" s="599">
        <v>271010000</v>
      </c>
      <c r="M266" s="533" t="s">
        <v>127</v>
      </c>
      <c r="N266" s="533" t="s">
        <v>1233</v>
      </c>
      <c r="O266" s="558" t="s">
        <v>3144</v>
      </c>
      <c r="P266" s="495"/>
      <c r="Q266" s="516" t="s">
        <v>2855</v>
      </c>
      <c r="R266" s="533" t="s">
        <v>2856</v>
      </c>
      <c r="S266" s="678">
        <v>796</v>
      </c>
      <c r="T266" s="587" t="s">
        <v>232</v>
      </c>
      <c r="U266" s="679">
        <v>1</v>
      </c>
      <c r="V266" s="735">
        <v>609859.1</v>
      </c>
      <c r="W266" s="681">
        <v>0</v>
      </c>
      <c r="X266" s="524">
        <v>0</v>
      </c>
      <c r="Y266" s="736"/>
      <c r="Z266" s="536">
        <v>2016</v>
      </c>
      <c r="AA266" s="737"/>
      <c r="AB266" s="531" t="s">
        <v>300</v>
      </c>
      <c r="AC266" s="595"/>
      <c r="AD266" s="529"/>
      <c r="AE266" s="531"/>
      <c r="AF266" s="529"/>
      <c r="AG266" s="583"/>
      <c r="AH266" s="583"/>
      <c r="AI266" s="583"/>
      <c r="AJ266" s="583"/>
      <c r="AK266" s="531" t="s">
        <v>2857</v>
      </c>
    </row>
    <row r="267" spans="1:37" s="563" customFormat="1" ht="100.5" customHeight="1">
      <c r="A267" s="536" t="s">
        <v>3995</v>
      </c>
      <c r="B267" s="533" t="s">
        <v>33</v>
      </c>
      <c r="C267" s="535" t="s">
        <v>2923</v>
      </c>
      <c r="D267" s="535" t="s">
        <v>2905</v>
      </c>
      <c r="E267" s="535" t="s">
        <v>2905</v>
      </c>
      <c r="F267" s="535" t="s">
        <v>2924</v>
      </c>
      <c r="G267" s="535" t="s">
        <v>2924</v>
      </c>
      <c r="H267" s="533" t="s">
        <v>2925</v>
      </c>
      <c r="I267" s="533" t="s">
        <v>2925</v>
      </c>
      <c r="J267" s="534" t="s">
        <v>38</v>
      </c>
      <c r="K267" s="535">
        <v>0</v>
      </c>
      <c r="L267" s="599">
        <v>271010000</v>
      </c>
      <c r="M267" s="533" t="s">
        <v>127</v>
      </c>
      <c r="N267" s="533" t="s">
        <v>1233</v>
      </c>
      <c r="O267" s="558" t="s">
        <v>3144</v>
      </c>
      <c r="P267" s="495" t="s">
        <v>229</v>
      </c>
      <c r="Q267" s="516" t="s">
        <v>2855</v>
      </c>
      <c r="R267" s="533" t="s">
        <v>2856</v>
      </c>
      <c r="S267" s="678">
        <v>796</v>
      </c>
      <c r="T267" s="587" t="s">
        <v>232</v>
      </c>
      <c r="U267" s="679">
        <v>1</v>
      </c>
      <c r="V267" s="735">
        <v>609859.1</v>
      </c>
      <c r="W267" s="681">
        <v>0</v>
      </c>
      <c r="X267" s="524">
        <v>0</v>
      </c>
      <c r="Y267" s="736"/>
      <c r="Z267" s="536">
        <v>2016</v>
      </c>
      <c r="AA267" s="533">
        <v>13</v>
      </c>
      <c r="AB267" s="531" t="s">
        <v>300</v>
      </c>
      <c r="AC267" s="595"/>
      <c r="AD267" s="529"/>
      <c r="AE267" s="531"/>
      <c r="AF267" s="529"/>
      <c r="AG267" s="583"/>
      <c r="AH267" s="583"/>
      <c r="AI267" s="583"/>
      <c r="AJ267" s="583"/>
      <c r="AK267" s="531" t="s">
        <v>2857</v>
      </c>
    </row>
    <row r="268" spans="1:37" s="255" customFormat="1" ht="100.5" customHeight="1">
      <c r="A268" s="5" t="s">
        <v>4221</v>
      </c>
      <c r="B268" s="8" t="s">
        <v>33</v>
      </c>
      <c r="C268" s="10" t="s">
        <v>2923</v>
      </c>
      <c r="D268" s="10" t="s">
        <v>2905</v>
      </c>
      <c r="E268" s="10" t="s">
        <v>2905</v>
      </c>
      <c r="F268" s="10" t="s">
        <v>2924</v>
      </c>
      <c r="G268" s="10" t="s">
        <v>2924</v>
      </c>
      <c r="H268" s="8" t="s">
        <v>2925</v>
      </c>
      <c r="I268" s="8" t="s">
        <v>2925</v>
      </c>
      <c r="J268" s="25" t="s">
        <v>38</v>
      </c>
      <c r="K268" s="10">
        <v>0</v>
      </c>
      <c r="L268" s="30">
        <v>271010000</v>
      </c>
      <c r="M268" s="8" t="s">
        <v>127</v>
      </c>
      <c r="N268" s="8" t="s">
        <v>1233</v>
      </c>
      <c r="O268" s="628" t="s">
        <v>3144</v>
      </c>
      <c r="P268" s="8" t="s">
        <v>229</v>
      </c>
      <c r="Q268" s="12" t="s">
        <v>2855</v>
      </c>
      <c r="R268" s="8" t="s">
        <v>4204</v>
      </c>
      <c r="S268" s="204">
        <v>796</v>
      </c>
      <c r="T268" s="13" t="s">
        <v>232</v>
      </c>
      <c r="U268" s="866">
        <v>1</v>
      </c>
      <c r="V268" s="868">
        <v>609859.1</v>
      </c>
      <c r="W268" s="708">
        <v>609859.1</v>
      </c>
      <c r="X268" s="7">
        <v>683042.19200000004</v>
      </c>
      <c r="Y268" s="869"/>
      <c r="Z268" s="5">
        <v>2016</v>
      </c>
      <c r="AA268" s="8">
        <v>15</v>
      </c>
      <c r="AB268" s="2" t="s">
        <v>300</v>
      </c>
      <c r="AC268" s="1"/>
      <c r="AD268" s="433"/>
      <c r="AE268" s="2"/>
      <c r="AF268" s="433"/>
      <c r="AG268" s="263"/>
      <c r="AH268" s="263"/>
      <c r="AI268" s="263"/>
      <c r="AJ268" s="263"/>
      <c r="AK268" s="2" t="s">
        <v>2857</v>
      </c>
    </row>
    <row r="269" spans="1:37" s="563" customFormat="1" ht="100.5" customHeight="1">
      <c r="A269" s="536" t="s">
        <v>2926</v>
      </c>
      <c r="B269" s="533" t="s">
        <v>33</v>
      </c>
      <c r="C269" s="533" t="s">
        <v>2927</v>
      </c>
      <c r="D269" s="533" t="s">
        <v>2928</v>
      </c>
      <c r="E269" s="533" t="s">
        <v>2928</v>
      </c>
      <c r="F269" s="535" t="s">
        <v>2929</v>
      </c>
      <c r="G269" s="533" t="s">
        <v>2929</v>
      </c>
      <c r="H269" s="533" t="s">
        <v>2930</v>
      </c>
      <c r="I269" s="533" t="s">
        <v>2930</v>
      </c>
      <c r="J269" s="534" t="s">
        <v>38</v>
      </c>
      <c r="K269" s="535">
        <v>0</v>
      </c>
      <c r="L269" s="599">
        <v>271010000</v>
      </c>
      <c r="M269" s="533" t="s">
        <v>127</v>
      </c>
      <c r="N269" s="533" t="s">
        <v>1233</v>
      </c>
      <c r="O269" s="558" t="s">
        <v>3144</v>
      </c>
      <c r="P269" s="495"/>
      <c r="Q269" s="516" t="s">
        <v>2855</v>
      </c>
      <c r="R269" s="533" t="s">
        <v>2856</v>
      </c>
      <c r="S269" s="678">
        <v>796</v>
      </c>
      <c r="T269" s="587" t="s">
        <v>232</v>
      </c>
      <c r="U269" s="679">
        <v>1</v>
      </c>
      <c r="V269" s="735">
        <v>836436.38</v>
      </c>
      <c r="W269" s="681">
        <v>0</v>
      </c>
      <c r="X269" s="524">
        <v>0</v>
      </c>
      <c r="Y269" s="736"/>
      <c r="Z269" s="536">
        <v>2016</v>
      </c>
      <c r="AA269" s="737"/>
      <c r="AB269" s="531" t="s">
        <v>300</v>
      </c>
      <c r="AC269" s="595"/>
      <c r="AD269" s="529"/>
      <c r="AE269" s="531"/>
      <c r="AF269" s="529"/>
      <c r="AG269" s="583"/>
      <c r="AH269" s="583"/>
      <c r="AI269" s="583"/>
      <c r="AJ269" s="583"/>
      <c r="AK269" s="531" t="s">
        <v>2857</v>
      </c>
    </row>
    <row r="270" spans="1:37" s="563" customFormat="1" ht="100.5" customHeight="1">
      <c r="A270" s="536" t="s">
        <v>3996</v>
      </c>
      <c r="B270" s="533" t="s">
        <v>33</v>
      </c>
      <c r="C270" s="533" t="s">
        <v>2927</v>
      </c>
      <c r="D270" s="533" t="s">
        <v>2928</v>
      </c>
      <c r="E270" s="533" t="s">
        <v>2928</v>
      </c>
      <c r="F270" s="535" t="s">
        <v>2929</v>
      </c>
      <c r="G270" s="533" t="s">
        <v>2929</v>
      </c>
      <c r="H270" s="533" t="s">
        <v>2930</v>
      </c>
      <c r="I270" s="533" t="s">
        <v>2930</v>
      </c>
      <c r="J270" s="534" t="s">
        <v>38</v>
      </c>
      <c r="K270" s="535">
        <v>0</v>
      </c>
      <c r="L270" s="599">
        <v>271010000</v>
      </c>
      <c r="M270" s="533" t="s">
        <v>127</v>
      </c>
      <c r="N270" s="533" t="s">
        <v>1233</v>
      </c>
      <c r="O270" s="558" t="s">
        <v>3144</v>
      </c>
      <c r="P270" s="495" t="s">
        <v>229</v>
      </c>
      <c r="Q270" s="516" t="s">
        <v>2855</v>
      </c>
      <c r="R270" s="533" t="s">
        <v>2856</v>
      </c>
      <c r="S270" s="678">
        <v>796</v>
      </c>
      <c r="T270" s="587" t="s">
        <v>232</v>
      </c>
      <c r="U270" s="679">
        <v>1</v>
      </c>
      <c r="V270" s="735">
        <v>836436.38</v>
      </c>
      <c r="W270" s="681">
        <v>0</v>
      </c>
      <c r="X270" s="524">
        <v>0</v>
      </c>
      <c r="Y270" s="736"/>
      <c r="Z270" s="536">
        <v>2016</v>
      </c>
      <c r="AA270" s="533">
        <v>13</v>
      </c>
      <c r="AB270" s="531" t="s">
        <v>300</v>
      </c>
      <c r="AC270" s="595"/>
      <c r="AD270" s="529"/>
      <c r="AE270" s="531"/>
      <c r="AF270" s="529"/>
      <c r="AG270" s="583"/>
      <c r="AH270" s="583"/>
      <c r="AI270" s="583"/>
      <c r="AJ270" s="583"/>
      <c r="AK270" s="531" t="s">
        <v>2857</v>
      </c>
    </row>
    <row r="271" spans="1:37" s="255" customFormat="1" ht="100.5" customHeight="1">
      <c r="A271" s="5" t="s">
        <v>4222</v>
      </c>
      <c r="B271" s="8" t="s">
        <v>33</v>
      </c>
      <c r="C271" s="8" t="s">
        <v>2927</v>
      </c>
      <c r="D271" s="8" t="s">
        <v>2928</v>
      </c>
      <c r="E271" s="8" t="s">
        <v>2928</v>
      </c>
      <c r="F271" s="10" t="s">
        <v>2929</v>
      </c>
      <c r="G271" s="8" t="s">
        <v>2929</v>
      </c>
      <c r="H271" s="8" t="s">
        <v>2930</v>
      </c>
      <c r="I271" s="8" t="s">
        <v>2930</v>
      </c>
      <c r="J271" s="25" t="s">
        <v>38</v>
      </c>
      <c r="K271" s="10">
        <v>0</v>
      </c>
      <c r="L271" s="30">
        <v>271010000</v>
      </c>
      <c r="M271" s="8" t="s">
        <v>127</v>
      </c>
      <c r="N271" s="8" t="s">
        <v>1233</v>
      </c>
      <c r="O271" s="628" t="s">
        <v>3144</v>
      </c>
      <c r="P271" s="8" t="s">
        <v>229</v>
      </c>
      <c r="Q271" s="12" t="s">
        <v>2855</v>
      </c>
      <c r="R271" s="8" t="s">
        <v>4204</v>
      </c>
      <c r="S271" s="204">
        <v>796</v>
      </c>
      <c r="T271" s="13" t="s">
        <v>232</v>
      </c>
      <c r="U271" s="866">
        <v>1</v>
      </c>
      <c r="V271" s="868">
        <v>836436.38</v>
      </c>
      <c r="W271" s="708">
        <v>836436.38</v>
      </c>
      <c r="X271" s="7">
        <v>936808.74560000014</v>
      </c>
      <c r="Y271" s="869"/>
      <c r="Z271" s="5">
        <v>2016</v>
      </c>
      <c r="AA271" s="8">
        <v>15</v>
      </c>
      <c r="AB271" s="2" t="s">
        <v>300</v>
      </c>
      <c r="AC271" s="1"/>
      <c r="AD271" s="433"/>
      <c r="AE271" s="2"/>
      <c r="AF271" s="433"/>
      <c r="AG271" s="263"/>
      <c r="AH271" s="263"/>
      <c r="AI271" s="263"/>
      <c r="AJ271" s="263"/>
      <c r="AK271" s="2" t="s">
        <v>2857</v>
      </c>
    </row>
    <row r="272" spans="1:37" s="563" customFormat="1" ht="100.5" customHeight="1">
      <c r="A272" s="536" t="s">
        <v>2931</v>
      </c>
      <c r="B272" s="533" t="s">
        <v>33</v>
      </c>
      <c r="C272" s="535" t="s">
        <v>2932</v>
      </c>
      <c r="D272" s="535" t="s">
        <v>2928</v>
      </c>
      <c r="E272" s="535" t="s">
        <v>2928</v>
      </c>
      <c r="F272" s="535" t="s">
        <v>2933</v>
      </c>
      <c r="G272" s="535" t="s">
        <v>2933</v>
      </c>
      <c r="H272" s="533" t="s">
        <v>2934</v>
      </c>
      <c r="I272" s="533" t="s">
        <v>2934</v>
      </c>
      <c r="J272" s="534" t="s">
        <v>38</v>
      </c>
      <c r="K272" s="535">
        <v>0</v>
      </c>
      <c r="L272" s="599">
        <v>271010000</v>
      </c>
      <c r="M272" s="533" t="s">
        <v>127</v>
      </c>
      <c r="N272" s="533" t="s">
        <v>1233</v>
      </c>
      <c r="O272" s="558" t="s">
        <v>3144</v>
      </c>
      <c r="P272" s="495"/>
      <c r="Q272" s="516" t="s">
        <v>2855</v>
      </c>
      <c r="R272" s="533" t="s">
        <v>2856</v>
      </c>
      <c r="S272" s="678">
        <v>796</v>
      </c>
      <c r="T272" s="587" t="s">
        <v>232</v>
      </c>
      <c r="U272" s="679">
        <v>1</v>
      </c>
      <c r="V272" s="735">
        <v>1393325.89</v>
      </c>
      <c r="W272" s="681">
        <v>0</v>
      </c>
      <c r="X272" s="524">
        <v>0</v>
      </c>
      <c r="Y272" s="736"/>
      <c r="Z272" s="536">
        <v>2016</v>
      </c>
      <c r="AA272" s="737"/>
      <c r="AB272" s="531" t="s">
        <v>300</v>
      </c>
      <c r="AC272" s="595"/>
      <c r="AD272" s="529"/>
      <c r="AE272" s="531"/>
      <c r="AF272" s="529"/>
      <c r="AG272" s="583"/>
      <c r="AH272" s="583"/>
      <c r="AI272" s="583"/>
      <c r="AJ272" s="583"/>
      <c r="AK272" s="531" t="s">
        <v>2857</v>
      </c>
    </row>
    <row r="273" spans="1:39" s="563" customFormat="1" ht="100.5" customHeight="1">
      <c r="A273" s="536" t="s">
        <v>3997</v>
      </c>
      <c r="B273" s="533" t="s">
        <v>33</v>
      </c>
      <c r="C273" s="535" t="s">
        <v>2932</v>
      </c>
      <c r="D273" s="535" t="s">
        <v>2928</v>
      </c>
      <c r="E273" s="535" t="s">
        <v>2928</v>
      </c>
      <c r="F273" s="535" t="s">
        <v>2933</v>
      </c>
      <c r="G273" s="535" t="s">
        <v>2933</v>
      </c>
      <c r="H273" s="533" t="s">
        <v>2934</v>
      </c>
      <c r="I273" s="533" t="s">
        <v>2934</v>
      </c>
      <c r="J273" s="534" t="s">
        <v>38</v>
      </c>
      <c r="K273" s="535">
        <v>0</v>
      </c>
      <c r="L273" s="599">
        <v>271010000</v>
      </c>
      <c r="M273" s="533" t="s">
        <v>127</v>
      </c>
      <c r="N273" s="533" t="s">
        <v>1233</v>
      </c>
      <c r="O273" s="558" t="s">
        <v>3144</v>
      </c>
      <c r="P273" s="495" t="s">
        <v>229</v>
      </c>
      <c r="Q273" s="516" t="s">
        <v>2855</v>
      </c>
      <c r="R273" s="533" t="s">
        <v>2856</v>
      </c>
      <c r="S273" s="678">
        <v>796</v>
      </c>
      <c r="T273" s="587" t="s">
        <v>232</v>
      </c>
      <c r="U273" s="679">
        <v>1</v>
      </c>
      <c r="V273" s="735">
        <v>1393325.89</v>
      </c>
      <c r="W273" s="681">
        <v>0</v>
      </c>
      <c r="X273" s="524">
        <v>0</v>
      </c>
      <c r="Y273" s="736"/>
      <c r="Z273" s="536">
        <v>2016</v>
      </c>
      <c r="AA273" s="533">
        <v>13</v>
      </c>
      <c r="AB273" s="531" t="s">
        <v>300</v>
      </c>
      <c r="AC273" s="595"/>
      <c r="AD273" s="529"/>
      <c r="AE273" s="531"/>
      <c r="AF273" s="529"/>
      <c r="AG273" s="583"/>
      <c r="AH273" s="583"/>
      <c r="AI273" s="583"/>
      <c r="AJ273" s="583"/>
      <c r="AK273" s="531" t="s">
        <v>2857</v>
      </c>
    </row>
    <row r="274" spans="1:39" s="255" customFormat="1" ht="100.5" customHeight="1">
      <c r="A274" s="5" t="s">
        <v>4223</v>
      </c>
      <c r="B274" s="8" t="s">
        <v>33</v>
      </c>
      <c r="C274" s="10" t="s">
        <v>2932</v>
      </c>
      <c r="D274" s="10" t="s">
        <v>2928</v>
      </c>
      <c r="E274" s="10" t="s">
        <v>2928</v>
      </c>
      <c r="F274" s="10" t="s">
        <v>2933</v>
      </c>
      <c r="G274" s="10" t="s">
        <v>2933</v>
      </c>
      <c r="H274" s="8" t="s">
        <v>2934</v>
      </c>
      <c r="I274" s="8" t="s">
        <v>2934</v>
      </c>
      <c r="J274" s="25" t="s">
        <v>38</v>
      </c>
      <c r="K274" s="10">
        <v>0</v>
      </c>
      <c r="L274" s="30">
        <v>271010000</v>
      </c>
      <c r="M274" s="8" t="s">
        <v>127</v>
      </c>
      <c r="N274" s="8" t="s">
        <v>1233</v>
      </c>
      <c r="O274" s="628" t="s">
        <v>3144</v>
      </c>
      <c r="P274" s="8" t="s">
        <v>229</v>
      </c>
      <c r="Q274" s="12" t="s">
        <v>2855</v>
      </c>
      <c r="R274" s="8" t="s">
        <v>4204</v>
      </c>
      <c r="S274" s="204">
        <v>796</v>
      </c>
      <c r="T274" s="13" t="s">
        <v>232</v>
      </c>
      <c r="U274" s="866">
        <v>1</v>
      </c>
      <c r="V274" s="868">
        <v>1393325.89</v>
      </c>
      <c r="W274" s="708">
        <v>1393325.89</v>
      </c>
      <c r="X274" s="7">
        <v>1560524.9968000001</v>
      </c>
      <c r="Y274" s="869"/>
      <c r="Z274" s="5">
        <v>2016</v>
      </c>
      <c r="AA274" s="8">
        <v>15</v>
      </c>
      <c r="AB274" s="2" t="s">
        <v>300</v>
      </c>
      <c r="AC274" s="1"/>
      <c r="AD274" s="433"/>
      <c r="AE274" s="2"/>
      <c r="AF274" s="433"/>
      <c r="AG274" s="263"/>
      <c r="AH274" s="263"/>
      <c r="AI274" s="263"/>
      <c r="AJ274" s="263"/>
      <c r="AK274" s="2" t="s">
        <v>2857</v>
      </c>
    </row>
    <row r="275" spans="1:39" s="563" customFormat="1" ht="100.5" customHeight="1">
      <c r="A275" s="536" t="s">
        <v>2935</v>
      </c>
      <c r="B275" s="533" t="s">
        <v>33</v>
      </c>
      <c r="C275" s="535" t="s">
        <v>2936</v>
      </c>
      <c r="D275" s="535" t="s">
        <v>2928</v>
      </c>
      <c r="E275" s="535" t="s">
        <v>2928</v>
      </c>
      <c r="F275" s="535" t="s">
        <v>2937</v>
      </c>
      <c r="G275" s="535" t="s">
        <v>2937</v>
      </c>
      <c r="H275" s="533" t="s">
        <v>2938</v>
      </c>
      <c r="I275" s="533" t="s">
        <v>2938</v>
      </c>
      <c r="J275" s="534" t="s">
        <v>38</v>
      </c>
      <c r="K275" s="535">
        <v>0</v>
      </c>
      <c r="L275" s="599">
        <v>271010000</v>
      </c>
      <c r="M275" s="533" t="s">
        <v>127</v>
      </c>
      <c r="N275" s="533" t="s">
        <v>1233</v>
      </c>
      <c r="O275" s="558" t="s">
        <v>3144</v>
      </c>
      <c r="P275" s="495"/>
      <c r="Q275" s="516" t="s">
        <v>2855</v>
      </c>
      <c r="R275" s="533" t="s">
        <v>2856</v>
      </c>
      <c r="S275" s="678">
        <v>796</v>
      </c>
      <c r="T275" s="587" t="s">
        <v>232</v>
      </c>
      <c r="U275" s="679">
        <v>1</v>
      </c>
      <c r="V275" s="735">
        <v>942637.5</v>
      </c>
      <c r="W275" s="681">
        <v>0</v>
      </c>
      <c r="X275" s="524">
        <v>0</v>
      </c>
      <c r="Y275" s="736"/>
      <c r="Z275" s="536">
        <v>2016</v>
      </c>
      <c r="AA275" s="737"/>
      <c r="AB275" s="531" t="s">
        <v>300</v>
      </c>
      <c r="AC275" s="595"/>
      <c r="AD275" s="529"/>
      <c r="AE275" s="531"/>
      <c r="AF275" s="529"/>
      <c r="AG275" s="583"/>
      <c r="AH275" s="583"/>
      <c r="AI275" s="583"/>
      <c r="AJ275" s="583"/>
      <c r="AK275" s="531" t="s">
        <v>2857</v>
      </c>
    </row>
    <row r="276" spans="1:39" s="563" customFormat="1" ht="100.5" customHeight="1">
      <c r="A276" s="536" t="s">
        <v>3998</v>
      </c>
      <c r="B276" s="533" t="s">
        <v>33</v>
      </c>
      <c r="C276" s="535" t="s">
        <v>2936</v>
      </c>
      <c r="D276" s="535" t="s">
        <v>2928</v>
      </c>
      <c r="E276" s="535" t="s">
        <v>2928</v>
      </c>
      <c r="F276" s="535" t="s">
        <v>2937</v>
      </c>
      <c r="G276" s="535" t="s">
        <v>2937</v>
      </c>
      <c r="H276" s="533" t="s">
        <v>2938</v>
      </c>
      <c r="I276" s="533" t="s">
        <v>2938</v>
      </c>
      <c r="J276" s="534" t="s">
        <v>38</v>
      </c>
      <c r="K276" s="535">
        <v>0</v>
      </c>
      <c r="L276" s="599">
        <v>271010000</v>
      </c>
      <c r="M276" s="533" t="s">
        <v>127</v>
      </c>
      <c r="N276" s="533" t="s">
        <v>1233</v>
      </c>
      <c r="O276" s="558" t="s">
        <v>3144</v>
      </c>
      <c r="P276" s="495" t="s">
        <v>229</v>
      </c>
      <c r="Q276" s="516" t="s">
        <v>2855</v>
      </c>
      <c r="R276" s="533" t="s">
        <v>2856</v>
      </c>
      <c r="S276" s="678">
        <v>796</v>
      </c>
      <c r="T276" s="587" t="s">
        <v>232</v>
      </c>
      <c r="U276" s="679">
        <v>1</v>
      </c>
      <c r="V276" s="735">
        <v>942637.5</v>
      </c>
      <c r="W276" s="681">
        <v>0</v>
      </c>
      <c r="X276" s="524">
        <v>0</v>
      </c>
      <c r="Y276" s="736"/>
      <c r="Z276" s="536">
        <v>2016</v>
      </c>
      <c r="AA276" s="533">
        <v>13</v>
      </c>
      <c r="AB276" s="531" t="s">
        <v>300</v>
      </c>
      <c r="AC276" s="595"/>
      <c r="AD276" s="529"/>
      <c r="AE276" s="531"/>
      <c r="AF276" s="529"/>
      <c r="AG276" s="583"/>
      <c r="AH276" s="583"/>
      <c r="AI276" s="583"/>
      <c r="AJ276" s="583"/>
      <c r="AK276" s="531" t="s">
        <v>2857</v>
      </c>
    </row>
    <row r="277" spans="1:39" s="255" customFormat="1" ht="100.5" customHeight="1">
      <c r="A277" s="5" t="s">
        <v>4224</v>
      </c>
      <c r="B277" s="8" t="s">
        <v>33</v>
      </c>
      <c r="C277" s="10" t="s">
        <v>2936</v>
      </c>
      <c r="D277" s="10" t="s">
        <v>2928</v>
      </c>
      <c r="E277" s="10" t="s">
        <v>2928</v>
      </c>
      <c r="F277" s="10" t="s">
        <v>2937</v>
      </c>
      <c r="G277" s="10" t="s">
        <v>2937</v>
      </c>
      <c r="H277" s="8" t="s">
        <v>2938</v>
      </c>
      <c r="I277" s="8" t="s">
        <v>2938</v>
      </c>
      <c r="J277" s="25" t="s">
        <v>38</v>
      </c>
      <c r="K277" s="10">
        <v>0</v>
      </c>
      <c r="L277" s="30">
        <v>271010000</v>
      </c>
      <c r="M277" s="8" t="s">
        <v>127</v>
      </c>
      <c r="N277" s="8" t="s">
        <v>1233</v>
      </c>
      <c r="O277" s="628" t="s">
        <v>3144</v>
      </c>
      <c r="P277" s="8" t="s">
        <v>229</v>
      </c>
      <c r="Q277" s="12" t="s">
        <v>2855</v>
      </c>
      <c r="R277" s="8" t="s">
        <v>4204</v>
      </c>
      <c r="S277" s="204">
        <v>796</v>
      </c>
      <c r="T277" s="13" t="s">
        <v>232</v>
      </c>
      <c r="U277" s="866">
        <v>1</v>
      </c>
      <c r="V277" s="868">
        <v>942637.5</v>
      </c>
      <c r="W277" s="708">
        <v>942637.5</v>
      </c>
      <c r="X277" s="7">
        <v>1055754</v>
      </c>
      <c r="Y277" s="869"/>
      <c r="Z277" s="5">
        <v>2016</v>
      </c>
      <c r="AA277" s="8">
        <v>15</v>
      </c>
      <c r="AB277" s="2" t="s">
        <v>300</v>
      </c>
      <c r="AC277" s="1"/>
      <c r="AD277" s="433"/>
      <c r="AE277" s="2"/>
      <c r="AF277" s="433"/>
      <c r="AG277" s="263"/>
      <c r="AH277" s="263"/>
      <c r="AI277" s="263"/>
      <c r="AJ277" s="263"/>
      <c r="AK277" s="2" t="s">
        <v>2857</v>
      </c>
    </row>
    <row r="278" spans="1:39" s="563" customFormat="1" ht="100.5" customHeight="1">
      <c r="A278" s="536" t="s">
        <v>2939</v>
      </c>
      <c r="B278" s="533" t="s">
        <v>33</v>
      </c>
      <c r="C278" s="535" t="s">
        <v>2936</v>
      </c>
      <c r="D278" s="535" t="s">
        <v>2928</v>
      </c>
      <c r="E278" s="535" t="s">
        <v>2928</v>
      </c>
      <c r="F278" s="535" t="s">
        <v>2937</v>
      </c>
      <c r="G278" s="535" t="s">
        <v>2937</v>
      </c>
      <c r="H278" s="533" t="s">
        <v>2940</v>
      </c>
      <c r="I278" s="533" t="s">
        <v>2940</v>
      </c>
      <c r="J278" s="534" t="s">
        <v>38</v>
      </c>
      <c r="K278" s="535">
        <v>0</v>
      </c>
      <c r="L278" s="599">
        <v>271010000</v>
      </c>
      <c r="M278" s="533" t="s">
        <v>127</v>
      </c>
      <c r="N278" s="533" t="s">
        <v>1233</v>
      </c>
      <c r="O278" s="558" t="s">
        <v>3144</v>
      </c>
      <c r="P278" s="495"/>
      <c r="Q278" s="516" t="s">
        <v>2855</v>
      </c>
      <c r="R278" s="533" t="s">
        <v>2856</v>
      </c>
      <c r="S278" s="678">
        <v>796</v>
      </c>
      <c r="T278" s="587" t="s">
        <v>232</v>
      </c>
      <c r="U278" s="679">
        <v>1</v>
      </c>
      <c r="V278" s="735">
        <v>292005</v>
      </c>
      <c r="W278" s="681">
        <v>0</v>
      </c>
      <c r="X278" s="524">
        <v>0</v>
      </c>
      <c r="Y278" s="736"/>
      <c r="Z278" s="536">
        <v>2016</v>
      </c>
      <c r="AA278" s="737"/>
      <c r="AB278" s="531" t="s">
        <v>300</v>
      </c>
      <c r="AC278" s="595"/>
      <c r="AD278" s="529"/>
      <c r="AE278" s="531"/>
      <c r="AF278" s="529"/>
      <c r="AG278" s="583"/>
      <c r="AH278" s="583"/>
      <c r="AI278" s="583"/>
      <c r="AJ278" s="583"/>
      <c r="AK278" s="531" t="s">
        <v>2857</v>
      </c>
    </row>
    <row r="279" spans="1:39" s="563" customFormat="1" ht="100.5" customHeight="1">
      <c r="A279" s="536" t="s">
        <v>3999</v>
      </c>
      <c r="B279" s="533" t="s">
        <v>33</v>
      </c>
      <c r="C279" s="535" t="s">
        <v>2936</v>
      </c>
      <c r="D279" s="535" t="s">
        <v>2928</v>
      </c>
      <c r="E279" s="535" t="s">
        <v>2928</v>
      </c>
      <c r="F279" s="535" t="s">
        <v>2937</v>
      </c>
      <c r="G279" s="535" t="s">
        <v>2937</v>
      </c>
      <c r="H279" s="533" t="s">
        <v>2940</v>
      </c>
      <c r="I279" s="533" t="s">
        <v>2940</v>
      </c>
      <c r="J279" s="534" t="s">
        <v>38</v>
      </c>
      <c r="K279" s="535">
        <v>0</v>
      </c>
      <c r="L279" s="599">
        <v>271010000</v>
      </c>
      <c r="M279" s="533" t="s">
        <v>127</v>
      </c>
      <c r="N279" s="533" t="s">
        <v>1233</v>
      </c>
      <c r="O279" s="558" t="s">
        <v>3144</v>
      </c>
      <c r="P279" s="495" t="s">
        <v>229</v>
      </c>
      <c r="Q279" s="516" t="s">
        <v>2855</v>
      </c>
      <c r="R279" s="533" t="s">
        <v>2856</v>
      </c>
      <c r="S279" s="678">
        <v>796</v>
      </c>
      <c r="T279" s="587" t="s">
        <v>232</v>
      </c>
      <c r="U279" s="679">
        <v>1</v>
      </c>
      <c r="V279" s="735">
        <v>292005</v>
      </c>
      <c r="W279" s="681">
        <v>0</v>
      </c>
      <c r="X279" s="524">
        <v>0</v>
      </c>
      <c r="Y279" s="736"/>
      <c r="Z279" s="536">
        <v>2016</v>
      </c>
      <c r="AA279" s="533">
        <v>13</v>
      </c>
      <c r="AB279" s="531" t="s">
        <v>300</v>
      </c>
      <c r="AC279" s="595"/>
      <c r="AD279" s="529"/>
      <c r="AE279" s="531"/>
      <c r="AF279" s="529"/>
      <c r="AG279" s="583"/>
      <c r="AH279" s="583"/>
      <c r="AI279" s="583"/>
      <c r="AJ279" s="583"/>
      <c r="AK279" s="531" t="s">
        <v>2857</v>
      </c>
    </row>
    <row r="280" spans="1:39" s="255" customFormat="1" ht="100.5" customHeight="1">
      <c r="A280" s="5" t="s">
        <v>4225</v>
      </c>
      <c r="B280" s="8" t="s">
        <v>33</v>
      </c>
      <c r="C280" s="10" t="s">
        <v>2936</v>
      </c>
      <c r="D280" s="10" t="s">
        <v>2928</v>
      </c>
      <c r="E280" s="10" t="s">
        <v>2928</v>
      </c>
      <c r="F280" s="10" t="s">
        <v>2937</v>
      </c>
      <c r="G280" s="10" t="s">
        <v>2937</v>
      </c>
      <c r="H280" s="8" t="s">
        <v>2940</v>
      </c>
      <c r="I280" s="8" t="s">
        <v>2940</v>
      </c>
      <c r="J280" s="25" t="s">
        <v>38</v>
      </c>
      <c r="K280" s="10">
        <v>0</v>
      </c>
      <c r="L280" s="30">
        <v>271010000</v>
      </c>
      <c r="M280" s="8" t="s">
        <v>127</v>
      </c>
      <c r="N280" s="8" t="s">
        <v>1233</v>
      </c>
      <c r="O280" s="628" t="s">
        <v>3144</v>
      </c>
      <c r="P280" s="8" t="s">
        <v>229</v>
      </c>
      <c r="Q280" s="12" t="s">
        <v>2855</v>
      </c>
      <c r="R280" s="8" t="s">
        <v>4204</v>
      </c>
      <c r="S280" s="204">
        <v>796</v>
      </c>
      <c r="T280" s="13" t="s">
        <v>232</v>
      </c>
      <c r="U280" s="866">
        <v>1</v>
      </c>
      <c r="V280" s="868">
        <v>292005</v>
      </c>
      <c r="W280" s="708">
        <v>292005</v>
      </c>
      <c r="X280" s="7">
        <v>327045.60000000003</v>
      </c>
      <c r="Y280" s="869"/>
      <c r="Z280" s="5">
        <v>2016</v>
      </c>
      <c r="AA280" s="8">
        <v>15</v>
      </c>
      <c r="AB280" s="2" t="s">
        <v>300</v>
      </c>
      <c r="AC280" s="1"/>
      <c r="AD280" s="433"/>
      <c r="AE280" s="2"/>
      <c r="AF280" s="433"/>
      <c r="AG280" s="263"/>
      <c r="AH280" s="263"/>
      <c r="AI280" s="263"/>
      <c r="AJ280" s="263"/>
      <c r="AK280" s="2" t="s">
        <v>2857</v>
      </c>
    </row>
    <row r="281" spans="1:39" s="563" customFormat="1" ht="100.5" customHeight="1">
      <c r="A281" s="536" t="s">
        <v>2941</v>
      </c>
      <c r="B281" s="533" t="s">
        <v>33</v>
      </c>
      <c r="C281" s="533" t="s">
        <v>2942</v>
      </c>
      <c r="D281" s="533" t="s">
        <v>2943</v>
      </c>
      <c r="E281" s="533" t="s">
        <v>2943</v>
      </c>
      <c r="F281" s="533" t="s">
        <v>2944</v>
      </c>
      <c r="G281" s="533" t="s">
        <v>2944</v>
      </c>
      <c r="H281" s="533" t="s">
        <v>2945</v>
      </c>
      <c r="I281" s="533" t="s">
        <v>2945</v>
      </c>
      <c r="J281" s="534" t="s">
        <v>38</v>
      </c>
      <c r="K281" s="535">
        <v>0</v>
      </c>
      <c r="L281" s="739">
        <v>711000000</v>
      </c>
      <c r="M281" s="693" t="s">
        <v>73</v>
      </c>
      <c r="N281" s="533" t="s">
        <v>1233</v>
      </c>
      <c r="O281" s="520" t="s">
        <v>73</v>
      </c>
      <c r="P281" s="495"/>
      <c r="Q281" s="516" t="s">
        <v>2946</v>
      </c>
      <c r="R281" s="533" t="s">
        <v>2856</v>
      </c>
      <c r="S281" s="678">
        <v>796</v>
      </c>
      <c r="T281" s="587" t="s">
        <v>232</v>
      </c>
      <c r="U281" s="679">
        <v>30</v>
      </c>
      <c r="V281" s="738">
        <v>59523.803571428572</v>
      </c>
      <c r="W281" s="681">
        <v>0</v>
      </c>
      <c r="X281" s="524">
        <v>0</v>
      </c>
      <c r="Y281" s="736"/>
      <c r="Z281" s="536">
        <v>2016</v>
      </c>
      <c r="AA281" s="737"/>
      <c r="AB281" s="531" t="s">
        <v>300</v>
      </c>
      <c r="AC281" s="501" t="s">
        <v>209</v>
      </c>
      <c r="AD281" s="529"/>
      <c r="AE281" s="531"/>
      <c r="AF281" s="529"/>
      <c r="AG281" s="583"/>
      <c r="AH281" s="583"/>
      <c r="AI281" s="583"/>
      <c r="AJ281" s="583"/>
      <c r="AK281" s="531" t="s">
        <v>2857</v>
      </c>
    </row>
    <row r="282" spans="1:39" s="255" customFormat="1" ht="100.5" customHeight="1">
      <c r="A282" s="620" t="s">
        <v>4000</v>
      </c>
      <c r="B282" s="288" t="s">
        <v>33</v>
      </c>
      <c r="C282" s="288" t="s">
        <v>2942</v>
      </c>
      <c r="D282" s="288" t="s">
        <v>2943</v>
      </c>
      <c r="E282" s="288" t="s">
        <v>2943</v>
      </c>
      <c r="F282" s="288" t="s">
        <v>2944</v>
      </c>
      <c r="G282" s="288" t="s">
        <v>2944</v>
      </c>
      <c r="H282" s="288" t="s">
        <v>2945</v>
      </c>
      <c r="I282" s="288" t="s">
        <v>2945</v>
      </c>
      <c r="J282" s="308" t="s">
        <v>38</v>
      </c>
      <c r="K282" s="316">
        <v>0</v>
      </c>
      <c r="L282" s="626">
        <v>711000000</v>
      </c>
      <c r="M282" s="624" t="s">
        <v>73</v>
      </c>
      <c r="N282" s="288" t="s">
        <v>1233</v>
      </c>
      <c r="O282" s="295" t="s">
        <v>73</v>
      </c>
      <c r="P282" s="8" t="s">
        <v>229</v>
      </c>
      <c r="Q282" s="622" t="s">
        <v>2946</v>
      </c>
      <c r="R282" s="288" t="s">
        <v>2856</v>
      </c>
      <c r="S282" s="340">
        <v>796</v>
      </c>
      <c r="T282" s="326" t="s">
        <v>232</v>
      </c>
      <c r="U282" s="480">
        <v>30</v>
      </c>
      <c r="V282" s="482">
        <v>59523.803571428572</v>
      </c>
      <c r="W282" s="322">
        <v>1785714.1071428573</v>
      </c>
      <c r="X282" s="625">
        <f>W282*1.12</f>
        <v>1999999.8000000003</v>
      </c>
      <c r="Y282" s="333"/>
      <c r="Z282" s="620">
        <v>2016</v>
      </c>
      <c r="AA282" s="288">
        <v>13</v>
      </c>
      <c r="AB282" s="290" t="s">
        <v>300</v>
      </c>
      <c r="AC282" s="2" t="s">
        <v>209</v>
      </c>
      <c r="AD282" s="303"/>
      <c r="AE282" s="290"/>
      <c r="AF282" s="303"/>
      <c r="AG282" s="293"/>
      <c r="AH282" s="293"/>
      <c r="AI282" s="293"/>
      <c r="AJ282" s="293"/>
      <c r="AK282" s="290" t="s">
        <v>2857</v>
      </c>
    </row>
    <row r="283" spans="1:39" s="563" customFormat="1" ht="100.5" customHeight="1">
      <c r="A283" s="536" t="s">
        <v>2947</v>
      </c>
      <c r="B283" s="533" t="s">
        <v>33</v>
      </c>
      <c r="C283" s="533" t="s">
        <v>2948</v>
      </c>
      <c r="D283" s="533" t="s">
        <v>2949</v>
      </c>
      <c r="E283" s="533" t="s">
        <v>2949</v>
      </c>
      <c r="F283" s="533" t="s">
        <v>2950</v>
      </c>
      <c r="G283" s="533" t="s">
        <v>2950</v>
      </c>
      <c r="H283" s="533" t="s">
        <v>2951</v>
      </c>
      <c r="I283" s="533" t="s">
        <v>2951</v>
      </c>
      <c r="J283" s="534" t="s">
        <v>38</v>
      </c>
      <c r="K283" s="535">
        <v>0</v>
      </c>
      <c r="L283" s="599">
        <v>271010000</v>
      </c>
      <c r="M283" s="533" t="s">
        <v>127</v>
      </c>
      <c r="N283" s="533" t="s">
        <v>1233</v>
      </c>
      <c r="O283" s="558" t="s">
        <v>3144</v>
      </c>
      <c r="P283" s="495"/>
      <c r="Q283" s="516" t="s">
        <v>2952</v>
      </c>
      <c r="R283" s="533" t="s">
        <v>2856</v>
      </c>
      <c r="S283" s="678">
        <v>796</v>
      </c>
      <c r="T283" s="587" t="s">
        <v>232</v>
      </c>
      <c r="U283" s="679">
        <v>2</v>
      </c>
      <c r="V283" s="740">
        <v>800000</v>
      </c>
      <c r="W283" s="681">
        <v>0</v>
      </c>
      <c r="X283" s="524">
        <v>0</v>
      </c>
      <c r="Y283" s="736"/>
      <c r="Z283" s="536">
        <v>2016</v>
      </c>
      <c r="AA283" s="737"/>
      <c r="AB283" s="531" t="s">
        <v>300</v>
      </c>
      <c r="AC283" s="595"/>
      <c r="AD283" s="529"/>
      <c r="AE283" s="531"/>
      <c r="AF283" s="529"/>
      <c r="AG283" s="583"/>
      <c r="AH283" s="583"/>
      <c r="AI283" s="583"/>
      <c r="AJ283" s="583"/>
      <c r="AK283" s="531" t="s">
        <v>2857</v>
      </c>
    </row>
    <row r="284" spans="1:39" s="255" customFormat="1" ht="100.5" customHeight="1">
      <c r="A284" s="620" t="s">
        <v>4001</v>
      </c>
      <c r="B284" s="288" t="s">
        <v>33</v>
      </c>
      <c r="C284" s="288" t="s">
        <v>2948</v>
      </c>
      <c r="D284" s="288" t="s">
        <v>2949</v>
      </c>
      <c r="E284" s="288" t="s">
        <v>2949</v>
      </c>
      <c r="F284" s="288" t="s">
        <v>2950</v>
      </c>
      <c r="G284" s="288" t="s">
        <v>2950</v>
      </c>
      <c r="H284" s="288" t="s">
        <v>2951</v>
      </c>
      <c r="I284" s="288" t="s">
        <v>2951</v>
      </c>
      <c r="J284" s="308" t="s">
        <v>38</v>
      </c>
      <c r="K284" s="316">
        <v>0</v>
      </c>
      <c r="L284" s="621">
        <v>271010000</v>
      </c>
      <c r="M284" s="288" t="s">
        <v>127</v>
      </c>
      <c r="N284" s="288" t="s">
        <v>1233</v>
      </c>
      <c r="O284" s="628" t="s">
        <v>3144</v>
      </c>
      <c r="P284" s="8" t="s">
        <v>229</v>
      </c>
      <c r="Q284" s="622" t="s">
        <v>2952</v>
      </c>
      <c r="R284" s="288" t="s">
        <v>2856</v>
      </c>
      <c r="S284" s="340">
        <v>796</v>
      </c>
      <c r="T284" s="326" t="s">
        <v>232</v>
      </c>
      <c r="U284" s="480">
        <v>2</v>
      </c>
      <c r="V284" s="741">
        <v>800000</v>
      </c>
      <c r="W284" s="322">
        <v>1600000</v>
      </c>
      <c r="X284" s="625">
        <f t="shared" ref="X284" si="18">W284*1.12</f>
        <v>1792000.0000000002</v>
      </c>
      <c r="Y284" s="333"/>
      <c r="Z284" s="620">
        <v>2016</v>
      </c>
      <c r="AA284" s="288">
        <v>13</v>
      </c>
      <c r="AB284" s="290" t="s">
        <v>300</v>
      </c>
      <c r="AC284" s="623"/>
      <c r="AD284" s="303"/>
      <c r="AE284" s="290"/>
      <c r="AF284" s="303"/>
      <c r="AG284" s="293"/>
      <c r="AH284" s="293"/>
      <c r="AI284" s="293"/>
      <c r="AJ284" s="293"/>
      <c r="AK284" s="290" t="s">
        <v>2857</v>
      </c>
    </row>
    <row r="285" spans="1:39" s="563" customFormat="1" ht="100.5" customHeight="1">
      <c r="A285" s="536" t="s">
        <v>2953</v>
      </c>
      <c r="B285" s="533" t="s">
        <v>33</v>
      </c>
      <c r="C285" s="533" t="s">
        <v>2954</v>
      </c>
      <c r="D285" s="533" t="s">
        <v>2949</v>
      </c>
      <c r="E285" s="533" t="s">
        <v>2949</v>
      </c>
      <c r="F285" s="535" t="s">
        <v>2955</v>
      </c>
      <c r="G285" s="535" t="s">
        <v>2955</v>
      </c>
      <c r="H285" s="533" t="s">
        <v>2956</v>
      </c>
      <c r="I285" s="533" t="s">
        <v>2956</v>
      </c>
      <c r="J285" s="534" t="s">
        <v>38</v>
      </c>
      <c r="K285" s="535">
        <v>0</v>
      </c>
      <c r="L285" s="599">
        <v>271010000</v>
      </c>
      <c r="M285" s="533" t="s">
        <v>127</v>
      </c>
      <c r="N285" s="533" t="s">
        <v>1233</v>
      </c>
      <c r="O285" s="558" t="s">
        <v>3144</v>
      </c>
      <c r="P285" s="495"/>
      <c r="Q285" s="516" t="s">
        <v>2952</v>
      </c>
      <c r="R285" s="533" t="s">
        <v>2856</v>
      </c>
      <c r="S285" s="678">
        <v>796</v>
      </c>
      <c r="T285" s="587" t="s">
        <v>232</v>
      </c>
      <c r="U285" s="679">
        <v>1</v>
      </c>
      <c r="V285" s="738">
        <v>280357.14</v>
      </c>
      <c r="W285" s="681">
        <v>0</v>
      </c>
      <c r="X285" s="524">
        <v>0</v>
      </c>
      <c r="Y285" s="736"/>
      <c r="Z285" s="536">
        <v>2016</v>
      </c>
      <c r="AA285" s="737"/>
      <c r="AB285" s="531" t="s">
        <v>300</v>
      </c>
      <c r="AC285" s="595"/>
      <c r="AD285" s="529"/>
      <c r="AE285" s="531"/>
      <c r="AF285" s="529"/>
      <c r="AG285" s="583"/>
      <c r="AH285" s="583"/>
      <c r="AI285" s="583"/>
      <c r="AJ285" s="583"/>
      <c r="AK285" s="531" t="s">
        <v>2857</v>
      </c>
    </row>
    <row r="286" spans="1:39" s="255" customFormat="1" ht="100.5" customHeight="1">
      <c r="A286" s="620" t="s">
        <v>4002</v>
      </c>
      <c r="B286" s="288" t="s">
        <v>33</v>
      </c>
      <c r="C286" s="288" t="s">
        <v>2954</v>
      </c>
      <c r="D286" s="288" t="s">
        <v>2949</v>
      </c>
      <c r="E286" s="288" t="s">
        <v>2949</v>
      </c>
      <c r="F286" s="316" t="s">
        <v>2955</v>
      </c>
      <c r="G286" s="316" t="s">
        <v>2955</v>
      </c>
      <c r="H286" s="288" t="s">
        <v>2956</v>
      </c>
      <c r="I286" s="288" t="s">
        <v>2956</v>
      </c>
      <c r="J286" s="308" t="s">
        <v>38</v>
      </c>
      <c r="K286" s="316">
        <v>0</v>
      </c>
      <c r="L286" s="621">
        <v>271010000</v>
      </c>
      <c r="M286" s="288" t="s">
        <v>127</v>
      </c>
      <c r="N286" s="288" t="s">
        <v>1233</v>
      </c>
      <c r="O286" s="628" t="s">
        <v>3144</v>
      </c>
      <c r="P286" s="8" t="s">
        <v>229</v>
      </c>
      <c r="Q286" s="622" t="s">
        <v>2952</v>
      </c>
      <c r="R286" s="288" t="s">
        <v>2856</v>
      </c>
      <c r="S286" s="340">
        <v>796</v>
      </c>
      <c r="T286" s="326" t="s">
        <v>232</v>
      </c>
      <c r="U286" s="480">
        <v>1</v>
      </c>
      <c r="V286" s="482">
        <v>280357.14</v>
      </c>
      <c r="W286" s="322">
        <v>280357.14</v>
      </c>
      <c r="X286" s="625">
        <f t="shared" ref="X286" si="19">W286*1.12</f>
        <v>313999.99680000002</v>
      </c>
      <c r="Y286" s="333"/>
      <c r="Z286" s="620">
        <v>2016</v>
      </c>
      <c r="AA286" s="288">
        <v>13</v>
      </c>
      <c r="AB286" s="290" t="s">
        <v>300</v>
      </c>
      <c r="AC286" s="623"/>
      <c r="AD286" s="303"/>
      <c r="AE286" s="290"/>
      <c r="AF286" s="303"/>
      <c r="AG286" s="293"/>
      <c r="AH286" s="293"/>
      <c r="AI286" s="293"/>
      <c r="AJ286" s="293"/>
      <c r="AK286" s="290" t="s">
        <v>2857</v>
      </c>
    </row>
    <row r="287" spans="1:39" s="255" customFormat="1" ht="100.5" customHeight="1">
      <c r="A287" s="620" t="s">
        <v>3145</v>
      </c>
      <c r="B287" s="288" t="s">
        <v>33</v>
      </c>
      <c r="C287" s="288" t="s">
        <v>3146</v>
      </c>
      <c r="D287" s="288" t="s">
        <v>3147</v>
      </c>
      <c r="E287" s="288" t="s">
        <v>3147</v>
      </c>
      <c r="F287" s="407" t="s">
        <v>3148</v>
      </c>
      <c r="G287" s="407" t="s">
        <v>3148</v>
      </c>
      <c r="H287" s="407" t="s">
        <v>3148</v>
      </c>
      <c r="I287" s="407" t="s">
        <v>3148</v>
      </c>
      <c r="J287" s="308" t="s">
        <v>38</v>
      </c>
      <c r="K287" s="316">
        <v>0</v>
      </c>
      <c r="L287" s="626">
        <v>711000000</v>
      </c>
      <c r="M287" s="624" t="s">
        <v>73</v>
      </c>
      <c r="N287" s="288" t="s">
        <v>1233</v>
      </c>
      <c r="O287" s="624" t="s">
        <v>73</v>
      </c>
      <c r="P287" s="8" t="s">
        <v>229</v>
      </c>
      <c r="Q287" s="622" t="s">
        <v>2946</v>
      </c>
      <c r="R287" s="288" t="s">
        <v>2856</v>
      </c>
      <c r="S287" s="340">
        <v>166</v>
      </c>
      <c r="T287" s="326" t="s">
        <v>902</v>
      </c>
      <c r="U287" s="442">
        <v>428.58</v>
      </c>
      <c r="V287" s="483">
        <v>500</v>
      </c>
      <c r="W287" s="322">
        <v>214290</v>
      </c>
      <c r="X287" s="625">
        <f t="shared" ref="X287" si="20">W287*1.12</f>
        <v>240004.80000000002</v>
      </c>
      <c r="Y287" s="333"/>
      <c r="Z287" s="620">
        <v>2016</v>
      </c>
      <c r="AA287" s="481"/>
      <c r="AB287" s="290" t="s">
        <v>300</v>
      </c>
      <c r="AC287" s="623" t="s">
        <v>209</v>
      </c>
      <c r="AD287" s="427"/>
      <c r="AE287" s="290"/>
      <c r="AF287" s="427"/>
      <c r="AG287" s="293"/>
      <c r="AH287" s="293"/>
      <c r="AI287" s="293"/>
      <c r="AJ287" s="293"/>
      <c r="AK287" s="290" t="s">
        <v>3149</v>
      </c>
    </row>
    <row r="288" spans="1:39" s="243" customFormat="1" ht="100.5" customHeight="1">
      <c r="A288" s="620" t="s">
        <v>3164</v>
      </c>
      <c r="B288" s="361" t="s">
        <v>33</v>
      </c>
      <c r="C288" s="727" t="s">
        <v>3165</v>
      </c>
      <c r="D288" s="727" t="s">
        <v>3166</v>
      </c>
      <c r="E288" s="727" t="s">
        <v>3166</v>
      </c>
      <c r="F288" s="727" t="s">
        <v>3167</v>
      </c>
      <c r="G288" s="288" t="s">
        <v>3167</v>
      </c>
      <c r="H288" s="288" t="s">
        <v>3167</v>
      </c>
      <c r="I288" s="288" t="s">
        <v>3167</v>
      </c>
      <c r="J288" s="288" t="s">
        <v>38</v>
      </c>
      <c r="K288" s="288"/>
      <c r="L288" s="437">
        <v>271010000</v>
      </c>
      <c r="M288" s="288" t="s">
        <v>127</v>
      </c>
      <c r="N288" s="336" t="s">
        <v>1233</v>
      </c>
      <c r="O288" s="626" t="s">
        <v>802</v>
      </c>
      <c r="P288" s="8" t="s">
        <v>229</v>
      </c>
      <c r="Q288" s="622" t="s">
        <v>2946</v>
      </c>
      <c r="R288" s="288" t="s">
        <v>4031</v>
      </c>
      <c r="S288" s="340">
        <v>55</v>
      </c>
      <c r="T288" s="326" t="s">
        <v>3168</v>
      </c>
      <c r="U288" s="442">
        <v>184</v>
      </c>
      <c r="V288" s="728">
        <v>6642.86</v>
      </c>
      <c r="W288" s="322">
        <v>1222286.24</v>
      </c>
      <c r="X288" s="625">
        <f>W288*1.12</f>
        <v>1368960.5888</v>
      </c>
      <c r="Y288" s="639"/>
      <c r="Z288" s="359">
        <v>2016</v>
      </c>
      <c r="AA288" s="640"/>
      <c r="AB288" s="290" t="s">
        <v>300</v>
      </c>
      <c r="AC288" s="290" t="s">
        <v>209</v>
      </c>
      <c r="AD288" s="290"/>
      <c r="AE288" s="290"/>
      <c r="AF288" s="290"/>
      <c r="AG288" s="290"/>
      <c r="AH288" s="290"/>
      <c r="AI288" s="290"/>
      <c r="AJ288" s="290"/>
      <c r="AK288" s="290" t="s">
        <v>3169</v>
      </c>
      <c r="AL288" s="247"/>
      <c r="AM288" s="247"/>
    </row>
    <row r="289" spans="1:39" s="243" customFormat="1" ht="100.5" customHeight="1">
      <c r="A289" s="620" t="s">
        <v>3170</v>
      </c>
      <c r="B289" s="361" t="s">
        <v>33</v>
      </c>
      <c r="C289" s="727" t="s">
        <v>3171</v>
      </c>
      <c r="D289" s="727" t="s">
        <v>3172</v>
      </c>
      <c r="E289" s="727" t="s">
        <v>3172</v>
      </c>
      <c r="F289" s="727" t="s">
        <v>3960</v>
      </c>
      <c r="G289" s="288" t="s">
        <v>3173</v>
      </c>
      <c r="H289" s="729" t="s">
        <v>3174</v>
      </c>
      <c r="I289" s="729" t="s">
        <v>3174</v>
      </c>
      <c r="J289" s="308" t="s">
        <v>38</v>
      </c>
      <c r="K289" s="316">
        <v>0</v>
      </c>
      <c r="L289" s="317">
        <v>711000000</v>
      </c>
      <c r="M289" s="295" t="s">
        <v>73</v>
      </c>
      <c r="N289" s="288" t="s">
        <v>1233</v>
      </c>
      <c r="O289" s="295" t="s">
        <v>73</v>
      </c>
      <c r="P289" s="8" t="s">
        <v>229</v>
      </c>
      <c r="Q289" s="622" t="s">
        <v>2855</v>
      </c>
      <c r="R289" s="288" t="s">
        <v>2856</v>
      </c>
      <c r="S289" s="340">
        <v>796</v>
      </c>
      <c r="T289" s="326" t="s">
        <v>232</v>
      </c>
      <c r="U289" s="442">
        <v>20</v>
      </c>
      <c r="V289" s="728">
        <v>67410.714285714275</v>
      </c>
      <c r="W289" s="386">
        <v>1348214.2857142854</v>
      </c>
      <c r="X289" s="730">
        <f>W289*1.12</f>
        <v>1509999.9999999998</v>
      </c>
      <c r="Y289" s="317"/>
      <c r="Z289" s="393">
        <v>2016</v>
      </c>
      <c r="AA289" s="288"/>
      <c r="AB289" s="290" t="s">
        <v>300</v>
      </c>
      <c r="AC289" s="290" t="s">
        <v>209</v>
      </c>
      <c r="AD289" s="290"/>
      <c r="AE289" s="290"/>
      <c r="AF289" s="290"/>
      <c r="AG289" s="290" t="s">
        <v>3175</v>
      </c>
      <c r="AH289" s="290" t="s">
        <v>794</v>
      </c>
      <c r="AI289" s="290">
        <v>210021232</v>
      </c>
      <c r="AJ289" s="389" t="s">
        <v>3176</v>
      </c>
      <c r="AK289" s="290" t="s">
        <v>3177</v>
      </c>
      <c r="AL289" s="247"/>
      <c r="AM289" s="247"/>
    </row>
    <row r="290" spans="1:39" s="243" customFormat="1" ht="100.5" customHeight="1">
      <c r="A290" s="620" t="s">
        <v>3178</v>
      </c>
      <c r="B290" s="361" t="s">
        <v>33</v>
      </c>
      <c r="C290" s="727" t="s">
        <v>3179</v>
      </c>
      <c r="D290" s="727" t="s">
        <v>3180</v>
      </c>
      <c r="E290" s="727" t="s">
        <v>3180</v>
      </c>
      <c r="F290" s="727" t="s">
        <v>3961</v>
      </c>
      <c r="G290" s="288" t="s">
        <v>3181</v>
      </c>
      <c r="H290" s="729" t="s">
        <v>3182</v>
      </c>
      <c r="I290" s="729" t="s">
        <v>3182</v>
      </c>
      <c r="J290" s="308" t="s">
        <v>38</v>
      </c>
      <c r="K290" s="316">
        <v>0</v>
      </c>
      <c r="L290" s="317">
        <v>711000000</v>
      </c>
      <c r="M290" s="295" t="s">
        <v>73</v>
      </c>
      <c r="N290" s="288" t="s">
        <v>1233</v>
      </c>
      <c r="O290" s="295" t="s">
        <v>73</v>
      </c>
      <c r="P290" s="8" t="s">
        <v>229</v>
      </c>
      <c r="Q290" s="622" t="s">
        <v>2855</v>
      </c>
      <c r="R290" s="288" t="s">
        <v>2856</v>
      </c>
      <c r="S290" s="340">
        <v>796</v>
      </c>
      <c r="T290" s="326" t="s">
        <v>232</v>
      </c>
      <c r="U290" s="442">
        <v>3</v>
      </c>
      <c r="V290" s="728">
        <v>352678.57142857142</v>
      </c>
      <c r="W290" s="386">
        <v>1058035.7142857143</v>
      </c>
      <c r="X290" s="730">
        <f t="shared" ref="X290:X310" si="21">W290*1.12</f>
        <v>1185000.0000000002</v>
      </c>
      <c r="Y290" s="317"/>
      <c r="Z290" s="393">
        <v>2016</v>
      </c>
      <c r="AA290" s="288"/>
      <c r="AB290" s="290" t="s">
        <v>300</v>
      </c>
      <c r="AC290" s="290" t="s">
        <v>209</v>
      </c>
      <c r="AD290" s="290"/>
      <c r="AE290" s="290"/>
      <c r="AF290" s="290"/>
      <c r="AG290" s="290" t="s">
        <v>3183</v>
      </c>
      <c r="AH290" s="290" t="s">
        <v>794</v>
      </c>
      <c r="AI290" s="290">
        <v>210024749</v>
      </c>
      <c r="AJ290" s="389" t="s">
        <v>3184</v>
      </c>
      <c r="AK290" s="290" t="s">
        <v>3177</v>
      </c>
      <c r="AL290" s="247"/>
      <c r="AM290" s="247"/>
    </row>
    <row r="291" spans="1:39" s="243" customFormat="1" ht="100.5" customHeight="1">
      <c r="A291" s="620" t="s">
        <v>3185</v>
      </c>
      <c r="B291" s="361" t="s">
        <v>33</v>
      </c>
      <c r="C291" s="727" t="s">
        <v>3186</v>
      </c>
      <c r="D291" s="727" t="s">
        <v>3187</v>
      </c>
      <c r="E291" s="727" t="s">
        <v>3187</v>
      </c>
      <c r="F291" s="727" t="s">
        <v>3188</v>
      </c>
      <c r="G291" s="288" t="s">
        <v>3188</v>
      </c>
      <c r="H291" s="729" t="s">
        <v>3189</v>
      </c>
      <c r="I291" s="729" t="s">
        <v>3189</v>
      </c>
      <c r="J291" s="308" t="s">
        <v>38</v>
      </c>
      <c r="K291" s="316">
        <v>0</v>
      </c>
      <c r="L291" s="317">
        <v>711000000</v>
      </c>
      <c r="M291" s="295" t="s">
        <v>73</v>
      </c>
      <c r="N291" s="288" t="s">
        <v>1233</v>
      </c>
      <c r="O291" s="295" t="s">
        <v>73</v>
      </c>
      <c r="P291" s="8" t="s">
        <v>229</v>
      </c>
      <c r="Q291" s="622" t="s">
        <v>2855</v>
      </c>
      <c r="R291" s="288" t="s">
        <v>2856</v>
      </c>
      <c r="S291" s="340">
        <v>704</v>
      </c>
      <c r="T291" s="326" t="s">
        <v>3190</v>
      </c>
      <c r="U291" s="442">
        <v>20</v>
      </c>
      <c r="V291" s="728">
        <v>33482.142857142855</v>
      </c>
      <c r="W291" s="386">
        <v>669642.85714285704</v>
      </c>
      <c r="X291" s="730">
        <f t="shared" si="21"/>
        <v>750000</v>
      </c>
      <c r="Y291" s="317"/>
      <c r="Z291" s="393">
        <v>2016</v>
      </c>
      <c r="AA291" s="288"/>
      <c r="AB291" s="290" t="s">
        <v>300</v>
      </c>
      <c r="AC291" s="290" t="s">
        <v>209</v>
      </c>
      <c r="AD291" s="290"/>
      <c r="AE291" s="290"/>
      <c r="AF291" s="290"/>
      <c r="AG291" s="290" t="s">
        <v>3191</v>
      </c>
      <c r="AH291" s="290" t="s">
        <v>794</v>
      </c>
      <c r="AI291" s="290">
        <v>210024219</v>
      </c>
      <c r="AJ291" s="389" t="s">
        <v>3192</v>
      </c>
      <c r="AK291" s="290" t="s">
        <v>3177</v>
      </c>
      <c r="AL291" s="247"/>
      <c r="AM291" s="247"/>
    </row>
    <row r="292" spans="1:39" s="243" customFormat="1" ht="100.5" customHeight="1">
      <c r="A292" s="620" t="s">
        <v>3193</v>
      </c>
      <c r="B292" s="361" t="s">
        <v>33</v>
      </c>
      <c r="C292" s="727" t="s">
        <v>3194</v>
      </c>
      <c r="D292" s="727" t="s">
        <v>3195</v>
      </c>
      <c r="E292" s="727" t="s">
        <v>3195</v>
      </c>
      <c r="F292" s="727" t="s">
        <v>3196</v>
      </c>
      <c r="G292" s="288" t="s">
        <v>3196</v>
      </c>
      <c r="H292" s="729" t="s">
        <v>3197</v>
      </c>
      <c r="I292" s="729" t="s">
        <v>3197</v>
      </c>
      <c r="J292" s="308" t="s">
        <v>38</v>
      </c>
      <c r="K292" s="316">
        <v>0</v>
      </c>
      <c r="L292" s="317">
        <v>711000000</v>
      </c>
      <c r="M292" s="295" t="s">
        <v>73</v>
      </c>
      <c r="N292" s="288" t="s">
        <v>1233</v>
      </c>
      <c r="O292" s="295" t="s">
        <v>73</v>
      </c>
      <c r="P292" s="8" t="s">
        <v>229</v>
      </c>
      <c r="Q292" s="622" t="s">
        <v>2855</v>
      </c>
      <c r="R292" s="288" t="s">
        <v>2856</v>
      </c>
      <c r="S292" s="340">
        <v>796</v>
      </c>
      <c r="T292" s="326" t="s">
        <v>232</v>
      </c>
      <c r="U292" s="442">
        <v>10</v>
      </c>
      <c r="V292" s="728">
        <v>140089.28571428571</v>
      </c>
      <c r="W292" s="386">
        <v>1400892.857142857</v>
      </c>
      <c r="X292" s="730">
        <f t="shared" si="21"/>
        <v>1569000</v>
      </c>
      <c r="Y292" s="317"/>
      <c r="Z292" s="393">
        <v>2016</v>
      </c>
      <c r="AA292" s="288"/>
      <c r="AB292" s="290" t="s">
        <v>300</v>
      </c>
      <c r="AC292" s="290" t="s">
        <v>209</v>
      </c>
      <c r="AD292" s="290"/>
      <c r="AE292" s="290"/>
      <c r="AF292" s="290"/>
      <c r="AG292" s="290" t="s">
        <v>3198</v>
      </c>
      <c r="AH292" s="290" t="s">
        <v>794</v>
      </c>
      <c r="AI292" s="290">
        <v>210019470</v>
      </c>
      <c r="AJ292" s="389" t="s">
        <v>3199</v>
      </c>
      <c r="AK292" s="290" t="s">
        <v>3177</v>
      </c>
      <c r="AL292" s="247"/>
      <c r="AM292" s="247"/>
    </row>
    <row r="293" spans="1:39" s="243" customFormat="1" ht="100.5" customHeight="1">
      <c r="A293" s="620" t="s">
        <v>3200</v>
      </c>
      <c r="B293" s="361" t="s">
        <v>33</v>
      </c>
      <c r="C293" s="727" t="s">
        <v>3201</v>
      </c>
      <c r="D293" s="727" t="s">
        <v>3202</v>
      </c>
      <c r="E293" s="727" t="s">
        <v>3202</v>
      </c>
      <c r="F293" s="727" t="s">
        <v>3962</v>
      </c>
      <c r="G293" s="288" t="s">
        <v>3203</v>
      </c>
      <c r="H293" s="729" t="s">
        <v>3204</v>
      </c>
      <c r="I293" s="729" t="s">
        <v>3204</v>
      </c>
      <c r="J293" s="308" t="s">
        <v>38</v>
      </c>
      <c r="K293" s="316">
        <v>0</v>
      </c>
      <c r="L293" s="317">
        <v>711000000</v>
      </c>
      <c r="M293" s="295" t="s">
        <v>73</v>
      </c>
      <c r="N293" s="288" t="s">
        <v>1233</v>
      </c>
      <c r="O293" s="295" t="s">
        <v>73</v>
      </c>
      <c r="P293" s="8" t="s">
        <v>229</v>
      </c>
      <c r="Q293" s="622" t="s">
        <v>2855</v>
      </c>
      <c r="R293" s="288" t="s">
        <v>2856</v>
      </c>
      <c r="S293" s="340">
        <v>796</v>
      </c>
      <c r="T293" s="326" t="s">
        <v>232</v>
      </c>
      <c r="U293" s="442">
        <v>20</v>
      </c>
      <c r="V293" s="728">
        <v>35535.714285714283</v>
      </c>
      <c r="W293" s="386">
        <v>710714.28571428568</v>
      </c>
      <c r="X293" s="730">
        <f t="shared" si="21"/>
        <v>796000</v>
      </c>
      <c r="Y293" s="317"/>
      <c r="Z293" s="393">
        <v>2016</v>
      </c>
      <c r="AA293" s="288"/>
      <c r="AB293" s="290" t="s">
        <v>300</v>
      </c>
      <c r="AC293" s="290" t="s">
        <v>209</v>
      </c>
      <c r="AD293" s="290"/>
      <c r="AE293" s="290"/>
      <c r="AF293" s="290"/>
      <c r="AG293" s="290" t="s">
        <v>3205</v>
      </c>
      <c r="AH293" s="290" t="s">
        <v>794</v>
      </c>
      <c r="AI293" s="290">
        <v>210024735</v>
      </c>
      <c r="AJ293" s="389" t="s">
        <v>3206</v>
      </c>
      <c r="AK293" s="290" t="s">
        <v>3177</v>
      </c>
      <c r="AL293" s="247"/>
      <c r="AM293" s="247"/>
    </row>
    <row r="294" spans="1:39" s="243" customFormat="1" ht="100.5" customHeight="1">
      <c r="A294" s="620" t="s">
        <v>3207</v>
      </c>
      <c r="B294" s="361" t="s">
        <v>33</v>
      </c>
      <c r="C294" s="727" t="s">
        <v>3208</v>
      </c>
      <c r="D294" s="727" t="s">
        <v>3209</v>
      </c>
      <c r="E294" s="727" t="s">
        <v>3209</v>
      </c>
      <c r="F294" s="727" t="s">
        <v>3210</v>
      </c>
      <c r="G294" s="288" t="s">
        <v>3210</v>
      </c>
      <c r="H294" s="729" t="s">
        <v>3211</v>
      </c>
      <c r="I294" s="729" t="s">
        <v>3211</v>
      </c>
      <c r="J294" s="308" t="s">
        <v>38</v>
      </c>
      <c r="K294" s="316">
        <v>0</v>
      </c>
      <c r="L294" s="317">
        <v>711000000</v>
      </c>
      <c r="M294" s="295" t="s">
        <v>73</v>
      </c>
      <c r="N294" s="288" t="s">
        <v>1233</v>
      </c>
      <c r="O294" s="295" t="s">
        <v>73</v>
      </c>
      <c r="P294" s="8" t="s">
        <v>229</v>
      </c>
      <c r="Q294" s="622" t="s">
        <v>2855</v>
      </c>
      <c r="R294" s="288" t="s">
        <v>2856</v>
      </c>
      <c r="S294" s="340">
        <v>796</v>
      </c>
      <c r="T294" s="326" t="s">
        <v>232</v>
      </c>
      <c r="U294" s="442">
        <v>20</v>
      </c>
      <c r="V294" s="728">
        <v>15758.928571428571</v>
      </c>
      <c r="W294" s="386">
        <v>315178.57142857142</v>
      </c>
      <c r="X294" s="730">
        <f t="shared" si="21"/>
        <v>353000</v>
      </c>
      <c r="Y294" s="317"/>
      <c r="Z294" s="393">
        <v>2016</v>
      </c>
      <c r="AA294" s="288"/>
      <c r="AB294" s="290" t="s">
        <v>300</v>
      </c>
      <c r="AC294" s="290" t="s">
        <v>209</v>
      </c>
      <c r="AD294" s="290"/>
      <c r="AE294" s="290"/>
      <c r="AF294" s="290"/>
      <c r="AG294" s="290" t="s">
        <v>3212</v>
      </c>
      <c r="AH294" s="290" t="s">
        <v>794</v>
      </c>
      <c r="AI294" s="290">
        <v>210024752</v>
      </c>
      <c r="AJ294" s="389" t="s">
        <v>3213</v>
      </c>
      <c r="AK294" s="290" t="s">
        <v>3177</v>
      </c>
      <c r="AL294" s="247"/>
      <c r="AM294" s="247"/>
    </row>
    <row r="295" spans="1:39" s="243" customFormat="1" ht="100.5" customHeight="1">
      <c r="A295" s="620" t="s">
        <v>3214</v>
      </c>
      <c r="B295" s="361" t="s">
        <v>33</v>
      </c>
      <c r="C295" s="727" t="s">
        <v>3215</v>
      </c>
      <c r="D295" s="727" t="s">
        <v>3216</v>
      </c>
      <c r="E295" s="727" t="s">
        <v>3216</v>
      </c>
      <c r="F295" s="727" t="s">
        <v>3217</v>
      </c>
      <c r="G295" s="288" t="s">
        <v>3217</v>
      </c>
      <c r="H295" s="729" t="s">
        <v>3218</v>
      </c>
      <c r="I295" s="729" t="s">
        <v>3218</v>
      </c>
      <c r="J295" s="308" t="s">
        <v>38</v>
      </c>
      <c r="K295" s="316">
        <v>0</v>
      </c>
      <c r="L295" s="317">
        <v>711000000</v>
      </c>
      <c r="M295" s="295" t="s">
        <v>73</v>
      </c>
      <c r="N295" s="288" t="s">
        <v>1233</v>
      </c>
      <c r="O295" s="295" t="s">
        <v>73</v>
      </c>
      <c r="P295" s="8" t="s">
        <v>229</v>
      </c>
      <c r="Q295" s="622" t="s">
        <v>2855</v>
      </c>
      <c r="R295" s="288" t="s">
        <v>2856</v>
      </c>
      <c r="S295" s="340">
        <v>796</v>
      </c>
      <c r="T295" s="326" t="s">
        <v>232</v>
      </c>
      <c r="U295" s="442">
        <v>30</v>
      </c>
      <c r="V295" s="728">
        <v>11874.999999999998</v>
      </c>
      <c r="W295" s="386">
        <v>356249.99999999994</v>
      </c>
      <c r="X295" s="730">
        <f t="shared" si="21"/>
        <v>399000</v>
      </c>
      <c r="Y295" s="317"/>
      <c r="Z295" s="393">
        <v>2016</v>
      </c>
      <c r="AA295" s="288"/>
      <c r="AB295" s="290" t="s">
        <v>300</v>
      </c>
      <c r="AC295" s="290" t="s">
        <v>209</v>
      </c>
      <c r="AD295" s="290"/>
      <c r="AE295" s="290"/>
      <c r="AF295" s="290"/>
      <c r="AG295" s="290" t="s">
        <v>3219</v>
      </c>
      <c r="AH295" s="290" t="s">
        <v>794</v>
      </c>
      <c r="AI295" s="290">
        <v>210024734</v>
      </c>
      <c r="AJ295" s="389" t="s">
        <v>3220</v>
      </c>
      <c r="AK295" s="290" t="s">
        <v>3177</v>
      </c>
      <c r="AL295" s="247"/>
      <c r="AM295" s="247"/>
    </row>
    <row r="296" spans="1:39" s="243" customFormat="1" ht="100.5" customHeight="1">
      <c r="A296" s="620" t="s">
        <v>3221</v>
      </c>
      <c r="B296" s="361" t="s">
        <v>33</v>
      </c>
      <c r="C296" s="727" t="s">
        <v>3954</v>
      </c>
      <c r="D296" s="727" t="s">
        <v>3180</v>
      </c>
      <c r="E296" s="727" t="s">
        <v>3180</v>
      </c>
      <c r="F296" s="727" t="s">
        <v>3222</v>
      </c>
      <c r="G296" s="288" t="s">
        <v>3222</v>
      </c>
      <c r="H296" s="729" t="s">
        <v>3223</v>
      </c>
      <c r="I296" s="729" t="s">
        <v>3223</v>
      </c>
      <c r="J296" s="308" t="s">
        <v>38</v>
      </c>
      <c r="K296" s="316">
        <v>0</v>
      </c>
      <c r="L296" s="317">
        <v>711000000</v>
      </c>
      <c r="M296" s="295" t="s">
        <v>73</v>
      </c>
      <c r="N296" s="288" t="s">
        <v>1233</v>
      </c>
      <c r="O296" s="295" t="s">
        <v>73</v>
      </c>
      <c r="P296" s="8" t="s">
        <v>229</v>
      </c>
      <c r="Q296" s="622" t="s">
        <v>2855</v>
      </c>
      <c r="R296" s="288" t="s">
        <v>2856</v>
      </c>
      <c r="S296" s="340">
        <v>796</v>
      </c>
      <c r="T296" s="326" t="s">
        <v>232</v>
      </c>
      <c r="U296" s="442">
        <v>20</v>
      </c>
      <c r="V296" s="728">
        <v>25624.999999999996</v>
      </c>
      <c r="W296" s="386">
        <v>512499.99999999994</v>
      </c>
      <c r="X296" s="730">
        <f t="shared" si="21"/>
        <v>574000</v>
      </c>
      <c r="Y296" s="317"/>
      <c r="Z296" s="393">
        <v>2016</v>
      </c>
      <c r="AA296" s="288"/>
      <c r="AB296" s="290" t="s">
        <v>300</v>
      </c>
      <c r="AC296" s="290" t="s">
        <v>209</v>
      </c>
      <c r="AD296" s="290"/>
      <c r="AE296" s="290"/>
      <c r="AF296" s="290"/>
      <c r="AG296" s="290" t="s">
        <v>3224</v>
      </c>
      <c r="AH296" s="290" t="s">
        <v>794</v>
      </c>
      <c r="AI296" s="290">
        <v>210023478</v>
      </c>
      <c r="AJ296" s="389" t="s">
        <v>3225</v>
      </c>
      <c r="AK296" s="290" t="s">
        <v>3177</v>
      </c>
      <c r="AL296" s="247"/>
      <c r="AM296" s="247"/>
    </row>
    <row r="297" spans="1:39" s="243" customFormat="1" ht="100.5" customHeight="1">
      <c r="A297" s="620" t="s">
        <v>3226</v>
      </c>
      <c r="B297" s="361" t="s">
        <v>33</v>
      </c>
      <c r="C297" s="727" t="s">
        <v>3227</v>
      </c>
      <c r="D297" s="727" t="s">
        <v>3228</v>
      </c>
      <c r="E297" s="727" t="s">
        <v>3228</v>
      </c>
      <c r="F297" s="727" t="s">
        <v>3229</v>
      </c>
      <c r="G297" s="288" t="s">
        <v>3229</v>
      </c>
      <c r="H297" s="729" t="s">
        <v>3230</v>
      </c>
      <c r="I297" s="729" t="s">
        <v>3230</v>
      </c>
      <c r="J297" s="308" t="s">
        <v>38</v>
      </c>
      <c r="K297" s="316">
        <v>0</v>
      </c>
      <c r="L297" s="317">
        <v>711000000</v>
      </c>
      <c r="M297" s="295" t="s">
        <v>73</v>
      </c>
      <c r="N297" s="288" t="s">
        <v>1233</v>
      </c>
      <c r="O297" s="295" t="s">
        <v>73</v>
      </c>
      <c r="P297" s="8" t="s">
        <v>229</v>
      </c>
      <c r="Q297" s="622" t="s">
        <v>2855</v>
      </c>
      <c r="R297" s="288" t="s">
        <v>2856</v>
      </c>
      <c r="S297" s="340">
        <v>839</v>
      </c>
      <c r="T297" s="326" t="s">
        <v>997</v>
      </c>
      <c r="U297" s="442">
        <v>10</v>
      </c>
      <c r="V297" s="728">
        <v>34553.571428571428</v>
      </c>
      <c r="W297" s="386">
        <v>345535.71428571426</v>
      </c>
      <c r="X297" s="730">
        <f t="shared" si="21"/>
        <v>387000</v>
      </c>
      <c r="Y297" s="317"/>
      <c r="Z297" s="393">
        <v>2016</v>
      </c>
      <c r="AA297" s="288"/>
      <c r="AB297" s="290" t="s">
        <v>300</v>
      </c>
      <c r="AC297" s="290" t="s">
        <v>209</v>
      </c>
      <c r="AD297" s="290"/>
      <c r="AE297" s="290"/>
      <c r="AF297" s="290"/>
      <c r="AG297" s="290" t="s">
        <v>3231</v>
      </c>
      <c r="AH297" s="290" t="s">
        <v>794</v>
      </c>
      <c r="AI297" s="290">
        <v>210024722</v>
      </c>
      <c r="AJ297" s="389" t="s">
        <v>3232</v>
      </c>
      <c r="AK297" s="290" t="s">
        <v>3177</v>
      </c>
      <c r="AL297" s="247"/>
      <c r="AM297" s="247"/>
    </row>
    <row r="298" spans="1:39" s="243" customFormat="1" ht="100.5" customHeight="1">
      <c r="A298" s="620" t="s">
        <v>3233</v>
      </c>
      <c r="B298" s="361" t="s">
        <v>33</v>
      </c>
      <c r="C298" s="727" t="s">
        <v>3234</v>
      </c>
      <c r="D298" s="727" t="s">
        <v>3235</v>
      </c>
      <c r="E298" s="727" t="s">
        <v>3235</v>
      </c>
      <c r="F298" s="727" t="s">
        <v>3236</v>
      </c>
      <c r="G298" s="288" t="s">
        <v>3236</v>
      </c>
      <c r="H298" s="729" t="s">
        <v>3237</v>
      </c>
      <c r="I298" s="729" t="s">
        <v>3237</v>
      </c>
      <c r="J298" s="308" t="s">
        <v>38</v>
      </c>
      <c r="K298" s="316">
        <v>0</v>
      </c>
      <c r="L298" s="317">
        <v>711000000</v>
      </c>
      <c r="M298" s="295" t="s">
        <v>73</v>
      </c>
      <c r="N298" s="288" t="s">
        <v>1233</v>
      </c>
      <c r="O298" s="295" t="s">
        <v>73</v>
      </c>
      <c r="P298" s="8" t="s">
        <v>229</v>
      </c>
      <c r="Q298" s="622" t="s">
        <v>2855</v>
      </c>
      <c r="R298" s="288" t="s">
        <v>2856</v>
      </c>
      <c r="S298" s="340">
        <v>796</v>
      </c>
      <c r="T298" s="326" t="s">
        <v>232</v>
      </c>
      <c r="U298" s="442">
        <v>500</v>
      </c>
      <c r="V298" s="728">
        <v>2946.4285714285711</v>
      </c>
      <c r="W298" s="386">
        <v>1473214.2857142854</v>
      </c>
      <c r="X298" s="730">
        <f t="shared" si="21"/>
        <v>1649999.9999999998</v>
      </c>
      <c r="Y298" s="317"/>
      <c r="Z298" s="393">
        <v>2016</v>
      </c>
      <c r="AA298" s="288"/>
      <c r="AB298" s="290" t="s">
        <v>300</v>
      </c>
      <c r="AC298" s="290" t="s">
        <v>209</v>
      </c>
      <c r="AD298" s="290"/>
      <c r="AE298" s="290"/>
      <c r="AF298" s="290"/>
      <c r="AG298" s="290" t="s">
        <v>3238</v>
      </c>
      <c r="AH298" s="290" t="s">
        <v>794</v>
      </c>
      <c r="AI298" s="290">
        <v>210019480</v>
      </c>
      <c r="AJ298" s="389" t="s">
        <v>3239</v>
      </c>
      <c r="AK298" s="290" t="s">
        <v>3177</v>
      </c>
      <c r="AL298" s="247"/>
      <c r="AM298" s="247"/>
    </row>
    <row r="299" spans="1:39" s="243" customFormat="1" ht="100.5" customHeight="1">
      <c r="A299" s="620" t="s">
        <v>3240</v>
      </c>
      <c r="B299" s="361" t="s">
        <v>33</v>
      </c>
      <c r="C299" s="727" t="s">
        <v>3241</v>
      </c>
      <c r="D299" s="727" t="s">
        <v>3235</v>
      </c>
      <c r="E299" s="727" t="s">
        <v>3235</v>
      </c>
      <c r="F299" s="727" t="s">
        <v>3242</v>
      </c>
      <c r="G299" s="288" t="s">
        <v>3242</v>
      </c>
      <c r="H299" s="729" t="s">
        <v>3243</v>
      </c>
      <c r="I299" s="729" t="s">
        <v>3243</v>
      </c>
      <c r="J299" s="308" t="s">
        <v>38</v>
      </c>
      <c r="K299" s="316">
        <v>0</v>
      </c>
      <c r="L299" s="317">
        <v>711000000</v>
      </c>
      <c r="M299" s="295" t="s">
        <v>73</v>
      </c>
      <c r="N299" s="288" t="s">
        <v>1233</v>
      </c>
      <c r="O299" s="295" t="s">
        <v>73</v>
      </c>
      <c r="P299" s="8" t="s">
        <v>229</v>
      </c>
      <c r="Q299" s="622" t="s">
        <v>2855</v>
      </c>
      <c r="R299" s="288" t="s">
        <v>2856</v>
      </c>
      <c r="S299" s="340">
        <v>796</v>
      </c>
      <c r="T299" s="326" t="s">
        <v>232</v>
      </c>
      <c r="U299" s="442">
        <v>500</v>
      </c>
      <c r="V299" s="728">
        <v>2669.6428571428569</v>
      </c>
      <c r="W299" s="386">
        <v>1334821.4285714284</v>
      </c>
      <c r="X299" s="730">
        <f t="shared" si="21"/>
        <v>1495000</v>
      </c>
      <c r="Y299" s="317"/>
      <c r="Z299" s="393">
        <v>2016</v>
      </c>
      <c r="AA299" s="288"/>
      <c r="AB299" s="290" t="s">
        <v>300</v>
      </c>
      <c r="AC299" s="290" t="s">
        <v>209</v>
      </c>
      <c r="AD299" s="290"/>
      <c r="AE299" s="290"/>
      <c r="AF299" s="290"/>
      <c r="AG299" s="290" t="s">
        <v>3244</v>
      </c>
      <c r="AH299" s="290" t="s">
        <v>794</v>
      </c>
      <c r="AI299" s="290">
        <v>210019479</v>
      </c>
      <c r="AJ299" s="389" t="s">
        <v>3245</v>
      </c>
      <c r="AK299" s="290" t="s">
        <v>3177</v>
      </c>
      <c r="AL299" s="247"/>
      <c r="AM299" s="247"/>
    </row>
    <row r="300" spans="1:39" s="243" customFormat="1" ht="100.5" customHeight="1">
      <c r="A300" s="620" t="s">
        <v>3246</v>
      </c>
      <c r="B300" s="361" t="s">
        <v>33</v>
      </c>
      <c r="C300" s="727" t="s">
        <v>3247</v>
      </c>
      <c r="D300" s="727" t="s">
        <v>3955</v>
      </c>
      <c r="E300" s="727" t="s">
        <v>3955</v>
      </c>
      <c r="F300" s="727" t="s">
        <v>3963</v>
      </c>
      <c r="G300" s="288" t="s">
        <v>3248</v>
      </c>
      <c r="H300" s="729" t="s">
        <v>3249</v>
      </c>
      <c r="I300" s="729" t="s">
        <v>3249</v>
      </c>
      <c r="J300" s="308" t="s">
        <v>38</v>
      </c>
      <c r="K300" s="316">
        <v>0</v>
      </c>
      <c r="L300" s="317">
        <v>711000000</v>
      </c>
      <c r="M300" s="295" t="s">
        <v>73</v>
      </c>
      <c r="N300" s="288" t="s">
        <v>1233</v>
      </c>
      <c r="O300" s="295" t="s">
        <v>73</v>
      </c>
      <c r="P300" s="8" t="s">
        <v>229</v>
      </c>
      <c r="Q300" s="622" t="s">
        <v>2855</v>
      </c>
      <c r="R300" s="288" t="s">
        <v>2856</v>
      </c>
      <c r="S300" s="340">
        <v>796</v>
      </c>
      <c r="T300" s="326" t="s">
        <v>232</v>
      </c>
      <c r="U300" s="442">
        <v>10</v>
      </c>
      <c r="V300" s="728">
        <v>39999.999999999993</v>
      </c>
      <c r="W300" s="386">
        <v>399999.99999999994</v>
      </c>
      <c r="X300" s="730">
        <f t="shared" si="21"/>
        <v>448000</v>
      </c>
      <c r="Y300" s="317"/>
      <c r="Z300" s="393">
        <v>2016</v>
      </c>
      <c r="AA300" s="288"/>
      <c r="AB300" s="290" t="s">
        <v>300</v>
      </c>
      <c r="AC300" s="290" t="s">
        <v>209</v>
      </c>
      <c r="AD300" s="290"/>
      <c r="AE300" s="290"/>
      <c r="AF300" s="290"/>
      <c r="AG300" s="290" t="s">
        <v>3250</v>
      </c>
      <c r="AH300" s="290" t="s">
        <v>794</v>
      </c>
      <c r="AI300" s="290">
        <v>210021220</v>
      </c>
      <c r="AJ300" s="389" t="s">
        <v>3251</v>
      </c>
      <c r="AK300" s="290" t="s">
        <v>3177</v>
      </c>
      <c r="AL300" s="247"/>
      <c r="AM300" s="247"/>
    </row>
    <row r="301" spans="1:39" s="243" customFormat="1" ht="100.5" customHeight="1">
      <c r="A301" s="620" t="s">
        <v>3252</v>
      </c>
      <c r="B301" s="361" t="s">
        <v>33</v>
      </c>
      <c r="C301" s="727" t="s">
        <v>3253</v>
      </c>
      <c r="D301" s="727" t="s">
        <v>3956</v>
      </c>
      <c r="E301" s="727" t="s">
        <v>3956</v>
      </c>
      <c r="F301" s="727" t="s">
        <v>3964</v>
      </c>
      <c r="G301" s="288" t="s">
        <v>3254</v>
      </c>
      <c r="H301" s="729" t="s">
        <v>3255</v>
      </c>
      <c r="I301" s="729" t="s">
        <v>3255</v>
      </c>
      <c r="J301" s="308" t="s">
        <v>38</v>
      </c>
      <c r="K301" s="316">
        <v>0</v>
      </c>
      <c r="L301" s="317">
        <v>711000000</v>
      </c>
      <c r="M301" s="295" t="s">
        <v>73</v>
      </c>
      <c r="N301" s="288" t="s">
        <v>1233</v>
      </c>
      <c r="O301" s="295" t="s">
        <v>73</v>
      </c>
      <c r="P301" s="8" t="s">
        <v>229</v>
      </c>
      <c r="Q301" s="622" t="s">
        <v>2855</v>
      </c>
      <c r="R301" s="288" t="s">
        <v>2856</v>
      </c>
      <c r="S301" s="340">
        <v>796</v>
      </c>
      <c r="T301" s="326" t="s">
        <v>232</v>
      </c>
      <c r="U301" s="442">
        <v>50</v>
      </c>
      <c r="V301" s="728">
        <v>8392.8571428571413</v>
      </c>
      <c r="W301" s="386">
        <v>419642.85714285704</v>
      </c>
      <c r="X301" s="730">
        <f t="shared" si="21"/>
        <v>469999.99999999994</v>
      </c>
      <c r="Y301" s="317"/>
      <c r="Z301" s="393">
        <v>2016</v>
      </c>
      <c r="AA301" s="288"/>
      <c r="AB301" s="290" t="s">
        <v>300</v>
      </c>
      <c r="AC301" s="290" t="s">
        <v>209</v>
      </c>
      <c r="AD301" s="290"/>
      <c r="AE301" s="290"/>
      <c r="AF301" s="290"/>
      <c r="AG301" s="290" t="s">
        <v>3256</v>
      </c>
      <c r="AH301" s="290" t="s">
        <v>794</v>
      </c>
      <c r="AI301" s="290">
        <v>210019497</v>
      </c>
      <c r="AJ301" s="389" t="s">
        <v>3257</v>
      </c>
      <c r="AK301" s="290" t="s">
        <v>3177</v>
      </c>
      <c r="AL301" s="247"/>
      <c r="AM301" s="247"/>
    </row>
    <row r="302" spans="1:39" s="243" customFormat="1" ht="100.5" customHeight="1">
      <c r="A302" s="620" t="s">
        <v>3258</v>
      </c>
      <c r="B302" s="361" t="s">
        <v>33</v>
      </c>
      <c r="C302" s="727" t="s">
        <v>3259</v>
      </c>
      <c r="D302" s="727" t="s">
        <v>3957</v>
      </c>
      <c r="E302" s="727" t="s">
        <v>3957</v>
      </c>
      <c r="F302" s="727" t="s">
        <v>3965</v>
      </c>
      <c r="G302" s="288" t="s">
        <v>3260</v>
      </c>
      <c r="H302" s="729" t="s">
        <v>3261</v>
      </c>
      <c r="I302" s="729" t="s">
        <v>3261</v>
      </c>
      <c r="J302" s="308" t="s">
        <v>38</v>
      </c>
      <c r="K302" s="316">
        <v>0</v>
      </c>
      <c r="L302" s="317">
        <v>711000000</v>
      </c>
      <c r="M302" s="295" t="s">
        <v>73</v>
      </c>
      <c r="N302" s="288" t="s">
        <v>1233</v>
      </c>
      <c r="O302" s="295" t="s">
        <v>73</v>
      </c>
      <c r="P302" s="8" t="s">
        <v>229</v>
      </c>
      <c r="Q302" s="622" t="s">
        <v>2855</v>
      </c>
      <c r="R302" s="288" t="s">
        <v>2856</v>
      </c>
      <c r="S302" s="340">
        <v>796</v>
      </c>
      <c r="T302" s="326" t="s">
        <v>232</v>
      </c>
      <c r="U302" s="442">
        <v>300</v>
      </c>
      <c r="V302" s="728">
        <v>2571.4285714285711</v>
      </c>
      <c r="W302" s="386">
        <v>771428.57142857136</v>
      </c>
      <c r="X302" s="730">
        <f t="shared" si="21"/>
        <v>864000</v>
      </c>
      <c r="Y302" s="317"/>
      <c r="Z302" s="393">
        <v>2016</v>
      </c>
      <c r="AA302" s="288"/>
      <c r="AB302" s="290" t="s">
        <v>300</v>
      </c>
      <c r="AC302" s="290" t="s">
        <v>209</v>
      </c>
      <c r="AD302" s="290"/>
      <c r="AE302" s="290"/>
      <c r="AF302" s="290"/>
      <c r="AG302" s="290" t="s">
        <v>3262</v>
      </c>
      <c r="AH302" s="290" t="s">
        <v>794</v>
      </c>
      <c r="AI302" s="290">
        <v>210019481</v>
      </c>
      <c r="AJ302" s="389" t="s">
        <v>3263</v>
      </c>
      <c r="AK302" s="290" t="s">
        <v>3177</v>
      </c>
      <c r="AL302" s="247"/>
      <c r="AM302" s="247"/>
    </row>
    <row r="303" spans="1:39" s="243" customFormat="1" ht="100.5" customHeight="1">
      <c r="A303" s="620" t="s">
        <v>3264</v>
      </c>
      <c r="B303" s="361" t="s">
        <v>33</v>
      </c>
      <c r="C303" s="727" t="s">
        <v>3265</v>
      </c>
      <c r="D303" s="727" t="s">
        <v>3958</v>
      </c>
      <c r="E303" s="727" t="s">
        <v>3958</v>
      </c>
      <c r="F303" s="727" t="s">
        <v>3966</v>
      </c>
      <c r="G303" s="288" t="s">
        <v>3266</v>
      </c>
      <c r="H303" s="729" t="s">
        <v>3267</v>
      </c>
      <c r="I303" s="729" t="s">
        <v>3267</v>
      </c>
      <c r="J303" s="308" t="s">
        <v>38</v>
      </c>
      <c r="K303" s="316">
        <v>0</v>
      </c>
      <c r="L303" s="317">
        <v>711000000</v>
      </c>
      <c r="M303" s="295" t="s">
        <v>73</v>
      </c>
      <c r="N303" s="288" t="s">
        <v>1233</v>
      </c>
      <c r="O303" s="295" t="s">
        <v>73</v>
      </c>
      <c r="P303" s="8" t="s">
        <v>229</v>
      </c>
      <c r="Q303" s="622" t="s">
        <v>2855</v>
      </c>
      <c r="R303" s="288" t="s">
        <v>2856</v>
      </c>
      <c r="S303" s="340">
        <v>796</v>
      </c>
      <c r="T303" s="326" t="s">
        <v>232</v>
      </c>
      <c r="U303" s="442">
        <v>250</v>
      </c>
      <c r="V303" s="728">
        <v>7502.8571428571431</v>
      </c>
      <c r="W303" s="386">
        <v>1875714.2857142857</v>
      </c>
      <c r="X303" s="730">
        <f t="shared" si="21"/>
        <v>2100800</v>
      </c>
      <c r="Y303" s="317"/>
      <c r="Z303" s="393">
        <v>2016</v>
      </c>
      <c r="AA303" s="288"/>
      <c r="AB303" s="290" t="s">
        <v>300</v>
      </c>
      <c r="AC303" s="290" t="s">
        <v>209</v>
      </c>
      <c r="AD303" s="290"/>
      <c r="AE303" s="290"/>
      <c r="AF303" s="290"/>
      <c r="AG303" s="290" t="s">
        <v>3268</v>
      </c>
      <c r="AH303" s="290" t="s">
        <v>794</v>
      </c>
      <c r="AI303" s="290">
        <v>210019462</v>
      </c>
      <c r="AJ303" s="389" t="s">
        <v>3269</v>
      </c>
      <c r="AK303" s="290" t="s">
        <v>3177</v>
      </c>
      <c r="AL303" s="247"/>
      <c r="AM303" s="247"/>
    </row>
    <row r="304" spans="1:39" s="243" customFormat="1" ht="100.5" customHeight="1">
      <c r="A304" s="620" t="s">
        <v>3270</v>
      </c>
      <c r="B304" s="361" t="s">
        <v>33</v>
      </c>
      <c r="C304" s="727" t="s">
        <v>3271</v>
      </c>
      <c r="D304" s="727" t="s">
        <v>3272</v>
      </c>
      <c r="E304" s="727" t="s">
        <v>3272</v>
      </c>
      <c r="F304" s="727" t="s">
        <v>3967</v>
      </c>
      <c r="G304" s="288" t="s">
        <v>3273</v>
      </c>
      <c r="H304" s="729" t="s">
        <v>3274</v>
      </c>
      <c r="I304" s="729" t="s">
        <v>3274</v>
      </c>
      <c r="J304" s="308" t="s">
        <v>38</v>
      </c>
      <c r="K304" s="316">
        <v>0</v>
      </c>
      <c r="L304" s="317">
        <v>711000000</v>
      </c>
      <c r="M304" s="295" t="s">
        <v>73</v>
      </c>
      <c r="N304" s="288" t="s">
        <v>1233</v>
      </c>
      <c r="O304" s="295" t="s">
        <v>73</v>
      </c>
      <c r="P304" s="8" t="s">
        <v>229</v>
      </c>
      <c r="Q304" s="622" t="s">
        <v>2855</v>
      </c>
      <c r="R304" s="288" t="s">
        <v>2856</v>
      </c>
      <c r="S304" s="340">
        <v>796</v>
      </c>
      <c r="T304" s="326" t="s">
        <v>232</v>
      </c>
      <c r="U304" s="442">
        <v>650</v>
      </c>
      <c r="V304" s="728">
        <v>2243.75</v>
      </c>
      <c r="W304" s="386">
        <v>1458437.5</v>
      </c>
      <c r="X304" s="730">
        <f t="shared" si="21"/>
        <v>1633450.0000000002</v>
      </c>
      <c r="Y304" s="317"/>
      <c r="Z304" s="393">
        <v>2016</v>
      </c>
      <c r="AA304" s="288"/>
      <c r="AB304" s="290" t="s">
        <v>300</v>
      </c>
      <c r="AC304" s="290" t="s">
        <v>209</v>
      </c>
      <c r="AD304" s="290"/>
      <c r="AE304" s="290"/>
      <c r="AF304" s="290"/>
      <c r="AG304" s="290" t="s">
        <v>3275</v>
      </c>
      <c r="AH304" s="290" t="s">
        <v>794</v>
      </c>
      <c r="AI304" s="290">
        <v>210019492</v>
      </c>
      <c r="AJ304" s="389" t="s">
        <v>3276</v>
      </c>
      <c r="AK304" s="290" t="s">
        <v>3177</v>
      </c>
      <c r="AL304" s="247"/>
      <c r="AM304" s="247"/>
    </row>
    <row r="305" spans="1:39" s="243" customFormat="1" ht="100.5" customHeight="1">
      <c r="A305" s="620" t="s">
        <v>3277</v>
      </c>
      <c r="B305" s="361" t="s">
        <v>33</v>
      </c>
      <c r="C305" s="727" t="s">
        <v>3278</v>
      </c>
      <c r="D305" s="727" t="s">
        <v>3279</v>
      </c>
      <c r="E305" s="727" t="s">
        <v>3279</v>
      </c>
      <c r="F305" s="727" t="s">
        <v>3968</v>
      </c>
      <c r="G305" s="288" t="s">
        <v>3280</v>
      </c>
      <c r="H305" s="729" t="s">
        <v>3281</v>
      </c>
      <c r="I305" s="729" t="s">
        <v>3281</v>
      </c>
      <c r="J305" s="308" t="s">
        <v>38</v>
      </c>
      <c r="K305" s="316">
        <v>0</v>
      </c>
      <c r="L305" s="317">
        <v>711000000</v>
      </c>
      <c r="M305" s="295" t="s">
        <v>73</v>
      </c>
      <c r="N305" s="288" t="s">
        <v>1233</v>
      </c>
      <c r="O305" s="295" t="s">
        <v>73</v>
      </c>
      <c r="P305" s="8" t="s">
        <v>229</v>
      </c>
      <c r="Q305" s="622" t="s">
        <v>2855</v>
      </c>
      <c r="R305" s="288" t="s">
        <v>2856</v>
      </c>
      <c r="S305" s="340">
        <v>796</v>
      </c>
      <c r="T305" s="326" t="s">
        <v>232</v>
      </c>
      <c r="U305" s="442">
        <v>650</v>
      </c>
      <c r="V305" s="728">
        <v>1142.8571428571427</v>
      </c>
      <c r="W305" s="386">
        <v>742857.14285714272</v>
      </c>
      <c r="X305" s="730">
        <f t="shared" si="21"/>
        <v>831999.99999999988</v>
      </c>
      <c r="Y305" s="317"/>
      <c r="Z305" s="393">
        <v>2016</v>
      </c>
      <c r="AA305" s="288"/>
      <c r="AB305" s="290" t="s">
        <v>300</v>
      </c>
      <c r="AC305" s="290" t="s">
        <v>209</v>
      </c>
      <c r="AD305" s="290"/>
      <c r="AE305" s="290"/>
      <c r="AF305" s="290"/>
      <c r="AG305" s="290" t="s">
        <v>3282</v>
      </c>
      <c r="AH305" s="290" t="s">
        <v>794</v>
      </c>
      <c r="AI305" s="290">
        <v>210019490</v>
      </c>
      <c r="AJ305" s="389" t="s">
        <v>3283</v>
      </c>
      <c r="AK305" s="290" t="s">
        <v>3177</v>
      </c>
      <c r="AL305" s="247"/>
      <c r="AM305" s="247"/>
    </row>
    <row r="306" spans="1:39" s="243" customFormat="1" ht="100.5" customHeight="1">
      <c r="A306" s="620" t="s">
        <v>3284</v>
      </c>
      <c r="B306" s="361" t="s">
        <v>33</v>
      </c>
      <c r="C306" s="727" t="s">
        <v>3285</v>
      </c>
      <c r="D306" s="727" t="s">
        <v>3286</v>
      </c>
      <c r="E306" s="727" t="s">
        <v>3286</v>
      </c>
      <c r="F306" s="727" t="s">
        <v>3969</v>
      </c>
      <c r="G306" s="288" t="s">
        <v>3287</v>
      </c>
      <c r="H306" s="729" t="s">
        <v>3288</v>
      </c>
      <c r="I306" s="729" t="s">
        <v>3288</v>
      </c>
      <c r="J306" s="308" t="s">
        <v>38</v>
      </c>
      <c r="K306" s="316">
        <v>0</v>
      </c>
      <c r="L306" s="317">
        <v>711000000</v>
      </c>
      <c r="M306" s="295" t="s">
        <v>73</v>
      </c>
      <c r="N306" s="288" t="s">
        <v>1233</v>
      </c>
      <c r="O306" s="295" t="s">
        <v>73</v>
      </c>
      <c r="P306" s="8" t="s">
        <v>229</v>
      </c>
      <c r="Q306" s="622" t="s">
        <v>2855</v>
      </c>
      <c r="R306" s="288" t="s">
        <v>2856</v>
      </c>
      <c r="S306" s="340">
        <v>796</v>
      </c>
      <c r="T306" s="326" t="s">
        <v>232</v>
      </c>
      <c r="U306" s="442">
        <v>200</v>
      </c>
      <c r="V306" s="728">
        <v>999.99999999999989</v>
      </c>
      <c r="W306" s="386">
        <v>199999.99999999997</v>
      </c>
      <c r="X306" s="730">
        <f t="shared" si="21"/>
        <v>224000</v>
      </c>
      <c r="Y306" s="317"/>
      <c r="Z306" s="393">
        <v>2016</v>
      </c>
      <c r="AA306" s="288"/>
      <c r="AB306" s="290" t="s">
        <v>300</v>
      </c>
      <c r="AC306" s="290" t="s">
        <v>209</v>
      </c>
      <c r="AD306" s="290"/>
      <c r="AE306" s="290"/>
      <c r="AF306" s="290"/>
      <c r="AG306" s="290" t="s">
        <v>3289</v>
      </c>
      <c r="AH306" s="290" t="s">
        <v>794</v>
      </c>
      <c r="AI306" s="290">
        <v>210024217</v>
      </c>
      <c r="AJ306" s="389" t="s">
        <v>3290</v>
      </c>
      <c r="AK306" s="290" t="s">
        <v>3177</v>
      </c>
      <c r="AL306" s="247"/>
      <c r="AM306" s="247"/>
    </row>
    <row r="307" spans="1:39" s="243" customFormat="1" ht="100.5" customHeight="1">
      <c r="A307" s="620" t="s">
        <v>3291</v>
      </c>
      <c r="B307" s="361" t="s">
        <v>33</v>
      </c>
      <c r="C307" s="727" t="s">
        <v>3292</v>
      </c>
      <c r="D307" s="727" t="s">
        <v>3959</v>
      </c>
      <c r="E307" s="727" t="s">
        <v>3959</v>
      </c>
      <c r="F307" s="727" t="s">
        <v>3970</v>
      </c>
      <c r="G307" s="288" t="s">
        <v>3293</v>
      </c>
      <c r="H307" s="729" t="s">
        <v>3294</v>
      </c>
      <c r="I307" s="729" t="s">
        <v>3294</v>
      </c>
      <c r="J307" s="308" t="s">
        <v>38</v>
      </c>
      <c r="K307" s="316">
        <v>0</v>
      </c>
      <c r="L307" s="317">
        <v>711000000</v>
      </c>
      <c r="M307" s="295" t="s">
        <v>73</v>
      </c>
      <c r="N307" s="288" t="s">
        <v>1233</v>
      </c>
      <c r="O307" s="295" t="s">
        <v>73</v>
      </c>
      <c r="P307" s="8" t="s">
        <v>229</v>
      </c>
      <c r="Q307" s="622" t="s">
        <v>2855</v>
      </c>
      <c r="R307" s="288" t="s">
        <v>2856</v>
      </c>
      <c r="S307" s="340">
        <v>796</v>
      </c>
      <c r="T307" s="326" t="s">
        <v>232</v>
      </c>
      <c r="U307" s="442">
        <v>50</v>
      </c>
      <c r="V307" s="728">
        <v>6071.4285714285706</v>
      </c>
      <c r="W307" s="386">
        <v>303571.42857142852</v>
      </c>
      <c r="X307" s="730">
        <f t="shared" si="21"/>
        <v>340000</v>
      </c>
      <c r="Y307" s="317"/>
      <c r="Z307" s="393">
        <v>2016</v>
      </c>
      <c r="AA307" s="288"/>
      <c r="AB307" s="290" t="s">
        <v>300</v>
      </c>
      <c r="AC307" s="290" t="s">
        <v>209</v>
      </c>
      <c r="AD307" s="290"/>
      <c r="AE307" s="290"/>
      <c r="AF307" s="290"/>
      <c r="AG307" s="290" t="s">
        <v>3295</v>
      </c>
      <c r="AH307" s="290" t="s">
        <v>794</v>
      </c>
      <c r="AI307" s="290">
        <v>210023467</v>
      </c>
      <c r="AJ307" s="389" t="s">
        <v>3296</v>
      </c>
      <c r="AK307" s="290" t="s">
        <v>3177</v>
      </c>
      <c r="AL307" s="247"/>
      <c r="AM307" s="247"/>
    </row>
    <row r="308" spans="1:39" s="243" customFormat="1" ht="100.5" customHeight="1">
      <c r="A308" s="620" t="s">
        <v>3297</v>
      </c>
      <c r="B308" s="361" t="s">
        <v>33</v>
      </c>
      <c r="C308" s="727" t="s">
        <v>3298</v>
      </c>
      <c r="D308" s="727" t="s">
        <v>3959</v>
      </c>
      <c r="E308" s="727" t="s">
        <v>3959</v>
      </c>
      <c r="F308" s="727" t="s">
        <v>3971</v>
      </c>
      <c r="G308" s="288" t="s">
        <v>3293</v>
      </c>
      <c r="H308" s="729" t="s">
        <v>3299</v>
      </c>
      <c r="I308" s="729" t="s">
        <v>3299</v>
      </c>
      <c r="J308" s="308" t="s">
        <v>38</v>
      </c>
      <c r="K308" s="316">
        <v>0</v>
      </c>
      <c r="L308" s="317">
        <v>711000000</v>
      </c>
      <c r="M308" s="295" t="s">
        <v>73</v>
      </c>
      <c r="N308" s="288" t="s">
        <v>1233</v>
      </c>
      <c r="O308" s="295" t="s">
        <v>73</v>
      </c>
      <c r="P308" s="8" t="s">
        <v>229</v>
      </c>
      <c r="Q308" s="622" t="s">
        <v>2855</v>
      </c>
      <c r="R308" s="288" t="s">
        <v>2856</v>
      </c>
      <c r="S308" s="340">
        <v>796</v>
      </c>
      <c r="T308" s="326" t="s">
        <v>232</v>
      </c>
      <c r="U308" s="442">
        <v>3000</v>
      </c>
      <c r="V308" s="728">
        <v>258.03571428571428</v>
      </c>
      <c r="W308" s="386">
        <v>774107.14285714284</v>
      </c>
      <c r="X308" s="730">
        <f t="shared" si="21"/>
        <v>867000.00000000012</v>
      </c>
      <c r="Y308" s="317"/>
      <c r="Z308" s="393">
        <v>2016</v>
      </c>
      <c r="AA308" s="288"/>
      <c r="AB308" s="290" t="s">
        <v>300</v>
      </c>
      <c r="AC308" s="290" t="s">
        <v>209</v>
      </c>
      <c r="AD308" s="290"/>
      <c r="AE308" s="290"/>
      <c r="AF308" s="290"/>
      <c r="AG308" s="290" t="s">
        <v>3300</v>
      </c>
      <c r="AH308" s="290" t="s">
        <v>794</v>
      </c>
      <c r="AI308" s="290">
        <v>210023468</v>
      </c>
      <c r="AJ308" s="389" t="s">
        <v>3301</v>
      </c>
      <c r="AK308" s="290" t="s">
        <v>3177</v>
      </c>
      <c r="AL308" s="247"/>
      <c r="AM308" s="247"/>
    </row>
    <row r="309" spans="1:39" s="243" customFormat="1" ht="100.5" customHeight="1">
      <c r="A309" s="620" t="s">
        <v>3302</v>
      </c>
      <c r="B309" s="361" t="s">
        <v>33</v>
      </c>
      <c r="C309" s="727" t="s">
        <v>3303</v>
      </c>
      <c r="D309" s="727" t="s">
        <v>3304</v>
      </c>
      <c r="E309" s="727" t="s">
        <v>3304</v>
      </c>
      <c r="F309" s="727" t="s">
        <v>3972</v>
      </c>
      <c r="G309" s="288" t="s">
        <v>3305</v>
      </c>
      <c r="H309" s="729" t="s">
        <v>3306</v>
      </c>
      <c r="I309" s="729" t="s">
        <v>3306</v>
      </c>
      <c r="J309" s="308" t="s">
        <v>38</v>
      </c>
      <c r="K309" s="316">
        <v>0</v>
      </c>
      <c r="L309" s="317">
        <v>711000000</v>
      </c>
      <c r="M309" s="295" t="s">
        <v>73</v>
      </c>
      <c r="N309" s="288" t="s">
        <v>1233</v>
      </c>
      <c r="O309" s="295" t="s">
        <v>73</v>
      </c>
      <c r="P309" s="8" t="s">
        <v>229</v>
      </c>
      <c r="Q309" s="622" t="s">
        <v>2855</v>
      </c>
      <c r="R309" s="288" t="s">
        <v>2856</v>
      </c>
      <c r="S309" s="340">
        <v>796</v>
      </c>
      <c r="T309" s="326" t="s">
        <v>232</v>
      </c>
      <c r="U309" s="442">
        <v>50</v>
      </c>
      <c r="V309" s="728">
        <v>5535.7142857142853</v>
      </c>
      <c r="W309" s="386">
        <v>276785.71428571426</v>
      </c>
      <c r="X309" s="730">
        <f t="shared" si="21"/>
        <v>310000</v>
      </c>
      <c r="Y309" s="317"/>
      <c r="Z309" s="393">
        <v>2016</v>
      </c>
      <c r="AA309" s="288"/>
      <c r="AB309" s="290" t="s">
        <v>300</v>
      </c>
      <c r="AC309" s="290" t="s">
        <v>209</v>
      </c>
      <c r="AD309" s="290"/>
      <c r="AE309" s="290"/>
      <c r="AF309" s="290"/>
      <c r="AG309" s="290" t="s">
        <v>3307</v>
      </c>
      <c r="AH309" s="290" t="s">
        <v>794</v>
      </c>
      <c r="AI309" s="290">
        <v>210023456</v>
      </c>
      <c r="AJ309" s="389" t="s">
        <v>3308</v>
      </c>
      <c r="AK309" s="290" t="s">
        <v>3177</v>
      </c>
      <c r="AL309" s="247"/>
      <c r="AM309" s="247"/>
    </row>
    <row r="310" spans="1:39" s="243" customFormat="1" ht="100.5" customHeight="1">
      <c r="A310" s="620" t="s">
        <v>3309</v>
      </c>
      <c r="B310" s="361" t="s">
        <v>33</v>
      </c>
      <c r="C310" s="727" t="s">
        <v>3310</v>
      </c>
      <c r="D310" s="727" t="s">
        <v>3180</v>
      </c>
      <c r="E310" s="727" t="s">
        <v>3180</v>
      </c>
      <c r="F310" s="727" t="s">
        <v>3973</v>
      </c>
      <c r="G310" s="288" t="s">
        <v>3311</v>
      </c>
      <c r="H310" s="729" t="s">
        <v>3312</v>
      </c>
      <c r="I310" s="729" t="s">
        <v>3312</v>
      </c>
      <c r="J310" s="308" t="s">
        <v>38</v>
      </c>
      <c r="K310" s="316">
        <v>0</v>
      </c>
      <c r="L310" s="317">
        <v>711000000</v>
      </c>
      <c r="M310" s="295" t="s">
        <v>73</v>
      </c>
      <c r="N310" s="288" t="s">
        <v>1233</v>
      </c>
      <c r="O310" s="295" t="s">
        <v>73</v>
      </c>
      <c r="P310" s="8" t="s">
        <v>229</v>
      </c>
      <c r="Q310" s="622" t="s">
        <v>2855</v>
      </c>
      <c r="R310" s="288" t="s">
        <v>2856</v>
      </c>
      <c r="S310" s="340">
        <v>796</v>
      </c>
      <c r="T310" s="326" t="s">
        <v>232</v>
      </c>
      <c r="U310" s="442">
        <v>50</v>
      </c>
      <c r="V310" s="728">
        <v>4999.9999999999991</v>
      </c>
      <c r="W310" s="386">
        <v>249999.99999999994</v>
      </c>
      <c r="X310" s="730">
        <f t="shared" si="21"/>
        <v>279999.99999999994</v>
      </c>
      <c r="Y310" s="317"/>
      <c r="Z310" s="393">
        <v>2016</v>
      </c>
      <c r="AA310" s="288"/>
      <c r="AB310" s="290" t="s">
        <v>300</v>
      </c>
      <c r="AC310" s="290" t="s">
        <v>209</v>
      </c>
      <c r="AD310" s="290"/>
      <c r="AE310" s="290"/>
      <c r="AF310" s="290"/>
      <c r="AG310" s="290" t="s">
        <v>3313</v>
      </c>
      <c r="AH310" s="290" t="s">
        <v>794</v>
      </c>
      <c r="AI310" s="290">
        <v>210024733</v>
      </c>
      <c r="AJ310" s="389" t="s">
        <v>3314</v>
      </c>
      <c r="AK310" s="290" t="s">
        <v>3177</v>
      </c>
      <c r="AL310" s="247"/>
      <c r="AM310" s="247"/>
    </row>
    <row r="311" spans="1:39" s="243" customFormat="1" ht="100.5" customHeight="1">
      <c r="A311" s="620" t="s">
        <v>3315</v>
      </c>
      <c r="B311" s="288" t="s">
        <v>33</v>
      </c>
      <c r="C311" s="288" t="s">
        <v>3316</v>
      </c>
      <c r="D311" s="642" t="s">
        <v>3317</v>
      </c>
      <c r="E311" s="642" t="s">
        <v>3318</v>
      </c>
      <c r="F311" s="641" t="s">
        <v>3319</v>
      </c>
      <c r="G311" s="641"/>
      <c r="H311" s="641" t="s">
        <v>3320</v>
      </c>
      <c r="I311" s="641"/>
      <c r="J311" s="288" t="s">
        <v>38</v>
      </c>
      <c r="K311" s="288">
        <v>0</v>
      </c>
      <c r="L311" s="294">
        <v>711000000</v>
      </c>
      <c r="M311" s="295" t="s">
        <v>73</v>
      </c>
      <c r="N311" s="288" t="s">
        <v>327</v>
      </c>
      <c r="O311" s="295" t="s">
        <v>73</v>
      </c>
      <c r="P311" s="865" t="s">
        <v>229</v>
      </c>
      <c r="Q311" s="642" t="s">
        <v>3321</v>
      </c>
      <c r="R311" s="288" t="s">
        <v>3322</v>
      </c>
      <c r="S311" s="288">
        <v>796</v>
      </c>
      <c r="T311" s="288" t="s">
        <v>232</v>
      </c>
      <c r="U311" s="643">
        <v>1</v>
      </c>
      <c r="V311" s="643">
        <v>3500</v>
      </c>
      <c r="W311" s="287">
        <v>3500</v>
      </c>
      <c r="X311" s="333">
        <f>W311*1.12</f>
        <v>3920.0000000000005</v>
      </c>
      <c r="Y311" s="288"/>
      <c r="Z311" s="288">
        <v>2016</v>
      </c>
      <c r="AA311" s="640"/>
      <c r="AB311" s="290" t="s">
        <v>3323</v>
      </c>
      <c r="AC311" s="290" t="s">
        <v>209</v>
      </c>
      <c r="AD311" s="290"/>
      <c r="AE311" s="290"/>
      <c r="AF311" s="290"/>
      <c r="AG311" s="290"/>
      <c r="AH311" s="290"/>
      <c r="AI311" s="290"/>
      <c r="AJ311" s="389"/>
      <c r="AK311" s="290" t="s">
        <v>3324</v>
      </c>
      <c r="AL311" s="247"/>
      <c r="AM311" s="247"/>
    </row>
    <row r="312" spans="1:39" s="243" customFormat="1" ht="100.5" customHeight="1">
      <c r="A312" s="620" t="s">
        <v>3325</v>
      </c>
      <c r="B312" s="288" t="s">
        <v>33</v>
      </c>
      <c r="C312" s="288" t="s">
        <v>3316</v>
      </c>
      <c r="D312" s="642" t="s">
        <v>3317</v>
      </c>
      <c r="E312" s="642" t="s">
        <v>3318</v>
      </c>
      <c r="F312" s="641" t="s">
        <v>3319</v>
      </c>
      <c r="G312" s="641"/>
      <c r="H312" s="641" t="s">
        <v>3326</v>
      </c>
      <c r="I312" s="641"/>
      <c r="J312" s="288" t="s">
        <v>38</v>
      </c>
      <c r="K312" s="288">
        <v>0</v>
      </c>
      <c r="L312" s="294">
        <v>711000000</v>
      </c>
      <c r="M312" s="295" t="s">
        <v>73</v>
      </c>
      <c r="N312" s="288" t="s">
        <v>327</v>
      </c>
      <c r="O312" s="295" t="s">
        <v>73</v>
      </c>
      <c r="P312" s="865" t="s">
        <v>229</v>
      </c>
      <c r="Q312" s="642" t="s">
        <v>3321</v>
      </c>
      <c r="R312" s="288" t="s">
        <v>3322</v>
      </c>
      <c r="S312" s="288">
        <v>796</v>
      </c>
      <c r="T312" s="288" t="s">
        <v>232</v>
      </c>
      <c r="U312" s="643">
        <v>1</v>
      </c>
      <c r="V312" s="643">
        <v>4000</v>
      </c>
      <c r="W312" s="287">
        <v>4000</v>
      </c>
      <c r="X312" s="333">
        <f t="shared" ref="X312:X328" si="22">W312*1.12</f>
        <v>4480</v>
      </c>
      <c r="Y312" s="288"/>
      <c r="Z312" s="288">
        <v>2016</v>
      </c>
      <c r="AA312" s="640"/>
      <c r="AB312" s="290" t="s">
        <v>3323</v>
      </c>
      <c r="AC312" s="290" t="s">
        <v>209</v>
      </c>
      <c r="AD312" s="290"/>
      <c r="AE312" s="290"/>
      <c r="AF312" s="290"/>
      <c r="AG312" s="290"/>
      <c r="AH312" s="290"/>
      <c r="AI312" s="290"/>
      <c r="AJ312" s="389"/>
      <c r="AK312" s="290" t="s">
        <v>3324</v>
      </c>
      <c r="AL312" s="247"/>
      <c r="AM312" s="247"/>
    </row>
    <row r="313" spans="1:39" s="243" customFormat="1" ht="100.5" customHeight="1">
      <c r="A313" s="620" t="s">
        <v>3327</v>
      </c>
      <c r="B313" s="288" t="s">
        <v>33</v>
      </c>
      <c r="C313" s="288" t="s">
        <v>3316</v>
      </c>
      <c r="D313" s="642" t="s">
        <v>3317</v>
      </c>
      <c r="E313" s="642" t="s">
        <v>3318</v>
      </c>
      <c r="F313" s="641" t="s">
        <v>3319</v>
      </c>
      <c r="G313" s="641"/>
      <c r="H313" s="641" t="s">
        <v>3328</v>
      </c>
      <c r="I313" s="641"/>
      <c r="J313" s="288" t="s">
        <v>38</v>
      </c>
      <c r="K313" s="288">
        <v>0</v>
      </c>
      <c r="L313" s="294">
        <v>711000000</v>
      </c>
      <c r="M313" s="295" t="s">
        <v>73</v>
      </c>
      <c r="N313" s="288" t="s">
        <v>327</v>
      </c>
      <c r="O313" s="295" t="s">
        <v>73</v>
      </c>
      <c r="P313" s="865" t="s">
        <v>229</v>
      </c>
      <c r="Q313" s="642" t="s">
        <v>3321</v>
      </c>
      <c r="R313" s="288" t="s">
        <v>3322</v>
      </c>
      <c r="S313" s="288">
        <v>796</v>
      </c>
      <c r="T313" s="288" t="s">
        <v>232</v>
      </c>
      <c r="U313" s="643">
        <v>3</v>
      </c>
      <c r="V313" s="643">
        <v>2000</v>
      </c>
      <c r="W313" s="287">
        <v>6000</v>
      </c>
      <c r="X313" s="333">
        <f t="shared" si="22"/>
        <v>6720.0000000000009</v>
      </c>
      <c r="Y313" s="288"/>
      <c r="Z313" s="288">
        <v>2016</v>
      </c>
      <c r="AA313" s="640"/>
      <c r="AB313" s="290" t="s">
        <v>3323</v>
      </c>
      <c r="AC313" s="290" t="s">
        <v>209</v>
      </c>
      <c r="AD313" s="290"/>
      <c r="AE313" s="290"/>
      <c r="AF313" s="290"/>
      <c r="AG313" s="290"/>
      <c r="AH313" s="290"/>
      <c r="AI313" s="290"/>
      <c r="AJ313" s="389"/>
      <c r="AK313" s="290" t="s">
        <v>3324</v>
      </c>
      <c r="AL313" s="247"/>
      <c r="AM313" s="247"/>
    </row>
    <row r="314" spans="1:39" s="243" customFormat="1" ht="100.5" customHeight="1">
      <c r="A314" s="620" t="s">
        <v>3329</v>
      </c>
      <c r="B314" s="288" t="s">
        <v>33</v>
      </c>
      <c r="C314" s="288" t="s">
        <v>3316</v>
      </c>
      <c r="D314" s="642" t="s">
        <v>3317</v>
      </c>
      <c r="E314" s="642" t="s">
        <v>3318</v>
      </c>
      <c r="F314" s="641" t="s">
        <v>3319</v>
      </c>
      <c r="G314" s="641"/>
      <c r="H314" s="641" t="s">
        <v>3330</v>
      </c>
      <c r="I314" s="641"/>
      <c r="J314" s="288" t="s">
        <v>38</v>
      </c>
      <c r="K314" s="288">
        <v>0</v>
      </c>
      <c r="L314" s="294">
        <v>711000000</v>
      </c>
      <c r="M314" s="295" t="s">
        <v>73</v>
      </c>
      <c r="N314" s="288" t="s">
        <v>327</v>
      </c>
      <c r="O314" s="295" t="s">
        <v>73</v>
      </c>
      <c r="P314" s="865" t="s">
        <v>229</v>
      </c>
      <c r="Q314" s="642" t="s">
        <v>3321</v>
      </c>
      <c r="R314" s="288" t="s">
        <v>3322</v>
      </c>
      <c r="S314" s="288">
        <v>796</v>
      </c>
      <c r="T314" s="288" t="s">
        <v>232</v>
      </c>
      <c r="U314" s="643">
        <v>1</v>
      </c>
      <c r="V314" s="643">
        <v>26000</v>
      </c>
      <c r="W314" s="287">
        <v>26000</v>
      </c>
      <c r="X314" s="333">
        <f t="shared" si="22"/>
        <v>29120.000000000004</v>
      </c>
      <c r="Y314" s="288"/>
      <c r="Z314" s="288">
        <v>2016</v>
      </c>
      <c r="AA314" s="640"/>
      <c r="AB314" s="290" t="s">
        <v>3323</v>
      </c>
      <c r="AC314" s="290" t="s">
        <v>209</v>
      </c>
      <c r="AD314" s="290"/>
      <c r="AE314" s="290"/>
      <c r="AF314" s="290"/>
      <c r="AG314" s="290"/>
      <c r="AH314" s="290"/>
      <c r="AI314" s="290"/>
      <c r="AJ314" s="389"/>
      <c r="AK314" s="290" t="s">
        <v>3324</v>
      </c>
      <c r="AL314" s="247"/>
      <c r="AM314" s="247"/>
    </row>
    <row r="315" spans="1:39" s="243" customFormat="1" ht="100.5" customHeight="1">
      <c r="A315" s="620" t="s">
        <v>3331</v>
      </c>
      <c r="B315" s="288" t="s">
        <v>33</v>
      </c>
      <c r="C315" s="288" t="s">
        <v>3316</v>
      </c>
      <c r="D315" s="642" t="s">
        <v>3317</v>
      </c>
      <c r="E315" s="642" t="s">
        <v>3318</v>
      </c>
      <c r="F315" s="641" t="s">
        <v>3319</v>
      </c>
      <c r="G315" s="641"/>
      <c r="H315" s="641" t="s">
        <v>3332</v>
      </c>
      <c r="I315" s="641"/>
      <c r="J315" s="288" t="s">
        <v>38</v>
      </c>
      <c r="K315" s="288">
        <v>0</v>
      </c>
      <c r="L315" s="294">
        <v>711000000</v>
      </c>
      <c r="M315" s="295" t="s">
        <v>73</v>
      </c>
      <c r="N315" s="288" t="s">
        <v>327</v>
      </c>
      <c r="O315" s="295" t="s">
        <v>73</v>
      </c>
      <c r="P315" s="865" t="s">
        <v>229</v>
      </c>
      <c r="Q315" s="642" t="s">
        <v>3321</v>
      </c>
      <c r="R315" s="288" t="s">
        <v>3322</v>
      </c>
      <c r="S315" s="288">
        <v>796</v>
      </c>
      <c r="T315" s="288" t="s">
        <v>232</v>
      </c>
      <c r="U315" s="643">
        <v>2</v>
      </c>
      <c r="V315" s="643">
        <v>9000</v>
      </c>
      <c r="W315" s="287">
        <v>18000</v>
      </c>
      <c r="X315" s="333">
        <f t="shared" si="22"/>
        <v>20160.000000000004</v>
      </c>
      <c r="Y315" s="288"/>
      <c r="Z315" s="288">
        <v>2016</v>
      </c>
      <c r="AA315" s="640"/>
      <c r="AB315" s="290" t="s">
        <v>3323</v>
      </c>
      <c r="AC315" s="290" t="s">
        <v>209</v>
      </c>
      <c r="AD315" s="290"/>
      <c r="AE315" s="290"/>
      <c r="AF315" s="290"/>
      <c r="AG315" s="290"/>
      <c r="AH315" s="290"/>
      <c r="AI315" s="290"/>
      <c r="AJ315" s="389"/>
      <c r="AK315" s="290" t="s">
        <v>3324</v>
      </c>
      <c r="AL315" s="247"/>
      <c r="AM315" s="247"/>
    </row>
    <row r="316" spans="1:39" s="243" customFormat="1" ht="100.5" customHeight="1">
      <c r="A316" s="620" t="s">
        <v>3333</v>
      </c>
      <c r="B316" s="288" t="s">
        <v>33</v>
      </c>
      <c r="C316" s="288" t="s">
        <v>3316</v>
      </c>
      <c r="D316" s="642" t="s">
        <v>3317</v>
      </c>
      <c r="E316" s="642" t="s">
        <v>3318</v>
      </c>
      <c r="F316" s="641" t="s">
        <v>3319</v>
      </c>
      <c r="G316" s="641"/>
      <c r="H316" s="641" t="s">
        <v>3334</v>
      </c>
      <c r="I316" s="641"/>
      <c r="J316" s="288" t="s">
        <v>38</v>
      </c>
      <c r="K316" s="288">
        <v>0</v>
      </c>
      <c r="L316" s="294">
        <v>711000000</v>
      </c>
      <c r="M316" s="295" t="s">
        <v>73</v>
      </c>
      <c r="N316" s="288" t="s">
        <v>327</v>
      </c>
      <c r="O316" s="295" t="s">
        <v>73</v>
      </c>
      <c r="P316" s="865" t="s">
        <v>229</v>
      </c>
      <c r="Q316" s="642" t="s">
        <v>3321</v>
      </c>
      <c r="R316" s="288" t="s">
        <v>3322</v>
      </c>
      <c r="S316" s="288">
        <v>796</v>
      </c>
      <c r="T316" s="288" t="s">
        <v>232</v>
      </c>
      <c r="U316" s="643">
        <v>2</v>
      </c>
      <c r="V316" s="643">
        <v>9000</v>
      </c>
      <c r="W316" s="287">
        <v>18000</v>
      </c>
      <c r="X316" s="333">
        <f t="shared" si="22"/>
        <v>20160.000000000004</v>
      </c>
      <c r="Y316" s="288"/>
      <c r="Z316" s="288">
        <v>2016</v>
      </c>
      <c r="AA316" s="640"/>
      <c r="AB316" s="290" t="s">
        <v>3323</v>
      </c>
      <c r="AC316" s="290" t="s">
        <v>209</v>
      </c>
      <c r="AD316" s="290"/>
      <c r="AE316" s="290"/>
      <c r="AF316" s="290"/>
      <c r="AG316" s="290"/>
      <c r="AH316" s="290"/>
      <c r="AI316" s="290"/>
      <c r="AJ316" s="389"/>
      <c r="AK316" s="290" t="s">
        <v>3324</v>
      </c>
      <c r="AL316" s="247"/>
      <c r="AM316" s="247"/>
    </row>
    <row r="317" spans="1:39" s="243" customFormat="1" ht="100.5" customHeight="1">
      <c r="A317" s="620" t="s">
        <v>3335</v>
      </c>
      <c r="B317" s="288" t="s">
        <v>33</v>
      </c>
      <c r="C317" s="288" t="s">
        <v>3316</v>
      </c>
      <c r="D317" s="642" t="s">
        <v>3317</v>
      </c>
      <c r="E317" s="642" t="s">
        <v>3318</v>
      </c>
      <c r="F317" s="641" t="s">
        <v>3319</v>
      </c>
      <c r="G317" s="641"/>
      <c r="H317" s="641" t="s">
        <v>3336</v>
      </c>
      <c r="I317" s="641"/>
      <c r="J317" s="288" t="s">
        <v>38</v>
      </c>
      <c r="K317" s="288">
        <v>0</v>
      </c>
      <c r="L317" s="294">
        <v>711000000</v>
      </c>
      <c r="M317" s="295" t="s">
        <v>73</v>
      </c>
      <c r="N317" s="288" t="s">
        <v>327</v>
      </c>
      <c r="O317" s="295" t="s">
        <v>73</v>
      </c>
      <c r="P317" s="865" t="s">
        <v>229</v>
      </c>
      <c r="Q317" s="642" t="s">
        <v>3321</v>
      </c>
      <c r="R317" s="288" t="s">
        <v>3322</v>
      </c>
      <c r="S317" s="288">
        <v>796</v>
      </c>
      <c r="T317" s="288" t="s">
        <v>232</v>
      </c>
      <c r="U317" s="643">
        <v>2</v>
      </c>
      <c r="V317" s="643">
        <v>9000</v>
      </c>
      <c r="W317" s="287">
        <v>18000</v>
      </c>
      <c r="X317" s="333">
        <f t="shared" si="22"/>
        <v>20160.000000000004</v>
      </c>
      <c r="Y317" s="288"/>
      <c r="Z317" s="288">
        <v>2016</v>
      </c>
      <c r="AA317" s="640"/>
      <c r="AB317" s="290" t="s">
        <v>3323</v>
      </c>
      <c r="AC317" s="290" t="s">
        <v>209</v>
      </c>
      <c r="AD317" s="290"/>
      <c r="AE317" s="290"/>
      <c r="AF317" s="290"/>
      <c r="AG317" s="290"/>
      <c r="AH317" s="290"/>
      <c r="AI317" s="290"/>
      <c r="AJ317" s="389"/>
      <c r="AK317" s="290" t="s">
        <v>3324</v>
      </c>
      <c r="AL317" s="247"/>
      <c r="AM317" s="247"/>
    </row>
    <row r="318" spans="1:39" s="243" customFormat="1" ht="100.5" customHeight="1">
      <c r="A318" s="620" t="s">
        <v>3337</v>
      </c>
      <c r="B318" s="288" t="s">
        <v>33</v>
      </c>
      <c r="C318" s="288" t="s">
        <v>3316</v>
      </c>
      <c r="D318" s="642" t="s">
        <v>3317</v>
      </c>
      <c r="E318" s="642" t="s">
        <v>3318</v>
      </c>
      <c r="F318" s="641" t="s">
        <v>3319</v>
      </c>
      <c r="G318" s="641"/>
      <c r="H318" s="641" t="s">
        <v>3338</v>
      </c>
      <c r="I318" s="641"/>
      <c r="J318" s="288" t="s">
        <v>38</v>
      </c>
      <c r="K318" s="288">
        <v>0</v>
      </c>
      <c r="L318" s="294">
        <v>711000000</v>
      </c>
      <c r="M318" s="295" t="s">
        <v>73</v>
      </c>
      <c r="N318" s="288" t="s">
        <v>327</v>
      </c>
      <c r="O318" s="295" t="s">
        <v>73</v>
      </c>
      <c r="P318" s="865" t="s">
        <v>229</v>
      </c>
      <c r="Q318" s="642" t="s">
        <v>3321</v>
      </c>
      <c r="R318" s="288" t="s">
        <v>3322</v>
      </c>
      <c r="S318" s="288">
        <v>796</v>
      </c>
      <c r="T318" s="288" t="s">
        <v>232</v>
      </c>
      <c r="U318" s="643">
        <v>2</v>
      </c>
      <c r="V318" s="643">
        <v>9000</v>
      </c>
      <c r="W318" s="287">
        <v>18000</v>
      </c>
      <c r="X318" s="333">
        <f t="shared" si="22"/>
        <v>20160.000000000004</v>
      </c>
      <c r="Y318" s="288"/>
      <c r="Z318" s="288">
        <v>2016</v>
      </c>
      <c r="AA318" s="640"/>
      <c r="AB318" s="290" t="s">
        <v>3323</v>
      </c>
      <c r="AC318" s="290" t="s">
        <v>209</v>
      </c>
      <c r="AD318" s="290"/>
      <c r="AE318" s="290"/>
      <c r="AF318" s="290"/>
      <c r="AG318" s="290"/>
      <c r="AH318" s="290"/>
      <c r="AI318" s="290"/>
      <c r="AJ318" s="389"/>
      <c r="AK318" s="290" t="s">
        <v>3324</v>
      </c>
      <c r="AL318" s="247"/>
      <c r="AM318" s="247"/>
    </row>
    <row r="319" spans="1:39" s="243" customFormat="1" ht="100.5" customHeight="1">
      <c r="A319" s="620" t="s">
        <v>3339</v>
      </c>
      <c r="B319" s="288" t="s">
        <v>33</v>
      </c>
      <c r="C319" s="288" t="s">
        <v>3316</v>
      </c>
      <c r="D319" s="642" t="s">
        <v>3317</v>
      </c>
      <c r="E319" s="642" t="s">
        <v>3318</v>
      </c>
      <c r="F319" s="641" t="s">
        <v>3319</v>
      </c>
      <c r="G319" s="641"/>
      <c r="H319" s="641" t="s">
        <v>3340</v>
      </c>
      <c r="I319" s="641"/>
      <c r="J319" s="288" t="s">
        <v>38</v>
      </c>
      <c r="K319" s="288">
        <v>0</v>
      </c>
      <c r="L319" s="294">
        <v>711000000</v>
      </c>
      <c r="M319" s="295" t="s">
        <v>73</v>
      </c>
      <c r="N319" s="288" t="s">
        <v>327</v>
      </c>
      <c r="O319" s="295" t="s">
        <v>73</v>
      </c>
      <c r="P319" s="865" t="s">
        <v>229</v>
      </c>
      <c r="Q319" s="642" t="s">
        <v>3321</v>
      </c>
      <c r="R319" s="288" t="s">
        <v>3322</v>
      </c>
      <c r="S319" s="288">
        <v>796</v>
      </c>
      <c r="T319" s="288" t="s">
        <v>232</v>
      </c>
      <c r="U319" s="643">
        <v>2</v>
      </c>
      <c r="V319" s="643">
        <v>9000</v>
      </c>
      <c r="W319" s="287">
        <v>18000</v>
      </c>
      <c r="X319" s="333">
        <f t="shared" si="22"/>
        <v>20160.000000000004</v>
      </c>
      <c r="Y319" s="288"/>
      <c r="Z319" s="288">
        <v>2016</v>
      </c>
      <c r="AA319" s="640"/>
      <c r="AB319" s="290" t="s">
        <v>3323</v>
      </c>
      <c r="AC319" s="290" t="s">
        <v>209</v>
      </c>
      <c r="AD319" s="290"/>
      <c r="AE319" s="290"/>
      <c r="AF319" s="290"/>
      <c r="AG319" s="290"/>
      <c r="AH319" s="290"/>
      <c r="AI319" s="290"/>
      <c r="AJ319" s="389"/>
      <c r="AK319" s="290" t="s">
        <v>3324</v>
      </c>
      <c r="AL319" s="247"/>
      <c r="AM319" s="247"/>
    </row>
    <row r="320" spans="1:39" s="243" customFormat="1" ht="100.5" customHeight="1">
      <c r="A320" s="620" t="s">
        <v>3341</v>
      </c>
      <c r="B320" s="288" t="s">
        <v>33</v>
      </c>
      <c r="C320" s="288" t="s">
        <v>3316</v>
      </c>
      <c r="D320" s="642" t="s">
        <v>3317</v>
      </c>
      <c r="E320" s="642" t="s">
        <v>3318</v>
      </c>
      <c r="F320" s="641" t="s">
        <v>3319</v>
      </c>
      <c r="G320" s="641"/>
      <c r="H320" s="641" t="s">
        <v>3342</v>
      </c>
      <c r="I320" s="641"/>
      <c r="J320" s="288" t="s">
        <v>38</v>
      </c>
      <c r="K320" s="288">
        <v>0</v>
      </c>
      <c r="L320" s="294">
        <v>711000000</v>
      </c>
      <c r="M320" s="295" t="s">
        <v>73</v>
      </c>
      <c r="N320" s="288" t="s">
        <v>327</v>
      </c>
      <c r="O320" s="295" t="s">
        <v>73</v>
      </c>
      <c r="P320" s="865" t="s">
        <v>229</v>
      </c>
      <c r="Q320" s="642" t="s">
        <v>3321</v>
      </c>
      <c r="R320" s="288" t="s">
        <v>3322</v>
      </c>
      <c r="S320" s="288">
        <v>796</v>
      </c>
      <c r="T320" s="288" t="s">
        <v>232</v>
      </c>
      <c r="U320" s="643">
        <v>2</v>
      </c>
      <c r="V320" s="643">
        <v>9000</v>
      </c>
      <c r="W320" s="287">
        <v>18000</v>
      </c>
      <c r="X320" s="333">
        <f t="shared" si="22"/>
        <v>20160.000000000004</v>
      </c>
      <c r="Y320" s="288"/>
      <c r="Z320" s="288">
        <v>2016</v>
      </c>
      <c r="AA320" s="640"/>
      <c r="AB320" s="290" t="s">
        <v>3323</v>
      </c>
      <c r="AC320" s="290" t="s">
        <v>209</v>
      </c>
      <c r="AD320" s="290"/>
      <c r="AE320" s="290"/>
      <c r="AF320" s="290"/>
      <c r="AG320" s="290"/>
      <c r="AH320" s="290"/>
      <c r="AI320" s="290"/>
      <c r="AJ320" s="389"/>
      <c r="AK320" s="290" t="s">
        <v>3324</v>
      </c>
      <c r="AL320" s="247"/>
      <c r="AM320" s="247"/>
    </row>
    <row r="321" spans="1:39" s="243" customFormat="1" ht="100.5" customHeight="1">
      <c r="A321" s="620" t="s">
        <v>3343</v>
      </c>
      <c r="B321" s="288" t="s">
        <v>33</v>
      </c>
      <c r="C321" s="288" t="s">
        <v>3316</v>
      </c>
      <c r="D321" s="642" t="s">
        <v>3317</v>
      </c>
      <c r="E321" s="642" t="s">
        <v>3318</v>
      </c>
      <c r="F321" s="641" t="s">
        <v>3319</v>
      </c>
      <c r="G321" s="641"/>
      <c r="H321" s="641" t="s">
        <v>3344</v>
      </c>
      <c r="I321" s="641"/>
      <c r="J321" s="288" t="s">
        <v>38</v>
      </c>
      <c r="K321" s="288">
        <v>0</v>
      </c>
      <c r="L321" s="294">
        <v>711000000</v>
      </c>
      <c r="M321" s="295" t="s">
        <v>73</v>
      </c>
      <c r="N321" s="288" t="s">
        <v>327</v>
      </c>
      <c r="O321" s="295" t="s">
        <v>73</v>
      </c>
      <c r="P321" s="865" t="s">
        <v>229</v>
      </c>
      <c r="Q321" s="642" t="s">
        <v>3321</v>
      </c>
      <c r="R321" s="288" t="s">
        <v>3322</v>
      </c>
      <c r="S321" s="288">
        <v>796</v>
      </c>
      <c r="T321" s="288" t="s">
        <v>232</v>
      </c>
      <c r="U321" s="643">
        <v>2</v>
      </c>
      <c r="V321" s="643">
        <v>9000</v>
      </c>
      <c r="W321" s="287">
        <v>18000</v>
      </c>
      <c r="X321" s="333">
        <f t="shared" si="22"/>
        <v>20160.000000000004</v>
      </c>
      <c r="Y321" s="288"/>
      <c r="Z321" s="288">
        <v>2016</v>
      </c>
      <c r="AA321" s="640"/>
      <c r="AB321" s="290" t="s">
        <v>3323</v>
      </c>
      <c r="AC321" s="290" t="s">
        <v>209</v>
      </c>
      <c r="AD321" s="290"/>
      <c r="AE321" s="290"/>
      <c r="AF321" s="290"/>
      <c r="AG321" s="290"/>
      <c r="AH321" s="290"/>
      <c r="AI321" s="290"/>
      <c r="AJ321" s="389"/>
      <c r="AK321" s="290" t="s">
        <v>3324</v>
      </c>
      <c r="AL321" s="247"/>
      <c r="AM321" s="247"/>
    </row>
    <row r="322" spans="1:39" s="243" customFormat="1" ht="100.5" customHeight="1">
      <c r="A322" s="620" t="s">
        <v>3345</v>
      </c>
      <c r="B322" s="288" t="s">
        <v>33</v>
      </c>
      <c r="C322" s="288" t="s">
        <v>3316</v>
      </c>
      <c r="D322" s="642" t="s">
        <v>3317</v>
      </c>
      <c r="E322" s="642" t="s">
        <v>3318</v>
      </c>
      <c r="F322" s="641" t="s">
        <v>3319</v>
      </c>
      <c r="G322" s="641"/>
      <c r="H322" s="641" t="s">
        <v>3346</v>
      </c>
      <c r="I322" s="641"/>
      <c r="J322" s="288" t="s">
        <v>38</v>
      </c>
      <c r="K322" s="288">
        <v>0</v>
      </c>
      <c r="L322" s="294">
        <v>711000000</v>
      </c>
      <c r="M322" s="295" t="s">
        <v>73</v>
      </c>
      <c r="N322" s="288" t="s">
        <v>327</v>
      </c>
      <c r="O322" s="295" t="s">
        <v>73</v>
      </c>
      <c r="P322" s="865" t="s">
        <v>229</v>
      </c>
      <c r="Q322" s="642" t="s">
        <v>3321</v>
      </c>
      <c r="R322" s="288" t="s">
        <v>3322</v>
      </c>
      <c r="S322" s="288">
        <v>796</v>
      </c>
      <c r="T322" s="288" t="s">
        <v>232</v>
      </c>
      <c r="U322" s="643">
        <v>2</v>
      </c>
      <c r="V322" s="643">
        <v>9000</v>
      </c>
      <c r="W322" s="287">
        <v>18000</v>
      </c>
      <c r="X322" s="333">
        <f t="shared" si="22"/>
        <v>20160.000000000004</v>
      </c>
      <c r="Y322" s="288"/>
      <c r="Z322" s="288">
        <v>2016</v>
      </c>
      <c r="AA322" s="640"/>
      <c r="AB322" s="290" t="s">
        <v>3323</v>
      </c>
      <c r="AC322" s="290" t="s">
        <v>209</v>
      </c>
      <c r="AD322" s="290"/>
      <c r="AE322" s="290"/>
      <c r="AF322" s="290"/>
      <c r="AG322" s="290"/>
      <c r="AH322" s="290"/>
      <c r="AI322" s="290"/>
      <c r="AJ322" s="389"/>
      <c r="AK322" s="290" t="s">
        <v>3324</v>
      </c>
      <c r="AL322" s="247"/>
      <c r="AM322" s="247"/>
    </row>
    <row r="323" spans="1:39" s="243" customFormat="1" ht="100.5" customHeight="1">
      <c r="A323" s="620" t="s">
        <v>3347</v>
      </c>
      <c r="B323" s="288" t="s">
        <v>33</v>
      </c>
      <c r="C323" s="288" t="s">
        <v>3316</v>
      </c>
      <c r="D323" s="642" t="s">
        <v>3317</v>
      </c>
      <c r="E323" s="642" t="s">
        <v>3318</v>
      </c>
      <c r="F323" s="641" t="s">
        <v>3319</v>
      </c>
      <c r="G323" s="641"/>
      <c r="H323" s="641" t="s">
        <v>3348</v>
      </c>
      <c r="I323" s="641"/>
      <c r="J323" s="288" t="s">
        <v>38</v>
      </c>
      <c r="K323" s="288">
        <v>0</v>
      </c>
      <c r="L323" s="294">
        <v>711000000</v>
      </c>
      <c r="M323" s="295" t="s">
        <v>73</v>
      </c>
      <c r="N323" s="288" t="s">
        <v>327</v>
      </c>
      <c r="O323" s="295" t="s">
        <v>73</v>
      </c>
      <c r="P323" s="865" t="s">
        <v>229</v>
      </c>
      <c r="Q323" s="642" t="s">
        <v>3321</v>
      </c>
      <c r="R323" s="288" t="s">
        <v>3322</v>
      </c>
      <c r="S323" s="288">
        <v>796</v>
      </c>
      <c r="T323" s="288" t="s">
        <v>232</v>
      </c>
      <c r="U323" s="643">
        <v>2</v>
      </c>
      <c r="V323" s="643">
        <v>9000</v>
      </c>
      <c r="W323" s="287">
        <v>18000</v>
      </c>
      <c r="X323" s="333">
        <f t="shared" si="22"/>
        <v>20160.000000000004</v>
      </c>
      <c r="Y323" s="288"/>
      <c r="Z323" s="288">
        <v>2016</v>
      </c>
      <c r="AA323" s="640"/>
      <c r="AB323" s="290" t="s">
        <v>3323</v>
      </c>
      <c r="AC323" s="290" t="s">
        <v>209</v>
      </c>
      <c r="AD323" s="290"/>
      <c r="AE323" s="290"/>
      <c r="AF323" s="290"/>
      <c r="AG323" s="290"/>
      <c r="AH323" s="290"/>
      <c r="AI323" s="290"/>
      <c r="AJ323" s="389"/>
      <c r="AK323" s="290" t="s">
        <v>3324</v>
      </c>
      <c r="AL323" s="247"/>
      <c r="AM323" s="247"/>
    </row>
    <row r="324" spans="1:39" s="243" customFormat="1" ht="100.5" customHeight="1">
      <c r="A324" s="620" t="s">
        <v>3349</v>
      </c>
      <c r="B324" s="288" t="s">
        <v>33</v>
      </c>
      <c r="C324" s="288" t="s">
        <v>3316</v>
      </c>
      <c r="D324" s="642" t="s">
        <v>3317</v>
      </c>
      <c r="E324" s="642" t="s">
        <v>3318</v>
      </c>
      <c r="F324" s="641" t="s">
        <v>3319</v>
      </c>
      <c r="G324" s="641"/>
      <c r="H324" s="641" t="s">
        <v>3350</v>
      </c>
      <c r="I324" s="641"/>
      <c r="J324" s="288" t="s">
        <v>38</v>
      </c>
      <c r="K324" s="288">
        <v>0</v>
      </c>
      <c r="L324" s="294">
        <v>711000000</v>
      </c>
      <c r="M324" s="295" t="s">
        <v>73</v>
      </c>
      <c r="N324" s="288" t="s">
        <v>327</v>
      </c>
      <c r="O324" s="295" t="s">
        <v>73</v>
      </c>
      <c r="P324" s="865" t="s">
        <v>229</v>
      </c>
      <c r="Q324" s="642" t="s">
        <v>3321</v>
      </c>
      <c r="R324" s="288" t="s">
        <v>3322</v>
      </c>
      <c r="S324" s="288">
        <v>796</v>
      </c>
      <c r="T324" s="288" t="s">
        <v>232</v>
      </c>
      <c r="U324" s="643">
        <v>2</v>
      </c>
      <c r="V324" s="643">
        <v>9000</v>
      </c>
      <c r="W324" s="287">
        <v>18000</v>
      </c>
      <c r="X324" s="333">
        <f t="shared" si="22"/>
        <v>20160.000000000004</v>
      </c>
      <c r="Y324" s="288"/>
      <c r="Z324" s="288">
        <v>2016</v>
      </c>
      <c r="AA324" s="640"/>
      <c r="AB324" s="290" t="s">
        <v>3323</v>
      </c>
      <c r="AC324" s="290" t="s">
        <v>209</v>
      </c>
      <c r="AD324" s="290"/>
      <c r="AE324" s="290"/>
      <c r="AF324" s="290"/>
      <c r="AG324" s="290"/>
      <c r="AH324" s="290"/>
      <c r="AI324" s="290"/>
      <c r="AJ324" s="389"/>
      <c r="AK324" s="290" t="s">
        <v>3324</v>
      </c>
      <c r="AL324" s="247"/>
      <c r="AM324" s="247"/>
    </row>
    <row r="325" spans="1:39" s="243" customFormat="1" ht="100.5" customHeight="1">
      <c r="A325" s="620" t="s">
        <v>3351</v>
      </c>
      <c r="B325" s="288" t="s">
        <v>33</v>
      </c>
      <c r="C325" s="288" t="s">
        <v>3316</v>
      </c>
      <c r="D325" s="642" t="s">
        <v>3317</v>
      </c>
      <c r="E325" s="642" t="s">
        <v>3318</v>
      </c>
      <c r="F325" s="641" t="s">
        <v>3319</v>
      </c>
      <c r="G325" s="641"/>
      <c r="H325" s="641" t="s">
        <v>3352</v>
      </c>
      <c r="I325" s="641"/>
      <c r="J325" s="288" t="s">
        <v>38</v>
      </c>
      <c r="K325" s="288">
        <v>0</v>
      </c>
      <c r="L325" s="294">
        <v>711000000</v>
      </c>
      <c r="M325" s="295" t="s">
        <v>73</v>
      </c>
      <c r="N325" s="288" t="s">
        <v>327</v>
      </c>
      <c r="O325" s="295" t="s">
        <v>73</v>
      </c>
      <c r="P325" s="865" t="s">
        <v>229</v>
      </c>
      <c r="Q325" s="642" t="s">
        <v>3321</v>
      </c>
      <c r="R325" s="288" t="s">
        <v>3322</v>
      </c>
      <c r="S325" s="288">
        <v>796</v>
      </c>
      <c r="T325" s="288" t="s">
        <v>232</v>
      </c>
      <c r="U325" s="643">
        <v>13</v>
      </c>
      <c r="V325" s="643">
        <v>9000</v>
      </c>
      <c r="W325" s="287">
        <v>117000</v>
      </c>
      <c r="X325" s="333">
        <f t="shared" si="22"/>
        <v>131040.00000000001</v>
      </c>
      <c r="Y325" s="288"/>
      <c r="Z325" s="288">
        <v>2016</v>
      </c>
      <c r="AA325" s="640"/>
      <c r="AB325" s="290" t="s">
        <v>3323</v>
      </c>
      <c r="AC325" s="290" t="s">
        <v>209</v>
      </c>
      <c r="AD325" s="290"/>
      <c r="AE325" s="290"/>
      <c r="AF325" s="290"/>
      <c r="AG325" s="290"/>
      <c r="AH325" s="290"/>
      <c r="AI325" s="290"/>
      <c r="AJ325" s="389"/>
      <c r="AK325" s="290" t="s">
        <v>3324</v>
      </c>
      <c r="AL325" s="247"/>
      <c r="AM325" s="247"/>
    </row>
    <row r="326" spans="1:39" s="243" customFormat="1" ht="100.5" customHeight="1">
      <c r="A326" s="620" t="s">
        <v>3353</v>
      </c>
      <c r="B326" s="288" t="s">
        <v>33</v>
      </c>
      <c r="C326" s="288" t="s">
        <v>3316</v>
      </c>
      <c r="D326" s="642" t="s">
        <v>3317</v>
      </c>
      <c r="E326" s="642" t="s">
        <v>3318</v>
      </c>
      <c r="F326" s="641" t="s">
        <v>3319</v>
      </c>
      <c r="G326" s="641"/>
      <c r="H326" s="641" t="s">
        <v>3354</v>
      </c>
      <c r="I326" s="641"/>
      <c r="J326" s="288" t="s">
        <v>38</v>
      </c>
      <c r="K326" s="288">
        <v>0</v>
      </c>
      <c r="L326" s="294">
        <v>711000000</v>
      </c>
      <c r="M326" s="295" t="s">
        <v>73</v>
      </c>
      <c r="N326" s="288" t="s">
        <v>327</v>
      </c>
      <c r="O326" s="295" t="s">
        <v>73</v>
      </c>
      <c r="P326" s="865" t="s">
        <v>229</v>
      </c>
      <c r="Q326" s="642" t="s">
        <v>3321</v>
      </c>
      <c r="R326" s="288" t="s">
        <v>3322</v>
      </c>
      <c r="S326" s="288">
        <v>796</v>
      </c>
      <c r="T326" s="288" t="s">
        <v>232</v>
      </c>
      <c r="U326" s="643">
        <v>5</v>
      </c>
      <c r="V326" s="643">
        <v>9000</v>
      </c>
      <c r="W326" s="287">
        <v>45000</v>
      </c>
      <c r="X326" s="333">
        <f t="shared" si="22"/>
        <v>50400.000000000007</v>
      </c>
      <c r="Y326" s="288"/>
      <c r="Z326" s="288">
        <v>2016</v>
      </c>
      <c r="AA326" s="640"/>
      <c r="AB326" s="290" t="s">
        <v>3323</v>
      </c>
      <c r="AC326" s="290" t="s">
        <v>209</v>
      </c>
      <c r="AD326" s="290"/>
      <c r="AE326" s="290"/>
      <c r="AF326" s="290"/>
      <c r="AG326" s="290"/>
      <c r="AH326" s="290"/>
      <c r="AI326" s="290"/>
      <c r="AJ326" s="389"/>
      <c r="AK326" s="290" t="s">
        <v>3324</v>
      </c>
      <c r="AL326" s="247"/>
      <c r="AM326" s="247"/>
    </row>
    <row r="327" spans="1:39" s="243" customFormat="1" ht="100.5" customHeight="1">
      <c r="A327" s="620" t="s">
        <v>3355</v>
      </c>
      <c r="B327" s="288" t="s">
        <v>33</v>
      </c>
      <c r="C327" s="288" t="s">
        <v>3316</v>
      </c>
      <c r="D327" s="642" t="s">
        <v>3317</v>
      </c>
      <c r="E327" s="642" t="s">
        <v>3318</v>
      </c>
      <c r="F327" s="641" t="s">
        <v>3319</v>
      </c>
      <c r="G327" s="641"/>
      <c r="H327" s="641" t="s">
        <v>3356</v>
      </c>
      <c r="I327" s="641"/>
      <c r="J327" s="288" t="s">
        <v>38</v>
      </c>
      <c r="K327" s="288">
        <v>0</v>
      </c>
      <c r="L327" s="294">
        <v>711000000</v>
      </c>
      <c r="M327" s="295" t="s">
        <v>73</v>
      </c>
      <c r="N327" s="288" t="s">
        <v>327</v>
      </c>
      <c r="O327" s="295" t="s">
        <v>73</v>
      </c>
      <c r="P327" s="865" t="s">
        <v>229</v>
      </c>
      <c r="Q327" s="642" t="s">
        <v>3321</v>
      </c>
      <c r="R327" s="288" t="s">
        <v>3322</v>
      </c>
      <c r="S327" s="288">
        <v>796</v>
      </c>
      <c r="T327" s="288" t="s">
        <v>232</v>
      </c>
      <c r="U327" s="643">
        <v>3</v>
      </c>
      <c r="V327" s="643">
        <v>9000</v>
      </c>
      <c r="W327" s="287">
        <v>27000</v>
      </c>
      <c r="X327" s="333">
        <f t="shared" si="22"/>
        <v>30240.000000000004</v>
      </c>
      <c r="Y327" s="288"/>
      <c r="Z327" s="288">
        <v>2016</v>
      </c>
      <c r="AA327" s="640"/>
      <c r="AB327" s="290" t="s">
        <v>3323</v>
      </c>
      <c r="AC327" s="290" t="s">
        <v>209</v>
      </c>
      <c r="AD327" s="290"/>
      <c r="AE327" s="290"/>
      <c r="AF327" s="290"/>
      <c r="AG327" s="290"/>
      <c r="AH327" s="290"/>
      <c r="AI327" s="290"/>
      <c r="AJ327" s="389"/>
      <c r="AK327" s="290" t="s">
        <v>3324</v>
      </c>
      <c r="AL327" s="247"/>
      <c r="AM327" s="247"/>
    </row>
    <row r="328" spans="1:39" s="243" customFormat="1" ht="100.5" customHeight="1">
      <c r="A328" s="620" t="s">
        <v>3357</v>
      </c>
      <c r="B328" s="288" t="s">
        <v>33</v>
      </c>
      <c r="C328" s="288" t="s">
        <v>3316</v>
      </c>
      <c r="D328" s="642" t="s">
        <v>3317</v>
      </c>
      <c r="E328" s="642" t="s">
        <v>3318</v>
      </c>
      <c r="F328" s="641" t="s">
        <v>3319</v>
      </c>
      <c r="G328" s="641"/>
      <c r="H328" s="641" t="s">
        <v>3358</v>
      </c>
      <c r="I328" s="641"/>
      <c r="J328" s="288" t="s">
        <v>38</v>
      </c>
      <c r="K328" s="288">
        <v>0</v>
      </c>
      <c r="L328" s="294">
        <v>711000000</v>
      </c>
      <c r="M328" s="295" t="s">
        <v>73</v>
      </c>
      <c r="N328" s="288" t="s">
        <v>327</v>
      </c>
      <c r="O328" s="295" t="s">
        <v>73</v>
      </c>
      <c r="P328" s="865" t="s">
        <v>229</v>
      </c>
      <c r="Q328" s="642" t="s">
        <v>3321</v>
      </c>
      <c r="R328" s="288" t="s">
        <v>3322</v>
      </c>
      <c r="S328" s="288">
        <v>796</v>
      </c>
      <c r="T328" s="288" t="s">
        <v>232</v>
      </c>
      <c r="U328" s="643">
        <v>2</v>
      </c>
      <c r="V328" s="643">
        <v>9000</v>
      </c>
      <c r="W328" s="287">
        <v>18000</v>
      </c>
      <c r="X328" s="333">
        <f t="shared" si="22"/>
        <v>20160.000000000004</v>
      </c>
      <c r="Y328" s="288"/>
      <c r="Z328" s="288">
        <v>2016</v>
      </c>
      <c r="AA328" s="640"/>
      <c r="AB328" s="290" t="s">
        <v>3323</v>
      </c>
      <c r="AC328" s="290" t="s">
        <v>209</v>
      </c>
      <c r="AD328" s="290"/>
      <c r="AE328" s="290"/>
      <c r="AF328" s="290"/>
      <c r="AG328" s="290"/>
      <c r="AH328" s="290"/>
      <c r="AI328" s="290"/>
      <c r="AJ328" s="389"/>
      <c r="AK328" s="290" t="s">
        <v>3324</v>
      </c>
      <c r="AL328" s="247"/>
      <c r="AM328" s="247"/>
    </row>
    <row r="329" spans="1:39" s="821" customFormat="1" ht="100.5" customHeight="1">
      <c r="A329" s="749" t="s">
        <v>4062</v>
      </c>
      <c r="B329" s="73" t="s">
        <v>481</v>
      </c>
      <c r="C329" s="727" t="s">
        <v>4063</v>
      </c>
      <c r="D329" s="727" t="s">
        <v>4064</v>
      </c>
      <c r="E329" s="727"/>
      <c r="F329" s="727" t="s">
        <v>4065</v>
      </c>
      <c r="G329" s="727"/>
      <c r="H329" s="727"/>
      <c r="I329" s="727"/>
      <c r="J329" s="727" t="s">
        <v>38</v>
      </c>
      <c r="K329" s="727">
        <v>100</v>
      </c>
      <c r="L329" s="766">
        <v>751000000</v>
      </c>
      <c r="M329" s="749" t="s">
        <v>83</v>
      </c>
      <c r="N329" s="819" t="s">
        <v>1199</v>
      </c>
      <c r="O329" s="727" t="s">
        <v>4066</v>
      </c>
      <c r="P329" s="727" t="s">
        <v>229</v>
      </c>
      <c r="Q329" s="727" t="s">
        <v>4067</v>
      </c>
      <c r="R329" s="727" t="s">
        <v>231</v>
      </c>
      <c r="S329" s="727">
        <v>166</v>
      </c>
      <c r="T329" s="727" t="s">
        <v>902</v>
      </c>
      <c r="U329" s="727">
        <v>1094.5</v>
      </c>
      <c r="V329" s="727">
        <v>250</v>
      </c>
      <c r="W329" s="789">
        <v>273625</v>
      </c>
      <c r="X329" s="789">
        <v>306460</v>
      </c>
      <c r="Y329" s="727"/>
      <c r="Z329" s="727">
        <v>2016</v>
      </c>
      <c r="AA329" s="727"/>
      <c r="AB329" s="798" t="s">
        <v>876</v>
      </c>
      <c r="AC329" s="760"/>
      <c r="AD329" s="760"/>
      <c r="AE329" s="760"/>
      <c r="AF329" s="760"/>
      <c r="AG329" s="760" t="s">
        <v>4068</v>
      </c>
      <c r="AH329" s="760" t="s">
        <v>794</v>
      </c>
      <c r="AI329" s="760">
        <v>210000038</v>
      </c>
      <c r="AJ329" s="760" t="s">
        <v>4069</v>
      </c>
      <c r="AK329" s="820"/>
      <c r="AL329" s="247"/>
      <c r="AM329" s="247"/>
    </row>
    <row r="330" spans="1:39" s="900" customFormat="1" ht="100.5" customHeight="1">
      <c r="A330" s="894" t="s">
        <v>4070</v>
      </c>
      <c r="B330" s="521" t="s">
        <v>481</v>
      </c>
      <c r="C330" s="847" t="s">
        <v>4063</v>
      </c>
      <c r="D330" s="847" t="s">
        <v>4064</v>
      </c>
      <c r="E330" s="847"/>
      <c r="F330" s="847" t="s">
        <v>4065</v>
      </c>
      <c r="G330" s="847"/>
      <c r="H330" s="847"/>
      <c r="I330" s="847"/>
      <c r="J330" s="847" t="s">
        <v>38</v>
      </c>
      <c r="K330" s="847">
        <v>100</v>
      </c>
      <c r="L330" s="894">
        <v>431010000</v>
      </c>
      <c r="M330" s="894" t="s">
        <v>129</v>
      </c>
      <c r="N330" s="895" t="s">
        <v>1199</v>
      </c>
      <c r="O330" s="847" t="s">
        <v>1960</v>
      </c>
      <c r="P330" s="847" t="s">
        <v>229</v>
      </c>
      <c r="Q330" s="847" t="s">
        <v>4067</v>
      </c>
      <c r="R330" s="847" t="s">
        <v>231</v>
      </c>
      <c r="S330" s="847">
        <v>166</v>
      </c>
      <c r="T330" s="847" t="s">
        <v>902</v>
      </c>
      <c r="U330" s="847">
        <v>40</v>
      </c>
      <c r="V330" s="847">
        <v>250</v>
      </c>
      <c r="W330" s="896">
        <v>0</v>
      </c>
      <c r="X330" s="896">
        <v>0</v>
      </c>
      <c r="Y330" s="847"/>
      <c r="Z330" s="847">
        <v>2016</v>
      </c>
      <c r="AA330" s="847"/>
      <c r="AB330" s="897" t="s">
        <v>876</v>
      </c>
      <c r="AC330" s="898"/>
      <c r="AD330" s="898"/>
      <c r="AE330" s="898"/>
      <c r="AF330" s="898"/>
      <c r="AG330" s="898" t="s">
        <v>4071</v>
      </c>
      <c r="AH330" s="898" t="s">
        <v>794</v>
      </c>
      <c r="AI330" s="898">
        <v>210000038</v>
      </c>
      <c r="AJ330" s="898" t="s">
        <v>4069</v>
      </c>
      <c r="AK330" s="899"/>
      <c r="AL330" s="511"/>
      <c r="AM330" s="511"/>
    </row>
    <row r="331" spans="1:39" s="821" customFormat="1" ht="100.5" customHeight="1">
      <c r="A331" s="5" t="s">
        <v>4272</v>
      </c>
      <c r="B331" s="73" t="s">
        <v>481</v>
      </c>
      <c r="C331" s="8" t="s">
        <v>4063</v>
      </c>
      <c r="D331" s="8" t="s">
        <v>4064</v>
      </c>
      <c r="E331" s="8" t="s">
        <v>4064</v>
      </c>
      <c r="F331" s="8" t="s">
        <v>4065</v>
      </c>
      <c r="G331" s="8" t="s">
        <v>4065</v>
      </c>
      <c r="H331" s="8"/>
      <c r="I331" s="8"/>
      <c r="J331" s="8" t="s">
        <v>38</v>
      </c>
      <c r="K331" s="8">
        <v>100</v>
      </c>
      <c r="L331" s="5">
        <v>431010000</v>
      </c>
      <c r="M331" s="5" t="s">
        <v>129</v>
      </c>
      <c r="N331" s="819" t="s">
        <v>1199</v>
      </c>
      <c r="O331" s="8" t="s">
        <v>1960</v>
      </c>
      <c r="P331" s="8" t="s">
        <v>229</v>
      </c>
      <c r="Q331" s="8" t="s">
        <v>4067</v>
      </c>
      <c r="R331" s="8" t="s">
        <v>231</v>
      </c>
      <c r="S331" s="8">
        <v>166</v>
      </c>
      <c r="T331" s="8" t="s">
        <v>902</v>
      </c>
      <c r="U331" s="8">
        <v>20</v>
      </c>
      <c r="V331" s="8">
        <v>250</v>
      </c>
      <c r="W331" s="15">
        <v>5000</v>
      </c>
      <c r="X331" s="15">
        <f>W331*1.12</f>
        <v>5600.0000000000009</v>
      </c>
      <c r="Y331" s="8"/>
      <c r="Z331" s="8">
        <v>2016</v>
      </c>
      <c r="AA331" s="8" t="s">
        <v>4273</v>
      </c>
      <c r="AB331" s="238" t="s">
        <v>876</v>
      </c>
      <c r="AC331" s="2" t="s">
        <v>209</v>
      </c>
      <c r="AD331" s="2"/>
      <c r="AE331" s="2"/>
      <c r="AF331" s="2"/>
      <c r="AG331" s="2" t="s">
        <v>4071</v>
      </c>
      <c r="AH331" s="2" t="s">
        <v>794</v>
      </c>
      <c r="AI331" s="2">
        <v>210000038</v>
      </c>
      <c r="AJ331" s="2" t="s">
        <v>4069</v>
      </c>
      <c r="AK331" s="162"/>
      <c r="AL331" s="247"/>
      <c r="AM331" s="247"/>
    </row>
    <row r="332" spans="1:39" s="821" customFormat="1" ht="100.5" customHeight="1">
      <c r="A332" s="749" t="s">
        <v>4072</v>
      </c>
      <c r="B332" s="73" t="s">
        <v>481</v>
      </c>
      <c r="C332" s="727" t="s">
        <v>4063</v>
      </c>
      <c r="D332" s="727" t="s">
        <v>4064</v>
      </c>
      <c r="E332" s="727"/>
      <c r="F332" s="727" t="s">
        <v>4065</v>
      </c>
      <c r="G332" s="727"/>
      <c r="H332" s="727"/>
      <c r="I332" s="727"/>
      <c r="J332" s="727" t="s">
        <v>38</v>
      </c>
      <c r="K332" s="727">
        <v>100</v>
      </c>
      <c r="L332" s="788">
        <v>311000000</v>
      </c>
      <c r="M332" s="727" t="s">
        <v>342</v>
      </c>
      <c r="N332" s="819" t="s">
        <v>1199</v>
      </c>
      <c r="O332" s="727" t="s">
        <v>808</v>
      </c>
      <c r="P332" s="727" t="s">
        <v>229</v>
      </c>
      <c r="Q332" s="727" t="s">
        <v>4067</v>
      </c>
      <c r="R332" s="727" t="s">
        <v>231</v>
      </c>
      <c r="S332" s="727">
        <v>166</v>
      </c>
      <c r="T332" s="727" t="s">
        <v>902</v>
      </c>
      <c r="U332" s="727">
        <v>1916.0150000000001</v>
      </c>
      <c r="V332" s="727">
        <v>250</v>
      </c>
      <c r="W332" s="789">
        <v>479003.75</v>
      </c>
      <c r="X332" s="789">
        <v>536484.19999999995</v>
      </c>
      <c r="Y332" s="727"/>
      <c r="Z332" s="727">
        <v>2016</v>
      </c>
      <c r="AA332" s="727"/>
      <c r="AB332" s="798" t="s">
        <v>876</v>
      </c>
      <c r="AC332" s="760"/>
      <c r="AD332" s="760"/>
      <c r="AE332" s="760"/>
      <c r="AF332" s="760"/>
      <c r="AG332" s="760" t="s">
        <v>4073</v>
      </c>
      <c r="AH332" s="760" t="s">
        <v>794</v>
      </c>
      <c r="AI332" s="760">
        <v>210000038</v>
      </c>
      <c r="AJ332" s="760" t="s">
        <v>4069</v>
      </c>
      <c r="AK332" s="820"/>
      <c r="AL332" s="247"/>
      <c r="AM332" s="247"/>
    </row>
    <row r="333" spans="1:39" s="821" customFormat="1" ht="100.5" customHeight="1">
      <c r="A333" s="749" t="s">
        <v>4074</v>
      </c>
      <c r="B333" s="73" t="s">
        <v>481</v>
      </c>
      <c r="C333" s="727" t="s">
        <v>4063</v>
      </c>
      <c r="D333" s="727" t="s">
        <v>4064</v>
      </c>
      <c r="E333" s="727"/>
      <c r="F333" s="727" t="s">
        <v>4065</v>
      </c>
      <c r="G333" s="727"/>
      <c r="H333" s="727"/>
      <c r="I333" s="727"/>
      <c r="J333" s="727" t="s">
        <v>38</v>
      </c>
      <c r="K333" s="727">
        <v>100</v>
      </c>
      <c r="L333" s="727">
        <v>511010000</v>
      </c>
      <c r="M333" s="753" t="s">
        <v>88</v>
      </c>
      <c r="N333" s="819" t="s">
        <v>1199</v>
      </c>
      <c r="O333" s="727" t="s">
        <v>700</v>
      </c>
      <c r="P333" s="727" t="s">
        <v>229</v>
      </c>
      <c r="Q333" s="727" t="s">
        <v>4067</v>
      </c>
      <c r="R333" s="727" t="s">
        <v>231</v>
      </c>
      <c r="S333" s="727">
        <v>166</v>
      </c>
      <c r="T333" s="727" t="s">
        <v>902</v>
      </c>
      <c r="U333" s="727">
        <v>1582.8</v>
      </c>
      <c r="V333" s="727">
        <v>250</v>
      </c>
      <c r="W333" s="789">
        <v>395700</v>
      </c>
      <c r="X333" s="789">
        <v>443184</v>
      </c>
      <c r="Y333" s="727"/>
      <c r="Z333" s="727">
        <v>2016</v>
      </c>
      <c r="AA333" s="727"/>
      <c r="AB333" s="798" t="s">
        <v>876</v>
      </c>
      <c r="AC333" s="760"/>
      <c r="AD333" s="760"/>
      <c r="AE333" s="760"/>
      <c r="AF333" s="760"/>
      <c r="AG333" s="760" t="s">
        <v>4075</v>
      </c>
      <c r="AH333" s="760" t="s">
        <v>794</v>
      </c>
      <c r="AI333" s="760">
        <v>210000038</v>
      </c>
      <c r="AJ333" s="760" t="s">
        <v>4069</v>
      </c>
      <c r="AK333" s="820"/>
      <c r="AL333" s="247"/>
      <c r="AM333" s="247"/>
    </row>
    <row r="334" spans="1:39" s="821" customFormat="1" ht="100.5" customHeight="1">
      <c r="A334" s="749" t="s">
        <v>4076</v>
      </c>
      <c r="B334" s="73" t="s">
        <v>481</v>
      </c>
      <c r="C334" s="727" t="s">
        <v>4077</v>
      </c>
      <c r="D334" s="727" t="s">
        <v>4078</v>
      </c>
      <c r="E334" s="727" t="s">
        <v>4079</v>
      </c>
      <c r="F334" s="727" t="s">
        <v>4080</v>
      </c>
      <c r="G334" s="727" t="s">
        <v>4081</v>
      </c>
      <c r="H334" s="727"/>
      <c r="I334" s="727"/>
      <c r="J334" s="727" t="s">
        <v>1135</v>
      </c>
      <c r="K334" s="727">
        <v>100</v>
      </c>
      <c r="L334" s="766">
        <v>751000000</v>
      </c>
      <c r="M334" s="749" t="s">
        <v>83</v>
      </c>
      <c r="N334" s="819" t="s">
        <v>1199</v>
      </c>
      <c r="O334" s="727" t="s">
        <v>4066</v>
      </c>
      <c r="P334" s="727" t="s">
        <v>229</v>
      </c>
      <c r="Q334" s="727" t="s">
        <v>4067</v>
      </c>
      <c r="R334" s="727" t="s">
        <v>231</v>
      </c>
      <c r="S334" s="727">
        <v>113</v>
      </c>
      <c r="T334" s="727" t="s">
        <v>4082</v>
      </c>
      <c r="U334" s="727">
        <v>660</v>
      </c>
      <c r="V334" s="727">
        <v>580</v>
      </c>
      <c r="W334" s="789">
        <v>382800</v>
      </c>
      <c r="X334" s="789">
        <v>428736</v>
      </c>
      <c r="Y334" s="727"/>
      <c r="Z334" s="727">
        <v>2016</v>
      </c>
      <c r="AA334" s="727"/>
      <c r="AB334" s="798" t="s">
        <v>876</v>
      </c>
      <c r="AC334" s="760"/>
      <c r="AD334" s="760"/>
      <c r="AE334" s="760"/>
      <c r="AF334" s="760"/>
      <c r="AG334" s="760" t="s">
        <v>4083</v>
      </c>
      <c r="AH334" s="760" t="s">
        <v>794</v>
      </c>
      <c r="AI334" s="760">
        <v>210000047</v>
      </c>
      <c r="AJ334" s="760" t="s">
        <v>4078</v>
      </c>
      <c r="AK334" s="820"/>
      <c r="AL334" s="247"/>
      <c r="AM334" s="247"/>
    </row>
    <row r="335" spans="1:39" s="900" customFormat="1" ht="100.5" customHeight="1">
      <c r="A335" s="894" t="s">
        <v>4084</v>
      </c>
      <c r="B335" s="521" t="s">
        <v>481</v>
      </c>
      <c r="C335" s="847" t="s">
        <v>4077</v>
      </c>
      <c r="D335" s="847" t="s">
        <v>4078</v>
      </c>
      <c r="E335" s="847" t="s">
        <v>4079</v>
      </c>
      <c r="F335" s="902" t="s">
        <v>4080</v>
      </c>
      <c r="G335" s="902" t="s">
        <v>4081</v>
      </c>
      <c r="H335" s="847"/>
      <c r="I335" s="847"/>
      <c r="J335" s="847" t="s">
        <v>1135</v>
      </c>
      <c r="K335" s="847">
        <v>100</v>
      </c>
      <c r="L335" s="894">
        <v>431010000</v>
      </c>
      <c r="M335" s="894" t="s">
        <v>129</v>
      </c>
      <c r="N335" s="895" t="s">
        <v>1199</v>
      </c>
      <c r="O335" s="847" t="s">
        <v>1960</v>
      </c>
      <c r="P335" s="847" t="s">
        <v>229</v>
      </c>
      <c r="Q335" s="847" t="s">
        <v>4067</v>
      </c>
      <c r="R335" s="847" t="s">
        <v>231</v>
      </c>
      <c r="S335" s="847">
        <v>113</v>
      </c>
      <c r="T335" s="847" t="s">
        <v>4082</v>
      </c>
      <c r="U335" s="847">
        <v>138</v>
      </c>
      <c r="V335" s="847">
        <v>580</v>
      </c>
      <c r="W335" s="896">
        <v>0</v>
      </c>
      <c r="X335" s="896">
        <v>0</v>
      </c>
      <c r="Y335" s="847"/>
      <c r="Z335" s="847">
        <v>2016</v>
      </c>
      <c r="AA335" s="847"/>
      <c r="AB335" s="897" t="s">
        <v>876</v>
      </c>
      <c r="AC335" s="898"/>
      <c r="AD335" s="898"/>
      <c r="AE335" s="898"/>
      <c r="AF335" s="898"/>
      <c r="AG335" s="898" t="s">
        <v>4085</v>
      </c>
      <c r="AH335" s="898" t="s">
        <v>794</v>
      </c>
      <c r="AI335" s="898">
        <v>210000047</v>
      </c>
      <c r="AJ335" s="898" t="s">
        <v>4078</v>
      </c>
      <c r="AK335" s="899"/>
      <c r="AL335" s="511"/>
      <c r="AM335" s="511"/>
    </row>
    <row r="336" spans="1:39" s="821" customFormat="1" ht="100.5" customHeight="1">
      <c r="A336" s="5" t="s">
        <v>4274</v>
      </c>
      <c r="B336" s="73" t="s">
        <v>481</v>
      </c>
      <c r="C336" s="8" t="s">
        <v>4077</v>
      </c>
      <c r="D336" s="8" t="s">
        <v>4078</v>
      </c>
      <c r="E336" s="8" t="s">
        <v>4079</v>
      </c>
      <c r="F336" s="901" t="s">
        <v>4080</v>
      </c>
      <c r="G336" s="901" t="s">
        <v>4081</v>
      </c>
      <c r="H336" s="8"/>
      <c r="I336" s="8"/>
      <c r="J336" s="8" t="s">
        <v>1135</v>
      </c>
      <c r="K336" s="8">
        <v>100</v>
      </c>
      <c r="L336" s="5">
        <v>431010000</v>
      </c>
      <c r="M336" s="5" t="s">
        <v>129</v>
      </c>
      <c r="N336" s="819" t="s">
        <v>1199</v>
      </c>
      <c r="O336" s="8" t="s">
        <v>1960</v>
      </c>
      <c r="P336" s="8" t="s">
        <v>229</v>
      </c>
      <c r="Q336" s="8" t="s">
        <v>4067</v>
      </c>
      <c r="R336" s="8" t="s">
        <v>231</v>
      </c>
      <c r="S336" s="8">
        <v>113</v>
      </c>
      <c r="T336" s="8" t="s">
        <v>4082</v>
      </c>
      <c r="U336" s="8">
        <v>12</v>
      </c>
      <c r="V336" s="8">
        <v>580</v>
      </c>
      <c r="W336" s="15">
        <v>6960</v>
      </c>
      <c r="X336" s="15">
        <f>W336*1.12</f>
        <v>7795.2000000000007</v>
      </c>
      <c r="Y336" s="8"/>
      <c r="Z336" s="8">
        <v>2016</v>
      </c>
      <c r="AA336" s="8" t="s">
        <v>4273</v>
      </c>
      <c r="AB336" s="238" t="s">
        <v>876</v>
      </c>
      <c r="AC336" s="2"/>
      <c r="AD336" s="2"/>
      <c r="AE336" s="2"/>
      <c r="AF336" s="2"/>
      <c r="AG336" s="2" t="s">
        <v>4085</v>
      </c>
      <c r="AH336" s="2" t="s">
        <v>794</v>
      </c>
      <c r="AI336" s="2">
        <v>210000047</v>
      </c>
      <c r="AJ336" s="2" t="s">
        <v>4078</v>
      </c>
      <c r="AK336" s="162"/>
      <c r="AL336" s="247"/>
      <c r="AM336" s="247"/>
    </row>
    <row r="337" spans="1:39" s="821" customFormat="1" ht="100.5" customHeight="1">
      <c r="A337" s="749" t="s">
        <v>4086</v>
      </c>
      <c r="B337" s="73" t="s">
        <v>481</v>
      </c>
      <c r="C337" s="727" t="s">
        <v>4077</v>
      </c>
      <c r="D337" s="727" t="s">
        <v>4078</v>
      </c>
      <c r="E337" s="727" t="s">
        <v>4079</v>
      </c>
      <c r="F337" s="727" t="s">
        <v>4080</v>
      </c>
      <c r="G337" s="727" t="s">
        <v>4081</v>
      </c>
      <c r="H337" s="727"/>
      <c r="I337" s="727"/>
      <c r="J337" s="727" t="s">
        <v>1135</v>
      </c>
      <c r="K337" s="727">
        <v>100</v>
      </c>
      <c r="L337" s="788">
        <v>311000000</v>
      </c>
      <c r="M337" s="727" t="s">
        <v>342</v>
      </c>
      <c r="N337" s="819" t="s">
        <v>1199</v>
      </c>
      <c r="O337" s="727" t="s">
        <v>808</v>
      </c>
      <c r="P337" s="727" t="s">
        <v>229</v>
      </c>
      <c r="Q337" s="727" t="s">
        <v>4067</v>
      </c>
      <c r="R337" s="727" t="s">
        <v>231</v>
      </c>
      <c r="S337" s="727">
        <v>113</v>
      </c>
      <c r="T337" s="727" t="s">
        <v>4082</v>
      </c>
      <c r="U337" s="727">
        <v>1455.37</v>
      </c>
      <c r="V337" s="727">
        <v>580</v>
      </c>
      <c r="W337" s="789">
        <v>844114.6</v>
      </c>
      <c r="X337" s="789">
        <v>945408.35</v>
      </c>
      <c r="Y337" s="727"/>
      <c r="Z337" s="727">
        <v>2016</v>
      </c>
      <c r="AA337" s="727"/>
      <c r="AB337" s="798" t="s">
        <v>876</v>
      </c>
      <c r="AC337" s="760"/>
      <c r="AD337" s="760"/>
      <c r="AE337" s="760"/>
      <c r="AF337" s="760"/>
      <c r="AG337" s="760" t="s">
        <v>4087</v>
      </c>
      <c r="AH337" s="760" t="s">
        <v>794</v>
      </c>
      <c r="AI337" s="760">
        <v>210000047</v>
      </c>
      <c r="AJ337" s="760" t="s">
        <v>4078</v>
      </c>
      <c r="AK337" s="820"/>
      <c r="AL337" s="247"/>
      <c r="AM337" s="247"/>
    </row>
    <row r="338" spans="1:39" s="821" customFormat="1" ht="100.5" customHeight="1">
      <c r="A338" s="749" t="s">
        <v>4088</v>
      </c>
      <c r="B338" s="73" t="s">
        <v>481</v>
      </c>
      <c r="C338" s="727" t="s">
        <v>4077</v>
      </c>
      <c r="D338" s="727" t="s">
        <v>4078</v>
      </c>
      <c r="E338" s="727" t="s">
        <v>4079</v>
      </c>
      <c r="F338" s="727" t="s">
        <v>4080</v>
      </c>
      <c r="G338" s="727" t="s">
        <v>4081</v>
      </c>
      <c r="H338" s="727"/>
      <c r="I338" s="727"/>
      <c r="J338" s="727" t="s">
        <v>1135</v>
      </c>
      <c r="K338" s="727">
        <v>100</v>
      </c>
      <c r="L338" s="727">
        <v>511010000</v>
      </c>
      <c r="M338" s="753" t="s">
        <v>88</v>
      </c>
      <c r="N338" s="819" t="s">
        <v>1199</v>
      </c>
      <c r="O338" s="727" t="s">
        <v>700</v>
      </c>
      <c r="P338" s="727" t="s">
        <v>229</v>
      </c>
      <c r="Q338" s="727" t="s">
        <v>4067</v>
      </c>
      <c r="R338" s="727" t="s">
        <v>231</v>
      </c>
      <c r="S338" s="727">
        <v>113</v>
      </c>
      <c r="T338" s="727" t="s">
        <v>4082</v>
      </c>
      <c r="U338" s="727">
        <v>5104.53</v>
      </c>
      <c r="V338" s="727">
        <v>580</v>
      </c>
      <c r="W338" s="789">
        <v>2960627.4</v>
      </c>
      <c r="X338" s="789">
        <v>3315902.69</v>
      </c>
      <c r="Y338" s="727"/>
      <c r="Z338" s="727">
        <v>2016</v>
      </c>
      <c r="AA338" s="727"/>
      <c r="AB338" s="798" t="s">
        <v>876</v>
      </c>
      <c r="AC338" s="760"/>
      <c r="AD338" s="760"/>
      <c r="AE338" s="760"/>
      <c r="AF338" s="760"/>
      <c r="AG338" s="760" t="s">
        <v>4089</v>
      </c>
      <c r="AH338" s="760" t="s">
        <v>794</v>
      </c>
      <c r="AI338" s="760">
        <v>210000047</v>
      </c>
      <c r="AJ338" s="760" t="s">
        <v>4078</v>
      </c>
      <c r="AK338" s="820"/>
      <c r="AL338" s="247"/>
      <c r="AM338" s="247"/>
    </row>
    <row r="339" spans="1:39" s="491" customFormat="1" ht="100.5" customHeight="1">
      <c r="A339" s="894" t="s">
        <v>4090</v>
      </c>
      <c r="B339" s="847" t="s">
        <v>33</v>
      </c>
      <c r="C339" s="927" t="s">
        <v>1941</v>
      </c>
      <c r="D339" s="927" t="s">
        <v>1942</v>
      </c>
      <c r="E339" s="927" t="s">
        <v>1943</v>
      </c>
      <c r="F339" s="927" t="s">
        <v>1944</v>
      </c>
      <c r="G339" s="927" t="s">
        <v>1945</v>
      </c>
      <c r="H339" s="927" t="s">
        <v>1946</v>
      </c>
      <c r="I339" s="927" t="s">
        <v>1947</v>
      </c>
      <c r="J339" s="847" t="s">
        <v>38</v>
      </c>
      <c r="K339" s="847">
        <v>0</v>
      </c>
      <c r="L339" s="928">
        <v>711000000</v>
      </c>
      <c r="M339" s="929" t="s">
        <v>73</v>
      </c>
      <c r="N339" s="847" t="s">
        <v>1199</v>
      </c>
      <c r="O339" s="847" t="s">
        <v>802</v>
      </c>
      <c r="P339" s="847" t="s">
        <v>229</v>
      </c>
      <c r="Q339" s="847" t="s">
        <v>1972</v>
      </c>
      <c r="R339" s="847" t="s">
        <v>231</v>
      </c>
      <c r="S339" s="847">
        <v>5111</v>
      </c>
      <c r="T339" s="847" t="s">
        <v>1948</v>
      </c>
      <c r="U339" s="930">
        <v>3669</v>
      </c>
      <c r="V339" s="896">
        <v>85</v>
      </c>
      <c r="W339" s="931">
        <v>0</v>
      </c>
      <c r="X339" s="931">
        <v>0</v>
      </c>
      <c r="Y339" s="896"/>
      <c r="Z339" s="847">
        <v>2016</v>
      </c>
      <c r="AA339" s="847"/>
      <c r="AB339" s="897" t="s">
        <v>876</v>
      </c>
      <c r="AC339" s="898" t="s">
        <v>79</v>
      </c>
      <c r="AD339" s="898"/>
      <c r="AE339" s="898"/>
      <c r="AF339" s="898"/>
      <c r="AG339" s="898" t="s">
        <v>1949</v>
      </c>
      <c r="AH339" s="898" t="s">
        <v>794</v>
      </c>
      <c r="AI339" s="898">
        <v>210025607</v>
      </c>
      <c r="AJ339" s="898" t="s">
        <v>1950</v>
      </c>
      <c r="AK339" s="898" t="s">
        <v>4091</v>
      </c>
    </row>
    <row r="340" spans="1:39" s="932" customFormat="1" ht="100.5" customHeight="1">
      <c r="A340" s="749" t="s">
        <v>4308</v>
      </c>
      <c r="B340" s="727" t="s">
        <v>33</v>
      </c>
      <c r="C340" s="822" t="s">
        <v>1941</v>
      </c>
      <c r="D340" s="794" t="s">
        <v>1942</v>
      </c>
      <c r="E340" s="794" t="s">
        <v>1943</v>
      </c>
      <c r="F340" s="794" t="s">
        <v>1944</v>
      </c>
      <c r="G340" s="794" t="s">
        <v>1945</v>
      </c>
      <c r="H340" s="794" t="s">
        <v>1946</v>
      </c>
      <c r="I340" s="794" t="s">
        <v>1947</v>
      </c>
      <c r="J340" s="727" t="s">
        <v>38</v>
      </c>
      <c r="K340" s="727">
        <v>0</v>
      </c>
      <c r="L340" s="818">
        <v>711000000</v>
      </c>
      <c r="M340" s="813" t="s">
        <v>73</v>
      </c>
      <c r="N340" s="727" t="s">
        <v>1199</v>
      </c>
      <c r="O340" s="727" t="s">
        <v>802</v>
      </c>
      <c r="P340" s="727" t="s">
        <v>229</v>
      </c>
      <c r="Q340" s="727" t="s">
        <v>1972</v>
      </c>
      <c r="R340" s="727" t="s">
        <v>231</v>
      </c>
      <c r="S340" s="727">
        <v>5111</v>
      </c>
      <c r="T340" s="727" t="s">
        <v>1948</v>
      </c>
      <c r="U340" s="823">
        <v>7322</v>
      </c>
      <c r="V340" s="789">
        <v>85</v>
      </c>
      <c r="W340" s="824">
        <v>622370</v>
      </c>
      <c r="X340" s="824">
        <f>W340*1.12</f>
        <v>697054.4</v>
      </c>
      <c r="Y340" s="789"/>
      <c r="Z340" s="727">
        <v>2016</v>
      </c>
      <c r="AA340" s="727"/>
      <c r="AB340" s="798" t="s">
        <v>876</v>
      </c>
      <c r="AC340" s="760" t="s">
        <v>79</v>
      </c>
      <c r="AD340" s="760"/>
      <c r="AE340" s="760"/>
      <c r="AF340" s="760"/>
      <c r="AG340" s="760" t="s">
        <v>1949</v>
      </c>
      <c r="AH340" s="760" t="s">
        <v>794</v>
      </c>
      <c r="AI340" s="760">
        <v>210025607</v>
      </c>
      <c r="AJ340" s="760" t="s">
        <v>1950</v>
      </c>
      <c r="AK340" s="760" t="s">
        <v>4309</v>
      </c>
    </row>
    <row r="341" spans="1:39" s="491" customFormat="1" ht="100.5" customHeight="1">
      <c r="A341" s="894" t="s">
        <v>4092</v>
      </c>
      <c r="B341" s="847" t="s">
        <v>33</v>
      </c>
      <c r="C341" s="927" t="s">
        <v>1941</v>
      </c>
      <c r="D341" s="927" t="s">
        <v>1942</v>
      </c>
      <c r="E341" s="927" t="s">
        <v>1943</v>
      </c>
      <c r="F341" s="927" t="s">
        <v>1944</v>
      </c>
      <c r="G341" s="927" t="s">
        <v>1945</v>
      </c>
      <c r="H341" s="927" t="s">
        <v>1946</v>
      </c>
      <c r="I341" s="927" t="s">
        <v>1947</v>
      </c>
      <c r="J341" s="847" t="s">
        <v>38</v>
      </c>
      <c r="K341" s="847">
        <v>0</v>
      </c>
      <c r="L341" s="928">
        <v>711000000</v>
      </c>
      <c r="M341" s="929" t="s">
        <v>73</v>
      </c>
      <c r="N341" s="847" t="s">
        <v>1199</v>
      </c>
      <c r="O341" s="847" t="s">
        <v>228</v>
      </c>
      <c r="P341" s="847" t="s">
        <v>229</v>
      </c>
      <c r="Q341" s="847" t="s">
        <v>1972</v>
      </c>
      <c r="R341" s="847" t="s">
        <v>231</v>
      </c>
      <c r="S341" s="847">
        <v>5111</v>
      </c>
      <c r="T341" s="847" t="s">
        <v>1948</v>
      </c>
      <c r="U341" s="930">
        <v>5677</v>
      </c>
      <c r="V341" s="896">
        <v>85</v>
      </c>
      <c r="W341" s="931">
        <v>0</v>
      </c>
      <c r="X341" s="931">
        <v>0</v>
      </c>
      <c r="Y341" s="896"/>
      <c r="Z341" s="847">
        <v>2016</v>
      </c>
      <c r="AA341" s="847"/>
      <c r="AB341" s="897" t="s">
        <v>876</v>
      </c>
      <c r="AC341" s="898" t="s">
        <v>79</v>
      </c>
      <c r="AD341" s="898"/>
      <c r="AE341" s="898"/>
      <c r="AF341" s="898"/>
      <c r="AG341" s="898" t="s">
        <v>1952</v>
      </c>
      <c r="AH341" s="898" t="s">
        <v>794</v>
      </c>
      <c r="AI341" s="898">
        <v>210025607</v>
      </c>
      <c r="AJ341" s="898" t="s">
        <v>1950</v>
      </c>
      <c r="AK341" s="898" t="s">
        <v>4091</v>
      </c>
    </row>
    <row r="342" spans="1:39" s="932" customFormat="1" ht="100.5" customHeight="1">
      <c r="A342" s="749" t="s">
        <v>4310</v>
      </c>
      <c r="B342" s="727" t="s">
        <v>33</v>
      </c>
      <c r="C342" s="822" t="s">
        <v>1941</v>
      </c>
      <c r="D342" s="794" t="s">
        <v>1942</v>
      </c>
      <c r="E342" s="794" t="s">
        <v>1943</v>
      </c>
      <c r="F342" s="794" t="s">
        <v>1944</v>
      </c>
      <c r="G342" s="794" t="s">
        <v>1945</v>
      </c>
      <c r="H342" s="794" t="s">
        <v>1946</v>
      </c>
      <c r="I342" s="794" t="s">
        <v>1947</v>
      </c>
      <c r="J342" s="727" t="s">
        <v>38</v>
      </c>
      <c r="K342" s="727">
        <v>0</v>
      </c>
      <c r="L342" s="818">
        <v>711000000</v>
      </c>
      <c r="M342" s="813" t="s">
        <v>73</v>
      </c>
      <c r="N342" s="727" t="s">
        <v>1199</v>
      </c>
      <c r="O342" s="727" t="s">
        <v>228</v>
      </c>
      <c r="P342" s="727" t="s">
        <v>229</v>
      </c>
      <c r="Q342" s="727" t="s">
        <v>1972</v>
      </c>
      <c r="R342" s="727" t="s">
        <v>231</v>
      </c>
      <c r="S342" s="727">
        <v>5111</v>
      </c>
      <c r="T342" s="727" t="s">
        <v>1948</v>
      </c>
      <c r="U342" s="823">
        <v>11357</v>
      </c>
      <c r="V342" s="789">
        <v>85</v>
      </c>
      <c r="W342" s="824">
        <v>965345</v>
      </c>
      <c r="X342" s="824">
        <f>W342*1.12</f>
        <v>1081186.4000000001</v>
      </c>
      <c r="Y342" s="789"/>
      <c r="Z342" s="727">
        <v>2016</v>
      </c>
      <c r="AA342" s="727"/>
      <c r="AB342" s="798" t="s">
        <v>876</v>
      </c>
      <c r="AC342" s="760" t="s">
        <v>79</v>
      </c>
      <c r="AD342" s="760"/>
      <c r="AE342" s="760"/>
      <c r="AF342" s="760"/>
      <c r="AG342" s="760" t="s">
        <v>1952</v>
      </c>
      <c r="AH342" s="760" t="s">
        <v>794</v>
      </c>
      <c r="AI342" s="760">
        <v>210025607</v>
      </c>
      <c r="AJ342" s="760" t="s">
        <v>1950</v>
      </c>
      <c r="AK342" s="760" t="s">
        <v>4309</v>
      </c>
    </row>
    <row r="343" spans="1:39" s="491" customFormat="1" ht="100.5" customHeight="1">
      <c r="A343" s="894" t="s">
        <v>4093</v>
      </c>
      <c r="B343" s="847" t="s">
        <v>33</v>
      </c>
      <c r="C343" s="927" t="s">
        <v>1941</v>
      </c>
      <c r="D343" s="927" t="s">
        <v>1942</v>
      </c>
      <c r="E343" s="927" t="s">
        <v>1943</v>
      </c>
      <c r="F343" s="927" t="s">
        <v>1944</v>
      </c>
      <c r="G343" s="927" t="s">
        <v>1945</v>
      </c>
      <c r="H343" s="927" t="s">
        <v>1946</v>
      </c>
      <c r="I343" s="927" t="s">
        <v>1947</v>
      </c>
      <c r="J343" s="847" t="s">
        <v>38</v>
      </c>
      <c r="K343" s="847">
        <v>0</v>
      </c>
      <c r="L343" s="928">
        <v>711000000</v>
      </c>
      <c r="M343" s="929" t="s">
        <v>73</v>
      </c>
      <c r="N343" s="847" t="s">
        <v>1199</v>
      </c>
      <c r="O343" s="847" t="s">
        <v>805</v>
      </c>
      <c r="P343" s="847" t="s">
        <v>229</v>
      </c>
      <c r="Q343" s="847" t="s">
        <v>1972</v>
      </c>
      <c r="R343" s="847" t="s">
        <v>231</v>
      </c>
      <c r="S343" s="847">
        <v>5111</v>
      </c>
      <c r="T343" s="847" t="s">
        <v>1948</v>
      </c>
      <c r="U343" s="930">
        <v>5732</v>
      </c>
      <c r="V343" s="896">
        <v>85</v>
      </c>
      <c r="W343" s="931">
        <v>0</v>
      </c>
      <c r="X343" s="931">
        <v>0</v>
      </c>
      <c r="Y343" s="896"/>
      <c r="Z343" s="847">
        <v>2016</v>
      </c>
      <c r="AA343" s="847"/>
      <c r="AB343" s="897" t="s">
        <v>876</v>
      </c>
      <c r="AC343" s="898" t="s">
        <v>79</v>
      </c>
      <c r="AD343" s="898"/>
      <c r="AE343" s="898"/>
      <c r="AF343" s="898"/>
      <c r="AG343" s="898" t="s">
        <v>1954</v>
      </c>
      <c r="AH343" s="898" t="s">
        <v>794</v>
      </c>
      <c r="AI343" s="898">
        <v>210025607</v>
      </c>
      <c r="AJ343" s="898" t="s">
        <v>1950</v>
      </c>
      <c r="AK343" s="898" t="s">
        <v>4091</v>
      </c>
    </row>
    <row r="344" spans="1:39" s="932" customFormat="1" ht="100.5" customHeight="1">
      <c r="A344" s="749" t="s">
        <v>4311</v>
      </c>
      <c r="B344" s="727" t="s">
        <v>33</v>
      </c>
      <c r="C344" s="822" t="s">
        <v>1941</v>
      </c>
      <c r="D344" s="794" t="s">
        <v>1942</v>
      </c>
      <c r="E344" s="794" t="s">
        <v>1943</v>
      </c>
      <c r="F344" s="794" t="s">
        <v>1944</v>
      </c>
      <c r="G344" s="794" t="s">
        <v>1945</v>
      </c>
      <c r="H344" s="794" t="s">
        <v>1946</v>
      </c>
      <c r="I344" s="794" t="s">
        <v>1947</v>
      </c>
      <c r="J344" s="727" t="s">
        <v>38</v>
      </c>
      <c r="K344" s="727">
        <v>0</v>
      </c>
      <c r="L344" s="818">
        <v>711000000</v>
      </c>
      <c r="M344" s="813" t="s">
        <v>73</v>
      </c>
      <c r="N344" s="727" t="s">
        <v>1199</v>
      </c>
      <c r="O344" s="727" t="s">
        <v>805</v>
      </c>
      <c r="P344" s="727" t="s">
        <v>229</v>
      </c>
      <c r="Q344" s="727" t="s">
        <v>1972</v>
      </c>
      <c r="R344" s="727" t="s">
        <v>231</v>
      </c>
      <c r="S344" s="727">
        <v>5111</v>
      </c>
      <c r="T344" s="727" t="s">
        <v>1948</v>
      </c>
      <c r="U344" s="823">
        <v>11466</v>
      </c>
      <c r="V344" s="789">
        <v>85</v>
      </c>
      <c r="W344" s="824">
        <v>974610</v>
      </c>
      <c r="X344" s="824">
        <f>W344*1.12</f>
        <v>1091563.2000000002</v>
      </c>
      <c r="Y344" s="789"/>
      <c r="Z344" s="727">
        <v>2016</v>
      </c>
      <c r="AA344" s="727"/>
      <c r="AB344" s="798" t="s">
        <v>876</v>
      </c>
      <c r="AC344" s="760" t="s">
        <v>79</v>
      </c>
      <c r="AD344" s="760"/>
      <c r="AE344" s="760"/>
      <c r="AF344" s="760"/>
      <c r="AG344" s="760" t="s">
        <v>1954</v>
      </c>
      <c r="AH344" s="760" t="s">
        <v>794</v>
      </c>
      <c r="AI344" s="760">
        <v>210025607</v>
      </c>
      <c r="AJ344" s="760" t="s">
        <v>1950</v>
      </c>
      <c r="AK344" s="760" t="s">
        <v>4309</v>
      </c>
    </row>
    <row r="345" spans="1:39" s="491" customFormat="1" ht="100.5" customHeight="1">
      <c r="A345" s="894" t="s">
        <v>4094</v>
      </c>
      <c r="B345" s="847" t="s">
        <v>33</v>
      </c>
      <c r="C345" s="927" t="s">
        <v>1941</v>
      </c>
      <c r="D345" s="927" t="s">
        <v>1942</v>
      </c>
      <c r="E345" s="927" t="s">
        <v>1943</v>
      </c>
      <c r="F345" s="927" t="s">
        <v>1944</v>
      </c>
      <c r="G345" s="927" t="s">
        <v>1945</v>
      </c>
      <c r="H345" s="927" t="s">
        <v>1946</v>
      </c>
      <c r="I345" s="927" t="s">
        <v>1947</v>
      </c>
      <c r="J345" s="847" t="s">
        <v>38</v>
      </c>
      <c r="K345" s="847">
        <v>0</v>
      </c>
      <c r="L345" s="928">
        <v>711000000</v>
      </c>
      <c r="M345" s="929" t="s">
        <v>73</v>
      </c>
      <c r="N345" s="847" t="s">
        <v>1199</v>
      </c>
      <c r="O345" s="847" t="s">
        <v>1086</v>
      </c>
      <c r="P345" s="847" t="s">
        <v>229</v>
      </c>
      <c r="Q345" s="847" t="s">
        <v>1972</v>
      </c>
      <c r="R345" s="847" t="s">
        <v>231</v>
      </c>
      <c r="S345" s="847">
        <v>5111</v>
      </c>
      <c r="T345" s="847" t="s">
        <v>1948</v>
      </c>
      <c r="U345" s="930">
        <v>5159</v>
      </c>
      <c r="V345" s="896">
        <v>85</v>
      </c>
      <c r="W345" s="931">
        <v>0</v>
      </c>
      <c r="X345" s="931">
        <v>0</v>
      </c>
      <c r="Y345" s="896"/>
      <c r="Z345" s="847">
        <v>2016</v>
      </c>
      <c r="AA345" s="847"/>
      <c r="AB345" s="897" t="s">
        <v>876</v>
      </c>
      <c r="AC345" s="898" t="s">
        <v>79</v>
      </c>
      <c r="AD345" s="898"/>
      <c r="AE345" s="898"/>
      <c r="AF345" s="898"/>
      <c r="AG345" s="898" t="s">
        <v>1956</v>
      </c>
      <c r="AH345" s="898" t="s">
        <v>794</v>
      </c>
      <c r="AI345" s="898">
        <v>210025607</v>
      </c>
      <c r="AJ345" s="898" t="s">
        <v>1950</v>
      </c>
      <c r="AK345" s="898" t="s">
        <v>4091</v>
      </c>
    </row>
    <row r="346" spans="1:39" s="932" customFormat="1" ht="100.5" customHeight="1">
      <c r="A346" s="749" t="s">
        <v>4312</v>
      </c>
      <c r="B346" s="727" t="s">
        <v>33</v>
      </c>
      <c r="C346" s="822" t="s">
        <v>1941</v>
      </c>
      <c r="D346" s="794" t="s">
        <v>1942</v>
      </c>
      <c r="E346" s="794" t="s">
        <v>1943</v>
      </c>
      <c r="F346" s="794" t="s">
        <v>1944</v>
      </c>
      <c r="G346" s="794" t="s">
        <v>1945</v>
      </c>
      <c r="H346" s="794" t="s">
        <v>1946</v>
      </c>
      <c r="I346" s="794" t="s">
        <v>1947</v>
      </c>
      <c r="J346" s="727" t="s">
        <v>38</v>
      </c>
      <c r="K346" s="727">
        <v>0</v>
      </c>
      <c r="L346" s="818">
        <v>711000000</v>
      </c>
      <c r="M346" s="813" t="s">
        <v>73</v>
      </c>
      <c r="N346" s="727" t="s">
        <v>1199</v>
      </c>
      <c r="O346" s="727" t="s">
        <v>1086</v>
      </c>
      <c r="P346" s="727" t="s">
        <v>229</v>
      </c>
      <c r="Q346" s="727" t="s">
        <v>1972</v>
      </c>
      <c r="R346" s="727" t="s">
        <v>231</v>
      </c>
      <c r="S346" s="727">
        <v>5111</v>
      </c>
      <c r="T346" s="727" t="s">
        <v>1948</v>
      </c>
      <c r="U346" s="823">
        <v>10318</v>
      </c>
      <c r="V346" s="789">
        <v>85</v>
      </c>
      <c r="W346" s="824">
        <v>877030</v>
      </c>
      <c r="X346" s="824">
        <f>W346*1.12</f>
        <v>982273.60000000009</v>
      </c>
      <c r="Y346" s="789"/>
      <c r="Z346" s="727">
        <v>2016</v>
      </c>
      <c r="AA346" s="727"/>
      <c r="AB346" s="798" t="s">
        <v>876</v>
      </c>
      <c r="AC346" s="760" t="s">
        <v>79</v>
      </c>
      <c r="AD346" s="760"/>
      <c r="AE346" s="760"/>
      <c r="AF346" s="760"/>
      <c r="AG346" s="760" t="s">
        <v>1956</v>
      </c>
      <c r="AH346" s="760" t="s">
        <v>794</v>
      </c>
      <c r="AI346" s="760">
        <v>210025607</v>
      </c>
      <c r="AJ346" s="760" t="s">
        <v>1950</v>
      </c>
      <c r="AK346" s="760" t="s">
        <v>4309</v>
      </c>
    </row>
    <row r="347" spans="1:39" s="491" customFormat="1" ht="100.5" customHeight="1">
      <c r="A347" s="894" t="s">
        <v>4095</v>
      </c>
      <c r="B347" s="847" t="s">
        <v>33</v>
      </c>
      <c r="C347" s="927" t="s">
        <v>1941</v>
      </c>
      <c r="D347" s="927" t="s">
        <v>1942</v>
      </c>
      <c r="E347" s="927" t="s">
        <v>1943</v>
      </c>
      <c r="F347" s="927" t="s">
        <v>1944</v>
      </c>
      <c r="G347" s="927" t="s">
        <v>1945</v>
      </c>
      <c r="H347" s="927" t="s">
        <v>1946</v>
      </c>
      <c r="I347" s="927" t="s">
        <v>1947</v>
      </c>
      <c r="J347" s="847" t="s">
        <v>38</v>
      </c>
      <c r="K347" s="847">
        <v>0</v>
      </c>
      <c r="L347" s="928">
        <v>711000000</v>
      </c>
      <c r="M347" s="929" t="s">
        <v>73</v>
      </c>
      <c r="N347" s="847" t="s">
        <v>1199</v>
      </c>
      <c r="O347" s="847" t="s">
        <v>790</v>
      </c>
      <c r="P347" s="847" t="s">
        <v>229</v>
      </c>
      <c r="Q347" s="847" t="s">
        <v>1972</v>
      </c>
      <c r="R347" s="847" t="s">
        <v>231</v>
      </c>
      <c r="S347" s="847">
        <v>5111</v>
      </c>
      <c r="T347" s="847" t="s">
        <v>1948</v>
      </c>
      <c r="U347" s="930">
        <v>1035</v>
      </c>
      <c r="V347" s="896">
        <v>85</v>
      </c>
      <c r="W347" s="931">
        <v>0</v>
      </c>
      <c r="X347" s="931">
        <v>0</v>
      </c>
      <c r="Y347" s="896"/>
      <c r="Z347" s="847">
        <v>2016</v>
      </c>
      <c r="AA347" s="847"/>
      <c r="AB347" s="897" t="s">
        <v>876</v>
      </c>
      <c r="AC347" s="898" t="s">
        <v>79</v>
      </c>
      <c r="AD347" s="898"/>
      <c r="AE347" s="898"/>
      <c r="AF347" s="898"/>
      <c r="AG347" s="898" t="s">
        <v>1958</v>
      </c>
      <c r="AH347" s="898" t="s">
        <v>794</v>
      </c>
      <c r="AI347" s="898">
        <v>210025607</v>
      </c>
      <c r="AJ347" s="898" t="s">
        <v>1950</v>
      </c>
      <c r="AK347" s="898" t="s">
        <v>4091</v>
      </c>
    </row>
    <row r="348" spans="1:39" s="932" customFormat="1" ht="100.5" customHeight="1">
      <c r="A348" s="749" t="s">
        <v>4313</v>
      </c>
      <c r="B348" s="727" t="s">
        <v>33</v>
      </c>
      <c r="C348" s="822" t="s">
        <v>1941</v>
      </c>
      <c r="D348" s="794" t="s">
        <v>1942</v>
      </c>
      <c r="E348" s="794" t="s">
        <v>1943</v>
      </c>
      <c r="F348" s="794" t="s">
        <v>1944</v>
      </c>
      <c r="G348" s="794" t="s">
        <v>1945</v>
      </c>
      <c r="H348" s="794" t="s">
        <v>1946</v>
      </c>
      <c r="I348" s="794" t="s">
        <v>1947</v>
      </c>
      <c r="J348" s="727" t="s">
        <v>38</v>
      </c>
      <c r="K348" s="727">
        <v>0</v>
      </c>
      <c r="L348" s="818">
        <v>711000000</v>
      </c>
      <c r="M348" s="813" t="s">
        <v>73</v>
      </c>
      <c r="N348" s="727" t="s">
        <v>1199</v>
      </c>
      <c r="O348" s="727" t="s">
        <v>790</v>
      </c>
      <c r="P348" s="727" t="s">
        <v>229</v>
      </c>
      <c r="Q348" s="727" t="s">
        <v>1972</v>
      </c>
      <c r="R348" s="727" t="s">
        <v>231</v>
      </c>
      <c r="S348" s="727">
        <v>5111</v>
      </c>
      <c r="T348" s="727" t="s">
        <v>1948</v>
      </c>
      <c r="U348" s="823">
        <v>2090</v>
      </c>
      <c r="V348" s="789">
        <v>85</v>
      </c>
      <c r="W348" s="824">
        <v>177650</v>
      </c>
      <c r="X348" s="824">
        <f>W348*1.12</f>
        <v>198968.00000000003</v>
      </c>
      <c r="Y348" s="789"/>
      <c r="Z348" s="727">
        <v>2016</v>
      </c>
      <c r="AA348" s="727"/>
      <c r="AB348" s="798" t="s">
        <v>876</v>
      </c>
      <c r="AC348" s="760" t="s">
        <v>79</v>
      </c>
      <c r="AD348" s="760"/>
      <c r="AE348" s="760"/>
      <c r="AF348" s="760"/>
      <c r="AG348" s="760" t="s">
        <v>1958</v>
      </c>
      <c r="AH348" s="760" t="s">
        <v>794</v>
      </c>
      <c r="AI348" s="760">
        <v>210025607</v>
      </c>
      <c r="AJ348" s="760" t="s">
        <v>1950</v>
      </c>
      <c r="AK348" s="760" t="s">
        <v>4309</v>
      </c>
    </row>
    <row r="349" spans="1:39" s="491" customFormat="1" ht="100.5" customHeight="1">
      <c r="A349" s="894" t="s">
        <v>4096</v>
      </c>
      <c r="B349" s="847" t="s">
        <v>33</v>
      </c>
      <c r="C349" s="927" t="s">
        <v>1941</v>
      </c>
      <c r="D349" s="927" t="s">
        <v>1942</v>
      </c>
      <c r="E349" s="927" t="s">
        <v>1943</v>
      </c>
      <c r="F349" s="927" t="s">
        <v>1944</v>
      </c>
      <c r="G349" s="927" t="s">
        <v>1945</v>
      </c>
      <c r="H349" s="927" t="s">
        <v>1946</v>
      </c>
      <c r="I349" s="927" t="s">
        <v>1947</v>
      </c>
      <c r="J349" s="847" t="s">
        <v>38</v>
      </c>
      <c r="K349" s="847">
        <v>0</v>
      </c>
      <c r="L349" s="928">
        <v>711000000</v>
      </c>
      <c r="M349" s="929" t="s">
        <v>73</v>
      </c>
      <c r="N349" s="847" t="s">
        <v>1199</v>
      </c>
      <c r="O349" s="847" t="s">
        <v>1960</v>
      </c>
      <c r="P349" s="847" t="s">
        <v>229</v>
      </c>
      <c r="Q349" s="847" t="s">
        <v>1972</v>
      </c>
      <c r="R349" s="847" t="s">
        <v>231</v>
      </c>
      <c r="S349" s="847">
        <v>5111</v>
      </c>
      <c r="T349" s="847" t="s">
        <v>1948</v>
      </c>
      <c r="U349" s="930">
        <v>1154</v>
      </c>
      <c r="V349" s="896">
        <v>85</v>
      </c>
      <c r="W349" s="931">
        <v>0</v>
      </c>
      <c r="X349" s="931">
        <v>0</v>
      </c>
      <c r="Y349" s="896"/>
      <c r="Z349" s="847">
        <v>2016</v>
      </c>
      <c r="AA349" s="847"/>
      <c r="AB349" s="897" t="s">
        <v>876</v>
      </c>
      <c r="AC349" s="898" t="s">
        <v>79</v>
      </c>
      <c r="AD349" s="898"/>
      <c r="AE349" s="898"/>
      <c r="AF349" s="898"/>
      <c r="AG349" s="898" t="s">
        <v>1961</v>
      </c>
      <c r="AH349" s="898" t="s">
        <v>794</v>
      </c>
      <c r="AI349" s="898">
        <v>210025607</v>
      </c>
      <c r="AJ349" s="898" t="s">
        <v>1950</v>
      </c>
      <c r="AK349" s="898" t="s">
        <v>4091</v>
      </c>
    </row>
    <row r="350" spans="1:39" s="932" customFormat="1" ht="100.5" customHeight="1">
      <c r="A350" s="749" t="s">
        <v>4314</v>
      </c>
      <c r="B350" s="727" t="s">
        <v>33</v>
      </c>
      <c r="C350" s="822" t="s">
        <v>1941</v>
      </c>
      <c r="D350" s="794" t="s">
        <v>1942</v>
      </c>
      <c r="E350" s="794" t="s">
        <v>1943</v>
      </c>
      <c r="F350" s="794" t="s">
        <v>1944</v>
      </c>
      <c r="G350" s="794" t="s">
        <v>1945</v>
      </c>
      <c r="H350" s="794" t="s">
        <v>1946</v>
      </c>
      <c r="I350" s="794" t="s">
        <v>1947</v>
      </c>
      <c r="J350" s="727" t="s">
        <v>38</v>
      </c>
      <c r="K350" s="727">
        <v>0</v>
      </c>
      <c r="L350" s="818">
        <v>711000000</v>
      </c>
      <c r="M350" s="813" t="s">
        <v>73</v>
      </c>
      <c r="N350" s="727" t="s">
        <v>1199</v>
      </c>
      <c r="O350" s="727" t="s">
        <v>1960</v>
      </c>
      <c r="P350" s="727" t="s">
        <v>229</v>
      </c>
      <c r="Q350" s="727" t="s">
        <v>1972</v>
      </c>
      <c r="R350" s="727" t="s">
        <v>231</v>
      </c>
      <c r="S350" s="727">
        <v>5111</v>
      </c>
      <c r="T350" s="727" t="s">
        <v>1948</v>
      </c>
      <c r="U350" s="823">
        <v>2308</v>
      </c>
      <c r="V350" s="789">
        <v>85</v>
      </c>
      <c r="W350" s="824">
        <v>196180</v>
      </c>
      <c r="X350" s="824">
        <f>W350*1.12</f>
        <v>219721.60000000003</v>
      </c>
      <c r="Y350" s="789"/>
      <c r="Z350" s="727">
        <v>2016</v>
      </c>
      <c r="AA350" s="727"/>
      <c r="AB350" s="798" t="s">
        <v>876</v>
      </c>
      <c r="AC350" s="760" t="s">
        <v>79</v>
      </c>
      <c r="AD350" s="760"/>
      <c r="AE350" s="760"/>
      <c r="AF350" s="760"/>
      <c r="AG350" s="760" t="s">
        <v>1961</v>
      </c>
      <c r="AH350" s="760" t="s">
        <v>794</v>
      </c>
      <c r="AI350" s="760">
        <v>210025607</v>
      </c>
      <c r="AJ350" s="760" t="s">
        <v>1950</v>
      </c>
      <c r="AK350" s="760" t="s">
        <v>4309</v>
      </c>
    </row>
    <row r="351" spans="1:39" s="491" customFormat="1" ht="100.5" customHeight="1">
      <c r="A351" s="894" t="s">
        <v>4097</v>
      </c>
      <c r="B351" s="847" t="s">
        <v>33</v>
      </c>
      <c r="C351" s="927" t="s">
        <v>1941</v>
      </c>
      <c r="D351" s="927" t="s">
        <v>1942</v>
      </c>
      <c r="E351" s="927" t="s">
        <v>1943</v>
      </c>
      <c r="F351" s="927" t="s">
        <v>1944</v>
      </c>
      <c r="G351" s="927" t="s">
        <v>1945</v>
      </c>
      <c r="H351" s="927" t="s">
        <v>1946</v>
      </c>
      <c r="I351" s="927" t="s">
        <v>1947</v>
      </c>
      <c r="J351" s="847" t="s">
        <v>38</v>
      </c>
      <c r="K351" s="847">
        <v>0</v>
      </c>
      <c r="L351" s="928">
        <v>711000000</v>
      </c>
      <c r="M351" s="929" t="s">
        <v>73</v>
      </c>
      <c r="N351" s="847" t="s">
        <v>1199</v>
      </c>
      <c r="O351" s="847" t="s">
        <v>236</v>
      </c>
      <c r="P351" s="847" t="s">
        <v>229</v>
      </c>
      <c r="Q351" s="847" t="s">
        <v>1972</v>
      </c>
      <c r="R351" s="847" t="s">
        <v>231</v>
      </c>
      <c r="S351" s="847">
        <v>5111</v>
      </c>
      <c r="T351" s="847" t="s">
        <v>1948</v>
      </c>
      <c r="U351" s="930">
        <v>3030</v>
      </c>
      <c r="V351" s="896">
        <v>85</v>
      </c>
      <c r="W351" s="931">
        <v>0</v>
      </c>
      <c r="X351" s="931">
        <v>0</v>
      </c>
      <c r="Y351" s="896"/>
      <c r="Z351" s="847">
        <v>2016</v>
      </c>
      <c r="AA351" s="847"/>
      <c r="AB351" s="897" t="s">
        <v>876</v>
      </c>
      <c r="AC351" s="898" t="s">
        <v>79</v>
      </c>
      <c r="AD351" s="898"/>
      <c r="AE351" s="898"/>
      <c r="AF351" s="898"/>
      <c r="AG351" s="898" t="s">
        <v>1963</v>
      </c>
      <c r="AH351" s="898" t="s">
        <v>794</v>
      </c>
      <c r="AI351" s="898">
        <v>210025607</v>
      </c>
      <c r="AJ351" s="898" t="s">
        <v>1950</v>
      </c>
      <c r="AK351" s="898" t="s">
        <v>4091</v>
      </c>
    </row>
    <row r="352" spans="1:39" s="932" customFormat="1" ht="100.5" customHeight="1">
      <c r="A352" s="749" t="s">
        <v>4315</v>
      </c>
      <c r="B352" s="727" t="s">
        <v>33</v>
      </c>
      <c r="C352" s="822" t="s">
        <v>1941</v>
      </c>
      <c r="D352" s="794" t="s">
        <v>1942</v>
      </c>
      <c r="E352" s="794" t="s">
        <v>1943</v>
      </c>
      <c r="F352" s="794" t="s">
        <v>1944</v>
      </c>
      <c r="G352" s="794" t="s">
        <v>1945</v>
      </c>
      <c r="H352" s="794" t="s">
        <v>1946</v>
      </c>
      <c r="I352" s="794" t="s">
        <v>1947</v>
      </c>
      <c r="J352" s="727" t="s">
        <v>38</v>
      </c>
      <c r="K352" s="727">
        <v>0</v>
      </c>
      <c r="L352" s="818">
        <v>711000000</v>
      </c>
      <c r="M352" s="813" t="s">
        <v>73</v>
      </c>
      <c r="N352" s="727" t="s">
        <v>1199</v>
      </c>
      <c r="O352" s="727" t="s">
        <v>236</v>
      </c>
      <c r="P352" s="727" t="s">
        <v>229</v>
      </c>
      <c r="Q352" s="727" t="s">
        <v>1972</v>
      </c>
      <c r="R352" s="727" t="s">
        <v>231</v>
      </c>
      <c r="S352" s="727">
        <v>5111</v>
      </c>
      <c r="T352" s="727" t="s">
        <v>1948</v>
      </c>
      <c r="U352" s="823">
        <v>6060</v>
      </c>
      <c r="V352" s="789">
        <v>85</v>
      </c>
      <c r="W352" s="824">
        <v>515100</v>
      </c>
      <c r="X352" s="824">
        <f>W352*1.12</f>
        <v>576912</v>
      </c>
      <c r="Y352" s="789"/>
      <c r="Z352" s="727">
        <v>2016</v>
      </c>
      <c r="AA352" s="727"/>
      <c r="AB352" s="798" t="s">
        <v>876</v>
      </c>
      <c r="AC352" s="760" t="s">
        <v>79</v>
      </c>
      <c r="AD352" s="760"/>
      <c r="AE352" s="760"/>
      <c r="AF352" s="760"/>
      <c r="AG352" s="760" t="s">
        <v>1963</v>
      </c>
      <c r="AH352" s="760" t="s">
        <v>794</v>
      </c>
      <c r="AI352" s="760">
        <v>210025607</v>
      </c>
      <c r="AJ352" s="760" t="s">
        <v>1950</v>
      </c>
      <c r="AK352" s="760" t="s">
        <v>4309</v>
      </c>
    </row>
    <row r="353" spans="1:37" s="491" customFormat="1" ht="100.5" customHeight="1">
      <c r="A353" s="894" t="s">
        <v>4098</v>
      </c>
      <c r="B353" s="847" t="s">
        <v>33</v>
      </c>
      <c r="C353" s="927" t="s">
        <v>1941</v>
      </c>
      <c r="D353" s="927" t="s">
        <v>1942</v>
      </c>
      <c r="E353" s="927" t="s">
        <v>1943</v>
      </c>
      <c r="F353" s="927" t="s">
        <v>1944</v>
      </c>
      <c r="G353" s="927" t="s">
        <v>1945</v>
      </c>
      <c r="H353" s="927" t="s">
        <v>1946</v>
      </c>
      <c r="I353" s="927" t="s">
        <v>1947</v>
      </c>
      <c r="J353" s="847" t="s">
        <v>38</v>
      </c>
      <c r="K353" s="847">
        <v>0</v>
      </c>
      <c r="L353" s="928">
        <v>711000000</v>
      </c>
      <c r="M353" s="929" t="s">
        <v>73</v>
      </c>
      <c r="N353" s="847" t="s">
        <v>1199</v>
      </c>
      <c r="O353" s="847" t="s">
        <v>808</v>
      </c>
      <c r="P353" s="847" t="s">
        <v>229</v>
      </c>
      <c r="Q353" s="847" t="s">
        <v>1972</v>
      </c>
      <c r="R353" s="847" t="s">
        <v>231</v>
      </c>
      <c r="S353" s="847">
        <v>5111</v>
      </c>
      <c r="T353" s="847" t="s">
        <v>1948</v>
      </c>
      <c r="U353" s="930">
        <v>2108</v>
      </c>
      <c r="V353" s="896">
        <v>85</v>
      </c>
      <c r="W353" s="931">
        <v>0</v>
      </c>
      <c r="X353" s="931">
        <v>0</v>
      </c>
      <c r="Y353" s="896"/>
      <c r="Z353" s="847">
        <v>2016</v>
      </c>
      <c r="AA353" s="847"/>
      <c r="AB353" s="897" t="s">
        <v>876</v>
      </c>
      <c r="AC353" s="898" t="s">
        <v>79</v>
      </c>
      <c r="AD353" s="898"/>
      <c r="AE353" s="898"/>
      <c r="AF353" s="898"/>
      <c r="AG353" s="898" t="s">
        <v>1965</v>
      </c>
      <c r="AH353" s="898" t="s">
        <v>794</v>
      </c>
      <c r="AI353" s="898">
        <v>210025607</v>
      </c>
      <c r="AJ353" s="898" t="s">
        <v>1950</v>
      </c>
      <c r="AK353" s="898" t="s">
        <v>4091</v>
      </c>
    </row>
    <row r="354" spans="1:37" s="932" customFormat="1" ht="100.5" customHeight="1">
      <c r="A354" s="749" t="s">
        <v>4316</v>
      </c>
      <c r="B354" s="727" t="s">
        <v>33</v>
      </c>
      <c r="C354" s="822" t="s">
        <v>1941</v>
      </c>
      <c r="D354" s="794" t="s">
        <v>1942</v>
      </c>
      <c r="E354" s="794" t="s">
        <v>1943</v>
      </c>
      <c r="F354" s="794" t="s">
        <v>1944</v>
      </c>
      <c r="G354" s="794" t="s">
        <v>1945</v>
      </c>
      <c r="H354" s="794" t="s">
        <v>1946</v>
      </c>
      <c r="I354" s="794" t="s">
        <v>1947</v>
      </c>
      <c r="J354" s="727" t="s">
        <v>38</v>
      </c>
      <c r="K354" s="727">
        <v>0</v>
      </c>
      <c r="L354" s="818">
        <v>711000000</v>
      </c>
      <c r="M354" s="813" t="s">
        <v>73</v>
      </c>
      <c r="N354" s="727" t="s">
        <v>1199</v>
      </c>
      <c r="O354" s="727" t="s">
        <v>808</v>
      </c>
      <c r="P354" s="727" t="s">
        <v>229</v>
      </c>
      <c r="Q354" s="727" t="s">
        <v>1972</v>
      </c>
      <c r="R354" s="727" t="s">
        <v>231</v>
      </c>
      <c r="S354" s="727">
        <v>5111</v>
      </c>
      <c r="T354" s="727" t="s">
        <v>1948</v>
      </c>
      <c r="U354" s="823">
        <v>4216</v>
      </c>
      <c r="V354" s="789">
        <v>85</v>
      </c>
      <c r="W354" s="824">
        <v>358360</v>
      </c>
      <c r="X354" s="824">
        <f>W354*1.12</f>
        <v>401363.20000000001</v>
      </c>
      <c r="Y354" s="789"/>
      <c r="Z354" s="727">
        <v>2016</v>
      </c>
      <c r="AA354" s="727"/>
      <c r="AB354" s="798" t="s">
        <v>876</v>
      </c>
      <c r="AC354" s="760" t="s">
        <v>79</v>
      </c>
      <c r="AD354" s="760"/>
      <c r="AE354" s="760"/>
      <c r="AF354" s="760"/>
      <c r="AG354" s="760" t="s">
        <v>1965</v>
      </c>
      <c r="AH354" s="760" t="s">
        <v>794</v>
      </c>
      <c r="AI354" s="760">
        <v>210025607</v>
      </c>
      <c r="AJ354" s="760" t="s">
        <v>1950</v>
      </c>
      <c r="AK354" s="760" t="s">
        <v>4309</v>
      </c>
    </row>
    <row r="355" spans="1:37" s="491" customFormat="1" ht="100.5" customHeight="1">
      <c r="A355" s="894" t="s">
        <v>4099</v>
      </c>
      <c r="B355" s="847" t="s">
        <v>33</v>
      </c>
      <c r="C355" s="927" t="s">
        <v>1941</v>
      </c>
      <c r="D355" s="927" t="s">
        <v>1942</v>
      </c>
      <c r="E355" s="927" t="s">
        <v>1943</v>
      </c>
      <c r="F355" s="927" t="s">
        <v>1944</v>
      </c>
      <c r="G355" s="927" t="s">
        <v>1945</v>
      </c>
      <c r="H355" s="927" t="s">
        <v>1946</v>
      </c>
      <c r="I355" s="927" t="s">
        <v>1947</v>
      </c>
      <c r="J355" s="847" t="s">
        <v>38</v>
      </c>
      <c r="K355" s="847">
        <v>0</v>
      </c>
      <c r="L355" s="928">
        <v>711000000</v>
      </c>
      <c r="M355" s="929" t="s">
        <v>73</v>
      </c>
      <c r="N355" s="847" t="s">
        <v>1199</v>
      </c>
      <c r="O355" s="847" t="s">
        <v>1967</v>
      </c>
      <c r="P355" s="847" t="s">
        <v>229</v>
      </c>
      <c r="Q355" s="847" t="s">
        <v>1972</v>
      </c>
      <c r="R355" s="847" t="s">
        <v>231</v>
      </c>
      <c r="S355" s="847">
        <v>5111</v>
      </c>
      <c r="T355" s="847" t="s">
        <v>1948</v>
      </c>
      <c r="U355" s="930">
        <v>1063</v>
      </c>
      <c r="V355" s="896">
        <v>85</v>
      </c>
      <c r="W355" s="931">
        <v>0</v>
      </c>
      <c r="X355" s="931">
        <v>0</v>
      </c>
      <c r="Y355" s="896"/>
      <c r="Z355" s="847">
        <v>2016</v>
      </c>
      <c r="AA355" s="847"/>
      <c r="AB355" s="897" t="s">
        <v>876</v>
      </c>
      <c r="AC355" s="898" t="s">
        <v>79</v>
      </c>
      <c r="AD355" s="898"/>
      <c r="AE355" s="898"/>
      <c r="AF355" s="898"/>
      <c r="AG355" s="898" t="s">
        <v>1968</v>
      </c>
      <c r="AH355" s="898" t="s">
        <v>794</v>
      </c>
      <c r="AI355" s="898">
        <v>210025607</v>
      </c>
      <c r="AJ355" s="898" t="s">
        <v>1950</v>
      </c>
      <c r="AK355" s="898" t="s">
        <v>4091</v>
      </c>
    </row>
    <row r="356" spans="1:37" s="932" customFormat="1" ht="100.5" customHeight="1">
      <c r="A356" s="749" t="s">
        <v>4317</v>
      </c>
      <c r="B356" s="727" t="s">
        <v>33</v>
      </c>
      <c r="C356" s="822" t="s">
        <v>1941</v>
      </c>
      <c r="D356" s="794" t="s">
        <v>1942</v>
      </c>
      <c r="E356" s="794" t="s">
        <v>1943</v>
      </c>
      <c r="F356" s="794" t="s">
        <v>1944</v>
      </c>
      <c r="G356" s="794" t="s">
        <v>1945</v>
      </c>
      <c r="H356" s="794" t="s">
        <v>1946</v>
      </c>
      <c r="I356" s="794" t="s">
        <v>1947</v>
      </c>
      <c r="J356" s="727" t="s">
        <v>38</v>
      </c>
      <c r="K356" s="727">
        <v>0</v>
      </c>
      <c r="L356" s="818">
        <v>711000000</v>
      </c>
      <c r="M356" s="813" t="s">
        <v>73</v>
      </c>
      <c r="N356" s="727" t="s">
        <v>1199</v>
      </c>
      <c r="O356" s="727" t="s">
        <v>1967</v>
      </c>
      <c r="P356" s="727" t="s">
        <v>229</v>
      </c>
      <c r="Q356" s="727" t="s">
        <v>1972</v>
      </c>
      <c r="R356" s="727" t="s">
        <v>231</v>
      </c>
      <c r="S356" s="727">
        <v>5111</v>
      </c>
      <c r="T356" s="727" t="s">
        <v>1948</v>
      </c>
      <c r="U356" s="823">
        <v>2126</v>
      </c>
      <c r="V356" s="789">
        <v>85</v>
      </c>
      <c r="W356" s="824">
        <v>180710</v>
      </c>
      <c r="X356" s="824">
        <f>W356*1.12</f>
        <v>202395.2</v>
      </c>
      <c r="Y356" s="789"/>
      <c r="Z356" s="727">
        <v>2016</v>
      </c>
      <c r="AA356" s="727"/>
      <c r="AB356" s="798" t="s">
        <v>876</v>
      </c>
      <c r="AC356" s="760" t="s">
        <v>79</v>
      </c>
      <c r="AD356" s="760"/>
      <c r="AE356" s="760"/>
      <c r="AF356" s="760"/>
      <c r="AG356" s="760" t="s">
        <v>1968</v>
      </c>
      <c r="AH356" s="760" t="s">
        <v>794</v>
      </c>
      <c r="AI356" s="760">
        <v>210025607</v>
      </c>
      <c r="AJ356" s="760" t="s">
        <v>1950</v>
      </c>
      <c r="AK356" s="760" t="s">
        <v>4309</v>
      </c>
    </row>
    <row r="357" spans="1:37" s="491" customFormat="1" ht="100.5" customHeight="1">
      <c r="A357" s="894" t="s">
        <v>4100</v>
      </c>
      <c r="B357" s="847" t="s">
        <v>33</v>
      </c>
      <c r="C357" s="927" t="s">
        <v>1941</v>
      </c>
      <c r="D357" s="927" t="s">
        <v>1942</v>
      </c>
      <c r="E357" s="927" t="s">
        <v>1943</v>
      </c>
      <c r="F357" s="927" t="s">
        <v>1944</v>
      </c>
      <c r="G357" s="927" t="s">
        <v>1945</v>
      </c>
      <c r="H357" s="927" t="s">
        <v>1946</v>
      </c>
      <c r="I357" s="927" t="s">
        <v>1947</v>
      </c>
      <c r="J357" s="847" t="s">
        <v>38</v>
      </c>
      <c r="K357" s="847">
        <v>0</v>
      </c>
      <c r="L357" s="928">
        <v>711000000</v>
      </c>
      <c r="M357" s="929" t="s">
        <v>73</v>
      </c>
      <c r="N357" s="847" t="s">
        <v>1199</v>
      </c>
      <c r="O357" s="847" t="s">
        <v>700</v>
      </c>
      <c r="P357" s="847" t="s">
        <v>229</v>
      </c>
      <c r="Q357" s="847" t="s">
        <v>1972</v>
      </c>
      <c r="R357" s="847" t="s">
        <v>231</v>
      </c>
      <c r="S357" s="847">
        <v>5112</v>
      </c>
      <c r="T357" s="847" t="s">
        <v>1948</v>
      </c>
      <c r="U357" s="930">
        <v>3504</v>
      </c>
      <c r="V357" s="896">
        <v>85</v>
      </c>
      <c r="W357" s="931">
        <v>0</v>
      </c>
      <c r="X357" s="931">
        <v>0</v>
      </c>
      <c r="Y357" s="896"/>
      <c r="Z357" s="847">
        <v>2016</v>
      </c>
      <c r="AA357" s="847"/>
      <c r="AB357" s="897" t="s">
        <v>876</v>
      </c>
      <c r="AC357" s="898" t="s">
        <v>79</v>
      </c>
      <c r="AD357" s="898"/>
      <c r="AE357" s="898"/>
      <c r="AF357" s="898"/>
      <c r="AG357" s="898" t="s">
        <v>1970</v>
      </c>
      <c r="AH357" s="898" t="s">
        <v>794</v>
      </c>
      <c r="AI357" s="898">
        <v>210025608</v>
      </c>
      <c r="AJ357" s="898" t="s">
        <v>1950</v>
      </c>
      <c r="AK357" s="898" t="s">
        <v>4091</v>
      </c>
    </row>
    <row r="358" spans="1:37" s="932" customFormat="1" ht="100.5" customHeight="1">
      <c r="A358" s="749" t="s">
        <v>4318</v>
      </c>
      <c r="B358" s="727" t="s">
        <v>33</v>
      </c>
      <c r="C358" s="822" t="s">
        <v>1941</v>
      </c>
      <c r="D358" s="794" t="s">
        <v>1942</v>
      </c>
      <c r="E358" s="794" t="s">
        <v>1943</v>
      </c>
      <c r="F358" s="794" t="s">
        <v>1944</v>
      </c>
      <c r="G358" s="794" t="s">
        <v>1945</v>
      </c>
      <c r="H358" s="794" t="s">
        <v>1946</v>
      </c>
      <c r="I358" s="794" t="s">
        <v>1947</v>
      </c>
      <c r="J358" s="727" t="s">
        <v>38</v>
      </c>
      <c r="K358" s="727">
        <v>0</v>
      </c>
      <c r="L358" s="818">
        <v>711000000</v>
      </c>
      <c r="M358" s="813" t="s">
        <v>73</v>
      </c>
      <c r="N358" s="727" t="s">
        <v>1199</v>
      </c>
      <c r="O358" s="727" t="s">
        <v>700</v>
      </c>
      <c r="P358" s="727" t="s">
        <v>229</v>
      </c>
      <c r="Q358" s="727" t="s">
        <v>1972</v>
      </c>
      <c r="R358" s="727" t="s">
        <v>231</v>
      </c>
      <c r="S358" s="727">
        <v>5112</v>
      </c>
      <c r="T358" s="727" t="s">
        <v>1948</v>
      </c>
      <c r="U358" s="823">
        <v>7008</v>
      </c>
      <c r="V358" s="789">
        <v>85</v>
      </c>
      <c r="W358" s="824">
        <v>595680</v>
      </c>
      <c r="X358" s="824">
        <f>W358*1.12</f>
        <v>667161.60000000009</v>
      </c>
      <c r="Y358" s="789"/>
      <c r="Z358" s="727">
        <v>2016</v>
      </c>
      <c r="AA358" s="727"/>
      <c r="AB358" s="798" t="s">
        <v>876</v>
      </c>
      <c r="AC358" s="760" t="s">
        <v>79</v>
      </c>
      <c r="AD358" s="760"/>
      <c r="AE358" s="760"/>
      <c r="AF358" s="760"/>
      <c r="AG358" s="760" t="s">
        <v>1970</v>
      </c>
      <c r="AH358" s="760" t="s">
        <v>794</v>
      </c>
      <c r="AI358" s="760">
        <v>210025608</v>
      </c>
      <c r="AJ358" s="760" t="s">
        <v>1950</v>
      </c>
      <c r="AK358" s="760" t="s">
        <v>4309</v>
      </c>
    </row>
    <row r="359" spans="1:37" s="552" customFormat="1" ht="100.5" customHeight="1">
      <c r="A359" s="894" t="s">
        <v>4294</v>
      </c>
      <c r="B359" s="894" t="s">
        <v>33</v>
      </c>
      <c r="C359" s="847" t="s">
        <v>723</v>
      </c>
      <c r="D359" s="847" t="s">
        <v>724</v>
      </c>
      <c r="E359" s="847" t="s">
        <v>724</v>
      </c>
      <c r="F359" s="847" t="s">
        <v>725</v>
      </c>
      <c r="G359" s="894" t="s">
        <v>727</v>
      </c>
      <c r="H359" s="894" t="s">
        <v>738</v>
      </c>
      <c r="I359" s="894" t="s">
        <v>739</v>
      </c>
      <c r="J359" s="911" t="s">
        <v>38</v>
      </c>
      <c r="K359" s="847">
        <v>0</v>
      </c>
      <c r="L359" s="946">
        <v>711000000</v>
      </c>
      <c r="M359" s="1010" t="s">
        <v>73</v>
      </c>
      <c r="N359" s="1011" t="s">
        <v>1199</v>
      </c>
      <c r="O359" s="894" t="s">
        <v>750</v>
      </c>
      <c r="P359" s="847" t="s">
        <v>229</v>
      </c>
      <c r="Q359" s="911" t="s">
        <v>4295</v>
      </c>
      <c r="R359" s="1012" t="s">
        <v>719</v>
      </c>
      <c r="S359" s="847">
        <v>114</v>
      </c>
      <c r="T359" s="847" t="s">
        <v>726</v>
      </c>
      <c r="U359" s="1013">
        <v>368.50599999999997</v>
      </c>
      <c r="V359" s="1014">
        <v>20091.18</v>
      </c>
      <c r="W359" s="931">
        <v>0</v>
      </c>
      <c r="X359" s="931">
        <v>0</v>
      </c>
      <c r="Y359" s="847"/>
      <c r="Z359" s="911">
        <v>2016</v>
      </c>
      <c r="AA359" s="1015"/>
      <c r="AB359" s="898" t="s">
        <v>720</v>
      </c>
      <c r="AC359" s="898" t="s">
        <v>722</v>
      </c>
      <c r="AD359" s="898"/>
      <c r="AE359" s="898"/>
      <c r="AF359" s="947"/>
      <c r="AG359" s="947"/>
      <c r="AH359" s="947"/>
      <c r="AI359" s="898"/>
      <c r="AJ359" s="898"/>
      <c r="AK359" s="898" t="s">
        <v>4296</v>
      </c>
    </row>
    <row r="360" spans="1:37" ht="100.5" customHeight="1">
      <c r="A360" s="749" t="s">
        <v>4573</v>
      </c>
      <c r="B360" s="749" t="s">
        <v>33</v>
      </c>
      <c r="C360" s="727" t="s">
        <v>723</v>
      </c>
      <c r="D360" s="727" t="s">
        <v>724</v>
      </c>
      <c r="E360" s="727" t="s">
        <v>724</v>
      </c>
      <c r="F360" s="727" t="s">
        <v>725</v>
      </c>
      <c r="G360" s="919" t="s">
        <v>727</v>
      </c>
      <c r="H360" s="919" t="s">
        <v>738</v>
      </c>
      <c r="I360" s="919" t="s">
        <v>739</v>
      </c>
      <c r="J360" s="751" t="s">
        <v>38</v>
      </c>
      <c r="K360" s="727">
        <v>0</v>
      </c>
      <c r="L360" s="752">
        <v>711000000</v>
      </c>
      <c r="M360" s="753" t="s">
        <v>73</v>
      </c>
      <c r="N360" s="754" t="s">
        <v>1199</v>
      </c>
      <c r="O360" s="919" t="s">
        <v>750</v>
      </c>
      <c r="P360" s="727" t="s">
        <v>229</v>
      </c>
      <c r="Q360" s="751" t="s">
        <v>4574</v>
      </c>
      <c r="R360" s="755" t="s">
        <v>719</v>
      </c>
      <c r="S360" s="727">
        <v>114</v>
      </c>
      <c r="T360" s="727" t="s">
        <v>726</v>
      </c>
      <c r="U360" s="756">
        <v>16.971</v>
      </c>
      <c r="V360" s="757">
        <v>20091.18</v>
      </c>
      <c r="W360" s="757">
        <v>340967.41577999998</v>
      </c>
      <c r="X360" s="757">
        <f>W360*1.12</f>
        <v>381883.50567360001</v>
      </c>
      <c r="Y360" s="727" t="s">
        <v>4563</v>
      </c>
      <c r="Z360" s="751">
        <v>2016</v>
      </c>
      <c r="AA360" s="759"/>
      <c r="AB360" s="760" t="s">
        <v>720</v>
      </c>
      <c r="AC360" s="760" t="s">
        <v>722</v>
      </c>
      <c r="AD360" s="760"/>
      <c r="AE360" s="760"/>
      <c r="AF360" s="761"/>
      <c r="AG360" s="761"/>
      <c r="AH360" s="761"/>
      <c r="AI360" s="760"/>
      <c r="AJ360" s="760"/>
      <c r="AK360" s="760" t="s">
        <v>4564</v>
      </c>
    </row>
    <row r="361" spans="1:37" ht="100.5" customHeight="1">
      <c r="A361" s="749" t="s">
        <v>4336</v>
      </c>
      <c r="B361" s="941" t="s">
        <v>243</v>
      </c>
      <c r="C361" s="727" t="s">
        <v>4337</v>
      </c>
      <c r="D361" s="727" t="s">
        <v>4338</v>
      </c>
      <c r="E361" s="727" t="s">
        <v>4338</v>
      </c>
      <c r="F361" s="727" t="s">
        <v>4339</v>
      </c>
      <c r="G361" s="727" t="s">
        <v>4339</v>
      </c>
      <c r="H361" s="727"/>
      <c r="I361" s="727"/>
      <c r="J361" s="727" t="s">
        <v>1135</v>
      </c>
      <c r="K361" s="727">
        <v>98</v>
      </c>
      <c r="L361" s="788">
        <v>311000000</v>
      </c>
      <c r="M361" s="727" t="s">
        <v>342</v>
      </c>
      <c r="N361" s="727" t="s">
        <v>1199</v>
      </c>
      <c r="O361" s="727" t="s">
        <v>808</v>
      </c>
      <c r="P361" s="727" t="s">
        <v>229</v>
      </c>
      <c r="Q361" s="752" t="s">
        <v>875</v>
      </c>
      <c r="R361" s="727" t="s">
        <v>4340</v>
      </c>
      <c r="S361" s="727">
        <v>166</v>
      </c>
      <c r="T361" s="727" t="s">
        <v>902</v>
      </c>
      <c r="U361" s="933">
        <v>3000</v>
      </c>
      <c r="V361" s="727">
        <v>428</v>
      </c>
      <c r="W361" s="933">
        <v>1284000</v>
      </c>
      <c r="X361" s="933">
        <v>1438080</v>
      </c>
      <c r="Y361" s="727"/>
      <c r="Z361" s="727">
        <v>2016</v>
      </c>
      <c r="AA361" s="789"/>
      <c r="AB361" s="760" t="s">
        <v>876</v>
      </c>
      <c r="AC361" s="760"/>
      <c r="AD361" s="760"/>
      <c r="AE361" s="760"/>
      <c r="AF361" s="761"/>
      <c r="AG361" s="760" t="s">
        <v>4341</v>
      </c>
      <c r="AH361" s="760" t="s">
        <v>794</v>
      </c>
      <c r="AI361" s="760">
        <v>210021180</v>
      </c>
      <c r="AJ361" s="760" t="s">
        <v>4342</v>
      </c>
      <c r="AK361" s="760"/>
    </row>
    <row r="362" spans="1:37" ht="100.5" customHeight="1">
      <c r="A362" s="749" t="s">
        <v>4343</v>
      </c>
      <c r="B362" s="941" t="s">
        <v>243</v>
      </c>
      <c r="C362" s="727" t="s">
        <v>4337</v>
      </c>
      <c r="D362" s="727" t="s">
        <v>4338</v>
      </c>
      <c r="E362" s="727" t="s">
        <v>4338</v>
      </c>
      <c r="F362" s="727" t="s">
        <v>4339</v>
      </c>
      <c r="G362" s="727" t="s">
        <v>4339</v>
      </c>
      <c r="H362" s="727"/>
      <c r="I362" s="727"/>
      <c r="J362" s="727" t="s">
        <v>1135</v>
      </c>
      <c r="K362" s="727">
        <v>98</v>
      </c>
      <c r="L362" s="727">
        <v>511010000</v>
      </c>
      <c r="M362" s="753" t="s">
        <v>88</v>
      </c>
      <c r="N362" s="727" t="s">
        <v>1199</v>
      </c>
      <c r="O362" s="727" t="s">
        <v>700</v>
      </c>
      <c r="P362" s="727" t="s">
        <v>229</v>
      </c>
      <c r="Q362" s="752" t="s">
        <v>875</v>
      </c>
      <c r="R362" s="727" t="s">
        <v>4340</v>
      </c>
      <c r="S362" s="727">
        <v>166</v>
      </c>
      <c r="T362" s="727" t="s">
        <v>902</v>
      </c>
      <c r="U362" s="933">
        <v>16039</v>
      </c>
      <c r="V362" s="727">
        <v>428</v>
      </c>
      <c r="W362" s="933">
        <v>6864692</v>
      </c>
      <c r="X362" s="933">
        <v>7688455.04</v>
      </c>
      <c r="Y362" s="727"/>
      <c r="Z362" s="727">
        <v>2016</v>
      </c>
      <c r="AA362" s="727"/>
      <c r="AB362" s="760" t="s">
        <v>876</v>
      </c>
      <c r="AC362" s="760"/>
      <c r="AD362" s="760"/>
      <c r="AE362" s="760"/>
      <c r="AF362" s="761"/>
      <c r="AG362" s="760" t="s">
        <v>4344</v>
      </c>
      <c r="AH362" s="760" t="s">
        <v>794</v>
      </c>
      <c r="AI362" s="760">
        <v>210021180</v>
      </c>
      <c r="AJ362" s="760" t="s">
        <v>4342</v>
      </c>
      <c r="AK362" s="760"/>
    </row>
    <row r="363" spans="1:37" ht="100.5" customHeight="1">
      <c r="A363" s="749" t="s">
        <v>4345</v>
      </c>
      <c r="B363" s="941" t="s">
        <v>243</v>
      </c>
      <c r="C363" s="727" t="s">
        <v>4346</v>
      </c>
      <c r="D363" s="727" t="s">
        <v>4347</v>
      </c>
      <c r="E363" s="727" t="s">
        <v>4347</v>
      </c>
      <c r="F363" s="727" t="s">
        <v>4348</v>
      </c>
      <c r="G363" s="727" t="s">
        <v>4348</v>
      </c>
      <c r="H363" s="727"/>
      <c r="I363" s="727"/>
      <c r="J363" s="727" t="s">
        <v>38</v>
      </c>
      <c r="K363" s="727">
        <v>0</v>
      </c>
      <c r="L363" s="788">
        <v>311000000</v>
      </c>
      <c r="M363" s="727" t="s">
        <v>342</v>
      </c>
      <c r="N363" s="727" t="s">
        <v>1199</v>
      </c>
      <c r="O363" s="727" t="s">
        <v>808</v>
      </c>
      <c r="P363" s="727" t="s">
        <v>229</v>
      </c>
      <c r="Q363" s="752" t="s">
        <v>875</v>
      </c>
      <c r="R363" s="727" t="s">
        <v>4340</v>
      </c>
      <c r="S363" s="727">
        <v>166</v>
      </c>
      <c r="T363" s="727" t="s">
        <v>902</v>
      </c>
      <c r="U363" s="933">
        <v>440</v>
      </c>
      <c r="V363" s="727">
        <v>700</v>
      </c>
      <c r="W363" s="933">
        <v>308000</v>
      </c>
      <c r="X363" s="933">
        <v>344960</v>
      </c>
      <c r="Y363" s="727"/>
      <c r="Z363" s="727">
        <v>2016</v>
      </c>
      <c r="AA363" s="727"/>
      <c r="AB363" s="760" t="s">
        <v>876</v>
      </c>
      <c r="AC363" s="760"/>
      <c r="AD363" s="760"/>
      <c r="AE363" s="760"/>
      <c r="AF363" s="761"/>
      <c r="AG363" s="760" t="s">
        <v>4349</v>
      </c>
      <c r="AH363" s="760" t="s">
        <v>794</v>
      </c>
      <c r="AI363" s="760">
        <v>210021361</v>
      </c>
      <c r="AJ363" s="760" t="s">
        <v>4350</v>
      </c>
      <c r="AK363" s="760"/>
    </row>
    <row r="364" spans="1:37" ht="100.5" customHeight="1">
      <c r="A364" s="749" t="s">
        <v>4351</v>
      </c>
      <c r="B364" s="941" t="s">
        <v>243</v>
      </c>
      <c r="C364" s="727" t="s">
        <v>4346</v>
      </c>
      <c r="D364" s="727" t="s">
        <v>4347</v>
      </c>
      <c r="E364" s="727" t="s">
        <v>4347</v>
      </c>
      <c r="F364" s="727" t="s">
        <v>4348</v>
      </c>
      <c r="G364" s="727" t="s">
        <v>4348</v>
      </c>
      <c r="H364" s="727"/>
      <c r="I364" s="727"/>
      <c r="J364" s="727" t="s">
        <v>38</v>
      </c>
      <c r="K364" s="727">
        <v>0</v>
      </c>
      <c r="L364" s="727">
        <v>511010000</v>
      </c>
      <c r="M364" s="753" t="s">
        <v>88</v>
      </c>
      <c r="N364" s="727" t="s">
        <v>1199</v>
      </c>
      <c r="O364" s="727" t="s">
        <v>700</v>
      </c>
      <c r="P364" s="727" t="s">
        <v>229</v>
      </c>
      <c r="Q364" s="752" t="s">
        <v>875</v>
      </c>
      <c r="R364" s="727" t="s">
        <v>4340</v>
      </c>
      <c r="S364" s="727">
        <v>166</v>
      </c>
      <c r="T364" s="727" t="s">
        <v>902</v>
      </c>
      <c r="U364" s="933">
        <v>1920</v>
      </c>
      <c r="V364" s="727">
        <v>700</v>
      </c>
      <c r="W364" s="933">
        <v>1344000</v>
      </c>
      <c r="X364" s="933">
        <v>1505280</v>
      </c>
      <c r="Y364" s="727"/>
      <c r="Z364" s="727">
        <v>2016</v>
      </c>
      <c r="AA364" s="727"/>
      <c r="AB364" s="760" t="s">
        <v>876</v>
      </c>
      <c r="AC364" s="760"/>
      <c r="AD364" s="760"/>
      <c r="AE364" s="760"/>
      <c r="AF364" s="761"/>
      <c r="AG364" s="760" t="s">
        <v>4352</v>
      </c>
      <c r="AH364" s="760" t="s">
        <v>794</v>
      </c>
      <c r="AI364" s="760">
        <v>210021361</v>
      </c>
      <c r="AJ364" s="760" t="s">
        <v>4350</v>
      </c>
      <c r="AK364" s="760"/>
    </row>
    <row r="365" spans="1:37" s="552" customFormat="1" ht="100.5" customHeight="1">
      <c r="A365" s="894" t="s">
        <v>4353</v>
      </c>
      <c r="B365" s="945" t="s">
        <v>243</v>
      </c>
      <c r="C365" s="847" t="s">
        <v>4354</v>
      </c>
      <c r="D365" s="847" t="s">
        <v>4355</v>
      </c>
      <c r="E365" s="847" t="s">
        <v>4355</v>
      </c>
      <c r="F365" s="847" t="s">
        <v>4356</v>
      </c>
      <c r="G365" s="847" t="s">
        <v>4356</v>
      </c>
      <c r="H365" s="847"/>
      <c r="I365" s="847"/>
      <c r="J365" s="847" t="s">
        <v>38</v>
      </c>
      <c r="K365" s="847">
        <v>0</v>
      </c>
      <c r="L365" s="945">
        <v>311000000</v>
      </c>
      <c r="M365" s="847" t="s">
        <v>342</v>
      </c>
      <c r="N365" s="847" t="s">
        <v>1199</v>
      </c>
      <c r="O365" s="847" t="s">
        <v>4357</v>
      </c>
      <c r="P365" s="847" t="s">
        <v>229</v>
      </c>
      <c r="Q365" s="946" t="s">
        <v>875</v>
      </c>
      <c r="R365" s="847" t="s">
        <v>4340</v>
      </c>
      <c r="S365" s="847">
        <v>168</v>
      </c>
      <c r="T365" s="847" t="s">
        <v>698</v>
      </c>
      <c r="U365" s="943">
        <v>0.7</v>
      </c>
      <c r="V365" s="847">
        <v>41400</v>
      </c>
      <c r="W365" s="948">
        <v>0</v>
      </c>
      <c r="X365" s="948">
        <v>0</v>
      </c>
      <c r="Y365" s="847"/>
      <c r="Z365" s="847">
        <v>2016</v>
      </c>
      <c r="AA365" s="847"/>
      <c r="AB365" s="898" t="s">
        <v>876</v>
      </c>
      <c r="AC365" s="898"/>
      <c r="AD365" s="898"/>
      <c r="AE365" s="898"/>
      <c r="AF365" s="947"/>
      <c r="AG365" s="898" t="s">
        <v>4358</v>
      </c>
      <c r="AH365" s="898" t="s">
        <v>794</v>
      </c>
      <c r="AI365" s="898">
        <v>210021182</v>
      </c>
      <c r="AJ365" s="898" t="s">
        <v>4359</v>
      </c>
      <c r="AK365" s="898"/>
    </row>
    <row r="366" spans="1:37" ht="100.5" customHeight="1">
      <c r="A366" s="749" t="s">
        <v>4369</v>
      </c>
      <c r="B366" s="941" t="s">
        <v>243</v>
      </c>
      <c r="C366" s="727" t="s">
        <v>4354</v>
      </c>
      <c r="D366" s="727" t="s">
        <v>4355</v>
      </c>
      <c r="E366" s="727" t="s">
        <v>4355</v>
      </c>
      <c r="F366" s="727" t="s">
        <v>4356</v>
      </c>
      <c r="G366" s="727" t="s">
        <v>4356</v>
      </c>
      <c r="H366" s="727"/>
      <c r="I366" s="727"/>
      <c r="J366" s="727" t="s">
        <v>38</v>
      </c>
      <c r="K366" s="727">
        <v>0</v>
      </c>
      <c r="L366" s="441">
        <v>151010000</v>
      </c>
      <c r="M366" s="620" t="s">
        <v>82</v>
      </c>
      <c r="N366" s="727" t="s">
        <v>1199</v>
      </c>
      <c r="O366" s="727" t="s">
        <v>4357</v>
      </c>
      <c r="P366" s="727" t="s">
        <v>229</v>
      </c>
      <c r="Q366" s="752" t="s">
        <v>875</v>
      </c>
      <c r="R366" s="727" t="s">
        <v>4340</v>
      </c>
      <c r="S366" s="727">
        <v>168</v>
      </c>
      <c r="T366" s="727" t="s">
        <v>698</v>
      </c>
      <c r="U366" s="933">
        <v>0.7</v>
      </c>
      <c r="V366" s="727">
        <v>41400</v>
      </c>
      <c r="W366" s="933">
        <v>28980</v>
      </c>
      <c r="X366" s="933">
        <v>32457.599999999999</v>
      </c>
      <c r="Y366" s="727"/>
      <c r="Z366" s="727">
        <v>2016</v>
      </c>
      <c r="AA366" s="727" t="s">
        <v>4254</v>
      </c>
      <c r="AB366" s="760" t="s">
        <v>876</v>
      </c>
      <c r="AC366" s="760"/>
      <c r="AD366" s="760"/>
      <c r="AE366" s="760"/>
      <c r="AF366" s="761"/>
      <c r="AG366" s="760" t="s">
        <v>4358</v>
      </c>
      <c r="AH366" s="760" t="s">
        <v>794</v>
      </c>
      <c r="AI366" s="760">
        <v>210021182</v>
      </c>
      <c r="AJ366" s="760" t="s">
        <v>4359</v>
      </c>
      <c r="AK366" s="760"/>
    </row>
    <row r="367" spans="1:37" ht="100.5" customHeight="1">
      <c r="A367" s="749" t="s">
        <v>4360</v>
      </c>
      <c r="B367" s="941" t="s">
        <v>243</v>
      </c>
      <c r="C367" s="727" t="s">
        <v>4354</v>
      </c>
      <c r="D367" s="727" t="s">
        <v>4355</v>
      </c>
      <c r="E367" s="727" t="s">
        <v>4355</v>
      </c>
      <c r="F367" s="727" t="s">
        <v>4356</v>
      </c>
      <c r="G367" s="727" t="s">
        <v>4356</v>
      </c>
      <c r="H367" s="727"/>
      <c r="I367" s="727"/>
      <c r="J367" s="727" t="s">
        <v>38</v>
      </c>
      <c r="K367" s="727">
        <v>0</v>
      </c>
      <c r="L367" s="727">
        <v>511010000</v>
      </c>
      <c r="M367" s="753" t="s">
        <v>88</v>
      </c>
      <c r="N367" s="727" t="s">
        <v>1199</v>
      </c>
      <c r="O367" s="727" t="s">
        <v>700</v>
      </c>
      <c r="P367" s="727" t="s">
        <v>229</v>
      </c>
      <c r="Q367" s="752" t="s">
        <v>875</v>
      </c>
      <c r="R367" s="727" t="s">
        <v>4340</v>
      </c>
      <c r="S367" s="727">
        <v>168</v>
      </c>
      <c r="T367" s="727" t="s">
        <v>698</v>
      </c>
      <c r="U367" s="933">
        <v>8.5</v>
      </c>
      <c r="V367" s="727">
        <v>41400</v>
      </c>
      <c r="W367" s="933">
        <v>351900</v>
      </c>
      <c r="X367" s="933">
        <v>394128</v>
      </c>
      <c r="Y367" s="727"/>
      <c r="Z367" s="727">
        <v>2016</v>
      </c>
      <c r="AA367" s="727"/>
      <c r="AB367" s="760" t="s">
        <v>876</v>
      </c>
      <c r="AC367" s="760"/>
      <c r="AD367" s="760"/>
      <c r="AE367" s="760"/>
      <c r="AF367" s="761"/>
      <c r="AG367" s="760" t="s">
        <v>4361</v>
      </c>
      <c r="AH367" s="760" t="s">
        <v>794</v>
      </c>
      <c r="AI367" s="760">
        <v>210021182</v>
      </c>
      <c r="AJ367" s="760" t="s">
        <v>4359</v>
      </c>
      <c r="AK367" s="760"/>
    </row>
    <row r="368" spans="1:37" s="99" customFormat="1" ht="100.5" customHeight="1">
      <c r="A368" s="727" t="s">
        <v>4372</v>
      </c>
      <c r="B368" s="727" t="s">
        <v>33</v>
      </c>
      <c r="C368" s="727" t="s">
        <v>4373</v>
      </c>
      <c r="D368" s="727" t="s">
        <v>4374</v>
      </c>
      <c r="E368" s="727" t="s">
        <v>4374</v>
      </c>
      <c r="F368" s="727" t="s">
        <v>4375</v>
      </c>
      <c r="G368" s="727" t="s">
        <v>4375</v>
      </c>
      <c r="H368" s="727" t="s">
        <v>4376</v>
      </c>
      <c r="I368" s="727" t="s">
        <v>4376</v>
      </c>
      <c r="J368" s="727" t="s">
        <v>227</v>
      </c>
      <c r="K368" s="727">
        <v>70</v>
      </c>
      <c r="L368" s="752">
        <v>711000000</v>
      </c>
      <c r="M368" s="813" t="s">
        <v>73</v>
      </c>
      <c r="N368" s="727" t="s">
        <v>1199</v>
      </c>
      <c r="O368" s="727" t="s">
        <v>802</v>
      </c>
      <c r="P368" s="727" t="s">
        <v>229</v>
      </c>
      <c r="Q368" s="727" t="s">
        <v>875</v>
      </c>
      <c r="R368" s="727" t="s">
        <v>4340</v>
      </c>
      <c r="S368" s="727">
        <v>839</v>
      </c>
      <c r="T368" s="727" t="s">
        <v>997</v>
      </c>
      <c r="U368" s="789">
        <v>106</v>
      </c>
      <c r="V368" s="789">
        <v>20000</v>
      </c>
      <c r="W368" s="789">
        <v>2120000</v>
      </c>
      <c r="X368" s="789">
        <f t="shared" ref="X368:X398" si="23">W368*1.12</f>
        <v>2374400</v>
      </c>
      <c r="Y368" s="727"/>
      <c r="Z368" s="727">
        <v>2016</v>
      </c>
      <c r="AA368" s="727"/>
      <c r="AB368" s="760" t="s">
        <v>876</v>
      </c>
      <c r="AC368" s="760"/>
      <c r="AD368" s="760"/>
      <c r="AE368" s="760"/>
      <c r="AF368" s="760"/>
      <c r="AG368" s="760" t="s">
        <v>4377</v>
      </c>
      <c r="AH368" s="760" t="s">
        <v>794</v>
      </c>
      <c r="AI368" s="760"/>
      <c r="AJ368" s="760"/>
      <c r="AK368" s="760"/>
    </row>
    <row r="369" spans="1:37" s="192" customFormat="1" ht="100.5" customHeight="1">
      <c r="A369" s="727" t="s">
        <v>4378</v>
      </c>
      <c r="B369" s="727" t="s">
        <v>33</v>
      </c>
      <c r="C369" s="727" t="s">
        <v>4373</v>
      </c>
      <c r="D369" s="727" t="s">
        <v>4374</v>
      </c>
      <c r="E369" s="727" t="s">
        <v>4374</v>
      </c>
      <c r="F369" s="727" t="s">
        <v>4375</v>
      </c>
      <c r="G369" s="727" t="s">
        <v>4375</v>
      </c>
      <c r="H369" s="727" t="s">
        <v>4376</v>
      </c>
      <c r="I369" s="727" t="s">
        <v>4376</v>
      </c>
      <c r="J369" s="727" t="s">
        <v>38</v>
      </c>
      <c r="K369" s="727">
        <v>70</v>
      </c>
      <c r="L369" s="752">
        <v>711000000</v>
      </c>
      <c r="M369" s="813" t="s">
        <v>73</v>
      </c>
      <c r="N369" s="727" t="s">
        <v>1199</v>
      </c>
      <c r="O369" s="727" t="s">
        <v>802</v>
      </c>
      <c r="P369" s="727" t="s">
        <v>229</v>
      </c>
      <c r="Q369" s="727" t="s">
        <v>875</v>
      </c>
      <c r="R369" s="727" t="s">
        <v>4340</v>
      </c>
      <c r="S369" s="727">
        <v>839</v>
      </c>
      <c r="T369" s="727" t="s">
        <v>997</v>
      </c>
      <c r="U369" s="789">
        <v>264</v>
      </c>
      <c r="V369" s="789">
        <v>20000</v>
      </c>
      <c r="W369" s="789">
        <v>5280000</v>
      </c>
      <c r="X369" s="789">
        <f t="shared" si="23"/>
        <v>5913600.0000000009</v>
      </c>
      <c r="Y369" s="727"/>
      <c r="Z369" s="727">
        <v>2016</v>
      </c>
      <c r="AA369" s="727"/>
      <c r="AB369" s="760" t="s">
        <v>876</v>
      </c>
      <c r="AC369" s="760"/>
      <c r="AD369" s="760"/>
      <c r="AE369" s="760"/>
      <c r="AF369" s="760"/>
      <c r="AG369" s="760" t="s">
        <v>4377</v>
      </c>
      <c r="AH369" s="760" t="s">
        <v>794</v>
      </c>
      <c r="AI369" s="807"/>
      <c r="AJ369" s="807"/>
      <c r="AK369" s="807"/>
    </row>
    <row r="370" spans="1:37" s="192" customFormat="1" ht="100.5" customHeight="1">
      <c r="A370" s="727" t="s">
        <v>4379</v>
      </c>
      <c r="B370" s="727" t="s">
        <v>33</v>
      </c>
      <c r="C370" s="727" t="s">
        <v>4373</v>
      </c>
      <c r="D370" s="727" t="s">
        <v>4374</v>
      </c>
      <c r="E370" s="727" t="s">
        <v>4374</v>
      </c>
      <c r="F370" s="727" t="s">
        <v>4375</v>
      </c>
      <c r="G370" s="727" t="s">
        <v>4375</v>
      </c>
      <c r="H370" s="727" t="s">
        <v>4376</v>
      </c>
      <c r="I370" s="727" t="s">
        <v>4376</v>
      </c>
      <c r="J370" s="727" t="s">
        <v>227</v>
      </c>
      <c r="K370" s="727">
        <v>70</v>
      </c>
      <c r="L370" s="752">
        <v>711000000</v>
      </c>
      <c r="M370" s="813" t="s">
        <v>73</v>
      </c>
      <c r="N370" s="727" t="s">
        <v>1199</v>
      </c>
      <c r="O370" s="727" t="s">
        <v>802</v>
      </c>
      <c r="P370" s="727" t="s">
        <v>229</v>
      </c>
      <c r="Q370" s="727" t="s">
        <v>875</v>
      </c>
      <c r="R370" s="727" t="s">
        <v>4340</v>
      </c>
      <c r="S370" s="727">
        <v>839</v>
      </c>
      <c r="T370" s="727" t="s">
        <v>997</v>
      </c>
      <c r="U370" s="789">
        <v>52</v>
      </c>
      <c r="V370" s="789">
        <v>20000</v>
      </c>
      <c r="W370" s="789">
        <v>1040000</v>
      </c>
      <c r="X370" s="789">
        <f t="shared" si="23"/>
        <v>1164800</v>
      </c>
      <c r="Y370" s="727"/>
      <c r="Z370" s="727">
        <v>2016</v>
      </c>
      <c r="AA370" s="727"/>
      <c r="AB370" s="760" t="s">
        <v>876</v>
      </c>
      <c r="AC370" s="760"/>
      <c r="AD370" s="760"/>
      <c r="AE370" s="760"/>
      <c r="AF370" s="760"/>
      <c r="AG370" s="760" t="s">
        <v>4380</v>
      </c>
      <c r="AH370" s="760" t="s">
        <v>794</v>
      </c>
      <c r="AI370" s="807"/>
      <c r="AJ370" s="807"/>
      <c r="AK370" s="807"/>
    </row>
    <row r="371" spans="1:37" s="192" customFormat="1" ht="100.5" customHeight="1">
      <c r="A371" s="727" t="s">
        <v>4381</v>
      </c>
      <c r="B371" s="727" t="s">
        <v>33</v>
      </c>
      <c r="C371" s="727" t="s">
        <v>4373</v>
      </c>
      <c r="D371" s="727" t="s">
        <v>4374</v>
      </c>
      <c r="E371" s="727" t="s">
        <v>4374</v>
      </c>
      <c r="F371" s="727" t="s">
        <v>4375</v>
      </c>
      <c r="G371" s="727" t="s">
        <v>4375</v>
      </c>
      <c r="H371" s="727" t="s">
        <v>4376</v>
      </c>
      <c r="I371" s="727" t="s">
        <v>4376</v>
      </c>
      <c r="J371" s="727" t="s">
        <v>38</v>
      </c>
      <c r="K371" s="727">
        <v>70</v>
      </c>
      <c r="L371" s="752">
        <v>711000000</v>
      </c>
      <c r="M371" s="813" t="s">
        <v>73</v>
      </c>
      <c r="N371" s="727" t="s">
        <v>1199</v>
      </c>
      <c r="O371" s="727" t="s">
        <v>802</v>
      </c>
      <c r="P371" s="727" t="s">
        <v>229</v>
      </c>
      <c r="Q371" s="727" t="s">
        <v>875</v>
      </c>
      <c r="R371" s="727" t="s">
        <v>4340</v>
      </c>
      <c r="S371" s="727">
        <v>839</v>
      </c>
      <c r="T371" s="727" t="s">
        <v>997</v>
      </c>
      <c r="U371" s="789">
        <v>22</v>
      </c>
      <c r="V371" s="789">
        <v>20000</v>
      </c>
      <c r="W371" s="789">
        <v>440000</v>
      </c>
      <c r="X371" s="789">
        <f t="shared" si="23"/>
        <v>492800.00000000006</v>
      </c>
      <c r="Y371" s="727"/>
      <c r="Z371" s="727">
        <v>2016</v>
      </c>
      <c r="AA371" s="727"/>
      <c r="AB371" s="760" t="s">
        <v>876</v>
      </c>
      <c r="AC371" s="760"/>
      <c r="AD371" s="760"/>
      <c r="AE371" s="760"/>
      <c r="AF371" s="760"/>
      <c r="AG371" s="760" t="s">
        <v>4380</v>
      </c>
      <c r="AH371" s="760" t="s">
        <v>794</v>
      </c>
      <c r="AI371" s="807"/>
      <c r="AJ371" s="807"/>
      <c r="AK371" s="807"/>
    </row>
    <row r="372" spans="1:37" s="192" customFormat="1" ht="100.5" customHeight="1">
      <c r="A372" s="727" t="s">
        <v>4382</v>
      </c>
      <c r="B372" s="727" t="s">
        <v>33</v>
      </c>
      <c r="C372" s="727" t="s">
        <v>4373</v>
      </c>
      <c r="D372" s="727" t="s">
        <v>4374</v>
      </c>
      <c r="E372" s="727" t="s">
        <v>4374</v>
      </c>
      <c r="F372" s="727" t="s">
        <v>4375</v>
      </c>
      <c r="G372" s="727" t="s">
        <v>4375</v>
      </c>
      <c r="H372" s="727" t="s">
        <v>4376</v>
      </c>
      <c r="I372" s="727" t="s">
        <v>4376</v>
      </c>
      <c r="J372" s="727" t="s">
        <v>227</v>
      </c>
      <c r="K372" s="727">
        <v>70</v>
      </c>
      <c r="L372" s="752">
        <v>711000000</v>
      </c>
      <c r="M372" s="813" t="s">
        <v>73</v>
      </c>
      <c r="N372" s="727" t="s">
        <v>1199</v>
      </c>
      <c r="O372" s="727" t="s">
        <v>4383</v>
      </c>
      <c r="P372" s="727" t="s">
        <v>229</v>
      </c>
      <c r="Q372" s="727" t="s">
        <v>875</v>
      </c>
      <c r="R372" s="727" t="s">
        <v>4340</v>
      </c>
      <c r="S372" s="727">
        <v>839</v>
      </c>
      <c r="T372" s="727" t="s">
        <v>997</v>
      </c>
      <c r="U372" s="789">
        <v>172</v>
      </c>
      <c r="V372" s="789">
        <v>20000</v>
      </c>
      <c r="W372" s="789">
        <v>3440000</v>
      </c>
      <c r="X372" s="789">
        <f t="shared" si="23"/>
        <v>3852800.0000000005</v>
      </c>
      <c r="Y372" s="727"/>
      <c r="Z372" s="727">
        <v>2016</v>
      </c>
      <c r="AA372" s="727"/>
      <c r="AB372" s="760" t="s">
        <v>876</v>
      </c>
      <c r="AC372" s="760"/>
      <c r="AD372" s="760"/>
      <c r="AE372" s="760"/>
      <c r="AF372" s="760"/>
      <c r="AG372" s="760" t="s">
        <v>4384</v>
      </c>
      <c r="AH372" s="760" t="s">
        <v>794</v>
      </c>
      <c r="AI372" s="807"/>
      <c r="AJ372" s="807"/>
      <c r="AK372" s="807"/>
    </row>
    <row r="373" spans="1:37" s="192" customFormat="1" ht="100.5" customHeight="1">
      <c r="A373" s="727" t="s">
        <v>4385</v>
      </c>
      <c r="B373" s="727" t="s">
        <v>33</v>
      </c>
      <c r="C373" s="727" t="s">
        <v>4373</v>
      </c>
      <c r="D373" s="727" t="s">
        <v>4374</v>
      </c>
      <c r="E373" s="727" t="s">
        <v>4374</v>
      </c>
      <c r="F373" s="727" t="s">
        <v>4375</v>
      </c>
      <c r="G373" s="727" t="s">
        <v>4375</v>
      </c>
      <c r="H373" s="727" t="s">
        <v>4376</v>
      </c>
      <c r="I373" s="727" t="s">
        <v>4376</v>
      </c>
      <c r="J373" s="727" t="s">
        <v>38</v>
      </c>
      <c r="K373" s="727">
        <v>70</v>
      </c>
      <c r="L373" s="752">
        <v>711000000</v>
      </c>
      <c r="M373" s="813" t="s">
        <v>73</v>
      </c>
      <c r="N373" s="727" t="s">
        <v>1199</v>
      </c>
      <c r="O373" s="727" t="s">
        <v>4383</v>
      </c>
      <c r="P373" s="727" t="s">
        <v>229</v>
      </c>
      <c r="Q373" s="727" t="s">
        <v>875</v>
      </c>
      <c r="R373" s="727" t="s">
        <v>4340</v>
      </c>
      <c r="S373" s="727">
        <v>839</v>
      </c>
      <c r="T373" s="727" t="s">
        <v>997</v>
      </c>
      <c r="U373" s="789">
        <v>208</v>
      </c>
      <c r="V373" s="789">
        <v>20000</v>
      </c>
      <c r="W373" s="789">
        <v>4160000</v>
      </c>
      <c r="X373" s="789">
        <f t="shared" si="23"/>
        <v>4659200</v>
      </c>
      <c r="Y373" s="727"/>
      <c r="Z373" s="727">
        <v>2016</v>
      </c>
      <c r="AA373" s="727"/>
      <c r="AB373" s="760" t="s">
        <v>876</v>
      </c>
      <c r="AC373" s="760"/>
      <c r="AD373" s="760"/>
      <c r="AE373" s="760"/>
      <c r="AF373" s="760"/>
      <c r="AG373" s="760" t="s">
        <v>4384</v>
      </c>
      <c r="AH373" s="760" t="s">
        <v>794</v>
      </c>
      <c r="AI373" s="807"/>
      <c r="AJ373" s="807"/>
      <c r="AK373" s="807"/>
    </row>
    <row r="374" spans="1:37" s="192" customFormat="1" ht="100.5" customHeight="1">
      <c r="A374" s="727" t="s">
        <v>4386</v>
      </c>
      <c r="B374" s="727" t="s">
        <v>33</v>
      </c>
      <c r="C374" s="727" t="s">
        <v>4373</v>
      </c>
      <c r="D374" s="727" t="s">
        <v>4374</v>
      </c>
      <c r="E374" s="727" t="s">
        <v>4374</v>
      </c>
      <c r="F374" s="727" t="s">
        <v>4375</v>
      </c>
      <c r="G374" s="727" t="s">
        <v>4375</v>
      </c>
      <c r="H374" s="727" t="s">
        <v>4376</v>
      </c>
      <c r="I374" s="727" t="s">
        <v>4376</v>
      </c>
      <c r="J374" s="727" t="s">
        <v>227</v>
      </c>
      <c r="K374" s="727">
        <v>70</v>
      </c>
      <c r="L374" s="752">
        <v>711000000</v>
      </c>
      <c r="M374" s="813" t="s">
        <v>73</v>
      </c>
      <c r="N374" s="727" t="s">
        <v>1199</v>
      </c>
      <c r="O374" s="727" t="s">
        <v>4383</v>
      </c>
      <c r="P374" s="727" t="s">
        <v>229</v>
      </c>
      <c r="Q374" s="727" t="s">
        <v>875</v>
      </c>
      <c r="R374" s="727" t="s">
        <v>4340</v>
      </c>
      <c r="S374" s="727">
        <v>839</v>
      </c>
      <c r="T374" s="727" t="s">
        <v>997</v>
      </c>
      <c r="U374" s="789">
        <v>18</v>
      </c>
      <c r="V374" s="789">
        <v>20000</v>
      </c>
      <c r="W374" s="789">
        <v>360000</v>
      </c>
      <c r="X374" s="789">
        <f t="shared" si="23"/>
        <v>403200.00000000006</v>
      </c>
      <c r="Y374" s="727"/>
      <c r="Z374" s="727">
        <v>2016</v>
      </c>
      <c r="AA374" s="727"/>
      <c r="AB374" s="760" t="s">
        <v>876</v>
      </c>
      <c r="AC374" s="760"/>
      <c r="AD374" s="760"/>
      <c r="AE374" s="760"/>
      <c r="AF374" s="760"/>
      <c r="AG374" s="760" t="s">
        <v>4387</v>
      </c>
      <c r="AH374" s="760" t="s">
        <v>794</v>
      </c>
      <c r="AI374" s="807"/>
      <c r="AJ374" s="807"/>
      <c r="AK374" s="807"/>
    </row>
    <row r="375" spans="1:37" s="192" customFormat="1" ht="100.5" customHeight="1">
      <c r="A375" s="727" t="s">
        <v>4388</v>
      </c>
      <c r="B375" s="727" t="s">
        <v>33</v>
      </c>
      <c r="C375" s="727" t="s">
        <v>4373</v>
      </c>
      <c r="D375" s="727" t="s">
        <v>4374</v>
      </c>
      <c r="E375" s="727" t="s">
        <v>4374</v>
      </c>
      <c r="F375" s="727" t="s">
        <v>4375</v>
      </c>
      <c r="G375" s="727" t="s">
        <v>4375</v>
      </c>
      <c r="H375" s="727" t="s">
        <v>4376</v>
      </c>
      <c r="I375" s="727" t="s">
        <v>4376</v>
      </c>
      <c r="J375" s="727" t="s">
        <v>38</v>
      </c>
      <c r="K375" s="727">
        <v>70</v>
      </c>
      <c r="L375" s="752">
        <v>711000000</v>
      </c>
      <c r="M375" s="813" t="s">
        <v>73</v>
      </c>
      <c r="N375" s="727" t="s">
        <v>1199</v>
      </c>
      <c r="O375" s="727" t="s">
        <v>4383</v>
      </c>
      <c r="P375" s="727" t="s">
        <v>229</v>
      </c>
      <c r="Q375" s="727" t="s">
        <v>875</v>
      </c>
      <c r="R375" s="727" t="s">
        <v>4340</v>
      </c>
      <c r="S375" s="727">
        <v>839</v>
      </c>
      <c r="T375" s="727" t="s">
        <v>997</v>
      </c>
      <c r="U375" s="789">
        <v>10</v>
      </c>
      <c r="V375" s="789">
        <v>20000</v>
      </c>
      <c r="W375" s="789">
        <v>200000</v>
      </c>
      <c r="X375" s="789">
        <f t="shared" si="23"/>
        <v>224000.00000000003</v>
      </c>
      <c r="Y375" s="727"/>
      <c r="Z375" s="727">
        <v>2016</v>
      </c>
      <c r="AA375" s="727"/>
      <c r="AB375" s="760" t="s">
        <v>876</v>
      </c>
      <c r="AC375" s="760"/>
      <c r="AD375" s="760"/>
      <c r="AE375" s="760"/>
      <c r="AF375" s="760"/>
      <c r="AG375" s="760" t="s">
        <v>4387</v>
      </c>
      <c r="AH375" s="760" t="s">
        <v>794</v>
      </c>
      <c r="AI375" s="807"/>
      <c r="AJ375" s="807"/>
      <c r="AK375" s="807"/>
    </row>
    <row r="376" spans="1:37" s="192" customFormat="1" ht="100.5" customHeight="1">
      <c r="A376" s="727" t="s">
        <v>4389</v>
      </c>
      <c r="B376" s="727" t="s">
        <v>33</v>
      </c>
      <c r="C376" s="727" t="s">
        <v>4373</v>
      </c>
      <c r="D376" s="727" t="s">
        <v>4374</v>
      </c>
      <c r="E376" s="727" t="s">
        <v>4374</v>
      </c>
      <c r="F376" s="727" t="s">
        <v>4375</v>
      </c>
      <c r="G376" s="727" t="s">
        <v>4375</v>
      </c>
      <c r="H376" s="727" t="s">
        <v>4376</v>
      </c>
      <c r="I376" s="727" t="s">
        <v>4376</v>
      </c>
      <c r="J376" s="727" t="s">
        <v>227</v>
      </c>
      <c r="K376" s="727">
        <v>70</v>
      </c>
      <c r="L376" s="752">
        <v>711000000</v>
      </c>
      <c r="M376" s="813" t="s">
        <v>73</v>
      </c>
      <c r="N376" s="727" t="s">
        <v>1199</v>
      </c>
      <c r="O376" s="727" t="s">
        <v>4390</v>
      </c>
      <c r="P376" s="727" t="s">
        <v>229</v>
      </c>
      <c r="Q376" s="727" t="s">
        <v>875</v>
      </c>
      <c r="R376" s="727" t="s">
        <v>4340</v>
      </c>
      <c r="S376" s="727">
        <v>839</v>
      </c>
      <c r="T376" s="727" t="s">
        <v>997</v>
      </c>
      <c r="U376" s="789">
        <v>154</v>
      </c>
      <c r="V376" s="789">
        <v>20000</v>
      </c>
      <c r="W376" s="789">
        <v>3080000</v>
      </c>
      <c r="X376" s="789">
        <f t="shared" si="23"/>
        <v>3449600.0000000005</v>
      </c>
      <c r="Y376" s="727"/>
      <c r="Z376" s="727">
        <v>2016</v>
      </c>
      <c r="AA376" s="727"/>
      <c r="AB376" s="760" t="s">
        <v>876</v>
      </c>
      <c r="AC376" s="760"/>
      <c r="AD376" s="760"/>
      <c r="AE376" s="760"/>
      <c r="AF376" s="760"/>
      <c r="AG376" s="760" t="s">
        <v>4391</v>
      </c>
      <c r="AH376" s="760" t="s">
        <v>794</v>
      </c>
      <c r="AI376" s="807"/>
      <c r="AJ376" s="807"/>
      <c r="AK376" s="807"/>
    </row>
    <row r="377" spans="1:37" s="192" customFormat="1" ht="100.5" customHeight="1">
      <c r="A377" s="727" t="s">
        <v>4392</v>
      </c>
      <c r="B377" s="727" t="s">
        <v>33</v>
      </c>
      <c r="C377" s="727" t="s">
        <v>4373</v>
      </c>
      <c r="D377" s="727" t="s">
        <v>4374</v>
      </c>
      <c r="E377" s="727" t="s">
        <v>4374</v>
      </c>
      <c r="F377" s="727" t="s">
        <v>4375</v>
      </c>
      <c r="G377" s="727" t="s">
        <v>4375</v>
      </c>
      <c r="H377" s="727" t="s">
        <v>4376</v>
      </c>
      <c r="I377" s="727" t="s">
        <v>4376</v>
      </c>
      <c r="J377" s="727" t="s">
        <v>38</v>
      </c>
      <c r="K377" s="727">
        <v>70</v>
      </c>
      <c r="L377" s="752">
        <v>711000000</v>
      </c>
      <c r="M377" s="813" t="s">
        <v>73</v>
      </c>
      <c r="N377" s="727" t="s">
        <v>1199</v>
      </c>
      <c r="O377" s="727" t="s">
        <v>4390</v>
      </c>
      <c r="P377" s="727" t="s">
        <v>229</v>
      </c>
      <c r="Q377" s="727" t="s">
        <v>875</v>
      </c>
      <c r="R377" s="727" t="s">
        <v>4340</v>
      </c>
      <c r="S377" s="727">
        <v>839</v>
      </c>
      <c r="T377" s="727" t="s">
        <v>997</v>
      </c>
      <c r="U377" s="789">
        <v>184</v>
      </c>
      <c r="V377" s="789">
        <v>20000</v>
      </c>
      <c r="W377" s="789">
        <v>3680000</v>
      </c>
      <c r="X377" s="789">
        <f t="shared" si="23"/>
        <v>4121600.0000000005</v>
      </c>
      <c r="Y377" s="727"/>
      <c r="Z377" s="727">
        <v>2016</v>
      </c>
      <c r="AA377" s="727"/>
      <c r="AB377" s="760" t="s">
        <v>876</v>
      </c>
      <c r="AC377" s="760"/>
      <c r="AD377" s="760"/>
      <c r="AE377" s="760"/>
      <c r="AF377" s="760"/>
      <c r="AG377" s="760" t="s">
        <v>4391</v>
      </c>
      <c r="AH377" s="760" t="s">
        <v>794</v>
      </c>
      <c r="AI377" s="807"/>
      <c r="AJ377" s="807"/>
      <c r="AK377" s="807"/>
    </row>
    <row r="378" spans="1:37" s="192" customFormat="1" ht="100.5" customHeight="1">
      <c r="A378" s="727" t="s">
        <v>4393</v>
      </c>
      <c r="B378" s="727" t="s">
        <v>33</v>
      </c>
      <c r="C378" s="727" t="s">
        <v>4373</v>
      </c>
      <c r="D378" s="727" t="s">
        <v>4374</v>
      </c>
      <c r="E378" s="727" t="s">
        <v>4374</v>
      </c>
      <c r="F378" s="727" t="s">
        <v>4375</v>
      </c>
      <c r="G378" s="727" t="s">
        <v>4375</v>
      </c>
      <c r="H378" s="727" t="s">
        <v>4376</v>
      </c>
      <c r="I378" s="727" t="s">
        <v>4376</v>
      </c>
      <c r="J378" s="727" t="s">
        <v>227</v>
      </c>
      <c r="K378" s="727">
        <v>70</v>
      </c>
      <c r="L378" s="752">
        <v>711000000</v>
      </c>
      <c r="M378" s="813" t="s">
        <v>73</v>
      </c>
      <c r="N378" s="727" t="s">
        <v>1199</v>
      </c>
      <c r="O378" s="727" t="s">
        <v>4390</v>
      </c>
      <c r="P378" s="727" t="s">
        <v>229</v>
      </c>
      <c r="Q378" s="727" t="s">
        <v>875</v>
      </c>
      <c r="R378" s="727" t="s">
        <v>4340</v>
      </c>
      <c r="S378" s="727">
        <v>839</v>
      </c>
      <c r="T378" s="727" t="s">
        <v>997</v>
      </c>
      <c r="U378" s="789">
        <v>25</v>
      </c>
      <c r="V378" s="789">
        <v>20000</v>
      </c>
      <c r="W378" s="789">
        <v>500000</v>
      </c>
      <c r="X378" s="789">
        <f t="shared" si="23"/>
        <v>560000</v>
      </c>
      <c r="Y378" s="727"/>
      <c r="Z378" s="727">
        <v>2016</v>
      </c>
      <c r="AA378" s="727"/>
      <c r="AB378" s="760" t="s">
        <v>876</v>
      </c>
      <c r="AC378" s="760"/>
      <c r="AD378" s="760"/>
      <c r="AE378" s="760"/>
      <c r="AF378" s="760"/>
      <c r="AG378" s="760" t="s">
        <v>4394</v>
      </c>
      <c r="AH378" s="760" t="s">
        <v>794</v>
      </c>
      <c r="AI378" s="807"/>
      <c r="AJ378" s="807"/>
      <c r="AK378" s="807"/>
    </row>
    <row r="379" spans="1:37" s="192" customFormat="1" ht="100.5" customHeight="1">
      <c r="A379" s="727" t="s">
        <v>4395</v>
      </c>
      <c r="B379" s="727" t="s">
        <v>33</v>
      </c>
      <c r="C379" s="727" t="s">
        <v>4373</v>
      </c>
      <c r="D379" s="727" t="s">
        <v>4374</v>
      </c>
      <c r="E379" s="727" t="s">
        <v>4374</v>
      </c>
      <c r="F379" s="727" t="s">
        <v>4375</v>
      </c>
      <c r="G379" s="727" t="s">
        <v>4375</v>
      </c>
      <c r="H379" s="727" t="s">
        <v>4376</v>
      </c>
      <c r="I379" s="727" t="s">
        <v>4376</v>
      </c>
      <c r="J379" s="727" t="s">
        <v>38</v>
      </c>
      <c r="K379" s="727">
        <v>70</v>
      </c>
      <c r="L379" s="752">
        <v>711000000</v>
      </c>
      <c r="M379" s="813" t="s">
        <v>73</v>
      </c>
      <c r="N379" s="727" t="s">
        <v>1199</v>
      </c>
      <c r="O379" s="727" t="s">
        <v>4390</v>
      </c>
      <c r="P379" s="727" t="s">
        <v>229</v>
      </c>
      <c r="Q379" s="727" t="s">
        <v>875</v>
      </c>
      <c r="R379" s="727" t="s">
        <v>4340</v>
      </c>
      <c r="S379" s="727">
        <v>839</v>
      </c>
      <c r="T379" s="727" t="s">
        <v>997</v>
      </c>
      <c r="U379" s="789">
        <v>34</v>
      </c>
      <c r="V379" s="789">
        <v>20000</v>
      </c>
      <c r="W379" s="789">
        <v>680000</v>
      </c>
      <c r="X379" s="789">
        <f t="shared" si="23"/>
        <v>761600.00000000012</v>
      </c>
      <c r="Y379" s="727"/>
      <c r="Z379" s="727">
        <v>2016</v>
      </c>
      <c r="AA379" s="727"/>
      <c r="AB379" s="760" t="s">
        <v>876</v>
      </c>
      <c r="AC379" s="760"/>
      <c r="AD379" s="760"/>
      <c r="AE379" s="760"/>
      <c r="AF379" s="760"/>
      <c r="AG379" s="760" t="s">
        <v>4394</v>
      </c>
      <c r="AH379" s="760" t="s">
        <v>794</v>
      </c>
      <c r="AI379" s="807"/>
      <c r="AJ379" s="807"/>
      <c r="AK379" s="807"/>
    </row>
    <row r="380" spans="1:37" s="192" customFormat="1" ht="100.5" customHeight="1">
      <c r="A380" s="727" t="s">
        <v>4396</v>
      </c>
      <c r="B380" s="727" t="s">
        <v>33</v>
      </c>
      <c r="C380" s="727" t="s">
        <v>4397</v>
      </c>
      <c r="D380" s="727" t="s">
        <v>4398</v>
      </c>
      <c r="E380" s="727" t="s">
        <v>4398</v>
      </c>
      <c r="F380" s="727" t="s">
        <v>4399</v>
      </c>
      <c r="G380" s="727" t="s">
        <v>4399</v>
      </c>
      <c r="H380" s="727"/>
      <c r="I380" s="727"/>
      <c r="J380" s="727" t="s">
        <v>227</v>
      </c>
      <c r="K380" s="727">
        <v>0</v>
      </c>
      <c r="L380" s="752">
        <v>711000000</v>
      </c>
      <c r="M380" s="813" t="s">
        <v>73</v>
      </c>
      <c r="N380" s="727" t="s">
        <v>1199</v>
      </c>
      <c r="O380" s="727" t="s">
        <v>4400</v>
      </c>
      <c r="P380" s="727" t="s">
        <v>229</v>
      </c>
      <c r="Q380" s="727" t="s">
        <v>875</v>
      </c>
      <c r="R380" s="727" t="s">
        <v>4340</v>
      </c>
      <c r="S380" s="727">
        <v>796</v>
      </c>
      <c r="T380" s="727" t="s">
        <v>232</v>
      </c>
      <c r="U380" s="789">
        <v>197</v>
      </c>
      <c r="V380" s="789">
        <v>1400</v>
      </c>
      <c r="W380" s="789">
        <v>275800</v>
      </c>
      <c r="X380" s="789">
        <f t="shared" si="23"/>
        <v>308896.00000000006</v>
      </c>
      <c r="Y380" s="727"/>
      <c r="Z380" s="727">
        <v>2016</v>
      </c>
      <c r="AA380" s="727"/>
      <c r="AB380" s="760" t="s">
        <v>876</v>
      </c>
      <c r="AC380" s="760"/>
      <c r="AD380" s="760"/>
      <c r="AE380" s="760"/>
      <c r="AF380" s="760"/>
      <c r="AG380" s="760" t="s">
        <v>4401</v>
      </c>
      <c r="AH380" s="760" t="s">
        <v>794</v>
      </c>
      <c r="AI380" s="807"/>
      <c r="AJ380" s="807"/>
      <c r="AK380" s="807"/>
    </row>
    <row r="381" spans="1:37" s="192" customFormat="1" ht="100.5" customHeight="1">
      <c r="A381" s="727" t="s">
        <v>4402</v>
      </c>
      <c r="B381" s="727" t="s">
        <v>33</v>
      </c>
      <c r="C381" s="727" t="s">
        <v>4373</v>
      </c>
      <c r="D381" s="727" t="s">
        <v>4374</v>
      </c>
      <c r="E381" s="727" t="s">
        <v>4374</v>
      </c>
      <c r="F381" s="727" t="s">
        <v>4375</v>
      </c>
      <c r="G381" s="727" t="s">
        <v>4375</v>
      </c>
      <c r="H381" s="727" t="s">
        <v>4376</v>
      </c>
      <c r="I381" s="727" t="s">
        <v>4376</v>
      </c>
      <c r="J381" s="727" t="s">
        <v>227</v>
      </c>
      <c r="K381" s="727">
        <v>70</v>
      </c>
      <c r="L381" s="752">
        <v>711000000</v>
      </c>
      <c r="M381" s="813" t="s">
        <v>73</v>
      </c>
      <c r="N381" s="727" t="s">
        <v>1199</v>
      </c>
      <c r="O381" s="727" t="s">
        <v>4400</v>
      </c>
      <c r="P381" s="727" t="s">
        <v>229</v>
      </c>
      <c r="Q381" s="727" t="s">
        <v>875</v>
      </c>
      <c r="R381" s="727" t="s">
        <v>4340</v>
      </c>
      <c r="S381" s="727">
        <v>839</v>
      </c>
      <c r="T381" s="727" t="s">
        <v>997</v>
      </c>
      <c r="U381" s="789">
        <v>127</v>
      </c>
      <c r="V381" s="789">
        <v>20000</v>
      </c>
      <c r="W381" s="789">
        <v>2540000</v>
      </c>
      <c r="X381" s="789">
        <f t="shared" si="23"/>
        <v>2844800.0000000005</v>
      </c>
      <c r="Y381" s="727"/>
      <c r="Z381" s="727">
        <v>2016</v>
      </c>
      <c r="AA381" s="727"/>
      <c r="AB381" s="760" t="s">
        <v>876</v>
      </c>
      <c r="AC381" s="760"/>
      <c r="AD381" s="760"/>
      <c r="AE381" s="760"/>
      <c r="AF381" s="760"/>
      <c r="AG381" s="760" t="s">
        <v>4403</v>
      </c>
      <c r="AH381" s="760" t="s">
        <v>794</v>
      </c>
      <c r="AI381" s="807"/>
      <c r="AJ381" s="807"/>
      <c r="AK381" s="807"/>
    </row>
    <row r="382" spans="1:37" s="192" customFormat="1" ht="100.5" customHeight="1">
      <c r="A382" s="727" t="s">
        <v>4404</v>
      </c>
      <c r="B382" s="727" t="s">
        <v>33</v>
      </c>
      <c r="C382" s="727" t="s">
        <v>4373</v>
      </c>
      <c r="D382" s="727" t="s">
        <v>4374</v>
      </c>
      <c r="E382" s="727" t="s">
        <v>4374</v>
      </c>
      <c r="F382" s="727" t="s">
        <v>4375</v>
      </c>
      <c r="G382" s="727" t="s">
        <v>4375</v>
      </c>
      <c r="H382" s="727" t="s">
        <v>4376</v>
      </c>
      <c r="I382" s="727" t="s">
        <v>4376</v>
      </c>
      <c r="J382" s="727" t="s">
        <v>38</v>
      </c>
      <c r="K382" s="727">
        <v>70</v>
      </c>
      <c r="L382" s="752">
        <v>711000000</v>
      </c>
      <c r="M382" s="813" t="s">
        <v>73</v>
      </c>
      <c r="N382" s="727" t="s">
        <v>1199</v>
      </c>
      <c r="O382" s="727" t="s">
        <v>4400</v>
      </c>
      <c r="P382" s="727" t="s">
        <v>229</v>
      </c>
      <c r="Q382" s="727" t="s">
        <v>875</v>
      </c>
      <c r="R382" s="727" t="s">
        <v>4340</v>
      </c>
      <c r="S382" s="727">
        <v>839</v>
      </c>
      <c r="T382" s="727" t="s">
        <v>997</v>
      </c>
      <c r="U382" s="789">
        <v>20</v>
      </c>
      <c r="V382" s="789">
        <v>20000</v>
      </c>
      <c r="W382" s="789">
        <v>400000</v>
      </c>
      <c r="X382" s="789">
        <f t="shared" si="23"/>
        <v>448000.00000000006</v>
      </c>
      <c r="Y382" s="727"/>
      <c r="Z382" s="727">
        <v>2016</v>
      </c>
      <c r="AA382" s="727"/>
      <c r="AB382" s="760" t="s">
        <v>876</v>
      </c>
      <c r="AC382" s="760"/>
      <c r="AD382" s="760"/>
      <c r="AE382" s="760"/>
      <c r="AF382" s="760"/>
      <c r="AG382" s="760" t="s">
        <v>4403</v>
      </c>
      <c r="AH382" s="760" t="s">
        <v>794</v>
      </c>
      <c r="AI382" s="807"/>
      <c r="AJ382" s="807"/>
      <c r="AK382" s="807"/>
    </row>
    <row r="383" spans="1:37" s="192" customFormat="1" ht="100.5" customHeight="1">
      <c r="A383" s="727" t="s">
        <v>4405</v>
      </c>
      <c r="B383" s="727" t="s">
        <v>33</v>
      </c>
      <c r="C383" s="727" t="s">
        <v>4373</v>
      </c>
      <c r="D383" s="727" t="s">
        <v>4374</v>
      </c>
      <c r="E383" s="727" t="s">
        <v>4374</v>
      </c>
      <c r="F383" s="727" t="s">
        <v>4375</v>
      </c>
      <c r="G383" s="727" t="s">
        <v>4375</v>
      </c>
      <c r="H383" s="727" t="s">
        <v>4376</v>
      </c>
      <c r="I383" s="727" t="s">
        <v>4376</v>
      </c>
      <c r="J383" s="727" t="s">
        <v>227</v>
      </c>
      <c r="K383" s="727">
        <v>70</v>
      </c>
      <c r="L383" s="752">
        <v>711000000</v>
      </c>
      <c r="M383" s="813" t="s">
        <v>73</v>
      </c>
      <c r="N383" s="727" t="s">
        <v>1199</v>
      </c>
      <c r="O383" s="727" t="s">
        <v>4406</v>
      </c>
      <c r="P383" s="727" t="s">
        <v>229</v>
      </c>
      <c r="Q383" s="727" t="s">
        <v>875</v>
      </c>
      <c r="R383" s="727" t="s">
        <v>4340</v>
      </c>
      <c r="S383" s="727">
        <v>839</v>
      </c>
      <c r="T383" s="727" t="s">
        <v>997</v>
      </c>
      <c r="U383" s="789">
        <v>4</v>
      </c>
      <c r="V383" s="789">
        <v>20000</v>
      </c>
      <c r="W383" s="789">
        <v>80000</v>
      </c>
      <c r="X383" s="789">
        <f t="shared" si="23"/>
        <v>89600.000000000015</v>
      </c>
      <c r="Y383" s="727"/>
      <c r="Z383" s="727">
        <v>2016</v>
      </c>
      <c r="AA383" s="727"/>
      <c r="AB383" s="760" t="s">
        <v>876</v>
      </c>
      <c r="AC383" s="760"/>
      <c r="AD383" s="760"/>
      <c r="AE383" s="760"/>
      <c r="AF383" s="760"/>
      <c r="AG383" s="760" t="s">
        <v>4407</v>
      </c>
      <c r="AH383" s="760" t="s">
        <v>794</v>
      </c>
      <c r="AI383" s="807"/>
      <c r="AJ383" s="807"/>
      <c r="AK383" s="807"/>
    </row>
    <row r="384" spans="1:37" s="192" customFormat="1" ht="100.5" customHeight="1">
      <c r="A384" s="727" t="s">
        <v>4408</v>
      </c>
      <c r="B384" s="727" t="s">
        <v>33</v>
      </c>
      <c r="C384" s="727" t="s">
        <v>4373</v>
      </c>
      <c r="D384" s="727" t="s">
        <v>4374</v>
      </c>
      <c r="E384" s="727" t="s">
        <v>4374</v>
      </c>
      <c r="F384" s="727" t="s">
        <v>4375</v>
      </c>
      <c r="G384" s="727" t="s">
        <v>4375</v>
      </c>
      <c r="H384" s="727" t="s">
        <v>4376</v>
      </c>
      <c r="I384" s="727" t="s">
        <v>4376</v>
      </c>
      <c r="J384" s="727" t="s">
        <v>227</v>
      </c>
      <c r="K384" s="727">
        <v>70</v>
      </c>
      <c r="L384" s="752">
        <v>711000000</v>
      </c>
      <c r="M384" s="813" t="s">
        <v>73</v>
      </c>
      <c r="N384" s="727" t="s">
        <v>1199</v>
      </c>
      <c r="O384" s="727" t="s">
        <v>4406</v>
      </c>
      <c r="P384" s="727" t="s">
        <v>229</v>
      </c>
      <c r="Q384" s="727" t="s">
        <v>875</v>
      </c>
      <c r="R384" s="727" t="s">
        <v>4340</v>
      </c>
      <c r="S384" s="727">
        <v>839</v>
      </c>
      <c r="T384" s="727" t="s">
        <v>997</v>
      </c>
      <c r="U384" s="789">
        <v>60</v>
      </c>
      <c r="V384" s="789">
        <v>20000</v>
      </c>
      <c r="W384" s="789">
        <v>1200000</v>
      </c>
      <c r="X384" s="789">
        <f t="shared" si="23"/>
        <v>1344000.0000000002</v>
      </c>
      <c r="Y384" s="727"/>
      <c r="Z384" s="727">
        <v>2016</v>
      </c>
      <c r="AA384" s="727"/>
      <c r="AB384" s="760" t="s">
        <v>876</v>
      </c>
      <c r="AC384" s="760"/>
      <c r="AD384" s="760"/>
      <c r="AE384" s="760"/>
      <c r="AF384" s="760"/>
      <c r="AG384" s="760" t="s">
        <v>4409</v>
      </c>
      <c r="AH384" s="760" t="s">
        <v>794</v>
      </c>
      <c r="AI384" s="807"/>
      <c r="AJ384" s="807"/>
      <c r="AK384" s="807"/>
    </row>
    <row r="385" spans="1:37" s="192" customFormat="1" ht="100.5" customHeight="1">
      <c r="A385" s="727" t="s">
        <v>4410</v>
      </c>
      <c r="B385" s="727" t="s">
        <v>33</v>
      </c>
      <c r="C385" s="727" t="s">
        <v>4373</v>
      </c>
      <c r="D385" s="727" t="s">
        <v>4374</v>
      </c>
      <c r="E385" s="727" t="s">
        <v>4374</v>
      </c>
      <c r="F385" s="727" t="s">
        <v>4375</v>
      </c>
      <c r="G385" s="727" t="s">
        <v>4375</v>
      </c>
      <c r="H385" s="727" t="s">
        <v>4376</v>
      </c>
      <c r="I385" s="727" t="s">
        <v>4376</v>
      </c>
      <c r="J385" s="727" t="s">
        <v>227</v>
      </c>
      <c r="K385" s="727">
        <v>70</v>
      </c>
      <c r="L385" s="752">
        <v>711000000</v>
      </c>
      <c r="M385" s="813" t="s">
        <v>73</v>
      </c>
      <c r="N385" s="727" t="s">
        <v>1199</v>
      </c>
      <c r="O385" s="727" t="s">
        <v>1960</v>
      </c>
      <c r="P385" s="727" t="s">
        <v>229</v>
      </c>
      <c r="Q385" s="727" t="s">
        <v>875</v>
      </c>
      <c r="R385" s="727" t="s">
        <v>4340</v>
      </c>
      <c r="S385" s="727">
        <v>839</v>
      </c>
      <c r="T385" s="727" t="s">
        <v>997</v>
      </c>
      <c r="U385" s="789">
        <v>70</v>
      </c>
      <c r="V385" s="789">
        <v>20000</v>
      </c>
      <c r="W385" s="789">
        <v>1400000</v>
      </c>
      <c r="X385" s="789">
        <f t="shared" si="23"/>
        <v>1568000.0000000002</v>
      </c>
      <c r="Y385" s="727"/>
      <c r="Z385" s="727">
        <v>2016</v>
      </c>
      <c r="AA385" s="727"/>
      <c r="AB385" s="760" t="s">
        <v>876</v>
      </c>
      <c r="AC385" s="760"/>
      <c r="AD385" s="760"/>
      <c r="AE385" s="760"/>
      <c r="AF385" s="760"/>
      <c r="AG385" s="760" t="s">
        <v>4411</v>
      </c>
      <c r="AH385" s="760" t="s">
        <v>794</v>
      </c>
      <c r="AI385" s="807"/>
      <c r="AJ385" s="807"/>
      <c r="AK385" s="807"/>
    </row>
    <row r="386" spans="1:37" s="192" customFormat="1" ht="100.5" customHeight="1">
      <c r="A386" s="727" t="s">
        <v>4412</v>
      </c>
      <c r="B386" s="727" t="s">
        <v>33</v>
      </c>
      <c r="C386" s="727" t="s">
        <v>4373</v>
      </c>
      <c r="D386" s="727" t="s">
        <v>4374</v>
      </c>
      <c r="E386" s="727" t="s">
        <v>4374</v>
      </c>
      <c r="F386" s="727" t="s">
        <v>4375</v>
      </c>
      <c r="G386" s="727" t="s">
        <v>4375</v>
      </c>
      <c r="H386" s="727" t="s">
        <v>4376</v>
      </c>
      <c r="I386" s="727" t="s">
        <v>4376</v>
      </c>
      <c r="J386" s="727" t="s">
        <v>227</v>
      </c>
      <c r="K386" s="727">
        <v>70</v>
      </c>
      <c r="L386" s="752">
        <v>711000000</v>
      </c>
      <c r="M386" s="813" t="s">
        <v>73</v>
      </c>
      <c r="N386" s="727" t="s">
        <v>1199</v>
      </c>
      <c r="O386" s="727" t="s">
        <v>1960</v>
      </c>
      <c r="P386" s="727" t="s">
        <v>229</v>
      </c>
      <c r="Q386" s="727" t="s">
        <v>875</v>
      </c>
      <c r="R386" s="727" t="s">
        <v>4340</v>
      </c>
      <c r="S386" s="727">
        <v>839</v>
      </c>
      <c r="T386" s="727" t="s">
        <v>997</v>
      </c>
      <c r="U386" s="789">
        <v>38</v>
      </c>
      <c r="V386" s="789">
        <v>20000</v>
      </c>
      <c r="W386" s="789">
        <v>760000</v>
      </c>
      <c r="X386" s="789">
        <f t="shared" si="23"/>
        <v>851200.00000000012</v>
      </c>
      <c r="Y386" s="727"/>
      <c r="Z386" s="727">
        <v>2016</v>
      </c>
      <c r="AA386" s="727"/>
      <c r="AB386" s="760" t="s">
        <v>876</v>
      </c>
      <c r="AC386" s="760"/>
      <c r="AD386" s="760"/>
      <c r="AE386" s="760"/>
      <c r="AF386" s="760"/>
      <c r="AG386" s="760" t="s">
        <v>4413</v>
      </c>
      <c r="AH386" s="760" t="s">
        <v>794</v>
      </c>
      <c r="AI386" s="807"/>
      <c r="AJ386" s="807"/>
      <c r="AK386" s="807"/>
    </row>
    <row r="387" spans="1:37" s="192" customFormat="1" ht="100.5" customHeight="1">
      <c r="A387" s="727" t="s">
        <v>4414</v>
      </c>
      <c r="B387" s="727" t="s">
        <v>33</v>
      </c>
      <c r="C387" s="727" t="s">
        <v>4373</v>
      </c>
      <c r="D387" s="727" t="s">
        <v>4374</v>
      </c>
      <c r="E387" s="727" t="s">
        <v>4374</v>
      </c>
      <c r="F387" s="727" t="s">
        <v>4375</v>
      </c>
      <c r="G387" s="727" t="s">
        <v>4375</v>
      </c>
      <c r="H387" s="727" t="s">
        <v>4376</v>
      </c>
      <c r="I387" s="727" t="s">
        <v>4376</v>
      </c>
      <c r="J387" s="727" t="s">
        <v>227</v>
      </c>
      <c r="K387" s="727">
        <v>70</v>
      </c>
      <c r="L387" s="752">
        <v>711000000</v>
      </c>
      <c r="M387" s="813" t="s">
        <v>73</v>
      </c>
      <c r="N387" s="727" t="s">
        <v>1199</v>
      </c>
      <c r="O387" s="727" t="s">
        <v>236</v>
      </c>
      <c r="P387" s="727" t="s">
        <v>229</v>
      </c>
      <c r="Q387" s="727" t="s">
        <v>875</v>
      </c>
      <c r="R387" s="727" t="s">
        <v>4340</v>
      </c>
      <c r="S387" s="727">
        <v>839</v>
      </c>
      <c r="T387" s="727" t="s">
        <v>997</v>
      </c>
      <c r="U387" s="789">
        <v>60</v>
      </c>
      <c r="V387" s="789">
        <v>20000</v>
      </c>
      <c r="W387" s="789">
        <v>1200000</v>
      </c>
      <c r="X387" s="789">
        <f t="shared" si="23"/>
        <v>1344000.0000000002</v>
      </c>
      <c r="Y387" s="727"/>
      <c r="Z387" s="727">
        <v>2016</v>
      </c>
      <c r="AA387" s="727"/>
      <c r="AB387" s="760" t="s">
        <v>876</v>
      </c>
      <c r="AC387" s="760"/>
      <c r="AD387" s="760"/>
      <c r="AE387" s="760"/>
      <c r="AF387" s="760"/>
      <c r="AG387" s="760" t="s">
        <v>4415</v>
      </c>
      <c r="AH387" s="760" t="s">
        <v>794</v>
      </c>
      <c r="AI387" s="807"/>
      <c r="AJ387" s="807"/>
      <c r="AK387" s="807"/>
    </row>
    <row r="388" spans="1:37" s="192" customFormat="1" ht="100.5" customHeight="1">
      <c r="A388" s="727" t="s">
        <v>4416</v>
      </c>
      <c r="B388" s="727" t="s">
        <v>33</v>
      </c>
      <c r="C388" s="727" t="s">
        <v>4373</v>
      </c>
      <c r="D388" s="727" t="s">
        <v>4374</v>
      </c>
      <c r="E388" s="727" t="s">
        <v>4374</v>
      </c>
      <c r="F388" s="727" t="s">
        <v>4375</v>
      </c>
      <c r="G388" s="727" t="s">
        <v>4375</v>
      </c>
      <c r="H388" s="727" t="s">
        <v>4376</v>
      </c>
      <c r="I388" s="727" t="s">
        <v>4376</v>
      </c>
      <c r="J388" s="727" t="s">
        <v>38</v>
      </c>
      <c r="K388" s="727">
        <v>70</v>
      </c>
      <c r="L388" s="752">
        <v>711000000</v>
      </c>
      <c r="M388" s="813" t="s">
        <v>73</v>
      </c>
      <c r="N388" s="727" t="s">
        <v>1199</v>
      </c>
      <c r="O388" s="727" t="s">
        <v>236</v>
      </c>
      <c r="P388" s="727" t="s">
        <v>229</v>
      </c>
      <c r="Q388" s="727" t="s">
        <v>875</v>
      </c>
      <c r="R388" s="727" t="s">
        <v>4340</v>
      </c>
      <c r="S388" s="727">
        <v>839</v>
      </c>
      <c r="T388" s="727" t="s">
        <v>997</v>
      </c>
      <c r="U388" s="789">
        <v>126</v>
      </c>
      <c r="V388" s="789">
        <v>20000</v>
      </c>
      <c r="W388" s="789">
        <v>2520000</v>
      </c>
      <c r="X388" s="789">
        <f t="shared" si="23"/>
        <v>2822400.0000000005</v>
      </c>
      <c r="Y388" s="727"/>
      <c r="Z388" s="727">
        <v>2016</v>
      </c>
      <c r="AA388" s="727"/>
      <c r="AB388" s="760" t="s">
        <v>876</v>
      </c>
      <c r="AC388" s="760"/>
      <c r="AD388" s="760"/>
      <c r="AE388" s="760"/>
      <c r="AF388" s="760"/>
      <c r="AG388" s="760" t="s">
        <v>4415</v>
      </c>
      <c r="AH388" s="760" t="s">
        <v>794</v>
      </c>
      <c r="AI388" s="807"/>
      <c r="AJ388" s="807"/>
      <c r="AK388" s="807"/>
    </row>
    <row r="389" spans="1:37" s="192" customFormat="1" ht="100.5" customHeight="1">
      <c r="A389" s="727" t="s">
        <v>4417</v>
      </c>
      <c r="B389" s="727" t="s">
        <v>33</v>
      </c>
      <c r="C389" s="727" t="s">
        <v>4373</v>
      </c>
      <c r="D389" s="727" t="s">
        <v>4374</v>
      </c>
      <c r="E389" s="727" t="s">
        <v>4374</v>
      </c>
      <c r="F389" s="727" t="s">
        <v>4375</v>
      </c>
      <c r="G389" s="727" t="s">
        <v>4375</v>
      </c>
      <c r="H389" s="727" t="s">
        <v>4376</v>
      </c>
      <c r="I389" s="727" t="s">
        <v>4376</v>
      </c>
      <c r="J389" s="727" t="s">
        <v>227</v>
      </c>
      <c r="K389" s="727">
        <v>70</v>
      </c>
      <c r="L389" s="752">
        <v>711000000</v>
      </c>
      <c r="M389" s="813" t="s">
        <v>73</v>
      </c>
      <c r="N389" s="727" t="s">
        <v>1199</v>
      </c>
      <c r="O389" s="727" t="s">
        <v>236</v>
      </c>
      <c r="P389" s="727" t="s">
        <v>229</v>
      </c>
      <c r="Q389" s="727" t="s">
        <v>875</v>
      </c>
      <c r="R389" s="727" t="s">
        <v>4340</v>
      </c>
      <c r="S389" s="727">
        <v>839</v>
      </c>
      <c r="T389" s="727" t="s">
        <v>997</v>
      </c>
      <c r="U389" s="789">
        <v>17</v>
      </c>
      <c r="V389" s="789">
        <v>20000</v>
      </c>
      <c r="W389" s="789">
        <v>340000</v>
      </c>
      <c r="X389" s="789">
        <f t="shared" si="23"/>
        <v>380800.00000000006</v>
      </c>
      <c r="Y389" s="727"/>
      <c r="Z389" s="727">
        <v>2016</v>
      </c>
      <c r="AA389" s="727"/>
      <c r="AB389" s="760" t="s">
        <v>876</v>
      </c>
      <c r="AC389" s="760"/>
      <c r="AD389" s="760"/>
      <c r="AE389" s="760"/>
      <c r="AF389" s="760"/>
      <c r="AG389" s="760" t="s">
        <v>4418</v>
      </c>
      <c r="AH389" s="760" t="s">
        <v>794</v>
      </c>
      <c r="AI389" s="807"/>
      <c r="AJ389" s="807"/>
      <c r="AK389" s="807"/>
    </row>
    <row r="390" spans="1:37" s="192" customFormat="1" ht="100.5" customHeight="1">
      <c r="A390" s="727" t="s">
        <v>4419</v>
      </c>
      <c r="B390" s="727" t="s">
        <v>33</v>
      </c>
      <c r="C390" s="727" t="s">
        <v>4373</v>
      </c>
      <c r="D390" s="727" t="s">
        <v>4374</v>
      </c>
      <c r="E390" s="727" t="s">
        <v>4374</v>
      </c>
      <c r="F390" s="727" t="s">
        <v>4375</v>
      </c>
      <c r="G390" s="727" t="s">
        <v>4375</v>
      </c>
      <c r="H390" s="727" t="s">
        <v>4376</v>
      </c>
      <c r="I390" s="727" t="s">
        <v>4376</v>
      </c>
      <c r="J390" s="727" t="s">
        <v>38</v>
      </c>
      <c r="K390" s="727">
        <v>70</v>
      </c>
      <c r="L390" s="752">
        <v>711000000</v>
      </c>
      <c r="M390" s="813" t="s">
        <v>73</v>
      </c>
      <c r="N390" s="727" t="s">
        <v>1199</v>
      </c>
      <c r="O390" s="727" t="s">
        <v>236</v>
      </c>
      <c r="P390" s="727" t="s">
        <v>229</v>
      </c>
      <c r="Q390" s="727" t="s">
        <v>875</v>
      </c>
      <c r="R390" s="727" t="s">
        <v>4340</v>
      </c>
      <c r="S390" s="727">
        <v>839</v>
      </c>
      <c r="T390" s="727" t="s">
        <v>997</v>
      </c>
      <c r="U390" s="789">
        <v>12</v>
      </c>
      <c r="V390" s="789">
        <v>20000</v>
      </c>
      <c r="W390" s="789">
        <v>240000</v>
      </c>
      <c r="X390" s="789">
        <f t="shared" si="23"/>
        <v>268800</v>
      </c>
      <c r="Y390" s="727"/>
      <c r="Z390" s="727">
        <v>2016</v>
      </c>
      <c r="AA390" s="727"/>
      <c r="AB390" s="760" t="s">
        <v>876</v>
      </c>
      <c r="AC390" s="760"/>
      <c r="AD390" s="760"/>
      <c r="AE390" s="760"/>
      <c r="AF390" s="760"/>
      <c r="AG390" s="760" t="s">
        <v>4418</v>
      </c>
      <c r="AH390" s="760" t="s">
        <v>794</v>
      </c>
      <c r="AI390" s="807"/>
      <c r="AJ390" s="807"/>
      <c r="AK390" s="807"/>
    </row>
    <row r="391" spans="1:37" s="192" customFormat="1" ht="100.5" customHeight="1">
      <c r="A391" s="727" t="s">
        <v>4420</v>
      </c>
      <c r="B391" s="727" t="s">
        <v>33</v>
      </c>
      <c r="C391" s="727" t="s">
        <v>4373</v>
      </c>
      <c r="D391" s="727" t="s">
        <v>4374</v>
      </c>
      <c r="E391" s="727" t="s">
        <v>4374</v>
      </c>
      <c r="F391" s="727" t="s">
        <v>4375</v>
      </c>
      <c r="G391" s="727" t="s">
        <v>4375</v>
      </c>
      <c r="H391" s="727" t="s">
        <v>4376</v>
      </c>
      <c r="I391" s="727" t="s">
        <v>4376</v>
      </c>
      <c r="J391" s="727" t="s">
        <v>227</v>
      </c>
      <c r="K391" s="727">
        <v>70</v>
      </c>
      <c r="L391" s="752">
        <v>711000000</v>
      </c>
      <c r="M391" s="813" t="s">
        <v>73</v>
      </c>
      <c r="N391" s="727" t="s">
        <v>1199</v>
      </c>
      <c r="O391" s="727" t="s">
        <v>808</v>
      </c>
      <c r="P391" s="727" t="s">
        <v>229</v>
      </c>
      <c r="Q391" s="727" t="s">
        <v>875</v>
      </c>
      <c r="R391" s="727" t="s">
        <v>4340</v>
      </c>
      <c r="S391" s="727">
        <v>839</v>
      </c>
      <c r="T391" s="727" t="s">
        <v>997</v>
      </c>
      <c r="U391" s="789">
        <v>121</v>
      </c>
      <c r="V391" s="789">
        <v>20000</v>
      </c>
      <c r="W391" s="789">
        <v>2420000</v>
      </c>
      <c r="X391" s="789">
        <f t="shared" si="23"/>
        <v>2710400.0000000005</v>
      </c>
      <c r="Y391" s="727"/>
      <c r="Z391" s="727">
        <v>2016</v>
      </c>
      <c r="AA391" s="727"/>
      <c r="AB391" s="760" t="s">
        <v>876</v>
      </c>
      <c r="AC391" s="760"/>
      <c r="AD391" s="760"/>
      <c r="AE391" s="760"/>
      <c r="AF391" s="760"/>
      <c r="AG391" s="760" t="s">
        <v>4421</v>
      </c>
      <c r="AH391" s="760" t="s">
        <v>794</v>
      </c>
      <c r="AI391" s="807"/>
      <c r="AJ391" s="807"/>
      <c r="AK391" s="807"/>
    </row>
    <row r="392" spans="1:37" s="192" customFormat="1" ht="100.5" customHeight="1">
      <c r="A392" s="727" t="s">
        <v>4422</v>
      </c>
      <c r="B392" s="727" t="s">
        <v>33</v>
      </c>
      <c r="C392" s="727" t="s">
        <v>4373</v>
      </c>
      <c r="D392" s="727" t="s">
        <v>4374</v>
      </c>
      <c r="E392" s="727" t="s">
        <v>4374</v>
      </c>
      <c r="F392" s="727" t="s">
        <v>4375</v>
      </c>
      <c r="G392" s="727" t="s">
        <v>4375</v>
      </c>
      <c r="H392" s="727" t="s">
        <v>4376</v>
      </c>
      <c r="I392" s="727" t="s">
        <v>4376</v>
      </c>
      <c r="J392" s="727" t="s">
        <v>38</v>
      </c>
      <c r="K392" s="727">
        <v>70</v>
      </c>
      <c r="L392" s="752">
        <v>711000000</v>
      </c>
      <c r="M392" s="813" t="s">
        <v>73</v>
      </c>
      <c r="N392" s="727" t="s">
        <v>1199</v>
      </c>
      <c r="O392" s="727" t="s">
        <v>808</v>
      </c>
      <c r="P392" s="727" t="s">
        <v>229</v>
      </c>
      <c r="Q392" s="727" t="s">
        <v>875</v>
      </c>
      <c r="R392" s="727" t="s">
        <v>4340</v>
      </c>
      <c r="S392" s="727">
        <v>839</v>
      </c>
      <c r="T392" s="727" t="s">
        <v>997</v>
      </c>
      <c r="U392" s="789">
        <v>196</v>
      </c>
      <c r="V392" s="789">
        <v>20000</v>
      </c>
      <c r="W392" s="789">
        <v>3920000</v>
      </c>
      <c r="X392" s="789">
        <f t="shared" si="23"/>
        <v>4390400</v>
      </c>
      <c r="Y392" s="727"/>
      <c r="Z392" s="727">
        <v>2016</v>
      </c>
      <c r="AA392" s="727"/>
      <c r="AB392" s="760" t="s">
        <v>876</v>
      </c>
      <c r="AC392" s="760"/>
      <c r="AD392" s="760"/>
      <c r="AE392" s="760"/>
      <c r="AF392" s="760"/>
      <c r="AG392" s="760" t="s">
        <v>4421</v>
      </c>
      <c r="AH392" s="760" t="s">
        <v>794</v>
      </c>
      <c r="AI392" s="807"/>
      <c r="AJ392" s="807"/>
      <c r="AK392" s="807"/>
    </row>
    <row r="393" spans="1:37" s="192" customFormat="1" ht="100.5" customHeight="1">
      <c r="A393" s="727" t="s">
        <v>4423</v>
      </c>
      <c r="B393" s="727" t="s">
        <v>33</v>
      </c>
      <c r="C393" s="727" t="s">
        <v>4373</v>
      </c>
      <c r="D393" s="727" t="s">
        <v>4374</v>
      </c>
      <c r="E393" s="727" t="s">
        <v>4374</v>
      </c>
      <c r="F393" s="727" t="s">
        <v>4375</v>
      </c>
      <c r="G393" s="727" t="s">
        <v>4375</v>
      </c>
      <c r="H393" s="727" t="s">
        <v>4376</v>
      </c>
      <c r="I393" s="727" t="s">
        <v>4376</v>
      </c>
      <c r="J393" s="727" t="s">
        <v>227</v>
      </c>
      <c r="K393" s="727">
        <v>70</v>
      </c>
      <c r="L393" s="752">
        <v>711000000</v>
      </c>
      <c r="M393" s="813" t="s">
        <v>73</v>
      </c>
      <c r="N393" s="727" t="s">
        <v>1199</v>
      </c>
      <c r="O393" s="727" t="s">
        <v>808</v>
      </c>
      <c r="P393" s="727" t="s">
        <v>229</v>
      </c>
      <c r="Q393" s="727" t="s">
        <v>875</v>
      </c>
      <c r="R393" s="727" t="s">
        <v>4340</v>
      </c>
      <c r="S393" s="727">
        <v>839</v>
      </c>
      <c r="T393" s="727" t="s">
        <v>997</v>
      </c>
      <c r="U393" s="789">
        <v>19</v>
      </c>
      <c r="V393" s="789">
        <v>20000</v>
      </c>
      <c r="W393" s="789">
        <v>380000</v>
      </c>
      <c r="X393" s="789">
        <f t="shared" si="23"/>
        <v>425600.00000000006</v>
      </c>
      <c r="Y393" s="727"/>
      <c r="Z393" s="727">
        <v>2016</v>
      </c>
      <c r="AA393" s="727"/>
      <c r="AB393" s="760" t="s">
        <v>876</v>
      </c>
      <c r="AC393" s="760"/>
      <c r="AD393" s="760"/>
      <c r="AE393" s="760"/>
      <c r="AF393" s="760"/>
      <c r="AG393" s="760" t="s">
        <v>4424</v>
      </c>
      <c r="AH393" s="760" t="s">
        <v>794</v>
      </c>
      <c r="AI393" s="807"/>
      <c r="AJ393" s="807"/>
      <c r="AK393" s="807"/>
    </row>
    <row r="394" spans="1:37" s="192" customFormat="1" ht="100.5" customHeight="1">
      <c r="A394" s="727" t="s">
        <v>4425</v>
      </c>
      <c r="B394" s="727" t="s">
        <v>33</v>
      </c>
      <c r="C394" s="727" t="s">
        <v>4373</v>
      </c>
      <c r="D394" s="727" t="s">
        <v>4374</v>
      </c>
      <c r="E394" s="727" t="s">
        <v>4374</v>
      </c>
      <c r="F394" s="727" t="s">
        <v>4375</v>
      </c>
      <c r="G394" s="727" t="s">
        <v>4375</v>
      </c>
      <c r="H394" s="727" t="s">
        <v>4376</v>
      </c>
      <c r="I394" s="727" t="s">
        <v>4376</v>
      </c>
      <c r="J394" s="727" t="s">
        <v>227</v>
      </c>
      <c r="K394" s="727">
        <v>70</v>
      </c>
      <c r="L394" s="752">
        <v>711000000</v>
      </c>
      <c r="M394" s="813" t="s">
        <v>73</v>
      </c>
      <c r="N394" s="727" t="s">
        <v>1199</v>
      </c>
      <c r="O394" s="727" t="s">
        <v>4426</v>
      </c>
      <c r="P394" s="727" t="s">
        <v>229</v>
      </c>
      <c r="Q394" s="727" t="s">
        <v>875</v>
      </c>
      <c r="R394" s="727" t="s">
        <v>4340</v>
      </c>
      <c r="S394" s="727">
        <v>839</v>
      </c>
      <c r="T394" s="727" t="s">
        <v>997</v>
      </c>
      <c r="U394" s="789">
        <v>63</v>
      </c>
      <c r="V394" s="789">
        <v>20000</v>
      </c>
      <c r="W394" s="789">
        <v>1260000</v>
      </c>
      <c r="X394" s="789">
        <f t="shared" si="23"/>
        <v>1411200.0000000002</v>
      </c>
      <c r="Y394" s="727"/>
      <c r="Z394" s="727">
        <v>2016</v>
      </c>
      <c r="AA394" s="727"/>
      <c r="AB394" s="760" t="s">
        <v>876</v>
      </c>
      <c r="AC394" s="760"/>
      <c r="AD394" s="760"/>
      <c r="AE394" s="760"/>
      <c r="AF394" s="760"/>
      <c r="AG394" s="760" t="s">
        <v>4427</v>
      </c>
      <c r="AH394" s="760" t="s">
        <v>794</v>
      </c>
      <c r="AI394" s="807"/>
      <c r="AJ394" s="807"/>
      <c r="AK394" s="807"/>
    </row>
    <row r="395" spans="1:37" s="192" customFormat="1" ht="100.5" customHeight="1">
      <c r="A395" s="727" t="s">
        <v>4428</v>
      </c>
      <c r="B395" s="727" t="s">
        <v>33</v>
      </c>
      <c r="C395" s="727" t="s">
        <v>4373</v>
      </c>
      <c r="D395" s="727" t="s">
        <v>4374</v>
      </c>
      <c r="E395" s="727" t="s">
        <v>4374</v>
      </c>
      <c r="F395" s="727" t="s">
        <v>4375</v>
      </c>
      <c r="G395" s="727" t="s">
        <v>4375</v>
      </c>
      <c r="H395" s="727" t="s">
        <v>4376</v>
      </c>
      <c r="I395" s="727" t="s">
        <v>4376</v>
      </c>
      <c r="J395" s="727" t="s">
        <v>38</v>
      </c>
      <c r="K395" s="727">
        <v>70</v>
      </c>
      <c r="L395" s="752">
        <v>711000000</v>
      </c>
      <c r="M395" s="813" t="s">
        <v>73</v>
      </c>
      <c r="N395" s="727" t="s">
        <v>1199</v>
      </c>
      <c r="O395" s="727" t="s">
        <v>4426</v>
      </c>
      <c r="P395" s="727" t="s">
        <v>229</v>
      </c>
      <c r="Q395" s="727" t="s">
        <v>875</v>
      </c>
      <c r="R395" s="727" t="s">
        <v>4340</v>
      </c>
      <c r="S395" s="727">
        <v>839</v>
      </c>
      <c r="T395" s="727" t="s">
        <v>997</v>
      </c>
      <c r="U395" s="789">
        <v>186</v>
      </c>
      <c r="V395" s="789">
        <v>20000</v>
      </c>
      <c r="W395" s="789">
        <v>3720000</v>
      </c>
      <c r="X395" s="789">
        <f t="shared" si="23"/>
        <v>4166400.0000000005</v>
      </c>
      <c r="Y395" s="727"/>
      <c r="Z395" s="727">
        <v>2016</v>
      </c>
      <c r="AA395" s="727"/>
      <c r="AB395" s="760" t="s">
        <v>876</v>
      </c>
      <c r="AC395" s="760"/>
      <c r="AD395" s="760"/>
      <c r="AE395" s="760"/>
      <c r="AF395" s="760"/>
      <c r="AG395" s="760" t="s">
        <v>4427</v>
      </c>
      <c r="AH395" s="760" t="s">
        <v>794</v>
      </c>
      <c r="AI395" s="807"/>
      <c r="AJ395" s="807"/>
      <c r="AK395" s="807"/>
    </row>
    <row r="396" spans="1:37" s="192" customFormat="1" ht="100.5" customHeight="1">
      <c r="A396" s="727" t="s">
        <v>4429</v>
      </c>
      <c r="B396" s="727" t="s">
        <v>33</v>
      </c>
      <c r="C396" s="727" t="s">
        <v>4373</v>
      </c>
      <c r="D396" s="727" t="s">
        <v>4374</v>
      </c>
      <c r="E396" s="727" t="s">
        <v>4374</v>
      </c>
      <c r="F396" s="727" t="s">
        <v>4375</v>
      </c>
      <c r="G396" s="727" t="s">
        <v>4375</v>
      </c>
      <c r="H396" s="727" t="s">
        <v>4376</v>
      </c>
      <c r="I396" s="727" t="s">
        <v>4376</v>
      </c>
      <c r="J396" s="727" t="s">
        <v>227</v>
      </c>
      <c r="K396" s="727">
        <v>70</v>
      </c>
      <c r="L396" s="752">
        <v>711000000</v>
      </c>
      <c r="M396" s="813" t="s">
        <v>73</v>
      </c>
      <c r="N396" s="727" t="s">
        <v>1199</v>
      </c>
      <c r="O396" s="727" t="s">
        <v>4426</v>
      </c>
      <c r="P396" s="727" t="s">
        <v>229</v>
      </c>
      <c r="Q396" s="727" t="s">
        <v>875</v>
      </c>
      <c r="R396" s="727" t="s">
        <v>4340</v>
      </c>
      <c r="S396" s="727">
        <v>839</v>
      </c>
      <c r="T396" s="727" t="s">
        <v>997</v>
      </c>
      <c r="U396" s="789">
        <v>17</v>
      </c>
      <c r="V396" s="789">
        <v>20000</v>
      </c>
      <c r="W396" s="789">
        <v>340000</v>
      </c>
      <c r="X396" s="789">
        <f t="shared" si="23"/>
        <v>380800.00000000006</v>
      </c>
      <c r="Y396" s="727"/>
      <c r="Z396" s="727">
        <v>2016</v>
      </c>
      <c r="AA396" s="727"/>
      <c r="AB396" s="760" t="s">
        <v>876</v>
      </c>
      <c r="AC396" s="760"/>
      <c r="AD396" s="760"/>
      <c r="AE396" s="760"/>
      <c r="AF396" s="760"/>
      <c r="AG396" s="760" t="s">
        <v>4430</v>
      </c>
      <c r="AH396" s="760" t="s">
        <v>794</v>
      </c>
      <c r="AI396" s="807"/>
      <c r="AJ396" s="807"/>
      <c r="AK396" s="807"/>
    </row>
    <row r="397" spans="1:37" s="192" customFormat="1" ht="100.5" customHeight="1">
      <c r="A397" s="727" t="s">
        <v>4431</v>
      </c>
      <c r="B397" s="727" t="s">
        <v>33</v>
      </c>
      <c r="C397" s="727" t="s">
        <v>4373</v>
      </c>
      <c r="D397" s="727" t="s">
        <v>4374</v>
      </c>
      <c r="E397" s="727" t="s">
        <v>4374</v>
      </c>
      <c r="F397" s="727" t="s">
        <v>4375</v>
      </c>
      <c r="G397" s="727" t="s">
        <v>4375</v>
      </c>
      <c r="H397" s="727" t="s">
        <v>4376</v>
      </c>
      <c r="I397" s="727" t="s">
        <v>4376</v>
      </c>
      <c r="J397" s="727" t="s">
        <v>227</v>
      </c>
      <c r="K397" s="727">
        <v>70</v>
      </c>
      <c r="L397" s="752">
        <v>711000000</v>
      </c>
      <c r="M397" s="813" t="s">
        <v>73</v>
      </c>
      <c r="N397" s="727" t="s">
        <v>1199</v>
      </c>
      <c r="O397" s="727" t="s">
        <v>4432</v>
      </c>
      <c r="P397" s="727" t="s">
        <v>229</v>
      </c>
      <c r="Q397" s="727" t="s">
        <v>875</v>
      </c>
      <c r="R397" s="727" t="s">
        <v>4340</v>
      </c>
      <c r="S397" s="727">
        <v>839</v>
      </c>
      <c r="T397" s="727" t="s">
        <v>997</v>
      </c>
      <c r="U397" s="789">
        <v>178</v>
      </c>
      <c r="V397" s="789">
        <v>20000</v>
      </c>
      <c r="W397" s="789">
        <v>3560000</v>
      </c>
      <c r="X397" s="789">
        <f t="shared" si="23"/>
        <v>3987200.0000000005</v>
      </c>
      <c r="Y397" s="727"/>
      <c r="Z397" s="727">
        <v>2016</v>
      </c>
      <c r="AA397" s="727"/>
      <c r="AB397" s="760" t="s">
        <v>876</v>
      </c>
      <c r="AC397" s="760"/>
      <c r="AD397" s="760"/>
      <c r="AE397" s="760"/>
      <c r="AF397" s="760"/>
      <c r="AG397" s="760" t="s">
        <v>4433</v>
      </c>
      <c r="AH397" s="760" t="s">
        <v>794</v>
      </c>
      <c r="AI397" s="807"/>
      <c r="AJ397" s="807"/>
      <c r="AK397" s="807"/>
    </row>
    <row r="398" spans="1:37" s="192" customFormat="1" ht="100.5" customHeight="1">
      <c r="A398" s="727" t="s">
        <v>4434</v>
      </c>
      <c r="B398" s="727" t="s">
        <v>33</v>
      </c>
      <c r="C398" s="727" t="s">
        <v>4373</v>
      </c>
      <c r="D398" s="727" t="s">
        <v>4374</v>
      </c>
      <c r="E398" s="727" t="s">
        <v>4374</v>
      </c>
      <c r="F398" s="727" t="s">
        <v>4375</v>
      </c>
      <c r="G398" s="727" t="s">
        <v>4375</v>
      </c>
      <c r="H398" s="727" t="s">
        <v>4376</v>
      </c>
      <c r="I398" s="727" t="s">
        <v>4376</v>
      </c>
      <c r="J398" s="727" t="s">
        <v>227</v>
      </c>
      <c r="K398" s="727">
        <v>70</v>
      </c>
      <c r="L398" s="752">
        <v>711000000</v>
      </c>
      <c r="M398" s="813" t="s">
        <v>73</v>
      </c>
      <c r="N398" s="727" t="s">
        <v>1199</v>
      </c>
      <c r="O398" s="727" t="s">
        <v>4432</v>
      </c>
      <c r="P398" s="727" t="s">
        <v>229</v>
      </c>
      <c r="Q398" s="727" t="s">
        <v>875</v>
      </c>
      <c r="R398" s="727" t="s">
        <v>4340</v>
      </c>
      <c r="S398" s="727">
        <v>839</v>
      </c>
      <c r="T398" s="727" t="s">
        <v>997</v>
      </c>
      <c r="U398" s="789">
        <v>25</v>
      </c>
      <c r="V398" s="789">
        <v>20000</v>
      </c>
      <c r="W398" s="789">
        <v>500000</v>
      </c>
      <c r="X398" s="789">
        <f t="shared" si="23"/>
        <v>560000</v>
      </c>
      <c r="Y398" s="727"/>
      <c r="Z398" s="727">
        <v>2016</v>
      </c>
      <c r="AA398" s="727"/>
      <c r="AB398" s="760" t="s">
        <v>876</v>
      </c>
      <c r="AC398" s="760"/>
      <c r="AD398" s="760"/>
      <c r="AE398" s="760"/>
      <c r="AF398" s="760"/>
      <c r="AG398" s="760" t="s">
        <v>4435</v>
      </c>
      <c r="AH398" s="760" t="s">
        <v>794</v>
      </c>
      <c r="AI398" s="807"/>
      <c r="AJ398" s="807"/>
      <c r="AK398" s="807"/>
    </row>
    <row r="399" spans="1:37" s="192" customFormat="1" ht="100.5" customHeight="1">
      <c r="A399" s="727" t="s">
        <v>4652</v>
      </c>
      <c r="B399" s="794" t="s">
        <v>33</v>
      </c>
      <c r="C399" s="727" t="s">
        <v>4653</v>
      </c>
      <c r="D399" s="727" t="s">
        <v>4654</v>
      </c>
      <c r="E399" s="727" t="s">
        <v>4654</v>
      </c>
      <c r="F399" s="727" t="s">
        <v>4655</v>
      </c>
      <c r="G399" s="727" t="s">
        <v>4655</v>
      </c>
      <c r="H399" s="727"/>
      <c r="I399" s="727"/>
      <c r="J399" s="727" t="s">
        <v>38</v>
      </c>
      <c r="K399" s="727">
        <v>0</v>
      </c>
      <c r="L399" s="1059">
        <v>511010000</v>
      </c>
      <c r="M399" s="1016" t="s">
        <v>131</v>
      </c>
      <c r="N399" s="727" t="s">
        <v>2115</v>
      </c>
      <c r="O399" s="727" t="s">
        <v>700</v>
      </c>
      <c r="P399" s="727" t="s">
        <v>229</v>
      </c>
      <c r="Q399" s="727" t="s">
        <v>4067</v>
      </c>
      <c r="R399" s="727" t="s">
        <v>4370</v>
      </c>
      <c r="S399" s="727">
        <v>112</v>
      </c>
      <c r="T399" s="727" t="s">
        <v>4656</v>
      </c>
      <c r="U399" s="933">
        <v>36</v>
      </c>
      <c r="V399" s="933">
        <v>1800</v>
      </c>
      <c r="W399" s="933">
        <v>64800</v>
      </c>
      <c r="X399" s="933">
        <f>W399*1.12</f>
        <v>72576</v>
      </c>
      <c r="Y399" s="727"/>
      <c r="Z399" s="727">
        <v>2016</v>
      </c>
      <c r="AA399" s="727"/>
      <c r="AB399" s="760" t="s">
        <v>876</v>
      </c>
      <c r="AC399" s="760" t="s">
        <v>209</v>
      </c>
      <c r="AD399" s="760"/>
      <c r="AE399" s="760"/>
      <c r="AF399" s="760"/>
      <c r="AG399" s="760" t="s">
        <v>4657</v>
      </c>
      <c r="AH399" s="760" t="s">
        <v>794</v>
      </c>
      <c r="AI399" s="760">
        <v>210025115</v>
      </c>
      <c r="AJ399" s="760" t="s">
        <v>4658</v>
      </c>
      <c r="AK399" s="760"/>
    </row>
    <row r="400" spans="1:37" s="192" customFormat="1" ht="100.5" customHeight="1">
      <c r="A400" s="727" t="s">
        <v>4659</v>
      </c>
      <c r="B400" s="1060" t="s">
        <v>33</v>
      </c>
      <c r="C400" s="727" t="s">
        <v>4660</v>
      </c>
      <c r="D400" s="727" t="s">
        <v>4661</v>
      </c>
      <c r="E400" s="727" t="s">
        <v>4661</v>
      </c>
      <c r="F400" s="727" t="s">
        <v>4662</v>
      </c>
      <c r="G400" s="727" t="s">
        <v>4662</v>
      </c>
      <c r="H400" s="777" t="s">
        <v>4663</v>
      </c>
      <c r="I400" s="777" t="s">
        <v>4663</v>
      </c>
      <c r="J400" s="768" t="s">
        <v>1135</v>
      </c>
      <c r="K400" s="787">
        <v>39</v>
      </c>
      <c r="L400" s="766">
        <v>271010000</v>
      </c>
      <c r="M400" s="727" t="s">
        <v>127</v>
      </c>
      <c r="N400" s="727" t="s">
        <v>2115</v>
      </c>
      <c r="O400" s="813" t="s">
        <v>802</v>
      </c>
      <c r="P400" s="794" t="s">
        <v>229</v>
      </c>
      <c r="Q400" s="874" t="s">
        <v>4664</v>
      </c>
      <c r="R400" s="727" t="s">
        <v>2856</v>
      </c>
      <c r="S400" s="1061">
        <v>5111</v>
      </c>
      <c r="T400" s="767" t="s">
        <v>1948</v>
      </c>
      <c r="U400" s="812">
        <v>34</v>
      </c>
      <c r="V400" s="1062">
        <v>1580</v>
      </c>
      <c r="W400" s="1063">
        <v>53720</v>
      </c>
      <c r="X400" s="1064">
        <v>60166.400000000001</v>
      </c>
      <c r="Y400" s="794" t="s">
        <v>4270</v>
      </c>
      <c r="Z400" s="1060">
        <v>2016</v>
      </c>
      <c r="AA400" s="727"/>
      <c r="AB400" s="760" t="s">
        <v>300</v>
      </c>
      <c r="AC400" s="760"/>
      <c r="AD400" s="760"/>
      <c r="AE400" s="760"/>
      <c r="AF400" s="762"/>
      <c r="AG400" s="760" t="s">
        <v>4665</v>
      </c>
      <c r="AH400" s="760" t="s">
        <v>794</v>
      </c>
      <c r="AI400" s="760">
        <v>210004064</v>
      </c>
      <c r="AJ400" s="762" t="s">
        <v>4666</v>
      </c>
      <c r="AK400" s="760" t="s">
        <v>4667</v>
      </c>
    </row>
    <row r="401" spans="1:37" s="192" customFormat="1" ht="100.5" customHeight="1">
      <c r="A401" s="727" t="s">
        <v>4668</v>
      </c>
      <c r="B401" s="1060" t="s">
        <v>33</v>
      </c>
      <c r="C401" s="727" t="s">
        <v>4660</v>
      </c>
      <c r="D401" s="727" t="s">
        <v>4661</v>
      </c>
      <c r="E401" s="727" t="s">
        <v>4661</v>
      </c>
      <c r="F401" s="727" t="s">
        <v>4662</v>
      </c>
      <c r="G401" s="727" t="s">
        <v>4662</v>
      </c>
      <c r="H401" s="777" t="s">
        <v>4663</v>
      </c>
      <c r="I401" s="777" t="s">
        <v>4663</v>
      </c>
      <c r="J401" s="768" t="s">
        <v>1135</v>
      </c>
      <c r="K401" s="787">
        <v>39</v>
      </c>
      <c r="L401" s="788">
        <v>231010000</v>
      </c>
      <c r="M401" s="749" t="s">
        <v>128</v>
      </c>
      <c r="N401" s="727" t="s">
        <v>2115</v>
      </c>
      <c r="O401" s="813" t="s">
        <v>4669</v>
      </c>
      <c r="P401" s="794" t="s">
        <v>229</v>
      </c>
      <c r="Q401" s="874" t="s">
        <v>4664</v>
      </c>
      <c r="R401" s="727" t="s">
        <v>2856</v>
      </c>
      <c r="S401" s="1061">
        <v>5111</v>
      </c>
      <c r="T401" s="767" t="s">
        <v>1948</v>
      </c>
      <c r="U401" s="812">
        <v>40</v>
      </c>
      <c r="V401" s="1062">
        <v>1580</v>
      </c>
      <c r="W401" s="1063">
        <v>63200</v>
      </c>
      <c r="X401" s="1064">
        <v>70784</v>
      </c>
      <c r="Y401" s="794" t="s">
        <v>4270</v>
      </c>
      <c r="Z401" s="1060">
        <v>2016</v>
      </c>
      <c r="AA401" s="727"/>
      <c r="AB401" s="760" t="s">
        <v>300</v>
      </c>
      <c r="AC401" s="760"/>
      <c r="AD401" s="760"/>
      <c r="AE401" s="760"/>
      <c r="AF401" s="762"/>
      <c r="AG401" s="760" t="s">
        <v>4670</v>
      </c>
      <c r="AH401" s="760" t="s">
        <v>794</v>
      </c>
      <c r="AI401" s="760">
        <v>210004064</v>
      </c>
      <c r="AJ401" s="762" t="s">
        <v>4666</v>
      </c>
      <c r="AK401" s="760" t="s">
        <v>4667</v>
      </c>
    </row>
    <row r="402" spans="1:37" s="192" customFormat="1" ht="100.5" customHeight="1">
      <c r="A402" s="727" t="s">
        <v>4671</v>
      </c>
      <c r="B402" s="1060" t="s">
        <v>33</v>
      </c>
      <c r="C402" s="727" t="s">
        <v>4660</v>
      </c>
      <c r="D402" s="727" t="s">
        <v>4661</v>
      </c>
      <c r="E402" s="727" t="s">
        <v>4661</v>
      </c>
      <c r="F402" s="727" t="s">
        <v>4662</v>
      </c>
      <c r="G402" s="727" t="s">
        <v>4662</v>
      </c>
      <c r="H402" s="777" t="s">
        <v>4663</v>
      </c>
      <c r="I402" s="777" t="s">
        <v>4663</v>
      </c>
      <c r="J402" s="768" t="s">
        <v>1135</v>
      </c>
      <c r="K402" s="787">
        <v>39</v>
      </c>
      <c r="L402" s="1065">
        <v>151010000</v>
      </c>
      <c r="M402" s="749" t="s">
        <v>82</v>
      </c>
      <c r="N402" s="727" t="s">
        <v>2115</v>
      </c>
      <c r="O402" s="813" t="s">
        <v>4672</v>
      </c>
      <c r="P402" s="794" t="s">
        <v>229</v>
      </c>
      <c r="Q402" s="874" t="s">
        <v>4664</v>
      </c>
      <c r="R402" s="727" t="s">
        <v>2856</v>
      </c>
      <c r="S402" s="1061">
        <v>5111</v>
      </c>
      <c r="T402" s="767" t="s">
        <v>1948</v>
      </c>
      <c r="U402" s="812">
        <v>45</v>
      </c>
      <c r="V402" s="1062">
        <v>1580</v>
      </c>
      <c r="W402" s="1063">
        <v>71100</v>
      </c>
      <c r="X402" s="1064">
        <v>79632</v>
      </c>
      <c r="Y402" s="794" t="s">
        <v>4270</v>
      </c>
      <c r="Z402" s="1060">
        <v>2016</v>
      </c>
      <c r="AA402" s="727"/>
      <c r="AB402" s="760" t="s">
        <v>300</v>
      </c>
      <c r="AC402" s="760"/>
      <c r="AD402" s="760"/>
      <c r="AE402" s="760"/>
      <c r="AF402" s="762"/>
      <c r="AG402" s="760" t="s">
        <v>4673</v>
      </c>
      <c r="AH402" s="760" t="s">
        <v>794</v>
      </c>
      <c r="AI402" s="760">
        <v>210004064</v>
      </c>
      <c r="AJ402" s="762" t="s">
        <v>4666</v>
      </c>
      <c r="AK402" s="760" t="s">
        <v>4667</v>
      </c>
    </row>
    <row r="403" spans="1:37" s="192" customFormat="1" ht="100.5" customHeight="1">
      <c r="A403" s="727" t="s">
        <v>4674</v>
      </c>
      <c r="B403" s="1060" t="s">
        <v>33</v>
      </c>
      <c r="C403" s="727" t="s">
        <v>4660</v>
      </c>
      <c r="D403" s="727" t="s">
        <v>4661</v>
      </c>
      <c r="E403" s="727" t="s">
        <v>4661</v>
      </c>
      <c r="F403" s="727" t="s">
        <v>4662</v>
      </c>
      <c r="G403" s="727" t="s">
        <v>4662</v>
      </c>
      <c r="H403" s="777" t="s">
        <v>4663</v>
      </c>
      <c r="I403" s="777" t="s">
        <v>4663</v>
      </c>
      <c r="J403" s="768" t="s">
        <v>1135</v>
      </c>
      <c r="K403" s="787">
        <v>39</v>
      </c>
      <c r="L403" s="766">
        <v>751000000</v>
      </c>
      <c r="M403" s="749" t="s">
        <v>83</v>
      </c>
      <c r="N403" s="727" t="s">
        <v>2115</v>
      </c>
      <c r="O403" s="813" t="s">
        <v>4675</v>
      </c>
      <c r="P403" s="794" t="s">
        <v>229</v>
      </c>
      <c r="Q403" s="874" t="s">
        <v>4664</v>
      </c>
      <c r="R403" s="727" t="s">
        <v>2856</v>
      </c>
      <c r="S403" s="1061">
        <v>5111</v>
      </c>
      <c r="T403" s="767" t="s">
        <v>1948</v>
      </c>
      <c r="U403" s="812">
        <v>43</v>
      </c>
      <c r="V403" s="1062">
        <v>1580</v>
      </c>
      <c r="W403" s="1063">
        <v>67940</v>
      </c>
      <c r="X403" s="1064">
        <v>76092.800000000003</v>
      </c>
      <c r="Y403" s="794" t="s">
        <v>4270</v>
      </c>
      <c r="Z403" s="1060">
        <v>2016</v>
      </c>
      <c r="AA403" s="727"/>
      <c r="AB403" s="760" t="s">
        <v>300</v>
      </c>
      <c r="AC403" s="760"/>
      <c r="AD403" s="760"/>
      <c r="AE403" s="760"/>
      <c r="AF403" s="762"/>
      <c r="AG403" s="760" t="s">
        <v>4676</v>
      </c>
      <c r="AH403" s="760" t="s">
        <v>794</v>
      </c>
      <c r="AI403" s="760">
        <v>210004064</v>
      </c>
      <c r="AJ403" s="762" t="s">
        <v>4666</v>
      </c>
      <c r="AK403" s="760" t="s">
        <v>4667</v>
      </c>
    </row>
    <row r="404" spans="1:37" s="192" customFormat="1" ht="100.5" customHeight="1">
      <c r="A404" s="727" t="s">
        <v>4677</v>
      </c>
      <c r="B404" s="1060" t="s">
        <v>33</v>
      </c>
      <c r="C404" s="727" t="s">
        <v>4660</v>
      </c>
      <c r="D404" s="727" t="s">
        <v>4661</v>
      </c>
      <c r="E404" s="727" t="s">
        <v>4661</v>
      </c>
      <c r="F404" s="727" t="s">
        <v>4662</v>
      </c>
      <c r="G404" s="727" t="s">
        <v>4662</v>
      </c>
      <c r="H404" s="777" t="s">
        <v>4663</v>
      </c>
      <c r="I404" s="777" t="s">
        <v>4663</v>
      </c>
      <c r="J404" s="768" t="s">
        <v>1135</v>
      </c>
      <c r="K404" s="787">
        <v>39</v>
      </c>
      <c r="L404" s="749">
        <v>431010000</v>
      </c>
      <c r="M404" s="749" t="s">
        <v>129</v>
      </c>
      <c r="N404" s="727" t="s">
        <v>2115</v>
      </c>
      <c r="O404" s="813" t="s">
        <v>4678</v>
      </c>
      <c r="P404" s="794" t="s">
        <v>229</v>
      </c>
      <c r="Q404" s="874" t="s">
        <v>4664</v>
      </c>
      <c r="R404" s="727" t="s">
        <v>2856</v>
      </c>
      <c r="S404" s="1061">
        <v>5111</v>
      </c>
      <c r="T404" s="767" t="s">
        <v>1948</v>
      </c>
      <c r="U404" s="812">
        <v>37</v>
      </c>
      <c r="V404" s="1062">
        <v>1580</v>
      </c>
      <c r="W404" s="1063">
        <v>58460</v>
      </c>
      <c r="X404" s="1064">
        <v>65475.199999999997</v>
      </c>
      <c r="Y404" s="794" t="s">
        <v>4270</v>
      </c>
      <c r="Z404" s="1060">
        <v>2016</v>
      </c>
      <c r="AA404" s="727"/>
      <c r="AB404" s="760" t="s">
        <v>300</v>
      </c>
      <c r="AC404" s="760"/>
      <c r="AD404" s="760"/>
      <c r="AE404" s="760"/>
      <c r="AF404" s="762"/>
      <c r="AG404" s="760" t="s">
        <v>4679</v>
      </c>
      <c r="AH404" s="760" t="s">
        <v>794</v>
      </c>
      <c r="AI404" s="760">
        <v>210004064</v>
      </c>
      <c r="AJ404" s="762" t="s">
        <v>4666</v>
      </c>
      <c r="AK404" s="760" t="s">
        <v>4667</v>
      </c>
    </row>
    <row r="405" spans="1:37" s="192" customFormat="1" ht="100.5" customHeight="1">
      <c r="A405" s="727" t="s">
        <v>4680</v>
      </c>
      <c r="B405" s="1060" t="s">
        <v>33</v>
      </c>
      <c r="C405" s="727" t="s">
        <v>4660</v>
      </c>
      <c r="D405" s="727" t="s">
        <v>4661</v>
      </c>
      <c r="E405" s="727" t="s">
        <v>4661</v>
      </c>
      <c r="F405" s="727" t="s">
        <v>4662</v>
      </c>
      <c r="G405" s="727" t="s">
        <v>4662</v>
      </c>
      <c r="H405" s="777" t="s">
        <v>4663</v>
      </c>
      <c r="I405" s="777" t="s">
        <v>4663</v>
      </c>
      <c r="J405" s="768" t="s">
        <v>1135</v>
      </c>
      <c r="K405" s="787">
        <v>39</v>
      </c>
      <c r="L405" s="766">
        <v>471010000</v>
      </c>
      <c r="M405" s="1016" t="s">
        <v>125</v>
      </c>
      <c r="N405" s="727" t="s">
        <v>2115</v>
      </c>
      <c r="O405" s="813" t="s">
        <v>236</v>
      </c>
      <c r="P405" s="794" t="s">
        <v>229</v>
      </c>
      <c r="Q405" s="874" t="s">
        <v>4664</v>
      </c>
      <c r="R405" s="727" t="s">
        <v>2856</v>
      </c>
      <c r="S405" s="1061">
        <v>5111</v>
      </c>
      <c r="T405" s="767" t="s">
        <v>1948</v>
      </c>
      <c r="U405" s="812">
        <v>17</v>
      </c>
      <c r="V405" s="1062">
        <v>1580</v>
      </c>
      <c r="W405" s="1063">
        <v>26860</v>
      </c>
      <c r="X405" s="1064">
        <v>30083.200000000001</v>
      </c>
      <c r="Y405" s="794" t="s">
        <v>4270</v>
      </c>
      <c r="Z405" s="1060">
        <v>2016</v>
      </c>
      <c r="AA405" s="727"/>
      <c r="AB405" s="760" t="s">
        <v>300</v>
      </c>
      <c r="AC405" s="760"/>
      <c r="AD405" s="760"/>
      <c r="AE405" s="760"/>
      <c r="AF405" s="762"/>
      <c r="AG405" s="760" t="s">
        <v>4681</v>
      </c>
      <c r="AH405" s="760" t="s">
        <v>794</v>
      </c>
      <c r="AI405" s="760">
        <v>210004064</v>
      </c>
      <c r="AJ405" s="762" t="s">
        <v>4666</v>
      </c>
      <c r="AK405" s="760" t="s">
        <v>4667</v>
      </c>
    </row>
    <row r="406" spans="1:37" s="192" customFormat="1" ht="100.5" customHeight="1">
      <c r="A406" s="727" t="s">
        <v>4682</v>
      </c>
      <c r="B406" s="1060" t="s">
        <v>33</v>
      </c>
      <c r="C406" s="727" t="s">
        <v>4660</v>
      </c>
      <c r="D406" s="727" t="s">
        <v>4661</v>
      </c>
      <c r="E406" s="727" t="s">
        <v>4661</v>
      </c>
      <c r="F406" s="727" t="s">
        <v>4662</v>
      </c>
      <c r="G406" s="727" t="s">
        <v>4662</v>
      </c>
      <c r="H406" s="777" t="s">
        <v>4663</v>
      </c>
      <c r="I406" s="777" t="s">
        <v>4663</v>
      </c>
      <c r="J406" s="768" t="s">
        <v>1135</v>
      </c>
      <c r="K406" s="787">
        <v>39</v>
      </c>
      <c r="L406" s="788">
        <v>311000000</v>
      </c>
      <c r="M406" s="727" t="s">
        <v>342</v>
      </c>
      <c r="N406" s="727" t="s">
        <v>2115</v>
      </c>
      <c r="O406" s="813" t="s">
        <v>4683</v>
      </c>
      <c r="P406" s="794" t="s">
        <v>229</v>
      </c>
      <c r="Q406" s="874" t="s">
        <v>4664</v>
      </c>
      <c r="R406" s="727" t="s">
        <v>2856</v>
      </c>
      <c r="S406" s="1061">
        <v>5111</v>
      </c>
      <c r="T406" s="767" t="s">
        <v>1948</v>
      </c>
      <c r="U406" s="812">
        <v>19</v>
      </c>
      <c r="V406" s="1062">
        <v>1580</v>
      </c>
      <c r="W406" s="1063">
        <v>30020</v>
      </c>
      <c r="X406" s="1064">
        <v>33622.400000000001</v>
      </c>
      <c r="Y406" s="794" t="s">
        <v>4270</v>
      </c>
      <c r="Z406" s="1060">
        <v>2016</v>
      </c>
      <c r="AA406" s="727"/>
      <c r="AB406" s="760" t="s">
        <v>300</v>
      </c>
      <c r="AC406" s="760"/>
      <c r="AD406" s="760"/>
      <c r="AE406" s="760"/>
      <c r="AF406" s="762"/>
      <c r="AG406" s="760" t="s">
        <v>4684</v>
      </c>
      <c r="AH406" s="760" t="s">
        <v>794</v>
      </c>
      <c r="AI406" s="760">
        <v>210004064</v>
      </c>
      <c r="AJ406" s="762" t="s">
        <v>4666</v>
      </c>
      <c r="AK406" s="760" t="s">
        <v>4667</v>
      </c>
    </row>
    <row r="407" spans="1:37" s="192" customFormat="1" ht="100.5" customHeight="1">
      <c r="A407" s="727" t="s">
        <v>4685</v>
      </c>
      <c r="B407" s="1060" t="s">
        <v>33</v>
      </c>
      <c r="C407" s="727" t="s">
        <v>4686</v>
      </c>
      <c r="D407" s="727" t="s">
        <v>4661</v>
      </c>
      <c r="E407" s="727" t="s">
        <v>4661</v>
      </c>
      <c r="F407" s="727" t="s">
        <v>4687</v>
      </c>
      <c r="G407" s="727" t="s">
        <v>4687</v>
      </c>
      <c r="H407" s="777" t="s">
        <v>4663</v>
      </c>
      <c r="I407" s="777" t="s">
        <v>4663</v>
      </c>
      <c r="J407" s="768" t="s">
        <v>1135</v>
      </c>
      <c r="K407" s="787">
        <v>35</v>
      </c>
      <c r="L407" s="788">
        <v>311000000</v>
      </c>
      <c r="M407" s="727" t="s">
        <v>342</v>
      </c>
      <c r="N407" s="727" t="s">
        <v>2115</v>
      </c>
      <c r="O407" s="813" t="s">
        <v>4683</v>
      </c>
      <c r="P407" s="794" t="s">
        <v>229</v>
      </c>
      <c r="Q407" s="874" t="s">
        <v>4664</v>
      </c>
      <c r="R407" s="727" t="s">
        <v>2856</v>
      </c>
      <c r="S407" s="1061">
        <v>5111</v>
      </c>
      <c r="T407" s="767" t="s">
        <v>1948</v>
      </c>
      <c r="U407" s="812">
        <v>1783</v>
      </c>
      <c r="V407" s="1062">
        <v>869</v>
      </c>
      <c r="W407" s="1063">
        <v>1549427</v>
      </c>
      <c r="X407" s="1064">
        <v>1735358.24</v>
      </c>
      <c r="Y407" s="794" t="s">
        <v>4270</v>
      </c>
      <c r="Z407" s="1060">
        <v>2016</v>
      </c>
      <c r="AA407" s="727"/>
      <c r="AB407" s="760" t="s">
        <v>300</v>
      </c>
      <c r="AC407" s="760"/>
      <c r="AD407" s="760"/>
      <c r="AE407" s="760"/>
      <c r="AF407" s="762"/>
      <c r="AG407" s="760" t="s">
        <v>4688</v>
      </c>
      <c r="AH407" s="760" t="s">
        <v>794</v>
      </c>
      <c r="AI407" s="760">
        <v>210004063</v>
      </c>
      <c r="AJ407" s="762" t="s">
        <v>4689</v>
      </c>
      <c r="AK407" s="760" t="s">
        <v>4667</v>
      </c>
    </row>
    <row r="408" spans="1:37" s="192" customFormat="1" ht="100.5" customHeight="1">
      <c r="A408" s="727" t="s">
        <v>4690</v>
      </c>
      <c r="B408" s="1060" t="s">
        <v>33</v>
      </c>
      <c r="C408" s="727" t="s">
        <v>4660</v>
      </c>
      <c r="D408" s="727" t="s">
        <v>4661</v>
      </c>
      <c r="E408" s="727" t="s">
        <v>4661</v>
      </c>
      <c r="F408" s="727" t="s">
        <v>4662</v>
      </c>
      <c r="G408" s="727" t="s">
        <v>4662</v>
      </c>
      <c r="H408" s="777" t="s">
        <v>4663</v>
      </c>
      <c r="I408" s="777" t="s">
        <v>4663</v>
      </c>
      <c r="J408" s="768" t="s">
        <v>1135</v>
      </c>
      <c r="K408" s="787">
        <v>39</v>
      </c>
      <c r="L408" s="752">
        <v>711000000</v>
      </c>
      <c r="M408" s="753" t="s">
        <v>73</v>
      </c>
      <c r="N408" s="727" t="s">
        <v>2115</v>
      </c>
      <c r="O408" s="813" t="s">
        <v>73</v>
      </c>
      <c r="P408" s="794" t="s">
        <v>229</v>
      </c>
      <c r="Q408" s="874" t="s">
        <v>4664</v>
      </c>
      <c r="R408" s="727" t="s">
        <v>2856</v>
      </c>
      <c r="S408" s="1061">
        <v>5111</v>
      </c>
      <c r="T408" s="767" t="s">
        <v>1948</v>
      </c>
      <c r="U408" s="812">
        <v>50</v>
      </c>
      <c r="V408" s="1062">
        <v>1580</v>
      </c>
      <c r="W408" s="1063">
        <v>79000</v>
      </c>
      <c r="X408" s="1064">
        <v>88480</v>
      </c>
      <c r="Y408" s="794" t="s">
        <v>4270</v>
      </c>
      <c r="Z408" s="1060">
        <v>2016</v>
      </c>
      <c r="AA408" s="727"/>
      <c r="AB408" s="760" t="s">
        <v>300</v>
      </c>
      <c r="AC408" s="760"/>
      <c r="AD408" s="760"/>
      <c r="AE408" s="760"/>
      <c r="AF408" s="762"/>
      <c r="AG408" s="760" t="s">
        <v>4691</v>
      </c>
      <c r="AH408" s="760" t="s">
        <v>794</v>
      </c>
      <c r="AI408" s="760">
        <v>210004064</v>
      </c>
      <c r="AJ408" s="762" t="s">
        <v>4666</v>
      </c>
      <c r="AK408" s="760" t="s">
        <v>4667</v>
      </c>
    </row>
    <row r="409" spans="1:37" s="192" customFormat="1" ht="100.5" customHeight="1">
      <c r="A409" s="727" t="s">
        <v>4692</v>
      </c>
      <c r="B409" s="1060" t="s">
        <v>33</v>
      </c>
      <c r="C409" s="727" t="s">
        <v>4660</v>
      </c>
      <c r="D409" s="727" t="s">
        <v>4661</v>
      </c>
      <c r="E409" s="727" t="s">
        <v>4661</v>
      </c>
      <c r="F409" s="727" t="s">
        <v>4662</v>
      </c>
      <c r="G409" s="727" t="s">
        <v>4662</v>
      </c>
      <c r="H409" s="777" t="s">
        <v>4663</v>
      </c>
      <c r="I409" s="777" t="s">
        <v>4663</v>
      </c>
      <c r="J409" s="768" t="s">
        <v>1135</v>
      </c>
      <c r="K409" s="787">
        <v>39</v>
      </c>
      <c r="L409" s="749">
        <v>391010000</v>
      </c>
      <c r="M409" s="749" t="s">
        <v>341</v>
      </c>
      <c r="N409" s="727" t="s">
        <v>2115</v>
      </c>
      <c r="O409" s="813" t="s">
        <v>4693</v>
      </c>
      <c r="P409" s="794" t="s">
        <v>229</v>
      </c>
      <c r="Q409" s="874" t="s">
        <v>4664</v>
      </c>
      <c r="R409" s="727" t="s">
        <v>2856</v>
      </c>
      <c r="S409" s="1061">
        <v>5111</v>
      </c>
      <c r="T409" s="767" t="s">
        <v>1948</v>
      </c>
      <c r="U409" s="812">
        <v>3</v>
      </c>
      <c r="V409" s="1062">
        <v>1580</v>
      </c>
      <c r="W409" s="1063">
        <v>4740</v>
      </c>
      <c r="X409" s="1064">
        <v>5308.8</v>
      </c>
      <c r="Y409" s="794" t="s">
        <v>4270</v>
      </c>
      <c r="Z409" s="1060">
        <v>2016</v>
      </c>
      <c r="AA409" s="727"/>
      <c r="AB409" s="760" t="s">
        <v>300</v>
      </c>
      <c r="AC409" s="760"/>
      <c r="AD409" s="760"/>
      <c r="AE409" s="760"/>
      <c r="AF409" s="762"/>
      <c r="AG409" s="760" t="s">
        <v>4694</v>
      </c>
      <c r="AH409" s="760" t="s">
        <v>794</v>
      </c>
      <c r="AI409" s="760">
        <v>210004064</v>
      </c>
      <c r="AJ409" s="762" t="s">
        <v>4666</v>
      </c>
      <c r="AK409" s="760" t="s">
        <v>4667</v>
      </c>
    </row>
    <row r="410" spans="1:37" s="192" customFormat="1" ht="100.5" customHeight="1">
      <c r="A410" s="727" t="s">
        <v>4695</v>
      </c>
      <c r="B410" s="1060" t="s">
        <v>33</v>
      </c>
      <c r="C410" s="727" t="s">
        <v>4660</v>
      </c>
      <c r="D410" s="727" t="s">
        <v>4661</v>
      </c>
      <c r="E410" s="727" t="s">
        <v>4661</v>
      </c>
      <c r="F410" s="727" t="s">
        <v>4662</v>
      </c>
      <c r="G410" s="727" t="s">
        <v>4662</v>
      </c>
      <c r="H410" s="777" t="s">
        <v>4663</v>
      </c>
      <c r="I410" s="777" t="s">
        <v>4663</v>
      </c>
      <c r="J410" s="768" t="s">
        <v>1135</v>
      </c>
      <c r="K410" s="787">
        <v>39</v>
      </c>
      <c r="L410" s="727">
        <v>511010000</v>
      </c>
      <c r="M410" s="753" t="s">
        <v>88</v>
      </c>
      <c r="N410" s="727" t="s">
        <v>2115</v>
      </c>
      <c r="O410" s="813" t="s">
        <v>4696</v>
      </c>
      <c r="P410" s="794" t="s">
        <v>229</v>
      </c>
      <c r="Q410" s="874" t="s">
        <v>4664</v>
      </c>
      <c r="R410" s="727" t="s">
        <v>2856</v>
      </c>
      <c r="S410" s="1061">
        <v>5111</v>
      </c>
      <c r="T410" s="767" t="s">
        <v>1948</v>
      </c>
      <c r="U410" s="812">
        <v>75</v>
      </c>
      <c r="V410" s="1062">
        <v>1580</v>
      </c>
      <c r="W410" s="1063">
        <v>118500</v>
      </c>
      <c r="X410" s="1064">
        <v>132720</v>
      </c>
      <c r="Y410" s="794" t="s">
        <v>4270</v>
      </c>
      <c r="Z410" s="1060">
        <v>2016</v>
      </c>
      <c r="AA410" s="727"/>
      <c r="AB410" s="760" t="s">
        <v>300</v>
      </c>
      <c r="AC410" s="760"/>
      <c r="AD410" s="760"/>
      <c r="AE410" s="760"/>
      <c r="AF410" s="762"/>
      <c r="AG410" s="760" t="s">
        <v>4697</v>
      </c>
      <c r="AH410" s="760" t="s">
        <v>794</v>
      </c>
      <c r="AI410" s="760">
        <v>210004064</v>
      </c>
      <c r="AJ410" s="762" t="s">
        <v>4666</v>
      </c>
      <c r="AK410" s="760" t="s">
        <v>4667</v>
      </c>
    </row>
    <row r="411" spans="1:37" s="192" customFormat="1" ht="100.5" customHeight="1">
      <c r="A411" s="727" t="s">
        <v>4698</v>
      </c>
      <c r="B411" s="1060" t="s">
        <v>33</v>
      </c>
      <c r="C411" s="727" t="s">
        <v>4686</v>
      </c>
      <c r="D411" s="727" t="s">
        <v>4661</v>
      </c>
      <c r="E411" s="727" t="s">
        <v>4661</v>
      </c>
      <c r="F411" s="727" t="s">
        <v>4687</v>
      </c>
      <c r="G411" s="727" t="s">
        <v>4687</v>
      </c>
      <c r="H411" s="777" t="s">
        <v>4663</v>
      </c>
      <c r="I411" s="777" t="s">
        <v>4663</v>
      </c>
      <c r="J411" s="768" t="s">
        <v>1135</v>
      </c>
      <c r="K411" s="787">
        <v>35</v>
      </c>
      <c r="L411" s="766">
        <v>271010000</v>
      </c>
      <c r="M411" s="727" t="s">
        <v>127</v>
      </c>
      <c r="N411" s="727" t="s">
        <v>2115</v>
      </c>
      <c r="O411" s="813" t="s">
        <v>802</v>
      </c>
      <c r="P411" s="794" t="s">
        <v>229</v>
      </c>
      <c r="Q411" s="874" t="s">
        <v>4664</v>
      </c>
      <c r="R411" s="727" t="s">
        <v>2856</v>
      </c>
      <c r="S411" s="1061">
        <v>5111</v>
      </c>
      <c r="T411" s="767" t="s">
        <v>1948</v>
      </c>
      <c r="U411" s="812">
        <v>2096</v>
      </c>
      <c r="V411" s="1062">
        <v>869</v>
      </c>
      <c r="W411" s="1063">
        <v>1821424</v>
      </c>
      <c r="X411" s="1064">
        <v>2039994.88</v>
      </c>
      <c r="Y411" s="794" t="s">
        <v>4270</v>
      </c>
      <c r="Z411" s="1060">
        <v>2016</v>
      </c>
      <c r="AA411" s="727"/>
      <c r="AB411" s="760" t="s">
        <v>300</v>
      </c>
      <c r="AC411" s="760"/>
      <c r="AD411" s="760"/>
      <c r="AE411" s="760"/>
      <c r="AF411" s="762"/>
      <c r="AG411" s="760" t="s">
        <v>4699</v>
      </c>
      <c r="AH411" s="760" t="s">
        <v>794</v>
      </c>
      <c r="AI411" s="760">
        <v>210004063</v>
      </c>
      <c r="AJ411" s="762" t="s">
        <v>4689</v>
      </c>
      <c r="AK411" s="760" t="s">
        <v>4667</v>
      </c>
    </row>
    <row r="412" spans="1:37" s="192" customFormat="1" ht="100.5" customHeight="1">
      <c r="A412" s="727" t="s">
        <v>4700</v>
      </c>
      <c r="B412" s="1060" t="s">
        <v>33</v>
      </c>
      <c r="C412" s="727" t="s">
        <v>4686</v>
      </c>
      <c r="D412" s="727" t="s">
        <v>4661</v>
      </c>
      <c r="E412" s="727" t="s">
        <v>4661</v>
      </c>
      <c r="F412" s="727" t="s">
        <v>4687</v>
      </c>
      <c r="G412" s="727" t="s">
        <v>4687</v>
      </c>
      <c r="H412" s="777" t="s">
        <v>4663</v>
      </c>
      <c r="I412" s="777" t="s">
        <v>4663</v>
      </c>
      <c r="J412" s="768" t="s">
        <v>1135</v>
      </c>
      <c r="K412" s="787">
        <v>35</v>
      </c>
      <c r="L412" s="788">
        <v>231010000</v>
      </c>
      <c r="M412" s="749" t="s">
        <v>128</v>
      </c>
      <c r="N412" s="727" t="s">
        <v>2115</v>
      </c>
      <c r="O412" s="813" t="s">
        <v>4669</v>
      </c>
      <c r="P412" s="794" t="s">
        <v>229</v>
      </c>
      <c r="Q412" s="874" t="s">
        <v>4664</v>
      </c>
      <c r="R412" s="727" t="s">
        <v>2856</v>
      </c>
      <c r="S412" s="1061">
        <v>5111</v>
      </c>
      <c r="T412" s="767" t="s">
        <v>1948</v>
      </c>
      <c r="U412" s="812">
        <v>3627</v>
      </c>
      <c r="V412" s="1062">
        <v>869</v>
      </c>
      <c r="W412" s="1063">
        <v>3151863</v>
      </c>
      <c r="X412" s="1064">
        <v>3530086.56</v>
      </c>
      <c r="Y412" s="794" t="s">
        <v>4270</v>
      </c>
      <c r="Z412" s="1060">
        <v>2016</v>
      </c>
      <c r="AA412" s="727"/>
      <c r="AB412" s="760" t="s">
        <v>300</v>
      </c>
      <c r="AC412" s="760"/>
      <c r="AD412" s="760"/>
      <c r="AE412" s="760"/>
      <c r="AF412" s="762"/>
      <c r="AG412" s="760" t="s">
        <v>4701</v>
      </c>
      <c r="AH412" s="760" t="s">
        <v>794</v>
      </c>
      <c r="AI412" s="760">
        <v>210004063</v>
      </c>
      <c r="AJ412" s="762" t="s">
        <v>4689</v>
      </c>
      <c r="AK412" s="760" t="s">
        <v>4667</v>
      </c>
    </row>
    <row r="413" spans="1:37" s="192" customFormat="1" ht="100.5" customHeight="1">
      <c r="A413" s="727" t="s">
        <v>4702</v>
      </c>
      <c r="B413" s="1060" t="s">
        <v>33</v>
      </c>
      <c r="C413" s="727" t="s">
        <v>4686</v>
      </c>
      <c r="D413" s="727" t="s">
        <v>4661</v>
      </c>
      <c r="E413" s="727" t="s">
        <v>4661</v>
      </c>
      <c r="F413" s="727" t="s">
        <v>4687</v>
      </c>
      <c r="G413" s="727" t="s">
        <v>4687</v>
      </c>
      <c r="H413" s="777" t="s">
        <v>4663</v>
      </c>
      <c r="I413" s="777" t="s">
        <v>4663</v>
      </c>
      <c r="J413" s="768" t="s">
        <v>1135</v>
      </c>
      <c r="K413" s="787">
        <v>35</v>
      </c>
      <c r="L413" s="1065">
        <v>151010000</v>
      </c>
      <c r="M413" s="749" t="s">
        <v>82</v>
      </c>
      <c r="N413" s="727" t="s">
        <v>2115</v>
      </c>
      <c r="O413" s="813" t="s">
        <v>4672</v>
      </c>
      <c r="P413" s="794" t="s">
        <v>229</v>
      </c>
      <c r="Q413" s="874" t="s">
        <v>4664</v>
      </c>
      <c r="R413" s="727" t="s">
        <v>2856</v>
      </c>
      <c r="S413" s="1061">
        <v>5111</v>
      </c>
      <c r="T413" s="767" t="s">
        <v>1948</v>
      </c>
      <c r="U413" s="812">
        <v>4022</v>
      </c>
      <c r="V413" s="1062">
        <v>869</v>
      </c>
      <c r="W413" s="1063">
        <v>3495118</v>
      </c>
      <c r="X413" s="1064">
        <v>3914532.16</v>
      </c>
      <c r="Y413" s="794" t="s">
        <v>4270</v>
      </c>
      <c r="Z413" s="1060">
        <v>2016</v>
      </c>
      <c r="AA413" s="727"/>
      <c r="AB413" s="760" t="s">
        <v>300</v>
      </c>
      <c r="AC413" s="760"/>
      <c r="AD413" s="760"/>
      <c r="AE413" s="760"/>
      <c r="AF413" s="762"/>
      <c r="AG413" s="760" t="s">
        <v>4703</v>
      </c>
      <c r="AH413" s="760" t="s">
        <v>794</v>
      </c>
      <c r="AI413" s="760">
        <v>210004063</v>
      </c>
      <c r="AJ413" s="762" t="s">
        <v>4689</v>
      </c>
      <c r="AK413" s="760" t="s">
        <v>4667</v>
      </c>
    </row>
    <row r="414" spans="1:37" s="192" customFormat="1" ht="100.5" customHeight="1">
      <c r="A414" s="727" t="s">
        <v>4704</v>
      </c>
      <c r="B414" s="1060" t="s">
        <v>33</v>
      </c>
      <c r="C414" s="727" t="s">
        <v>4686</v>
      </c>
      <c r="D414" s="727" t="s">
        <v>4661</v>
      </c>
      <c r="E414" s="727" t="s">
        <v>4661</v>
      </c>
      <c r="F414" s="727" t="s">
        <v>4687</v>
      </c>
      <c r="G414" s="727" t="s">
        <v>4687</v>
      </c>
      <c r="H414" s="777" t="s">
        <v>4663</v>
      </c>
      <c r="I414" s="777" t="s">
        <v>4663</v>
      </c>
      <c r="J414" s="768" t="s">
        <v>1135</v>
      </c>
      <c r="K414" s="787">
        <v>35</v>
      </c>
      <c r="L414" s="766">
        <v>751000000</v>
      </c>
      <c r="M414" s="749" t="s">
        <v>83</v>
      </c>
      <c r="N414" s="727" t="s">
        <v>2115</v>
      </c>
      <c r="O414" s="813" t="s">
        <v>4675</v>
      </c>
      <c r="P414" s="794" t="s">
        <v>229</v>
      </c>
      <c r="Q414" s="874" t="s">
        <v>4664</v>
      </c>
      <c r="R414" s="727" t="s">
        <v>2856</v>
      </c>
      <c r="S414" s="1061">
        <v>5111</v>
      </c>
      <c r="T414" s="767" t="s">
        <v>1948</v>
      </c>
      <c r="U414" s="812">
        <v>581</v>
      </c>
      <c r="V414" s="1062">
        <v>869</v>
      </c>
      <c r="W414" s="1063">
        <v>504889</v>
      </c>
      <c r="X414" s="1064">
        <v>565475.68000000005</v>
      </c>
      <c r="Y414" s="794" t="s">
        <v>4270</v>
      </c>
      <c r="Z414" s="1060">
        <v>2016</v>
      </c>
      <c r="AA414" s="727"/>
      <c r="AB414" s="760" t="s">
        <v>300</v>
      </c>
      <c r="AC414" s="760"/>
      <c r="AD414" s="760"/>
      <c r="AE414" s="760"/>
      <c r="AF414" s="762"/>
      <c r="AG414" s="760" t="s">
        <v>4705</v>
      </c>
      <c r="AH414" s="760" t="s">
        <v>794</v>
      </c>
      <c r="AI414" s="760">
        <v>210004063</v>
      </c>
      <c r="AJ414" s="762" t="s">
        <v>4689</v>
      </c>
      <c r="AK414" s="760" t="s">
        <v>4667</v>
      </c>
    </row>
    <row r="415" spans="1:37" s="192" customFormat="1" ht="100.5" customHeight="1">
      <c r="A415" s="727" t="s">
        <v>4706</v>
      </c>
      <c r="B415" s="1060" t="s">
        <v>33</v>
      </c>
      <c r="C415" s="727" t="s">
        <v>4686</v>
      </c>
      <c r="D415" s="727" t="s">
        <v>4661</v>
      </c>
      <c r="E415" s="727" t="s">
        <v>4661</v>
      </c>
      <c r="F415" s="727" t="s">
        <v>4687</v>
      </c>
      <c r="G415" s="727" t="s">
        <v>4687</v>
      </c>
      <c r="H415" s="777" t="s">
        <v>4663</v>
      </c>
      <c r="I415" s="777" t="s">
        <v>4663</v>
      </c>
      <c r="J415" s="768" t="s">
        <v>1135</v>
      </c>
      <c r="K415" s="787">
        <v>35</v>
      </c>
      <c r="L415" s="749">
        <v>271034100</v>
      </c>
      <c r="M415" s="753" t="s">
        <v>84</v>
      </c>
      <c r="N415" s="727" t="s">
        <v>2115</v>
      </c>
      <c r="O415" s="813" t="s">
        <v>4707</v>
      </c>
      <c r="P415" s="794" t="s">
        <v>229</v>
      </c>
      <c r="Q415" s="874" t="s">
        <v>4664</v>
      </c>
      <c r="R415" s="727" t="s">
        <v>2856</v>
      </c>
      <c r="S415" s="1061">
        <v>5111</v>
      </c>
      <c r="T415" s="767" t="s">
        <v>1948</v>
      </c>
      <c r="U415" s="812">
        <v>1055</v>
      </c>
      <c r="V415" s="1062">
        <v>869</v>
      </c>
      <c r="W415" s="1063">
        <v>916795</v>
      </c>
      <c r="X415" s="1064">
        <v>1026810.4</v>
      </c>
      <c r="Y415" s="794" t="s">
        <v>4270</v>
      </c>
      <c r="Z415" s="1060">
        <v>2016</v>
      </c>
      <c r="AA415" s="727"/>
      <c r="AB415" s="760" t="s">
        <v>300</v>
      </c>
      <c r="AC415" s="760"/>
      <c r="AD415" s="760"/>
      <c r="AE415" s="760"/>
      <c r="AF415" s="762"/>
      <c r="AG415" s="760" t="s">
        <v>4708</v>
      </c>
      <c r="AH415" s="760" t="s">
        <v>794</v>
      </c>
      <c r="AI415" s="760">
        <v>210004063</v>
      </c>
      <c r="AJ415" s="762" t="s">
        <v>4689</v>
      </c>
      <c r="AK415" s="760" t="s">
        <v>4667</v>
      </c>
    </row>
    <row r="416" spans="1:37" s="192" customFormat="1" ht="100.5" customHeight="1">
      <c r="A416" s="727" t="s">
        <v>4709</v>
      </c>
      <c r="B416" s="1060" t="s">
        <v>33</v>
      </c>
      <c r="C416" s="727" t="s">
        <v>4686</v>
      </c>
      <c r="D416" s="727" t="s">
        <v>4661</v>
      </c>
      <c r="E416" s="727" t="s">
        <v>4661</v>
      </c>
      <c r="F416" s="727" t="s">
        <v>4687</v>
      </c>
      <c r="G416" s="727" t="s">
        <v>4687</v>
      </c>
      <c r="H416" s="777" t="s">
        <v>4663</v>
      </c>
      <c r="I416" s="777" t="s">
        <v>4663</v>
      </c>
      <c r="J416" s="768" t="s">
        <v>1135</v>
      </c>
      <c r="K416" s="787">
        <v>35</v>
      </c>
      <c r="L416" s="749">
        <v>431010000</v>
      </c>
      <c r="M416" s="749" t="s">
        <v>129</v>
      </c>
      <c r="N416" s="727" t="s">
        <v>2115</v>
      </c>
      <c r="O416" s="813" t="s">
        <v>4678</v>
      </c>
      <c r="P416" s="794" t="s">
        <v>229</v>
      </c>
      <c r="Q416" s="874" t="s">
        <v>4664</v>
      </c>
      <c r="R416" s="727" t="s">
        <v>2856</v>
      </c>
      <c r="S416" s="1061">
        <v>5111</v>
      </c>
      <c r="T416" s="767" t="s">
        <v>1948</v>
      </c>
      <c r="U416" s="812">
        <v>730</v>
      </c>
      <c r="V416" s="1062">
        <v>869</v>
      </c>
      <c r="W416" s="1063">
        <v>634370</v>
      </c>
      <c r="X416" s="1064">
        <v>710494.4</v>
      </c>
      <c r="Y416" s="794" t="s">
        <v>4270</v>
      </c>
      <c r="Z416" s="1060">
        <v>2016</v>
      </c>
      <c r="AA416" s="727"/>
      <c r="AB416" s="760" t="s">
        <v>300</v>
      </c>
      <c r="AC416" s="760"/>
      <c r="AD416" s="760"/>
      <c r="AE416" s="760"/>
      <c r="AF416" s="762"/>
      <c r="AG416" s="760" t="s">
        <v>4710</v>
      </c>
      <c r="AH416" s="760" t="s">
        <v>794</v>
      </c>
      <c r="AI416" s="760">
        <v>210004063</v>
      </c>
      <c r="AJ416" s="762" t="s">
        <v>4689</v>
      </c>
      <c r="AK416" s="760" t="s">
        <v>4667</v>
      </c>
    </row>
    <row r="417" spans="1:37" s="192" customFormat="1" ht="100.5" customHeight="1">
      <c r="A417" s="727" t="s">
        <v>4711</v>
      </c>
      <c r="B417" s="1060" t="s">
        <v>33</v>
      </c>
      <c r="C417" s="727" t="s">
        <v>4686</v>
      </c>
      <c r="D417" s="727" t="s">
        <v>4661</v>
      </c>
      <c r="E417" s="727" t="s">
        <v>4661</v>
      </c>
      <c r="F417" s="727" t="s">
        <v>4687</v>
      </c>
      <c r="G417" s="727" t="s">
        <v>4687</v>
      </c>
      <c r="H417" s="777" t="s">
        <v>4663</v>
      </c>
      <c r="I417" s="777" t="s">
        <v>4663</v>
      </c>
      <c r="J417" s="768" t="s">
        <v>1135</v>
      </c>
      <c r="K417" s="787">
        <v>35</v>
      </c>
      <c r="L417" s="766">
        <v>471010000</v>
      </c>
      <c r="M417" s="1016" t="s">
        <v>125</v>
      </c>
      <c r="N417" s="727" t="s">
        <v>2115</v>
      </c>
      <c r="O417" s="813" t="s">
        <v>236</v>
      </c>
      <c r="P417" s="794" t="s">
        <v>229</v>
      </c>
      <c r="Q417" s="874" t="s">
        <v>4664</v>
      </c>
      <c r="R417" s="727" t="s">
        <v>2856</v>
      </c>
      <c r="S417" s="1061">
        <v>5111</v>
      </c>
      <c r="T417" s="767" t="s">
        <v>1948</v>
      </c>
      <c r="U417" s="812">
        <v>2560</v>
      </c>
      <c r="V417" s="1062">
        <v>869</v>
      </c>
      <c r="W417" s="1063">
        <v>2224640</v>
      </c>
      <c r="X417" s="1064">
        <v>2491596.7999999998</v>
      </c>
      <c r="Y417" s="794" t="s">
        <v>4270</v>
      </c>
      <c r="Z417" s="1060">
        <v>2016</v>
      </c>
      <c r="AA417" s="727"/>
      <c r="AB417" s="760" t="s">
        <v>300</v>
      </c>
      <c r="AC417" s="760"/>
      <c r="AD417" s="760"/>
      <c r="AE417" s="760"/>
      <c r="AF417" s="762"/>
      <c r="AG417" s="760" t="s">
        <v>4712</v>
      </c>
      <c r="AH417" s="760" t="s">
        <v>794</v>
      </c>
      <c r="AI417" s="760">
        <v>210004063</v>
      </c>
      <c r="AJ417" s="762" t="s">
        <v>4689</v>
      </c>
      <c r="AK417" s="760" t="s">
        <v>4667</v>
      </c>
    </row>
    <row r="418" spans="1:37" s="192" customFormat="1" ht="100.5" customHeight="1">
      <c r="A418" s="727" t="s">
        <v>4713</v>
      </c>
      <c r="B418" s="1060" t="s">
        <v>33</v>
      </c>
      <c r="C418" s="727" t="s">
        <v>4686</v>
      </c>
      <c r="D418" s="727" t="s">
        <v>4661</v>
      </c>
      <c r="E418" s="727" t="s">
        <v>4661</v>
      </c>
      <c r="F418" s="727" t="s">
        <v>4687</v>
      </c>
      <c r="G418" s="727" t="s">
        <v>4687</v>
      </c>
      <c r="H418" s="777" t="s">
        <v>4663</v>
      </c>
      <c r="I418" s="777" t="s">
        <v>4663</v>
      </c>
      <c r="J418" s="768" t="s">
        <v>1135</v>
      </c>
      <c r="K418" s="787">
        <v>35</v>
      </c>
      <c r="L418" s="766">
        <v>511010000</v>
      </c>
      <c r="M418" s="749" t="s">
        <v>87</v>
      </c>
      <c r="N418" s="727" t="s">
        <v>2115</v>
      </c>
      <c r="O418" s="749" t="s">
        <v>87</v>
      </c>
      <c r="P418" s="794" t="s">
        <v>229</v>
      </c>
      <c r="Q418" s="874" t="s">
        <v>4664</v>
      </c>
      <c r="R418" s="727" t="s">
        <v>2856</v>
      </c>
      <c r="S418" s="1061">
        <v>5111</v>
      </c>
      <c r="T418" s="767" t="s">
        <v>1948</v>
      </c>
      <c r="U418" s="812">
        <v>359</v>
      </c>
      <c r="V418" s="1062">
        <v>869</v>
      </c>
      <c r="W418" s="1063">
        <v>311971</v>
      </c>
      <c r="X418" s="1064">
        <v>349407.52</v>
      </c>
      <c r="Y418" s="794" t="s">
        <v>4270</v>
      </c>
      <c r="Z418" s="1060">
        <v>2016</v>
      </c>
      <c r="AA418" s="727"/>
      <c r="AB418" s="760" t="s">
        <v>300</v>
      </c>
      <c r="AC418" s="760"/>
      <c r="AD418" s="760"/>
      <c r="AE418" s="760"/>
      <c r="AF418" s="762"/>
      <c r="AG418" s="760" t="s">
        <v>4714</v>
      </c>
      <c r="AH418" s="760" t="s">
        <v>794</v>
      </c>
      <c r="AI418" s="760">
        <v>210004063</v>
      </c>
      <c r="AJ418" s="762" t="s">
        <v>4689</v>
      </c>
      <c r="AK418" s="760" t="s">
        <v>4667</v>
      </c>
    </row>
    <row r="419" spans="1:37" s="192" customFormat="1" ht="100.5" customHeight="1">
      <c r="A419" s="727" t="s">
        <v>4715</v>
      </c>
      <c r="B419" s="1060" t="s">
        <v>33</v>
      </c>
      <c r="C419" s="727" t="s">
        <v>4686</v>
      </c>
      <c r="D419" s="727" t="s">
        <v>4661</v>
      </c>
      <c r="E419" s="727" t="s">
        <v>4661</v>
      </c>
      <c r="F419" s="727" t="s">
        <v>4687</v>
      </c>
      <c r="G419" s="727" t="s">
        <v>4687</v>
      </c>
      <c r="H419" s="777" t="s">
        <v>4663</v>
      </c>
      <c r="I419" s="777" t="s">
        <v>4663</v>
      </c>
      <c r="J419" s="768" t="s">
        <v>1135</v>
      </c>
      <c r="K419" s="787">
        <v>35</v>
      </c>
      <c r="L419" s="752">
        <v>711000000</v>
      </c>
      <c r="M419" s="753" t="s">
        <v>73</v>
      </c>
      <c r="N419" s="727" t="s">
        <v>2115</v>
      </c>
      <c r="O419" s="813" t="s">
        <v>73</v>
      </c>
      <c r="P419" s="794" t="s">
        <v>229</v>
      </c>
      <c r="Q419" s="874" t="s">
        <v>4664</v>
      </c>
      <c r="R419" s="727" t="s">
        <v>2856</v>
      </c>
      <c r="S419" s="1061">
        <v>5111</v>
      </c>
      <c r="T419" s="767" t="s">
        <v>1948</v>
      </c>
      <c r="U419" s="812">
        <v>2000</v>
      </c>
      <c r="V419" s="1062">
        <v>869</v>
      </c>
      <c r="W419" s="1063">
        <v>1738000</v>
      </c>
      <c r="X419" s="1064">
        <v>1946560</v>
      </c>
      <c r="Y419" s="794" t="s">
        <v>4270</v>
      </c>
      <c r="Z419" s="1060">
        <v>2016</v>
      </c>
      <c r="AA419" s="727"/>
      <c r="AB419" s="760" t="s">
        <v>300</v>
      </c>
      <c r="AC419" s="760"/>
      <c r="AD419" s="760"/>
      <c r="AE419" s="760"/>
      <c r="AF419" s="762"/>
      <c r="AG419" s="760" t="s">
        <v>4716</v>
      </c>
      <c r="AH419" s="760" t="s">
        <v>794</v>
      </c>
      <c r="AI419" s="760">
        <v>210004063</v>
      </c>
      <c r="AJ419" s="762" t="s">
        <v>4689</v>
      </c>
      <c r="AK419" s="760" t="s">
        <v>4667</v>
      </c>
    </row>
    <row r="420" spans="1:37" s="192" customFormat="1" ht="100.5" customHeight="1">
      <c r="A420" s="727" t="s">
        <v>4717</v>
      </c>
      <c r="B420" s="1060" t="s">
        <v>33</v>
      </c>
      <c r="C420" s="727" t="s">
        <v>4686</v>
      </c>
      <c r="D420" s="727" t="s">
        <v>4661</v>
      </c>
      <c r="E420" s="727" t="s">
        <v>4661</v>
      </c>
      <c r="F420" s="727" t="s">
        <v>4687</v>
      </c>
      <c r="G420" s="727" t="s">
        <v>4687</v>
      </c>
      <c r="H420" s="777" t="s">
        <v>4663</v>
      </c>
      <c r="I420" s="777" t="s">
        <v>4663</v>
      </c>
      <c r="J420" s="768" t="s">
        <v>1135</v>
      </c>
      <c r="K420" s="787">
        <v>35</v>
      </c>
      <c r="L420" s="749">
        <v>391010000</v>
      </c>
      <c r="M420" s="749" t="s">
        <v>341</v>
      </c>
      <c r="N420" s="727" t="s">
        <v>2115</v>
      </c>
      <c r="O420" s="813" t="s">
        <v>4693</v>
      </c>
      <c r="P420" s="794" t="s">
        <v>229</v>
      </c>
      <c r="Q420" s="874" t="s">
        <v>4664</v>
      </c>
      <c r="R420" s="727" t="s">
        <v>2856</v>
      </c>
      <c r="S420" s="1061">
        <v>5111</v>
      </c>
      <c r="T420" s="767" t="s">
        <v>1948</v>
      </c>
      <c r="U420" s="812">
        <v>357</v>
      </c>
      <c r="V420" s="1062">
        <v>869</v>
      </c>
      <c r="W420" s="1063">
        <v>310233</v>
      </c>
      <c r="X420" s="1064">
        <v>347460.96</v>
      </c>
      <c r="Y420" s="794" t="s">
        <v>4270</v>
      </c>
      <c r="Z420" s="1060">
        <v>2016</v>
      </c>
      <c r="AA420" s="727"/>
      <c r="AB420" s="760" t="s">
        <v>300</v>
      </c>
      <c r="AC420" s="760"/>
      <c r="AD420" s="760"/>
      <c r="AE420" s="760"/>
      <c r="AF420" s="762"/>
      <c r="AG420" s="760" t="s">
        <v>4718</v>
      </c>
      <c r="AH420" s="760" t="s">
        <v>794</v>
      </c>
      <c r="AI420" s="760">
        <v>210004063</v>
      </c>
      <c r="AJ420" s="762" t="s">
        <v>4689</v>
      </c>
      <c r="AK420" s="760" t="s">
        <v>4667</v>
      </c>
    </row>
    <row r="421" spans="1:37" s="192" customFormat="1" ht="100.5" customHeight="1">
      <c r="A421" s="727" t="s">
        <v>4719</v>
      </c>
      <c r="B421" s="1060" t="s">
        <v>33</v>
      </c>
      <c r="C421" s="727" t="s">
        <v>4686</v>
      </c>
      <c r="D421" s="727" t="s">
        <v>4661</v>
      </c>
      <c r="E421" s="727" t="s">
        <v>4661</v>
      </c>
      <c r="F421" s="727" t="s">
        <v>4687</v>
      </c>
      <c r="G421" s="727" t="s">
        <v>4687</v>
      </c>
      <c r="H421" s="777" t="s">
        <v>4663</v>
      </c>
      <c r="I421" s="777" t="s">
        <v>4663</v>
      </c>
      <c r="J421" s="768" t="s">
        <v>1135</v>
      </c>
      <c r="K421" s="787">
        <v>35</v>
      </c>
      <c r="L421" s="727">
        <v>511010000</v>
      </c>
      <c r="M421" s="753" t="s">
        <v>88</v>
      </c>
      <c r="N421" s="727" t="s">
        <v>2115</v>
      </c>
      <c r="O421" s="813" t="s">
        <v>4696</v>
      </c>
      <c r="P421" s="794" t="s">
        <v>229</v>
      </c>
      <c r="Q421" s="874" t="s">
        <v>4664</v>
      </c>
      <c r="R421" s="727" t="s">
        <v>2856</v>
      </c>
      <c r="S421" s="1061">
        <v>5111</v>
      </c>
      <c r="T421" s="767" t="s">
        <v>1948</v>
      </c>
      <c r="U421" s="812">
        <v>2738</v>
      </c>
      <c r="V421" s="1062">
        <v>869</v>
      </c>
      <c r="W421" s="1063">
        <v>2379322</v>
      </c>
      <c r="X421" s="1064">
        <v>2664840.64</v>
      </c>
      <c r="Y421" s="794" t="s">
        <v>4270</v>
      </c>
      <c r="Z421" s="1060">
        <v>2016</v>
      </c>
      <c r="AA421" s="727"/>
      <c r="AB421" s="760" t="s">
        <v>300</v>
      </c>
      <c r="AC421" s="760"/>
      <c r="AD421" s="760"/>
      <c r="AE421" s="760"/>
      <c r="AF421" s="762"/>
      <c r="AG421" s="760" t="s">
        <v>4720</v>
      </c>
      <c r="AH421" s="760" t="s">
        <v>794</v>
      </c>
      <c r="AI421" s="760">
        <v>210004063</v>
      </c>
      <c r="AJ421" s="762" t="s">
        <v>4689</v>
      </c>
      <c r="AK421" s="760" t="s">
        <v>4667</v>
      </c>
    </row>
    <row r="422" spans="1:37" s="192" customFormat="1" ht="100.5" customHeight="1">
      <c r="A422" s="727" t="s">
        <v>4721</v>
      </c>
      <c r="B422" s="1060" t="s">
        <v>33</v>
      </c>
      <c r="C422" s="727" t="s">
        <v>4722</v>
      </c>
      <c r="D422" s="727" t="s">
        <v>4723</v>
      </c>
      <c r="E422" s="727" t="s">
        <v>4723</v>
      </c>
      <c r="F422" s="727" t="s">
        <v>4724</v>
      </c>
      <c r="G422" s="727" t="s">
        <v>4724</v>
      </c>
      <c r="H422" s="727"/>
      <c r="I422" s="727"/>
      <c r="J422" s="727" t="s">
        <v>1135</v>
      </c>
      <c r="K422" s="727">
        <v>100</v>
      </c>
      <c r="L422" s="749">
        <v>271034100</v>
      </c>
      <c r="M422" s="753" t="s">
        <v>84</v>
      </c>
      <c r="N422" s="754" t="s">
        <v>2115</v>
      </c>
      <c r="O422" s="727" t="s">
        <v>4707</v>
      </c>
      <c r="P422" s="727" t="s">
        <v>229</v>
      </c>
      <c r="Q422" s="874" t="s">
        <v>230</v>
      </c>
      <c r="R422" s="727" t="s">
        <v>2856</v>
      </c>
      <c r="S422" s="727">
        <v>113</v>
      </c>
      <c r="T422" s="727" t="s">
        <v>4082</v>
      </c>
      <c r="U422" s="824">
        <v>18</v>
      </c>
      <c r="V422" s="824">
        <v>1117</v>
      </c>
      <c r="W422" s="824">
        <v>20106</v>
      </c>
      <c r="X422" s="824">
        <v>22518.720000000001</v>
      </c>
      <c r="Y422" s="727" t="s">
        <v>4270</v>
      </c>
      <c r="Z422" s="1066">
        <v>2016</v>
      </c>
      <c r="AA422" s="759"/>
      <c r="AB422" s="760" t="s">
        <v>876</v>
      </c>
      <c r="AC422" s="760"/>
      <c r="AD422" s="760"/>
      <c r="AE422" s="760"/>
      <c r="AF422" s="760"/>
      <c r="AG422" s="760" t="s">
        <v>4725</v>
      </c>
      <c r="AH422" s="760" t="s">
        <v>794</v>
      </c>
      <c r="AI422" s="807"/>
      <c r="AJ422" s="807"/>
      <c r="AK422" s="807"/>
    </row>
    <row r="423" spans="1:37" s="192" customFormat="1" ht="100.5" customHeight="1">
      <c r="A423" s="727" t="s">
        <v>4726</v>
      </c>
      <c r="B423" s="1060" t="s">
        <v>33</v>
      </c>
      <c r="C423" s="727" t="s">
        <v>4727</v>
      </c>
      <c r="D423" s="727" t="s">
        <v>4723</v>
      </c>
      <c r="E423" s="727" t="s">
        <v>4723</v>
      </c>
      <c r="F423" s="727" t="s">
        <v>4728</v>
      </c>
      <c r="G423" s="727" t="s">
        <v>4728</v>
      </c>
      <c r="H423" s="727"/>
      <c r="I423" s="727"/>
      <c r="J423" s="727" t="s">
        <v>1135</v>
      </c>
      <c r="K423" s="727">
        <v>100</v>
      </c>
      <c r="L423" s="766">
        <v>271010000</v>
      </c>
      <c r="M423" s="727" t="s">
        <v>127</v>
      </c>
      <c r="N423" s="754" t="s">
        <v>2115</v>
      </c>
      <c r="O423" s="727" t="s">
        <v>802</v>
      </c>
      <c r="P423" s="727" t="s">
        <v>229</v>
      </c>
      <c r="Q423" s="874" t="s">
        <v>230</v>
      </c>
      <c r="R423" s="727" t="s">
        <v>2856</v>
      </c>
      <c r="S423" s="727">
        <v>5108</v>
      </c>
      <c r="T423" s="727" t="s">
        <v>4729</v>
      </c>
      <c r="U423" s="824">
        <v>1</v>
      </c>
      <c r="V423" s="824">
        <v>120000</v>
      </c>
      <c r="W423" s="824">
        <v>120000</v>
      </c>
      <c r="X423" s="824">
        <v>134400</v>
      </c>
      <c r="Y423" s="727" t="s">
        <v>4270</v>
      </c>
      <c r="Z423" s="1066">
        <v>2016</v>
      </c>
      <c r="AA423" s="759"/>
      <c r="AB423" s="760" t="s">
        <v>876</v>
      </c>
      <c r="AC423" s="760"/>
      <c r="AD423" s="760"/>
      <c r="AE423" s="760"/>
      <c r="AF423" s="760"/>
      <c r="AG423" s="760" t="s">
        <v>4730</v>
      </c>
      <c r="AH423" s="760" t="s">
        <v>794</v>
      </c>
      <c r="AI423" s="807"/>
      <c r="AJ423" s="807"/>
      <c r="AK423" s="807"/>
    </row>
    <row r="424" spans="1:37" s="192" customFormat="1" ht="100.5" customHeight="1">
      <c r="A424" s="727" t="s">
        <v>4731</v>
      </c>
      <c r="B424" s="1060" t="s">
        <v>33</v>
      </c>
      <c r="C424" s="727" t="s">
        <v>4727</v>
      </c>
      <c r="D424" s="727" t="s">
        <v>4723</v>
      </c>
      <c r="E424" s="727" t="s">
        <v>4723</v>
      </c>
      <c r="F424" s="727" t="s">
        <v>4728</v>
      </c>
      <c r="G424" s="727" t="s">
        <v>4728</v>
      </c>
      <c r="H424" s="727"/>
      <c r="I424" s="727"/>
      <c r="J424" s="727" t="s">
        <v>1135</v>
      </c>
      <c r="K424" s="727">
        <v>100</v>
      </c>
      <c r="L424" s="788">
        <v>231010000</v>
      </c>
      <c r="M424" s="749" t="s">
        <v>128</v>
      </c>
      <c r="N424" s="754" t="s">
        <v>2115</v>
      </c>
      <c r="O424" s="813" t="s">
        <v>4669</v>
      </c>
      <c r="P424" s="727" t="s">
        <v>229</v>
      </c>
      <c r="Q424" s="874" t="s">
        <v>230</v>
      </c>
      <c r="R424" s="727" t="s">
        <v>2856</v>
      </c>
      <c r="S424" s="727">
        <v>5108</v>
      </c>
      <c r="T424" s="727" t="s">
        <v>4729</v>
      </c>
      <c r="U424" s="824">
        <v>1</v>
      </c>
      <c r="V424" s="824">
        <v>120000</v>
      </c>
      <c r="W424" s="824">
        <v>120000</v>
      </c>
      <c r="X424" s="824">
        <v>134400</v>
      </c>
      <c r="Y424" s="727" t="s">
        <v>4270</v>
      </c>
      <c r="Z424" s="1066">
        <v>2016</v>
      </c>
      <c r="AA424" s="759"/>
      <c r="AB424" s="760" t="s">
        <v>876</v>
      </c>
      <c r="AC424" s="760"/>
      <c r="AD424" s="760"/>
      <c r="AE424" s="760"/>
      <c r="AF424" s="760"/>
      <c r="AG424" s="760" t="s">
        <v>4732</v>
      </c>
      <c r="AH424" s="760" t="s">
        <v>794</v>
      </c>
      <c r="AI424" s="807"/>
      <c r="AJ424" s="807"/>
      <c r="AK424" s="807"/>
    </row>
    <row r="425" spans="1:37" s="192" customFormat="1" ht="100.5" customHeight="1">
      <c r="A425" s="727" t="s">
        <v>4733</v>
      </c>
      <c r="B425" s="1060" t="s">
        <v>33</v>
      </c>
      <c r="C425" s="727" t="s">
        <v>4727</v>
      </c>
      <c r="D425" s="727" t="s">
        <v>4723</v>
      </c>
      <c r="E425" s="727" t="s">
        <v>4723</v>
      </c>
      <c r="F425" s="727" t="s">
        <v>4728</v>
      </c>
      <c r="G425" s="727" t="s">
        <v>4728</v>
      </c>
      <c r="H425" s="727"/>
      <c r="I425" s="727"/>
      <c r="J425" s="727" t="s">
        <v>1135</v>
      </c>
      <c r="K425" s="727">
        <v>100</v>
      </c>
      <c r="L425" s="1065">
        <v>151010000</v>
      </c>
      <c r="M425" s="749" t="s">
        <v>82</v>
      </c>
      <c r="N425" s="754" t="s">
        <v>2115</v>
      </c>
      <c r="O425" s="813" t="s">
        <v>4672</v>
      </c>
      <c r="P425" s="727" t="s">
        <v>229</v>
      </c>
      <c r="Q425" s="874" t="s">
        <v>230</v>
      </c>
      <c r="R425" s="727" t="s">
        <v>2856</v>
      </c>
      <c r="S425" s="727">
        <v>5108</v>
      </c>
      <c r="T425" s="727" t="s">
        <v>4729</v>
      </c>
      <c r="U425" s="824">
        <v>1</v>
      </c>
      <c r="V425" s="824">
        <v>120000</v>
      </c>
      <c r="W425" s="824">
        <v>120000</v>
      </c>
      <c r="X425" s="824">
        <v>134400</v>
      </c>
      <c r="Y425" s="727" t="s">
        <v>4270</v>
      </c>
      <c r="Z425" s="1066">
        <v>2016</v>
      </c>
      <c r="AA425" s="759"/>
      <c r="AB425" s="760" t="s">
        <v>876</v>
      </c>
      <c r="AC425" s="760"/>
      <c r="AD425" s="760"/>
      <c r="AE425" s="760"/>
      <c r="AF425" s="760"/>
      <c r="AG425" s="760" t="s">
        <v>4734</v>
      </c>
      <c r="AH425" s="760" t="s">
        <v>794</v>
      </c>
      <c r="AI425" s="807"/>
      <c r="AJ425" s="807"/>
      <c r="AK425" s="807"/>
    </row>
    <row r="426" spans="1:37" s="192" customFormat="1" ht="100.5" customHeight="1">
      <c r="A426" s="727" t="s">
        <v>4735</v>
      </c>
      <c r="B426" s="1060" t="s">
        <v>33</v>
      </c>
      <c r="C426" s="727" t="s">
        <v>4727</v>
      </c>
      <c r="D426" s="727" t="s">
        <v>4723</v>
      </c>
      <c r="E426" s="727" t="s">
        <v>4723</v>
      </c>
      <c r="F426" s="727" t="s">
        <v>4728</v>
      </c>
      <c r="G426" s="727" t="s">
        <v>4728</v>
      </c>
      <c r="H426" s="727"/>
      <c r="I426" s="727"/>
      <c r="J426" s="727" t="s">
        <v>1135</v>
      </c>
      <c r="K426" s="727">
        <v>100</v>
      </c>
      <c r="L426" s="788">
        <v>311000000</v>
      </c>
      <c r="M426" s="727" t="s">
        <v>342</v>
      </c>
      <c r="N426" s="754" t="s">
        <v>2115</v>
      </c>
      <c r="O426" s="813" t="s">
        <v>4683</v>
      </c>
      <c r="P426" s="727" t="s">
        <v>229</v>
      </c>
      <c r="Q426" s="874" t="s">
        <v>230</v>
      </c>
      <c r="R426" s="727" t="s">
        <v>2856</v>
      </c>
      <c r="S426" s="727">
        <v>5108</v>
      </c>
      <c r="T426" s="727" t="s">
        <v>4729</v>
      </c>
      <c r="U426" s="824">
        <v>2</v>
      </c>
      <c r="V426" s="824">
        <v>120000</v>
      </c>
      <c r="W426" s="824">
        <v>240000</v>
      </c>
      <c r="X426" s="824">
        <v>268800</v>
      </c>
      <c r="Y426" s="727" t="s">
        <v>4270</v>
      </c>
      <c r="Z426" s="1066">
        <v>2016</v>
      </c>
      <c r="AA426" s="759"/>
      <c r="AB426" s="760" t="s">
        <v>876</v>
      </c>
      <c r="AC426" s="760"/>
      <c r="AD426" s="760"/>
      <c r="AE426" s="760"/>
      <c r="AF426" s="760"/>
      <c r="AG426" s="760" t="s">
        <v>4736</v>
      </c>
      <c r="AH426" s="760" t="s">
        <v>794</v>
      </c>
      <c r="AI426" s="807"/>
      <c r="AJ426" s="807"/>
      <c r="AK426" s="807"/>
    </row>
    <row r="427" spans="1:37" s="192" customFormat="1" ht="100.5" customHeight="1">
      <c r="A427" s="727" t="s">
        <v>4737</v>
      </c>
      <c r="B427" s="1060" t="s">
        <v>33</v>
      </c>
      <c r="C427" s="727" t="s">
        <v>4738</v>
      </c>
      <c r="D427" s="727" t="s">
        <v>4739</v>
      </c>
      <c r="E427" s="727" t="s">
        <v>4739</v>
      </c>
      <c r="F427" s="727" t="s">
        <v>4740</v>
      </c>
      <c r="G427" s="727" t="s">
        <v>4740</v>
      </c>
      <c r="H427" s="727"/>
      <c r="I427" s="727"/>
      <c r="J427" s="727" t="s">
        <v>1135</v>
      </c>
      <c r="K427" s="727">
        <v>100</v>
      </c>
      <c r="L427" s="788">
        <v>231010000</v>
      </c>
      <c r="M427" s="749" t="s">
        <v>128</v>
      </c>
      <c r="N427" s="754" t="s">
        <v>2115</v>
      </c>
      <c r="O427" s="813" t="s">
        <v>4669</v>
      </c>
      <c r="P427" s="727" t="s">
        <v>229</v>
      </c>
      <c r="Q427" s="874" t="s">
        <v>230</v>
      </c>
      <c r="R427" s="727" t="s">
        <v>2856</v>
      </c>
      <c r="S427" s="727">
        <v>166</v>
      </c>
      <c r="T427" s="727" t="s">
        <v>902</v>
      </c>
      <c r="U427" s="824">
        <v>54.52</v>
      </c>
      <c r="V427" s="824">
        <v>5885</v>
      </c>
      <c r="W427" s="824">
        <v>320850.2</v>
      </c>
      <c r="X427" s="824">
        <v>359352.22</v>
      </c>
      <c r="Y427" s="727" t="s">
        <v>4270</v>
      </c>
      <c r="Z427" s="1066">
        <v>2016</v>
      </c>
      <c r="AA427" s="759"/>
      <c r="AB427" s="760" t="s">
        <v>876</v>
      </c>
      <c r="AC427" s="760"/>
      <c r="AD427" s="760"/>
      <c r="AE427" s="760"/>
      <c r="AF427" s="760"/>
      <c r="AG427" s="760" t="s">
        <v>4741</v>
      </c>
      <c r="AH427" s="760" t="s">
        <v>794</v>
      </c>
      <c r="AI427" s="807"/>
      <c r="AJ427" s="807"/>
      <c r="AK427" s="807"/>
    </row>
    <row r="428" spans="1:37" s="192" customFormat="1" ht="100.5" customHeight="1">
      <c r="A428" s="727" t="s">
        <v>4742</v>
      </c>
      <c r="B428" s="1060" t="s">
        <v>33</v>
      </c>
      <c r="C428" s="727" t="s">
        <v>4738</v>
      </c>
      <c r="D428" s="727" t="s">
        <v>4739</v>
      </c>
      <c r="E428" s="727" t="s">
        <v>4739</v>
      </c>
      <c r="F428" s="727" t="s">
        <v>4740</v>
      </c>
      <c r="G428" s="727" t="s">
        <v>4740</v>
      </c>
      <c r="H428" s="727"/>
      <c r="I428" s="727"/>
      <c r="J428" s="727" t="s">
        <v>1135</v>
      </c>
      <c r="K428" s="727">
        <v>100</v>
      </c>
      <c r="L428" s="1065">
        <v>151010000</v>
      </c>
      <c r="M428" s="749" t="s">
        <v>82</v>
      </c>
      <c r="N428" s="754" t="s">
        <v>2115</v>
      </c>
      <c r="O428" s="813" t="s">
        <v>4672</v>
      </c>
      <c r="P428" s="727" t="s">
        <v>229</v>
      </c>
      <c r="Q428" s="874" t="s">
        <v>230</v>
      </c>
      <c r="R428" s="727" t="s">
        <v>2856</v>
      </c>
      <c r="S428" s="727">
        <v>166</v>
      </c>
      <c r="T428" s="727" t="s">
        <v>902</v>
      </c>
      <c r="U428" s="824">
        <v>500</v>
      </c>
      <c r="V428" s="824">
        <v>5885</v>
      </c>
      <c r="W428" s="824">
        <v>2942500</v>
      </c>
      <c r="X428" s="824">
        <v>3295600</v>
      </c>
      <c r="Y428" s="727" t="s">
        <v>4270</v>
      </c>
      <c r="Z428" s="1066">
        <v>2016</v>
      </c>
      <c r="AA428" s="759"/>
      <c r="AB428" s="760" t="s">
        <v>876</v>
      </c>
      <c r="AC428" s="760"/>
      <c r="AD428" s="760"/>
      <c r="AE428" s="760"/>
      <c r="AF428" s="760"/>
      <c r="AG428" s="760" t="s">
        <v>4743</v>
      </c>
      <c r="AH428" s="760" t="s">
        <v>794</v>
      </c>
      <c r="AI428" s="807"/>
      <c r="AJ428" s="807"/>
      <c r="AK428" s="807"/>
    </row>
    <row r="429" spans="1:37" s="192" customFormat="1" ht="100.5" customHeight="1">
      <c r="A429" s="727" t="s">
        <v>4744</v>
      </c>
      <c r="B429" s="1060" t="s">
        <v>33</v>
      </c>
      <c r="C429" s="727" t="s">
        <v>4738</v>
      </c>
      <c r="D429" s="727" t="s">
        <v>4739</v>
      </c>
      <c r="E429" s="727" t="s">
        <v>4739</v>
      </c>
      <c r="F429" s="727" t="s">
        <v>4740</v>
      </c>
      <c r="G429" s="727" t="s">
        <v>4740</v>
      </c>
      <c r="H429" s="727"/>
      <c r="I429" s="727"/>
      <c r="J429" s="727" t="s">
        <v>1135</v>
      </c>
      <c r="K429" s="727">
        <v>100</v>
      </c>
      <c r="L429" s="727">
        <v>511010000</v>
      </c>
      <c r="M429" s="753" t="s">
        <v>88</v>
      </c>
      <c r="N429" s="754" t="s">
        <v>2115</v>
      </c>
      <c r="O429" s="813" t="s">
        <v>4696</v>
      </c>
      <c r="P429" s="727" t="s">
        <v>229</v>
      </c>
      <c r="Q429" s="874" t="s">
        <v>230</v>
      </c>
      <c r="R429" s="727" t="s">
        <v>2856</v>
      </c>
      <c r="S429" s="727">
        <v>166</v>
      </c>
      <c r="T429" s="727" t="s">
        <v>902</v>
      </c>
      <c r="U429" s="824">
        <v>48</v>
      </c>
      <c r="V429" s="824">
        <v>5885</v>
      </c>
      <c r="W429" s="824">
        <v>282480</v>
      </c>
      <c r="X429" s="824">
        <v>316377.59999999998</v>
      </c>
      <c r="Y429" s="727" t="s">
        <v>4270</v>
      </c>
      <c r="Z429" s="1066">
        <v>2016</v>
      </c>
      <c r="AA429" s="759"/>
      <c r="AB429" s="760" t="s">
        <v>876</v>
      </c>
      <c r="AC429" s="760"/>
      <c r="AD429" s="760"/>
      <c r="AE429" s="760"/>
      <c r="AF429" s="760"/>
      <c r="AG429" s="760" t="s">
        <v>4745</v>
      </c>
      <c r="AH429" s="760" t="s">
        <v>794</v>
      </c>
      <c r="AI429" s="807"/>
      <c r="AJ429" s="807"/>
      <c r="AK429" s="807"/>
    </row>
    <row r="430" spans="1:37" s="192" customFormat="1" ht="100.5" customHeight="1">
      <c r="A430" s="727" t="s">
        <v>4746</v>
      </c>
      <c r="B430" s="1060" t="s">
        <v>33</v>
      </c>
      <c r="C430" s="727" t="s">
        <v>4747</v>
      </c>
      <c r="D430" s="727" t="s">
        <v>4748</v>
      </c>
      <c r="E430" s="727" t="s">
        <v>4748</v>
      </c>
      <c r="F430" s="727" t="s">
        <v>4749</v>
      </c>
      <c r="G430" s="727" t="s">
        <v>4749</v>
      </c>
      <c r="H430" s="727"/>
      <c r="I430" s="727"/>
      <c r="J430" s="727" t="s">
        <v>1135</v>
      </c>
      <c r="K430" s="727">
        <v>50</v>
      </c>
      <c r="L430" s="727">
        <v>511010000</v>
      </c>
      <c r="M430" s="753" t="s">
        <v>88</v>
      </c>
      <c r="N430" s="754" t="s">
        <v>2115</v>
      </c>
      <c r="O430" s="813" t="s">
        <v>4696</v>
      </c>
      <c r="P430" s="727" t="s">
        <v>229</v>
      </c>
      <c r="Q430" s="874" t="s">
        <v>230</v>
      </c>
      <c r="R430" s="727" t="s">
        <v>2856</v>
      </c>
      <c r="S430" s="727">
        <v>796</v>
      </c>
      <c r="T430" s="727" t="s">
        <v>232</v>
      </c>
      <c r="U430" s="824">
        <v>1</v>
      </c>
      <c r="V430" s="824">
        <v>307800</v>
      </c>
      <c r="W430" s="824">
        <v>307800</v>
      </c>
      <c r="X430" s="824">
        <v>344736</v>
      </c>
      <c r="Y430" s="727" t="s">
        <v>4270</v>
      </c>
      <c r="Z430" s="1066">
        <v>2016</v>
      </c>
      <c r="AA430" s="759"/>
      <c r="AB430" s="760" t="s">
        <v>876</v>
      </c>
      <c r="AC430" s="760"/>
      <c r="AD430" s="760"/>
      <c r="AE430" s="760"/>
      <c r="AF430" s="760"/>
      <c r="AG430" s="760" t="s">
        <v>4750</v>
      </c>
      <c r="AH430" s="760" t="s">
        <v>794</v>
      </c>
      <c r="AI430" s="807"/>
      <c r="AJ430" s="807"/>
      <c r="AK430" s="807"/>
    </row>
    <row r="431" spans="1:37" s="192" customFormat="1" ht="100.5" customHeight="1">
      <c r="A431" s="727" t="s">
        <v>4751</v>
      </c>
      <c r="B431" s="1060" t="s">
        <v>33</v>
      </c>
      <c r="C431" s="727" t="s">
        <v>4752</v>
      </c>
      <c r="D431" s="727" t="s">
        <v>4748</v>
      </c>
      <c r="E431" s="727" t="s">
        <v>4748</v>
      </c>
      <c r="F431" s="727" t="s">
        <v>4753</v>
      </c>
      <c r="G431" s="727" t="s">
        <v>4753</v>
      </c>
      <c r="H431" s="727"/>
      <c r="I431" s="727"/>
      <c r="J431" s="727" t="s">
        <v>1135</v>
      </c>
      <c r="K431" s="727">
        <v>50</v>
      </c>
      <c r="L431" s="727">
        <v>511010000</v>
      </c>
      <c r="M431" s="753" t="s">
        <v>88</v>
      </c>
      <c r="N431" s="754" t="s">
        <v>2115</v>
      </c>
      <c r="O431" s="813" t="s">
        <v>4696</v>
      </c>
      <c r="P431" s="727" t="s">
        <v>229</v>
      </c>
      <c r="Q431" s="874" t="s">
        <v>230</v>
      </c>
      <c r="R431" s="727" t="s">
        <v>2856</v>
      </c>
      <c r="S431" s="727">
        <v>796</v>
      </c>
      <c r="T431" s="727" t="s">
        <v>232</v>
      </c>
      <c r="U431" s="824">
        <v>1</v>
      </c>
      <c r="V431" s="824">
        <v>307800</v>
      </c>
      <c r="W431" s="824">
        <v>307800</v>
      </c>
      <c r="X431" s="824">
        <v>344736</v>
      </c>
      <c r="Y431" s="727" t="s">
        <v>4270</v>
      </c>
      <c r="Z431" s="1066">
        <v>2016</v>
      </c>
      <c r="AA431" s="759"/>
      <c r="AB431" s="760" t="s">
        <v>876</v>
      </c>
      <c r="AC431" s="760"/>
      <c r="AD431" s="760"/>
      <c r="AE431" s="760"/>
      <c r="AF431" s="760"/>
      <c r="AG431" s="760" t="s">
        <v>4754</v>
      </c>
      <c r="AH431" s="760" t="s">
        <v>794</v>
      </c>
      <c r="AI431" s="807"/>
      <c r="AJ431" s="807"/>
      <c r="AK431" s="807"/>
    </row>
    <row r="432" spans="1:37" s="192" customFormat="1" ht="100.5" customHeight="1">
      <c r="A432" s="727" t="s">
        <v>4755</v>
      </c>
      <c r="B432" s="1060" t="s">
        <v>33</v>
      </c>
      <c r="C432" s="727" t="s">
        <v>4756</v>
      </c>
      <c r="D432" s="727" t="s">
        <v>4757</v>
      </c>
      <c r="E432" s="727" t="s">
        <v>4757</v>
      </c>
      <c r="F432" s="727" t="s">
        <v>4758</v>
      </c>
      <c r="G432" s="727" t="s">
        <v>4758</v>
      </c>
      <c r="H432" s="727"/>
      <c r="I432" s="727"/>
      <c r="J432" s="727" t="s">
        <v>38</v>
      </c>
      <c r="K432" s="727">
        <v>0</v>
      </c>
      <c r="L432" s="727">
        <v>511010000</v>
      </c>
      <c r="M432" s="753" t="s">
        <v>88</v>
      </c>
      <c r="N432" s="754" t="s">
        <v>2115</v>
      </c>
      <c r="O432" s="813" t="s">
        <v>4696</v>
      </c>
      <c r="P432" s="727" t="s">
        <v>229</v>
      </c>
      <c r="Q432" s="874" t="s">
        <v>230</v>
      </c>
      <c r="R432" s="727" t="s">
        <v>2856</v>
      </c>
      <c r="S432" s="727">
        <v>796</v>
      </c>
      <c r="T432" s="727" t="s">
        <v>232</v>
      </c>
      <c r="U432" s="824">
        <v>2</v>
      </c>
      <c r="V432" s="824">
        <v>2837</v>
      </c>
      <c r="W432" s="824">
        <v>5674</v>
      </c>
      <c r="X432" s="824">
        <v>6354.88</v>
      </c>
      <c r="Y432" s="727"/>
      <c r="Z432" s="1066">
        <v>2016</v>
      </c>
      <c r="AA432" s="759"/>
      <c r="AB432" s="760" t="s">
        <v>876</v>
      </c>
      <c r="AC432" s="760" t="s">
        <v>209</v>
      </c>
      <c r="AD432" s="760"/>
      <c r="AE432" s="760"/>
      <c r="AF432" s="760"/>
      <c r="AG432" s="760" t="s">
        <v>4759</v>
      </c>
      <c r="AH432" s="760" t="s">
        <v>794</v>
      </c>
      <c r="AI432" s="807"/>
      <c r="AJ432" s="807"/>
      <c r="AK432" s="807"/>
    </row>
    <row r="433" spans="1:37" s="192" customFormat="1" ht="100.5" customHeight="1">
      <c r="A433" s="727" t="s">
        <v>4760</v>
      </c>
      <c r="B433" s="1060" t="s">
        <v>33</v>
      </c>
      <c r="C433" s="727" t="s">
        <v>4761</v>
      </c>
      <c r="D433" s="727" t="s">
        <v>4757</v>
      </c>
      <c r="E433" s="727" t="s">
        <v>4757</v>
      </c>
      <c r="F433" s="727" t="s">
        <v>4762</v>
      </c>
      <c r="G433" s="727" t="s">
        <v>4762</v>
      </c>
      <c r="H433" s="727"/>
      <c r="I433" s="727"/>
      <c r="J433" s="727" t="s">
        <v>38</v>
      </c>
      <c r="K433" s="727">
        <v>0</v>
      </c>
      <c r="L433" s="749">
        <v>431010000</v>
      </c>
      <c r="M433" s="749" t="s">
        <v>129</v>
      </c>
      <c r="N433" s="754" t="s">
        <v>2115</v>
      </c>
      <c r="O433" s="813" t="s">
        <v>4678</v>
      </c>
      <c r="P433" s="727" t="s">
        <v>229</v>
      </c>
      <c r="Q433" s="874" t="s">
        <v>230</v>
      </c>
      <c r="R433" s="727" t="s">
        <v>2856</v>
      </c>
      <c r="S433" s="727">
        <v>796</v>
      </c>
      <c r="T433" s="727" t="s">
        <v>232</v>
      </c>
      <c r="U433" s="824">
        <v>4</v>
      </c>
      <c r="V433" s="824">
        <v>6000</v>
      </c>
      <c r="W433" s="824">
        <v>24000</v>
      </c>
      <c r="X433" s="824">
        <v>26880</v>
      </c>
      <c r="Y433" s="727"/>
      <c r="Z433" s="1066">
        <v>2016</v>
      </c>
      <c r="AA433" s="759"/>
      <c r="AB433" s="760" t="s">
        <v>876</v>
      </c>
      <c r="AC433" s="760" t="s">
        <v>209</v>
      </c>
      <c r="AD433" s="760"/>
      <c r="AE433" s="760"/>
      <c r="AF433" s="760"/>
      <c r="AG433" s="760" t="s">
        <v>4763</v>
      </c>
      <c r="AH433" s="760" t="s">
        <v>794</v>
      </c>
      <c r="AI433" s="807"/>
      <c r="AJ433" s="807"/>
      <c r="AK433" s="807"/>
    </row>
    <row r="434" spans="1:37" s="192" customFormat="1" ht="100.5" customHeight="1">
      <c r="A434" s="727" t="s">
        <v>4764</v>
      </c>
      <c r="B434" s="1060" t="s">
        <v>33</v>
      </c>
      <c r="C434" s="727" t="s">
        <v>4765</v>
      </c>
      <c r="D434" s="727" t="s">
        <v>4757</v>
      </c>
      <c r="E434" s="727" t="s">
        <v>4757</v>
      </c>
      <c r="F434" s="727" t="s">
        <v>4766</v>
      </c>
      <c r="G434" s="727" t="s">
        <v>4766</v>
      </c>
      <c r="H434" s="727"/>
      <c r="I434" s="727"/>
      <c r="J434" s="727" t="s">
        <v>38</v>
      </c>
      <c r="K434" s="727">
        <v>0</v>
      </c>
      <c r="L434" s="788">
        <v>311000000</v>
      </c>
      <c r="M434" s="727" t="s">
        <v>342</v>
      </c>
      <c r="N434" s="754" t="s">
        <v>2115</v>
      </c>
      <c r="O434" s="813" t="s">
        <v>4683</v>
      </c>
      <c r="P434" s="727" t="s">
        <v>229</v>
      </c>
      <c r="Q434" s="874" t="s">
        <v>230</v>
      </c>
      <c r="R434" s="727" t="s">
        <v>2856</v>
      </c>
      <c r="S434" s="727">
        <v>796</v>
      </c>
      <c r="T434" s="727" t="s">
        <v>232</v>
      </c>
      <c r="U434" s="824">
        <v>2</v>
      </c>
      <c r="V434" s="824">
        <v>7000</v>
      </c>
      <c r="W434" s="824">
        <v>14000</v>
      </c>
      <c r="X434" s="824">
        <v>15680</v>
      </c>
      <c r="Y434" s="727"/>
      <c r="Z434" s="1066">
        <v>2016</v>
      </c>
      <c r="AA434" s="759"/>
      <c r="AB434" s="760" t="s">
        <v>876</v>
      </c>
      <c r="AC434" s="760" t="s">
        <v>209</v>
      </c>
      <c r="AD434" s="760"/>
      <c r="AE434" s="760"/>
      <c r="AF434" s="760"/>
      <c r="AG434" s="760" t="s">
        <v>4767</v>
      </c>
      <c r="AH434" s="760" t="s">
        <v>794</v>
      </c>
      <c r="AI434" s="807"/>
      <c r="AJ434" s="807"/>
      <c r="AK434" s="807"/>
    </row>
    <row r="435" spans="1:37" s="192" customFormat="1" ht="100.5" customHeight="1">
      <c r="A435" s="727" t="s">
        <v>4768</v>
      </c>
      <c r="B435" s="1060" t="s">
        <v>33</v>
      </c>
      <c r="C435" s="727" t="s">
        <v>4765</v>
      </c>
      <c r="D435" s="727" t="s">
        <v>4757</v>
      </c>
      <c r="E435" s="727" t="s">
        <v>4757</v>
      </c>
      <c r="F435" s="727" t="s">
        <v>4766</v>
      </c>
      <c r="G435" s="727" t="s">
        <v>4766</v>
      </c>
      <c r="H435" s="727"/>
      <c r="I435" s="727"/>
      <c r="J435" s="727" t="s">
        <v>38</v>
      </c>
      <c r="K435" s="727">
        <v>0</v>
      </c>
      <c r="L435" s="788">
        <v>311000000</v>
      </c>
      <c r="M435" s="727" t="s">
        <v>342</v>
      </c>
      <c r="N435" s="754" t="s">
        <v>2115</v>
      </c>
      <c r="O435" s="813" t="s">
        <v>4683</v>
      </c>
      <c r="P435" s="727" t="s">
        <v>229</v>
      </c>
      <c r="Q435" s="874" t="s">
        <v>230</v>
      </c>
      <c r="R435" s="727" t="s">
        <v>2856</v>
      </c>
      <c r="S435" s="727">
        <v>796</v>
      </c>
      <c r="T435" s="727" t="s">
        <v>232</v>
      </c>
      <c r="U435" s="824">
        <v>1</v>
      </c>
      <c r="V435" s="824">
        <v>7000</v>
      </c>
      <c r="W435" s="824">
        <v>7000</v>
      </c>
      <c r="X435" s="824">
        <v>7840</v>
      </c>
      <c r="Y435" s="727"/>
      <c r="Z435" s="1066">
        <v>2016</v>
      </c>
      <c r="AA435" s="759"/>
      <c r="AB435" s="760" t="s">
        <v>876</v>
      </c>
      <c r="AC435" s="760" t="s">
        <v>209</v>
      </c>
      <c r="AD435" s="760"/>
      <c r="AE435" s="760"/>
      <c r="AF435" s="760"/>
      <c r="AG435" s="760" t="s">
        <v>4767</v>
      </c>
      <c r="AH435" s="760" t="s">
        <v>794</v>
      </c>
      <c r="AI435" s="807"/>
      <c r="AJ435" s="807"/>
      <c r="AK435" s="807"/>
    </row>
    <row r="436" spans="1:37" s="192" customFormat="1" ht="100.5" customHeight="1">
      <c r="A436" s="727" t="s">
        <v>4769</v>
      </c>
      <c r="B436" s="1060" t="s">
        <v>33</v>
      </c>
      <c r="C436" s="727" t="s">
        <v>4765</v>
      </c>
      <c r="D436" s="727" t="s">
        <v>4757</v>
      </c>
      <c r="E436" s="727" t="s">
        <v>4757</v>
      </c>
      <c r="F436" s="727" t="s">
        <v>4766</v>
      </c>
      <c r="G436" s="727" t="s">
        <v>4766</v>
      </c>
      <c r="H436" s="727"/>
      <c r="I436" s="727"/>
      <c r="J436" s="727" t="s">
        <v>38</v>
      </c>
      <c r="K436" s="727">
        <v>0</v>
      </c>
      <c r="L436" s="788">
        <v>311000000</v>
      </c>
      <c r="M436" s="727" t="s">
        <v>342</v>
      </c>
      <c r="N436" s="754" t="s">
        <v>2115</v>
      </c>
      <c r="O436" s="813" t="s">
        <v>4683</v>
      </c>
      <c r="P436" s="727" t="s">
        <v>229</v>
      </c>
      <c r="Q436" s="874" t="s">
        <v>230</v>
      </c>
      <c r="R436" s="727" t="s">
        <v>2856</v>
      </c>
      <c r="S436" s="727">
        <v>796</v>
      </c>
      <c r="T436" s="727" t="s">
        <v>232</v>
      </c>
      <c r="U436" s="824">
        <v>1</v>
      </c>
      <c r="V436" s="824">
        <v>7000</v>
      </c>
      <c r="W436" s="824">
        <v>7000</v>
      </c>
      <c r="X436" s="824">
        <v>7840</v>
      </c>
      <c r="Y436" s="727"/>
      <c r="Z436" s="1066">
        <v>2016</v>
      </c>
      <c r="AA436" s="759"/>
      <c r="AB436" s="760" t="s">
        <v>876</v>
      </c>
      <c r="AC436" s="760" t="s">
        <v>209</v>
      </c>
      <c r="AD436" s="760"/>
      <c r="AE436" s="760"/>
      <c r="AF436" s="760"/>
      <c r="AG436" s="760" t="s">
        <v>4767</v>
      </c>
      <c r="AH436" s="760" t="s">
        <v>794</v>
      </c>
      <c r="AI436" s="807"/>
      <c r="AJ436" s="807"/>
      <c r="AK436" s="807"/>
    </row>
    <row r="437" spans="1:37" s="192" customFormat="1" ht="100.5" customHeight="1">
      <c r="A437" s="727" t="s">
        <v>4770</v>
      </c>
      <c r="B437" s="1060" t="s">
        <v>33</v>
      </c>
      <c r="C437" s="727" t="s">
        <v>4765</v>
      </c>
      <c r="D437" s="727" t="s">
        <v>4757</v>
      </c>
      <c r="E437" s="727" t="s">
        <v>4757</v>
      </c>
      <c r="F437" s="727" t="s">
        <v>4766</v>
      </c>
      <c r="G437" s="727" t="s">
        <v>4766</v>
      </c>
      <c r="H437" s="727"/>
      <c r="I437" s="727"/>
      <c r="J437" s="727" t="s">
        <v>38</v>
      </c>
      <c r="K437" s="727">
        <v>0</v>
      </c>
      <c r="L437" s="788">
        <v>311000000</v>
      </c>
      <c r="M437" s="727" t="s">
        <v>342</v>
      </c>
      <c r="N437" s="754" t="s">
        <v>2115</v>
      </c>
      <c r="O437" s="813" t="s">
        <v>4683</v>
      </c>
      <c r="P437" s="727" t="s">
        <v>229</v>
      </c>
      <c r="Q437" s="874" t="s">
        <v>230</v>
      </c>
      <c r="R437" s="727" t="s">
        <v>2856</v>
      </c>
      <c r="S437" s="727">
        <v>796</v>
      </c>
      <c r="T437" s="727" t="s">
        <v>232</v>
      </c>
      <c r="U437" s="824">
        <v>1</v>
      </c>
      <c r="V437" s="824">
        <v>7000</v>
      </c>
      <c r="W437" s="824">
        <v>7000</v>
      </c>
      <c r="X437" s="824">
        <v>7840</v>
      </c>
      <c r="Y437" s="727"/>
      <c r="Z437" s="1066">
        <v>2016</v>
      </c>
      <c r="AA437" s="759"/>
      <c r="AB437" s="760" t="s">
        <v>876</v>
      </c>
      <c r="AC437" s="760" t="s">
        <v>209</v>
      </c>
      <c r="AD437" s="760"/>
      <c r="AE437" s="760"/>
      <c r="AF437" s="760"/>
      <c r="AG437" s="760" t="s">
        <v>4767</v>
      </c>
      <c r="AH437" s="760" t="s">
        <v>794</v>
      </c>
      <c r="AI437" s="807"/>
      <c r="AJ437" s="807"/>
      <c r="AK437" s="807"/>
    </row>
    <row r="438" spans="1:37" s="192" customFormat="1" ht="100.5" customHeight="1">
      <c r="A438" s="727" t="s">
        <v>4771</v>
      </c>
      <c r="B438" s="1060" t="s">
        <v>33</v>
      </c>
      <c r="C438" s="727" t="s">
        <v>4765</v>
      </c>
      <c r="D438" s="727" t="s">
        <v>4757</v>
      </c>
      <c r="E438" s="727" t="s">
        <v>4757</v>
      </c>
      <c r="F438" s="727" t="s">
        <v>4766</v>
      </c>
      <c r="G438" s="727" t="s">
        <v>4766</v>
      </c>
      <c r="H438" s="727"/>
      <c r="I438" s="727"/>
      <c r="J438" s="727" t="s">
        <v>38</v>
      </c>
      <c r="K438" s="727">
        <v>0</v>
      </c>
      <c r="L438" s="788">
        <v>311000000</v>
      </c>
      <c r="M438" s="727" t="s">
        <v>342</v>
      </c>
      <c r="N438" s="754" t="s">
        <v>2115</v>
      </c>
      <c r="O438" s="813" t="s">
        <v>4683</v>
      </c>
      <c r="P438" s="727" t="s">
        <v>229</v>
      </c>
      <c r="Q438" s="874" t="s">
        <v>230</v>
      </c>
      <c r="R438" s="727" t="s">
        <v>2856</v>
      </c>
      <c r="S438" s="727">
        <v>796</v>
      </c>
      <c r="T438" s="727" t="s">
        <v>232</v>
      </c>
      <c r="U438" s="824">
        <v>1</v>
      </c>
      <c r="V438" s="824">
        <v>7000</v>
      </c>
      <c r="W438" s="824">
        <v>7000</v>
      </c>
      <c r="X438" s="824">
        <v>7840</v>
      </c>
      <c r="Y438" s="727"/>
      <c r="Z438" s="1066">
        <v>2016</v>
      </c>
      <c r="AA438" s="759"/>
      <c r="AB438" s="760" t="s">
        <v>876</v>
      </c>
      <c r="AC438" s="760" t="s">
        <v>209</v>
      </c>
      <c r="AD438" s="760"/>
      <c r="AE438" s="760"/>
      <c r="AF438" s="760"/>
      <c r="AG438" s="760" t="s">
        <v>4767</v>
      </c>
      <c r="AH438" s="760" t="s">
        <v>794</v>
      </c>
      <c r="AI438" s="807"/>
      <c r="AJ438" s="807"/>
      <c r="AK438" s="807"/>
    </row>
    <row r="439" spans="1:37" s="192" customFormat="1" ht="100.5" customHeight="1">
      <c r="A439" s="727" t="s">
        <v>4772</v>
      </c>
      <c r="B439" s="1060" t="s">
        <v>33</v>
      </c>
      <c r="C439" s="727" t="s">
        <v>4765</v>
      </c>
      <c r="D439" s="727" t="s">
        <v>4757</v>
      </c>
      <c r="E439" s="727" t="s">
        <v>4757</v>
      </c>
      <c r="F439" s="727" t="s">
        <v>4766</v>
      </c>
      <c r="G439" s="727" t="s">
        <v>4766</v>
      </c>
      <c r="H439" s="727"/>
      <c r="I439" s="727"/>
      <c r="J439" s="727" t="s">
        <v>38</v>
      </c>
      <c r="K439" s="727">
        <v>0</v>
      </c>
      <c r="L439" s="788">
        <v>311000000</v>
      </c>
      <c r="M439" s="727" t="s">
        <v>342</v>
      </c>
      <c r="N439" s="754" t="s">
        <v>2115</v>
      </c>
      <c r="O439" s="813" t="s">
        <v>4683</v>
      </c>
      <c r="P439" s="727" t="s">
        <v>229</v>
      </c>
      <c r="Q439" s="874" t="s">
        <v>230</v>
      </c>
      <c r="R439" s="727" t="s">
        <v>2856</v>
      </c>
      <c r="S439" s="727">
        <v>796</v>
      </c>
      <c r="T439" s="727" t="s">
        <v>232</v>
      </c>
      <c r="U439" s="824">
        <v>1</v>
      </c>
      <c r="V439" s="824">
        <v>7000</v>
      </c>
      <c r="W439" s="824">
        <v>7000</v>
      </c>
      <c r="X439" s="824">
        <v>7840</v>
      </c>
      <c r="Y439" s="727"/>
      <c r="Z439" s="1066">
        <v>2016</v>
      </c>
      <c r="AA439" s="759"/>
      <c r="AB439" s="760" t="s">
        <v>876</v>
      </c>
      <c r="AC439" s="760" t="s">
        <v>209</v>
      </c>
      <c r="AD439" s="760"/>
      <c r="AE439" s="760"/>
      <c r="AF439" s="760"/>
      <c r="AG439" s="760" t="s">
        <v>4767</v>
      </c>
      <c r="AH439" s="760" t="s">
        <v>794</v>
      </c>
      <c r="AI439" s="807"/>
      <c r="AJ439" s="807"/>
      <c r="AK439" s="807"/>
    </row>
    <row r="440" spans="1:37" s="192" customFormat="1" ht="100.5" customHeight="1">
      <c r="A440" s="727" t="s">
        <v>4773</v>
      </c>
      <c r="B440" s="1060" t="s">
        <v>33</v>
      </c>
      <c r="C440" s="727" t="s">
        <v>4765</v>
      </c>
      <c r="D440" s="727" t="s">
        <v>4757</v>
      </c>
      <c r="E440" s="727" t="s">
        <v>4757</v>
      </c>
      <c r="F440" s="727" t="s">
        <v>4766</v>
      </c>
      <c r="G440" s="727" t="s">
        <v>4766</v>
      </c>
      <c r="H440" s="727"/>
      <c r="I440" s="727"/>
      <c r="J440" s="727" t="s">
        <v>38</v>
      </c>
      <c r="K440" s="727">
        <v>0</v>
      </c>
      <c r="L440" s="788">
        <v>311000000</v>
      </c>
      <c r="M440" s="727" t="s">
        <v>342</v>
      </c>
      <c r="N440" s="754" t="s">
        <v>2115</v>
      </c>
      <c r="O440" s="813" t="s">
        <v>4683</v>
      </c>
      <c r="P440" s="727" t="s">
        <v>229</v>
      </c>
      <c r="Q440" s="874" t="s">
        <v>230</v>
      </c>
      <c r="R440" s="727" t="s">
        <v>2856</v>
      </c>
      <c r="S440" s="727">
        <v>796</v>
      </c>
      <c r="T440" s="727" t="s">
        <v>232</v>
      </c>
      <c r="U440" s="824">
        <v>1</v>
      </c>
      <c r="V440" s="824">
        <v>7000</v>
      </c>
      <c r="W440" s="824">
        <v>7000</v>
      </c>
      <c r="X440" s="824">
        <v>7840</v>
      </c>
      <c r="Y440" s="727"/>
      <c r="Z440" s="1066">
        <v>2016</v>
      </c>
      <c r="AA440" s="759"/>
      <c r="AB440" s="760" t="s">
        <v>876</v>
      </c>
      <c r="AC440" s="760" t="s">
        <v>209</v>
      </c>
      <c r="AD440" s="760"/>
      <c r="AE440" s="760"/>
      <c r="AF440" s="760"/>
      <c r="AG440" s="760" t="s">
        <v>4767</v>
      </c>
      <c r="AH440" s="760" t="s">
        <v>794</v>
      </c>
      <c r="AI440" s="807"/>
      <c r="AJ440" s="807"/>
      <c r="AK440" s="807"/>
    </row>
    <row r="441" spans="1:37" s="192" customFormat="1" ht="100.5" customHeight="1">
      <c r="A441" s="727" t="s">
        <v>4774</v>
      </c>
      <c r="B441" s="1060" t="s">
        <v>33</v>
      </c>
      <c r="C441" s="727" t="s">
        <v>4765</v>
      </c>
      <c r="D441" s="727" t="s">
        <v>4757</v>
      </c>
      <c r="E441" s="727" t="s">
        <v>4757</v>
      </c>
      <c r="F441" s="727" t="s">
        <v>4766</v>
      </c>
      <c r="G441" s="727" t="s">
        <v>4766</v>
      </c>
      <c r="H441" s="727"/>
      <c r="I441" s="727"/>
      <c r="J441" s="727" t="s">
        <v>38</v>
      </c>
      <c r="K441" s="727">
        <v>0</v>
      </c>
      <c r="L441" s="788">
        <v>311000000</v>
      </c>
      <c r="M441" s="727" t="s">
        <v>342</v>
      </c>
      <c r="N441" s="754" t="s">
        <v>2115</v>
      </c>
      <c r="O441" s="813" t="s">
        <v>4683</v>
      </c>
      <c r="P441" s="727" t="s">
        <v>229</v>
      </c>
      <c r="Q441" s="874" t="s">
        <v>230</v>
      </c>
      <c r="R441" s="727" t="s">
        <v>2856</v>
      </c>
      <c r="S441" s="727">
        <v>796</v>
      </c>
      <c r="T441" s="727" t="s">
        <v>232</v>
      </c>
      <c r="U441" s="824">
        <v>1</v>
      </c>
      <c r="V441" s="824">
        <v>7000</v>
      </c>
      <c r="W441" s="824">
        <v>7000</v>
      </c>
      <c r="X441" s="824">
        <v>7840</v>
      </c>
      <c r="Y441" s="727"/>
      <c r="Z441" s="1066">
        <v>2016</v>
      </c>
      <c r="AA441" s="759"/>
      <c r="AB441" s="760" t="s">
        <v>876</v>
      </c>
      <c r="AC441" s="760" t="s">
        <v>209</v>
      </c>
      <c r="AD441" s="760"/>
      <c r="AE441" s="760"/>
      <c r="AF441" s="760"/>
      <c r="AG441" s="760" t="s">
        <v>4767</v>
      </c>
      <c r="AH441" s="760" t="s">
        <v>794</v>
      </c>
      <c r="AI441" s="807"/>
      <c r="AJ441" s="807"/>
      <c r="AK441" s="807"/>
    </row>
    <row r="442" spans="1:37" s="192" customFormat="1" ht="100.5" customHeight="1">
      <c r="A442" s="727" t="s">
        <v>4775</v>
      </c>
      <c r="B442" s="1060" t="s">
        <v>33</v>
      </c>
      <c r="C442" s="727" t="s">
        <v>4765</v>
      </c>
      <c r="D442" s="727" t="s">
        <v>4757</v>
      </c>
      <c r="E442" s="727" t="s">
        <v>4757</v>
      </c>
      <c r="F442" s="727" t="s">
        <v>4766</v>
      </c>
      <c r="G442" s="727" t="s">
        <v>4766</v>
      </c>
      <c r="H442" s="727"/>
      <c r="I442" s="727"/>
      <c r="J442" s="727" t="s">
        <v>38</v>
      </c>
      <c r="K442" s="727">
        <v>0</v>
      </c>
      <c r="L442" s="788">
        <v>311000000</v>
      </c>
      <c r="M442" s="727" t="s">
        <v>342</v>
      </c>
      <c r="N442" s="754" t="s">
        <v>2115</v>
      </c>
      <c r="O442" s="813" t="s">
        <v>4683</v>
      </c>
      <c r="P442" s="727" t="s">
        <v>229</v>
      </c>
      <c r="Q442" s="874" t="s">
        <v>230</v>
      </c>
      <c r="R442" s="727" t="s">
        <v>2856</v>
      </c>
      <c r="S442" s="727">
        <v>796</v>
      </c>
      <c r="T442" s="727" t="s">
        <v>232</v>
      </c>
      <c r="U442" s="824">
        <v>1</v>
      </c>
      <c r="V442" s="824">
        <v>7000</v>
      </c>
      <c r="W442" s="824">
        <v>7000</v>
      </c>
      <c r="X442" s="824">
        <v>7840</v>
      </c>
      <c r="Y442" s="727"/>
      <c r="Z442" s="1066">
        <v>2016</v>
      </c>
      <c r="AA442" s="759"/>
      <c r="AB442" s="760" t="s">
        <v>876</v>
      </c>
      <c r="AC442" s="760" t="s">
        <v>209</v>
      </c>
      <c r="AD442" s="760"/>
      <c r="AE442" s="760"/>
      <c r="AF442" s="760"/>
      <c r="AG442" s="760" t="s">
        <v>4767</v>
      </c>
      <c r="AH442" s="760" t="s">
        <v>794</v>
      </c>
      <c r="AI442" s="807"/>
      <c r="AJ442" s="807"/>
      <c r="AK442" s="807"/>
    </row>
    <row r="443" spans="1:37" s="192" customFormat="1" ht="100.5" customHeight="1">
      <c r="A443" s="727" t="s">
        <v>4776</v>
      </c>
      <c r="B443" s="1060" t="s">
        <v>33</v>
      </c>
      <c r="C443" s="727" t="s">
        <v>4777</v>
      </c>
      <c r="D443" s="727" t="s">
        <v>4757</v>
      </c>
      <c r="E443" s="727" t="s">
        <v>4757</v>
      </c>
      <c r="F443" s="727" t="s">
        <v>4778</v>
      </c>
      <c r="G443" s="727" t="s">
        <v>4778</v>
      </c>
      <c r="H443" s="727"/>
      <c r="I443" s="727"/>
      <c r="J443" s="727" t="s">
        <v>38</v>
      </c>
      <c r="K443" s="727">
        <v>0</v>
      </c>
      <c r="L443" s="1065">
        <v>151010000</v>
      </c>
      <c r="M443" s="749" t="s">
        <v>82</v>
      </c>
      <c r="N443" s="754" t="s">
        <v>2115</v>
      </c>
      <c r="O443" s="813" t="s">
        <v>4672</v>
      </c>
      <c r="P443" s="727" t="s">
        <v>229</v>
      </c>
      <c r="Q443" s="874" t="s">
        <v>230</v>
      </c>
      <c r="R443" s="727" t="s">
        <v>2856</v>
      </c>
      <c r="S443" s="727">
        <v>796</v>
      </c>
      <c r="T443" s="727" t="s">
        <v>232</v>
      </c>
      <c r="U443" s="824">
        <v>8</v>
      </c>
      <c r="V443" s="824">
        <v>5000</v>
      </c>
      <c r="W443" s="824">
        <v>40000</v>
      </c>
      <c r="X443" s="824">
        <v>44800</v>
      </c>
      <c r="Y443" s="727"/>
      <c r="Z443" s="1066">
        <v>2016</v>
      </c>
      <c r="AA443" s="759"/>
      <c r="AB443" s="760" t="s">
        <v>876</v>
      </c>
      <c r="AC443" s="760" t="s">
        <v>209</v>
      </c>
      <c r="AD443" s="760"/>
      <c r="AE443" s="760"/>
      <c r="AF443" s="760"/>
      <c r="AG443" s="760" t="s">
        <v>4779</v>
      </c>
      <c r="AH443" s="760" t="s">
        <v>794</v>
      </c>
      <c r="AI443" s="807"/>
      <c r="AJ443" s="807"/>
      <c r="AK443" s="807"/>
    </row>
    <row r="444" spans="1:37" s="192" customFormat="1" ht="100.5" customHeight="1">
      <c r="A444" s="727" t="s">
        <v>4780</v>
      </c>
      <c r="B444" s="1060" t="s">
        <v>33</v>
      </c>
      <c r="C444" s="727" t="s">
        <v>4777</v>
      </c>
      <c r="D444" s="727" t="s">
        <v>4757</v>
      </c>
      <c r="E444" s="727" t="s">
        <v>4757</v>
      </c>
      <c r="F444" s="727" t="s">
        <v>4778</v>
      </c>
      <c r="G444" s="727" t="s">
        <v>4778</v>
      </c>
      <c r="H444" s="727"/>
      <c r="I444" s="727"/>
      <c r="J444" s="727" t="s">
        <v>38</v>
      </c>
      <c r="K444" s="727">
        <v>0</v>
      </c>
      <c r="L444" s="727">
        <v>511010000</v>
      </c>
      <c r="M444" s="753" t="s">
        <v>88</v>
      </c>
      <c r="N444" s="754" t="s">
        <v>2115</v>
      </c>
      <c r="O444" s="813" t="s">
        <v>4696</v>
      </c>
      <c r="P444" s="727" t="s">
        <v>229</v>
      </c>
      <c r="Q444" s="874" t="s">
        <v>230</v>
      </c>
      <c r="R444" s="727" t="s">
        <v>2856</v>
      </c>
      <c r="S444" s="727">
        <v>796</v>
      </c>
      <c r="T444" s="727" t="s">
        <v>232</v>
      </c>
      <c r="U444" s="824">
        <v>14</v>
      </c>
      <c r="V444" s="824">
        <v>5000</v>
      </c>
      <c r="W444" s="824">
        <v>70000</v>
      </c>
      <c r="X444" s="824">
        <v>78400</v>
      </c>
      <c r="Y444" s="727"/>
      <c r="Z444" s="1066">
        <v>2016</v>
      </c>
      <c r="AA444" s="759"/>
      <c r="AB444" s="760" t="s">
        <v>876</v>
      </c>
      <c r="AC444" s="760" t="s">
        <v>209</v>
      </c>
      <c r="AD444" s="760"/>
      <c r="AE444" s="760"/>
      <c r="AF444" s="760"/>
      <c r="AG444" s="760" t="s">
        <v>4781</v>
      </c>
      <c r="AH444" s="760" t="s">
        <v>794</v>
      </c>
      <c r="AI444" s="807"/>
      <c r="AJ444" s="807"/>
      <c r="AK444" s="807"/>
    </row>
    <row r="445" spans="1:37" s="192" customFormat="1" ht="100.5" customHeight="1">
      <c r="A445" s="727" t="s">
        <v>4782</v>
      </c>
      <c r="B445" s="1060" t="s">
        <v>33</v>
      </c>
      <c r="C445" s="727" t="s">
        <v>4783</v>
      </c>
      <c r="D445" s="727" t="s">
        <v>4757</v>
      </c>
      <c r="E445" s="727" t="s">
        <v>4757</v>
      </c>
      <c r="F445" s="727" t="s">
        <v>4784</v>
      </c>
      <c r="G445" s="727" t="s">
        <v>4784</v>
      </c>
      <c r="H445" s="727"/>
      <c r="I445" s="727"/>
      <c r="J445" s="727" t="s">
        <v>1135</v>
      </c>
      <c r="K445" s="727">
        <v>80</v>
      </c>
      <c r="L445" s="1065">
        <v>151010000</v>
      </c>
      <c r="M445" s="749" t="s">
        <v>82</v>
      </c>
      <c r="N445" s="754" t="s">
        <v>2115</v>
      </c>
      <c r="O445" s="727" t="s">
        <v>4785</v>
      </c>
      <c r="P445" s="727" t="s">
        <v>229</v>
      </c>
      <c r="Q445" s="874" t="s">
        <v>230</v>
      </c>
      <c r="R445" s="727" t="s">
        <v>2856</v>
      </c>
      <c r="S445" s="727">
        <v>796</v>
      </c>
      <c r="T445" s="727" t="s">
        <v>232</v>
      </c>
      <c r="U445" s="824">
        <v>1</v>
      </c>
      <c r="V445" s="824">
        <v>6420</v>
      </c>
      <c r="W445" s="824">
        <v>6420</v>
      </c>
      <c r="X445" s="824">
        <v>7190.4</v>
      </c>
      <c r="Y445" s="727" t="s">
        <v>4270</v>
      </c>
      <c r="Z445" s="1066">
        <v>2016</v>
      </c>
      <c r="AA445" s="759"/>
      <c r="AB445" s="760" t="s">
        <v>876</v>
      </c>
      <c r="AC445" s="760"/>
      <c r="AD445" s="760"/>
      <c r="AE445" s="760"/>
      <c r="AF445" s="760"/>
      <c r="AG445" s="760" t="s">
        <v>4786</v>
      </c>
      <c r="AH445" s="760" t="s">
        <v>794</v>
      </c>
      <c r="AI445" s="807"/>
      <c r="AJ445" s="807"/>
      <c r="AK445" s="807"/>
    </row>
    <row r="446" spans="1:37" s="192" customFormat="1" ht="100.5" customHeight="1">
      <c r="A446" s="727" t="s">
        <v>4787</v>
      </c>
      <c r="B446" s="1060" t="s">
        <v>33</v>
      </c>
      <c r="C446" s="727" t="s">
        <v>4788</v>
      </c>
      <c r="D446" s="727" t="s">
        <v>4789</v>
      </c>
      <c r="E446" s="727" t="s">
        <v>4789</v>
      </c>
      <c r="F446" s="727" t="s">
        <v>4790</v>
      </c>
      <c r="G446" s="727" t="s">
        <v>4790</v>
      </c>
      <c r="H446" s="727"/>
      <c r="I446" s="727"/>
      <c r="J446" s="727" t="s">
        <v>1135</v>
      </c>
      <c r="K446" s="727">
        <v>81</v>
      </c>
      <c r="L446" s="766">
        <v>271010000</v>
      </c>
      <c r="M446" s="727" t="s">
        <v>127</v>
      </c>
      <c r="N446" s="754" t="s">
        <v>2115</v>
      </c>
      <c r="O446" s="727" t="s">
        <v>802</v>
      </c>
      <c r="P446" s="727" t="s">
        <v>229</v>
      </c>
      <c r="Q446" s="874" t="s">
        <v>230</v>
      </c>
      <c r="R446" s="727" t="s">
        <v>2856</v>
      </c>
      <c r="S446" s="727">
        <v>166</v>
      </c>
      <c r="T446" s="727" t="s">
        <v>902</v>
      </c>
      <c r="U446" s="824">
        <v>320.8</v>
      </c>
      <c r="V446" s="824">
        <v>400</v>
      </c>
      <c r="W446" s="824">
        <v>128320</v>
      </c>
      <c r="X446" s="824">
        <v>320801.03000000003</v>
      </c>
      <c r="Y446" s="727" t="s">
        <v>4270</v>
      </c>
      <c r="Z446" s="1066">
        <v>2016</v>
      </c>
      <c r="AA446" s="759"/>
      <c r="AB446" s="760" t="s">
        <v>876</v>
      </c>
      <c r="AC446" s="760"/>
      <c r="AD446" s="760"/>
      <c r="AE446" s="760"/>
      <c r="AF446" s="760"/>
      <c r="AG446" s="760" t="s">
        <v>4791</v>
      </c>
      <c r="AH446" s="760" t="s">
        <v>794</v>
      </c>
      <c r="AI446" s="807"/>
      <c r="AJ446" s="807"/>
      <c r="AK446" s="807"/>
    </row>
    <row r="447" spans="1:37" s="192" customFormat="1" ht="100.5" customHeight="1">
      <c r="A447" s="727" t="s">
        <v>4792</v>
      </c>
      <c r="B447" s="1060" t="s">
        <v>33</v>
      </c>
      <c r="C447" s="727" t="s">
        <v>4788</v>
      </c>
      <c r="D447" s="727" t="s">
        <v>4789</v>
      </c>
      <c r="E447" s="727" t="s">
        <v>4789</v>
      </c>
      <c r="F447" s="727" t="s">
        <v>4790</v>
      </c>
      <c r="G447" s="727" t="s">
        <v>4790</v>
      </c>
      <c r="H447" s="727"/>
      <c r="I447" s="727"/>
      <c r="J447" s="727" t="s">
        <v>1135</v>
      </c>
      <c r="K447" s="727">
        <v>81</v>
      </c>
      <c r="L447" s="766">
        <v>271010000</v>
      </c>
      <c r="M447" s="727" t="s">
        <v>127</v>
      </c>
      <c r="N447" s="754" t="s">
        <v>2115</v>
      </c>
      <c r="O447" s="727" t="s">
        <v>802</v>
      </c>
      <c r="P447" s="727" t="s">
        <v>229</v>
      </c>
      <c r="Q447" s="874" t="s">
        <v>230</v>
      </c>
      <c r="R447" s="727" t="s">
        <v>2856</v>
      </c>
      <c r="S447" s="727">
        <v>166</v>
      </c>
      <c r="T447" s="727" t="s">
        <v>902</v>
      </c>
      <c r="U447" s="824">
        <v>1450</v>
      </c>
      <c r="V447" s="824">
        <v>400</v>
      </c>
      <c r="W447" s="824">
        <v>580000</v>
      </c>
      <c r="X447" s="824">
        <v>1450004.64</v>
      </c>
      <c r="Y447" s="727" t="s">
        <v>4270</v>
      </c>
      <c r="Z447" s="1066">
        <v>2016</v>
      </c>
      <c r="AA447" s="759"/>
      <c r="AB447" s="760" t="s">
        <v>876</v>
      </c>
      <c r="AC447" s="760"/>
      <c r="AD447" s="760"/>
      <c r="AE447" s="760"/>
      <c r="AF447" s="760"/>
      <c r="AG447" s="760" t="s">
        <v>4791</v>
      </c>
      <c r="AH447" s="760" t="s">
        <v>794</v>
      </c>
      <c r="AI447" s="807"/>
      <c r="AJ447" s="807"/>
      <c r="AK447" s="807"/>
    </row>
    <row r="448" spans="1:37" s="192" customFormat="1" ht="100.5" customHeight="1">
      <c r="A448" s="727" t="s">
        <v>4793</v>
      </c>
      <c r="B448" s="1060" t="s">
        <v>33</v>
      </c>
      <c r="C448" s="727" t="s">
        <v>4788</v>
      </c>
      <c r="D448" s="727" t="s">
        <v>4789</v>
      </c>
      <c r="E448" s="727" t="s">
        <v>4789</v>
      </c>
      <c r="F448" s="727" t="s">
        <v>4790</v>
      </c>
      <c r="G448" s="727" t="s">
        <v>4790</v>
      </c>
      <c r="H448" s="727"/>
      <c r="I448" s="727"/>
      <c r="J448" s="727" t="s">
        <v>1135</v>
      </c>
      <c r="K448" s="727">
        <v>81</v>
      </c>
      <c r="L448" s="1065">
        <v>151010000</v>
      </c>
      <c r="M448" s="749" t="s">
        <v>82</v>
      </c>
      <c r="N448" s="754" t="s">
        <v>2115</v>
      </c>
      <c r="O448" s="727" t="s">
        <v>4794</v>
      </c>
      <c r="P448" s="727" t="s">
        <v>229</v>
      </c>
      <c r="Q448" s="874" t="s">
        <v>230</v>
      </c>
      <c r="R448" s="727" t="s">
        <v>2856</v>
      </c>
      <c r="S448" s="727">
        <v>166</v>
      </c>
      <c r="T448" s="727" t="s">
        <v>902</v>
      </c>
      <c r="U448" s="824">
        <v>43</v>
      </c>
      <c r="V448" s="824">
        <v>400</v>
      </c>
      <c r="W448" s="824">
        <v>17200</v>
      </c>
      <c r="X448" s="824">
        <v>19264</v>
      </c>
      <c r="Y448" s="727" t="s">
        <v>4270</v>
      </c>
      <c r="Z448" s="1066">
        <v>2016</v>
      </c>
      <c r="AA448" s="759"/>
      <c r="AB448" s="760" t="s">
        <v>876</v>
      </c>
      <c r="AC448" s="760"/>
      <c r="AD448" s="760"/>
      <c r="AE448" s="760"/>
      <c r="AF448" s="760"/>
      <c r="AG448" s="760" t="s">
        <v>4795</v>
      </c>
      <c r="AH448" s="760" t="s">
        <v>794</v>
      </c>
      <c r="AI448" s="807"/>
      <c r="AJ448" s="807"/>
      <c r="AK448" s="807"/>
    </row>
    <row r="449" spans="1:37" s="192" customFormat="1" ht="100.5" customHeight="1">
      <c r="A449" s="727" t="s">
        <v>4796</v>
      </c>
      <c r="B449" s="1060" t="s">
        <v>33</v>
      </c>
      <c r="C449" s="727" t="s">
        <v>4788</v>
      </c>
      <c r="D449" s="727" t="s">
        <v>4789</v>
      </c>
      <c r="E449" s="727" t="s">
        <v>4789</v>
      </c>
      <c r="F449" s="727" t="s">
        <v>4790</v>
      </c>
      <c r="G449" s="727" t="s">
        <v>4790</v>
      </c>
      <c r="H449" s="727"/>
      <c r="I449" s="727"/>
      <c r="J449" s="727" t="s">
        <v>1135</v>
      </c>
      <c r="K449" s="727">
        <v>81</v>
      </c>
      <c r="L449" s="766">
        <v>751000000</v>
      </c>
      <c r="M449" s="749" t="s">
        <v>83</v>
      </c>
      <c r="N449" s="754" t="s">
        <v>2115</v>
      </c>
      <c r="O449" s="813" t="s">
        <v>4675</v>
      </c>
      <c r="P449" s="727" t="s">
        <v>229</v>
      </c>
      <c r="Q449" s="874" t="s">
        <v>230</v>
      </c>
      <c r="R449" s="727" t="s">
        <v>2856</v>
      </c>
      <c r="S449" s="727">
        <v>166</v>
      </c>
      <c r="T449" s="727" t="s">
        <v>902</v>
      </c>
      <c r="U449" s="824">
        <v>7</v>
      </c>
      <c r="V449" s="824">
        <v>400</v>
      </c>
      <c r="W449" s="824">
        <v>2800</v>
      </c>
      <c r="X449" s="824">
        <v>3136</v>
      </c>
      <c r="Y449" s="727" t="s">
        <v>4270</v>
      </c>
      <c r="Z449" s="1066">
        <v>2016</v>
      </c>
      <c r="AA449" s="759"/>
      <c r="AB449" s="760" t="s">
        <v>876</v>
      </c>
      <c r="AC449" s="760"/>
      <c r="AD449" s="760"/>
      <c r="AE449" s="760"/>
      <c r="AF449" s="760"/>
      <c r="AG449" s="760" t="s">
        <v>4797</v>
      </c>
      <c r="AH449" s="760" t="s">
        <v>794</v>
      </c>
      <c r="AI449" s="807"/>
      <c r="AJ449" s="807"/>
      <c r="AK449" s="807"/>
    </row>
    <row r="450" spans="1:37" s="192" customFormat="1" ht="100.5" customHeight="1">
      <c r="A450" s="727" t="s">
        <v>4798</v>
      </c>
      <c r="B450" s="1060" t="s">
        <v>33</v>
      </c>
      <c r="C450" s="727" t="s">
        <v>4788</v>
      </c>
      <c r="D450" s="727" t="s">
        <v>4789</v>
      </c>
      <c r="E450" s="727" t="s">
        <v>4789</v>
      </c>
      <c r="F450" s="727" t="s">
        <v>4790</v>
      </c>
      <c r="G450" s="727" t="s">
        <v>4790</v>
      </c>
      <c r="H450" s="727"/>
      <c r="I450" s="727"/>
      <c r="J450" s="727" t="s">
        <v>1135</v>
      </c>
      <c r="K450" s="727">
        <v>81</v>
      </c>
      <c r="L450" s="749">
        <v>431010000</v>
      </c>
      <c r="M450" s="749" t="s">
        <v>129</v>
      </c>
      <c r="N450" s="754" t="s">
        <v>2115</v>
      </c>
      <c r="O450" s="813" t="s">
        <v>4678</v>
      </c>
      <c r="P450" s="727" t="s">
        <v>229</v>
      </c>
      <c r="Q450" s="874" t="s">
        <v>230</v>
      </c>
      <c r="R450" s="727" t="s">
        <v>2856</v>
      </c>
      <c r="S450" s="727">
        <v>166</v>
      </c>
      <c r="T450" s="727" t="s">
        <v>902</v>
      </c>
      <c r="U450" s="824">
        <v>530</v>
      </c>
      <c r="V450" s="824">
        <v>400</v>
      </c>
      <c r="W450" s="824">
        <v>212000</v>
      </c>
      <c r="X450" s="824">
        <v>237440</v>
      </c>
      <c r="Y450" s="727" t="s">
        <v>4270</v>
      </c>
      <c r="Z450" s="1066">
        <v>2016</v>
      </c>
      <c r="AA450" s="759"/>
      <c r="AB450" s="760" t="s">
        <v>876</v>
      </c>
      <c r="AC450" s="760"/>
      <c r="AD450" s="760"/>
      <c r="AE450" s="760"/>
      <c r="AF450" s="760"/>
      <c r="AG450" s="760" t="s">
        <v>4799</v>
      </c>
      <c r="AH450" s="760" t="s">
        <v>794</v>
      </c>
      <c r="AI450" s="807"/>
      <c r="AJ450" s="807"/>
      <c r="AK450" s="807"/>
    </row>
    <row r="451" spans="1:37" s="192" customFormat="1" ht="100.5" customHeight="1">
      <c r="A451" s="727" t="s">
        <v>4800</v>
      </c>
      <c r="B451" s="1060" t="s">
        <v>33</v>
      </c>
      <c r="C451" s="727" t="s">
        <v>4788</v>
      </c>
      <c r="D451" s="727" t="s">
        <v>4789</v>
      </c>
      <c r="E451" s="727" t="s">
        <v>4789</v>
      </c>
      <c r="F451" s="727" t="s">
        <v>4790</v>
      </c>
      <c r="G451" s="727" t="s">
        <v>4790</v>
      </c>
      <c r="H451" s="727"/>
      <c r="I451" s="727"/>
      <c r="J451" s="727" t="s">
        <v>1135</v>
      </c>
      <c r="K451" s="727">
        <v>81</v>
      </c>
      <c r="L451" s="766">
        <v>471010000</v>
      </c>
      <c r="M451" s="1016" t="s">
        <v>125</v>
      </c>
      <c r="N451" s="754" t="s">
        <v>2115</v>
      </c>
      <c r="O451" s="727" t="s">
        <v>4801</v>
      </c>
      <c r="P451" s="727" t="s">
        <v>229</v>
      </c>
      <c r="Q451" s="874" t="s">
        <v>230</v>
      </c>
      <c r="R451" s="727" t="s">
        <v>2856</v>
      </c>
      <c r="S451" s="727">
        <v>166</v>
      </c>
      <c r="T451" s="727" t="s">
        <v>902</v>
      </c>
      <c r="U451" s="824">
        <v>18.600000000000001</v>
      </c>
      <c r="V451" s="824">
        <v>400</v>
      </c>
      <c r="W451" s="824">
        <v>7440</v>
      </c>
      <c r="X451" s="824">
        <v>8332.7999999999993</v>
      </c>
      <c r="Y451" s="727" t="s">
        <v>4270</v>
      </c>
      <c r="Z451" s="1066">
        <v>2016</v>
      </c>
      <c r="AA451" s="759"/>
      <c r="AB451" s="760" t="s">
        <v>876</v>
      </c>
      <c r="AC451" s="760"/>
      <c r="AD451" s="760"/>
      <c r="AE451" s="760"/>
      <c r="AF451" s="760"/>
      <c r="AG451" s="760" t="s">
        <v>4802</v>
      </c>
      <c r="AH451" s="760" t="s">
        <v>794</v>
      </c>
      <c r="AI451" s="807"/>
      <c r="AJ451" s="807"/>
      <c r="AK451" s="807"/>
    </row>
    <row r="452" spans="1:37" s="192" customFormat="1" ht="100.5" customHeight="1">
      <c r="A452" s="727" t="s">
        <v>4803</v>
      </c>
      <c r="B452" s="1060" t="s">
        <v>33</v>
      </c>
      <c r="C452" s="727" t="s">
        <v>4788</v>
      </c>
      <c r="D452" s="727" t="s">
        <v>4789</v>
      </c>
      <c r="E452" s="727" t="s">
        <v>4789</v>
      </c>
      <c r="F452" s="727" t="s">
        <v>4790</v>
      </c>
      <c r="G452" s="727" t="s">
        <v>4790</v>
      </c>
      <c r="H452" s="727"/>
      <c r="I452" s="727"/>
      <c r="J452" s="727" t="s">
        <v>1135</v>
      </c>
      <c r="K452" s="727">
        <v>81</v>
      </c>
      <c r="L452" s="788">
        <v>311000000</v>
      </c>
      <c r="M452" s="727" t="s">
        <v>342</v>
      </c>
      <c r="N452" s="754" t="s">
        <v>2115</v>
      </c>
      <c r="O452" s="813" t="s">
        <v>4683</v>
      </c>
      <c r="P452" s="727" t="s">
        <v>229</v>
      </c>
      <c r="Q452" s="874" t="s">
        <v>230</v>
      </c>
      <c r="R452" s="727" t="s">
        <v>2856</v>
      </c>
      <c r="S452" s="727">
        <v>166</v>
      </c>
      <c r="T452" s="727" t="s">
        <v>902</v>
      </c>
      <c r="U452" s="824">
        <v>116.7</v>
      </c>
      <c r="V452" s="824">
        <v>400</v>
      </c>
      <c r="W452" s="824">
        <v>46680</v>
      </c>
      <c r="X452" s="824">
        <v>52281.599999999999</v>
      </c>
      <c r="Y452" s="727" t="s">
        <v>4270</v>
      </c>
      <c r="Z452" s="1066">
        <v>2016</v>
      </c>
      <c r="AA452" s="759"/>
      <c r="AB452" s="760" t="s">
        <v>876</v>
      </c>
      <c r="AC452" s="760"/>
      <c r="AD452" s="760"/>
      <c r="AE452" s="760"/>
      <c r="AF452" s="760"/>
      <c r="AG452" s="760" t="s">
        <v>4804</v>
      </c>
      <c r="AH452" s="760" t="s">
        <v>794</v>
      </c>
      <c r="AI452" s="807"/>
      <c r="AJ452" s="807"/>
      <c r="AK452" s="807"/>
    </row>
    <row r="453" spans="1:37" s="192" customFormat="1" ht="100.5" customHeight="1">
      <c r="A453" s="727" t="s">
        <v>4805</v>
      </c>
      <c r="B453" s="1060" t="s">
        <v>33</v>
      </c>
      <c r="C453" s="727" t="s">
        <v>4788</v>
      </c>
      <c r="D453" s="727" t="s">
        <v>4789</v>
      </c>
      <c r="E453" s="727" t="s">
        <v>4789</v>
      </c>
      <c r="F453" s="727" t="s">
        <v>4790</v>
      </c>
      <c r="G453" s="727" t="s">
        <v>4790</v>
      </c>
      <c r="H453" s="727"/>
      <c r="I453" s="727"/>
      <c r="J453" s="727" t="s">
        <v>1135</v>
      </c>
      <c r="K453" s="727">
        <v>81</v>
      </c>
      <c r="L453" s="788">
        <v>311000000</v>
      </c>
      <c r="M453" s="727" t="s">
        <v>342</v>
      </c>
      <c r="N453" s="754" t="s">
        <v>2115</v>
      </c>
      <c r="O453" s="813" t="s">
        <v>4683</v>
      </c>
      <c r="P453" s="727" t="s">
        <v>229</v>
      </c>
      <c r="Q453" s="874" t="s">
        <v>230</v>
      </c>
      <c r="R453" s="727" t="s">
        <v>2856</v>
      </c>
      <c r="S453" s="727">
        <v>166</v>
      </c>
      <c r="T453" s="727" t="s">
        <v>902</v>
      </c>
      <c r="U453" s="824">
        <v>1430</v>
      </c>
      <c r="V453" s="824">
        <v>400</v>
      </c>
      <c r="W453" s="824">
        <v>572000</v>
      </c>
      <c r="X453" s="824">
        <v>640640</v>
      </c>
      <c r="Y453" s="727" t="s">
        <v>4270</v>
      </c>
      <c r="Z453" s="1066">
        <v>2016</v>
      </c>
      <c r="AA453" s="759"/>
      <c r="AB453" s="760" t="s">
        <v>876</v>
      </c>
      <c r="AC453" s="760"/>
      <c r="AD453" s="760"/>
      <c r="AE453" s="760"/>
      <c r="AF453" s="760"/>
      <c r="AG453" s="760" t="s">
        <v>4804</v>
      </c>
      <c r="AH453" s="760" t="s">
        <v>794</v>
      </c>
      <c r="AI453" s="807"/>
      <c r="AJ453" s="807"/>
      <c r="AK453" s="807"/>
    </row>
    <row r="454" spans="1:37" s="192" customFormat="1" ht="100.5" customHeight="1">
      <c r="A454" s="727" t="s">
        <v>4806</v>
      </c>
      <c r="B454" s="1060" t="s">
        <v>33</v>
      </c>
      <c r="C454" s="727" t="s">
        <v>4788</v>
      </c>
      <c r="D454" s="727" t="s">
        <v>4789</v>
      </c>
      <c r="E454" s="727" t="s">
        <v>4789</v>
      </c>
      <c r="F454" s="727" t="s">
        <v>4790</v>
      </c>
      <c r="G454" s="727" t="s">
        <v>4790</v>
      </c>
      <c r="H454" s="727"/>
      <c r="I454" s="727"/>
      <c r="J454" s="727" t="s">
        <v>1135</v>
      </c>
      <c r="K454" s="727">
        <v>81</v>
      </c>
      <c r="L454" s="788">
        <v>311000000</v>
      </c>
      <c r="M454" s="727" t="s">
        <v>342</v>
      </c>
      <c r="N454" s="754" t="s">
        <v>2115</v>
      </c>
      <c r="O454" s="813" t="s">
        <v>4683</v>
      </c>
      <c r="P454" s="727" t="s">
        <v>229</v>
      </c>
      <c r="Q454" s="874" t="s">
        <v>230</v>
      </c>
      <c r="R454" s="727" t="s">
        <v>2856</v>
      </c>
      <c r="S454" s="727">
        <v>166</v>
      </c>
      <c r="T454" s="727" t="s">
        <v>902</v>
      </c>
      <c r="U454" s="824">
        <v>500</v>
      </c>
      <c r="V454" s="824">
        <v>400</v>
      </c>
      <c r="W454" s="824">
        <v>200000</v>
      </c>
      <c r="X454" s="824">
        <v>224000</v>
      </c>
      <c r="Y454" s="727" t="s">
        <v>4270</v>
      </c>
      <c r="Z454" s="1066">
        <v>2016</v>
      </c>
      <c r="AA454" s="759"/>
      <c r="AB454" s="760" t="s">
        <v>876</v>
      </c>
      <c r="AC454" s="760"/>
      <c r="AD454" s="760"/>
      <c r="AE454" s="760"/>
      <c r="AF454" s="760"/>
      <c r="AG454" s="760" t="s">
        <v>4804</v>
      </c>
      <c r="AH454" s="760" t="s">
        <v>794</v>
      </c>
      <c r="AI454" s="807"/>
      <c r="AJ454" s="807"/>
      <c r="AK454" s="807"/>
    </row>
    <row r="455" spans="1:37" s="192" customFormat="1" ht="100.5" customHeight="1">
      <c r="A455" s="727" t="s">
        <v>4807</v>
      </c>
      <c r="B455" s="1060" t="s">
        <v>33</v>
      </c>
      <c r="C455" s="727" t="s">
        <v>4788</v>
      </c>
      <c r="D455" s="727" t="s">
        <v>4789</v>
      </c>
      <c r="E455" s="727" t="s">
        <v>4789</v>
      </c>
      <c r="F455" s="727" t="s">
        <v>4790</v>
      </c>
      <c r="G455" s="727" t="s">
        <v>4790</v>
      </c>
      <c r="H455" s="727"/>
      <c r="I455" s="727"/>
      <c r="J455" s="727" t="s">
        <v>1135</v>
      </c>
      <c r="K455" s="727">
        <v>81</v>
      </c>
      <c r="L455" s="788">
        <v>311000000</v>
      </c>
      <c r="M455" s="727" t="s">
        <v>342</v>
      </c>
      <c r="N455" s="754" t="s">
        <v>2115</v>
      </c>
      <c r="O455" s="813" t="s">
        <v>4683</v>
      </c>
      <c r="P455" s="727" t="s">
        <v>229</v>
      </c>
      <c r="Q455" s="874" t="s">
        <v>230</v>
      </c>
      <c r="R455" s="727" t="s">
        <v>2856</v>
      </c>
      <c r="S455" s="727">
        <v>166</v>
      </c>
      <c r="T455" s="727" t="s">
        <v>902</v>
      </c>
      <c r="U455" s="824">
        <v>500</v>
      </c>
      <c r="V455" s="824">
        <v>400</v>
      </c>
      <c r="W455" s="824">
        <v>200000</v>
      </c>
      <c r="X455" s="824">
        <v>224000</v>
      </c>
      <c r="Y455" s="727" t="s">
        <v>4270</v>
      </c>
      <c r="Z455" s="1066">
        <v>2016</v>
      </c>
      <c r="AA455" s="759"/>
      <c r="AB455" s="760" t="s">
        <v>876</v>
      </c>
      <c r="AC455" s="760"/>
      <c r="AD455" s="760"/>
      <c r="AE455" s="760"/>
      <c r="AF455" s="760"/>
      <c r="AG455" s="760" t="s">
        <v>4804</v>
      </c>
      <c r="AH455" s="760" t="s">
        <v>794</v>
      </c>
      <c r="AI455" s="807"/>
      <c r="AJ455" s="807"/>
      <c r="AK455" s="807"/>
    </row>
    <row r="456" spans="1:37" s="192" customFormat="1" ht="100.5" customHeight="1">
      <c r="A456" s="727" t="s">
        <v>4808</v>
      </c>
      <c r="B456" s="1060" t="s">
        <v>33</v>
      </c>
      <c r="C456" s="727" t="s">
        <v>4788</v>
      </c>
      <c r="D456" s="727" t="s">
        <v>4789</v>
      </c>
      <c r="E456" s="727" t="s">
        <v>4789</v>
      </c>
      <c r="F456" s="727" t="s">
        <v>4790</v>
      </c>
      <c r="G456" s="727" t="s">
        <v>4790</v>
      </c>
      <c r="H456" s="727"/>
      <c r="I456" s="727"/>
      <c r="J456" s="727" t="s">
        <v>1135</v>
      </c>
      <c r="K456" s="727">
        <v>81</v>
      </c>
      <c r="L456" s="788">
        <v>311000000</v>
      </c>
      <c r="M456" s="727" t="s">
        <v>342</v>
      </c>
      <c r="N456" s="754" t="s">
        <v>2115</v>
      </c>
      <c r="O456" s="813" t="s">
        <v>4683</v>
      </c>
      <c r="P456" s="727" t="s">
        <v>229</v>
      </c>
      <c r="Q456" s="874" t="s">
        <v>230</v>
      </c>
      <c r="R456" s="727" t="s">
        <v>2856</v>
      </c>
      <c r="S456" s="727">
        <v>166</v>
      </c>
      <c r="T456" s="727" t="s">
        <v>902</v>
      </c>
      <c r="U456" s="824">
        <v>500</v>
      </c>
      <c r="V456" s="824">
        <v>400</v>
      </c>
      <c r="W456" s="824">
        <v>200000</v>
      </c>
      <c r="X456" s="824">
        <v>224000</v>
      </c>
      <c r="Y456" s="727" t="s">
        <v>4270</v>
      </c>
      <c r="Z456" s="1066">
        <v>2016</v>
      </c>
      <c r="AA456" s="759"/>
      <c r="AB456" s="760" t="s">
        <v>876</v>
      </c>
      <c r="AC456" s="760"/>
      <c r="AD456" s="760"/>
      <c r="AE456" s="760"/>
      <c r="AF456" s="760"/>
      <c r="AG456" s="760" t="s">
        <v>4804</v>
      </c>
      <c r="AH456" s="760" t="s">
        <v>794</v>
      </c>
      <c r="AI456" s="807"/>
      <c r="AJ456" s="807"/>
      <c r="AK456" s="807"/>
    </row>
    <row r="457" spans="1:37" s="192" customFormat="1" ht="100.5" customHeight="1">
      <c r="A457" s="727" t="s">
        <v>4809</v>
      </c>
      <c r="B457" s="1060" t="s">
        <v>33</v>
      </c>
      <c r="C457" s="727" t="s">
        <v>4788</v>
      </c>
      <c r="D457" s="727" t="s">
        <v>4789</v>
      </c>
      <c r="E457" s="727" t="s">
        <v>4789</v>
      </c>
      <c r="F457" s="727" t="s">
        <v>4790</v>
      </c>
      <c r="G457" s="727" t="s">
        <v>4790</v>
      </c>
      <c r="H457" s="727"/>
      <c r="I457" s="727"/>
      <c r="J457" s="727" t="s">
        <v>1135</v>
      </c>
      <c r="K457" s="727">
        <v>81</v>
      </c>
      <c r="L457" s="788">
        <v>311000000</v>
      </c>
      <c r="M457" s="727" t="s">
        <v>342</v>
      </c>
      <c r="N457" s="754" t="s">
        <v>2115</v>
      </c>
      <c r="O457" s="813" t="s">
        <v>4683</v>
      </c>
      <c r="P457" s="727" t="s">
        <v>229</v>
      </c>
      <c r="Q457" s="874" t="s">
        <v>230</v>
      </c>
      <c r="R457" s="727" t="s">
        <v>2856</v>
      </c>
      <c r="S457" s="727">
        <v>166</v>
      </c>
      <c r="T457" s="727" t="s">
        <v>902</v>
      </c>
      <c r="U457" s="824">
        <v>500</v>
      </c>
      <c r="V457" s="824">
        <v>400</v>
      </c>
      <c r="W457" s="824">
        <v>200000</v>
      </c>
      <c r="X457" s="824">
        <v>224000</v>
      </c>
      <c r="Y457" s="727" t="s">
        <v>4270</v>
      </c>
      <c r="Z457" s="1066">
        <v>2016</v>
      </c>
      <c r="AA457" s="759"/>
      <c r="AB457" s="760" t="s">
        <v>876</v>
      </c>
      <c r="AC457" s="760"/>
      <c r="AD457" s="760"/>
      <c r="AE457" s="760"/>
      <c r="AF457" s="760"/>
      <c r="AG457" s="760" t="s">
        <v>4804</v>
      </c>
      <c r="AH457" s="760" t="s">
        <v>794</v>
      </c>
      <c r="AI457" s="807"/>
      <c r="AJ457" s="807"/>
      <c r="AK457" s="807"/>
    </row>
    <row r="458" spans="1:37" s="192" customFormat="1" ht="100.5" customHeight="1">
      <c r="A458" s="727" t="s">
        <v>4810</v>
      </c>
      <c r="B458" s="1060" t="s">
        <v>33</v>
      </c>
      <c r="C458" s="727" t="s">
        <v>4788</v>
      </c>
      <c r="D458" s="727" t="s">
        <v>4789</v>
      </c>
      <c r="E458" s="727" t="s">
        <v>4789</v>
      </c>
      <c r="F458" s="727" t="s">
        <v>4790</v>
      </c>
      <c r="G458" s="727" t="s">
        <v>4790</v>
      </c>
      <c r="H458" s="727"/>
      <c r="I458" s="727"/>
      <c r="J458" s="727" t="s">
        <v>1135</v>
      </c>
      <c r="K458" s="727">
        <v>81</v>
      </c>
      <c r="L458" s="788">
        <v>311000000</v>
      </c>
      <c r="M458" s="727" t="s">
        <v>342</v>
      </c>
      <c r="N458" s="754" t="s">
        <v>2115</v>
      </c>
      <c r="O458" s="813" t="s">
        <v>4683</v>
      </c>
      <c r="P458" s="727" t="s">
        <v>229</v>
      </c>
      <c r="Q458" s="874" t="s">
        <v>230</v>
      </c>
      <c r="R458" s="727" t="s">
        <v>2856</v>
      </c>
      <c r="S458" s="727">
        <v>166</v>
      </c>
      <c r="T458" s="727" t="s">
        <v>902</v>
      </c>
      <c r="U458" s="824">
        <v>500</v>
      </c>
      <c r="V458" s="824">
        <v>400</v>
      </c>
      <c r="W458" s="824">
        <v>200000</v>
      </c>
      <c r="X458" s="824">
        <v>224000</v>
      </c>
      <c r="Y458" s="727" t="s">
        <v>4270</v>
      </c>
      <c r="Z458" s="1066">
        <v>2016</v>
      </c>
      <c r="AA458" s="759"/>
      <c r="AB458" s="760" t="s">
        <v>876</v>
      </c>
      <c r="AC458" s="760"/>
      <c r="AD458" s="760"/>
      <c r="AE458" s="760"/>
      <c r="AF458" s="760"/>
      <c r="AG458" s="760" t="s">
        <v>4804</v>
      </c>
      <c r="AH458" s="760" t="s">
        <v>794</v>
      </c>
      <c r="AI458" s="807"/>
      <c r="AJ458" s="807"/>
      <c r="AK458" s="807"/>
    </row>
    <row r="459" spans="1:37" s="192" customFormat="1" ht="100.5" customHeight="1">
      <c r="A459" s="727" t="s">
        <v>4811</v>
      </c>
      <c r="B459" s="1060" t="s">
        <v>33</v>
      </c>
      <c r="C459" s="727" t="s">
        <v>4788</v>
      </c>
      <c r="D459" s="727" t="s">
        <v>4789</v>
      </c>
      <c r="E459" s="727" t="s">
        <v>4789</v>
      </c>
      <c r="F459" s="727" t="s">
        <v>4790</v>
      </c>
      <c r="G459" s="727" t="s">
        <v>4790</v>
      </c>
      <c r="H459" s="727"/>
      <c r="I459" s="727"/>
      <c r="J459" s="727" t="s">
        <v>1135</v>
      </c>
      <c r="K459" s="727">
        <v>81</v>
      </c>
      <c r="L459" s="788">
        <v>311000000</v>
      </c>
      <c r="M459" s="727" t="s">
        <v>342</v>
      </c>
      <c r="N459" s="754" t="s">
        <v>2115</v>
      </c>
      <c r="O459" s="813" t="s">
        <v>4683</v>
      </c>
      <c r="P459" s="727" t="s">
        <v>229</v>
      </c>
      <c r="Q459" s="874" t="s">
        <v>230</v>
      </c>
      <c r="R459" s="727" t="s">
        <v>2856</v>
      </c>
      <c r="S459" s="727">
        <v>166</v>
      </c>
      <c r="T459" s="727" t="s">
        <v>902</v>
      </c>
      <c r="U459" s="824">
        <v>500</v>
      </c>
      <c r="V459" s="824">
        <v>400</v>
      </c>
      <c r="W459" s="824">
        <v>200000</v>
      </c>
      <c r="X459" s="824">
        <v>224000</v>
      </c>
      <c r="Y459" s="727" t="s">
        <v>4270</v>
      </c>
      <c r="Z459" s="1066">
        <v>2016</v>
      </c>
      <c r="AA459" s="759"/>
      <c r="AB459" s="760" t="s">
        <v>876</v>
      </c>
      <c r="AC459" s="760"/>
      <c r="AD459" s="760"/>
      <c r="AE459" s="760"/>
      <c r="AF459" s="760"/>
      <c r="AG459" s="760" t="s">
        <v>4804</v>
      </c>
      <c r="AH459" s="760" t="s">
        <v>794</v>
      </c>
      <c r="AI459" s="807"/>
      <c r="AJ459" s="807"/>
      <c r="AK459" s="807"/>
    </row>
    <row r="460" spans="1:37" s="192" customFormat="1" ht="100.5" customHeight="1">
      <c r="A460" s="727" t="s">
        <v>4812</v>
      </c>
      <c r="B460" s="1060" t="s">
        <v>33</v>
      </c>
      <c r="C460" s="727" t="s">
        <v>4788</v>
      </c>
      <c r="D460" s="727" t="s">
        <v>4789</v>
      </c>
      <c r="E460" s="727" t="s">
        <v>4789</v>
      </c>
      <c r="F460" s="727" t="s">
        <v>4790</v>
      </c>
      <c r="G460" s="727" t="s">
        <v>4790</v>
      </c>
      <c r="H460" s="727"/>
      <c r="I460" s="727"/>
      <c r="J460" s="727" t="s">
        <v>1135</v>
      </c>
      <c r="K460" s="727">
        <v>81</v>
      </c>
      <c r="L460" s="788">
        <v>311000000</v>
      </c>
      <c r="M460" s="727" t="s">
        <v>342</v>
      </c>
      <c r="N460" s="754" t="s">
        <v>2115</v>
      </c>
      <c r="O460" s="813" t="s">
        <v>4683</v>
      </c>
      <c r="P460" s="727" t="s">
        <v>229</v>
      </c>
      <c r="Q460" s="874" t="s">
        <v>230</v>
      </c>
      <c r="R460" s="727" t="s">
        <v>2856</v>
      </c>
      <c r="S460" s="727">
        <v>166</v>
      </c>
      <c r="T460" s="727" t="s">
        <v>902</v>
      </c>
      <c r="U460" s="824">
        <v>500</v>
      </c>
      <c r="V460" s="824">
        <v>400</v>
      </c>
      <c r="W460" s="824">
        <v>200000</v>
      </c>
      <c r="X460" s="824">
        <v>224000</v>
      </c>
      <c r="Y460" s="727" t="s">
        <v>4270</v>
      </c>
      <c r="Z460" s="1066">
        <v>2016</v>
      </c>
      <c r="AA460" s="759"/>
      <c r="AB460" s="760" t="s">
        <v>876</v>
      </c>
      <c r="AC460" s="760"/>
      <c r="AD460" s="760"/>
      <c r="AE460" s="760"/>
      <c r="AF460" s="760"/>
      <c r="AG460" s="760" t="s">
        <v>4804</v>
      </c>
      <c r="AH460" s="760" t="s">
        <v>794</v>
      </c>
      <c r="AI460" s="807"/>
      <c r="AJ460" s="807"/>
      <c r="AK460" s="807"/>
    </row>
    <row r="461" spans="1:37" s="192" customFormat="1" ht="100.5" customHeight="1">
      <c r="A461" s="727" t="s">
        <v>4813</v>
      </c>
      <c r="B461" s="1060" t="s">
        <v>33</v>
      </c>
      <c r="C461" s="727" t="s">
        <v>4788</v>
      </c>
      <c r="D461" s="727" t="s">
        <v>4789</v>
      </c>
      <c r="E461" s="727" t="s">
        <v>4789</v>
      </c>
      <c r="F461" s="727" t="s">
        <v>4790</v>
      </c>
      <c r="G461" s="727" t="s">
        <v>4790</v>
      </c>
      <c r="H461" s="727"/>
      <c r="I461" s="727"/>
      <c r="J461" s="727" t="s">
        <v>1135</v>
      </c>
      <c r="K461" s="727">
        <v>81</v>
      </c>
      <c r="L461" s="788">
        <v>311000000</v>
      </c>
      <c r="M461" s="727" t="s">
        <v>342</v>
      </c>
      <c r="N461" s="754" t="s">
        <v>2115</v>
      </c>
      <c r="O461" s="813" t="s">
        <v>4683</v>
      </c>
      <c r="P461" s="727" t="s">
        <v>229</v>
      </c>
      <c r="Q461" s="874" t="s">
        <v>230</v>
      </c>
      <c r="R461" s="727" t="s">
        <v>2856</v>
      </c>
      <c r="S461" s="727">
        <v>166</v>
      </c>
      <c r="T461" s="727" t="s">
        <v>902</v>
      </c>
      <c r="U461" s="824">
        <v>500</v>
      </c>
      <c r="V461" s="824">
        <v>400</v>
      </c>
      <c r="W461" s="824">
        <v>200000</v>
      </c>
      <c r="X461" s="824">
        <v>224000</v>
      </c>
      <c r="Y461" s="727" t="s">
        <v>4270</v>
      </c>
      <c r="Z461" s="1066">
        <v>2016</v>
      </c>
      <c r="AA461" s="759"/>
      <c r="AB461" s="760" t="s">
        <v>876</v>
      </c>
      <c r="AC461" s="760"/>
      <c r="AD461" s="760"/>
      <c r="AE461" s="760"/>
      <c r="AF461" s="760"/>
      <c r="AG461" s="760" t="s">
        <v>4804</v>
      </c>
      <c r="AH461" s="760" t="s">
        <v>794</v>
      </c>
      <c r="AI461" s="807"/>
      <c r="AJ461" s="807"/>
      <c r="AK461" s="807"/>
    </row>
    <row r="462" spans="1:37" s="192" customFormat="1" ht="100.5" customHeight="1">
      <c r="A462" s="727" t="s">
        <v>4814</v>
      </c>
      <c r="B462" s="1060" t="s">
        <v>33</v>
      </c>
      <c r="C462" s="727" t="s">
        <v>4788</v>
      </c>
      <c r="D462" s="727" t="s">
        <v>4789</v>
      </c>
      <c r="E462" s="727" t="s">
        <v>4789</v>
      </c>
      <c r="F462" s="727" t="s">
        <v>4790</v>
      </c>
      <c r="G462" s="727" t="s">
        <v>4790</v>
      </c>
      <c r="H462" s="727"/>
      <c r="I462" s="727"/>
      <c r="J462" s="727" t="s">
        <v>1135</v>
      </c>
      <c r="K462" s="727">
        <v>81</v>
      </c>
      <c r="L462" s="749">
        <v>391010000</v>
      </c>
      <c r="M462" s="749" t="s">
        <v>341</v>
      </c>
      <c r="N462" s="754" t="s">
        <v>2115</v>
      </c>
      <c r="O462" s="813" t="s">
        <v>4693</v>
      </c>
      <c r="P462" s="727" t="s">
        <v>229</v>
      </c>
      <c r="Q462" s="874" t="s">
        <v>230</v>
      </c>
      <c r="R462" s="727" t="s">
        <v>2856</v>
      </c>
      <c r="S462" s="727">
        <v>166</v>
      </c>
      <c r="T462" s="727" t="s">
        <v>902</v>
      </c>
      <c r="U462" s="824">
        <v>98.8</v>
      </c>
      <c r="V462" s="824">
        <v>400</v>
      </c>
      <c r="W462" s="824">
        <v>39520</v>
      </c>
      <c r="X462" s="824">
        <v>44262.400000000001</v>
      </c>
      <c r="Y462" s="727" t="s">
        <v>4270</v>
      </c>
      <c r="Z462" s="1066">
        <v>2016</v>
      </c>
      <c r="AA462" s="759"/>
      <c r="AB462" s="760" t="s">
        <v>876</v>
      </c>
      <c r="AC462" s="760"/>
      <c r="AD462" s="760"/>
      <c r="AE462" s="760"/>
      <c r="AF462" s="760"/>
      <c r="AG462" s="760" t="s">
        <v>4815</v>
      </c>
      <c r="AH462" s="760" t="s">
        <v>794</v>
      </c>
      <c r="AI462" s="807"/>
      <c r="AJ462" s="807"/>
      <c r="AK462" s="807"/>
    </row>
    <row r="463" spans="1:37" s="192" customFormat="1" ht="100.5" customHeight="1">
      <c r="A463" s="727" t="s">
        <v>4816</v>
      </c>
      <c r="B463" s="1060" t="s">
        <v>33</v>
      </c>
      <c r="C463" s="727" t="s">
        <v>4788</v>
      </c>
      <c r="D463" s="727" t="s">
        <v>4789</v>
      </c>
      <c r="E463" s="727" t="s">
        <v>4789</v>
      </c>
      <c r="F463" s="727" t="s">
        <v>4790</v>
      </c>
      <c r="G463" s="727" t="s">
        <v>4790</v>
      </c>
      <c r="H463" s="727"/>
      <c r="I463" s="727"/>
      <c r="J463" s="727" t="s">
        <v>1135</v>
      </c>
      <c r="K463" s="727">
        <v>81</v>
      </c>
      <c r="L463" s="727">
        <v>511010000</v>
      </c>
      <c r="M463" s="753" t="s">
        <v>88</v>
      </c>
      <c r="N463" s="754" t="s">
        <v>2115</v>
      </c>
      <c r="O463" s="813" t="s">
        <v>4696</v>
      </c>
      <c r="P463" s="727" t="s">
        <v>229</v>
      </c>
      <c r="Q463" s="874" t="s">
        <v>230</v>
      </c>
      <c r="R463" s="727" t="s">
        <v>2856</v>
      </c>
      <c r="S463" s="727">
        <v>166</v>
      </c>
      <c r="T463" s="727" t="s">
        <v>902</v>
      </c>
      <c r="U463" s="824">
        <v>24.696000000000002</v>
      </c>
      <c r="V463" s="824">
        <v>400</v>
      </c>
      <c r="W463" s="824">
        <v>9878.4</v>
      </c>
      <c r="X463" s="824">
        <v>11063.81</v>
      </c>
      <c r="Y463" s="727" t="s">
        <v>4270</v>
      </c>
      <c r="Z463" s="1066">
        <v>2016</v>
      </c>
      <c r="AA463" s="759"/>
      <c r="AB463" s="760" t="s">
        <v>876</v>
      </c>
      <c r="AC463" s="760"/>
      <c r="AD463" s="760"/>
      <c r="AE463" s="760"/>
      <c r="AF463" s="760"/>
      <c r="AG463" s="760" t="s">
        <v>4817</v>
      </c>
      <c r="AH463" s="760" t="s">
        <v>794</v>
      </c>
      <c r="AI463" s="807"/>
      <c r="AJ463" s="807"/>
      <c r="AK463" s="807"/>
    </row>
    <row r="464" spans="1:37" s="192" customFormat="1" ht="100.5" customHeight="1">
      <c r="A464" s="727" t="s">
        <v>4818</v>
      </c>
      <c r="B464" s="1060" t="s">
        <v>33</v>
      </c>
      <c r="C464" s="727" t="s">
        <v>4788</v>
      </c>
      <c r="D464" s="727" t="s">
        <v>4789</v>
      </c>
      <c r="E464" s="727" t="s">
        <v>4789</v>
      </c>
      <c r="F464" s="727" t="s">
        <v>4790</v>
      </c>
      <c r="G464" s="727" t="s">
        <v>4790</v>
      </c>
      <c r="H464" s="727"/>
      <c r="I464" s="727"/>
      <c r="J464" s="727" t="s">
        <v>1135</v>
      </c>
      <c r="K464" s="727">
        <v>81</v>
      </c>
      <c r="L464" s="727">
        <v>511010000</v>
      </c>
      <c r="M464" s="753" t="s">
        <v>88</v>
      </c>
      <c r="N464" s="754" t="s">
        <v>2115</v>
      </c>
      <c r="O464" s="727" t="s">
        <v>4432</v>
      </c>
      <c r="P464" s="727" t="s">
        <v>229</v>
      </c>
      <c r="Q464" s="874" t="s">
        <v>230</v>
      </c>
      <c r="R464" s="727" t="s">
        <v>2856</v>
      </c>
      <c r="S464" s="727">
        <v>166</v>
      </c>
      <c r="T464" s="727" t="s">
        <v>902</v>
      </c>
      <c r="U464" s="824">
        <v>44</v>
      </c>
      <c r="V464" s="824">
        <v>400</v>
      </c>
      <c r="W464" s="824">
        <v>17600</v>
      </c>
      <c r="X464" s="824">
        <v>19712</v>
      </c>
      <c r="Y464" s="727" t="s">
        <v>4270</v>
      </c>
      <c r="Z464" s="1066">
        <v>2016</v>
      </c>
      <c r="AA464" s="759"/>
      <c r="AB464" s="760" t="s">
        <v>876</v>
      </c>
      <c r="AC464" s="760"/>
      <c r="AD464" s="760"/>
      <c r="AE464" s="760"/>
      <c r="AF464" s="760"/>
      <c r="AG464" s="760" t="s">
        <v>4817</v>
      </c>
      <c r="AH464" s="760" t="s">
        <v>794</v>
      </c>
      <c r="AI464" s="807"/>
      <c r="AJ464" s="807"/>
      <c r="AK464" s="807"/>
    </row>
    <row r="465" spans="1:37" s="192" customFormat="1" ht="100.5" customHeight="1">
      <c r="A465" s="727" t="s">
        <v>4819</v>
      </c>
      <c r="B465" s="1060" t="s">
        <v>33</v>
      </c>
      <c r="C465" s="727" t="s">
        <v>4788</v>
      </c>
      <c r="D465" s="727" t="s">
        <v>4789</v>
      </c>
      <c r="E465" s="727" t="s">
        <v>4789</v>
      </c>
      <c r="F465" s="727" t="s">
        <v>4790</v>
      </c>
      <c r="G465" s="727" t="s">
        <v>4790</v>
      </c>
      <c r="H465" s="727"/>
      <c r="I465" s="727"/>
      <c r="J465" s="727" t="s">
        <v>1135</v>
      </c>
      <c r="K465" s="727">
        <v>81</v>
      </c>
      <c r="L465" s="727">
        <v>511010000</v>
      </c>
      <c r="M465" s="753" t="s">
        <v>88</v>
      </c>
      <c r="N465" s="754" t="s">
        <v>2115</v>
      </c>
      <c r="O465" s="813" t="s">
        <v>4696</v>
      </c>
      <c r="P465" s="727" t="s">
        <v>229</v>
      </c>
      <c r="Q465" s="874" t="s">
        <v>230</v>
      </c>
      <c r="R465" s="727" t="s">
        <v>2856</v>
      </c>
      <c r="S465" s="727">
        <v>166</v>
      </c>
      <c r="T465" s="727" t="s">
        <v>902</v>
      </c>
      <c r="U465" s="824">
        <v>3250</v>
      </c>
      <c r="V465" s="824">
        <v>400</v>
      </c>
      <c r="W465" s="824">
        <v>1300000</v>
      </c>
      <c r="X465" s="824">
        <v>1456000</v>
      </c>
      <c r="Y465" s="727" t="s">
        <v>4270</v>
      </c>
      <c r="Z465" s="1066">
        <v>2016</v>
      </c>
      <c r="AA465" s="759"/>
      <c r="AB465" s="760" t="s">
        <v>876</v>
      </c>
      <c r="AC465" s="760"/>
      <c r="AD465" s="760"/>
      <c r="AE465" s="760"/>
      <c r="AF465" s="760"/>
      <c r="AG465" s="760" t="s">
        <v>4817</v>
      </c>
      <c r="AH465" s="760" t="s">
        <v>794</v>
      </c>
      <c r="AI465" s="807"/>
      <c r="AJ465" s="807"/>
      <c r="AK465" s="807"/>
    </row>
    <row r="466" spans="1:37" s="192" customFormat="1" ht="100.5" customHeight="1">
      <c r="A466" s="727" t="s">
        <v>4820</v>
      </c>
      <c r="B466" s="1060" t="s">
        <v>33</v>
      </c>
      <c r="C466" s="727" t="s">
        <v>4788</v>
      </c>
      <c r="D466" s="727" t="s">
        <v>4789</v>
      </c>
      <c r="E466" s="727" t="s">
        <v>4789</v>
      </c>
      <c r="F466" s="727" t="s">
        <v>4790</v>
      </c>
      <c r="G466" s="727" t="s">
        <v>4790</v>
      </c>
      <c r="H466" s="727"/>
      <c r="I466" s="727"/>
      <c r="J466" s="727" t="s">
        <v>1135</v>
      </c>
      <c r="K466" s="727">
        <v>81</v>
      </c>
      <c r="L466" s="727">
        <v>511010000</v>
      </c>
      <c r="M466" s="753" t="s">
        <v>88</v>
      </c>
      <c r="N466" s="754" t="s">
        <v>2115</v>
      </c>
      <c r="O466" s="813" t="s">
        <v>4696</v>
      </c>
      <c r="P466" s="727" t="s">
        <v>229</v>
      </c>
      <c r="Q466" s="874" t="s">
        <v>230</v>
      </c>
      <c r="R466" s="727" t="s">
        <v>2856</v>
      </c>
      <c r="S466" s="727">
        <v>166</v>
      </c>
      <c r="T466" s="727" t="s">
        <v>902</v>
      </c>
      <c r="U466" s="824">
        <v>200</v>
      </c>
      <c r="V466" s="824">
        <v>400</v>
      </c>
      <c r="W466" s="824">
        <v>80000</v>
      </c>
      <c r="X466" s="824">
        <v>89600</v>
      </c>
      <c r="Y466" s="727" t="s">
        <v>4270</v>
      </c>
      <c r="Z466" s="1066">
        <v>2016</v>
      </c>
      <c r="AA466" s="759"/>
      <c r="AB466" s="760" t="s">
        <v>876</v>
      </c>
      <c r="AC466" s="760"/>
      <c r="AD466" s="760"/>
      <c r="AE466" s="760"/>
      <c r="AF466" s="760"/>
      <c r="AG466" s="760" t="s">
        <v>4817</v>
      </c>
      <c r="AH466" s="760" t="s">
        <v>794</v>
      </c>
      <c r="AI466" s="807"/>
      <c r="AJ466" s="807"/>
      <c r="AK466" s="807"/>
    </row>
    <row r="467" spans="1:37" s="192" customFormat="1" ht="100.5" customHeight="1">
      <c r="A467" s="727" t="s">
        <v>4821</v>
      </c>
      <c r="B467" s="1060" t="s">
        <v>33</v>
      </c>
      <c r="C467" s="727" t="s">
        <v>4788</v>
      </c>
      <c r="D467" s="727" t="s">
        <v>4789</v>
      </c>
      <c r="E467" s="727" t="s">
        <v>4789</v>
      </c>
      <c r="F467" s="727" t="s">
        <v>4790</v>
      </c>
      <c r="G467" s="727" t="s">
        <v>4790</v>
      </c>
      <c r="H467" s="727"/>
      <c r="I467" s="727"/>
      <c r="J467" s="727" t="s">
        <v>1135</v>
      </c>
      <c r="K467" s="727">
        <v>81</v>
      </c>
      <c r="L467" s="727">
        <v>511010000</v>
      </c>
      <c r="M467" s="753" t="s">
        <v>88</v>
      </c>
      <c r="N467" s="754" t="s">
        <v>2115</v>
      </c>
      <c r="O467" s="813" t="s">
        <v>4696</v>
      </c>
      <c r="P467" s="727" t="s">
        <v>229</v>
      </c>
      <c r="Q467" s="874" t="s">
        <v>230</v>
      </c>
      <c r="R467" s="727" t="s">
        <v>2856</v>
      </c>
      <c r="S467" s="727">
        <v>166</v>
      </c>
      <c r="T467" s="727" t="s">
        <v>902</v>
      </c>
      <c r="U467" s="824">
        <v>520</v>
      </c>
      <c r="V467" s="824">
        <v>400</v>
      </c>
      <c r="W467" s="824">
        <v>208000</v>
      </c>
      <c r="X467" s="824">
        <v>232960</v>
      </c>
      <c r="Y467" s="727" t="s">
        <v>4270</v>
      </c>
      <c r="Z467" s="1066">
        <v>2016</v>
      </c>
      <c r="AA467" s="759"/>
      <c r="AB467" s="760" t="s">
        <v>876</v>
      </c>
      <c r="AC467" s="760"/>
      <c r="AD467" s="760"/>
      <c r="AE467" s="760"/>
      <c r="AF467" s="760"/>
      <c r="AG467" s="760" t="s">
        <v>4817</v>
      </c>
      <c r="AH467" s="760" t="s">
        <v>794</v>
      </c>
      <c r="AI467" s="807"/>
      <c r="AJ467" s="807"/>
      <c r="AK467" s="807"/>
    </row>
    <row r="468" spans="1:37" s="192" customFormat="1" ht="100.5" customHeight="1">
      <c r="A468" s="727" t="s">
        <v>4822</v>
      </c>
      <c r="B468" s="1060" t="s">
        <v>33</v>
      </c>
      <c r="C468" s="727" t="s">
        <v>4788</v>
      </c>
      <c r="D468" s="727" t="s">
        <v>4789</v>
      </c>
      <c r="E468" s="727" t="s">
        <v>4789</v>
      </c>
      <c r="F468" s="727" t="s">
        <v>4790</v>
      </c>
      <c r="G468" s="727" t="s">
        <v>4790</v>
      </c>
      <c r="H468" s="727"/>
      <c r="I468" s="727"/>
      <c r="J468" s="727" t="s">
        <v>1135</v>
      </c>
      <c r="K468" s="727">
        <v>81</v>
      </c>
      <c r="L468" s="727">
        <v>511010000</v>
      </c>
      <c r="M468" s="753" t="s">
        <v>88</v>
      </c>
      <c r="N468" s="754" t="s">
        <v>2115</v>
      </c>
      <c r="O468" s="813" t="s">
        <v>4696</v>
      </c>
      <c r="P468" s="727" t="s">
        <v>229</v>
      </c>
      <c r="Q468" s="874" t="s">
        <v>230</v>
      </c>
      <c r="R468" s="727" t="s">
        <v>2856</v>
      </c>
      <c r="S468" s="727">
        <v>166</v>
      </c>
      <c r="T468" s="727" t="s">
        <v>902</v>
      </c>
      <c r="U468" s="824">
        <v>260</v>
      </c>
      <c r="V468" s="824">
        <v>400</v>
      </c>
      <c r="W468" s="824">
        <v>104000</v>
      </c>
      <c r="X468" s="824">
        <v>116480</v>
      </c>
      <c r="Y468" s="727" t="s">
        <v>4270</v>
      </c>
      <c r="Z468" s="1066">
        <v>2016</v>
      </c>
      <c r="AA468" s="759"/>
      <c r="AB468" s="760" t="s">
        <v>876</v>
      </c>
      <c r="AC468" s="760"/>
      <c r="AD468" s="760"/>
      <c r="AE468" s="760"/>
      <c r="AF468" s="760"/>
      <c r="AG468" s="760" t="s">
        <v>4817</v>
      </c>
      <c r="AH468" s="760" t="s">
        <v>794</v>
      </c>
      <c r="AI468" s="807"/>
      <c r="AJ468" s="807"/>
      <c r="AK468" s="807"/>
    </row>
    <row r="469" spans="1:37" s="192" customFormat="1" ht="100.5" customHeight="1">
      <c r="A469" s="727" t="s">
        <v>4823</v>
      </c>
      <c r="B469" s="1060" t="s">
        <v>33</v>
      </c>
      <c r="C469" s="727" t="s">
        <v>4788</v>
      </c>
      <c r="D469" s="727" t="s">
        <v>4789</v>
      </c>
      <c r="E469" s="727" t="s">
        <v>4789</v>
      </c>
      <c r="F469" s="727" t="s">
        <v>4790</v>
      </c>
      <c r="G469" s="727" t="s">
        <v>4790</v>
      </c>
      <c r="H469" s="727"/>
      <c r="I469" s="727"/>
      <c r="J469" s="727" t="s">
        <v>1135</v>
      </c>
      <c r="K469" s="727">
        <v>81</v>
      </c>
      <c r="L469" s="727">
        <v>511010000</v>
      </c>
      <c r="M469" s="753" t="s">
        <v>88</v>
      </c>
      <c r="N469" s="754" t="s">
        <v>2115</v>
      </c>
      <c r="O469" s="813" t="s">
        <v>4696</v>
      </c>
      <c r="P469" s="727" t="s">
        <v>229</v>
      </c>
      <c r="Q469" s="874" t="s">
        <v>230</v>
      </c>
      <c r="R469" s="727" t="s">
        <v>2856</v>
      </c>
      <c r="S469" s="727">
        <v>166</v>
      </c>
      <c r="T469" s="727" t="s">
        <v>902</v>
      </c>
      <c r="U469" s="824">
        <v>250</v>
      </c>
      <c r="V469" s="824">
        <v>400</v>
      </c>
      <c r="W469" s="824">
        <v>100000</v>
      </c>
      <c r="X469" s="824">
        <v>112000</v>
      </c>
      <c r="Y469" s="727" t="s">
        <v>4270</v>
      </c>
      <c r="Z469" s="1066">
        <v>2016</v>
      </c>
      <c r="AA469" s="759"/>
      <c r="AB469" s="760" t="s">
        <v>876</v>
      </c>
      <c r="AC469" s="760"/>
      <c r="AD469" s="760"/>
      <c r="AE469" s="760"/>
      <c r="AF469" s="760"/>
      <c r="AG469" s="760" t="s">
        <v>4817</v>
      </c>
      <c r="AH469" s="760" t="s">
        <v>794</v>
      </c>
      <c r="AI469" s="807"/>
      <c r="AJ469" s="807"/>
      <c r="AK469" s="807"/>
    </row>
    <row r="470" spans="1:37" s="192" customFormat="1" ht="100.5" customHeight="1">
      <c r="A470" s="727" t="s">
        <v>4824</v>
      </c>
      <c r="B470" s="1060" t="s">
        <v>33</v>
      </c>
      <c r="C470" s="727" t="s">
        <v>4788</v>
      </c>
      <c r="D470" s="727" t="s">
        <v>4789</v>
      </c>
      <c r="E470" s="727" t="s">
        <v>4789</v>
      </c>
      <c r="F470" s="727" t="s">
        <v>4790</v>
      </c>
      <c r="G470" s="727" t="s">
        <v>4790</v>
      </c>
      <c r="H470" s="727"/>
      <c r="I470" s="727"/>
      <c r="J470" s="727" t="s">
        <v>1135</v>
      </c>
      <c r="K470" s="727">
        <v>81</v>
      </c>
      <c r="L470" s="727">
        <v>511010000</v>
      </c>
      <c r="M470" s="753" t="s">
        <v>88</v>
      </c>
      <c r="N470" s="754" t="s">
        <v>2115</v>
      </c>
      <c r="O470" s="813" t="s">
        <v>4696</v>
      </c>
      <c r="P470" s="727" t="s">
        <v>229</v>
      </c>
      <c r="Q470" s="874" t="s">
        <v>230</v>
      </c>
      <c r="R470" s="727" t="s">
        <v>2856</v>
      </c>
      <c r="S470" s="727">
        <v>166</v>
      </c>
      <c r="T470" s="727" t="s">
        <v>902</v>
      </c>
      <c r="U470" s="824">
        <v>250</v>
      </c>
      <c r="V470" s="824">
        <v>400</v>
      </c>
      <c r="W470" s="824">
        <v>100000</v>
      </c>
      <c r="X470" s="824">
        <v>112000</v>
      </c>
      <c r="Y470" s="727" t="s">
        <v>4270</v>
      </c>
      <c r="Z470" s="1066">
        <v>2016</v>
      </c>
      <c r="AA470" s="759"/>
      <c r="AB470" s="760" t="s">
        <v>876</v>
      </c>
      <c r="AC470" s="760"/>
      <c r="AD470" s="760"/>
      <c r="AE470" s="760"/>
      <c r="AF470" s="760"/>
      <c r="AG470" s="760" t="s">
        <v>4817</v>
      </c>
      <c r="AH470" s="760" t="s">
        <v>794</v>
      </c>
      <c r="AI470" s="807"/>
      <c r="AJ470" s="807"/>
      <c r="AK470" s="807"/>
    </row>
    <row r="471" spans="1:37" s="192" customFormat="1" ht="100.5" customHeight="1">
      <c r="A471" s="727" t="s">
        <v>4825</v>
      </c>
      <c r="B471" s="1060" t="s">
        <v>33</v>
      </c>
      <c r="C471" s="727" t="s">
        <v>4788</v>
      </c>
      <c r="D471" s="727" t="s">
        <v>4789</v>
      </c>
      <c r="E471" s="727" t="s">
        <v>4789</v>
      </c>
      <c r="F471" s="727" t="s">
        <v>4790</v>
      </c>
      <c r="G471" s="727" t="s">
        <v>4790</v>
      </c>
      <c r="H471" s="727"/>
      <c r="I471" s="727"/>
      <c r="J471" s="727" t="s">
        <v>1135</v>
      </c>
      <c r="K471" s="727">
        <v>81</v>
      </c>
      <c r="L471" s="727">
        <v>511010000</v>
      </c>
      <c r="M471" s="753" t="s">
        <v>88</v>
      </c>
      <c r="N471" s="754" t="s">
        <v>2115</v>
      </c>
      <c r="O471" s="813" t="s">
        <v>4696</v>
      </c>
      <c r="P471" s="727" t="s">
        <v>229</v>
      </c>
      <c r="Q471" s="874" t="s">
        <v>230</v>
      </c>
      <c r="R471" s="727" t="s">
        <v>2856</v>
      </c>
      <c r="S471" s="727">
        <v>166</v>
      </c>
      <c r="T471" s="727" t="s">
        <v>902</v>
      </c>
      <c r="U471" s="824">
        <v>250</v>
      </c>
      <c r="V471" s="824">
        <v>400</v>
      </c>
      <c r="W471" s="824">
        <v>100000</v>
      </c>
      <c r="X471" s="824">
        <v>112000</v>
      </c>
      <c r="Y471" s="727" t="s">
        <v>4270</v>
      </c>
      <c r="Z471" s="1066">
        <v>2016</v>
      </c>
      <c r="AA471" s="759"/>
      <c r="AB471" s="760" t="s">
        <v>876</v>
      </c>
      <c r="AC471" s="760"/>
      <c r="AD471" s="760"/>
      <c r="AE471" s="760"/>
      <c r="AF471" s="760"/>
      <c r="AG471" s="760" t="s">
        <v>4817</v>
      </c>
      <c r="AH471" s="760" t="s">
        <v>794</v>
      </c>
      <c r="AI471" s="807"/>
      <c r="AJ471" s="807"/>
      <c r="AK471" s="807"/>
    </row>
    <row r="472" spans="1:37" s="192" customFormat="1" ht="100.5" customHeight="1">
      <c r="A472" s="727" t="s">
        <v>4826</v>
      </c>
      <c r="B472" s="1060" t="s">
        <v>33</v>
      </c>
      <c r="C472" s="727" t="s">
        <v>4788</v>
      </c>
      <c r="D472" s="727" t="s">
        <v>4789</v>
      </c>
      <c r="E472" s="727" t="s">
        <v>4789</v>
      </c>
      <c r="F472" s="727" t="s">
        <v>4790</v>
      </c>
      <c r="G472" s="727" t="s">
        <v>4790</v>
      </c>
      <c r="H472" s="727"/>
      <c r="I472" s="727"/>
      <c r="J472" s="727" t="s">
        <v>1135</v>
      </c>
      <c r="K472" s="727">
        <v>81</v>
      </c>
      <c r="L472" s="727">
        <v>511010000</v>
      </c>
      <c r="M472" s="753" t="s">
        <v>88</v>
      </c>
      <c r="N472" s="754" t="s">
        <v>2115</v>
      </c>
      <c r="O472" s="813" t="s">
        <v>4696</v>
      </c>
      <c r="P472" s="727" t="s">
        <v>229</v>
      </c>
      <c r="Q472" s="874" t="s">
        <v>230</v>
      </c>
      <c r="R472" s="727" t="s">
        <v>2856</v>
      </c>
      <c r="S472" s="727">
        <v>166</v>
      </c>
      <c r="T472" s="727" t="s">
        <v>902</v>
      </c>
      <c r="U472" s="824">
        <v>150</v>
      </c>
      <c r="V472" s="824">
        <v>400</v>
      </c>
      <c r="W472" s="824">
        <v>60000</v>
      </c>
      <c r="X472" s="824">
        <v>67200</v>
      </c>
      <c r="Y472" s="727" t="s">
        <v>4270</v>
      </c>
      <c r="Z472" s="1066">
        <v>2016</v>
      </c>
      <c r="AA472" s="759"/>
      <c r="AB472" s="760" t="s">
        <v>876</v>
      </c>
      <c r="AC472" s="760"/>
      <c r="AD472" s="760"/>
      <c r="AE472" s="760"/>
      <c r="AF472" s="760"/>
      <c r="AG472" s="760" t="s">
        <v>4817</v>
      </c>
      <c r="AH472" s="760" t="s">
        <v>794</v>
      </c>
      <c r="AI472" s="807"/>
      <c r="AJ472" s="807"/>
      <c r="AK472" s="807"/>
    </row>
    <row r="473" spans="1:37" s="192" customFormat="1" ht="100.5" customHeight="1">
      <c r="A473" s="727" t="s">
        <v>4827</v>
      </c>
      <c r="B473" s="1060" t="s">
        <v>33</v>
      </c>
      <c r="C473" s="727" t="s">
        <v>4788</v>
      </c>
      <c r="D473" s="727" t="s">
        <v>4789</v>
      </c>
      <c r="E473" s="727" t="s">
        <v>4789</v>
      </c>
      <c r="F473" s="727" t="s">
        <v>4790</v>
      </c>
      <c r="G473" s="727" t="s">
        <v>4790</v>
      </c>
      <c r="H473" s="727"/>
      <c r="I473" s="727"/>
      <c r="J473" s="727" t="s">
        <v>1135</v>
      </c>
      <c r="K473" s="727">
        <v>81</v>
      </c>
      <c r="L473" s="727">
        <v>511010000</v>
      </c>
      <c r="M473" s="753" t="s">
        <v>88</v>
      </c>
      <c r="N473" s="754" t="s">
        <v>2115</v>
      </c>
      <c r="O473" s="813" t="s">
        <v>4696</v>
      </c>
      <c r="P473" s="727" t="s">
        <v>229</v>
      </c>
      <c r="Q473" s="874" t="s">
        <v>230</v>
      </c>
      <c r="R473" s="727" t="s">
        <v>2856</v>
      </c>
      <c r="S473" s="727">
        <v>166</v>
      </c>
      <c r="T473" s="727" t="s">
        <v>902</v>
      </c>
      <c r="U473" s="824">
        <v>75</v>
      </c>
      <c r="V473" s="824">
        <v>400</v>
      </c>
      <c r="W473" s="824">
        <v>30000</v>
      </c>
      <c r="X473" s="824">
        <v>33600</v>
      </c>
      <c r="Y473" s="727" t="s">
        <v>4270</v>
      </c>
      <c r="Z473" s="1066">
        <v>2016</v>
      </c>
      <c r="AA473" s="759"/>
      <c r="AB473" s="760" t="s">
        <v>876</v>
      </c>
      <c r="AC473" s="760"/>
      <c r="AD473" s="760"/>
      <c r="AE473" s="760"/>
      <c r="AF473" s="760"/>
      <c r="AG473" s="760" t="s">
        <v>4817</v>
      </c>
      <c r="AH473" s="760" t="s">
        <v>794</v>
      </c>
      <c r="AI473" s="807"/>
      <c r="AJ473" s="807"/>
      <c r="AK473" s="807"/>
    </row>
    <row r="474" spans="1:37" s="192" customFormat="1" ht="100.5" customHeight="1">
      <c r="A474" s="727" t="s">
        <v>4828</v>
      </c>
      <c r="B474" s="1060" t="s">
        <v>33</v>
      </c>
      <c r="C474" s="727" t="s">
        <v>4788</v>
      </c>
      <c r="D474" s="727" t="s">
        <v>4789</v>
      </c>
      <c r="E474" s="727" t="s">
        <v>4789</v>
      </c>
      <c r="F474" s="727" t="s">
        <v>4790</v>
      </c>
      <c r="G474" s="727" t="s">
        <v>4790</v>
      </c>
      <c r="H474" s="727"/>
      <c r="I474" s="727"/>
      <c r="J474" s="727" t="s">
        <v>1135</v>
      </c>
      <c r="K474" s="727">
        <v>81</v>
      </c>
      <c r="L474" s="727">
        <v>511010000</v>
      </c>
      <c r="M474" s="753" t="s">
        <v>88</v>
      </c>
      <c r="N474" s="754" t="s">
        <v>2115</v>
      </c>
      <c r="O474" s="813" t="s">
        <v>4696</v>
      </c>
      <c r="P474" s="727" t="s">
        <v>229</v>
      </c>
      <c r="Q474" s="874" t="s">
        <v>230</v>
      </c>
      <c r="R474" s="727" t="s">
        <v>2856</v>
      </c>
      <c r="S474" s="727">
        <v>166</v>
      </c>
      <c r="T474" s="727" t="s">
        <v>902</v>
      </c>
      <c r="U474" s="824">
        <v>100</v>
      </c>
      <c r="V474" s="824">
        <v>400</v>
      </c>
      <c r="W474" s="824">
        <v>40000</v>
      </c>
      <c r="X474" s="824">
        <v>44800</v>
      </c>
      <c r="Y474" s="727" t="s">
        <v>4270</v>
      </c>
      <c r="Z474" s="1066">
        <v>2016</v>
      </c>
      <c r="AA474" s="759"/>
      <c r="AB474" s="760" t="s">
        <v>876</v>
      </c>
      <c r="AC474" s="760"/>
      <c r="AD474" s="760"/>
      <c r="AE474" s="760"/>
      <c r="AF474" s="760"/>
      <c r="AG474" s="760" t="s">
        <v>4817</v>
      </c>
      <c r="AH474" s="760" t="s">
        <v>794</v>
      </c>
      <c r="AI474" s="807"/>
      <c r="AJ474" s="807"/>
      <c r="AK474" s="807"/>
    </row>
    <row r="475" spans="1:37" s="192" customFormat="1" ht="100.5" customHeight="1">
      <c r="A475" s="727" t="s">
        <v>4829</v>
      </c>
      <c r="B475" s="1060" t="s">
        <v>33</v>
      </c>
      <c r="C475" s="727" t="s">
        <v>4830</v>
      </c>
      <c r="D475" s="727" t="s">
        <v>4831</v>
      </c>
      <c r="E475" s="727" t="s">
        <v>4831</v>
      </c>
      <c r="F475" s="727" t="s">
        <v>4832</v>
      </c>
      <c r="G475" s="727" t="s">
        <v>4832</v>
      </c>
      <c r="H475" s="727"/>
      <c r="I475" s="727"/>
      <c r="J475" s="727" t="s">
        <v>1135</v>
      </c>
      <c r="K475" s="727">
        <v>50</v>
      </c>
      <c r="L475" s="1065">
        <v>151010000</v>
      </c>
      <c r="M475" s="749" t="s">
        <v>82</v>
      </c>
      <c r="N475" s="754" t="s">
        <v>2115</v>
      </c>
      <c r="O475" s="813" t="s">
        <v>4672</v>
      </c>
      <c r="P475" s="727" t="s">
        <v>229</v>
      </c>
      <c r="Q475" s="874" t="s">
        <v>230</v>
      </c>
      <c r="R475" s="727" t="s">
        <v>2856</v>
      </c>
      <c r="S475" s="727">
        <v>796</v>
      </c>
      <c r="T475" s="727" t="s">
        <v>232</v>
      </c>
      <c r="U475" s="824">
        <v>2</v>
      </c>
      <c r="V475" s="824">
        <v>15000</v>
      </c>
      <c r="W475" s="824">
        <v>30000</v>
      </c>
      <c r="X475" s="824">
        <v>33600</v>
      </c>
      <c r="Y475" s="727" t="s">
        <v>4270</v>
      </c>
      <c r="Z475" s="1066">
        <v>2016</v>
      </c>
      <c r="AA475" s="759"/>
      <c r="AB475" s="760" t="s">
        <v>876</v>
      </c>
      <c r="AC475" s="760"/>
      <c r="AD475" s="760"/>
      <c r="AE475" s="760"/>
      <c r="AF475" s="760"/>
      <c r="AG475" s="760" t="s">
        <v>4833</v>
      </c>
      <c r="AH475" s="760" t="s">
        <v>794</v>
      </c>
      <c r="AI475" s="807"/>
      <c r="AJ475" s="807"/>
      <c r="AK475" s="807"/>
    </row>
    <row r="476" spans="1:37" s="192" customFormat="1" ht="100.5" customHeight="1">
      <c r="A476" s="727" t="s">
        <v>4834</v>
      </c>
      <c r="B476" s="1060" t="s">
        <v>33</v>
      </c>
      <c r="C476" s="727" t="s">
        <v>4835</v>
      </c>
      <c r="D476" s="727" t="s">
        <v>4836</v>
      </c>
      <c r="E476" s="727" t="s">
        <v>4836</v>
      </c>
      <c r="F476" s="727" t="s">
        <v>4837</v>
      </c>
      <c r="G476" s="727" t="s">
        <v>4837</v>
      </c>
      <c r="H476" s="727"/>
      <c r="I476" s="727"/>
      <c r="J476" s="727" t="s">
        <v>1135</v>
      </c>
      <c r="K476" s="727">
        <v>50</v>
      </c>
      <c r="L476" s="1065">
        <v>151010000</v>
      </c>
      <c r="M476" s="749" t="s">
        <v>82</v>
      </c>
      <c r="N476" s="754" t="s">
        <v>2115</v>
      </c>
      <c r="O476" s="813" t="s">
        <v>4672</v>
      </c>
      <c r="P476" s="727" t="s">
        <v>229</v>
      </c>
      <c r="Q476" s="874" t="s">
        <v>230</v>
      </c>
      <c r="R476" s="727" t="s">
        <v>2856</v>
      </c>
      <c r="S476" s="727">
        <v>796</v>
      </c>
      <c r="T476" s="727" t="s">
        <v>232</v>
      </c>
      <c r="U476" s="824">
        <v>2</v>
      </c>
      <c r="V476" s="824">
        <v>929100</v>
      </c>
      <c r="W476" s="824">
        <v>1858200</v>
      </c>
      <c r="X476" s="824">
        <v>2081184</v>
      </c>
      <c r="Y476" s="727" t="s">
        <v>4270</v>
      </c>
      <c r="Z476" s="1066">
        <v>2016</v>
      </c>
      <c r="AA476" s="759"/>
      <c r="AB476" s="760" t="s">
        <v>876</v>
      </c>
      <c r="AC476" s="760"/>
      <c r="AD476" s="760"/>
      <c r="AE476" s="760"/>
      <c r="AF476" s="760"/>
      <c r="AG476" s="760" t="s">
        <v>4838</v>
      </c>
      <c r="AH476" s="760" t="s">
        <v>794</v>
      </c>
      <c r="AI476" s="807"/>
      <c r="AJ476" s="807"/>
      <c r="AK476" s="807"/>
    </row>
    <row r="477" spans="1:37" s="192" customFormat="1" ht="100.5" customHeight="1">
      <c r="A477" s="727" t="s">
        <v>4839</v>
      </c>
      <c r="B477" s="1060" t="s">
        <v>33</v>
      </c>
      <c r="C477" s="727" t="s">
        <v>4840</v>
      </c>
      <c r="D477" s="727" t="s">
        <v>4841</v>
      </c>
      <c r="E477" s="727" t="s">
        <v>4841</v>
      </c>
      <c r="F477" s="727" t="s">
        <v>4842</v>
      </c>
      <c r="G477" s="727" t="s">
        <v>4842</v>
      </c>
      <c r="H477" s="727"/>
      <c r="I477" s="727"/>
      <c r="J477" s="727" t="s">
        <v>1135</v>
      </c>
      <c r="K477" s="727">
        <v>50</v>
      </c>
      <c r="L477" s="727">
        <v>511010000</v>
      </c>
      <c r="M477" s="753" t="s">
        <v>88</v>
      </c>
      <c r="N477" s="754" t="s">
        <v>2115</v>
      </c>
      <c r="O477" s="813" t="s">
        <v>4696</v>
      </c>
      <c r="P477" s="727" t="s">
        <v>229</v>
      </c>
      <c r="Q477" s="874" t="s">
        <v>230</v>
      </c>
      <c r="R477" s="727" t="s">
        <v>2856</v>
      </c>
      <c r="S477" s="727">
        <v>796</v>
      </c>
      <c r="T477" s="727" t="s">
        <v>232</v>
      </c>
      <c r="U477" s="824">
        <v>8</v>
      </c>
      <c r="V477" s="824">
        <v>52440</v>
      </c>
      <c r="W477" s="824">
        <v>419520</v>
      </c>
      <c r="X477" s="824">
        <v>469862.40000000002</v>
      </c>
      <c r="Y477" s="727" t="s">
        <v>4270</v>
      </c>
      <c r="Z477" s="1066">
        <v>2016</v>
      </c>
      <c r="AA477" s="759"/>
      <c r="AB477" s="760" t="s">
        <v>876</v>
      </c>
      <c r="AC477" s="760"/>
      <c r="AD477" s="760"/>
      <c r="AE477" s="760"/>
      <c r="AF477" s="760"/>
      <c r="AG477" s="760" t="s">
        <v>4843</v>
      </c>
      <c r="AH477" s="760" t="s">
        <v>794</v>
      </c>
      <c r="AI477" s="807"/>
      <c r="AJ477" s="807"/>
      <c r="AK477" s="807"/>
    </row>
    <row r="478" spans="1:37" s="192" customFormat="1" ht="100.5" customHeight="1">
      <c r="A478" s="727" t="s">
        <v>4844</v>
      </c>
      <c r="B478" s="1060" t="s">
        <v>33</v>
      </c>
      <c r="C478" s="727" t="s">
        <v>4840</v>
      </c>
      <c r="D478" s="727" t="s">
        <v>4841</v>
      </c>
      <c r="E478" s="727" t="s">
        <v>4841</v>
      </c>
      <c r="F478" s="727" t="s">
        <v>4842</v>
      </c>
      <c r="G478" s="727" t="s">
        <v>4842</v>
      </c>
      <c r="H478" s="727"/>
      <c r="I478" s="727"/>
      <c r="J478" s="727" t="s">
        <v>1135</v>
      </c>
      <c r="K478" s="727">
        <v>50</v>
      </c>
      <c r="L478" s="727">
        <v>511010000</v>
      </c>
      <c r="M478" s="753" t="s">
        <v>88</v>
      </c>
      <c r="N478" s="754" t="s">
        <v>2115</v>
      </c>
      <c r="O478" s="813" t="s">
        <v>4696</v>
      </c>
      <c r="P478" s="727" t="s">
        <v>229</v>
      </c>
      <c r="Q478" s="874" t="s">
        <v>230</v>
      </c>
      <c r="R478" s="727" t="s">
        <v>2856</v>
      </c>
      <c r="S478" s="727">
        <v>796</v>
      </c>
      <c r="T478" s="727" t="s">
        <v>232</v>
      </c>
      <c r="U478" s="824">
        <v>8</v>
      </c>
      <c r="V478" s="824">
        <v>52440</v>
      </c>
      <c r="W478" s="824">
        <v>419520</v>
      </c>
      <c r="X478" s="824">
        <v>469862.40000000002</v>
      </c>
      <c r="Y478" s="727" t="s">
        <v>4270</v>
      </c>
      <c r="Z478" s="1066">
        <v>2016</v>
      </c>
      <c r="AA478" s="759"/>
      <c r="AB478" s="760" t="s">
        <v>876</v>
      </c>
      <c r="AC478" s="760"/>
      <c r="AD478" s="760"/>
      <c r="AE478" s="760"/>
      <c r="AF478" s="760"/>
      <c r="AG478" s="760" t="s">
        <v>4845</v>
      </c>
      <c r="AH478" s="760" t="s">
        <v>794</v>
      </c>
      <c r="AI478" s="807"/>
      <c r="AJ478" s="807"/>
      <c r="AK478" s="807"/>
    </row>
    <row r="479" spans="1:37" s="192" customFormat="1" ht="100.5" customHeight="1">
      <c r="A479" s="727" t="s">
        <v>4846</v>
      </c>
      <c r="B479" s="1060" t="s">
        <v>33</v>
      </c>
      <c r="C479" s="727" t="s">
        <v>4840</v>
      </c>
      <c r="D479" s="727" t="s">
        <v>4841</v>
      </c>
      <c r="E479" s="727" t="s">
        <v>4841</v>
      </c>
      <c r="F479" s="727" t="s">
        <v>4842</v>
      </c>
      <c r="G479" s="727" t="s">
        <v>4842</v>
      </c>
      <c r="H479" s="727"/>
      <c r="I479" s="727"/>
      <c r="J479" s="727" t="s">
        <v>1135</v>
      </c>
      <c r="K479" s="727">
        <v>50</v>
      </c>
      <c r="L479" s="766">
        <v>271010000</v>
      </c>
      <c r="M479" s="727" t="s">
        <v>127</v>
      </c>
      <c r="N479" s="754" t="s">
        <v>2115</v>
      </c>
      <c r="O479" s="727" t="s">
        <v>802</v>
      </c>
      <c r="P479" s="727" t="s">
        <v>229</v>
      </c>
      <c r="Q479" s="874" t="s">
        <v>230</v>
      </c>
      <c r="R479" s="727" t="s">
        <v>2856</v>
      </c>
      <c r="S479" s="727">
        <v>796</v>
      </c>
      <c r="T479" s="727" t="s">
        <v>232</v>
      </c>
      <c r="U479" s="824">
        <v>10</v>
      </c>
      <c r="V479" s="824">
        <v>100000</v>
      </c>
      <c r="W479" s="824">
        <v>1000000</v>
      </c>
      <c r="X479" s="824">
        <v>1120000</v>
      </c>
      <c r="Y479" s="727" t="s">
        <v>4270</v>
      </c>
      <c r="Z479" s="1066">
        <v>2016</v>
      </c>
      <c r="AA479" s="759"/>
      <c r="AB479" s="760" t="s">
        <v>876</v>
      </c>
      <c r="AC479" s="760"/>
      <c r="AD479" s="760"/>
      <c r="AE479" s="760"/>
      <c r="AF479" s="760"/>
      <c r="AG479" s="760" t="s">
        <v>4847</v>
      </c>
      <c r="AH479" s="760" t="s">
        <v>794</v>
      </c>
      <c r="AI479" s="807"/>
      <c r="AJ479" s="807"/>
      <c r="AK479" s="807"/>
    </row>
    <row r="480" spans="1:37" s="192" customFormat="1" ht="100.5" customHeight="1">
      <c r="A480" s="727" t="s">
        <v>4848</v>
      </c>
      <c r="B480" s="1060" t="s">
        <v>33</v>
      </c>
      <c r="C480" s="727" t="s">
        <v>4849</v>
      </c>
      <c r="D480" s="727" t="s">
        <v>4850</v>
      </c>
      <c r="E480" s="727" t="s">
        <v>4850</v>
      </c>
      <c r="F480" s="727" t="s">
        <v>4851</v>
      </c>
      <c r="G480" s="727" t="s">
        <v>4851</v>
      </c>
      <c r="H480" s="727"/>
      <c r="I480" s="727"/>
      <c r="J480" s="727" t="s">
        <v>1135</v>
      </c>
      <c r="K480" s="727">
        <v>50</v>
      </c>
      <c r="L480" s="1065">
        <v>151010000</v>
      </c>
      <c r="M480" s="749" t="s">
        <v>82</v>
      </c>
      <c r="N480" s="754" t="s">
        <v>2115</v>
      </c>
      <c r="O480" s="813" t="s">
        <v>4672</v>
      </c>
      <c r="P480" s="727" t="s">
        <v>229</v>
      </c>
      <c r="Q480" s="874" t="s">
        <v>230</v>
      </c>
      <c r="R480" s="727" t="s">
        <v>2856</v>
      </c>
      <c r="S480" s="727">
        <v>796</v>
      </c>
      <c r="T480" s="727" t="s">
        <v>232</v>
      </c>
      <c r="U480" s="824">
        <v>6</v>
      </c>
      <c r="V480" s="824">
        <v>38500</v>
      </c>
      <c r="W480" s="824">
        <v>231000</v>
      </c>
      <c r="X480" s="824">
        <v>258720</v>
      </c>
      <c r="Y480" s="727" t="s">
        <v>4270</v>
      </c>
      <c r="Z480" s="1066">
        <v>2016</v>
      </c>
      <c r="AA480" s="759"/>
      <c r="AB480" s="760" t="s">
        <v>876</v>
      </c>
      <c r="AC480" s="760"/>
      <c r="AD480" s="760"/>
      <c r="AE480" s="760"/>
      <c r="AF480" s="760"/>
      <c r="AG480" s="760" t="s">
        <v>4852</v>
      </c>
      <c r="AH480" s="760" t="s">
        <v>794</v>
      </c>
      <c r="AI480" s="807"/>
      <c r="AJ480" s="807"/>
      <c r="AK480" s="807"/>
    </row>
    <row r="481" spans="1:37" s="192" customFormat="1" ht="100.5" customHeight="1">
      <c r="A481" s="727" t="s">
        <v>4853</v>
      </c>
      <c r="B481" s="1060" t="s">
        <v>33</v>
      </c>
      <c r="C481" s="727" t="s">
        <v>4854</v>
      </c>
      <c r="D481" s="727" t="s">
        <v>4850</v>
      </c>
      <c r="E481" s="727" t="s">
        <v>4850</v>
      </c>
      <c r="F481" s="727" t="s">
        <v>4855</v>
      </c>
      <c r="G481" s="727" t="s">
        <v>4855</v>
      </c>
      <c r="H481" s="727"/>
      <c r="I481" s="727"/>
      <c r="J481" s="727" t="s">
        <v>1135</v>
      </c>
      <c r="K481" s="727">
        <v>50</v>
      </c>
      <c r="L481" s="1065">
        <v>151010000</v>
      </c>
      <c r="M481" s="749" t="s">
        <v>82</v>
      </c>
      <c r="N481" s="754" t="s">
        <v>2115</v>
      </c>
      <c r="O481" s="813" t="s">
        <v>4672</v>
      </c>
      <c r="P481" s="727" t="s">
        <v>229</v>
      </c>
      <c r="Q481" s="874" t="s">
        <v>230</v>
      </c>
      <c r="R481" s="727" t="s">
        <v>2856</v>
      </c>
      <c r="S481" s="727">
        <v>796</v>
      </c>
      <c r="T481" s="727" t="s">
        <v>232</v>
      </c>
      <c r="U481" s="824">
        <v>6</v>
      </c>
      <c r="V481" s="824">
        <v>6900</v>
      </c>
      <c r="W481" s="824">
        <v>41400</v>
      </c>
      <c r="X481" s="824">
        <v>46368</v>
      </c>
      <c r="Y481" s="727" t="s">
        <v>4270</v>
      </c>
      <c r="Z481" s="1066">
        <v>2016</v>
      </c>
      <c r="AA481" s="759"/>
      <c r="AB481" s="760" t="s">
        <v>876</v>
      </c>
      <c r="AC481" s="760"/>
      <c r="AD481" s="760"/>
      <c r="AE481" s="760"/>
      <c r="AF481" s="760"/>
      <c r="AG481" s="760" t="s">
        <v>4856</v>
      </c>
      <c r="AH481" s="760" t="s">
        <v>794</v>
      </c>
      <c r="AI481" s="807"/>
      <c r="AJ481" s="807"/>
      <c r="AK481" s="807"/>
    </row>
    <row r="482" spans="1:37" s="192" customFormat="1" ht="100.5" customHeight="1">
      <c r="A482" s="727" t="s">
        <v>4857</v>
      </c>
      <c r="B482" s="1060" t="s">
        <v>33</v>
      </c>
      <c r="C482" s="727" t="s">
        <v>4858</v>
      </c>
      <c r="D482" s="727" t="s">
        <v>4850</v>
      </c>
      <c r="E482" s="727" t="s">
        <v>4850</v>
      </c>
      <c r="F482" s="727" t="s">
        <v>4859</v>
      </c>
      <c r="G482" s="727" t="s">
        <v>4859</v>
      </c>
      <c r="H482" s="727"/>
      <c r="I482" s="727"/>
      <c r="J482" s="727" t="s">
        <v>1135</v>
      </c>
      <c r="K482" s="727">
        <v>50</v>
      </c>
      <c r="L482" s="766">
        <v>271010000</v>
      </c>
      <c r="M482" s="727" t="s">
        <v>127</v>
      </c>
      <c r="N482" s="754" t="s">
        <v>2115</v>
      </c>
      <c r="O482" s="727" t="s">
        <v>802</v>
      </c>
      <c r="P482" s="727" t="s">
        <v>229</v>
      </c>
      <c r="Q482" s="874" t="s">
        <v>230</v>
      </c>
      <c r="R482" s="727" t="s">
        <v>2856</v>
      </c>
      <c r="S482" s="727">
        <v>796</v>
      </c>
      <c r="T482" s="727" t="s">
        <v>232</v>
      </c>
      <c r="U482" s="824">
        <v>6</v>
      </c>
      <c r="V482" s="824">
        <v>16632</v>
      </c>
      <c r="W482" s="824">
        <v>99792</v>
      </c>
      <c r="X482" s="824">
        <v>111767.03999999999</v>
      </c>
      <c r="Y482" s="727" t="s">
        <v>4270</v>
      </c>
      <c r="Z482" s="1066">
        <v>2016</v>
      </c>
      <c r="AA482" s="759"/>
      <c r="AB482" s="760" t="s">
        <v>876</v>
      </c>
      <c r="AC482" s="760"/>
      <c r="AD482" s="760"/>
      <c r="AE482" s="760"/>
      <c r="AF482" s="760"/>
      <c r="AG482" s="760" t="s">
        <v>4860</v>
      </c>
      <c r="AH482" s="760" t="s">
        <v>794</v>
      </c>
      <c r="AI482" s="807"/>
      <c r="AJ482" s="807"/>
      <c r="AK482" s="807"/>
    </row>
    <row r="483" spans="1:37" s="192" customFormat="1" ht="100.5" customHeight="1">
      <c r="A483" s="727" t="s">
        <v>4861</v>
      </c>
      <c r="B483" s="1060" t="s">
        <v>33</v>
      </c>
      <c r="C483" s="727" t="s">
        <v>4858</v>
      </c>
      <c r="D483" s="727" t="s">
        <v>4850</v>
      </c>
      <c r="E483" s="727" t="s">
        <v>4850</v>
      </c>
      <c r="F483" s="727" t="s">
        <v>4859</v>
      </c>
      <c r="G483" s="727" t="s">
        <v>4859</v>
      </c>
      <c r="H483" s="727"/>
      <c r="I483" s="727"/>
      <c r="J483" s="727" t="s">
        <v>1135</v>
      </c>
      <c r="K483" s="727">
        <v>50</v>
      </c>
      <c r="L483" s="766">
        <v>271010000</v>
      </c>
      <c r="M483" s="727" t="s">
        <v>127</v>
      </c>
      <c r="N483" s="754" t="s">
        <v>2115</v>
      </c>
      <c r="O483" s="727" t="s">
        <v>802</v>
      </c>
      <c r="P483" s="727" t="s">
        <v>229</v>
      </c>
      <c r="Q483" s="874" t="s">
        <v>230</v>
      </c>
      <c r="R483" s="727" t="s">
        <v>2856</v>
      </c>
      <c r="S483" s="727">
        <v>796</v>
      </c>
      <c r="T483" s="727" t="s">
        <v>232</v>
      </c>
      <c r="U483" s="824">
        <v>6</v>
      </c>
      <c r="V483" s="824">
        <v>6420</v>
      </c>
      <c r="W483" s="824">
        <v>38520</v>
      </c>
      <c r="X483" s="824">
        <v>43142.400000000001</v>
      </c>
      <c r="Y483" s="727" t="s">
        <v>4270</v>
      </c>
      <c r="Z483" s="1066">
        <v>2016</v>
      </c>
      <c r="AA483" s="759"/>
      <c r="AB483" s="760" t="s">
        <v>876</v>
      </c>
      <c r="AC483" s="760"/>
      <c r="AD483" s="760"/>
      <c r="AE483" s="760"/>
      <c r="AF483" s="760"/>
      <c r="AG483" s="760" t="s">
        <v>4862</v>
      </c>
      <c r="AH483" s="760" t="s">
        <v>794</v>
      </c>
      <c r="AI483" s="807"/>
      <c r="AJ483" s="807"/>
      <c r="AK483" s="807"/>
    </row>
    <row r="484" spans="1:37" s="192" customFormat="1" ht="100.5" customHeight="1">
      <c r="A484" s="727" t="s">
        <v>4863</v>
      </c>
      <c r="B484" s="1060" t="s">
        <v>33</v>
      </c>
      <c r="C484" s="727" t="s">
        <v>4858</v>
      </c>
      <c r="D484" s="727" t="s">
        <v>4850</v>
      </c>
      <c r="E484" s="727" t="s">
        <v>4850</v>
      </c>
      <c r="F484" s="727" t="s">
        <v>4859</v>
      </c>
      <c r="G484" s="727" t="s">
        <v>4859</v>
      </c>
      <c r="H484" s="727"/>
      <c r="I484" s="727"/>
      <c r="J484" s="727" t="s">
        <v>1135</v>
      </c>
      <c r="K484" s="727">
        <v>50</v>
      </c>
      <c r="L484" s="766">
        <v>271010000</v>
      </c>
      <c r="M484" s="727" t="s">
        <v>127</v>
      </c>
      <c r="N484" s="754" t="s">
        <v>2115</v>
      </c>
      <c r="O484" s="727" t="s">
        <v>802</v>
      </c>
      <c r="P484" s="727" t="s">
        <v>229</v>
      </c>
      <c r="Q484" s="874" t="s">
        <v>230</v>
      </c>
      <c r="R484" s="727" t="s">
        <v>2856</v>
      </c>
      <c r="S484" s="727">
        <v>796</v>
      </c>
      <c r="T484" s="727" t="s">
        <v>232</v>
      </c>
      <c r="U484" s="824">
        <v>2</v>
      </c>
      <c r="V484" s="824">
        <v>6000</v>
      </c>
      <c r="W484" s="824">
        <v>12000</v>
      </c>
      <c r="X484" s="824">
        <v>13440</v>
      </c>
      <c r="Y484" s="727" t="s">
        <v>4270</v>
      </c>
      <c r="Z484" s="1066">
        <v>2016</v>
      </c>
      <c r="AA484" s="759"/>
      <c r="AB484" s="760" t="s">
        <v>876</v>
      </c>
      <c r="AC484" s="760"/>
      <c r="AD484" s="760"/>
      <c r="AE484" s="760"/>
      <c r="AF484" s="760"/>
      <c r="AG484" s="760" t="s">
        <v>4864</v>
      </c>
      <c r="AH484" s="760" t="s">
        <v>794</v>
      </c>
      <c r="AI484" s="807"/>
      <c r="AJ484" s="807"/>
      <c r="AK484" s="807"/>
    </row>
    <row r="485" spans="1:37" s="192" customFormat="1" ht="100.5" customHeight="1">
      <c r="A485" s="727" t="s">
        <v>4865</v>
      </c>
      <c r="B485" s="1060" t="s">
        <v>33</v>
      </c>
      <c r="C485" s="727" t="s">
        <v>4849</v>
      </c>
      <c r="D485" s="727" t="s">
        <v>4850</v>
      </c>
      <c r="E485" s="727" t="s">
        <v>4850</v>
      </c>
      <c r="F485" s="727" t="s">
        <v>4851</v>
      </c>
      <c r="G485" s="727" t="s">
        <v>4851</v>
      </c>
      <c r="H485" s="727"/>
      <c r="I485" s="727"/>
      <c r="J485" s="727" t="s">
        <v>1135</v>
      </c>
      <c r="K485" s="727">
        <v>50</v>
      </c>
      <c r="L485" s="788">
        <v>231010000</v>
      </c>
      <c r="M485" s="749" t="s">
        <v>128</v>
      </c>
      <c r="N485" s="754" t="s">
        <v>2115</v>
      </c>
      <c r="O485" s="813" t="s">
        <v>4669</v>
      </c>
      <c r="P485" s="727" t="s">
        <v>229</v>
      </c>
      <c r="Q485" s="874" t="s">
        <v>230</v>
      </c>
      <c r="R485" s="727" t="s">
        <v>2856</v>
      </c>
      <c r="S485" s="727">
        <v>796</v>
      </c>
      <c r="T485" s="727" t="s">
        <v>232</v>
      </c>
      <c r="U485" s="824">
        <v>10</v>
      </c>
      <c r="V485" s="824">
        <v>6900</v>
      </c>
      <c r="W485" s="824">
        <v>69000</v>
      </c>
      <c r="X485" s="824">
        <v>77280</v>
      </c>
      <c r="Y485" s="727" t="s">
        <v>4270</v>
      </c>
      <c r="Z485" s="1066">
        <v>2016</v>
      </c>
      <c r="AA485" s="759"/>
      <c r="AB485" s="760" t="s">
        <v>876</v>
      </c>
      <c r="AC485" s="760"/>
      <c r="AD485" s="760"/>
      <c r="AE485" s="760"/>
      <c r="AF485" s="760"/>
      <c r="AG485" s="760" t="s">
        <v>4866</v>
      </c>
      <c r="AH485" s="760" t="s">
        <v>794</v>
      </c>
      <c r="AI485" s="807"/>
      <c r="AJ485" s="807"/>
      <c r="AK485" s="807"/>
    </row>
    <row r="486" spans="1:37" s="192" customFormat="1" ht="100.5" customHeight="1">
      <c r="A486" s="727" t="s">
        <v>4867</v>
      </c>
      <c r="B486" s="1060" t="s">
        <v>33</v>
      </c>
      <c r="C486" s="727" t="s">
        <v>4868</v>
      </c>
      <c r="D486" s="727" t="s">
        <v>4869</v>
      </c>
      <c r="E486" s="727" t="s">
        <v>4869</v>
      </c>
      <c r="F486" s="727" t="s">
        <v>4870</v>
      </c>
      <c r="G486" s="727" t="s">
        <v>4870</v>
      </c>
      <c r="H486" s="727"/>
      <c r="I486" s="727"/>
      <c r="J486" s="727" t="s">
        <v>1135</v>
      </c>
      <c r="K486" s="727">
        <v>87</v>
      </c>
      <c r="L486" s="788">
        <v>311000000</v>
      </c>
      <c r="M486" s="727" t="s">
        <v>342</v>
      </c>
      <c r="N486" s="754" t="s">
        <v>2115</v>
      </c>
      <c r="O486" s="813" t="s">
        <v>4683</v>
      </c>
      <c r="P486" s="727" t="s">
        <v>229</v>
      </c>
      <c r="Q486" s="874" t="s">
        <v>230</v>
      </c>
      <c r="R486" s="727" t="s">
        <v>2856</v>
      </c>
      <c r="S486" s="727">
        <v>796</v>
      </c>
      <c r="T486" s="727" t="s">
        <v>232</v>
      </c>
      <c r="U486" s="824">
        <v>12</v>
      </c>
      <c r="V486" s="824">
        <v>22000</v>
      </c>
      <c r="W486" s="824">
        <v>264000</v>
      </c>
      <c r="X486" s="824">
        <v>295680</v>
      </c>
      <c r="Y486" s="727" t="s">
        <v>4270</v>
      </c>
      <c r="Z486" s="1066">
        <v>2016</v>
      </c>
      <c r="AA486" s="759"/>
      <c r="AB486" s="760" t="s">
        <v>876</v>
      </c>
      <c r="AC486" s="760"/>
      <c r="AD486" s="760"/>
      <c r="AE486" s="760"/>
      <c r="AF486" s="760"/>
      <c r="AG486" s="760" t="s">
        <v>4871</v>
      </c>
      <c r="AH486" s="760" t="s">
        <v>794</v>
      </c>
      <c r="AI486" s="807"/>
      <c r="AJ486" s="807"/>
      <c r="AK486" s="807"/>
    </row>
    <row r="487" spans="1:37" s="192" customFormat="1" ht="100.5" customHeight="1">
      <c r="A487" s="727" t="s">
        <v>4872</v>
      </c>
      <c r="B487" s="1060" t="s">
        <v>33</v>
      </c>
      <c r="C487" s="727" t="s">
        <v>4868</v>
      </c>
      <c r="D487" s="727" t="s">
        <v>4869</v>
      </c>
      <c r="E487" s="727" t="s">
        <v>4869</v>
      </c>
      <c r="F487" s="727" t="s">
        <v>4870</v>
      </c>
      <c r="G487" s="727" t="s">
        <v>4870</v>
      </c>
      <c r="H487" s="727"/>
      <c r="I487" s="727"/>
      <c r="J487" s="727" t="s">
        <v>1135</v>
      </c>
      <c r="K487" s="727">
        <v>87</v>
      </c>
      <c r="L487" s="788">
        <v>311000000</v>
      </c>
      <c r="M487" s="727" t="s">
        <v>342</v>
      </c>
      <c r="N487" s="754" t="s">
        <v>2115</v>
      </c>
      <c r="O487" s="813" t="s">
        <v>4683</v>
      </c>
      <c r="P487" s="727" t="s">
        <v>229</v>
      </c>
      <c r="Q487" s="874" t="s">
        <v>230</v>
      </c>
      <c r="R487" s="727" t="s">
        <v>2856</v>
      </c>
      <c r="S487" s="727">
        <v>796</v>
      </c>
      <c r="T487" s="727" t="s">
        <v>232</v>
      </c>
      <c r="U487" s="824">
        <v>20</v>
      </c>
      <c r="V487" s="824">
        <v>39680</v>
      </c>
      <c r="W487" s="824">
        <v>793600</v>
      </c>
      <c r="X487" s="824">
        <v>888832</v>
      </c>
      <c r="Y487" s="727" t="s">
        <v>4270</v>
      </c>
      <c r="Z487" s="1066">
        <v>2016</v>
      </c>
      <c r="AA487" s="759"/>
      <c r="AB487" s="760" t="s">
        <v>876</v>
      </c>
      <c r="AC487" s="760"/>
      <c r="AD487" s="760"/>
      <c r="AE487" s="760"/>
      <c r="AF487" s="760"/>
      <c r="AG487" s="760" t="s">
        <v>4873</v>
      </c>
      <c r="AH487" s="760" t="s">
        <v>794</v>
      </c>
      <c r="AI487" s="807"/>
      <c r="AJ487" s="807"/>
      <c r="AK487" s="807"/>
    </row>
    <row r="488" spans="1:37" s="192" customFormat="1" ht="100.5" customHeight="1">
      <c r="A488" s="727" t="s">
        <v>4874</v>
      </c>
      <c r="B488" s="1060" t="s">
        <v>33</v>
      </c>
      <c r="C488" s="727" t="s">
        <v>4868</v>
      </c>
      <c r="D488" s="727" t="s">
        <v>4869</v>
      </c>
      <c r="E488" s="727" t="s">
        <v>4869</v>
      </c>
      <c r="F488" s="727" t="s">
        <v>4870</v>
      </c>
      <c r="G488" s="727" t="s">
        <v>4870</v>
      </c>
      <c r="H488" s="727"/>
      <c r="I488" s="727"/>
      <c r="J488" s="727" t="s">
        <v>1135</v>
      </c>
      <c r="K488" s="727">
        <v>87</v>
      </c>
      <c r="L488" s="788">
        <v>311000000</v>
      </c>
      <c r="M488" s="727" t="s">
        <v>342</v>
      </c>
      <c r="N488" s="754" t="s">
        <v>2115</v>
      </c>
      <c r="O488" s="813" t="s">
        <v>4683</v>
      </c>
      <c r="P488" s="727" t="s">
        <v>229</v>
      </c>
      <c r="Q488" s="874" t="s">
        <v>230</v>
      </c>
      <c r="R488" s="727" t="s">
        <v>2856</v>
      </c>
      <c r="S488" s="727">
        <v>796</v>
      </c>
      <c r="T488" s="727" t="s">
        <v>232</v>
      </c>
      <c r="U488" s="824">
        <v>60</v>
      </c>
      <c r="V488" s="824">
        <v>22000</v>
      </c>
      <c r="W488" s="824">
        <v>1320000</v>
      </c>
      <c r="X488" s="824">
        <v>1478400</v>
      </c>
      <c r="Y488" s="727" t="s">
        <v>4270</v>
      </c>
      <c r="Z488" s="1066">
        <v>2016</v>
      </c>
      <c r="AA488" s="759"/>
      <c r="AB488" s="760" t="s">
        <v>876</v>
      </c>
      <c r="AC488" s="760"/>
      <c r="AD488" s="760"/>
      <c r="AE488" s="760"/>
      <c r="AF488" s="760"/>
      <c r="AG488" s="760" t="s">
        <v>4875</v>
      </c>
      <c r="AH488" s="760" t="s">
        <v>794</v>
      </c>
      <c r="AI488" s="807"/>
      <c r="AJ488" s="807"/>
      <c r="AK488" s="807"/>
    </row>
    <row r="489" spans="1:37" s="192" customFormat="1" ht="100.5" customHeight="1">
      <c r="A489" s="727" t="s">
        <v>4876</v>
      </c>
      <c r="B489" s="1060" t="s">
        <v>33</v>
      </c>
      <c r="C489" s="727" t="s">
        <v>4877</v>
      </c>
      <c r="D489" s="727" t="s">
        <v>4878</v>
      </c>
      <c r="E489" s="727" t="s">
        <v>4878</v>
      </c>
      <c r="F489" s="727" t="s">
        <v>4879</v>
      </c>
      <c r="G489" s="727" t="s">
        <v>4879</v>
      </c>
      <c r="H489" s="727"/>
      <c r="I489" s="727"/>
      <c r="J489" s="727" t="s">
        <v>1135</v>
      </c>
      <c r="K489" s="727">
        <v>50</v>
      </c>
      <c r="L489" s="1065">
        <v>151010000</v>
      </c>
      <c r="M489" s="749" t="s">
        <v>82</v>
      </c>
      <c r="N489" s="754" t="s">
        <v>2115</v>
      </c>
      <c r="O489" s="813" t="s">
        <v>4672</v>
      </c>
      <c r="P489" s="727" t="s">
        <v>229</v>
      </c>
      <c r="Q489" s="874" t="s">
        <v>230</v>
      </c>
      <c r="R489" s="727" t="s">
        <v>2856</v>
      </c>
      <c r="S489" s="727">
        <v>796</v>
      </c>
      <c r="T489" s="727" t="s">
        <v>232</v>
      </c>
      <c r="U489" s="824">
        <v>2</v>
      </c>
      <c r="V489" s="824">
        <v>115500</v>
      </c>
      <c r="W489" s="824">
        <v>231000</v>
      </c>
      <c r="X489" s="824">
        <v>258720.00000000003</v>
      </c>
      <c r="Y489" s="727" t="s">
        <v>4270</v>
      </c>
      <c r="Z489" s="1066">
        <v>2016</v>
      </c>
      <c r="AA489" s="759"/>
      <c r="AB489" s="760" t="s">
        <v>876</v>
      </c>
      <c r="AC489" s="760"/>
      <c r="AD489" s="760"/>
      <c r="AE489" s="760"/>
      <c r="AF489" s="760"/>
      <c r="AG489" s="760" t="s">
        <v>4880</v>
      </c>
      <c r="AH489" s="760" t="s">
        <v>794</v>
      </c>
      <c r="AI489" s="807"/>
      <c r="AJ489" s="807"/>
      <c r="AK489" s="807"/>
    </row>
    <row r="490" spans="1:37" s="192" customFormat="1" ht="100.5" customHeight="1">
      <c r="A490" s="727" t="s">
        <v>4881</v>
      </c>
      <c r="B490" s="1060" t="s">
        <v>33</v>
      </c>
      <c r="C490" s="727" t="s">
        <v>4882</v>
      </c>
      <c r="D490" s="727" t="s">
        <v>4878</v>
      </c>
      <c r="E490" s="727" t="s">
        <v>4878</v>
      </c>
      <c r="F490" s="727" t="s">
        <v>4883</v>
      </c>
      <c r="G490" s="727" t="s">
        <v>4883</v>
      </c>
      <c r="H490" s="727"/>
      <c r="I490" s="727"/>
      <c r="J490" s="727" t="s">
        <v>1135</v>
      </c>
      <c r="K490" s="727">
        <v>50</v>
      </c>
      <c r="L490" s="1065">
        <v>151010000</v>
      </c>
      <c r="M490" s="749" t="s">
        <v>82</v>
      </c>
      <c r="N490" s="754" t="s">
        <v>2115</v>
      </c>
      <c r="O490" s="813" t="s">
        <v>4672</v>
      </c>
      <c r="P490" s="727" t="s">
        <v>229</v>
      </c>
      <c r="Q490" s="874" t="s">
        <v>230</v>
      </c>
      <c r="R490" s="727" t="s">
        <v>2856</v>
      </c>
      <c r="S490" s="727">
        <v>796</v>
      </c>
      <c r="T490" s="727" t="s">
        <v>232</v>
      </c>
      <c r="U490" s="824">
        <v>2</v>
      </c>
      <c r="V490" s="824">
        <v>9646</v>
      </c>
      <c r="W490" s="824">
        <v>19292</v>
      </c>
      <c r="X490" s="824">
        <v>21607.040000000001</v>
      </c>
      <c r="Y490" s="727" t="s">
        <v>4270</v>
      </c>
      <c r="Z490" s="1066">
        <v>2016</v>
      </c>
      <c r="AA490" s="759"/>
      <c r="AB490" s="760" t="s">
        <v>876</v>
      </c>
      <c r="AC490" s="760"/>
      <c r="AD490" s="760"/>
      <c r="AE490" s="760"/>
      <c r="AF490" s="760"/>
      <c r="AG490" s="760" t="s">
        <v>4884</v>
      </c>
      <c r="AH490" s="760" t="s">
        <v>794</v>
      </c>
      <c r="AI490" s="807"/>
      <c r="AJ490" s="807"/>
      <c r="AK490" s="807"/>
    </row>
    <row r="491" spans="1:37" s="192" customFormat="1" ht="100.5" customHeight="1">
      <c r="A491" s="727" t="s">
        <v>4885</v>
      </c>
      <c r="B491" s="1060" t="s">
        <v>33</v>
      </c>
      <c r="C491" s="727" t="s">
        <v>4886</v>
      </c>
      <c r="D491" s="727" t="s">
        <v>4878</v>
      </c>
      <c r="E491" s="727" t="s">
        <v>4878</v>
      </c>
      <c r="F491" s="727" t="s">
        <v>923</v>
      </c>
      <c r="G491" s="727" t="s">
        <v>923</v>
      </c>
      <c r="H491" s="727"/>
      <c r="I491" s="727"/>
      <c r="J491" s="727" t="s">
        <v>1135</v>
      </c>
      <c r="K491" s="727">
        <v>50</v>
      </c>
      <c r="L491" s="1065">
        <v>151010000</v>
      </c>
      <c r="M491" s="749" t="s">
        <v>82</v>
      </c>
      <c r="N491" s="754" t="s">
        <v>2115</v>
      </c>
      <c r="O491" s="813" t="s">
        <v>4672</v>
      </c>
      <c r="P491" s="727" t="s">
        <v>229</v>
      </c>
      <c r="Q491" s="874" t="s">
        <v>230</v>
      </c>
      <c r="R491" s="727" t="s">
        <v>2856</v>
      </c>
      <c r="S491" s="727">
        <v>796</v>
      </c>
      <c r="T491" s="727" t="s">
        <v>232</v>
      </c>
      <c r="U491" s="824">
        <v>29</v>
      </c>
      <c r="V491" s="824">
        <v>11770</v>
      </c>
      <c r="W491" s="824">
        <v>341330</v>
      </c>
      <c r="X491" s="824">
        <v>382289.6</v>
      </c>
      <c r="Y491" s="727" t="s">
        <v>4270</v>
      </c>
      <c r="Z491" s="1066">
        <v>2016</v>
      </c>
      <c r="AA491" s="759"/>
      <c r="AB491" s="760" t="s">
        <v>876</v>
      </c>
      <c r="AC491" s="760"/>
      <c r="AD491" s="760"/>
      <c r="AE491" s="760"/>
      <c r="AF491" s="760"/>
      <c r="AG491" s="760" t="s">
        <v>4887</v>
      </c>
      <c r="AH491" s="760" t="s">
        <v>794</v>
      </c>
      <c r="AI491" s="807"/>
      <c r="AJ491" s="807"/>
      <c r="AK491" s="807"/>
    </row>
    <row r="492" spans="1:37" s="192" customFormat="1" ht="100.5" customHeight="1">
      <c r="A492" s="727" t="s">
        <v>4888</v>
      </c>
      <c r="B492" s="1060" t="s">
        <v>33</v>
      </c>
      <c r="C492" s="727" t="s">
        <v>4886</v>
      </c>
      <c r="D492" s="727" t="s">
        <v>4878</v>
      </c>
      <c r="E492" s="727" t="s">
        <v>4878</v>
      </c>
      <c r="F492" s="727" t="s">
        <v>923</v>
      </c>
      <c r="G492" s="727" t="s">
        <v>923</v>
      </c>
      <c r="H492" s="727"/>
      <c r="I492" s="727"/>
      <c r="J492" s="727" t="s">
        <v>1135</v>
      </c>
      <c r="K492" s="727">
        <v>50</v>
      </c>
      <c r="L492" s="1065">
        <v>151010000</v>
      </c>
      <c r="M492" s="749" t="s">
        <v>82</v>
      </c>
      <c r="N492" s="754" t="s">
        <v>2115</v>
      </c>
      <c r="O492" s="813" t="s">
        <v>4672</v>
      </c>
      <c r="P492" s="727" t="s">
        <v>229</v>
      </c>
      <c r="Q492" s="874" t="s">
        <v>230</v>
      </c>
      <c r="R492" s="727" t="s">
        <v>2856</v>
      </c>
      <c r="S492" s="727">
        <v>796</v>
      </c>
      <c r="T492" s="727" t="s">
        <v>232</v>
      </c>
      <c r="U492" s="824">
        <v>2</v>
      </c>
      <c r="V492" s="824">
        <v>5700</v>
      </c>
      <c r="W492" s="824">
        <v>11400</v>
      </c>
      <c r="X492" s="824">
        <v>12768</v>
      </c>
      <c r="Y492" s="727" t="s">
        <v>4270</v>
      </c>
      <c r="Z492" s="1066">
        <v>2016</v>
      </c>
      <c r="AA492" s="759"/>
      <c r="AB492" s="760" t="s">
        <v>876</v>
      </c>
      <c r="AC492" s="760"/>
      <c r="AD492" s="760"/>
      <c r="AE492" s="760"/>
      <c r="AF492" s="760"/>
      <c r="AG492" s="760" t="s">
        <v>4889</v>
      </c>
      <c r="AH492" s="760" t="s">
        <v>794</v>
      </c>
      <c r="AI492" s="807"/>
      <c r="AJ492" s="807"/>
      <c r="AK492" s="807"/>
    </row>
    <row r="493" spans="1:37" s="192" customFormat="1" ht="100.5" customHeight="1">
      <c r="A493" s="727" t="s">
        <v>4890</v>
      </c>
      <c r="B493" s="1060" t="s">
        <v>33</v>
      </c>
      <c r="C493" s="727" t="s">
        <v>4886</v>
      </c>
      <c r="D493" s="727" t="s">
        <v>4878</v>
      </c>
      <c r="E493" s="727" t="s">
        <v>4878</v>
      </c>
      <c r="F493" s="727" t="s">
        <v>923</v>
      </c>
      <c r="G493" s="727" t="s">
        <v>923</v>
      </c>
      <c r="H493" s="727"/>
      <c r="I493" s="727"/>
      <c r="J493" s="727" t="s">
        <v>1135</v>
      </c>
      <c r="K493" s="727">
        <v>50</v>
      </c>
      <c r="L493" s="1065">
        <v>151010000</v>
      </c>
      <c r="M493" s="749" t="s">
        <v>82</v>
      </c>
      <c r="N493" s="754" t="s">
        <v>2115</v>
      </c>
      <c r="O493" s="813" t="s">
        <v>4672</v>
      </c>
      <c r="P493" s="727" t="s">
        <v>229</v>
      </c>
      <c r="Q493" s="874" t="s">
        <v>230</v>
      </c>
      <c r="R493" s="727" t="s">
        <v>2856</v>
      </c>
      <c r="S493" s="727">
        <v>796</v>
      </c>
      <c r="T493" s="727" t="s">
        <v>232</v>
      </c>
      <c r="U493" s="824">
        <v>2</v>
      </c>
      <c r="V493" s="824">
        <v>5700</v>
      </c>
      <c r="W493" s="824">
        <v>11400</v>
      </c>
      <c r="X493" s="824">
        <v>12768</v>
      </c>
      <c r="Y493" s="727" t="s">
        <v>4270</v>
      </c>
      <c r="Z493" s="1066">
        <v>2016</v>
      </c>
      <c r="AA493" s="759"/>
      <c r="AB493" s="760" t="s">
        <v>876</v>
      </c>
      <c r="AC493" s="760"/>
      <c r="AD493" s="760"/>
      <c r="AE493" s="760"/>
      <c r="AF493" s="760"/>
      <c r="AG493" s="760" t="s">
        <v>4891</v>
      </c>
      <c r="AH493" s="760" t="s">
        <v>794</v>
      </c>
      <c r="AI493" s="807"/>
      <c r="AJ493" s="807"/>
      <c r="AK493" s="807"/>
    </row>
    <row r="494" spans="1:37" s="192" customFormat="1" ht="100.5" customHeight="1">
      <c r="A494" s="727" t="s">
        <v>4892</v>
      </c>
      <c r="B494" s="1060" t="s">
        <v>33</v>
      </c>
      <c r="C494" s="727" t="s">
        <v>4886</v>
      </c>
      <c r="D494" s="727" t="s">
        <v>4878</v>
      </c>
      <c r="E494" s="727" t="s">
        <v>4878</v>
      </c>
      <c r="F494" s="727" t="s">
        <v>923</v>
      </c>
      <c r="G494" s="727" t="s">
        <v>923</v>
      </c>
      <c r="H494" s="727"/>
      <c r="I494" s="727"/>
      <c r="J494" s="727" t="s">
        <v>1135</v>
      </c>
      <c r="K494" s="727">
        <v>50</v>
      </c>
      <c r="L494" s="1065">
        <v>151010000</v>
      </c>
      <c r="M494" s="749" t="s">
        <v>82</v>
      </c>
      <c r="N494" s="754" t="s">
        <v>2115</v>
      </c>
      <c r="O494" s="813" t="s">
        <v>4672</v>
      </c>
      <c r="P494" s="727" t="s">
        <v>229</v>
      </c>
      <c r="Q494" s="874" t="s">
        <v>230</v>
      </c>
      <c r="R494" s="727" t="s">
        <v>2856</v>
      </c>
      <c r="S494" s="727">
        <v>796</v>
      </c>
      <c r="T494" s="727" t="s">
        <v>232</v>
      </c>
      <c r="U494" s="824">
        <v>2</v>
      </c>
      <c r="V494" s="824">
        <v>5700</v>
      </c>
      <c r="W494" s="824">
        <v>11400</v>
      </c>
      <c r="X494" s="824">
        <v>12768</v>
      </c>
      <c r="Y494" s="727" t="s">
        <v>4270</v>
      </c>
      <c r="Z494" s="1066">
        <v>2016</v>
      </c>
      <c r="AA494" s="759"/>
      <c r="AB494" s="760" t="s">
        <v>876</v>
      </c>
      <c r="AC494" s="760"/>
      <c r="AD494" s="760"/>
      <c r="AE494" s="760"/>
      <c r="AF494" s="760"/>
      <c r="AG494" s="760" t="s">
        <v>4893</v>
      </c>
      <c r="AH494" s="760" t="s">
        <v>794</v>
      </c>
      <c r="AI494" s="807"/>
      <c r="AJ494" s="807"/>
      <c r="AK494" s="807"/>
    </row>
    <row r="495" spans="1:37" s="192" customFormat="1" ht="100.5" customHeight="1">
      <c r="A495" s="727" t="s">
        <v>4894</v>
      </c>
      <c r="B495" s="1060" t="s">
        <v>33</v>
      </c>
      <c r="C495" s="727" t="s">
        <v>4895</v>
      </c>
      <c r="D495" s="727" t="s">
        <v>4878</v>
      </c>
      <c r="E495" s="727" t="s">
        <v>4878</v>
      </c>
      <c r="F495" s="727" t="s">
        <v>4896</v>
      </c>
      <c r="G495" s="727" t="s">
        <v>4896</v>
      </c>
      <c r="H495" s="727"/>
      <c r="I495" s="727"/>
      <c r="J495" s="727" t="s">
        <v>1135</v>
      </c>
      <c r="K495" s="727">
        <v>50</v>
      </c>
      <c r="L495" s="1065">
        <v>151010000</v>
      </c>
      <c r="M495" s="749" t="s">
        <v>82</v>
      </c>
      <c r="N495" s="754" t="s">
        <v>2115</v>
      </c>
      <c r="O495" s="813" t="s">
        <v>4672</v>
      </c>
      <c r="P495" s="727" t="s">
        <v>229</v>
      </c>
      <c r="Q495" s="874" t="s">
        <v>230</v>
      </c>
      <c r="R495" s="727" t="s">
        <v>2856</v>
      </c>
      <c r="S495" s="727">
        <v>796</v>
      </c>
      <c r="T495" s="727" t="s">
        <v>232</v>
      </c>
      <c r="U495" s="824">
        <v>2</v>
      </c>
      <c r="V495" s="824">
        <v>4000</v>
      </c>
      <c r="W495" s="824">
        <v>8000</v>
      </c>
      <c r="X495" s="824">
        <v>8960</v>
      </c>
      <c r="Y495" s="727" t="s">
        <v>4270</v>
      </c>
      <c r="Z495" s="1066">
        <v>2016</v>
      </c>
      <c r="AA495" s="759"/>
      <c r="AB495" s="760" t="s">
        <v>876</v>
      </c>
      <c r="AC495" s="760"/>
      <c r="AD495" s="760"/>
      <c r="AE495" s="760"/>
      <c r="AF495" s="760"/>
      <c r="AG495" s="760" t="s">
        <v>4897</v>
      </c>
      <c r="AH495" s="760" t="s">
        <v>794</v>
      </c>
      <c r="AI495" s="807"/>
      <c r="AJ495" s="807"/>
      <c r="AK495" s="807"/>
    </row>
    <row r="496" spans="1:37" s="192" customFormat="1" ht="100.5" customHeight="1">
      <c r="A496" s="727" t="s">
        <v>4898</v>
      </c>
      <c r="B496" s="1060" t="s">
        <v>33</v>
      </c>
      <c r="C496" s="727" t="s">
        <v>4899</v>
      </c>
      <c r="D496" s="727" t="s">
        <v>4900</v>
      </c>
      <c r="E496" s="727" t="s">
        <v>4900</v>
      </c>
      <c r="F496" s="727" t="s">
        <v>4901</v>
      </c>
      <c r="G496" s="727" t="s">
        <v>4901</v>
      </c>
      <c r="H496" s="727"/>
      <c r="I496" s="727"/>
      <c r="J496" s="727" t="s">
        <v>38</v>
      </c>
      <c r="K496" s="727">
        <v>0</v>
      </c>
      <c r="L496" s="788">
        <v>231010000</v>
      </c>
      <c r="M496" s="749" t="s">
        <v>128</v>
      </c>
      <c r="N496" s="754" t="s">
        <v>2115</v>
      </c>
      <c r="O496" s="813" t="s">
        <v>4669</v>
      </c>
      <c r="P496" s="727" t="s">
        <v>229</v>
      </c>
      <c r="Q496" s="874" t="s">
        <v>230</v>
      </c>
      <c r="R496" s="727" t="s">
        <v>2856</v>
      </c>
      <c r="S496" s="727">
        <v>796</v>
      </c>
      <c r="T496" s="727" t="s">
        <v>232</v>
      </c>
      <c r="U496" s="824">
        <v>2</v>
      </c>
      <c r="V496" s="824">
        <v>27000</v>
      </c>
      <c r="W496" s="824">
        <v>54000</v>
      </c>
      <c r="X496" s="824">
        <v>60480</v>
      </c>
      <c r="Y496" s="727"/>
      <c r="Z496" s="1066">
        <v>2016</v>
      </c>
      <c r="AA496" s="759"/>
      <c r="AB496" s="760" t="s">
        <v>876</v>
      </c>
      <c r="AC496" s="760" t="s">
        <v>209</v>
      </c>
      <c r="AD496" s="760"/>
      <c r="AE496" s="760"/>
      <c r="AF496" s="760"/>
      <c r="AG496" s="760" t="s">
        <v>4902</v>
      </c>
      <c r="AH496" s="760" t="s">
        <v>794</v>
      </c>
      <c r="AI496" s="807"/>
      <c r="AJ496" s="807"/>
      <c r="AK496" s="807"/>
    </row>
    <row r="497" spans="1:37" s="192" customFormat="1" ht="100.5" customHeight="1">
      <c r="A497" s="727" t="s">
        <v>4903</v>
      </c>
      <c r="B497" s="1060" t="s">
        <v>33</v>
      </c>
      <c r="C497" s="727" t="s">
        <v>4899</v>
      </c>
      <c r="D497" s="727" t="s">
        <v>4900</v>
      </c>
      <c r="E497" s="727" t="s">
        <v>4900</v>
      </c>
      <c r="F497" s="727" t="s">
        <v>4901</v>
      </c>
      <c r="G497" s="727" t="s">
        <v>4901</v>
      </c>
      <c r="H497" s="727"/>
      <c r="I497" s="727"/>
      <c r="J497" s="727" t="s">
        <v>38</v>
      </c>
      <c r="K497" s="727">
        <v>0</v>
      </c>
      <c r="L497" s="788">
        <v>231010000</v>
      </c>
      <c r="M497" s="749" t="s">
        <v>128</v>
      </c>
      <c r="N497" s="754" t="s">
        <v>2115</v>
      </c>
      <c r="O497" s="813" t="s">
        <v>4669</v>
      </c>
      <c r="P497" s="727" t="s">
        <v>229</v>
      </c>
      <c r="Q497" s="874" t="s">
        <v>230</v>
      </c>
      <c r="R497" s="727" t="s">
        <v>2856</v>
      </c>
      <c r="S497" s="727">
        <v>796</v>
      </c>
      <c r="T497" s="727" t="s">
        <v>232</v>
      </c>
      <c r="U497" s="824">
        <v>1</v>
      </c>
      <c r="V497" s="824">
        <v>27000</v>
      </c>
      <c r="W497" s="824">
        <v>27000</v>
      </c>
      <c r="X497" s="824">
        <v>30240</v>
      </c>
      <c r="Y497" s="727"/>
      <c r="Z497" s="1066">
        <v>2016</v>
      </c>
      <c r="AA497" s="759"/>
      <c r="AB497" s="760" t="s">
        <v>876</v>
      </c>
      <c r="AC497" s="760" t="s">
        <v>209</v>
      </c>
      <c r="AD497" s="760"/>
      <c r="AE497" s="760"/>
      <c r="AF497" s="760"/>
      <c r="AG497" s="760" t="s">
        <v>4902</v>
      </c>
      <c r="AH497" s="760" t="s">
        <v>794</v>
      </c>
      <c r="AI497" s="807"/>
      <c r="AJ497" s="807"/>
      <c r="AK497" s="807"/>
    </row>
    <row r="498" spans="1:37" s="192" customFormat="1" ht="100.5" customHeight="1">
      <c r="A498" s="727" t="s">
        <v>4904</v>
      </c>
      <c r="B498" s="1060" t="s">
        <v>33</v>
      </c>
      <c r="C498" s="727" t="s">
        <v>4899</v>
      </c>
      <c r="D498" s="727" t="s">
        <v>4900</v>
      </c>
      <c r="E498" s="727" t="s">
        <v>4900</v>
      </c>
      <c r="F498" s="727" t="s">
        <v>4901</v>
      </c>
      <c r="G498" s="727" t="s">
        <v>4901</v>
      </c>
      <c r="H498" s="727"/>
      <c r="I498" s="727"/>
      <c r="J498" s="727" t="s">
        <v>38</v>
      </c>
      <c r="K498" s="727">
        <v>0</v>
      </c>
      <c r="L498" s="788">
        <v>231010000</v>
      </c>
      <c r="M498" s="749" t="s">
        <v>128</v>
      </c>
      <c r="N498" s="754" t="s">
        <v>2115</v>
      </c>
      <c r="O498" s="813" t="s">
        <v>4669</v>
      </c>
      <c r="P498" s="727" t="s">
        <v>229</v>
      </c>
      <c r="Q498" s="874" t="s">
        <v>230</v>
      </c>
      <c r="R498" s="727" t="s">
        <v>2856</v>
      </c>
      <c r="S498" s="727">
        <v>796</v>
      </c>
      <c r="T498" s="727" t="s">
        <v>232</v>
      </c>
      <c r="U498" s="824">
        <v>1</v>
      </c>
      <c r="V498" s="824">
        <v>27000</v>
      </c>
      <c r="W498" s="824">
        <v>27000</v>
      </c>
      <c r="X498" s="824">
        <v>30240</v>
      </c>
      <c r="Y498" s="727"/>
      <c r="Z498" s="1066">
        <v>2016</v>
      </c>
      <c r="AA498" s="759"/>
      <c r="AB498" s="760" t="s">
        <v>876</v>
      </c>
      <c r="AC498" s="760" t="s">
        <v>209</v>
      </c>
      <c r="AD498" s="760"/>
      <c r="AE498" s="760"/>
      <c r="AF498" s="760"/>
      <c r="AG498" s="760" t="s">
        <v>4902</v>
      </c>
      <c r="AH498" s="760" t="s">
        <v>794</v>
      </c>
      <c r="AI498" s="807"/>
      <c r="AJ498" s="807"/>
      <c r="AK498" s="807"/>
    </row>
    <row r="499" spans="1:37" s="192" customFormat="1" ht="100.5" customHeight="1">
      <c r="A499" s="727" t="s">
        <v>4905</v>
      </c>
      <c r="B499" s="1060" t="s">
        <v>33</v>
      </c>
      <c r="C499" s="727" t="s">
        <v>4899</v>
      </c>
      <c r="D499" s="727" t="s">
        <v>4900</v>
      </c>
      <c r="E499" s="727" t="s">
        <v>4900</v>
      </c>
      <c r="F499" s="727" t="s">
        <v>4901</v>
      </c>
      <c r="G499" s="727" t="s">
        <v>4901</v>
      </c>
      <c r="H499" s="727"/>
      <c r="I499" s="727"/>
      <c r="J499" s="727" t="s">
        <v>38</v>
      </c>
      <c r="K499" s="727">
        <v>0</v>
      </c>
      <c r="L499" s="788">
        <v>231010000</v>
      </c>
      <c r="M499" s="749" t="s">
        <v>128</v>
      </c>
      <c r="N499" s="754" t="s">
        <v>2115</v>
      </c>
      <c r="O499" s="813" t="s">
        <v>4669</v>
      </c>
      <c r="P499" s="727" t="s">
        <v>229</v>
      </c>
      <c r="Q499" s="874" t="s">
        <v>230</v>
      </c>
      <c r="R499" s="727" t="s">
        <v>2856</v>
      </c>
      <c r="S499" s="727">
        <v>796</v>
      </c>
      <c r="T499" s="727" t="s">
        <v>232</v>
      </c>
      <c r="U499" s="824">
        <v>1</v>
      </c>
      <c r="V499" s="824">
        <v>27000</v>
      </c>
      <c r="W499" s="824">
        <v>27000</v>
      </c>
      <c r="X499" s="824">
        <v>30240</v>
      </c>
      <c r="Y499" s="727"/>
      <c r="Z499" s="1066">
        <v>2016</v>
      </c>
      <c r="AA499" s="759"/>
      <c r="AB499" s="760" t="s">
        <v>876</v>
      </c>
      <c r="AC499" s="760" t="s">
        <v>209</v>
      </c>
      <c r="AD499" s="760"/>
      <c r="AE499" s="760"/>
      <c r="AF499" s="760"/>
      <c r="AG499" s="760" t="s">
        <v>4902</v>
      </c>
      <c r="AH499" s="760" t="s">
        <v>794</v>
      </c>
      <c r="AI499" s="807"/>
      <c r="AJ499" s="807"/>
      <c r="AK499" s="807"/>
    </row>
    <row r="500" spans="1:37" s="192" customFormat="1" ht="100.5" customHeight="1">
      <c r="A500" s="727" t="s">
        <v>4906</v>
      </c>
      <c r="B500" s="1060" t="s">
        <v>33</v>
      </c>
      <c r="C500" s="727" t="s">
        <v>4899</v>
      </c>
      <c r="D500" s="727" t="s">
        <v>4900</v>
      </c>
      <c r="E500" s="727" t="s">
        <v>4900</v>
      </c>
      <c r="F500" s="727" t="s">
        <v>4901</v>
      </c>
      <c r="G500" s="727" t="s">
        <v>4901</v>
      </c>
      <c r="H500" s="727"/>
      <c r="I500" s="727"/>
      <c r="J500" s="727" t="s">
        <v>38</v>
      </c>
      <c r="K500" s="727">
        <v>0</v>
      </c>
      <c r="L500" s="788">
        <v>231010000</v>
      </c>
      <c r="M500" s="749" t="s">
        <v>128</v>
      </c>
      <c r="N500" s="754" t="s">
        <v>2115</v>
      </c>
      <c r="O500" s="813" t="s">
        <v>4669</v>
      </c>
      <c r="P500" s="727" t="s">
        <v>229</v>
      </c>
      <c r="Q500" s="874" t="s">
        <v>230</v>
      </c>
      <c r="R500" s="727" t="s">
        <v>2856</v>
      </c>
      <c r="S500" s="727">
        <v>796</v>
      </c>
      <c r="T500" s="727" t="s">
        <v>232</v>
      </c>
      <c r="U500" s="824">
        <v>1</v>
      </c>
      <c r="V500" s="824">
        <v>27000</v>
      </c>
      <c r="W500" s="824">
        <v>27000</v>
      </c>
      <c r="X500" s="824">
        <v>30240</v>
      </c>
      <c r="Y500" s="727"/>
      <c r="Z500" s="1066">
        <v>2016</v>
      </c>
      <c r="AA500" s="759"/>
      <c r="AB500" s="760" t="s">
        <v>876</v>
      </c>
      <c r="AC500" s="760" t="s">
        <v>209</v>
      </c>
      <c r="AD500" s="760"/>
      <c r="AE500" s="760"/>
      <c r="AF500" s="760"/>
      <c r="AG500" s="760" t="s">
        <v>4902</v>
      </c>
      <c r="AH500" s="760" t="s">
        <v>794</v>
      </c>
      <c r="AI500" s="807"/>
      <c r="AJ500" s="807"/>
      <c r="AK500" s="807"/>
    </row>
    <row r="501" spans="1:37" s="192" customFormat="1" ht="100.5" customHeight="1">
      <c r="A501" s="727" t="s">
        <v>4907</v>
      </c>
      <c r="B501" s="1060" t="s">
        <v>33</v>
      </c>
      <c r="C501" s="727" t="s">
        <v>4899</v>
      </c>
      <c r="D501" s="727" t="s">
        <v>4900</v>
      </c>
      <c r="E501" s="727" t="s">
        <v>4900</v>
      </c>
      <c r="F501" s="727" t="s">
        <v>4901</v>
      </c>
      <c r="G501" s="727" t="s">
        <v>4901</v>
      </c>
      <c r="H501" s="727"/>
      <c r="I501" s="727"/>
      <c r="J501" s="727" t="s">
        <v>38</v>
      </c>
      <c r="K501" s="727">
        <v>0</v>
      </c>
      <c r="L501" s="788">
        <v>231010000</v>
      </c>
      <c r="M501" s="749" t="s">
        <v>128</v>
      </c>
      <c r="N501" s="754" t="s">
        <v>2115</v>
      </c>
      <c r="O501" s="813" t="s">
        <v>4669</v>
      </c>
      <c r="P501" s="727" t="s">
        <v>229</v>
      </c>
      <c r="Q501" s="874" t="s">
        <v>230</v>
      </c>
      <c r="R501" s="727" t="s">
        <v>2856</v>
      </c>
      <c r="S501" s="727">
        <v>796</v>
      </c>
      <c r="T501" s="727" t="s">
        <v>232</v>
      </c>
      <c r="U501" s="824">
        <v>1</v>
      </c>
      <c r="V501" s="824">
        <v>27000</v>
      </c>
      <c r="W501" s="824">
        <v>27000</v>
      </c>
      <c r="X501" s="824">
        <v>30240</v>
      </c>
      <c r="Y501" s="727"/>
      <c r="Z501" s="1066">
        <v>2016</v>
      </c>
      <c r="AA501" s="759"/>
      <c r="AB501" s="760" t="s">
        <v>876</v>
      </c>
      <c r="AC501" s="760" t="s">
        <v>209</v>
      </c>
      <c r="AD501" s="760"/>
      <c r="AE501" s="760"/>
      <c r="AF501" s="760"/>
      <c r="AG501" s="760" t="s">
        <v>4902</v>
      </c>
      <c r="AH501" s="760" t="s">
        <v>794</v>
      </c>
      <c r="AI501" s="807"/>
      <c r="AJ501" s="807"/>
      <c r="AK501" s="807"/>
    </row>
    <row r="502" spans="1:37" s="192" customFormat="1" ht="100.5" customHeight="1">
      <c r="A502" s="727" t="s">
        <v>4908</v>
      </c>
      <c r="B502" s="1060" t="s">
        <v>33</v>
      </c>
      <c r="C502" s="727" t="s">
        <v>4899</v>
      </c>
      <c r="D502" s="727" t="s">
        <v>4900</v>
      </c>
      <c r="E502" s="727" t="s">
        <v>4900</v>
      </c>
      <c r="F502" s="727" t="s">
        <v>4901</v>
      </c>
      <c r="G502" s="727" t="s">
        <v>4901</v>
      </c>
      <c r="H502" s="727"/>
      <c r="I502" s="727"/>
      <c r="J502" s="727" t="s">
        <v>38</v>
      </c>
      <c r="K502" s="727">
        <v>0</v>
      </c>
      <c r="L502" s="788">
        <v>231010000</v>
      </c>
      <c r="M502" s="749" t="s">
        <v>128</v>
      </c>
      <c r="N502" s="754" t="s">
        <v>2115</v>
      </c>
      <c r="O502" s="813" t="s">
        <v>4669</v>
      </c>
      <c r="P502" s="727" t="s">
        <v>229</v>
      </c>
      <c r="Q502" s="874" t="s">
        <v>230</v>
      </c>
      <c r="R502" s="727" t="s">
        <v>2856</v>
      </c>
      <c r="S502" s="727">
        <v>796</v>
      </c>
      <c r="T502" s="727" t="s">
        <v>232</v>
      </c>
      <c r="U502" s="824">
        <v>1</v>
      </c>
      <c r="V502" s="824">
        <v>27000</v>
      </c>
      <c r="W502" s="824">
        <v>27000</v>
      </c>
      <c r="X502" s="824">
        <v>30240</v>
      </c>
      <c r="Y502" s="727"/>
      <c r="Z502" s="1066">
        <v>2016</v>
      </c>
      <c r="AA502" s="759"/>
      <c r="AB502" s="760" t="s">
        <v>876</v>
      </c>
      <c r="AC502" s="760" t="s">
        <v>209</v>
      </c>
      <c r="AD502" s="760"/>
      <c r="AE502" s="760"/>
      <c r="AF502" s="760"/>
      <c r="AG502" s="760" t="s">
        <v>4902</v>
      </c>
      <c r="AH502" s="760" t="s">
        <v>794</v>
      </c>
      <c r="AI502" s="807"/>
      <c r="AJ502" s="807"/>
      <c r="AK502" s="807"/>
    </row>
    <row r="503" spans="1:37" s="192" customFormat="1" ht="100.5" customHeight="1">
      <c r="A503" s="727" t="s">
        <v>4909</v>
      </c>
      <c r="B503" s="1060" t="s">
        <v>33</v>
      </c>
      <c r="C503" s="727" t="s">
        <v>4910</v>
      </c>
      <c r="D503" s="727" t="s">
        <v>4911</v>
      </c>
      <c r="E503" s="727" t="s">
        <v>4911</v>
      </c>
      <c r="F503" s="727" t="s">
        <v>4912</v>
      </c>
      <c r="G503" s="727" t="s">
        <v>4912</v>
      </c>
      <c r="H503" s="727"/>
      <c r="I503" s="727"/>
      <c r="J503" s="727" t="s">
        <v>1135</v>
      </c>
      <c r="K503" s="727">
        <v>50</v>
      </c>
      <c r="L503" s="766">
        <v>471010000</v>
      </c>
      <c r="M503" s="1016" t="s">
        <v>125</v>
      </c>
      <c r="N503" s="754" t="s">
        <v>2115</v>
      </c>
      <c r="O503" s="727" t="s">
        <v>236</v>
      </c>
      <c r="P503" s="727" t="s">
        <v>229</v>
      </c>
      <c r="Q503" s="874" t="s">
        <v>230</v>
      </c>
      <c r="R503" s="727" t="s">
        <v>2856</v>
      </c>
      <c r="S503" s="727">
        <v>839</v>
      </c>
      <c r="T503" s="727" t="s">
        <v>997</v>
      </c>
      <c r="U503" s="824">
        <v>6</v>
      </c>
      <c r="V503" s="824">
        <v>30000</v>
      </c>
      <c r="W503" s="824">
        <v>180000</v>
      </c>
      <c r="X503" s="824">
        <v>201600</v>
      </c>
      <c r="Y503" s="727" t="s">
        <v>4270</v>
      </c>
      <c r="Z503" s="1066">
        <v>2016</v>
      </c>
      <c r="AA503" s="759"/>
      <c r="AB503" s="760" t="s">
        <v>876</v>
      </c>
      <c r="AC503" s="760"/>
      <c r="AD503" s="760"/>
      <c r="AE503" s="760"/>
      <c r="AF503" s="760"/>
      <c r="AG503" s="760" t="s">
        <v>4913</v>
      </c>
      <c r="AH503" s="760" t="s">
        <v>794</v>
      </c>
      <c r="AI503" s="807"/>
      <c r="AJ503" s="807"/>
      <c r="AK503" s="807"/>
    </row>
    <row r="504" spans="1:37" s="192" customFormat="1" ht="100.5" customHeight="1">
      <c r="A504" s="727" t="s">
        <v>4914</v>
      </c>
      <c r="B504" s="1060" t="s">
        <v>33</v>
      </c>
      <c r="C504" s="727" t="s">
        <v>4915</v>
      </c>
      <c r="D504" s="727" t="s">
        <v>4916</v>
      </c>
      <c r="E504" s="727" t="s">
        <v>4916</v>
      </c>
      <c r="F504" s="727" t="s">
        <v>4917</v>
      </c>
      <c r="G504" s="727" t="s">
        <v>4917</v>
      </c>
      <c r="H504" s="727"/>
      <c r="I504" s="727"/>
      <c r="J504" s="727" t="s">
        <v>1135</v>
      </c>
      <c r="K504" s="727">
        <v>57</v>
      </c>
      <c r="L504" s="788">
        <v>231010000</v>
      </c>
      <c r="M504" s="749" t="s">
        <v>128</v>
      </c>
      <c r="N504" s="754" t="s">
        <v>2115</v>
      </c>
      <c r="O504" s="813" t="s">
        <v>4669</v>
      </c>
      <c r="P504" s="727" t="s">
        <v>229</v>
      </c>
      <c r="Q504" s="874" t="s">
        <v>230</v>
      </c>
      <c r="R504" s="727" t="s">
        <v>2856</v>
      </c>
      <c r="S504" s="727">
        <v>166</v>
      </c>
      <c r="T504" s="727" t="s">
        <v>902</v>
      </c>
      <c r="U504" s="824">
        <v>1000.986</v>
      </c>
      <c r="V504" s="824">
        <v>787</v>
      </c>
      <c r="W504" s="824">
        <v>787775.98</v>
      </c>
      <c r="X504" s="824">
        <v>882309.1</v>
      </c>
      <c r="Y504" s="727" t="s">
        <v>4270</v>
      </c>
      <c r="Z504" s="1066">
        <v>2016</v>
      </c>
      <c r="AA504" s="759"/>
      <c r="AB504" s="760" t="s">
        <v>876</v>
      </c>
      <c r="AC504" s="760"/>
      <c r="AD504" s="760"/>
      <c r="AE504" s="760"/>
      <c r="AF504" s="760"/>
      <c r="AG504" s="760" t="s">
        <v>4918</v>
      </c>
      <c r="AH504" s="760" t="s">
        <v>794</v>
      </c>
      <c r="AI504" s="807"/>
      <c r="AJ504" s="807"/>
      <c r="AK504" s="807"/>
    </row>
    <row r="505" spans="1:37" s="192" customFormat="1" ht="100.5" customHeight="1">
      <c r="A505" s="727" t="s">
        <v>4919</v>
      </c>
      <c r="B505" s="1060" t="s">
        <v>33</v>
      </c>
      <c r="C505" s="727" t="s">
        <v>4915</v>
      </c>
      <c r="D505" s="727" t="s">
        <v>4916</v>
      </c>
      <c r="E505" s="727" t="s">
        <v>4916</v>
      </c>
      <c r="F505" s="727" t="s">
        <v>4917</v>
      </c>
      <c r="G505" s="727" t="s">
        <v>4917</v>
      </c>
      <c r="H505" s="727"/>
      <c r="I505" s="727"/>
      <c r="J505" s="727" t="s">
        <v>1135</v>
      </c>
      <c r="K505" s="727">
        <v>57</v>
      </c>
      <c r="L505" s="766">
        <v>751000000</v>
      </c>
      <c r="M505" s="749" t="s">
        <v>83</v>
      </c>
      <c r="N505" s="754" t="s">
        <v>2115</v>
      </c>
      <c r="O505" s="813" t="s">
        <v>4675</v>
      </c>
      <c r="P505" s="727" t="s">
        <v>229</v>
      </c>
      <c r="Q505" s="874" t="s">
        <v>230</v>
      </c>
      <c r="R505" s="727" t="s">
        <v>2856</v>
      </c>
      <c r="S505" s="727">
        <v>166</v>
      </c>
      <c r="T505" s="727" t="s">
        <v>902</v>
      </c>
      <c r="U505" s="824">
        <v>163.6</v>
      </c>
      <c r="V505" s="824">
        <v>787</v>
      </c>
      <c r="W505" s="824">
        <v>128753.2</v>
      </c>
      <c r="X505" s="824">
        <v>144203.57999999999</v>
      </c>
      <c r="Y505" s="727" t="s">
        <v>4270</v>
      </c>
      <c r="Z505" s="1066">
        <v>2016</v>
      </c>
      <c r="AA505" s="759"/>
      <c r="AB505" s="760" t="s">
        <v>876</v>
      </c>
      <c r="AC505" s="760"/>
      <c r="AD505" s="760"/>
      <c r="AE505" s="760"/>
      <c r="AF505" s="760"/>
      <c r="AG505" s="760" t="s">
        <v>4920</v>
      </c>
      <c r="AH505" s="760" t="s">
        <v>794</v>
      </c>
      <c r="AI505" s="807"/>
      <c r="AJ505" s="807"/>
      <c r="AK505" s="807"/>
    </row>
    <row r="506" spans="1:37" s="192" customFormat="1" ht="100.5" customHeight="1">
      <c r="A506" s="727" t="s">
        <v>4921</v>
      </c>
      <c r="B506" s="1060" t="s">
        <v>33</v>
      </c>
      <c r="C506" s="727" t="s">
        <v>4915</v>
      </c>
      <c r="D506" s="727" t="s">
        <v>4916</v>
      </c>
      <c r="E506" s="727" t="s">
        <v>4916</v>
      </c>
      <c r="F506" s="727" t="s">
        <v>4917</v>
      </c>
      <c r="G506" s="727" t="s">
        <v>4917</v>
      </c>
      <c r="H506" s="727"/>
      <c r="I506" s="727"/>
      <c r="J506" s="727" t="s">
        <v>1135</v>
      </c>
      <c r="K506" s="727">
        <v>57</v>
      </c>
      <c r="L506" s="749">
        <v>431010000</v>
      </c>
      <c r="M506" s="749" t="s">
        <v>129</v>
      </c>
      <c r="N506" s="754" t="s">
        <v>2115</v>
      </c>
      <c r="O506" s="813" t="s">
        <v>4678</v>
      </c>
      <c r="P506" s="727" t="s">
        <v>229</v>
      </c>
      <c r="Q506" s="874" t="s">
        <v>230</v>
      </c>
      <c r="R506" s="727" t="s">
        <v>2856</v>
      </c>
      <c r="S506" s="727">
        <v>166</v>
      </c>
      <c r="T506" s="727" t="s">
        <v>902</v>
      </c>
      <c r="U506" s="824">
        <v>33</v>
      </c>
      <c r="V506" s="824">
        <v>787</v>
      </c>
      <c r="W506" s="824">
        <v>25971</v>
      </c>
      <c r="X506" s="824">
        <v>29087.52</v>
      </c>
      <c r="Y506" s="727" t="s">
        <v>4270</v>
      </c>
      <c r="Z506" s="1066">
        <v>2016</v>
      </c>
      <c r="AA506" s="759"/>
      <c r="AB506" s="760" t="s">
        <v>876</v>
      </c>
      <c r="AC506" s="760"/>
      <c r="AD506" s="760"/>
      <c r="AE506" s="760"/>
      <c r="AF506" s="760"/>
      <c r="AG506" s="760" t="s">
        <v>4922</v>
      </c>
      <c r="AH506" s="760" t="s">
        <v>794</v>
      </c>
      <c r="AI506" s="807"/>
      <c r="AJ506" s="807"/>
      <c r="AK506" s="807"/>
    </row>
    <row r="507" spans="1:37" s="192" customFormat="1" ht="100.5" customHeight="1">
      <c r="A507" s="727" t="s">
        <v>4923</v>
      </c>
      <c r="B507" s="1060" t="s">
        <v>33</v>
      </c>
      <c r="C507" s="727" t="s">
        <v>4915</v>
      </c>
      <c r="D507" s="727" t="s">
        <v>4916</v>
      </c>
      <c r="E507" s="727" t="s">
        <v>4916</v>
      </c>
      <c r="F507" s="727" t="s">
        <v>4917</v>
      </c>
      <c r="G507" s="727" t="s">
        <v>4917</v>
      </c>
      <c r="H507" s="727"/>
      <c r="I507" s="727"/>
      <c r="J507" s="727" t="s">
        <v>1135</v>
      </c>
      <c r="K507" s="727">
        <v>57</v>
      </c>
      <c r="L507" s="788">
        <v>311000000</v>
      </c>
      <c r="M507" s="727" t="s">
        <v>342</v>
      </c>
      <c r="N507" s="754" t="s">
        <v>2115</v>
      </c>
      <c r="O507" s="813" t="s">
        <v>4683</v>
      </c>
      <c r="P507" s="727" t="s">
        <v>229</v>
      </c>
      <c r="Q507" s="874" t="s">
        <v>230</v>
      </c>
      <c r="R507" s="727" t="s">
        <v>2856</v>
      </c>
      <c r="S507" s="727">
        <v>166</v>
      </c>
      <c r="T507" s="727" t="s">
        <v>902</v>
      </c>
      <c r="U507" s="824">
        <v>563.60799999999995</v>
      </c>
      <c r="V507" s="824">
        <v>787</v>
      </c>
      <c r="W507" s="824">
        <v>443559.5</v>
      </c>
      <c r="X507" s="824">
        <v>496786.64</v>
      </c>
      <c r="Y507" s="727" t="s">
        <v>4270</v>
      </c>
      <c r="Z507" s="1066">
        <v>2016</v>
      </c>
      <c r="AA507" s="759"/>
      <c r="AB507" s="760" t="s">
        <v>876</v>
      </c>
      <c r="AC507" s="760"/>
      <c r="AD507" s="760"/>
      <c r="AE507" s="760"/>
      <c r="AF507" s="760"/>
      <c r="AG507" s="760" t="s">
        <v>4924</v>
      </c>
      <c r="AH507" s="760" t="s">
        <v>794</v>
      </c>
      <c r="AI507" s="807"/>
      <c r="AJ507" s="807"/>
      <c r="AK507" s="807"/>
    </row>
    <row r="508" spans="1:37" s="192" customFormat="1" ht="100.5" customHeight="1">
      <c r="A508" s="727" t="s">
        <v>4925</v>
      </c>
      <c r="B508" s="1060" t="s">
        <v>33</v>
      </c>
      <c r="C508" s="727" t="s">
        <v>4915</v>
      </c>
      <c r="D508" s="727" t="s">
        <v>4916</v>
      </c>
      <c r="E508" s="727" t="s">
        <v>4916</v>
      </c>
      <c r="F508" s="727" t="s">
        <v>4917</v>
      </c>
      <c r="G508" s="727" t="s">
        <v>4917</v>
      </c>
      <c r="H508" s="727"/>
      <c r="I508" s="727"/>
      <c r="J508" s="727" t="s">
        <v>1135</v>
      </c>
      <c r="K508" s="727">
        <v>57</v>
      </c>
      <c r="L508" s="727">
        <v>511010000</v>
      </c>
      <c r="M508" s="753" t="s">
        <v>88</v>
      </c>
      <c r="N508" s="754" t="s">
        <v>2115</v>
      </c>
      <c r="O508" s="813" t="s">
        <v>4696</v>
      </c>
      <c r="P508" s="727" t="s">
        <v>229</v>
      </c>
      <c r="Q508" s="874" t="s">
        <v>230</v>
      </c>
      <c r="R508" s="727" t="s">
        <v>2856</v>
      </c>
      <c r="S508" s="727">
        <v>166</v>
      </c>
      <c r="T508" s="727" t="s">
        <v>902</v>
      </c>
      <c r="U508" s="824">
        <v>578.41700000000003</v>
      </c>
      <c r="V508" s="824">
        <v>787</v>
      </c>
      <c r="W508" s="824">
        <v>455214.18</v>
      </c>
      <c r="X508" s="824">
        <v>509839.88</v>
      </c>
      <c r="Y508" s="727" t="s">
        <v>4270</v>
      </c>
      <c r="Z508" s="1066">
        <v>2016</v>
      </c>
      <c r="AA508" s="759"/>
      <c r="AB508" s="760" t="s">
        <v>876</v>
      </c>
      <c r="AC508" s="760"/>
      <c r="AD508" s="760"/>
      <c r="AE508" s="760"/>
      <c r="AF508" s="760"/>
      <c r="AG508" s="760" t="s">
        <v>4926</v>
      </c>
      <c r="AH508" s="760" t="s">
        <v>794</v>
      </c>
      <c r="AI508" s="807"/>
      <c r="AJ508" s="807"/>
      <c r="AK508" s="807"/>
    </row>
    <row r="509" spans="1:37" s="192" customFormat="1" ht="100.5" customHeight="1">
      <c r="A509" s="727" t="s">
        <v>4927</v>
      </c>
      <c r="B509" s="1060" t="s">
        <v>33</v>
      </c>
      <c r="C509" s="727" t="s">
        <v>4928</v>
      </c>
      <c r="D509" s="727" t="s">
        <v>4916</v>
      </c>
      <c r="E509" s="727" t="s">
        <v>4916</v>
      </c>
      <c r="F509" s="727" t="s">
        <v>4929</v>
      </c>
      <c r="G509" s="727" t="s">
        <v>4929</v>
      </c>
      <c r="H509" s="727"/>
      <c r="I509" s="727"/>
      <c r="J509" s="727" t="s">
        <v>1135</v>
      </c>
      <c r="K509" s="727">
        <v>60</v>
      </c>
      <c r="L509" s="1065">
        <v>151010000</v>
      </c>
      <c r="M509" s="749" t="s">
        <v>82</v>
      </c>
      <c r="N509" s="754" t="s">
        <v>2115</v>
      </c>
      <c r="O509" s="813" t="s">
        <v>4672</v>
      </c>
      <c r="P509" s="727" t="s">
        <v>229</v>
      </c>
      <c r="Q509" s="874" t="s">
        <v>230</v>
      </c>
      <c r="R509" s="727" t="s">
        <v>2856</v>
      </c>
      <c r="S509" s="727">
        <v>166</v>
      </c>
      <c r="T509" s="727" t="s">
        <v>902</v>
      </c>
      <c r="U509" s="824">
        <v>700</v>
      </c>
      <c r="V509" s="824">
        <v>400</v>
      </c>
      <c r="W509" s="824">
        <v>280000</v>
      </c>
      <c r="X509" s="824">
        <v>313600</v>
      </c>
      <c r="Y509" s="727" t="s">
        <v>4270</v>
      </c>
      <c r="Z509" s="1066">
        <v>2016</v>
      </c>
      <c r="AA509" s="759"/>
      <c r="AB509" s="760" t="s">
        <v>876</v>
      </c>
      <c r="AC509" s="760"/>
      <c r="AD509" s="760"/>
      <c r="AE509" s="760"/>
      <c r="AF509" s="760"/>
      <c r="AG509" s="760" t="s">
        <v>4930</v>
      </c>
      <c r="AH509" s="760" t="s">
        <v>794</v>
      </c>
      <c r="AI509" s="807"/>
      <c r="AJ509" s="807"/>
      <c r="AK509" s="807"/>
    </row>
    <row r="510" spans="1:37" s="192" customFormat="1" ht="100.5" customHeight="1">
      <c r="A510" s="727" t="s">
        <v>4931</v>
      </c>
      <c r="B510" s="1060" t="s">
        <v>33</v>
      </c>
      <c r="C510" s="727" t="s">
        <v>4928</v>
      </c>
      <c r="D510" s="727" t="s">
        <v>4916</v>
      </c>
      <c r="E510" s="727" t="s">
        <v>4916</v>
      </c>
      <c r="F510" s="727" t="s">
        <v>4929</v>
      </c>
      <c r="G510" s="727" t="s">
        <v>4929</v>
      </c>
      <c r="H510" s="727"/>
      <c r="I510" s="727"/>
      <c r="J510" s="727" t="s">
        <v>1135</v>
      </c>
      <c r="K510" s="727">
        <v>81</v>
      </c>
      <c r="L510" s="1065">
        <v>151010000</v>
      </c>
      <c r="M510" s="749" t="s">
        <v>82</v>
      </c>
      <c r="N510" s="754" t="s">
        <v>2115</v>
      </c>
      <c r="O510" s="813" t="s">
        <v>4672</v>
      </c>
      <c r="P510" s="727" t="s">
        <v>229</v>
      </c>
      <c r="Q510" s="874" t="s">
        <v>230</v>
      </c>
      <c r="R510" s="727" t="s">
        <v>2856</v>
      </c>
      <c r="S510" s="727">
        <v>166</v>
      </c>
      <c r="T510" s="727" t="s">
        <v>902</v>
      </c>
      <c r="U510" s="824">
        <v>10</v>
      </c>
      <c r="V510" s="824">
        <v>350</v>
      </c>
      <c r="W510" s="824">
        <v>3500</v>
      </c>
      <c r="X510" s="824">
        <v>3920</v>
      </c>
      <c r="Y510" s="727" t="s">
        <v>4270</v>
      </c>
      <c r="Z510" s="1066">
        <v>2016</v>
      </c>
      <c r="AA510" s="759"/>
      <c r="AB510" s="760" t="s">
        <v>876</v>
      </c>
      <c r="AC510" s="760"/>
      <c r="AD510" s="760"/>
      <c r="AE510" s="760"/>
      <c r="AF510" s="760"/>
      <c r="AG510" s="760" t="s">
        <v>4930</v>
      </c>
      <c r="AH510" s="760" t="s">
        <v>794</v>
      </c>
      <c r="AI510" s="807"/>
      <c r="AJ510" s="807"/>
      <c r="AK510" s="807"/>
    </row>
    <row r="511" spans="1:37" s="192" customFormat="1" ht="100.5" customHeight="1">
      <c r="A511" s="727" t="s">
        <v>4932</v>
      </c>
      <c r="B511" s="1060" t="s">
        <v>33</v>
      </c>
      <c r="C511" s="727" t="s">
        <v>4933</v>
      </c>
      <c r="D511" s="727" t="s">
        <v>4916</v>
      </c>
      <c r="E511" s="727" t="s">
        <v>4916</v>
      </c>
      <c r="F511" s="727" t="s">
        <v>4934</v>
      </c>
      <c r="G511" s="727" t="s">
        <v>4934</v>
      </c>
      <c r="H511" s="727"/>
      <c r="I511" s="727"/>
      <c r="J511" s="727" t="s">
        <v>38</v>
      </c>
      <c r="K511" s="727">
        <v>0</v>
      </c>
      <c r="L511" s="788">
        <v>231010000</v>
      </c>
      <c r="M511" s="749" t="s">
        <v>128</v>
      </c>
      <c r="N511" s="754" t="s">
        <v>2115</v>
      </c>
      <c r="O511" s="813" t="s">
        <v>4669</v>
      </c>
      <c r="P511" s="727" t="s">
        <v>229</v>
      </c>
      <c r="Q511" s="874" t="s">
        <v>230</v>
      </c>
      <c r="R511" s="727" t="s">
        <v>2856</v>
      </c>
      <c r="S511" s="727">
        <v>166</v>
      </c>
      <c r="T511" s="727" t="s">
        <v>902</v>
      </c>
      <c r="U511" s="824">
        <v>1131.9100000000001</v>
      </c>
      <c r="V511" s="824">
        <v>590</v>
      </c>
      <c r="W511" s="824">
        <v>667826.9</v>
      </c>
      <c r="X511" s="824">
        <v>747966.13</v>
      </c>
      <c r="Y511" s="727"/>
      <c r="Z511" s="1066">
        <v>2016</v>
      </c>
      <c r="AA511" s="759"/>
      <c r="AB511" s="760" t="s">
        <v>876</v>
      </c>
      <c r="AC511" s="760" t="s">
        <v>209</v>
      </c>
      <c r="AD511" s="760"/>
      <c r="AE511" s="760"/>
      <c r="AF511" s="760"/>
      <c r="AG511" s="760" t="s">
        <v>4935</v>
      </c>
      <c r="AH511" s="760" t="s">
        <v>794</v>
      </c>
      <c r="AI511" s="807"/>
      <c r="AJ511" s="807"/>
      <c r="AK511" s="807"/>
    </row>
    <row r="512" spans="1:37" s="192" customFormat="1" ht="100.5" customHeight="1">
      <c r="A512" s="727" t="s">
        <v>4936</v>
      </c>
      <c r="B512" s="1060" t="s">
        <v>33</v>
      </c>
      <c r="C512" s="727" t="s">
        <v>4937</v>
      </c>
      <c r="D512" s="727" t="s">
        <v>4916</v>
      </c>
      <c r="E512" s="727" t="s">
        <v>4916</v>
      </c>
      <c r="F512" s="727" t="s">
        <v>4938</v>
      </c>
      <c r="G512" s="727" t="s">
        <v>4938</v>
      </c>
      <c r="H512" s="727"/>
      <c r="I512" s="727"/>
      <c r="J512" s="727" t="s">
        <v>1135</v>
      </c>
      <c r="K512" s="727">
        <v>50</v>
      </c>
      <c r="L512" s="1065">
        <v>151010000</v>
      </c>
      <c r="M512" s="749" t="s">
        <v>82</v>
      </c>
      <c r="N512" s="754" t="s">
        <v>2115</v>
      </c>
      <c r="O512" s="813" t="s">
        <v>4672</v>
      </c>
      <c r="P512" s="727" t="s">
        <v>229</v>
      </c>
      <c r="Q512" s="874" t="s">
        <v>230</v>
      </c>
      <c r="R512" s="727" t="s">
        <v>2856</v>
      </c>
      <c r="S512" s="727">
        <v>166</v>
      </c>
      <c r="T512" s="727" t="s">
        <v>902</v>
      </c>
      <c r="U512" s="824">
        <v>40</v>
      </c>
      <c r="V512" s="824">
        <v>300</v>
      </c>
      <c r="W512" s="824">
        <v>12000</v>
      </c>
      <c r="X512" s="824">
        <v>13440</v>
      </c>
      <c r="Y512" s="727" t="s">
        <v>4270</v>
      </c>
      <c r="Z512" s="1066">
        <v>2016</v>
      </c>
      <c r="AA512" s="759"/>
      <c r="AB512" s="760" t="s">
        <v>876</v>
      </c>
      <c r="AC512" s="760"/>
      <c r="AD512" s="760"/>
      <c r="AE512" s="760"/>
      <c r="AF512" s="760"/>
      <c r="AG512" s="760" t="s">
        <v>4939</v>
      </c>
      <c r="AH512" s="760" t="s">
        <v>794</v>
      </c>
      <c r="AI512" s="807"/>
      <c r="AJ512" s="807"/>
      <c r="AK512" s="807"/>
    </row>
    <row r="513" spans="1:37" s="192" customFormat="1" ht="100.5" customHeight="1">
      <c r="A513" s="727" t="s">
        <v>4940</v>
      </c>
      <c r="B513" s="1060" t="s">
        <v>33</v>
      </c>
      <c r="C513" s="727" t="s">
        <v>4937</v>
      </c>
      <c r="D513" s="727" t="s">
        <v>4916</v>
      </c>
      <c r="E513" s="727" t="s">
        <v>4916</v>
      </c>
      <c r="F513" s="727" t="s">
        <v>4938</v>
      </c>
      <c r="G513" s="727" t="s">
        <v>4938</v>
      </c>
      <c r="H513" s="727"/>
      <c r="I513" s="727"/>
      <c r="J513" s="727" t="s">
        <v>1135</v>
      </c>
      <c r="K513" s="727">
        <v>50</v>
      </c>
      <c r="L513" s="749">
        <v>431010000</v>
      </c>
      <c r="M513" s="749" t="s">
        <v>129</v>
      </c>
      <c r="N513" s="754" t="s">
        <v>2115</v>
      </c>
      <c r="O513" s="813" t="s">
        <v>4678</v>
      </c>
      <c r="P513" s="727" t="s">
        <v>229</v>
      </c>
      <c r="Q513" s="874" t="s">
        <v>230</v>
      </c>
      <c r="R513" s="727" t="s">
        <v>2856</v>
      </c>
      <c r="S513" s="727">
        <v>166</v>
      </c>
      <c r="T513" s="727" t="s">
        <v>902</v>
      </c>
      <c r="U513" s="824">
        <v>537</v>
      </c>
      <c r="V513" s="824">
        <v>300</v>
      </c>
      <c r="W513" s="824">
        <v>161100</v>
      </c>
      <c r="X513" s="824">
        <v>180432</v>
      </c>
      <c r="Y513" s="727" t="s">
        <v>4270</v>
      </c>
      <c r="Z513" s="1066">
        <v>2016</v>
      </c>
      <c r="AA513" s="759"/>
      <c r="AB513" s="760" t="s">
        <v>876</v>
      </c>
      <c r="AC513" s="760"/>
      <c r="AD513" s="760"/>
      <c r="AE513" s="760"/>
      <c r="AF513" s="760"/>
      <c r="AG513" s="760" t="s">
        <v>4941</v>
      </c>
      <c r="AH513" s="760" t="s">
        <v>794</v>
      </c>
      <c r="AI513" s="807"/>
      <c r="AJ513" s="807"/>
      <c r="AK513" s="807"/>
    </row>
    <row r="514" spans="1:37" s="192" customFormat="1" ht="100.5" customHeight="1">
      <c r="A514" s="727" t="s">
        <v>4942</v>
      </c>
      <c r="B514" s="1060" t="s">
        <v>33</v>
      </c>
      <c r="C514" s="727" t="s">
        <v>4943</v>
      </c>
      <c r="D514" s="727" t="s">
        <v>4944</v>
      </c>
      <c r="E514" s="727" t="s">
        <v>4944</v>
      </c>
      <c r="F514" s="727" t="s">
        <v>4945</v>
      </c>
      <c r="G514" s="727" t="s">
        <v>4945</v>
      </c>
      <c r="H514" s="727"/>
      <c r="I514" s="727"/>
      <c r="J514" s="727" t="s">
        <v>1135</v>
      </c>
      <c r="K514" s="727">
        <v>80</v>
      </c>
      <c r="L514" s="766">
        <v>751000000</v>
      </c>
      <c r="M514" s="749" t="s">
        <v>83</v>
      </c>
      <c r="N514" s="754" t="s">
        <v>2115</v>
      </c>
      <c r="O514" s="813" t="s">
        <v>4675</v>
      </c>
      <c r="P514" s="727" t="s">
        <v>229</v>
      </c>
      <c r="Q514" s="874" t="s">
        <v>230</v>
      </c>
      <c r="R514" s="727" t="s">
        <v>2856</v>
      </c>
      <c r="S514" s="727">
        <v>796</v>
      </c>
      <c r="T514" s="727" t="s">
        <v>232</v>
      </c>
      <c r="U514" s="824">
        <v>3</v>
      </c>
      <c r="V514" s="824">
        <v>1200</v>
      </c>
      <c r="W514" s="824">
        <v>3600</v>
      </c>
      <c r="X514" s="824">
        <v>4032</v>
      </c>
      <c r="Y514" s="727" t="s">
        <v>4270</v>
      </c>
      <c r="Z514" s="1066">
        <v>2016</v>
      </c>
      <c r="AA514" s="759"/>
      <c r="AB514" s="760" t="s">
        <v>876</v>
      </c>
      <c r="AC514" s="760"/>
      <c r="AD514" s="760"/>
      <c r="AE514" s="760"/>
      <c r="AF514" s="760"/>
      <c r="AG514" s="760" t="s">
        <v>4946</v>
      </c>
      <c r="AH514" s="760" t="s">
        <v>794</v>
      </c>
      <c r="AI514" s="807"/>
      <c r="AJ514" s="807"/>
      <c r="AK514" s="807"/>
    </row>
    <row r="515" spans="1:37" s="192" customFormat="1" ht="100.5" customHeight="1">
      <c r="A515" s="727" t="s">
        <v>4947</v>
      </c>
      <c r="B515" s="1060" t="s">
        <v>33</v>
      </c>
      <c r="C515" s="727" t="s">
        <v>4948</v>
      </c>
      <c r="D515" s="727" t="s">
        <v>4944</v>
      </c>
      <c r="E515" s="727" t="s">
        <v>4944</v>
      </c>
      <c r="F515" s="727" t="s">
        <v>4949</v>
      </c>
      <c r="G515" s="727" t="s">
        <v>4949</v>
      </c>
      <c r="H515" s="727"/>
      <c r="I515" s="727"/>
      <c r="J515" s="727" t="s">
        <v>1135</v>
      </c>
      <c r="K515" s="727">
        <v>80</v>
      </c>
      <c r="L515" s="1065">
        <v>151010000</v>
      </c>
      <c r="M515" s="749" t="s">
        <v>82</v>
      </c>
      <c r="N515" s="754" t="s">
        <v>2115</v>
      </c>
      <c r="O515" s="727" t="s">
        <v>4794</v>
      </c>
      <c r="P515" s="727" t="s">
        <v>229</v>
      </c>
      <c r="Q515" s="874" t="s">
        <v>230</v>
      </c>
      <c r="R515" s="727" t="s">
        <v>2856</v>
      </c>
      <c r="S515" s="727">
        <v>796</v>
      </c>
      <c r="T515" s="727" t="s">
        <v>232</v>
      </c>
      <c r="U515" s="824">
        <v>5</v>
      </c>
      <c r="V515" s="824">
        <v>1700</v>
      </c>
      <c r="W515" s="824">
        <v>8500</v>
      </c>
      <c r="X515" s="824">
        <v>9520</v>
      </c>
      <c r="Y515" s="727" t="s">
        <v>4270</v>
      </c>
      <c r="Z515" s="1066">
        <v>2016</v>
      </c>
      <c r="AA515" s="759"/>
      <c r="AB515" s="760" t="s">
        <v>876</v>
      </c>
      <c r="AC515" s="760"/>
      <c r="AD515" s="760"/>
      <c r="AE515" s="760"/>
      <c r="AF515" s="760"/>
      <c r="AG515" s="760" t="s">
        <v>4950</v>
      </c>
      <c r="AH515" s="760" t="s">
        <v>794</v>
      </c>
      <c r="AI515" s="807"/>
      <c r="AJ515" s="807"/>
      <c r="AK515" s="807"/>
    </row>
    <row r="516" spans="1:37" s="192" customFormat="1" ht="100.5" customHeight="1">
      <c r="A516" s="727" t="s">
        <v>4951</v>
      </c>
      <c r="B516" s="1060" t="s">
        <v>33</v>
      </c>
      <c r="C516" s="727" t="s">
        <v>4948</v>
      </c>
      <c r="D516" s="727" t="s">
        <v>4944</v>
      </c>
      <c r="E516" s="727" t="s">
        <v>4944</v>
      </c>
      <c r="F516" s="727" t="s">
        <v>4949</v>
      </c>
      <c r="G516" s="727" t="s">
        <v>4949</v>
      </c>
      <c r="H516" s="727"/>
      <c r="I516" s="727"/>
      <c r="J516" s="727" t="s">
        <v>1135</v>
      </c>
      <c r="K516" s="727">
        <v>80</v>
      </c>
      <c r="L516" s="749">
        <v>391010000</v>
      </c>
      <c r="M516" s="749" t="s">
        <v>341</v>
      </c>
      <c r="N516" s="754" t="s">
        <v>2115</v>
      </c>
      <c r="O516" s="813" t="s">
        <v>4693</v>
      </c>
      <c r="P516" s="727" t="s">
        <v>229</v>
      </c>
      <c r="Q516" s="874" t="s">
        <v>230</v>
      </c>
      <c r="R516" s="727" t="s">
        <v>2856</v>
      </c>
      <c r="S516" s="727">
        <v>796</v>
      </c>
      <c r="T516" s="727" t="s">
        <v>232</v>
      </c>
      <c r="U516" s="824">
        <v>45</v>
      </c>
      <c r="V516" s="824">
        <v>1700</v>
      </c>
      <c r="W516" s="824">
        <v>76500</v>
      </c>
      <c r="X516" s="824">
        <v>85680</v>
      </c>
      <c r="Y516" s="727" t="s">
        <v>4270</v>
      </c>
      <c r="Z516" s="1066">
        <v>2016</v>
      </c>
      <c r="AA516" s="759"/>
      <c r="AB516" s="760" t="s">
        <v>876</v>
      </c>
      <c r="AC516" s="760"/>
      <c r="AD516" s="760"/>
      <c r="AE516" s="760"/>
      <c r="AF516" s="760"/>
      <c r="AG516" s="760" t="s">
        <v>4952</v>
      </c>
      <c r="AH516" s="760" t="s">
        <v>794</v>
      </c>
      <c r="AI516" s="807"/>
      <c r="AJ516" s="807"/>
      <c r="AK516" s="807"/>
    </row>
    <row r="517" spans="1:37" s="192" customFormat="1" ht="100.5" customHeight="1">
      <c r="A517" s="727" t="s">
        <v>4953</v>
      </c>
      <c r="B517" s="1060" t="s">
        <v>33</v>
      </c>
      <c r="C517" s="727" t="s">
        <v>4943</v>
      </c>
      <c r="D517" s="727" t="s">
        <v>4944</v>
      </c>
      <c r="E517" s="727" t="s">
        <v>4944</v>
      </c>
      <c r="F517" s="727" t="s">
        <v>4945</v>
      </c>
      <c r="G517" s="727" t="s">
        <v>4945</v>
      </c>
      <c r="H517" s="727"/>
      <c r="I517" s="727"/>
      <c r="J517" s="727" t="s">
        <v>1135</v>
      </c>
      <c r="K517" s="727">
        <v>80</v>
      </c>
      <c r="L517" s="788">
        <v>231010000</v>
      </c>
      <c r="M517" s="749" t="s">
        <v>128</v>
      </c>
      <c r="N517" s="754" t="s">
        <v>2115</v>
      </c>
      <c r="O517" s="813" t="s">
        <v>4669</v>
      </c>
      <c r="P517" s="727" t="s">
        <v>229</v>
      </c>
      <c r="Q517" s="874" t="s">
        <v>230</v>
      </c>
      <c r="R517" s="727" t="s">
        <v>2856</v>
      </c>
      <c r="S517" s="727">
        <v>796</v>
      </c>
      <c r="T517" s="727" t="s">
        <v>232</v>
      </c>
      <c r="U517" s="824">
        <v>2</v>
      </c>
      <c r="V517" s="824">
        <v>950</v>
      </c>
      <c r="W517" s="824">
        <v>1900</v>
      </c>
      <c r="X517" s="824">
        <v>2128</v>
      </c>
      <c r="Y517" s="727" t="s">
        <v>4270</v>
      </c>
      <c r="Z517" s="1066">
        <v>2016</v>
      </c>
      <c r="AA517" s="759"/>
      <c r="AB517" s="760" t="s">
        <v>876</v>
      </c>
      <c r="AC517" s="760"/>
      <c r="AD517" s="760"/>
      <c r="AE517" s="760"/>
      <c r="AF517" s="760"/>
      <c r="AG517" s="760" t="s">
        <v>4954</v>
      </c>
      <c r="AH517" s="760" t="s">
        <v>794</v>
      </c>
      <c r="AI517" s="807"/>
      <c r="AJ517" s="807"/>
      <c r="AK517" s="807"/>
    </row>
    <row r="518" spans="1:37" s="192" customFormat="1" ht="100.5" customHeight="1">
      <c r="A518" s="727" t="s">
        <v>4955</v>
      </c>
      <c r="B518" s="1060" t="s">
        <v>33</v>
      </c>
      <c r="C518" s="727" t="s">
        <v>4943</v>
      </c>
      <c r="D518" s="727" t="s">
        <v>4944</v>
      </c>
      <c r="E518" s="727" t="s">
        <v>4944</v>
      </c>
      <c r="F518" s="727" t="s">
        <v>4945</v>
      </c>
      <c r="G518" s="727" t="s">
        <v>4945</v>
      </c>
      <c r="H518" s="727"/>
      <c r="I518" s="727"/>
      <c r="J518" s="727" t="s">
        <v>1135</v>
      </c>
      <c r="K518" s="727">
        <v>80</v>
      </c>
      <c r="L518" s="788">
        <v>231010000</v>
      </c>
      <c r="M518" s="749" t="s">
        <v>128</v>
      </c>
      <c r="N518" s="754" t="s">
        <v>2115</v>
      </c>
      <c r="O518" s="813" t="s">
        <v>4669</v>
      </c>
      <c r="P518" s="727" t="s">
        <v>229</v>
      </c>
      <c r="Q518" s="874" t="s">
        <v>230</v>
      </c>
      <c r="R518" s="727" t="s">
        <v>2856</v>
      </c>
      <c r="S518" s="727">
        <v>796</v>
      </c>
      <c r="T518" s="727" t="s">
        <v>232</v>
      </c>
      <c r="U518" s="824">
        <v>3</v>
      </c>
      <c r="V518" s="824">
        <v>950</v>
      </c>
      <c r="W518" s="824">
        <v>2850</v>
      </c>
      <c r="X518" s="824">
        <v>3192</v>
      </c>
      <c r="Y518" s="727" t="s">
        <v>4270</v>
      </c>
      <c r="Z518" s="1066">
        <v>2016</v>
      </c>
      <c r="AA518" s="759"/>
      <c r="AB518" s="760" t="s">
        <v>876</v>
      </c>
      <c r="AC518" s="760"/>
      <c r="AD518" s="760"/>
      <c r="AE518" s="760"/>
      <c r="AF518" s="760"/>
      <c r="AG518" s="760" t="s">
        <v>4954</v>
      </c>
      <c r="AH518" s="760" t="s">
        <v>794</v>
      </c>
      <c r="AI518" s="807"/>
      <c r="AJ518" s="807"/>
      <c r="AK518" s="807"/>
    </row>
    <row r="519" spans="1:37" s="192" customFormat="1" ht="100.5" customHeight="1">
      <c r="A519" s="727" t="s">
        <v>4956</v>
      </c>
      <c r="B519" s="1060" t="s">
        <v>33</v>
      </c>
      <c r="C519" s="727" t="s">
        <v>4943</v>
      </c>
      <c r="D519" s="727" t="s">
        <v>4944</v>
      </c>
      <c r="E519" s="727" t="s">
        <v>4944</v>
      </c>
      <c r="F519" s="727" t="s">
        <v>4945</v>
      </c>
      <c r="G519" s="727" t="s">
        <v>4945</v>
      </c>
      <c r="H519" s="727"/>
      <c r="I519" s="727"/>
      <c r="J519" s="727" t="s">
        <v>1135</v>
      </c>
      <c r="K519" s="727">
        <v>80</v>
      </c>
      <c r="L519" s="788">
        <v>231010000</v>
      </c>
      <c r="M519" s="749" t="s">
        <v>128</v>
      </c>
      <c r="N519" s="754" t="s">
        <v>2115</v>
      </c>
      <c r="O519" s="813" t="s">
        <v>4669</v>
      </c>
      <c r="P519" s="727" t="s">
        <v>229</v>
      </c>
      <c r="Q519" s="874" t="s">
        <v>230</v>
      </c>
      <c r="R519" s="727" t="s">
        <v>2856</v>
      </c>
      <c r="S519" s="727">
        <v>796</v>
      </c>
      <c r="T519" s="727" t="s">
        <v>232</v>
      </c>
      <c r="U519" s="824">
        <v>29</v>
      </c>
      <c r="V519" s="824">
        <v>950</v>
      </c>
      <c r="W519" s="824">
        <v>27550</v>
      </c>
      <c r="X519" s="824">
        <v>30856</v>
      </c>
      <c r="Y519" s="727" t="s">
        <v>4270</v>
      </c>
      <c r="Z519" s="1066">
        <v>2016</v>
      </c>
      <c r="AA519" s="759"/>
      <c r="AB519" s="760" t="s">
        <v>876</v>
      </c>
      <c r="AC519" s="760"/>
      <c r="AD519" s="760"/>
      <c r="AE519" s="760"/>
      <c r="AF519" s="760"/>
      <c r="AG519" s="760" t="s">
        <v>4954</v>
      </c>
      <c r="AH519" s="760" t="s">
        <v>794</v>
      </c>
      <c r="AI519" s="807"/>
      <c r="AJ519" s="807"/>
      <c r="AK519" s="807"/>
    </row>
    <row r="520" spans="1:37" s="192" customFormat="1" ht="100.5" customHeight="1">
      <c r="A520" s="727" t="s">
        <v>4957</v>
      </c>
      <c r="B520" s="1060" t="s">
        <v>33</v>
      </c>
      <c r="C520" s="727" t="s">
        <v>4943</v>
      </c>
      <c r="D520" s="727" t="s">
        <v>4944</v>
      </c>
      <c r="E520" s="727" t="s">
        <v>4944</v>
      </c>
      <c r="F520" s="727" t="s">
        <v>4945</v>
      </c>
      <c r="G520" s="727" t="s">
        <v>4945</v>
      </c>
      <c r="H520" s="727"/>
      <c r="I520" s="727"/>
      <c r="J520" s="727" t="s">
        <v>1135</v>
      </c>
      <c r="K520" s="727">
        <v>80</v>
      </c>
      <c r="L520" s="788">
        <v>231010000</v>
      </c>
      <c r="M520" s="749" t="s">
        <v>128</v>
      </c>
      <c r="N520" s="754" t="s">
        <v>2115</v>
      </c>
      <c r="O520" s="813" t="s">
        <v>4669</v>
      </c>
      <c r="P520" s="727" t="s">
        <v>229</v>
      </c>
      <c r="Q520" s="874" t="s">
        <v>230</v>
      </c>
      <c r="R520" s="727" t="s">
        <v>2856</v>
      </c>
      <c r="S520" s="727">
        <v>796</v>
      </c>
      <c r="T520" s="727" t="s">
        <v>232</v>
      </c>
      <c r="U520" s="824">
        <v>1</v>
      </c>
      <c r="V520" s="824">
        <v>950</v>
      </c>
      <c r="W520" s="824">
        <v>950</v>
      </c>
      <c r="X520" s="824">
        <v>1064</v>
      </c>
      <c r="Y520" s="727" t="s">
        <v>4270</v>
      </c>
      <c r="Z520" s="1066">
        <v>2016</v>
      </c>
      <c r="AA520" s="759"/>
      <c r="AB520" s="760" t="s">
        <v>876</v>
      </c>
      <c r="AC520" s="760"/>
      <c r="AD520" s="760"/>
      <c r="AE520" s="760"/>
      <c r="AF520" s="760"/>
      <c r="AG520" s="760" t="s">
        <v>4954</v>
      </c>
      <c r="AH520" s="760" t="s">
        <v>794</v>
      </c>
      <c r="AI520" s="807"/>
      <c r="AJ520" s="807"/>
      <c r="AK520" s="807"/>
    </row>
    <row r="521" spans="1:37" s="192" customFormat="1" ht="100.5" customHeight="1">
      <c r="A521" s="727" t="s">
        <v>4958</v>
      </c>
      <c r="B521" s="1060" t="s">
        <v>33</v>
      </c>
      <c r="C521" s="727" t="s">
        <v>4943</v>
      </c>
      <c r="D521" s="727" t="s">
        <v>4944</v>
      </c>
      <c r="E521" s="727" t="s">
        <v>4944</v>
      </c>
      <c r="F521" s="727" t="s">
        <v>4945</v>
      </c>
      <c r="G521" s="727" t="s">
        <v>4945</v>
      </c>
      <c r="H521" s="727"/>
      <c r="I521" s="727"/>
      <c r="J521" s="727" t="s">
        <v>1135</v>
      </c>
      <c r="K521" s="727">
        <v>80</v>
      </c>
      <c r="L521" s="788">
        <v>231010000</v>
      </c>
      <c r="M521" s="749" t="s">
        <v>128</v>
      </c>
      <c r="N521" s="754" t="s">
        <v>2115</v>
      </c>
      <c r="O521" s="813" t="s">
        <v>4669</v>
      </c>
      <c r="P521" s="727" t="s">
        <v>229</v>
      </c>
      <c r="Q521" s="874" t="s">
        <v>230</v>
      </c>
      <c r="R521" s="727" t="s">
        <v>2856</v>
      </c>
      <c r="S521" s="727">
        <v>796</v>
      </c>
      <c r="T521" s="727" t="s">
        <v>232</v>
      </c>
      <c r="U521" s="824">
        <v>20</v>
      </c>
      <c r="V521" s="824">
        <v>950</v>
      </c>
      <c r="W521" s="824">
        <v>19000</v>
      </c>
      <c r="X521" s="824">
        <v>21280</v>
      </c>
      <c r="Y521" s="727" t="s">
        <v>4270</v>
      </c>
      <c r="Z521" s="1066">
        <v>2016</v>
      </c>
      <c r="AA521" s="759"/>
      <c r="AB521" s="760" t="s">
        <v>876</v>
      </c>
      <c r="AC521" s="760"/>
      <c r="AD521" s="760"/>
      <c r="AE521" s="760"/>
      <c r="AF521" s="760"/>
      <c r="AG521" s="760" t="s">
        <v>4954</v>
      </c>
      <c r="AH521" s="760" t="s">
        <v>794</v>
      </c>
      <c r="AI521" s="807"/>
      <c r="AJ521" s="807"/>
      <c r="AK521" s="807"/>
    </row>
    <row r="522" spans="1:37" s="192" customFormat="1" ht="100.5" customHeight="1">
      <c r="A522" s="727" t="s">
        <v>4959</v>
      </c>
      <c r="B522" s="1060" t="s">
        <v>33</v>
      </c>
      <c r="C522" s="727" t="s">
        <v>4943</v>
      </c>
      <c r="D522" s="727" t="s">
        <v>4944</v>
      </c>
      <c r="E522" s="727" t="s">
        <v>4944</v>
      </c>
      <c r="F522" s="727" t="s">
        <v>4945</v>
      </c>
      <c r="G522" s="727" t="s">
        <v>4945</v>
      </c>
      <c r="H522" s="727"/>
      <c r="I522" s="727"/>
      <c r="J522" s="727" t="s">
        <v>1135</v>
      </c>
      <c r="K522" s="727">
        <v>80</v>
      </c>
      <c r="L522" s="788">
        <v>231010000</v>
      </c>
      <c r="M522" s="749" t="s">
        <v>128</v>
      </c>
      <c r="N522" s="754" t="s">
        <v>2115</v>
      </c>
      <c r="O522" s="813" t="s">
        <v>4669</v>
      </c>
      <c r="P522" s="727" t="s">
        <v>229</v>
      </c>
      <c r="Q522" s="874" t="s">
        <v>230</v>
      </c>
      <c r="R522" s="727" t="s">
        <v>2856</v>
      </c>
      <c r="S522" s="727">
        <v>796</v>
      </c>
      <c r="T522" s="727" t="s">
        <v>232</v>
      </c>
      <c r="U522" s="824">
        <v>18</v>
      </c>
      <c r="V522" s="824">
        <v>950</v>
      </c>
      <c r="W522" s="824">
        <v>17100</v>
      </c>
      <c r="X522" s="824">
        <v>19152</v>
      </c>
      <c r="Y522" s="727" t="s">
        <v>4270</v>
      </c>
      <c r="Z522" s="1066">
        <v>2016</v>
      </c>
      <c r="AA522" s="759"/>
      <c r="AB522" s="760" t="s">
        <v>876</v>
      </c>
      <c r="AC522" s="760"/>
      <c r="AD522" s="760"/>
      <c r="AE522" s="760"/>
      <c r="AF522" s="760"/>
      <c r="AG522" s="760" t="s">
        <v>4954</v>
      </c>
      <c r="AH522" s="760" t="s">
        <v>794</v>
      </c>
      <c r="AI522" s="807"/>
      <c r="AJ522" s="807"/>
      <c r="AK522" s="807"/>
    </row>
    <row r="523" spans="1:37" s="192" customFormat="1" ht="100.5" customHeight="1">
      <c r="A523" s="727" t="s">
        <v>4960</v>
      </c>
      <c r="B523" s="1060" t="s">
        <v>33</v>
      </c>
      <c r="C523" s="727" t="s">
        <v>4943</v>
      </c>
      <c r="D523" s="727" t="s">
        <v>4944</v>
      </c>
      <c r="E523" s="727" t="s">
        <v>4944</v>
      </c>
      <c r="F523" s="727" t="s">
        <v>4945</v>
      </c>
      <c r="G523" s="727" t="s">
        <v>4945</v>
      </c>
      <c r="H523" s="727"/>
      <c r="I523" s="727"/>
      <c r="J523" s="727" t="s">
        <v>1135</v>
      </c>
      <c r="K523" s="727">
        <v>80</v>
      </c>
      <c r="L523" s="788">
        <v>231010000</v>
      </c>
      <c r="M523" s="749" t="s">
        <v>128</v>
      </c>
      <c r="N523" s="754" t="s">
        <v>2115</v>
      </c>
      <c r="O523" s="813" t="s">
        <v>4669</v>
      </c>
      <c r="P523" s="727" t="s">
        <v>229</v>
      </c>
      <c r="Q523" s="874" t="s">
        <v>230</v>
      </c>
      <c r="R523" s="727" t="s">
        <v>2856</v>
      </c>
      <c r="S523" s="727">
        <v>796</v>
      </c>
      <c r="T523" s="727" t="s">
        <v>232</v>
      </c>
      <c r="U523" s="824">
        <v>11</v>
      </c>
      <c r="V523" s="824">
        <v>950</v>
      </c>
      <c r="W523" s="824">
        <v>10450</v>
      </c>
      <c r="X523" s="824">
        <v>11704</v>
      </c>
      <c r="Y523" s="727" t="s">
        <v>4270</v>
      </c>
      <c r="Z523" s="1066">
        <v>2016</v>
      </c>
      <c r="AA523" s="759"/>
      <c r="AB523" s="760" t="s">
        <v>876</v>
      </c>
      <c r="AC523" s="760"/>
      <c r="AD523" s="760"/>
      <c r="AE523" s="760"/>
      <c r="AF523" s="760"/>
      <c r="AG523" s="760" t="s">
        <v>4954</v>
      </c>
      <c r="AH523" s="760" t="s">
        <v>794</v>
      </c>
      <c r="AI523" s="807"/>
      <c r="AJ523" s="807"/>
      <c r="AK523" s="807"/>
    </row>
    <row r="524" spans="1:37" s="192" customFormat="1" ht="100.5" customHeight="1">
      <c r="A524" s="727" t="s">
        <v>4961</v>
      </c>
      <c r="B524" s="1060" t="s">
        <v>33</v>
      </c>
      <c r="C524" s="727" t="s">
        <v>4948</v>
      </c>
      <c r="D524" s="727" t="s">
        <v>4944</v>
      </c>
      <c r="E524" s="727" t="s">
        <v>4944</v>
      </c>
      <c r="F524" s="727" t="s">
        <v>4949</v>
      </c>
      <c r="G524" s="727" t="s">
        <v>4949</v>
      </c>
      <c r="H524" s="727"/>
      <c r="I524" s="727"/>
      <c r="J524" s="727" t="s">
        <v>1135</v>
      </c>
      <c r="K524" s="727">
        <v>80</v>
      </c>
      <c r="L524" s="766">
        <v>271010000</v>
      </c>
      <c r="M524" s="727" t="s">
        <v>127</v>
      </c>
      <c r="N524" s="754" t="s">
        <v>2115</v>
      </c>
      <c r="O524" s="727" t="s">
        <v>802</v>
      </c>
      <c r="P524" s="727" t="s">
        <v>229</v>
      </c>
      <c r="Q524" s="874" t="s">
        <v>230</v>
      </c>
      <c r="R524" s="727" t="s">
        <v>2856</v>
      </c>
      <c r="S524" s="727">
        <v>796</v>
      </c>
      <c r="T524" s="727" t="s">
        <v>232</v>
      </c>
      <c r="U524" s="824">
        <v>5</v>
      </c>
      <c r="V524" s="824">
        <v>950</v>
      </c>
      <c r="W524" s="824">
        <v>4750</v>
      </c>
      <c r="X524" s="824">
        <v>5320</v>
      </c>
      <c r="Y524" s="727" t="s">
        <v>4270</v>
      </c>
      <c r="Z524" s="1066">
        <v>2016</v>
      </c>
      <c r="AA524" s="759"/>
      <c r="AB524" s="760" t="s">
        <v>876</v>
      </c>
      <c r="AC524" s="760"/>
      <c r="AD524" s="760"/>
      <c r="AE524" s="760"/>
      <c r="AF524" s="760"/>
      <c r="AG524" s="760" t="s">
        <v>4962</v>
      </c>
      <c r="AH524" s="760" t="s">
        <v>794</v>
      </c>
      <c r="AI524" s="807"/>
      <c r="AJ524" s="807"/>
      <c r="AK524" s="807"/>
    </row>
    <row r="525" spans="1:37" s="192" customFormat="1" ht="100.5" customHeight="1">
      <c r="A525" s="727" t="s">
        <v>4963</v>
      </c>
      <c r="B525" s="1060" t="s">
        <v>33</v>
      </c>
      <c r="C525" s="727" t="s">
        <v>4948</v>
      </c>
      <c r="D525" s="727" t="s">
        <v>4944</v>
      </c>
      <c r="E525" s="727" t="s">
        <v>4944</v>
      </c>
      <c r="F525" s="727" t="s">
        <v>4949</v>
      </c>
      <c r="G525" s="727" t="s">
        <v>4949</v>
      </c>
      <c r="H525" s="727"/>
      <c r="I525" s="727"/>
      <c r="J525" s="727" t="s">
        <v>1135</v>
      </c>
      <c r="K525" s="727">
        <v>80</v>
      </c>
      <c r="L525" s="788">
        <v>231010000</v>
      </c>
      <c r="M525" s="749" t="s">
        <v>128</v>
      </c>
      <c r="N525" s="754" t="s">
        <v>2115</v>
      </c>
      <c r="O525" s="813" t="s">
        <v>4669</v>
      </c>
      <c r="P525" s="727" t="s">
        <v>229</v>
      </c>
      <c r="Q525" s="874" t="s">
        <v>230</v>
      </c>
      <c r="R525" s="727" t="s">
        <v>2856</v>
      </c>
      <c r="S525" s="727">
        <v>796</v>
      </c>
      <c r="T525" s="727" t="s">
        <v>232</v>
      </c>
      <c r="U525" s="824">
        <v>14</v>
      </c>
      <c r="V525" s="824">
        <v>2500</v>
      </c>
      <c r="W525" s="824">
        <v>35000</v>
      </c>
      <c r="X525" s="824">
        <v>39200.000000000007</v>
      </c>
      <c r="Y525" s="727" t="s">
        <v>4270</v>
      </c>
      <c r="Z525" s="1066">
        <v>2016</v>
      </c>
      <c r="AA525" s="759"/>
      <c r="AB525" s="760" t="s">
        <v>876</v>
      </c>
      <c r="AC525" s="760"/>
      <c r="AD525" s="760"/>
      <c r="AE525" s="760"/>
      <c r="AF525" s="760"/>
      <c r="AG525" s="760" t="s">
        <v>4964</v>
      </c>
      <c r="AH525" s="760" t="s">
        <v>794</v>
      </c>
      <c r="AI525" s="807"/>
      <c r="AJ525" s="807"/>
      <c r="AK525" s="807"/>
    </row>
    <row r="526" spans="1:37" s="192" customFormat="1" ht="100.5" customHeight="1">
      <c r="A526" s="727" t="s">
        <v>4965</v>
      </c>
      <c r="B526" s="1060" t="s">
        <v>33</v>
      </c>
      <c r="C526" s="727" t="s">
        <v>4948</v>
      </c>
      <c r="D526" s="727" t="s">
        <v>4944</v>
      </c>
      <c r="E526" s="727" t="s">
        <v>4944</v>
      </c>
      <c r="F526" s="727" t="s">
        <v>4949</v>
      </c>
      <c r="G526" s="727" t="s">
        <v>4949</v>
      </c>
      <c r="H526" s="727"/>
      <c r="I526" s="727"/>
      <c r="J526" s="727" t="s">
        <v>1135</v>
      </c>
      <c r="K526" s="727">
        <v>80</v>
      </c>
      <c r="L526" s="788">
        <v>231010000</v>
      </c>
      <c r="M526" s="749" t="s">
        <v>128</v>
      </c>
      <c r="N526" s="754" t="s">
        <v>2115</v>
      </c>
      <c r="O526" s="813" t="s">
        <v>4669</v>
      </c>
      <c r="P526" s="727" t="s">
        <v>229</v>
      </c>
      <c r="Q526" s="874" t="s">
        <v>230</v>
      </c>
      <c r="R526" s="727" t="s">
        <v>2856</v>
      </c>
      <c r="S526" s="727">
        <v>796</v>
      </c>
      <c r="T526" s="727" t="s">
        <v>232</v>
      </c>
      <c r="U526" s="824">
        <v>3</v>
      </c>
      <c r="V526" s="824">
        <v>2500</v>
      </c>
      <c r="W526" s="824">
        <v>7500</v>
      </c>
      <c r="X526" s="824">
        <v>8400</v>
      </c>
      <c r="Y526" s="727" t="s">
        <v>4270</v>
      </c>
      <c r="Z526" s="1066">
        <v>2016</v>
      </c>
      <c r="AA526" s="759"/>
      <c r="AB526" s="760" t="s">
        <v>876</v>
      </c>
      <c r="AC526" s="760"/>
      <c r="AD526" s="760"/>
      <c r="AE526" s="760"/>
      <c r="AF526" s="760"/>
      <c r="AG526" s="760" t="s">
        <v>4964</v>
      </c>
      <c r="AH526" s="760" t="s">
        <v>794</v>
      </c>
      <c r="AI526" s="807"/>
      <c r="AJ526" s="807"/>
      <c r="AK526" s="807"/>
    </row>
    <row r="527" spans="1:37" s="192" customFormat="1" ht="100.5" customHeight="1">
      <c r="A527" s="727" t="s">
        <v>4966</v>
      </c>
      <c r="B527" s="1060" t="s">
        <v>33</v>
      </c>
      <c r="C527" s="727" t="s">
        <v>4948</v>
      </c>
      <c r="D527" s="727" t="s">
        <v>4944</v>
      </c>
      <c r="E527" s="727" t="s">
        <v>4944</v>
      </c>
      <c r="F527" s="727" t="s">
        <v>4949</v>
      </c>
      <c r="G527" s="727" t="s">
        <v>4949</v>
      </c>
      <c r="H527" s="727"/>
      <c r="I527" s="727"/>
      <c r="J527" s="727" t="s">
        <v>1135</v>
      </c>
      <c r="K527" s="727">
        <v>80</v>
      </c>
      <c r="L527" s="788">
        <v>231010000</v>
      </c>
      <c r="M527" s="749" t="s">
        <v>128</v>
      </c>
      <c r="N527" s="754" t="s">
        <v>2115</v>
      </c>
      <c r="O527" s="813" t="s">
        <v>4669</v>
      </c>
      <c r="P527" s="727" t="s">
        <v>229</v>
      </c>
      <c r="Q527" s="874" t="s">
        <v>230</v>
      </c>
      <c r="R527" s="727" t="s">
        <v>2856</v>
      </c>
      <c r="S527" s="727">
        <v>796</v>
      </c>
      <c r="T527" s="727" t="s">
        <v>232</v>
      </c>
      <c r="U527" s="824">
        <v>12</v>
      </c>
      <c r="V527" s="824">
        <v>2500</v>
      </c>
      <c r="W527" s="824">
        <v>30000</v>
      </c>
      <c r="X527" s="824">
        <v>33600</v>
      </c>
      <c r="Y527" s="727" t="s">
        <v>4270</v>
      </c>
      <c r="Z527" s="1066">
        <v>2016</v>
      </c>
      <c r="AA527" s="759"/>
      <c r="AB527" s="760" t="s">
        <v>876</v>
      </c>
      <c r="AC527" s="760"/>
      <c r="AD527" s="760"/>
      <c r="AE527" s="760"/>
      <c r="AF527" s="760"/>
      <c r="AG527" s="760" t="s">
        <v>4964</v>
      </c>
      <c r="AH527" s="760" t="s">
        <v>794</v>
      </c>
      <c r="AI527" s="807"/>
      <c r="AJ527" s="807"/>
      <c r="AK527" s="807"/>
    </row>
    <row r="528" spans="1:37" s="192" customFormat="1" ht="100.5" customHeight="1">
      <c r="A528" s="727" t="s">
        <v>4967</v>
      </c>
      <c r="B528" s="1060" t="s">
        <v>33</v>
      </c>
      <c r="C528" s="727" t="s">
        <v>4948</v>
      </c>
      <c r="D528" s="727" t="s">
        <v>4944</v>
      </c>
      <c r="E528" s="727" t="s">
        <v>4944</v>
      </c>
      <c r="F528" s="727" t="s">
        <v>4949</v>
      </c>
      <c r="G528" s="727" t="s">
        <v>4949</v>
      </c>
      <c r="H528" s="727"/>
      <c r="I528" s="727"/>
      <c r="J528" s="727" t="s">
        <v>1135</v>
      </c>
      <c r="K528" s="727">
        <v>80</v>
      </c>
      <c r="L528" s="1065">
        <v>151010000</v>
      </c>
      <c r="M528" s="749" t="s">
        <v>82</v>
      </c>
      <c r="N528" s="754" t="s">
        <v>2115</v>
      </c>
      <c r="O528" s="727" t="s">
        <v>4357</v>
      </c>
      <c r="P528" s="727" t="s">
        <v>229</v>
      </c>
      <c r="Q528" s="874" t="s">
        <v>230</v>
      </c>
      <c r="R528" s="727" t="s">
        <v>2856</v>
      </c>
      <c r="S528" s="727">
        <v>796</v>
      </c>
      <c r="T528" s="727" t="s">
        <v>232</v>
      </c>
      <c r="U528" s="824">
        <v>2</v>
      </c>
      <c r="V528" s="824">
        <v>2500</v>
      </c>
      <c r="W528" s="824">
        <v>5000</v>
      </c>
      <c r="X528" s="824">
        <v>5600</v>
      </c>
      <c r="Y528" s="727" t="s">
        <v>4270</v>
      </c>
      <c r="Z528" s="1066">
        <v>2016</v>
      </c>
      <c r="AA528" s="759"/>
      <c r="AB528" s="760" t="s">
        <v>876</v>
      </c>
      <c r="AC528" s="760"/>
      <c r="AD528" s="760"/>
      <c r="AE528" s="760"/>
      <c r="AF528" s="760"/>
      <c r="AG528" s="760" t="s">
        <v>4950</v>
      </c>
      <c r="AH528" s="760" t="s">
        <v>794</v>
      </c>
      <c r="AI528" s="807"/>
      <c r="AJ528" s="807"/>
      <c r="AK528" s="807"/>
    </row>
    <row r="529" spans="1:37" s="192" customFormat="1" ht="100.5" customHeight="1">
      <c r="A529" s="727" t="s">
        <v>4968</v>
      </c>
      <c r="B529" s="1060" t="s">
        <v>33</v>
      </c>
      <c r="C529" s="727" t="s">
        <v>4948</v>
      </c>
      <c r="D529" s="727" t="s">
        <v>4944</v>
      </c>
      <c r="E529" s="727" t="s">
        <v>4944</v>
      </c>
      <c r="F529" s="727" t="s">
        <v>4949</v>
      </c>
      <c r="G529" s="727" t="s">
        <v>4949</v>
      </c>
      <c r="H529" s="727"/>
      <c r="I529" s="727"/>
      <c r="J529" s="727" t="s">
        <v>1135</v>
      </c>
      <c r="K529" s="727">
        <v>80</v>
      </c>
      <c r="L529" s="1065">
        <v>151010000</v>
      </c>
      <c r="M529" s="749" t="s">
        <v>82</v>
      </c>
      <c r="N529" s="754" t="s">
        <v>2115</v>
      </c>
      <c r="O529" s="813" t="s">
        <v>4672</v>
      </c>
      <c r="P529" s="727" t="s">
        <v>229</v>
      </c>
      <c r="Q529" s="874" t="s">
        <v>230</v>
      </c>
      <c r="R529" s="727" t="s">
        <v>2856</v>
      </c>
      <c r="S529" s="727">
        <v>796</v>
      </c>
      <c r="T529" s="727" t="s">
        <v>232</v>
      </c>
      <c r="U529" s="824">
        <v>15</v>
      </c>
      <c r="V529" s="824">
        <v>2500</v>
      </c>
      <c r="W529" s="824">
        <v>37500</v>
      </c>
      <c r="X529" s="824">
        <v>42000</v>
      </c>
      <c r="Y529" s="727" t="s">
        <v>4270</v>
      </c>
      <c r="Z529" s="1066">
        <v>2016</v>
      </c>
      <c r="AA529" s="759"/>
      <c r="AB529" s="760" t="s">
        <v>876</v>
      </c>
      <c r="AC529" s="760"/>
      <c r="AD529" s="760"/>
      <c r="AE529" s="760"/>
      <c r="AF529" s="760"/>
      <c r="AG529" s="760" t="s">
        <v>4950</v>
      </c>
      <c r="AH529" s="760" t="s">
        <v>794</v>
      </c>
      <c r="AI529" s="807"/>
      <c r="AJ529" s="807"/>
      <c r="AK529" s="807"/>
    </row>
    <row r="530" spans="1:37" s="192" customFormat="1" ht="100.5" customHeight="1">
      <c r="A530" s="727" t="s">
        <v>4969</v>
      </c>
      <c r="B530" s="1060" t="s">
        <v>33</v>
      </c>
      <c r="C530" s="727" t="s">
        <v>4948</v>
      </c>
      <c r="D530" s="727" t="s">
        <v>4944</v>
      </c>
      <c r="E530" s="727" t="s">
        <v>4944</v>
      </c>
      <c r="F530" s="727" t="s">
        <v>4949</v>
      </c>
      <c r="G530" s="727" t="s">
        <v>4949</v>
      </c>
      <c r="H530" s="727"/>
      <c r="I530" s="727"/>
      <c r="J530" s="727" t="s">
        <v>1135</v>
      </c>
      <c r="K530" s="727">
        <v>80</v>
      </c>
      <c r="L530" s="766">
        <v>751000000</v>
      </c>
      <c r="M530" s="749" t="s">
        <v>83</v>
      </c>
      <c r="N530" s="754" t="s">
        <v>2115</v>
      </c>
      <c r="O530" s="813" t="s">
        <v>4675</v>
      </c>
      <c r="P530" s="727" t="s">
        <v>229</v>
      </c>
      <c r="Q530" s="874" t="s">
        <v>230</v>
      </c>
      <c r="R530" s="727" t="s">
        <v>2856</v>
      </c>
      <c r="S530" s="727">
        <v>796</v>
      </c>
      <c r="T530" s="727" t="s">
        <v>232</v>
      </c>
      <c r="U530" s="824">
        <v>43</v>
      </c>
      <c r="V530" s="824">
        <v>2500</v>
      </c>
      <c r="W530" s="824">
        <v>107500</v>
      </c>
      <c r="X530" s="824">
        <v>120400</v>
      </c>
      <c r="Y530" s="727" t="s">
        <v>4270</v>
      </c>
      <c r="Z530" s="1066">
        <v>2016</v>
      </c>
      <c r="AA530" s="759"/>
      <c r="AB530" s="760" t="s">
        <v>876</v>
      </c>
      <c r="AC530" s="760"/>
      <c r="AD530" s="760"/>
      <c r="AE530" s="760"/>
      <c r="AF530" s="760"/>
      <c r="AG530" s="760" t="s">
        <v>4970</v>
      </c>
      <c r="AH530" s="760" t="s">
        <v>794</v>
      </c>
      <c r="AI530" s="807"/>
      <c r="AJ530" s="807"/>
      <c r="AK530" s="807"/>
    </row>
    <row r="531" spans="1:37" s="192" customFormat="1" ht="100.5" customHeight="1">
      <c r="A531" s="727" t="s">
        <v>4971</v>
      </c>
      <c r="B531" s="1060" t="s">
        <v>33</v>
      </c>
      <c r="C531" s="727" t="s">
        <v>4948</v>
      </c>
      <c r="D531" s="727" t="s">
        <v>4944</v>
      </c>
      <c r="E531" s="727" t="s">
        <v>4944</v>
      </c>
      <c r="F531" s="727" t="s">
        <v>4949</v>
      </c>
      <c r="G531" s="727" t="s">
        <v>4949</v>
      </c>
      <c r="H531" s="727"/>
      <c r="I531" s="727"/>
      <c r="J531" s="727" t="s">
        <v>1135</v>
      </c>
      <c r="K531" s="727">
        <v>80</v>
      </c>
      <c r="L531" s="766">
        <v>471010000</v>
      </c>
      <c r="M531" s="1016" t="s">
        <v>125</v>
      </c>
      <c r="N531" s="754" t="s">
        <v>2115</v>
      </c>
      <c r="O531" s="727" t="s">
        <v>4801</v>
      </c>
      <c r="P531" s="727" t="s">
        <v>229</v>
      </c>
      <c r="Q531" s="874" t="s">
        <v>230</v>
      </c>
      <c r="R531" s="727" t="s">
        <v>2856</v>
      </c>
      <c r="S531" s="727">
        <v>796</v>
      </c>
      <c r="T531" s="727" t="s">
        <v>232</v>
      </c>
      <c r="U531" s="824">
        <v>1</v>
      </c>
      <c r="V531" s="824">
        <v>2500</v>
      </c>
      <c r="W531" s="824">
        <v>2500</v>
      </c>
      <c r="X531" s="824">
        <v>2800</v>
      </c>
      <c r="Y531" s="727" t="s">
        <v>4270</v>
      </c>
      <c r="Z531" s="1066">
        <v>2016</v>
      </c>
      <c r="AA531" s="759"/>
      <c r="AB531" s="760" t="s">
        <v>876</v>
      </c>
      <c r="AC531" s="760"/>
      <c r="AD531" s="760"/>
      <c r="AE531" s="760"/>
      <c r="AF531" s="760"/>
      <c r="AG531" s="760" t="s">
        <v>4972</v>
      </c>
      <c r="AH531" s="760" t="s">
        <v>794</v>
      </c>
      <c r="AI531" s="807"/>
      <c r="AJ531" s="807"/>
      <c r="AK531" s="807"/>
    </row>
    <row r="532" spans="1:37" s="192" customFormat="1" ht="100.5" customHeight="1">
      <c r="A532" s="727" t="s">
        <v>4973</v>
      </c>
      <c r="B532" s="1060" t="s">
        <v>33</v>
      </c>
      <c r="C532" s="727" t="s">
        <v>4948</v>
      </c>
      <c r="D532" s="727" t="s">
        <v>4944</v>
      </c>
      <c r="E532" s="727" t="s">
        <v>4944</v>
      </c>
      <c r="F532" s="727" t="s">
        <v>4949</v>
      </c>
      <c r="G532" s="727" t="s">
        <v>4949</v>
      </c>
      <c r="H532" s="727"/>
      <c r="I532" s="727"/>
      <c r="J532" s="727" t="s">
        <v>1135</v>
      </c>
      <c r="K532" s="727">
        <v>80</v>
      </c>
      <c r="L532" s="766">
        <v>471010000</v>
      </c>
      <c r="M532" s="1016" t="s">
        <v>125</v>
      </c>
      <c r="N532" s="754" t="s">
        <v>2115</v>
      </c>
      <c r="O532" s="727" t="s">
        <v>4974</v>
      </c>
      <c r="P532" s="727" t="s">
        <v>229</v>
      </c>
      <c r="Q532" s="874" t="s">
        <v>230</v>
      </c>
      <c r="R532" s="727" t="s">
        <v>2856</v>
      </c>
      <c r="S532" s="727">
        <v>796</v>
      </c>
      <c r="T532" s="727" t="s">
        <v>232</v>
      </c>
      <c r="U532" s="824">
        <v>1</v>
      </c>
      <c r="V532" s="824">
        <v>2500</v>
      </c>
      <c r="W532" s="824">
        <v>2500</v>
      </c>
      <c r="X532" s="824">
        <v>2800</v>
      </c>
      <c r="Y532" s="727" t="s">
        <v>4270</v>
      </c>
      <c r="Z532" s="1066">
        <v>2016</v>
      </c>
      <c r="AA532" s="759"/>
      <c r="AB532" s="760" t="s">
        <v>876</v>
      </c>
      <c r="AC532" s="760"/>
      <c r="AD532" s="760"/>
      <c r="AE532" s="760"/>
      <c r="AF532" s="760"/>
      <c r="AG532" s="760" t="s">
        <v>4972</v>
      </c>
      <c r="AH532" s="760" t="s">
        <v>794</v>
      </c>
      <c r="AI532" s="807"/>
      <c r="AJ532" s="807"/>
      <c r="AK532" s="807"/>
    </row>
    <row r="533" spans="1:37" s="192" customFormat="1" ht="100.5" customHeight="1">
      <c r="A533" s="727" t="s">
        <v>4975</v>
      </c>
      <c r="B533" s="1060" t="s">
        <v>33</v>
      </c>
      <c r="C533" s="727" t="s">
        <v>4948</v>
      </c>
      <c r="D533" s="727" t="s">
        <v>4944</v>
      </c>
      <c r="E533" s="727" t="s">
        <v>4944</v>
      </c>
      <c r="F533" s="727" t="s">
        <v>4949</v>
      </c>
      <c r="G533" s="727" t="s">
        <v>4949</v>
      </c>
      <c r="H533" s="727"/>
      <c r="I533" s="727"/>
      <c r="J533" s="727" t="s">
        <v>1135</v>
      </c>
      <c r="K533" s="727">
        <v>80</v>
      </c>
      <c r="L533" s="766">
        <v>471010000</v>
      </c>
      <c r="M533" s="1016" t="s">
        <v>125</v>
      </c>
      <c r="N533" s="754" t="s">
        <v>2115</v>
      </c>
      <c r="O533" s="727" t="s">
        <v>236</v>
      </c>
      <c r="P533" s="727" t="s">
        <v>229</v>
      </c>
      <c r="Q533" s="874" t="s">
        <v>230</v>
      </c>
      <c r="R533" s="727" t="s">
        <v>2856</v>
      </c>
      <c r="S533" s="727">
        <v>796</v>
      </c>
      <c r="T533" s="727" t="s">
        <v>232</v>
      </c>
      <c r="U533" s="824">
        <v>47</v>
      </c>
      <c r="V533" s="824">
        <v>2500</v>
      </c>
      <c r="W533" s="824">
        <v>117500</v>
      </c>
      <c r="X533" s="824">
        <v>131600</v>
      </c>
      <c r="Y533" s="727" t="s">
        <v>4270</v>
      </c>
      <c r="Z533" s="1066">
        <v>2016</v>
      </c>
      <c r="AA533" s="759"/>
      <c r="AB533" s="760" t="s">
        <v>876</v>
      </c>
      <c r="AC533" s="760"/>
      <c r="AD533" s="760"/>
      <c r="AE533" s="760"/>
      <c r="AF533" s="760"/>
      <c r="AG533" s="760" t="s">
        <v>4972</v>
      </c>
      <c r="AH533" s="760" t="s">
        <v>794</v>
      </c>
      <c r="AI533" s="807"/>
      <c r="AJ533" s="807"/>
      <c r="AK533" s="807"/>
    </row>
    <row r="534" spans="1:37" s="192" customFormat="1" ht="100.5" customHeight="1">
      <c r="A534" s="727" t="s">
        <v>4976</v>
      </c>
      <c r="B534" s="1060" t="s">
        <v>33</v>
      </c>
      <c r="C534" s="727" t="s">
        <v>4948</v>
      </c>
      <c r="D534" s="727" t="s">
        <v>4944</v>
      </c>
      <c r="E534" s="727" t="s">
        <v>4944</v>
      </c>
      <c r="F534" s="727" t="s">
        <v>4949</v>
      </c>
      <c r="G534" s="727" t="s">
        <v>4949</v>
      </c>
      <c r="H534" s="727"/>
      <c r="I534" s="727"/>
      <c r="J534" s="727" t="s">
        <v>1135</v>
      </c>
      <c r="K534" s="727">
        <v>80</v>
      </c>
      <c r="L534" s="766">
        <v>471010000</v>
      </c>
      <c r="M534" s="1016" t="s">
        <v>125</v>
      </c>
      <c r="N534" s="754" t="s">
        <v>2115</v>
      </c>
      <c r="O534" s="727" t="s">
        <v>236</v>
      </c>
      <c r="P534" s="727" t="s">
        <v>229</v>
      </c>
      <c r="Q534" s="874" t="s">
        <v>230</v>
      </c>
      <c r="R534" s="727" t="s">
        <v>2856</v>
      </c>
      <c r="S534" s="727">
        <v>796</v>
      </c>
      <c r="T534" s="727" t="s">
        <v>232</v>
      </c>
      <c r="U534" s="824">
        <v>3</v>
      </c>
      <c r="V534" s="824">
        <v>2500</v>
      </c>
      <c r="W534" s="824">
        <v>7500</v>
      </c>
      <c r="X534" s="824">
        <v>8400</v>
      </c>
      <c r="Y534" s="727" t="s">
        <v>4270</v>
      </c>
      <c r="Z534" s="1066">
        <v>2016</v>
      </c>
      <c r="AA534" s="759"/>
      <c r="AB534" s="760" t="s">
        <v>876</v>
      </c>
      <c r="AC534" s="760"/>
      <c r="AD534" s="760"/>
      <c r="AE534" s="760"/>
      <c r="AF534" s="760"/>
      <c r="AG534" s="760" t="s">
        <v>4972</v>
      </c>
      <c r="AH534" s="760" t="s">
        <v>794</v>
      </c>
      <c r="AI534" s="807"/>
      <c r="AJ534" s="807"/>
      <c r="AK534" s="807"/>
    </row>
    <row r="535" spans="1:37" s="192" customFormat="1" ht="100.5" customHeight="1">
      <c r="A535" s="727" t="s">
        <v>4977</v>
      </c>
      <c r="B535" s="1060" t="s">
        <v>33</v>
      </c>
      <c r="C535" s="727" t="s">
        <v>4948</v>
      </c>
      <c r="D535" s="727" t="s">
        <v>4944</v>
      </c>
      <c r="E535" s="727" t="s">
        <v>4944</v>
      </c>
      <c r="F535" s="727" t="s">
        <v>4949</v>
      </c>
      <c r="G535" s="727" t="s">
        <v>4949</v>
      </c>
      <c r="H535" s="727"/>
      <c r="I535" s="727"/>
      <c r="J535" s="727" t="s">
        <v>1135</v>
      </c>
      <c r="K535" s="727">
        <v>80</v>
      </c>
      <c r="L535" s="766">
        <v>471010000</v>
      </c>
      <c r="M535" s="1016" t="s">
        <v>125</v>
      </c>
      <c r="N535" s="754" t="s">
        <v>2115</v>
      </c>
      <c r="O535" s="727" t="s">
        <v>236</v>
      </c>
      <c r="P535" s="727" t="s">
        <v>229</v>
      </c>
      <c r="Q535" s="874" t="s">
        <v>230</v>
      </c>
      <c r="R535" s="727" t="s">
        <v>2856</v>
      </c>
      <c r="S535" s="727">
        <v>796</v>
      </c>
      <c r="T535" s="727" t="s">
        <v>232</v>
      </c>
      <c r="U535" s="824">
        <v>3</v>
      </c>
      <c r="V535" s="824">
        <v>2500</v>
      </c>
      <c r="W535" s="824">
        <v>7500</v>
      </c>
      <c r="X535" s="824">
        <v>8400</v>
      </c>
      <c r="Y535" s="727" t="s">
        <v>4270</v>
      </c>
      <c r="Z535" s="1066">
        <v>2016</v>
      </c>
      <c r="AA535" s="759"/>
      <c r="AB535" s="760" t="s">
        <v>876</v>
      </c>
      <c r="AC535" s="760"/>
      <c r="AD535" s="760"/>
      <c r="AE535" s="760"/>
      <c r="AF535" s="760"/>
      <c r="AG535" s="760" t="s">
        <v>4972</v>
      </c>
      <c r="AH535" s="760" t="s">
        <v>794</v>
      </c>
      <c r="AI535" s="807"/>
      <c r="AJ535" s="807"/>
      <c r="AK535" s="807"/>
    </row>
    <row r="536" spans="1:37" s="192" customFormat="1" ht="100.5" customHeight="1">
      <c r="A536" s="727" t="s">
        <v>4978</v>
      </c>
      <c r="B536" s="1060" t="s">
        <v>33</v>
      </c>
      <c r="C536" s="727" t="s">
        <v>4948</v>
      </c>
      <c r="D536" s="727" t="s">
        <v>4944</v>
      </c>
      <c r="E536" s="727" t="s">
        <v>4944</v>
      </c>
      <c r="F536" s="727" t="s">
        <v>4949</v>
      </c>
      <c r="G536" s="727" t="s">
        <v>4949</v>
      </c>
      <c r="H536" s="727"/>
      <c r="I536" s="727"/>
      <c r="J536" s="727" t="s">
        <v>1135</v>
      </c>
      <c r="K536" s="727">
        <v>80</v>
      </c>
      <c r="L536" s="766">
        <v>471010000</v>
      </c>
      <c r="M536" s="1016" t="s">
        <v>125</v>
      </c>
      <c r="N536" s="754" t="s">
        <v>2115</v>
      </c>
      <c r="O536" s="727" t="s">
        <v>236</v>
      </c>
      <c r="P536" s="727" t="s">
        <v>229</v>
      </c>
      <c r="Q536" s="874" t="s">
        <v>230</v>
      </c>
      <c r="R536" s="727" t="s">
        <v>2856</v>
      </c>
      <c r="S536" s="727">
        <v>796</v>
      </c>
      <c r="T536" s="727" t="s">
        <v>232</v>
      </c>
      <c r="U536" s="824">
        <v>1</v>
      </c>
      <c r="V536" s="824">
        <v>2500</v>
      </c>
      <c r="W536" s="824">
        <v>2500</v>
      </c>
      <c r="X536" s="824">
        <v>2800</v>
      </c>
      <c r="Y536" s="727" t="s">
        <v>4270</v>
      </c>
      <c r="Z536" s="1066">
        <v>2016</v>
      </c>
      <c r="AA536" s="759"/>
      <c r="AB536" s="760" t="s">
        <v>876</v>
      </c>
      <c r="AC536" s="760"/>
      <c r="AD536" s="760"/>
      <c r="AE536" s="760"/>
      <c r="AF536" s="760"/>
      <c r="AG536" s="760" t="s">
        <v>4972</v>
      </c>
      <c r="AH536" s="760" t="s">
        <v>794</v>
      </c>
      <c r="AI536" s="807"/>
      <c r="AJ536" s="807"/>
      <c r="AK536" s="807"/>
    </row>
    <row r="537" spans="1:37" s="192" customFormat="1" ht="100.5" customHeight="1">
      <c r="A537" s="727" t="s">
        <v>4979</v>
      </c>
      <c r="B537" s="1060" t="s">
        <v>33</v>
      </c>
      <c r="C537" s="727" t="s">
        <v>4948</v>
      </c>
      <c r="D537" s="727" t="s">
        <v>4944</v>
      </c>
      <c r="E537" s="727" t="s">
        <v>4944</v>
      </c>
      <c r="F537" s="727" t="s">
        <v>4949</v>
      </c>
      <c r="G537" s="727" t="s">
        <v>4949</v>
      </c>
      <c r="H537" s="727"/>
      <c r="I537" s="727"/>
      <c r="J537" s="727" t="s">
        <v>1135</v>
      </c>
      <c r="K537" s="727">
        <v>80</v>
      </c>
      <c r="L537" s="766">
        <v>471010000</v>
      </c>
      <c r="M537" s="1016" t="s">
        <v>125</v>
      </c>
      <c r="N537" s="754" t="s">
        <v>2115</v>
      </c>
      <c r="O537" s="727" t="s">
        <v>236</v>
      </c>
      <c r="P537" s="727" t="s">
        <v>229</v>
      </c>
      <c r="Q537" s="874" t="s">
        <v>230</v>
      </c>
      <c r="R537" s="727" t="s">
        <v>2856</v>
      </c>
      <c r="S537" s="727">
        <v>796</v>
      </c>
      <c r="T537" s="727" t="s">
        <v>232</v>
      </c>
      <c r="U537" s="824">
        <v>2</v>
      </c>
      <c r="V537" s="824">
        <v>2500</v>
      </c>
      <c r="W537" s="824">
        <v>5000</v>
      </c>
      <c r="X537" s="824">
        <v>5600</v>
      </c>
      <c r="Y537" s="727" t="s">
        <v>4270</v>
      </c>
      <c r="Z537" s="1066">
        <v>2016</v>
      </c>
      <c r="AA537" s="759"/>
      <c r="AB537" s="760" t="s">
        <v>876</v>
      </c>
      <c r="AC537" s="760"/>
      <c r="AD537" s="760"/>
      <c r="AE537" s="760"/>
      <c r="AF537" s="760"/>
      <c r="AG537" s="760" t="s">
        <v>4972</v>
      </c>
      <c r="AH537" s="760" t="s">
        <v>794</v>
      </c>
      <c r="AI537" s="807"/>
      <c r="AJ537" s="807"/>
      <c r="AK537" s="807"/>
    </row>
    <row r="538" spans="1:37" s="192" customFormat="1" ht="100.5" customHeight="1">
      <c r="A538" s="727" t="s">
        <v>4980</v>
      </c>
      <c r="B538" s="1060" t="s">
        <v>33</v>
      </c>
      <c r="C538" s="727" t="s">
        <v>4948</v>
      </c>
      <c r="D538" s="727" t="s">
        <v>4944</v>
      </c>
      <c r="E538" s="727" t="s">
        <v>4944</v>
      </c>
      <c r="F538" s="727" t="s">
        <v>4949</v>
      </c>
      <c r="G538" s="727" t="s">
        <v>4949</v>
      </c>
      <c r="H538" s="727"/>
      <c r="I538" s="727"/>
      <c r="J538" s="727" t="s">
        <v>1135</v>
      </c>
      <c r="K538" s="727">
        <v>80</v>
      </c>
      <c r="L538" s="766">
        <v>471010000</v>
      </c>
      <c r="M538" s="1016" t="s">
        <v>125</v>
      </c>
      <c r="N538" s="754" t="s">
        <v>2115</v>
      </c>
      <c r="O538" s="727" t="s">
        <v>236</v>
      </c>
      <c r="P538" s="727" t="s">
        <v>229</v>
      </c>
      <c r="Q538" s="874" t="s">
        <v>230</v>
      </c>
      <c r="R538" s="727" t="s">
        <v>2856</v>
      </c>
      <c r="S538" s="727">
        <v>796</v>
      </c>
      <c r="T538" s="727" t="s">
        <v>232</v>
      </c>
      <c r="U538" s="824">
        <v>19</v>
      </c>
      <c r="V538" s="824">
        <v>2500</v>
      </c>
      <c r="W538" s="824">
        <v>47500</v>
      </c>
      <c r="X538" s="824">
        <v>53200</v>
      </c>
      <c r="Y538" s="727" t="s">
        <v>4270</v>
      </c>
      <c r="Z538" s="1066">
        <v>2016</v>
      </c>
      <c r="AA538" s="759"/>
      <c r="AB538" s="760" t="s">
        <v>876</v>
      </c>
      <c r="AC538" s="760"/>
      <c r="AD538" s="760"/>
      <c r="AE538" s="760"/>
      <c r="AF538" s="760"/>
      <c r="AG538" s="760" t="s">
        <v>4972</v>
      </c>
      <c r="AH538" s="760" t="s">
        <v>794</v>
      </c>
      <c r="AI538" s="807"/>
      <c r="AJ538" s="807"/>
      <c r="AK538" s="807"/>
    </row>
    <row r="539" spans="1:37" s="192" customFormat="1" ht="100.5" customHeight="1">
      <c r="A539" s="727" t="s">
        <v>4981</v>
      </c>
      <c r="B539" s="1060" t="s">
        <v>33</v>
      </c>
      <c r="C539" s="727" t="s">
        <v>4948</v>
      </c>
      <c r="D539" s="727" t="s">
        <v>4944</v>
      </c>
      <c r="E539" s="727" t="s">
        <v>4944</v>
      </c>
      <c r="F539" s="727" t="s">
        <v>4949</v>
      </c>
      <c r="G539" s="727" t="s">
        <v>4949</v>
      </c>
      <c r="H539" s="727"/>
      <c r="I539" s="727"/>
      <c r="J539" s="727" t="s">
        <v>1135</v>
      </c>
      <c r="K539" s="727">
        <v>80</v>
      </c>
      <c r="L539" s="766">
        <v>471010000</v>
      </c>
      <c r="M539" s="1016" t="s">
        <v>125</v>
      </c>
      <c r="N539" s="754" t="s">
        <v>2115</v>
      </c>
      <c r="O539" s="727" t="s">
        <v>236</v>
      </c>
      <c r="P539" s="727" t="s">
        <v>229</v>
      </c>
      <c r="Q539" s="874" t="s">
        <v>230</v>
      </c>
      <c r="R539" s="727" t="s">
        <v>2856</v>
      </c>
      <c r="S539" s="727">
        <v>796</v>
      </c>
      <c r="T539" s="727" t="s">
        <v>232</v>
      </c>
      <c r="U539" s="824">
        <v>3</v>
      </c>
      <c r="V539" s="824">
        <v>2500</v>
      </c>
      <c r="W539" s="824">
        <v>7500</v>
      </c>
      <c r="X539" s="824">
        <v>8400</v>
      </c>
      <c r="Y539" s="727" t="s">
        <v>4270</v>
      </c>
      <c r="Z539" s="1066">
        <v>2016</v>
      </c>
      <c r="AA539" s="759"/>
      <c r="AB539" s="760" t="s">
        <v>876</v>
      </c>
      <c r="AC539" s="760"/>
      <c r="AD539" s="760"/>
      <c r="AE539" s="760"/>
      <c r="AF539" s="760"/>
      <c r="AG539" s="760" t="s">
        <v>4972</v>
      </c>
      <c r="AH539" s="760" t="s">
        <v>794</v>
      </c>
      <c r="AI539" s="807"/>
      <c r="AJ539" s="807"/>
      <c r="AK539" s="807"/>
    </row>
    <row r="540" spans="1:37" s="192" customFormat="1" ht="100.5" customHeight="1">
      <c r="A540" s="727" t="s">
        <v>4982</v>
      </c>
      <c r="B540" s="1060" t="s">
        <v>33</v>
      </c>
      <c r="C540" s="727" t="s">
        <v>4983</v>
      </c>
      <c r="D540" s="727" t="s">
        <v>4984</v>
      </c>
      <c r="E540" s="727" t="s">
        <v>4984</v>
      </c>
      <c r="F540" s="727" t="s">
        <v>4985</v>
      </c>
      <c r="G540" s="727" t="s">
        <v>4985</v>
      </c>
      <c r="H540" s="727"/>
      <c r="I540" s="727"/>
      <c r="J540" s="727" t="s">
        <v>1135</v>
      </c>
      <c r="K540" s="727">
        <v>50</v>
      </c>
      <c r="L540" s="1065">
        <v>151010000</v>
      </c>
      <c r="M540" s="749" t="s">
        <v>82</v>
      </c>
      <c r="N540" s="754" t="s">
        <v>2115</v>
      </c>
      <c r="O540" s="813" t="s">
        <v>4672</v>
      </c>
      <c r="P540" s="727" t="s">
        <v>229</v>
      </c>
      <c r="Q540" s="874" t="s">
        <v>230</v>
      </c>
      <c r="R540" s="727" t="s">
        <v>2856</v>
      </c>
      <c r="S540" s="727">
        <v>796</v>
      </c>
      <c r="T540" s="727" t="s">
        <v>232</v>
      </c>
      <c r="U540" s="824">
        <v>1</v>
      </c>
      <c r="V540" s="824">
        <v>220000</v>
      </c>
      <c r="W540" s="824">
        <v>220000</v>
      </c>
      <c r="X540" s="824">
        <v>246400</v>
      </c>
      <c r="Y540" s="727" t="s">
        <v>4270</v>
      </c>
      <c r="Z540" s="1066">
        <v>2016</v>
      </c>
      <c r="AA540" s="759"/>
      <c r="AB540" s="760" t="s">
        <v>876</v>
      </c>
      <c r="AC540" s="760"/>
      <c r="AD540" s="760"/>
      <c r="AE540" s="760"/>
      <c r="AF540" s="760"/>
      <c r="AG540" s="760" t="s">
        <v>4986</v>
      </c>
      <c r="AH540" s="760" t="s">
        <v>794</v>
      </c>
      <c r="AI540" s="807"/>
      <c r="AJ540" s="807"/>
      <c r="AK540" s="807"/>
    </row>
    <row r="541" spans="1:37" s="192" customFormat="1" ht="100.5" customHeight="1">
      <c r="A541" s="727" t="s">
        <v>4987</v>
      </c>
      <c r="B541" s="1060" t="s">
        <v>33</v>
      </c>
      <c r="C541" s="727" t="s">
        <v>4988</v>
      </c>
      <c r="D541" s="727" t="s">
        <v>4989</v>
      </c>
      <c r="E541" s="727" t="s">
        <v>4989</v>
      </c>
      <c r="F541" s="727" t="s">
        <v>4990</v>
      </c>
      <c r="G541" s="727" t="s">
        <v>4990</v>
      </c>
      <c r="H541" s="727"/>
      <c r="I541" s="727"/>
      <c r="J541" s="727" t="s">
        <v>1135</v>
      </c>
      <c r="K541" s="727">
        <v>50</v>
      </c>
      <c r="L541" s="766">
        <v>271010000</v>
      </c>
      <c r="M541" s="727" t="s">
        <v>127</v>
      </c>
      <c r="N541" s="754" t="s">
        <v>2115</v>
      </c>
      <c r="O541" s="727" t="s">
        <v>802</v>
      </c>
      <c r="P541" s="727" t="s">
        <v>229</v>
      </c>
      <c r="Q541" s="874" t="s">
        <v>230</v>
      </c>
      <c r="R541" s="727" t="s">
        <v>2856</v>
      </c>
      <c r="S541" s="727">
        <v>796</v>
      </c>
      <c r="T541" s="727" t="s">
        <v>232</v>
      </c>
      <c r="U541" s="824">
        <v>1</v>
      </c>
      <c r="V541" s="824">
        <v>25000</v>
      </c>
      <c r="W541" s="824">
        <v>25000</v>
      </c>
      <c r="X541" s="824">
        <v>28000</v>
      </c>
      <c r="Y541" s="727" t="s">
        <v>4270</v>
      </c>
      <c r="Z541" s="1066">
        <v>2016</v>
      </c>
      <c r="AA541" s="759"/>
      <c r="AB541" s="760" t="s">
        <v>876</v>
      </c>
      <c r="AC541" s="760"/>
      <c r="AD541" s="760"/>
      <c r="AE541" s="760"/>
      <c r="AF541" s="760"/>
      <c r="AG541" s="760" t="s">
        <v>4991</v>
      </c>
      <c r="AH541" s="760" t="s">
        <v>794</v>
      </c>
      <c r="AI541" s="807"/>
      <c r="AJ541" s="807"/>
      <c r="AK541" s="807"/>
    </row>
    <row r="542" spans="1:37" s="192" customFormat="1" ht="100.5" customHeight="1">
      <c r="A542" s="727" t="s">
        <v>4992</v>
      </c>
      <c r="B542" s="1060" t="s">
        <v>33</v>
      </c>
      <c r="C542" s="727" t="s">
        <v>4993</v>
      </c>
      <c r="D542" s="727" t="s">
        <v>4994</v>
      </c>
      <c r="E542" s="727" t="s">
        <v>4994</v>
      </c>
      <c r="F542" s="727" t="s">
        <v>4995</v>
      </c>
      <c r="G542" s="727" t="s">
        <v>4995</v>
      </c>
      <c r="H542" s="727"/>
      <c r="I542" s="727"/>
      <c r="J542" s="727" t="s">
        <v>38</v>
      </c>
      <c r="K542" s="727">
        <v>0</v>
      </c>
      <c r="L542" s="766">
        <v>271010000</v>
      </c>
      <c r="M542" s="727" t="s">
        <v>127</v>
      </c>
      <c r="N542" s="754" t="s">
        <v>2115</v>
      </c>
      <c r="O542" s="727" t="s">
        <v>802</v>
      </c>
      <c r="P542" s="727" t="s">
        <v>229</v>
      </c>
      <c r="Q542" s="874" t="s">
        <v>230</v>
      </c>
      <c r="R542" s="727" t="s">
        <v>2856</v>
      </c>
      <c r="S542" s="727">
        <v>796</v>
      </c>
      <c r="T542" s="727" t="s">
        <v>232</v>
      </c>
      <c r="U542" s="824">
        <v>19</v>
      </c>
      <c r="V542" s="824">
        <v>2000</v>
      </c>
      <c r="W542" s="824">
        <v>38000</v>
      </c>
      <c r="X542" s="824">
        <v>42560.000000000007</v>
      </c>
      <c r="Y542" s="727"/>
      <c r="Z542" s="1066">
        <v>2016</v>
      </c>
      <c r="AA542" s="759"/>
      <c r="AB542" s="760" t="s">
        <v>876</v>
      </c>
      <c r="AC542" s="760" t="s">
        <v>209</v>
      </c>
      <c r="AD542" s="760"/>
      <c r="AE542" s="760"/>
      <c r="AF542" s="760"/>
      <c r="AG542" s="760" t="s">
        <v>4996</v>
      </c>
      <c r="AH542" s="760" t="s">
        <v>794</v>
      </c>
      <c r="AI542" s="807"/>
      <c r="AJ542" s="807"/>
      <c r="AK542" s="807"/>
    </row>
    <row r="543" spans="1:37" s="192" customFormat="1" ht="100.5" customHeight="1">
      <c r="A543" s="727" t="s">
        <v>4997</v>
      </c>
      <c r="B543" s="1060" t="s">
        <v>33</v>
      </c>
      <c r="C543" s="727" t="s">
        <v>4993</v>
      </c>
      <c r="D543" s="727" t="s">
        <v>4994</v>
      </c>
      <c r="E543" s="727" t="s">
        <v>4994</v>
      </c>
      <c r="F543" s="727" t="s">
        <v>4995</v>
      </c>
      <c r="G543" s="727" t="s">
        <v>4995</v>
      </c>
      <c r="H543" s="727"/>
      <c r="I543" s="727"/>
      <c r="J543" s="727" t="s">
        <v>38</v>
      </c>
      <c r="K543" s="727">
        <v>0</v>
      </c>
      <c r="L543" s="788">
        <v>231010000</v>
      </c>
      <c r="M543" s="749" t="s">
        <v>128</v>
      </c>
      <c r="N543" s="754" t="s">
        <v>2115</v>
      </c>
      <c r="O543" s="813" t="s">
        <v>4669</v>
      </c>
      <c r="P543" s="727" t="s">
        <v>229</v>
      </c>
      <c r="Q543" s="874" t="s">
        <v>230</v>
      </c>
      <c r="R543" s="727" t="s">
        <v>2856</v>
      </c>
      <c r="S543" s="727">
        <v>796</v>
      </c>
      <c r="T543" s="727" t="s">
        <v>232</v>
      </c>
      <c r="U543" s="824">
        <v>15</v>
      </c>
      <c r="V543" s="824">
        <v>2000</v>
      </c>
      <c r="W543" s="824">
        <v>30000</v>
      </c>
      <c r="X543" s="824">
        <v>33600</v>
      </c>
      <c r="Y543" s="727"/>
      <c r="Z543" s="1066">
        <v>2016</v>
      </c>
      <c r="AA543" s="759"/>
      <c r="AB543" s="760" t="s">
        <v>876</v>
      </c>
      <c r="AC543" s="760" t="s">
        <v>209</v>
      </c>
      <c r="AD543" s="760"/>
      <c r="AE543" s="760"/>
      <c r="AF543" s="760"/>
      <c r="AG543" s="760" t="s">
        <v>4998</v>
      </c>
      <c r="AH543" s="760" t="s">
        <v>794</v>
      </c>
      <c r="AI543" s="807"/>
      <c r="AJ543" s="807"/>
      <c r="AK543" s="807"/>
    </row>
    <row r="544" spans="1:37" s="192" customFormat="1" ht="100.5" customHeight="1">
      <c r="A544" s="727" t="s">
        <v>4999</v>
      </c>
      <c r="B544" s="1060" t="s">
        <v>33</v>
      </c>
      <c r="C544" s="727" t="s">
        <v>4993</v>
      </c>
      <c r="D544" s="727" t="s">
        <v>4994</v>
      </c>
      <c r="E544" s="727" t="s">
        <v>4994</v>
      </c>
      <c r="F544" s="727" t="s">
        <v>4995</v>
      </c>
      <c r="G544" s="727" t="s">
        <v>4995</v>
      </c>
      <c r="H544" s="727"/>
      <c r="I544" s="727"/>
      <c r="J544" s="727" t="s">
        <v>38</v>
      </c>
      <c r="K544" s="727">
        <v>0</v>
      </c>
      <c r="L544" s="1065">
        <v>151010000</v>
      </c>
      <c r="M544" s="749" t="s">
        <v>82</v>
      </c>
      <c r="N544" s="754" t="s">
        <v>2115</v>
      </c>
      <c r="O544" s="813" t="s">
        <v>4672</v>
      </c>
      <c r="P544" s="727" t="s">
        <v>229</v>
      </c>
      <c r="Q544" s="874" t="s">
        <v>230</v>
      </c>
      <c r="R544" s="727" t="s">
        <v>2856</v>
      </c>
      <c r="S544" s="727">
        <v>796</v>
      </c>
      <c r="T544" s="727" t="s">
        <v>232</v>
      </c>
      <c r="U544" s="824">
        <v>24</v>
      </c>
      <c r="V544" s="824">
        <v>2000</v>
      </c>
      <c r="W544" s="824">
        <v>48000</v>
      </c>
      <c r="X544" s="824">
        <v>53760</v>
      </c>
      <c r="Y544" s="727"/>
      <c r="Z544" s="1066">
        <v>2016</v>
      </c>
      <c r="AA544" s="759"/>
      <c r="AB544" s="760" t="s">
        <v>876</v>
      </c>
      <c r="AC544" s="760" t="s">
        <v>209</v>
      </c>
      <c r="AD544" s="760"/>
      <c r="AE544" s="760"/>
      <c r="AF544" s="760"/>
      <c r="AG544" s="760" t="s">
        <v>5000</v>
      </c>
      <c r="AH544" s="760" t="s">
        <v>794</v>
      </c>
      <c r="AI544" s="807"/>
      <c r="AJ544" s="807"/>
      <c r="AK544" s="807"/>
    </row>
    <row r="545" spans="1:37" s="192" customFormat="1" ht="100.5" customHeight="1">
      <c r="A545" s="727" t="s">
        <v>5001</v>
      </c>
      <c r="B545" s="1060" t="s">
        <v>33</v>
      </c>
      <c r="C545" s="727" t="s">
        <v>4993</v>
      </c>
      <c r="D545" s="727" t="s">
        <v>4994</v>
      </c>
      <c r="E545" s="727" t="s">
        <v>4994</v>
      </c>
      <c r="F545" s="727" t="s">
        <v>4995</v>
      </c>
      <c r="G545" s="727" t="s">
        <v>4995</v>
      </c>
      <c r="H545" s="727"/>
      <c r="I545" s="727"/>
      <c r="J545" s="727" t="s">
        <v>38</v>
      </c>
      <c r="K545" s="727">
        <v>0</v>
      </c>
      <c r="L545" s="766">
        <v>471010000</v>
      </c>
      <c r="M545" s="1016" t="s">
        <v>125</v>
      </c>
      <c r="N545" s="754" t="s">
        <v>2115</v>
      </c>
      <c r="O545" s="727" t="s">
        <v>236</v>
      </c>
      <c r="P545" s="727" t="s">
        <v>229</v>
      </c>
      <c r="Q545" s="874" t="s">
        <v>230</v>
      </c>
      <c r="R545" s="727" t="s">
        <v>2856</v>
      </c>
      <c r="S545" s="727">
        <v>796</v>
      </c>
      <c r="T545" s="727" t="s">
        <v>232</v>
      </c>
      <c r="U545" s="824">
        <v>6</v>
      </c>
      <c r="V545" s="824">
        <v>2000</v>
      </c>
      <c r="W545" s="824">
        <v>12000</v>
      </c>
      <c r="X545" s="824">
        <v>13440</v>
      </c>
      <c r="Y545" s="727"/>
      <c r="Z545" s="1066">
        <v>2016</v>
      </c>
      <c r="AA545" s="759"/>
      <c r="AB545" s="760" t="s">
        <v>876</v>
      </c>
      <c r="AC545" s="760" t="s">
        <v>209</v>
      </c>
      <c r="AD545" s="760"/>
      <c r="AE545" s="760"/>
      <c r="AF545" s="760"/>
      <c r="AG545" s="760" t="s">
        <v>5002</v>
      </c>
      <c r="AH545" s="760" t="s">
        <v>794</v>
      </c>
      <c r="AI545" s="807"/>
      <c r="AJ545" s="807"/>
      <c r="AK545" s="807"/>
    </row>
    <row r="546" spans="1:37" s="192" customFormat="1" ht="100.5" customHeight="1">
      <c r="A546" s="727" t="s">
        <v>5003</v>
      </c>
      <c r="B546" s="1060" t="s">
        <v>33</v>
      </c>
      <c r="C546" s="727" t="s">
        <v>5004</v>
      </c>
      <c r="D546" s="727" t="s">
        <v>5005</v>
      </c>
      <c r="E546" s="727" t="s">
        <v>5005</v>
      </c>
      <c r="F546" s="727" t="s">
        <v>5006</v>
      </c>
      <c r="G546" s="727" t="s">
        <v>5006</v>
      </c>
      <c r="H546" s="727"/>
      <c r="I546" s="727"/>
      <c r="J546" s="727" t="s">
        <v>1135</v>
      </c>
      <c r="K546" s="727">
        <v>37</v>
      </c>
      <c r="L546" s="766">
        <v>271010000</v>
      </c>
      <c r="M546" s="727" t="s">
        <v>127</v>
      </c>
      <c r="N546" s="754" t="s">
        <v>2115</v>
      </c>
      <c r="O546" s="727" t="s">
        <v>802</v>
      </c>
      <c r="P546" s="727" t="s">
        <v>229</v>
      </c>
      <c r="Q546" s="874" t="s">
        <v>230</v>
      </c>
      <c r="R546" s="727" t="s">
        <v>2856</v>
      </c>
      <c r="S546" s="727">
        <v>168</v>
      </c>
      <c r="T546" s="727" t="s">
        <v>698</v>
      </c>
      <c r="U546" s="824">
        <v>5.0000000000000001E-3</v>
      </c>
      <c r="V546" s="824">
        <v>900000</v>
      </c>
      <c r="W546" s="824">
        <v>4500</v>
      </c>
      <c r="X546" s="824">
        <v>5040</v>
      </c>
      <c r="Y546" s="727" t="s">
        <v>4270</v>
      </c>
      <c r="Z546" s="1066">
        <v>2016</v>
      </c>
      <c r="AA546" s="759"/>
      <c r="AB546" s="760" t="s">
        <v>876</v>
      </c>
      <c r="AC546" s="760"/>
      <c r="AD546" s="760"/>
      <c r="AE546" s="760"/>
      <c r="AF546" s="760"/>
      <c r="AG546" s="760" t="s">
        <v>5007</v>
      </c>
      <c r="AH546" s="760" t="s">
        <v>794</v>
      </c>
      <c r="AI546" s="807"/>
      <c r="AJ546" s="807"/>
      <c r="AK546" s="807"/>
    </row>
    <row r="547" spans="1:37" s="192" customFormat="1" ht="100.5" customHeight="1">
      <c r="A547" s="727" t="s">
        <v>5008</v>
      </c>
      <c r="B547" s="1060" t="s">
        <v>33</v>
      </c>
      <c r="C547" s="727" t="s">
        <v>5004</v>
      </c>
      <c r="D547" s="727" t="s">
        <v>5005</v>
      </c>
      <c r="E547" s="727" t="s">
        <v>5005</v>
      </c>
      <c r="F547" s="727" t="s">
        <v>5006</v>
      </c>
      <c r="G547" s="727" t="s">
        <v>5006</v>
      </c>
      <c r="H547" s="727"/>
      <c r="I547" s="727"/>
      <c r="J547" s="727" t="s">
        <v>1135</v>
      </c>
      <c r="K547" s="727">
        <v>37</v>
      </c>
      <c r="L547" s="766">
        <v>471010000</v>
      </c>
      <c r="M547" s="1016" t="s">
        <v>125</v>
      </c>
      <c r="N547" s="754" t="s">
        <v>2115</v>
      </c>
      <c r="O547" s="727" t="s">
        <v>236</v>
      </c>
      <c r="P547" s="727" t="s">
        <v>229</v>
      </c>
      <c r="Q547" s="874" t="s">
        <v>230</v>
      </c>
      <c r="R547" s="727" t="s">
        <v>2856</v>
      </c>
      <c r="S547" s="727">
        <v>168</v>
      </c>
      <c r="T547" s="727" t="s">
        <v>698</v>
      </c>
      <c r="U547" s="824">
        <v>8.6999999999999994E-2</v>
      </c>
      <c r="V547" s="824">
        <v>900000</v>
      </c>
      <c r="W547" s="824">
        <v>78300</v>
      </c>
      <c r="X547" s="824">
        <v>87696</v>
      </c>
      <c r="Y547" s="727" t="s">
        <v>4270</v>
      </c>
      <c r="Z547" s="1066">
        <v>2016</v>
      </c>
      <c r="AA547" s="759"/>
      <c r="AB547" s="760" t="s">
        <v>876</v>
      </c>
      <c r="AC547" s="760"/>
      <c r="AD547" s="760"/>
      <c r="AE547" s="760"/>
      <c r="AF547" s="760"/>
      <c r="AG547" s="760" t="s">
        <v>5009</v>
      </c>
      <c r="AH547" s="760" t="s">
        <v>794</v>
      </c>
      <c r="AI547" s="807"/>
      <c r="AJ547" s="807"/>
      <c r="AK547" s="807"/>
    </row>
    <row r="548" spans="1:37" s="192" customFormat="1" ht="100.5" customHeight="1">
      <c r="A548" s="727" t="s">
        <v>5010</v>
      </c>
      <c r="B548" s="1060" t="s">
        <v>33</v>
      </c>
      <c r="C548" s="727" t="s">
        <v>5011</v>
      </c>
      <c r="D548" s="727" t="s">
        <v>5005</v>
      </c>
      <c r="E548" s="727" t="s">
        <v>5005</v>
      </c>
      <c r="F548" s="727" t="s">
        <v>5012</v>
      </c>
      <c r="G548" s="727" t="s">
        <v>5012</v>
      </c>
      <c r="H548" s="727"/>
      <c r="I548" s="727"/>
      <c r="J548" s="727" t="s">
        <v>1135</v>
      </c>
      <c r="K548" s="727">
        <v>37</v>
      </c>
      <c r="L548" s="788">
        <v>311000000</v>
      </c>
      <c r="M548" s="727" t="s">
        <v>342</v>
      </c>
      <c r="N548" s="754" t="s">
        <v>2115</v>
      </c>
      <c r="O548" s="813" t="s">
        <v>4683</v>
      </c>
      <c r="P548" s="727" t="s">
        <v>229</v>
      </c>
      <c r="Q548" s="874" t="s">
        <v>230</v>
      </c>
      <c r="R548" s="727" t="s">
        <v>2856</v>
      </c>
      <c r="S548" s="727">
        <v>168</v>
      </c>
      <c r="T548" s="727" t="s">
        <v>698</v>
      </c>
      <c r="U548" s="824">
        <v>0.03</v>
      </c>
      <c r="V548" s="824">
        <v>900000</v>
      </c>
      <c r="W548" s="824">
        <v>27000</v>
      </c>
      <c r="X548" s="824">
        <v>30240</v>
      </c>
      <c r="Y548" s="727" t="s">
        <v>4270</v>
      </c>
      <c r="Z548" s="1066">
        <v>2016</v>
      </c>
      <c r="AA548" s="759"/>
      <c r="AB548" s="760" t="s">
        <v>876</v>
      </c>
      <c r="AC548" s="760"/>
      <c r="AD548" s="760"/>
      <c r="AE548" s="760"/>
      <c r="AF548" s="760"/>
      <c r="AG548" s="760" t="s">
        <v>5013</v>
      </c>
      <c r="AH548" s="760" t="s">
        <v>794</v>
      </c>
      <c r="AI548" s="807"/>
      <c r="AJ548" s="807"/>
      <c r="AK548" s="807"/>
    </row>
    <row r="549" spans="1:37" s="192" customFormat="1" ht="100.5" customHeight="1">
      <c r="A549" s="727" t="s">
        <v>5014</v>
      </c>
      <c r="B549" s="1060" t="s">
        <v>33</v>
      </c>
      <c r="C549" s="727" t="s">
        <v>5011</v>
      </c>
      <c r="D549" s="727" t="s">
        <v>5005</v>
      </c>
      <c r="E549" s="727" t="s">
        <v>5005</v>
      </c>
      <c r="F549" s="727" t="s">
        <v>5012</v>
      </c>
      <c r="G549" s="727" t="s">
        <v>5012</v>
      </c>
      <c r="H549" s="727"/>
      <c r="I549" s="727"/>
      <c r="J549" s="727" t="s">
        <v>1135</v>
      </c>
      <c r="K549" s="727">
        <v>37</v>
      </c>
      <c r="L549" s="727">
        <v>511010000</v>
      </c>
      <c r="M549" s="753" t="s">
        <v>88</v>
      </c>
      <c r="N549" s="754" t="s">
        <v>2115</v>
      </c>
      <c r="O549" s="813" t="s">
        <v>4696</v>
      </c>
      <c r="P549" s="727" t="s">
        <v>229</v>
      </c>
      <c r="Q549" s="874" t="s">
        <v>230</v>
      </c>
      <c r="R549" s="727" t="s">
        <v>2856</v>
      </c>
      <c r="S549" s="727">
        <v>168</v>
      </c>
      <c r="T549" s="727" t="s">
        <v>698</v>
      </c>
      <c r="U549" s="824">
        <v>4.0000000000000001E-3</v>
      </c>
      <c r="V549" s="824">
        <v>900000</v>
      </c>
      <c r="W549" s="824">
        <v>3600</v>
      </c>
      <c r="X549" s="824">
        <v>4032</v>
      </c>
      <c r="Y549" s="727" t="s">
        <v>4270</v>
      </c>
      <c r="Z549" s="1066">
        <v>2016</v>
      </c>
      <c r="AA549" s="759"/>
      <c r="AB549" s="760" t="s">
        <v>876</v>
      </c>
      <c r="AC549" s="760"/>
      <c r="AD549" s="760"/>
      <c r="AE549" s="760"/>
      <c r="AF549" s="760"/>
      <c r="AG549" s="760" t="s">
        <v>5015</v>
      </c>
      <c r="AH549" s="760" t="s">
        <v>794</v>
      </c>
      <c r="AI549" s="807"/>
      <c r="AJ549" s="807"/>
      <c r="AK549" s="807"/>
    </row>
    <row r="550" spans="1:37" s="192" customFormat="1" ht="100.5" customHeight="1">
      <c r="A550" s="727" t="s">
        <v>5016</v>
      </c>
      <c r="B550" s="1060" t="s">
        <v>33</v>
      </c>
      <c r="C550" s="727" t="s">
        <v>5011</v>
      </c>
      <c r="D550" s="727" t="s">
        <v>5005</v>
      </c>
      <c r="E550" s="727" t="s">
        <v>5005</v>
      </c>
      <c r="F550" s="727" t="s">
        <v>5012</v>
      </c>
      <c r="G550" s="727" t="s">
        <v>5012</v>
      </c>
      <c r="H550" s="727"/>
      <c r="I550" s="727"/>
      <c r="J550" s="727" t="s">
        <v>1135</v>
      </c>
      <c r="K550" s="727">
        <v>37</v>
      </c>
      <c r="L550" s="727">
        <v>511010000</v>
      </c>
      <c r="M550" s="753" t="s">
        <v>88</v>
      </c>
      <c r="N550" s="754" t="s">
        <v>2115</v>
      </c>
      <c r="O550" s="727" t="s">
        <v>4432</v>
      </c>
      <c r="P550" s="727" t="s">
        <v>229</v>
      </c>
      <c r="Q550" s="874" t="s">
        <v>230</v>
      </c>
      <c r="R550" s="727" t="s">
        <v>2856</v>
      </c>
      <c r="S550" s="727">
        <v>168</v>
      </c>
      <c r="T550" s="727" t="s">
        <v>698</v>
      </c>
      <c r="U550" s="824">
        <v>0.02</v>
      </c>
      <c r="V550" s="824">
        <v>900000</v>
      </c>
      <c r="W550" s="824">
        <v>18000</v>
      </c>
      <c r="X550" s="824">
        <v>20160</v>
      </c>
      <c r="Y550" s="727" t="s">
        <v>4270</v>
      </c>
      <c r="Z550" s="1066">
        <v>2016</v>
      </c>
      <c r="AA550" s="759"/>
      <c r="AB550" s="760" t="s">
        <v>876</v>
      </c>
      <c r="AC550" s="760"/>
      <c r="AD550" s="760"/>
      <c r="AE550" s="760"/>
      <c r="AF550" s="760"/>
      <c r="AG550" s="760" t="s">
        <v>5015</v>
      </c>
      <c r="AH550" s="760" t="s">
        <v>794</v>
      </c>
      <c r="AI550" s="807"/>
      <c r="AJ550" s="807"/>
      <c r="AK550" s="807"/>
    </row>
    <row r="551" spans="1:37" s="192" customFormat="1" ht="100.5" customHeight="1">
      <c r="A551" s="727" t="s">
        <v>5017</v>
      </c>
      <c r="B551" s="1060" t="s">
        <v>33</v>
      </c>
      <c r="C551" s="727" t="s">
        <v>5011</v>
      </c>
      <c r="D551" s="727" t="s">
        <v>5005</v>
      </c>
      <c r="E551" s="727" t="s">
        <v>5005</v>
      </c>
      <c r="F551" s="727" t="s">
        <v>5012</v>
      </c>
      <c r="G551" s="727" t="s">
        <v>5012</v>
      </c>
      <c r="H551" s="727"/>
      <c r="I551" s="727"/>
      <c r="J551" s="727" t="s">
        <v>1135</v>
      </c>
      <c r="K551" s="727">
        <v>37</v>
      </c>
      <c r="L551" s="727">
        <v>511010000</v>
      </c>
      <c r="M551" s="753" t="s">
        <v>88</v>
      </c>
      <c r="N551" s="754" t="s">
        <v>2115</v>
      </c>
      <c r="O551" s="813" t="s">
        <v>4696</v>
      </c>
      <c r="P551" s="727" t="s">
        <v>229</v>
      </c>
      <c r="Q551" s="874" t="s">
        <v>230</v>
      </c>
      <c r="R551" s="727" t="s">
        <v>2856</v>
      </c>
      <c r="S551" s="727">
        <v>168</v>
      </c>
      <c r="T551" s="727" t="s">
        <v>698</v>
      </c>
      <c r="U551" s="824">
        <v>1.2</v>
      </c>
      <c r="V551" s="824">
        <v>900000</v>
      </c>
      <c r="W551" s="824">
        <v>1080000</v>
      </c>
      <c r="X551" s="824">
        <v>1209600</v>
      </c>
      <c r="Y551" s="727" t="s">
        <v>4270</v>
      </c>
      <c r="Z551" s="1066">
        <v>2016</v>
      </c>
      <c r="AA551" s="759"/>
      <c r="AB551" s="760" t="s">
        <v>876</v>
      </c>
      <c r="AC551" s="760"/>
      <c r="AD551" s="760"/>
      <c r="AE551" s="760"/>
      <c r="AF551" s="760"/>
      <c r="AG551" s="760" t="s">
        <v>5015</v>
      </c>
      <c r="AH551" s="760" t="s">
        <v>794</v>
      </c>
      <c r="AI551" s="807"/>
      <c r="AJ551" s="807"/>
      <c r="AK551" s="807"/>
    </row>
    <row r="552" spans="1:37" s="192" customFormat="1" ht="100.5" customHeight="1">
      <c r="A552" s="727" t="s">
        <v>5018</v>
      </c>
      <c r="B552" s="1060" t="s">
        <v>33</v>
      </c>
      <c r="C552" s="727" t="s">
        <v>5019</v>
      </c>
      <c r="D552" s="727" t="s">
        <v>5005</v>
      </c>
      <c r="E552" s="727" t="s">
        <v>5005</v>
      </c>
      <c r="F552" s="727" t="s">
        <v>5020</v>
      </c>
      <c r="G552" s="727" t="s">
        <v>5020</v>
      </c>
      <c r="H552" s="727"/>
      <c r="I552" s="727"/>
      <c r="J552" s="727" t="s">
        <v>38</v>
      </c>
      <c r="K552" s="727">
        <v>0</v>
      </c>
      <c r="L552" s="788">
        <v>231010000</v>
      </c>
      <c r="M552" s="749" t="s">
        <v>128</v>
      </c>
      <c r="N552" s="754" t="s">
        <v>2115</v>
      </c>
      <c r="O552" s="813" t="s">
        <v>4669</v>
      </c>
      <c r="P552" s="727" t="s">
        <v>229</v>
      </c>
      <c r="Q552" s="874" t="s">
        <v>230</v>
      </c>
      <c r="R552" s="727" t="s">
        <v>2856</v>
      </c>
      <c r="S552" s="727">
        <v>168</v>
      </c>
      <c r="T552" s="727" t="s">
        <v>698</v>
      </c>
      <c r="U552" s="824">
        <v>0.44500000000000001</v>
      </c>
      <c r="V552" s="824">
        <v>200000</v>
      </c>
      <c r="W552" s="824">
        <v>89000</v>
      </c>
      <c r="X552" s="824">
        <v>99680</v>
      </c>
      <c r="Y552" s="727"/>
      <c r="Z552" s="1066">
        <v>2016</v>
      </c>
      <c r="AA552" s="759"/>
      <c r="AB552" s="760" t="s">
        <v>876</v>
      </c>
      <c r="AC552" s="760" t="s">
        <v>209</v>
      </c>
      <c r="AD552" s="760"/>
      <c r="AE552" s="760"/>
      <c r="AF552" s="760"/>
      <c r="AG552" s="760" t="s">
        <v>5021</v>
      </c>
      <c r="AH552" s="760" t="s">
        <v>794</v>
      </c>
      <c r="AI552" s="807"/>
      <c r="AJ552" s="807"/>
      <c r="AK552" s="807"/>
    </row>
    <row r="553" spans="1:37" s="192" customFormat="1" ht="100.5" customHeight="1">
      <c r="A553" s="727" t="s">
        <v>5022</v>
      </c>
      <c r="B553" s="1060" t="s">
        <v>33</v>
      </c>
      <c r="C553" s="727" t="s">
        <v>5019</v>
      </c>
      <c r="D553" s="727" t="s">
        <v>5005</v>
      </c>
      <c r="E553" s="727" t="s">
        <v>5005</v>
      </c>
      <c r="F553" s="727" t="s">
        <v>5020</v>
      </c>
      <c r="G553" s="727" t="s">
        <v>5020</v>
      </c>
      <c r="H553" s="727"/>
      <c r="I553" s="727"/>
      <c r="J553" s="727" t="s">
        <v>38</v>
      </c>
      <c r="K553" s="727">
        <v>0</v>
      </c>
      <c r="L553" s="749">
        <v>431010000</v>
      </c>
      <c r="M553" s="749" t="s">
        <v>129</v>
      </c>
      <c r="N553" s="754" t="s">
        <v>2115</v>
      </c>
      <c r="O553" s="813" t="s">
        <v>4678</v>
      </c>
      <c r="P553" s="727" t="s">
        <v>229</v>
      </c>
      <c r="Q553" s="874" t="s">
        <v>230</v>
      </c>
      <c r="R553" s="727" t="s">
        <v>2856</v>
      </c>
      <c r="S553" s="727">
        <v>168</v>
      </c>
      <c r="T553" s="727" t="s">
        <v>698</v>
      </c>
      <c r="U553" s="824">
        <v>8.5000000000000006E-2</v>
      </c>
      <c r="V553" s="824">
        <v>200000</v>
      </c>
      <c r="W553" s="824">
        <v>17000</v>
      </c>
      <c r="X553" s="824">
        <v>19040</v>
      </c>
      <c r="Y553" s="727"/>
      <c r="Z553" s="1066">
        <v>2016</v>
      </c>
      <c r="AA553" s="759"/>
      <c r="AB553" s="760" t="s">
        <v>876</v>
      </c>
      <c r="AC553" s="760" t="s">
        <v>209</v>
      </c>
      <c r="AD553" s="760"/>
      <c r="AE553" s="760"/>
      <c r="AF553" s="760"/>
      <c r="AG553" s="760" t="s">
        <v>5023</v>
      </c>
      <c r="AH553" s="760" t="s">
        <v>794</v>
      </c>
      <c r="AI553" s="807"/>
      <c r="AJ553" s="807"/>
      <c r="AK553" s="807"/>
    </row>
    <row r="554" spans="1:37" s="192" customFormat="1" ht="100.5" customHeight="1">
      <c r="A554" s="727" t="s">
        <v>5024</v>
      </c>
      <c r="B554" s="1060" t="s">
        <v>33</v>
      </c>
      <c r="C554" s="727" t="s">
        <v>5019</v>
      </c>
      <c r="D554" s="727" t="s">
        <v>5005</v>
      </c>
      <c r="E554" s="727" t="s">
        <v>5005</v>
      </c>
      <c r="F554" s="727" t="s">
        <v>5020</v>
      </c>
      <c r="G554" s="727" t="s">
        <v>5020</v>
      </c>
      <c r="H554" s="727"/>
      <c r="I554" s="727"/>
      <c r="J554" s="727" t="s">
        <v>38</v>
      </c>
      <c r="K554" s="727">
        <v>0</v>
      </c>
      <c r="L554" s="766">
        <v>471010000</v>
      </c>
      <c r="M554" s="1016" t="s">
        <v>125</v>
      </c>
      <c r="N554" s="754" t="s">
        <v>2115</v>
      </c>
      <c r="O554" s="727" t="s">
        <v>236</v>
      </c>
      <c r="P554" s="727" t="s">
        <v>229</v>
      </c>
      <c r="Q554" s="874" t="s">
        <v>230</v>
      </c>
      <c r="R554" s="727" t="s">
        <v>2856</v>
      </c>
      <c r="S554" s="727">
        <v>168</v>
      </c>
      <c r="T554" s="727" t="s">
        <v>698</v>
      </c>
      <c r="U554" s="824">
        <v>0.02</v>
      </c>
      <c r="V554" s="824">
        <v>200000</v>
      </c>
      <c r="W554" s="824">
        <v>4000</v>
      </c>
      <c r="X554" s="824">
        <v>4480</v>
      </c>
      <c r="Y554" s="727"/>
      <c r="Z554" s="1066">
        <v>2016</v>
      </c>
      <c r="AA554" s="759"/>
      <c r="AB554" s="760" t="s">
        <v>876</v>
      </c>
      <c r="AC554" s="760" t="s">
        <v>209</v>
      </c>
      <c r="AD554" s="760"/>
      <c r="AE554" s="760"/>
      <c r="AF554" s="760"/>
      <c r="AG554" s="760" t="s">
        <v>5025</v>
      </c>
      <c r="AH554" s="760" t="s">
        <v>794</v>
      </c>
      <c r="AI554" s="807"/>
      <c r="AJ554" s="807"/>
      <c r="AK554" s="807"/>
    </row>
    <row r="555" spans="1:37" s="192" customFormat="1" ht="100.5" customHeight="1">
      <c r="A555" s="727" t="s">
        <v>5026</v>
      </c>
      <c r="B555" s="1060" t="s">
        <v>33</v>
      </c>
      <c r="C555" s="727" t="s">
        <v>5019</v>
      </c>
      <c r="D555" s="727" t="s">
        <v>5005</v>
      </c>
      <c r="E555" s="727" t="s">
        <v>5005</v>
      </c>
      <c r="F555" s="727" t="s">
        <v>5020</v>
      </c>
      <c r="G555" s="727" t="s">
        <v>5020</v>
      </c>
      <c r="H555" s="727"/>
      <c r="I555" s="727"/>
      <c r="J555" s="727" t="s">
        <v>38</v>
      </c>
      <c r="K555" s="727">
        <v>0</v>
      </c>
      <c r="L555" s="788">
        <v>311000000</v>
      </c>
      <c r="M555" s="727" t="s">
        <v>342</v>
      </c>
      <c r="N555" s="754" t="s">
        <v>2115</v>
      </c>
      <c r="O555" s="813" t="s">
        <v>4683</v>
      </c>
      <c r="P555" s="727" t="s">
        <v>229</v>
      </c>
      <c r="Q555" s="874" t="s">
        <v>230</v>
      </c>
      <c r="R555" s="727" t="s">
        <v>2856</v>
      </c>
      <c r="S555" s="727">
        <v>168</v>
      </c>
      <c r="T555" s="727" t="s">
        <v>698</v>
      </c>
      <c r="U555" s="824">
        <v>0.36799999999999999</v>
      </c>
      <c r="V555" s="824">
        <v>200000</v>
      </c>
      <c r="W555" s="824">
        <v>73600</v>
      </c>
      <c r="X555" s="824">
        <v>82432</v>
      </c>
      <c r="Y555" s="727"/>
      <c r="Z555" s="1066">
        <v>2016</v>
      </c>
      <c r="AA555" s="759"/>
      <c r="AB555" s="760" t="s">
        <v>876</v>
      </c>
      <c r="AC555" s="760" t="s">
        <v>209</v>
      </c>
      <c r="AD555" s="760"/>
      <c r="AE555" s="760"/>
      <c r="AF555" s="760"/>
      <c r="AG555" s="760" t="s">
        <v>5027</v>
      </c>
      <c r="AH555" s="760" t="s">
        <v>794</v>
      </c>
      <c r="AI555" s="807"/>
      <c r="AJ555" s="807"/>
      <c r="AK555" s="807"/>
    </row>
    <row r="556" spans="1:37" s="192" customFormat="1" ht="100.5" customHeight="1">
      <c r="A556" s="727" t="s">
        <v>5028</v>
      </c>
      <c r="B556" s="1060" t="s">
        <v>33</v>
      </c>
      <c r="C556" s="727" t="s">
        <v>5019</v>
      </c>
      <c r="D556" s="727" t="s">
        <v>5005</v>
      </c>
      <c r="E556" s="727" t="s">
        <v>5005</v>
      </c>
      <c r="F556" s="727" t="s">
        <v>5020</v>
      </c>
      <c r="G556" s="727" t="s">
        <v>5020</v>
      </c>
      <c r="H556" s="727"/>
      <c r="I556" s="727"/>
      <c r="J556" s="727" t="s">
        <v>38</v>
      </c>
      <c r="K556" s="727">
        <v>0</v>
      </c>
      <c r="L556" s="788">
        <v>311000000</v>
      </c>
      <c r="M556" s="727" t="s">
        <v>342</v>
      </c>
      <c r="N556" s="754" t="s">
        <v>2115</v>
      </c>
      <c r="O556" s="813" t="s">
        <v>4683</v>
      </c>
      <c r="P556" s="727" t="s">
        <v>229</v>
      </c>
      <c r="Q556" s="874" t="s">
        <v>230</v>
      </c>
      <c r="R556" s="727" t="s">
        <v>2856</v>
      </c>
      <c r="S556" s="727">
        <v>168</v>
      </c>
      <c r="T556" s="727" t="s">
        <v>698</v>
      </c>
      <c r="U556" s="824">
        <v>0.1</v>
      </c>
      <c r="V556" s="824">
        <v>200000</v>
      </c>
      <c r="W556" s="824">
        <v>20000</v>
      </c>
      <c r="X556" s="824">
        <v>22400</v>
      </c>
      <c r="Y556" s="727"/>
      <c r="Z556" s="1066">
        <v>2016</v>
      </c>
      <c r="AA556" s="759"/>
      <c r="AB556" s="760" t="s">
        <v>876</v>
      </c>
      <c r="AC556" s="760" t="s">
        <v>209</v>
      </c>
      <c r="AD556" s="760"/>
      <c r="AE556" s="760"/>
      <c r="AF556" s="760"/>
      <c r="AG556" s="760" t="s">
        <v>5027</v>
      </c>
      <c r="AH556" s="760" t="s">
        <v>794</v>
      </c>
      <c r="AI556" s="807"/>
      <c r="AJ556" s="807"/>
      <c r="AK556" s="807"/>
    </row>
    <row r="557" spans="1:37" s="192" customFormat="1" ht="100.5" customHeight="1">
      <c r="A557" s="727" t="s">
        <v>5029</v>
      </c>
      <c r="B557" s="1060" t="s">
        <v>33</v>
      </c>
      <c r="C557" s="727" t="s">
        <v>5019</v>
      </c>
      <c r="D557" s="727" t="s">
        <v>5005</v>
      </c>
      <c r="E557" s="727" t="s">
        <v>5005</v>
      </c>
      <c r="F557" s="727" t="s">
        <v>5020</v>
      </c>
      <c r="G557" s="727" t="s">
        <v>5020</v>
      </c>
      <c r="H557" s="727"/>
      <c r="I557" s="727"/>
      <c r="J557" s="727" t="s">
        <v>38</v>
      </c>
      <c r="K557" s="727">
        <v>0</v>
      </c>
      <c r="L557" s="788">
        <v>311000000</v>
      </c>
      <c r="M557" s="727" t="s">
        <v>342</v>
      </c>
      <c r="N557" s="754" t="s">
        <v>2115</v>
      </c>
      <c r="O557" s="813" t="s">
        <v>4683</v>
      </c>
      <c r="P557" s="727" t="s">
        <v>229</v>
      </c>
      <c r="Q557" s="874" t="s">
        <v>230</v>
      </c>
      <c r="R557" s="727" t="s">
        <v>2856</v>
      </c>
      <c r="S557" s="727">
        <v>168</v>
      </c>
      <c r="T557" s="727" t="s">
        <v>698</v>
      </c>
      <c r="U557" s="824">
        <v>0.1</v>
      </c>
      <c r="V557" s="824">
        <v>200000</v>
      </c>
      <c r="W557" s="824">
        <v>20000</v>
      </c>
      <c r="X557" s="824">
        <v>22400</v>
      </c>
      <c r="Y557" s="727"/>
      <c r="Z557" s="1066">
        <v>2016</v>
      </c>
      <c r="AA557" s="759"/>
      <c r="AB557" s="760" t="s">
        <v>876</v>
      </c>
      <c r="AC557" s="760" t="s">
        <v>209</v>
      </c>
      <c r="AD557" s="760"/>
      <c r="AE557" s="760"/>
      <c r="AF557" s="760"/>
      <c r="AG557" s="760" t="s">
        <v>5027</v>
      </c>
      <c r="AH557" s="760" t="s">
        <v>794</v>
      </c>
      <c r="AI557" s="807"/>
      <c r="AJ557" s="807"/>
      <c r="AK557" s="807"/>
    </row>
    <row r="558" spans="1:37" s="192" customFormat="1" ht="100.5" customHeight="1">
      <c r="A558" s="727" t="s">
        <v>5030</v>
      </c>
      <c r="B558" s="1060" t="s">
        <v>33</v>
      </c>
      <c r="C558" s="727" t="s">
        <v>5019</v>
      </c>
      <c r="D558" s="727" t="s">
        <v>5005</v>
      </c>
      <c r="E558" s="727" t="s">
        <v>5005</v>
      </c>
      <c r="F558" s="727" t="s">
        <v>5020</v>
      </c>
      <c r="G558" s="727" t="s">
        <v>5020</v>
      </c>
      <c r="H558" s="727"/>
      <c r="I558" s="727"/>
      <c r="J558" s="727" t="s">
        <v>38</v>
      </c>
      <c r="K558" s="727">
        <v>0</v>
      </c>
      <c r="L558" s="788">
        <v>311000000</v>
      </c>
      <c r="M558" s="727" t="s">
        <v>342</v>
      </c>
      <c r="N558" s="754" t="s">
        <v>2115</v>
      </c>
      <c r="O558" s="813" t="s">
        <v>4683</v>
      </c>
      <c r="P558" s="727" t="s">
        <v>229</v>
      </c>
      <c r="Q558" s="874" t="s">
        <v>230</v>
      </c>
      <c r="R558" s="727" t="s">
        <v>2856</v>
      </c>
      <c r="S558" s="727">
        <v>168</v>
      </c>
      <c r="T558" s="727" t="s">
        <v>698</v>
      </c>
      <c r="U558" s="824">
        <v>0.1</v>
      </c>
      <c r="V558" s="824">
        <v>200000</v>
      </c>
      <c r="W558" s="824">
        <v>20000</v>
      </c>
      <c r="X558" s="824">
        <v>22400</v>
      </c>
      <c r="Y558" s="727"/>
      <c r="Z558" s="1066">
        <v>2016</v>
      </c>
      <c r="AA558" s="759"/>
      <c r="AB558" s="760" t="s">
        <v>876</v>
      </c>
      <c r="AC558" s="760" t="s">
        <v>209</v>
      </c>
      <c r="AD558" s="760"/>
      <c r="AE558" s="760"/>
      <c r="AF558" s="760"/>
      <c r="AG558" s="760" t="s">
        <v>5027</v>
      </c>
      <c r="AH558" s="760" t="s">
        <v>794</v>
      </c>
      <c r="AI558" s="807"/>
      <c r="AJ558" s="807"/>
      <c r="AK558" s="807"/>
    </row>
    <row r="559" spans="1:37" s="192" customFormat="1" ht="100.5" customHeight="1">
      <c r="A559" s="727" t="s">
        <v>5031</v>
      </c>
      <c r="B559" s="1060" t="s">
        <v>33</v>
      </c>
      <c r="C559" s="727" t="s">
        <v>5019</v>
      </c>
      <c r="D559" s="727" t="s">
        <v>5005</v>
      </c>
      <c r="E559" s="727" t="s">
        <v>5005</v>
      </c>
      <c r="F559" s="727" t="s">
        <v>5020</v>
      </c>
      <c r="G559" s="727" t="s">
        <v>5020</v>
      </c>
      <c r="H559" s="727"/>
      <c r="I559" s="727"/>
      <c r="J559" s="727" t="s">
        <v>38</v>
      </c>
      <c r="K559" s="727">
        <v>0</v>
      </c>
      <c r="L559" s="788">
        <v>311000000</v>
      </c>
      <c r="M559" s="727" t="s">
        <v>342</v>
      </c>
      <c r="N559" s="754" t="s">
        <v>2115</v>
      </c>
      <c r="O559" s="813" t="s">
        <v>4683</v>
      </c>
      <c r="P559" s="727" t="s">
        <v>229</v>
      </c>
      <c r="Q559" s="874" t="s">
        <v>230</v>
      </c>
      <c r="R559" s="727" t="s">
        <v>2856</v>
      </c>
      <c r="S559" s="727">
        <v>168</v>
      </c>
      <c r="T559" s="727" t="s">
        <v>698</v>
      </c>
      <c r="U559" s="824">
        <v>0.1</v>
      </c>
      <c r="V559" s="824">
        <v>200000</v>
      </c>
      <c r="W559" s="824">
        <v>20000</v>
      </c>
      <c r="X559" s="824">
        <v>22400</v>
      </c>
      <c r="Y559" s="727"/>
      <c r="Z559" s="1066">
        <v>2016</v>
      </c>
      <c r="AA559" s="759"/>
      <c r="AB559" s="760" t="s">
        <v>876</v>
      </c>
      <c r="AC559" s="760" t="s">
        <v>209</v>
      </c>
      <c r="AD559" s="760"/>
      <c r="AE559" s="760"/>
      <c r="AF559" s="760"/>
      <c r="AG559" s="760" t="s">
        <v>5027</v>
      </c>
      <c r="AH559" s="760" t="s">
        <v>794</v>
      </c>
      <c r="AI559" s="807"/>
      <c r="AJ559" s="807"/>
      <c r="AK559" s="807"/>
    </row>
    <row r="560" spans="1:37" s="192" customFormat="1" ht="100.5" customHeight="1">
      <c r="A560" s="727" t="s">
        <v>5032</v>
      </c>
      <c r="B560" s="1060" t="s">
        <v>33</v>
      </c>
      <c r="C560" s="727" t="s">
        <v>5019</v>
      </c>
      <c r="D560" s="727" t="s">
        <v>5005</v>
      </c>
      <c r="E560" s="727" t="s">
        <v>5005</v>
      </c>
      <c r="F560" s="727" t="s">
        <v>5020</v>
      </c>
      <c r="G560" s="727" t="s">
        <v>5020</v>
      </c>
      <c r="H560" s="727"/>
      <c r="I560" s="727"/>
      <c r="J560" s="727" t="s">
        <v>38</v>
      </c>
      <c r="K560" s="727">
        <v>0</v>
      </c>
      <c r="L560" s="788">
        <v>311000000</v>
      </c>
      <c r="M560" s="727" t="s">
        <v>342</v>
      </c>
      <c r="N560" s="754" t="s">
        <v>2115</v>
      </c>
      <c r="O560" s="813" t="s">
        <v>4683</v>
      </c>
      <c r="P560" s="727" t="s">
        <v>229</v>
      </c>
      <c r="Q560" s="874" t="s">
        <v>230</v>
      </c>
      <c r="R560" s="727" t="s">
        <v>2856</v>
      </c>
      <c r="S560" s="727">
        <v>168</v>
      </c>
      <c r="T560" s="727" t="s">
        <v>698</v>
      </c>
      <c r="U560" s="824">
        <v>0.1</v>
      </c>
      <c r="V560" s="824">
        <v>200000</v>
      </c>
      <c r="W560" s="824">
        <v>20000</v>
      </c>
      <c r="X560" s="824">
        <v>22400</v>
      </c>
      <c r="Y560" s="727"/>
      <c r="Z560" s="1066">
        <v>2016</v>
      </c>
      <c r="AA560" s="759"/>
      <c r="AB560" s="760" t="s">
        <v>876</v>
      </c>
      <c r="AC560" s="760" t="s">
        <v>209</v>
      </c>
      <c r="AD560" s="760"/>
      <c r="AE560" s="760"/>
      <c r="AF560" s="760"/>
      <c r="AG560" s="760" t="s">
        <v>5027</v>
      </c>
      <c r="AH560" s="760" t="s">
        <v>794</v>
      </c>
      <c r="AI560" s="807"/>
      <c r="AJ560" s="807"/>
      <c r="AK560" s="807"/>
    </row>
    <row r="561" spans="1:37" s="192" customFormat="1" ht="100.5" customHeight="1">
      <c r="A561" s="727" t="s">
        <v>5033</v>
      </c>
      <c r="B561" s="1060" t="s">
        <v>33</v>
      </c>
      <c r="C561" s="727" t="s">
        <v>5019</v>
      </c>
      <c r="D561" s="727" t="s">
        <v>5005</v>
      </c>
      <c r="E561" s="727" t="s">
        <v>5005</v>
      </c>
      <c r="F561" s="727" t="s">
        <v>5020</v>
      </c>
      <c r="G561" s="727" t="s">
        <v>5020</v>
      </c>
      <c r="H561" s="727"/>
      <c r="I561" s="727"/>
      <c r="J561" s="727" t="s">
        <v>38</v>
      </c>
      <c r="K561" s="727">
        <v>0</v>
      </c>
      <c r="L561" s="788">
        <v>311000000</v>
      </c>
      <c r="M561" s="727" t="s">
        <v>342</v>
      </c>
      <c r="N561" s="754" t="s">
        <v>2115</v>
      </c>
      <c r="O561" s="813" t="s">
        <v>4683</v>
      </c>
      <c r="P561" s="727" t="s">
        <v>229</v>
      </c>
      <c r="Q561" s="874" t="s">
        <v>230</v>
      </c>
      <c r="R561" s="727" t="s">
        <v>2856</v>
      </c>
      <c r="S561" s="727">
        <v>168</v>
      </c>
      <c r="T561" s="727" t="s">
        <v>698</v>
      </c>
      <c r="U561" s="824">
        <v>0.1</v>
      </c>
      <c r="V561" s="824">
        <v>200000</v>
      </c>
      <c r="W561" s="824">
        <v>20000</v>
      </c>
      <c r="X561" s="824">
        <v>22400</v>
      </c>
      <c r="Y561" s="727"/>
      <c r="Z561" s="1066">
        <v>2016</v>
      </c>
      <c r="AA561" s="759"/>
      <c r="AB561" s="760" t="s">
        <v>876</v>
      </c>
      <c r="AC561" s="760" t="s">
        <v>209</v>
      </c>
      <c r="AD561" s="760"/>
      <c r="AE561" s="760"/>
      <c r="AF561" s="760"/>
      <c r="AG561" s="760" t="s">
        <v>5027</v>
      </c>
      <c r="AH561" s="760" t="s">
        <v>794</v>
      </c>
      <c r="AI561" s="807"/>
      <c r="AJ561" s="807"/>
      <c r="AK561" s="807"/>
    </row>
    <row r="562" spans="1:37" s="192" customFormat="1" ht="100.5" customHeight="1">
      <c r="A562" s="727" t="s">
        <v>5034</v>
      </c>
      <c r="B562" s="1060" t="s">
        <v>33</v>
      </c>
      <c r="C562" s="727" t="s">
        <v>5019</v>
      </c>
      <c r="D562" s="727" t="s">
        <v>5005</v>
      </c>
      <c r="E562" s="727" t="s">
        <v>5005</v>
      </c>
      <c r="F562" s="727" t="s">
        <v>5020</v>
      </c>
      <c r="G562" s="727" t="s">
        <v>5020</v>
      </c>
      <c r="H562" s="727"/>
      <c r="I562" s="727"/>
      <c r="J562" s="727" t="s">
        <v>38</v>
      </c>
      <c r="K562" s="727">
        <v>0</v>
      </c>
      <c r="L562" s="788">
        <v>311000000</v>
      </c>
      <c r="M562" s="727" t="s">
        <v>342</v>
      </c>
      <c r="N562" s="754" t="s">
        <v>2115</v>
      </c>
      <c r="O562" s="813" t="s">
        <v>4683</v>
      </c>
      <c r="P562" s="727" t="s">
        <v>229</v>
      </c>
      <c r="Q562" s="874" t="s">
        <v>230</v>
      </c>
      <c r="R562" s="727" t="s">
        <v>2856</v>
      </c>
      <c r="S562" s="727">
        <v>168</v>
      </c>
      <c r="T562" s="727" t="s">
        <v>698</v>
      </c>
      <c r="U562" s="824">
        <v>0.1</v>
      </c>
      <c r="V562" s="824">
        <v>200000</v>
      </c>
      <c r="W562" s="824">
        <v>20000</v>
      </c>
      <c r="X562" s="824">
        <v>22400</v>
      </c>
      <c r="Y562" s="727"/>
      <c r="Z562" s="1066">
        <v>2016</v>
      </c>
      <c r="AA562" s="759"/>
      <c r="AB562" s="760" t="s">
        <v>876</v>
      </c>
      <c r="AC562" s="760" t="s">
        <v>209</v>
      </c>
      <c r="AD562" s="760"/>
      <c r="AE562" s="760"/>
      <c r="AF562" s="760"/>
      <c r="AG562" s="760" t="s">
        <v>5027</v>
      </c>
      <c r="AH562" s="760" t="s">
        <v>794</v>
      </c>
      <c r="AI562" s="807"/>
      <c r="AJ562" s="807"/>
      <c r="AK562" s="807"/>
    </row>
    <row r="563" spans="1:37" s="192" customFormat="1" ht="100.5" customHeight="1">
      <c r="A563" s="727" t="s">
        <v>5035</v>
      </c>
      <c r="B563" s="1060" t="s">
        <v>33</v>
      </c>
      <c r="C563" s="727" t="s">
        <v>5019</v>
      </c>
      <c r="D563" s="727" t="s">
        <v>5005</v>
      </c>
      <c r="E563" s="727" t="s">
        <v>5005</v>
      </c>
      <c r="F563" s="727" t="s">
        <v>5020</v>
      </c>
      <c r="G563" s="727" t="s">
        <v>5020</v>
      </c>
      <c r="H563" s="727"/>
      <c r="I563" s="727"/>
      <c r="J563" s="727" t="s">
        <v>38</v>
      </c>
      <c r="K563" s="727">
        <v>0</v>
      </c>
      <c r="L563" s="788">
        <v>311000000</v>
      </c>
      <c r="M563" s="727" t="s">
        <v>342</v>
      </c>
      <c r="N563" s="754" t="s">
        <v>2115</v>
      </c>
      <c r="O563" s="813" t="s">
        <v>4683</v>
      </c>
      <c r="P563" s="727" t="s">
        <v>229</v>
      </c>
      <c r="Q563" s="874" t="s">
        <v>230</v>
      </c>
      <c r="R563" s="727" t="s">
        <v>2856</v>
      </c>
      <c r="S563" s="727">
        <v>168</v>
      </c>
      <c r="T563" s="727" t="s">
        <v>698</v>
      </c>
      <c r="U563" s="824">
        <v>0.1</v>
      </c>
      <c r="V563" s="824">
        <v>200000</v>
      </c>
      <c r="W563" s="824">
        <v>20000</v>
      </c>
      <c r="X563" s="824">
        <v>22400</v>
      </c>
      <c r="Y563" s="727"/>
      <c r="Z563" s="1066">
        <v>2016</v>
      </c>
      <c r="AA563" s="759"/>
      <c r="AB563" s="760" t="s">
        <v>876</v>
      </c>
      <c r="AC563" s="760" t="s">
        <v>209</v>
      </c>
      <c r="AD563" s="760"/>
      <c r="AE563" s="760"/>
      <c r="AF563" s="760"/>
      <c r="AG563" s="760" t="s">
        <v>5027</v>
      </c>
      <c r="AH563" s="760" t="s">
        <v>794</v>
      </c>
      <c r="AI563" s="807"/>
      <c r="AJ563" s="807"/>
      <c r="AK563" s="807"/>
    </row>
    <row r="564" spans="1:37" s="192" customFormat="1" ht="100.5" customHeight="1">
      <c r="A564" s="727" t="s">
        <v>5036</v>
      </c>
      <c r="B564" s="1060" t="s">
        <v>33</v>
      </c>
      <c r="C564" s="727" t="s">
        <v>5037</v>
      </c>
      <c r="D564" s="727" t="s">
        <v>5005</v>
      </c>
      <c r="E564" s="727" t="s">
        <v>5005</v>
      </c>
      <c r="F564" s="727" t="s">
        <v>5038</v>
      </c>
      <c r="G564" s="727" t="s">
        <v>5038</v>
      </c>
      <c r="H564" s="727"/>
      <c r="I564" s="727"/>
      <c r="J564" s="727" t="s">
        <v>1135</v>
      </c>
      <c r="K564" s="727">
        <v>50</v>
      </c>
      <c r="L564" s="766">
        <v>271010000</v>
      </c>
      <c r="M564" s="727" t="s">
        <v>127</v>
      </c>
      <c r="N564" s="754" t="s">
        <v>2115</v>
      </c>
      <c r="O564" s="727" t="s">
        <v>802</v>
      </c>
      <c r="P564" s="727" t="s">
        <v>229</v>
      </c>
      <c r="Q564" s="874" t="s">
        <v>230</v>
      </c>
      <c r="R564" s="727" t="s">
        <v>2856</v>
      </c>
      <c r="S564" s="727">
        <v>796</v>
      </c>
      <c r="T564" s="727" t="s">
        <v>232</v>
      </c>
      <c r="U564" s="824">
        <v>10</v>
      </c>
      <c r="V564" s="824">
        <v>10000</v>
      </c>
      <c r="W564" s="824">
        <v>100000</v>
      </c>
      <c r="X564" s="824">
        <v>112000</v>
      </c>
      <c r="Y564" s="727" t="s">
        <v>4270</v>
      </c>
      <c r="Z564" s="1066">
        <v>2016</v>
      </c>
      <c r="AA564" s="759"/>
      <c r="AB564" s="760" t="s">
        <v>876</v>
      </c>
      <c r="AC564" s="760"/>
      <c r="AD564" s="760"/>
      <c r="AE564" s="760"/>
      <c r="AF564" s="760"/>
      <c r="AG564" s="760" t="s">
        <v>5039</v>
      </c>
      <c r="AH564" s="760" t="s">
        <v>794</v>
      </c>
      <c r="AI564" s="807"/>
      <c r="AJ564" s="807"/>
      <c r="AK564" s="807"/>
    </row>
    <row r="565" spans="1:37" s="192" customFormat="1" ht="100.5" customHeight="1">
      <c r="A565" s="727" t="s">
        <v>5040</v>
      </c>
      <c r="B565" s="1060" t="s">
        <v>33</v>
      </c>
      <c r="C565" s="727" t="s">
        <v>5037</v>
      </c>
      <c r="D565" s="727" t="s">
        <v>5005</v>
      </c>
      <c r="E565" s="727" t="s">
        <v>5005</v>
      </c>
      <c r="F565" s="727" t="s">
        <v>5038</v>
      </c>
      <c r="G565" s="727" t="s">
        <v>5038</v>
      </c>
      <c r="H565" s="727"/>
      <c r="I565" s="727"/>
      <c r="J565" s="727" t="s">
        <v>1135</v>
      </c>
      <c r="K565" s="727">
        <v>50</v>
      </c>
      <c r="L565" s="1065">
        <v>151010000</v>
      </c>
      <c r="M565" s="749" t="s">
        <v>82</v>
      </c>
      <c r="N565" s="754" t="s">
        <v>2115</v>
      </c>
      <c r="O565" s="813" t="s">
        <v>4672</v>
      </c>
      <c r="P565" s="727" t="s">
        <v>229</v>
      </c>
      <c r="Q565" s="874" t="s">
        <v>230</v>
      </c>
      <c r="R565" s="727" t="s">
        <v>2856</v>
      </c>
      <c r="S565" s="727">
        <v>796</v>
      </c>
      <c r="T565" s="727" t="s">
        <v>232</v>
      </c>
      <c r="U565" s="824">
        <v>3</v>
      </c>
      <c r="V565" s="824">
        <v>10000</v>
      </c>
      <c r="W565" s="824">
        <v>30000</v>
      </c>
      <c r="X565" s="824">
        <v>33600</v>
      </c>
      <c r="Y565" s="727" t="s">
        <v>4270</v>
      </c>
      <c r="Z565" s="1066">
        <v>2016</v>
      </c>
      <c r="AA565" s="759"/>
      <c r="AB565" s="760" t="s">
        <v>876</v>
      </c>
      <c r="AC565" s="760"/>
      <c r="AD565" s="760"/>
      <c r="AE565" s="760"/>
      <c r="AF565" s="760"/>
      <c r="AG565" s="760" t="s">
        <v>5041</v>
      </c>
      <c r="AH565" s="760" t="s">
        <v>794</v>
      </c>
      <c r="AI565" s="807"/>
      <c r="AJ565" s="807"/>
      <c r="AK565" s="807"/>
    </row>
    <row r="566" spans="1:37" s="192" customFormat="1" ht="100.5" customHeight="1">
      <c r="A566" s="727" t="s">
        <v>5042</v>
      </c>
      <c r="B566" s="1060" t="s">
        <v>33</v>
      </c>
      <c r="C566" s="727" t="s">
        <v>5043</v>
      </c>
      <c r="D566" s="727" t="s">
        <v>5044</v>
      </c>
      <c r="E566" s="727" t="s">
        <v>5044</v>
      </c>
      <c r="F566" s="727" t="s">
        <v>5045</v>
      </c>
      <c r="G566" s="727" t="s">
        <v>5045</v>
      </c>
      <c r="H566" s="727"/>
      <c r="I566" s="727"/>
      <c r="J566" s="727" t="s">
        <v>1135</v>
      </c>
      <c r="K566" s="727">
        <v>0</v>
      </c>
      <c r="L566" s="766">
        <v>271010000</v>
      </c>
      <c r="M566" s="727" t="s">
        <v>127</v>
      </c>
      <c r="N566" s="754" t="s">
        <v>2115</v>
      </c>
      <c r="O566" s="727" t="s">
        <v>802</v>
      </c>
      <c r="P566" s="727" t="s">
        <v>229</v>
      </c>
      <c r="Q566" s="874" t="s">
        <v>230</v>
      </c>
      <c r="R566" s="727" t="s">
        <v>2856</v>
      </c>
      <c r="S566" s="727">
        <v>796</v>
      </c>
      <c r="T566" s="727" t="s">
        <v>232</v>
      </c>
      <c r="U566" s="824">
        <v>2</v>
      </c>
      <c r="V566" s="824">
        <v>17100</v>
      </c>
      <c r="W566" s="824">
        <v>34200</v>
      </c>
      <c r="X566" s="824">
        <v>38304.000000000007</v>
      </c>
      <c r="Y566" s="727"/>
      <c r="Z566" s="1066">
        <v>2016</v>
      </c>
      <c r="AA566" s="759"/>
      <c r="AB566" s="760" t="s">
        <v>876</v>
      </c>
      <c r="AC566" s="760"/>
      <c r="AD566" s="760"/>
      <c r="AE566" s="760"/>
      <c r="AF566" s="760"/>
      <c r="AG566" s="760" t="s">
        <v>5046</v>
      </c>
      <c r="AH566" s="760" t="s">
        <v>794</v>
      </c>
      <c r="AI566" s="807"/>
      <c r="AJ566" s="807"/>
      <c r="AK566" s="807"/>
    </row>
    <row r="567" spans="1:37" s="192" customFormat="1" ht="100.5" customHeight="1">
      <c r="A567" s="727" t="s">
        <v>5047</v>
      </c>
      <c r="B567" s="1060" t="s">
        <v>33</v>
      </c>
      <c r="C567" s="727" t="s">
        <v>5043</v>
      </c>
      <c r="D567" s="727" t="s">
        <v>5044</v>
      </c>
      <c r="E567" s="727" t="s">
        <v>5044</v>
      </c>
      <c r="F567" s="727" t="s">
        <v>5045</v>
      </c>
      <c r="G567" s="727" t="s">
        <v>5045</v>
      </c>
      <c r="H567" s="727"/>
      <c r="I567" s="727"/>
      <c r="J567" s="727" t="s">
        <v>1135</v>
      </c>
      <c r="K567" s="727">
        <v>0</v>
      </c>
      <c r="L567" s="766">
        <v>271010000</v>
      </c>
      <c r="M567" s="727" t="s">
        <v>127</v>
      </c>
      <c r="N567" s="754" t="s">
        <v>2115</v>
      </c>
      <c r="O567" s="727" t="s">
        <v>802</v>
      </c>
      <c r="P567" s="727" t="s">
        <v>229</v>
      </c>
      <c r="Q567" s="874" t="s">
        <v>230</v>
      </c>
      <c r="R567" s="727" t="s">
        <v>2856</v>
      </c>
      <c r="S567" s="727">
        <v>796</v>
      </c>
      <c r="T567" s="727" t="s">
        <v>232</v>
      </c>
      <c r="U567" s="824">
        <v>2</v>
      </c>
      <c r="V567" s="824">
        <v>12540</v>
      </c>
      <c r="W567" s="824">
        <v>25080</v>
      </c>
      <c r="X567" s="824">
        <v>28089.600000000002</v>
      </c>
      <c r="Y567" s="727"/>
      <c r="Z567" s="1066">
        <v>2016</v>
      </c>
      <c r="AA567" s="759"/>
      <c r="AB567" s="760" t="s">
        <v>876</v>
      </c>
      <c r="AC567" s="760"/>
      <c r="AD567" s="760"/>
      <c r="AE567" s="760"/>
      <c r="AF567" s="760"/>
      <c r="AG567" s="760" t="s">
        <v>5048</v>
      </c>
      <c r="AH567" s="760" t="s">
        <v>794</v>
      </c>
      <c r="AI567" s="807"/>
      <c r="AJ567" s="807"/>
      <c r="AK567" s="807"/>
    </row>
    <row r="568" spans="1:37" s="192" customFormat="1" ht="100.5" customHeight="1">
      <c r="A568" s="727" t="s">
        <v>5049</v>
      </c>
      <c r="B568" s="1060" t="s">
        <v>33</v>
      </c>
      <c r="C568" s="727" t="s">
        <v>5043</v>
      </c>
      <c r="D568" s="727" t="s">
        <v>5044</v>
      </c>
      <c r="E568" s="727" t="s">
        <v>5044</v>
      </c>
      <c r="F568" s="727" t="s">
        <v>5045</v>
      </c>
      <c r="G568" s="727" t="s">
        <v>5045</v>
      </c>
      <c r="H568" s="727"/>
      <c r="I568" s="727"/>
      <c r="J568" s="727" t="s">
        <v>1135</v>
      </c>
      <c r="K568" s="727">
        <v>0</v>
      </c>
      <c r="L568" s="766">
        <v>271010000</v>
      </c>
      <c r="M568" s="727" t="s">
        <v>127</v>
      </c>
      <c r="N568" s="754" t="s">
        <v>2115</v>
      </c>
      <c r="O568" s="727" t="s">
        <v>802</v>
      </c>
      <c r="P568" s="727" t="s">
        <v>229</v>
      </c>
      <c r="Q568" s="874" t="s">
        <v>230</v>
      </c>
      <c r="R568" s="727" t="s">
        <v>2856</v>
      </c>
      <c r="S568" s="727">
        <v>796</v>
      </c>
      <c r="T568" s="727" t="s">
        <v>232</v>
      </c>
      <c r="U568" s="824">
        <v>3</v>
      </c>
      <c r="V568" s="824">
        <v>14003</v>
      </c>
      <c r="W568" s="824">
        <v>42009</v>
      </c>
      <c r="X568" s="824">
        <v>47050.080000000002</v>
      </c>
      <c r="Y568" s="727"/>
      <c r="Z568" s="1066">
        <v>2016</v>
      </c>
      <c r="AA568" s="759"/>
      <c r="AB568" s="760" t="s">
        <v>876</v>
      </c>
      <c r="AC568" s="760"/>
      <c r="AD568" s="760"/>
      <c r="AE568" s="760"/>
      <c r="AF568" s="760"/>
      <c r="AG568" s="760" t="s">
        <v>5050</v>
      </c>
      <c r="AH568" s="760" t="s">
        <v>794</v>
      </c>
      <c r="AI568" s="807"/>
      <c r="AJ568" s="807"/>
      <c r="AK568" s="807"/>
    </row>
    <row r="569" spans="1:37" s="192" customFormat="1" ht="100.5" customHeight="1">
      <c r="A569" s="727" t="s">
        <v>5051</v>
      </c>
      <c r="B569" s="1060" t="s">
        <v>33</v>
      </c>
      <c r="C569" s="727" t="s">
        <v>5043</v>
      </c>
      <c r="D569" s="727" t="s">
        <v>5044</v>
      </c>
      <c r="E569" s="727" t="s">
        <v>5044</v>
      </c>
      <c r="F569" s="727" t="s">
        <v>5045</v>
      </c>
      <c r="G569" s="727" t="s">
        <v>5045</v>
      </c>
      <c r="H569" s="727"/>
      <c r="I569" s="727"/>
      <c r="J569" s="727" t="s">
        <v>1135</v>
      </c>
      <c r="K569" s="727">
        <v>0</v>
      </c>
      <c r="L569" s="766">
        <v>271010000</v>
      </c>
      <c r="M569" s="727" t="s">
        <v>127</v>
      </c>
      <c r="N569" s="754" t="s">
        <v>2115</v>
      </c>
      <c r="O569" s="727" t="s">
        <v>802</v>
      </c>
      <c r="P569" s="727" t="s">
        <v>229</v>
      </c>
      <c r="Q569" s="874" t="s">
        <v>230</v>
      </c>
      <c r="R569" s="727" t="s">
        <v>2856</v>
      </c>
      <c r="S569" s="727">
        <v>796</v>
      </c>
      <c r="T569" s="727" t="s">
        <v>232</v>
      </c>
      <c r="U569" s="824">
        <v>15</v>
      </c>
      <c r="V569" s="824">
        <v>3071</v>
      </c>
      <c r="W569" s="824">
        <v>46065</v>
      </c>
      <c r="X569" s="824">
        <v>51592.800000000003</v>
      </c>
      <c r="Y569" s="727"/>
      <c r="Z569" s="1066">
        <v>2016</v>
      </c>
      <c r="AA569" s="759"/>
      <c r="AB569" s="760" t="s">
        <v>876</v>
      </c>
      <c r="AC569" s="760"/>
      <c r="AD569" s="760"/>
      <c r="AE569" s="760"/>
      <c r="AF569" s="760"/>
      <c r="AG569" s="760" t="s">
        <v>5052</v>
      </c>
      <c r="AH569" s="760" t="s">
        <v>794</v>
      </c>
      <c r="AI569" s="807"/>
      <c r="AJ569" s="807"/>
      <c r="AK569" s="807"/>
    </row>
    <row r="570" spans="1:37" s="192" customFormat="1" ht="100.5" customHeight="1">
      <c r="A570" s="727" t="s">
        <v>5053</v>
      </c>
      <c r="B570" s="1060" t="s">
        <v>33</v>
      </c>
      <c r="C570" s="727" t="s">
        <v>5054</v>
      </c>
      <c r="D570" s="727" t="s">
        <v>5044</v>
      </c>
      <c r="E570" s="727" t="s">
        <v>5044</v>
      </c>
      <c r="F570" s="727" t="s">
        <v>5055</v>
      </c>
      <c r="G570" s="727" t="s">
        <v>5055</v>
      </c>
      <c r="H570" s="727"/>
      <c r="I570" s="727"/>
      <c r="J570" s="727" t="s">
        <v>1135</v>
      </c>
      <c r="K570" s="727">
        <v>0</v>
      </c>
      <c r="L570" s="766">
        <v>271010000</v>
      </c>
      <c r="M570" s="727" t="s">
        <v>127</v>
      </c>
      <c r="N570" s="754" t="s">
        <v>2115</v>
      </c>
      <c r="O570" s="727" t="s">
        <v>802</v>
      </c>
      <c r="P570" s="727" t="s">
        <v>229</v>
      </c>
      <c r="Q570" s="874" t="s">
        <v>230</v>
      </c>
      <c r="R570" s="727" t="s">
        <v>2856</v>
      </c>
      <c r="S570" s="727">
        <v>796</v>
      </c>
      <c r="T570" s="727" t="s">
        <v>232</v>
      </c>
      <c r="U570" s="824">
        <v>3</v>
      </c>
      <c r="V570" s="824">
        <v>22027.5</v>
      </c>
      <c r="W570" s="824">
        <v>66082.5</v>
      </c>
      <c r="X570" s="824">
        <v>74012.400000000009</v>
      </c>
      <c r="Y570" s="727"/>
      <c r="Z570" s="1066">
        <v>2016</v>
      </c>
      <c r="AA570" s="759"/>
      <c r="AB570" s="760" t="s">
        <v>876</v>
      </c>
      <c r="AC570" s="760"/>
      <c r="AD570" s="760"/>
      <c r="AE570" s="760"/>
      <c r="AF570" s="760"/>
      <c r="AG570" s="760" t="s">
        <v>5056</v>
      </c>
      <c r="AH570" s="760" t="s">
        <v>794</v>
      </c>
      <c r="AI570" s="807"/>
      <c r="AJ570" s="807"/>
      <c r="AK570" s="807"/>
    </row>
    <row r="571" spans="1:37" s="192" customFormat="1" ht="100.5" customHeight="1">
      <c r="A571" s="727" t="s">
        <v>5057</v>
      </c>
      <c r="B571" s="1060" t="s">
        <v>33</v>
      </c>
      <c r="C571" s="727" t="s">
        <v>5054</v>
      </c>
      <c r="D571" s="727" t="s">
        <v>5044</v>
      </c>
      <c r="E571" s="727" t="s">
        <v>5044</v>
      </c>
      <c r="F571" s="727" t="s">
        <v>5055</v>
      </c>
      <c r="G571" s="727" t="s">
        <v>5055</v>
      </c>
      <c r="H571" s="727"/>
      <c r="I571" s="727"/>
      <c r="J571" s="727" t="s">
        <v>1135</v>
      </c>
      <c r="K571" s="727">
        <v>0</v>
      </c>
      <c r="L571" s="766">
        <v>271010000</v>
      </c>
      <c r="M571" s="727" t="s">
        <v>127</v>
      </c>
      <c r="N571" s="754" t="s">
        <v>2115</v>
      </c>
      <c r="O571" s="727" t="s">
        <v>802</v>
      </c>
      <c r="P571" s="727" t="s">
        <v>229</v>
      </c>
      <c r="Q571" s="874" t="s">
        <v>230</v>
      </c>
      <c r="R571" s="727" t="s">
        <v>2856</v>
      </c>
      <c r="S571" s="727">
        <v>796</v>
      </c>
      <c r="T571" s="727" t="s">
        <v>232</v>
      </c>
      <c r="U571" s="824">
        <v>12</v>
      </c>
      <c r="V571" s="824">
        <v>3148.2</v>
      </c>
      <c r="W571" s="824">
        <v>37778.399999999994</v>
      </c>
      <c r="X571" s="824">
        <v>42311.807999999997</v>
      </c>
      <c r="Y571" s="727"/>
      <c r="Z571" s="1066">
        <v>2016</v>
      </c>
      <c r="AA571" s="759"/>
      <c r="AB571" s="760" t="s">
        <v>876</v>
      </c>
      <c r="AC571" s="760"/>
      <c r="AD571" s="760"/>
      <c r="AE571" s="760"/>
      <c r="AF571" s="760"/>
      <c r="AG571" s="760" t="s">
        <v>5058</v>
      </c>
      <c r="AH571" s="760" t="s">
        <v>794</v>
      </c>
      <c r="AI571" s="807"/>
      <c r="AJ571" s="807"/>
      <c r="AK571" s="807"/>
    </row>
    <row r="572" spans="1:37" s="192" customFormat="1" ht="100.5" customHeight="1">
      <c r="A572" s="727" t="s">
        <v>5059</v>
      </c>
      <c r="B572" s="1060" t="s">
        <v>33</v>
      </c>
      <c r="C572" s="727" t="s">
        <v>5054</v>
      </c>
      <c r="D572" s="727" t="s">
        <v>5044</v>
      </c>
      <c r="E572" s="727" t="s">
        <v>5044</v>
      </c>
      <c r="F572" s="727" t="s">
        <v>5055</v>
      </c>
      <c r="G572" s="727" t="s">
        <v>5055</v>
      </c>
      <c r="H572" s="727"/>
      <c r="I572" s="727"/>
      <c r="J572" s="727" t="s">
        <v>1135</v>
      </c>
      <c r="K572" s="727">
        <v>0</v>
      </c>
      <c r="L572" s="766">
        <v>271010000</v>
      </c>
      <c r="M572" s="727" t="s">
        <v>127</v>
      </c>
      <c r="N572" s="754" t="s">
        <v>2115</v>
      </c>
      <c r="O572" s="727" t="s">
        <v>802</v>
      </c>
      <c r="P572" s="727" t="s">
        <v>229</v>
      </c>
      <c r="Q572" s="874" t="s">
        <v>230</v>
      </c>
      <c r="R572" s="727" t="s">
        <v>2856</v>
      </c>
      <c r="S572" s="727">
        <v>796</v>
      </c>
      <c r="T572" s="727" t="s">
        <v>232</v>
      </c>
      <c r="U572" s="824">
        <v>6</v>
      </c>
      <c r="V572" s="824">
        <v>8910</v>
      </c>
      <c r="W572" s="824">
        <v>53460</v>
      </c>
      <c r="X572" s="824">
        <v>59875.200000000004</v>
      </c>
      <c r="Y572" s="727"/>
      <c r="Z572" s="1066">
        <v>2016</v>
      </c>
      <c r="AA572" s="759"/>
      <c r="AB572" s="760" t="s">
        <v>876</v>
      </c>
      <c r="AC572" s="760"/>
      <c r="AD572" s="760"/>
      <c r="AE572" s="760"/>
      <c r="AF572" s="760"/>
      <c r="AG572" s="760" t="s">
        <v>5060</v>
      </c>
      <c r="AH572" s="760" t="s">
        <v>794</v>
      </c>
      <c r="AI572" s="807"/>
      <c r="AJ572" s="807"/>
      <c r="AK572" s="807"/>
    </row>
    <row r="573" spans="1:37" s="192" customFormat="1" ht="100.5" customHeight="1">
      <c r="A573" s="727" t="s">
        <v>5061</v>
      </c>
      <c r="B573" s="1060" t="s">
        <v>33</v>
      </c>
      <c r="C573" s="727" t="s">
        <v>5062</v>
      </c>
      <c r="D573" s="727" t="s">
        <v>5044</v>
      </c>
      <c r="E573" s="727" t="s">
        <v>5044</v>
      </c>
      <c r="F573" s="727" t="s">
        <v>5063</v>
      </c>
      <c r="G573" s="727" t="s">
        <v>5063</v>
      </c>
      <c r="H573" s="727"/>
      <c r="I573" s="727"/>
      <c r="J573" s="727" t="s">
        <v>1135</v>
      </c>
      <c r="K573" s="727">
        <v>50</v>
      </c>
      <c r="L573" s="766">
        <v>271010000</v>
      </c>
      <c r="M573" s="727" t="s">
        <v>127</v>
      </c>
      <c r="N573" s="754" t="s">
        <v>2115</v>
      </c>
      <c r="O573" s="727" t="s">
        <v>802</v>
      </c>
      <c r="P573" s="727" t="s">
        <v>229</v>
      </c>
      <c r="Q573" s="874" t="s">
        <v>230</v>
      </c>
      <c r="R573" s="727" t="s">
        <v>2856</v>
      </c>
      <c r="S573" s="727">
        <v>796</v>
      </c>
      <c r="T573" s="727" t="s">
        <v>232</v>
      </c>
      <c r="U573" s="824">
        <v>12</v>
      </c>
      <c r="V573" s="824">
        <v>16050</v>
      </c>
      <c r="W573" s="824">
        <v>192600</v>
      </c>
      <c r="X573" s="824">
        <v>215712.00000000003</v>
      </c>
      <c r="Y573" s="727" t="s">
        <v>4270</v>
      </c>
      <c r="Z573" s="1066">
        <v>2016</v>
      </c>
      <c r="AA573" s="759"/>
      <c r="AB573" s="760" t="s">
        <v>876</v>
      </c>
      <c r="AC573" s="760"/>
      <c r="AD573" s="760"/>
      <c r="AE573" s="760"/>
      <c r="AF573" s="760"/>
      <c r="AG573" s="760" t="s">
        <v>5064</v>
      </c>
      <c r="AH573" s="760" t="s">
        <v>794</v>
      </c>
      <c r="AI573" s="807"/>
      <c r="AJ573" s="807"/>
      <c r="AK573" s="807"/>
    </row>
    <row r="574" spans="1:37" s="192" customFormat="1" ht="100.5" customHeight="1">
      <c r="A574" s="727" t="s">
        <v>5065</v>
      </c>
      <c r="B574" s="1060" t="s">
        <v>33</v>
      </c>
      <c r="C574" s="727" t="s">
        <v>5066</v>
      </c>
      <c r="D574" s="727" t="s">
        <v>5044</v>
      </c>
      <c r="E574" s="727" t="s">
        <v>5044</v>
      </c>
      <c r="F574" s="727" t="s">
        <v>5067</v>
      </c>
      <c r="G574" s="727" t="s">
        <v>5067</v>
      </c>
      <c r="H574" s="727"/>
      <c r="I574" s="727"/>
      <c r="J574" s="727" t="s">
        <v>1135</v>
      </c>
      <c r="K574" s="727">
        <v>0</v>
      </c>
      <c r="L574" s="766">
        <v>271010000</v>
      </c>
      <c r="M574" s="727" t="s">
        <v>127</v>
      </c>
      <c r="N574" s="754" t="s">
        <v>2115</v>
      </c>
      <c r="O574" s="727" t="s">
        <v>802</v>
      </c>
      <c r="P574" s="727" t="s">
        <v>229</v>
      </c>
      <c r="Q574" s="874" t="s">
        <v>230</v>
      </c>
      <c r="R574" s="727" t="s">
        <v>2856</v>
      </c>
      <c r="S574" s="727">
        <v>796</v>
      </c>
      <c r="T574" s="727" t="s">
        <v>232</v>
      </c>
      <c r="U574" s="824">
        <v>16</v>
      </c>
      <c r="V574" s="824">
        <v>8167.5</v>
      </c>
      <c r="W574" s="824">
        <v>130680</v>
      </c>
      <c r="X574" s="824">
        <v>146361.60000000001</v>
      </c>
      <c r="Y574" s="727"/>
      <c r="Z574" s="1066">
        <v>2016</v>
      </c>
      <c r="AA574" s="759"/>
      <c r="AB574" s="760" t="s">
        <v>876</v>
      </c>
      <c r="AC574" s="760"/>
      <c r="AD574" s="760"/>
      <c r="AE574" s="760"/>
      <c r="AF574" s="760"/>
      <c r="AG574" s="760" t="s">
        <v>5068</v>
      </c>
      <c r="AH574" s="760" t="s">
        <v>794</v>
      </c>
      <c r="AI574" s="807"/>
      <c r="AJ574" s="807"/>
      <c r="AK574" s="807"/>
    </row>
    <row r="575" spans="1:37" s="192" customFormat="1" ht="100.5" customHeight="1">
      <c r="A575" s="727" t="s">
        <v>5069</v>
      </c>
      <c r="B575" s="1060" t="s">
        <v>33</v>
      </c>
      <c r="C575" s="727" t="s">
        <v>5066</v>
      </c>
      <c r="D575" s="727" t="s">
        <v>5044</v>
      </c>
      <c r="E575" s="727" t="s">
        <v>5044</v>
      </c>
      <c r="F575" s="727" t="s">
        <v>5067</v>
      </c>
      <c r="G575" s="727" t="s">
        <v>5067</v>
      </c>
      <c r="H575" s="727"/>
      <c r="I575" s="727"/>
      <c r="J575" s="727" t="s">
        <v>1135</v>
      </c>
      <c r="K575" s="727">
        <v>0</v>
      </c>
      <c r="L575" s="766">
        <v>271010000</v>
      </c>
      <c r="M575" s="727" t="s">
        <v>127</v>
      </c>
      <c r="N575" s="754" t="s">
        <v>2115</v>
      </c>
      <c r="O575" s="727" t="s">
        <v>802</v>
      </c>
      <c r="P575" s="727" t="s">
        <v>229</v>
      </c>
      <c r="Q575" s="874" t="s">
        <v>230</v>
      </c>
      <c r="R575" s="727" t="s">
        <v>2856</v>
      </c>
      <c r="S575" s="727">
        <v>796</v>
      </c>
      <c r="T575" s="727" t="s">
        <v>232</v>
      </c>
      <c r="U575" s="824">
        <v>40</v>
      </c>
      <c r="V575" s="824">
        <v>40446</v>
      </c>
      <c r="W575" s="824">
        <v>1617840</v>
      </c>
      <c r="X575" s="824">
        <v>1811980.8000000003</v>
      </c>
      <c r="Y575" s="727"/>
      <c r="Z575" s="1066">
        <v>2016</v>
      </c>
      <c r="AA575" s="759"/>
      <c r="AB575" s="760" t="s">
        <v>876</v>
      </c>
      <c r="AC575" s="760"/>
      <c r="AD575" s="760"/>
      <c r="AE575" s="760"/>
      <c r="AF575" s="760"/>
      <c r="AG575" s="760" t="s">
        <v>5070</v>
      </c>
      <c r="AH575" s="760" t="s">
        <v>794</v>
      </c>
      <c r="AI575" s="807"/>
      <c r="AJ575" s="807"/>
      <c r="AK575" s="807"/>
    </row>
    <row r="576" spans="1:37" s="192" customFormat="1" ht="100.5" customHeight="1">
      <c r="A576" s="727" t="s">
        <v>5071</v>
      </c>
      <c r="B576" s="1060" t="s">
        <v>33</v>
      </c>
      <c r="C576" s="727" t="s">
        <v>5066</v>
      </c>
      <c r="D576" s="727" t="s">
        <v>5044</v>
      </c>
      <c r="E576" s="727" t="s">
        <v>5044</v>
      </c>
      <c r="F576" s="727" t="s">
        <v>5067</v>
      </c>
      <c r="G576" s="727" t="s">
        <v>5067</v>
      </c>
      <c r="H576" s="727"/>
      <c r="I576" s="727"/>
      <c r="J576" s="727" t="s">
        <v>1135</v>
      </c>
      <c r="K576" s="727">
        <v>0</v>
      </c>
      <c r="L576" s="766">
        <v>271010000</v>
      </c>
      <c r="M576" s="727" t="s">
        <v>127</v>
      </c>
      <c r="N576" s="754" t="s">
        <v>2115</v>
      </c>
      <c r="O576" s="727" t="s">
        <v>802</v>
      </c>
      <c r="P576" s="727" t="s">
        <v>229</v>
      </c>
      <c r="Q576" s="874" t="s">
        <v>230</v>
      </c>
      <c r="R576" s="727" t="s">
        <v>2856</v>
      </c>
      <c r="S576" s="727">
        <v>796</v>
      </c>
      <c r="T576" s="727" t="s">
        <v>232</v>
      </c>
      <c r="U576" s="824">
        <v>1</v>
      </c>
      <c r="V576" s="824">
        <v>19260</v>
      </c>
      <c r="W576" s="824">
        <v>19260</v>
      </c>
      <c r="X576" s="824">
        <v>21571.200000000001</v>
      </c>
      <c r="Y576" s="727"/>
      <c r="Z576" s="1066">
        <v>2016</v>
      </c>
      <c r="AA576" s="759"/>
      <c r="AB576" s="760" t="s">
        <v>876</v>
      </c>
      <c r="AC576" s="760"/>
      <c r="AD576" s="760"/>
      <c r="AE576" s="760"/>
      <c r="AF576" s="760"/>
      <c r="AG576" s="760" t="s">
        <v>5072</v>
      </c>
      <c r="AH576" s="760" t="s">
        <v>794</v>
      </c>
      <c r="AI576" s="807"/>
      <c r="AJ576" s="807"/>
      <c r="AK576" s="807"/>
    </row>
    <row r="577" spans="1:37" s="192" customFormat="1" ht="100.5" customHeight="1">
      <c r="A577" s="727" t="s">
        <v>5073</v>
      </c>
      <c r="B577" s="1060" t="s">
        <v>33</v>
      </c>
      <c r="C577" s="727" t="s">
        <v>5074</v>
      </c>
      <c r="D577" s="727" t="s">
        <v>5044</v>
      </c>
      <c r="E577" s="727" t="s">
        <v>5044</v>
      </c>
      <c r="F577" s="727" t="s">
        <v>5075</v>
      </c>
      <c r="G577" s="727" t="s">
        <v>5075</v>
      </c>
      <c r="H577" s="727"/>
      <c r="I577" s="727"/>
      <c r="J577" s="727" t="s">
        <v>1135</v>
      </c>
      <c r="K577" s="727">
        <v>50</v>
      </c>
      <c r="L577" s="766">
        <v>271010000</v>
      </c>
      <c r="M577" s="727" t="s">
        <v>127</v>
      </c>
      <c r="N577" s="754" t="s">
        <v>2115</v>
      </c>
      <c r="O577" s="727" t="s">
        <v>802</v>
      </c>
      <c r="P577" s="727" t="s">
        <v>229</v>
      </c>
      <c r="Q577" s="874" t="s">
        <v>230</v>
      </c>
      <c r="R577" s="727" t="s">
        <v>2856</v>
      </c>
      <c r="S577" s="727">
        <v>796</v>
      </c>
      <c r="T577" s="727" t="s">
        <v>232</v>
      </c>
      <c r="U577" s="824">
        <v>11</v>
      </c>
      <c r="V577" s="824">
        <v>5700</v>
      </c>
      <c r="W577" s="824">
        <v>62700</v>
      </c>
      <c r="X577" s="824">
        <v>70224</v>
      </c>
      <c r="Y577" s="727" t="s">
        <v>4270</v>
      </c>
      <c r="Z577" s="1066">
        <v>2016</v>
      </c>
      <c r="AA577" s="759"/>
      <c r="AB577" s="760" t="s">
        <v>876</v>
      </c>
      <c r="AC577" s="760"/>
      <c r="AD577" s="760"/>
      <c r="AE577" s="760"/>
      <c r="AF577" s="760"/>
      <c r="AG577" s="760" t="s">
        <v>5076</v>
      </c>
      <c r="AH577" s="760" t="s">
        <v>794</v>
      </c>
      <c r="AI577" s="807"/>
      <c r="AJ577" s="807"/>
      <c r="AK577" s="807"/>
    </row>
    <row r="578" spans="1:37" s="192" customFormat="1" ht="100.5" customHeight="1">
      <c r="A578" s="727" t="s">
        <v>5077</v>
      </c>
      <c r="B578" s="1060" t="s">
        <v>33</v>
      </c>
      <c r="C578" s="727" t="s">
        <v>5078</v>
      </c>
      <c r="D578" s="727" t="s">
        <v>5079</v>
      </c>
      <c r="E578" s="727" t="s">
        <v>5079</v>
      </c>
      <c r="F578" s="727" t="s">
        <v>5080</v>
      </c>
      <c r="G578" s="727" t="s">
        <v>5080</v>
      </c>
      <c r="H578" s="727"/>
      <c r="I578" s="727"/>
      <c r="J578" s="727" t="s">
        <v>38</v>
      </c>
      <c r="K578" s="727">
        <v>0</v>
      </c>
      <c r="L578" s="766">
        <v>271010000</v>
      </c>
      <c r="M578" s="727" t="s">
        <v>127</v>
      </c>
      <c r="N578" s="754" t="s">
        <v>2115</v>
      </c>
      <c r="O578" s="727" t="s">
        <v>802</v>
      </c>
      <c r="P578" s="727" t="s">
        <v>229</v>
      </c>
      <c r="Q578" s="874" t="s">
        <v>230</v>
      </c>
      <c r="R578" s="727" t="s">
        <v>2856</v>
      </c>
      <c r="S578" s="727">
        <v>796</v>
      </c>
      <c r="T578" s="727" t="s">
        <v>232</v>
      </c>
      <c r="U578" s="824">
        <v>12</v>
      </c>
      <c r="V578" s="824">
        <v>16600</v>
      </c>
      <c r="W578" s="824">
        <v>199200</v>
      </c>
      <c r="X578" s="824">
        <v>223104</v>
      </c>
      <c r="Y578" s="727"/>
      <c r="Z578" s="1066">
        <v>2016</v>
      </c>
      <c r="AA578" s="759"/>
      <c r="AB578" s="760" t="s">
        <v>876</v>
      </c>
      <c r="AC578" s="760" t="s">
        <v>209</v>
      </c>
      <c r="AD578" s="760"/>
      <c r="AE578" s="760"/>
      <c r="AF578" s="760"/>
      <c r="AG578" s="760" t="s">
        <v>5081</v>
      </c>
      <c r="AH578" s="760" t="s">
        <v>794</v>
      </c>
      <c r="AI578" s="807"/>
      <c r="AJ578" s="807"/>
      <c r="AK578" s="807"/>
    </row>
    <row r="579" spans="1:37" s="192" customFormat="1" ht="100.5" customHeight="1">
      <c r="A579" s="727" t="s">
        <v>5082</v>
      </c>
      <c r="B579" s="1060" t="s">
        <v>33</v>
      </c>
      <c r="C579" s="727" t="s">
        <v>5083</v>
      </c>
      <c r="D579" s="727" t="s">
        <v>5079</v>
      </c>
      <c r="E579" s="727" t="s">
        <v>5079</v>
      </c>
      <c r="F579" s="727" t="s">
        <v>5084</v>
      </c>
      <c r="G579" s="727" t="s">
        <v>5084</v>
      </c>
      <c r="H579" s="727"/>
      <c r="I579" s="727"/>
      <c r="J579" s="727" t="s">
        <v>38</v>
      </c>
      <c r="K579" s="727">
        <v>0</v>
      </c>
      <c r="L579" s="766">
        <v>271010000</v>
      </c>
      <c r="M579" s="727" t="s">
        <v>127</v>
      </c>
      <c r="N579" s="754" t="s">
        <v>2115</v>
      </c>
      <c r="O579" s="727" t="s">
        <v>802</v>
      </c>
      <c r="P579" s="727" t="s">
        <v>229</v>
      </c>
      <c r="Q579" s="874" t="s">
        <v>230</v>
      </c>
      <c r="R579" s="727" t="s">
        <v>2856</v>
      </c>
      <c r="S579" s="727">
        <v>796</v>
      </c>
      <c r="T579" s="727" t="s">
        <v>232</v>
      </c>
      <c r="U579" s="824">
        <v>5</v>
      </c>
      <c r="V579" s="824">
        <v>64000</v>
      </c>
      <c r="W579" s="824">
        <v>320000</v>
      </c>
      <c r="X579" s="824">
        <v>358400</v>
      </c>
      <c r="Y579" s="727"/>
      <c r="Z579" s="1066">
        <v>2016</v>
      </c>
      <c r="AA579" s="759"/>
      <c r="AB579" s="760" t="s">
        <v>876</v>
      </c>
      <c r="AC579" s="760" t="s">
        <v>209</v>
      </c>
      <c r="AD579" s="760"/>
      <c r="AE579" s="760"/>
      <c r="AF579" s="760"/>
      <c r="AG579" s="760" t="s">
        <v>5085</v>
      </c>
      <c r="AH579" s="760" t="s">
        <v>794</v>
      </c>
      <c r="AI579" s="807"/>
      <c r="AJ579" s="807"/>
      <c r="AK579" s="807"/>
    </row>
    <row r="580" spans="1:37" s="192" customFormat="1" ht="100.5" customHeight="1">
      <c r="A580" s="727" t="s">
        <v>5086</v>
      </c>
      <c r="B580" s="1060" t="s">
        <v>33</v>
      </c>
      <c r="C580" s="727" t="s">
        <v>5087</v>
      </c>
      <c r="D580" s="727" t="s">
        <v>5079</v>
      </c>
      <c r="E580" s="727" t="s">
        <v>5079</v>
      </c>
      <c r="F580" s="727" t="s">
        <v>5088</v>
      </c>
      <c r="G580" s="727" t="s">
        <v>5088</v>
      </c>
      <c r="H580" s="727"/>
      <c r="I580" s="727"/>
      <c r="J580" s="727" t="s">
        <v>38</v>
      </c>
      <c r="K580" s="727">
        <v>0</v>
      </c>
      <c r="L580" s="766">
        <v>271010000</v>
      </c>
      <c r="M580" s="727" t="s">
        <v>127</v>
      </c>
      <c r="N580" s="754" t="s">
        <v>2115</v>
      </c>
      <c r="O580" s="727" t="s">
        <v>802</v>
      </c>
      <c r="P580" s="727" t="s">
        <v>229</v>
      </c>
      <c r="Q580" s="874" t="s">
        <v>230</v>
      </c>
      <c r="R580" s="727" t="s">
        <v>2856</v>
      </c>
      <c r="S580" s="727">
        <v>796</v>
      </c>
      <c r="T580" s="727" t="s">
        <v>232</v>
      </c>
      <c r="U580" s="824">
        <v>3</v>
      </c>
      <c r="V580" s="824">
        <v>28800</v>
      </c>
      <c r="W580" s="824">
        <v>86400</v>
      </c>
      <c r="X580" s="824">
        <v>96768</v>
      </c>
      <c r="Y580" s="727"/>
      <c r="Z580" s="1066">
        <v>2016</v>
      </c>
      <c r="AA580" s="759"/>
      <c r="AB580" s="760" t="s">
        <v>876</v>
      </c>
      <c r="AC580" s="760" t="s">
        <v>209</v>
      </c>
      <c r="AD580" s="760"/>
      <c r="AE580" s="760"/>
      <c r="AF580" s="760"/>
      <c r="AG580" s="760" t="s">
        <v>5089</v>
      </c>
      <c r="AH580" s="760" t="s">
        <v>794</v>
      </c>
      <c r="AI580" s="807"/>
      <c r="AJ580" s="807"/>
      <c r="AK580" s="807"/>
    </row>
    <row r="581" spans="1:37" s="192" customFormat="1" ht="100.5" customHeight="1">
      <c r="A581" s="727" t="s">
        <v>5090</v>
      </c>
      <c r="B581" s="1060" t="s">
        <v>33</v>
      </c>
      <c r="C581" s="727" t="s">
        <v>5091</v>
      </c>
      <c r="D581" s="727" t="s">
        <v>5092</v>
      </c>
      <c r="E581" s="727" t="s">
        <v>5092</v>
      </c>
      <c r="F581" s="727" t="s">
        <v>5093</v>
      </c>
      <c r="G581" s="727" t="s">
        <v>5093</v>
      </c>
      <c r="H581" s="727"/>
      <c r="I581" s="727"/>
      <c r="J581" s="727" t="s">
        <v>38</v>
      </c>
      <c r="K581" s="727">
        <v>0</v>
      </c>
      <c r="L581" s="788">
        <v>311000000</v>
      </c>
      <c r="M581" s="727" t="s">
        <v>342</v>
      </c>
      <c r="N581" s="754" t="s">
        <v>2115</v>
      </c>
      <c r="O581" s="813" t="s">
        <v>4683</v>
      </c>
      <c r="P581" s="727" t="s">
        <v>229</v>
      </c>
      <c r="Q581" s="874" t="s">
        <v>230</v>
      </c>
      <c r="R581" s="727" t="s">
        <v>2856</v>
      </c>
      <c r="S581" s="727">
        <v>796</v>
      </c>
      <c r="T581" s="727" t="s">
        <v>232</v>
      </c>
      <c r="U581" s="824">
        <v>50</v>
      </c>
      <c r="V581" s="824">
        <v>1000</v>
      </c>
      <c r="W581" s="824">
        <v>50000</v>
      </c>
      <c r="X581" s="824">
        <v>56000</v>
      </c>
      <c r="Y581" s="727"/>
      <c r="Z581" s="1066">
        <v>2016</v>
      </c>
      <c r="AA581" s="759"/>
      <c r="AB581" s="760" t="s">
        <v>876</v>
      </c>
      <c r="AC581" s="760" t="s">
        <v>209</v>
      </c>
      <c r="AD581" s="760"/>
      <c r="AE581" s="760"/>
      <c r="AF581" s="760"/>
      <c r="AG581" s="760" t="s">
        <v>5094</v>
      </c>
      <c r="AH581" s="760" t="s">
        <v>794</v>
      </c>
      <c r="AI581" s="807"/>
      <c r="AJ581" s="807"/>
      <c r="AK581" s="807"/>
    </row>
    <row r="582" spans="1:37" s="192" customFormat="1" ht="100.5" customHeight="1">
      <c r="A582" s="727" t="s">
        <v>5095</v>
      </c>
      <c r="B582" s="1060" t="s">
        <v>33</v>
      </c>
      <c r="C582" s="727" t="s">
        <v>5096</v>
      </c>
      <c r="D582" s="727" t="s">
        <v>5097</v>
      </c>
      <c r="E582" s="727" t="s">
        <v>5097</v>
      </c>
      <c r="F582" s="727" t="s">
        <v>5098</v>
      </c>
      <c r="G582" s="727" t="s">
        <v>5098</v>
      </c>
      <c r="H582" s="727"/>
      <c r="I582" s="727"/>
      <c r="J582" s="727" t="s">
        <v>1135</v>
      </c>
      <c r="K582" s="727">
        <v>50</v>
      </c>
      <c r="L582" s="1065">
        <v>151010000</v>
      </c>
      <c r="M582" s="749" t="s">
        <v>82</v>
      </c>
      <c r="N582" s="754" t="s">
        <v>2115</v>
      </c>
      <c r="O582" s="727" t="s">
        <v>4785</v>
      </c>
      <c r="P582" s="727" t="s">
        <v>229</v>
      </c>
      <c r="Q582" s="874" t="s">
        <v>230</v>
      </c>
      <c r="R582" s="727" t="s">
        <v>2856</v>
      </c>
      <c r="S582" s="727">
        <v>796</v>
      </c>
      <c r="T582" s="727" t="s">
        <v>232</v>
      </c>
      <c r="U582" s="824">
        <v>1</v>
      </c>
      <c r="V582" s="824">
        <v>5671</v>
      </c>
      <c r="W582" s="824">
        <v>5671</v>
      </c>
      <c r="X582" s="824">
        <v>6351.52</v>
      </c>
      <c r="Y582" s="727" t="s">
        <v>4270</v>
      </c>
      <c r="Z582" s="1066">
        <v>2016</v>
      </c>
      <c r="AA582" s="759"/>
      <c r="AB582" s="760" t="s">
        <v>876</v>
      </c>
      <c r="AC582" s="760"/>
      <c r="AD582" s="760"/>
      <c r="AE582" s="760"/>
      <c r="AF582" s="760"/>
      <c r="AG582" s="760" t="s">
        <v>5099</v>
      </c>
      <c r="AH582" s="760" t="s">
        <v>794</v>
      </c>
      <c r="AI582" s="807"/>
      <c r="AJ582" s="807"/>
      <c r="AK582" s="807"/>
    </row>
    <row r="583" spans="1:37" s="192" customFormat="1" ht="100.5" customHeight="1">
      <c r="A583" s="727" t="s">
        <v>5100</v>
      </c>
      <c r="B583" s="1060" t="s">
        <v>33</v>
      </c>
      <c r="C583" s="727" t="s">
        <v>5096</v>
      </c>
      <c r="D583" s="727" t="s">
        <v>5097</v>
      </c>
      <c r="E583" s="727" t="s">
        <v>5097</v>
      </c>
      <c r="F583" s="727" t="s">
        <v>5098</v>
      </c>
      <c r="G583" s="727" t="s">
        <v>5098</v>
      </c>
      <c r="H583" s="727"/>
      <c r="I583" s="727"/>
      <c r="J583" s="727" t="s">
        <v>1135</v>
      </c>
      <c r="K583" s="727">
        <v>50</v>
      </c>
      <c r="L583" s="749">
        <v>431010000</v>
      </c>
      <c r="M583" s="749" t="s">
        <v>129</v>
      </c>
      <c r="N583" s="754" t="s">
        <v>2115</v>
      </c>
      <c r="O583" s="813" t="s">
        <v>4678</v>
      </c>
      <c r="P583" s="727" t="s">
        <v>229</v>
      </c>
      <c r="Q583" s="874" t="s">
        <v>230</v>
      </c>
      <c r="R583" s="727" t="s">
        <v>2856</v>
      </c>
      <c r="S583" s="727">
        <v>796</v>
      </c>
      <c r="T583" s="727" t="s">
        <v>232</v>
      </c>
      <c r="U583" s="824">
        <v>4</v>
      </c>
      <c r="V583" s="824">
        <v>5671</v>
      </c>
      <c r="W583" s="824">
        <v>22684</v>
      </c>
      <c r="X583" s="824">
        <v>25406.080000000002</v>
      </c>
      <c r="Y583" s="727" t="s">
        <v>4270</v>
      </c>
      <c r="Z583" s="1066">
        <v>2016</v>
      </c>
      <c r="AA583" s="759"/>
      <c r="AB583" s="760" t="s">
        <v>876</v>
      </c>
      <c r="AC583" s="760"/>
      <c r="AD583" s="760"/>
      <c r="AE583" s="760"/>
      <c r="AF583" s="760"/>
      <c r="AG583" s="760" t="s">
        <v>5101</v>
      </c>
      <c r="AH583" s="760" t="s">
        <v>794</v>
      </c>
      <c r="AI583" s="807"/>
      <c r="AJ583" s="807"/>
      <c r="AK583" s="807"/>
    </row>
    <row r="584" spans="1:37" s="192" customFormat="1" ht="100.5" customHeight="1">
      <c r="A584" s="727" t="s">
        <v>5102</v>
      </c>
      <c r="B584" s="1060" t="s">
        <v>33</v>
      </c>
      <c r="C584" s="727" t="s">
        <v>5103</v>
      </c>
      <c r="D584" s="727" t="s">
        <v>5097</v>
      </c>
      <c r="E584" s="727" t="s">
        <v>5097</v>
      </c>
      <c r="F584" s="727" t="s">
        <v>5104</v>
      </c>
      <c r="G584" s="727" t="s">
        <v>5104</v>
      </c>
      <c r="H584" s="727"/>
      <c r="I584" s="727"/>
      <c r="J584" s="727" t="s">
        <v>1135</v>
      </c>
      <c r="K584" s="727">
        <v>50</v>
      </c>
      <c r="L584" s="788">
        <v>231010000</v>
      </c>
      <c r="M584" s="749" t="s">
        <v>128</v>
      </c>
      <c r="N584" s="754" t="s">
        <v>2115</v>
      </c>
      <c r="O584" s="813" t="s">
        <v>4669</v>
      </c>
      <c r="P584" s="727" t="s">
        <v>229</v>
      </c>
      <c r="Q584" s="874" t="s">
        <v>230</v>
      </c>
      <c r="R584" s="727" t="s">
        <v>2856</v>
      </c>
      <c r="S584" s="727">
        <v>796</v>
      </c>
      <c r="T584" s="727" t="s">
        <v>232</v>
      </c>
      <c r="U584" s="824">
        <v>2</v>
      </c>
      <c r="V584" s="824">
        <v>10000</v>
      </c>
      <c r="W584" s="824">
        <v>20000</v>
      </c>
      <c r="X584" s="824">
        <v>22400</v>
      </c>
      <c r="Y584" s="727" t="s">
        <v>4270</v>
      </c>
      <c r="Z584" s="1066">
        <v>2016</v>
      </c>
      <c r="AA584" s="759"/>
      <c r="AB584" s="760" t="s">
        <v>876</v>
      </c>
      <c r="AC584" s="760"/>
      <c r="AD584" s="760"/>
      <c r="AE584" s="760"/>
      <c r="AF584" s="760"/>
      <c r="AG584" s="760" t="s">
        <v>5105</v>
      </c>
      <c r="AH584" s="760" t="s">
        <v>794</v>
      </c>
      <c r="AI584" s="807"/>
      <c r="AJ584" s="807"/>
      <c r="AK584" s="807"/>
    </row>
    <row r="585" spans="1:37" s="192" customFormat="1" ht="100.5" customHeight="1">
      <c r="A585" s="727" t="s">
        <v>5106</v>
      </c>
      <c r="B585" s="1060" t="s">
        <v>33</v>
      </c>
      <c r="C585" s="727" t="s">
        <v>5103</v>
      </c>
      <c r="D585" s="727" t="s">
        <v>5097</v>
      </c>
      <c r="E585" s="727" t="s">
        <v>5097</v>
      </c>
      <c r="F585" s="727" t="s">
        <v>5104</v>
      </c>
      <c r="G585" s="727" t="s">
        <v>5104</v>
      </c>
      <c r="H585" s="727"/>
      <c r="I585" s="727"/>
      <c r="J585" s="727" t="s">
        <v>1135</v>
      </c>
      <c r="K585" s="727">
        <v>50</v>
      </c>
      <c r="L585" s="727">
        <v>511010000</v>
      </c>
      <c r="M585" s="753" t="s">
        <v>88</v>
      </c>
      <c r="N585" s="754" t="s">
        <v>2115</v>
      </c>
      <c r="O585" s="813" t="s">
        <v>4696</v>
      </c>
      <c r="P585" s="727" t="s">
        <v>229</v>
      </c>
      <c r="Q585" s="874" t="s">
        <v>230</v>
      </c>
      <c r="R585" s="727" t="s">
        <v>2856</v>
      </c>
      <c r="S585" s="727">
        <v>796</v>
      </c>
      <c r="T585" s="727" t="s">
        <v>232</v>
      </c>
      <c r="U585" s="824">
        <v>24</v>
      </c>
      <c r="V585" s="824">
        <v>10000</v>
      </c>
      <c r="W585" s="824">
        <v>240000</v>
      </c>
      <c r="X585" s="824">
        <v>268800</v>
      </c>
      <c r="Y585" s="727" t="s">
        <v>4270</v>
      </c>
      <c r="Z585" s="1066">
        <v>2016</v>
      </c>
      <c r="AA585" s="759"/>
      <c r="AB585" s="760" t="s">
        <v>876</v>
      </c>
      <c r="AC585" s="760"/>
      <c r="AD585" s="760"/>
      <c r="AE585" s="760"/>
      <c r="AF585" s="760"/>
      <c r="AG585" s="760" t="s">
        <v>5107</v>
      </c>
      <c r="AH585" s="760" t="s">
        <v>794</v>
      </c>
      <c r="AI585" s="807"/>
      <c r="AJ585" s="807"/>
      <c r="AK585" s="807"/>
    </row>
    <row r="586" spans="1:37" s="192" customFormat="1" ht="100.5" customHeight="1">
      <c r="A586" s="727" t="s">
        <v>5108</v>
      </c>
      <c r="B586" s="1060" t="s">
        <v>33</v>
      </c>
      <c r="C586" s="727" t="s">
        <v>5103</v>
      </c>
      <c r="D586" s="727" t="s">
        <v>5097</v>
      </c>
      <c r="E586" s="727" t="s">
        <v>5097</v>
      </c>
      <c r="F586" s="727" t="s">
        <v>5104</v>
      </c>
      <c r="G586" s="727" t="s">
        <v>5104</v>
      </c>
      <c r="H586" s="727"/>
      <c r="I586" s="727"/>
      <c r="J586" s="727" t="s">
        <v>1135</v>
      </c>
      <c r="K586" s="727">
        <v>50</v>
      </c>
      <c r="L586" s="727">
        <v>511010000</v>
      </c>
      <c r="M586" s="753" t="s">
        <v>88</v>
      </c>
      <c r="N586" s="754" t="s">
        <v>2115</v>
      </c>
      <c r="O586" s="813" t="s">
        <v>4696</v>
      </c>
      <c r="P586" s="727" t="s">
        <v>229</v>
      </c>
      <c r="Q586" s="874" t="s">
        <v>230</v>
      </c>
      <c r="R586" s="727" t="s">
        <v>2856</v>
      </c>
      <c r="S586" s="727">
        <v>796</v>
      </c>
      <c r="T586" s="727" t="s">
        <v>232</v>
      </c>
      <c r="U586" s="824">
        <v>2</v>
      </c>
      <c r="V586" s="824">
        <v>10000</v>
      </c>
      <c r="W586" s="824">
        <v>20000</v>
      </c>
      <c r="X586" s="824">
        <v>22400</v>
      </c>
      <c r="Y586" s="727" t="s">
        <v>4270</v>
      </c>
      <c r="Z586" s="1066">
        <v>2016</v>
      </c>
      <c r="AA586" s="759"/>
      <c r="AB586" s="760" t="s">
        <v>876</v>
      </c>
      <c r="AC586" s="760"/>
      <c r="AD586" s="760"/>
      <c r="AE586" s="760"/>
      <c r="AF586" s="760"/>
      <c r="AG586" s="760" t="s">
        <v>5107</v>
      </c>
      <c r="AH586" s="760" t="s">
        <v>794</v>
      </c>
      <c r="AI586" s="807"/>
      <c r="AJ586" s="807"/>
      <c r="AK586" s="807"/>
    </row>
    <row r="587" spans="1:37" s="192" customFormat="1" ht="100.5" customHeight="1">
      <c r="A587" s="727" t="s">
        <v>5109</v>
      </c>
      <c r="B587" s="1060" t="s">
        <v>33</v>
      </c>
      <c r="C587" s="727" t="s">
        <v>5110</v>
      </c>
      <c r="D587" s="727" t="s">
        <v>5097</v>
      </c>
      <c r="E587" s="727" t="s">
        <v>5097</v>
      </c>
      <c r="F587" s="727" t="s">
        <v>5111</v>
      </c>
      <c r="G587" s="727" t="s">
        <v>5111</v>
      </c>
      <c r="H587" s="727"/>
      <c r="I587" s="727"/>
      <c r="J587" s="727" t="s">
        <v>1135</v>
      </c>
      <c r="K587" s="727">
        <v>50</v>
      </c>
      <c r="L587" s="788">
        <v>231010000</v>
      </c>
      <c r="M587" s="749" t="s">
        <v>128</v>
      </c>
      <c r="N587" s="754" t="s">
        <v>2115</v>
      </c>
      <c r="O587" s="813" t="s">
        <v>4669</v>
      </c>
      <c r="P587" s="727" t="s">
        <v>229</v>
      </c>
      <c r="Q587" s="874" t="s">
        <v>230</v>
      </c>
      <c r="R587" s="727" t="s">
        <v>2856</v>
      </c>
      <c r="S587" s="727">
        <v>796</v>
      </c>
      <c r="T587" s="727" t="s">
        <v>232</v>
      </c>
      <c r="U587" s="824">
        <v>3</v>
      </c>
      <c r="V587" s="824">
        <v>9000</v>
      </c>
      <c r="W587" s="824">
        <v>27000</v>
      </c>
      <c r="X587" s="824">
        <v>30240</v>
      </c>
      <c r="Y587" s="727" t="s">
        <v>4270</v>
      </c>
      <c r="Z587" s="1066">
        <v>2016</v>
      </c>
      <c r="AA587" s="759"/>
      <c r="AB587" s="760" t="s">
        <v>876</v>
      </c>
      <c r="AC587" s="760"/>
      <c r="AD587" s="760"/>
      <c r="AE587" s="760"/>
      <c r="AF587" s="760"/>
      <c r="AG587" s="760" t="s">
        <v>5112</v>
      </c>
      <c r="AH587" s="760" t="s">
        <v>794</v>
      </c>
      <c r="AI587" s="807"/>
      <c r="AJ587" s="807"/>
      <c r="AK587" s="807"/>
    </row>
    <row r="588" spans="1:37" s="192" customFormat="1" ht="100.5" customHeight="1">
      <c r="A588" s="727" t="s">
        <v>5113</v>
      </c>
      <c r="B588" s="1060" t="s">
        <v>33</v>
      </c>
      <c r="C588" s="727" t="s">
        <v>5114</v>
      </c>
      <c r="D588" s="727" t="s">
        <v>5097</v>
      </c>
      <c r="E588" s="727" t="s">
        <v>5097</v>
      </c>
      <c r="F588" s="727" t="s">
        <v>5115</v>
      </c>
      <c r="G588" s="727" t="s">
        <v>5115</v>
      </c>
      <c r="H588" s="727"/>
      <c r="I588" s="727"/>
      <c r="J588" s="727" t="s">
        <v>1135</v>
      </c>
      <c r="K588" s="727">
        <v>50</v>
      </c>
      <c r="L588" s="766">
        <v>271010000</v>
      </c>
      <c r="M588" s="727" t="s">
        <v>127</v>
      </c>
      <c r="N588" s="754" t="s">
        <v>2115</v>
      </c>
      <c r="O588" s="727" t="s">
        <v>802</v>
      </c>
      <c r="P588" s="727" t="s">
        <v>229</v>
      </c>
      <c r="Q588" s="874" t="s">
        <v>230</v>
      </c>
      <c r="R588" s="727" t="s">
        <v>2856</v>
      </c>
      <c r="S588" s="727">
        <v>796</v>
      </c>
      <c r="T588" s="727" t="s">
        <v>232</v>
      </c>
      <c r="U588" s="824">
        <v>1</v>
      </c>
      <c r="V588" s="824">
        <v>2000</v>
      </c>
      <c r="W588" s="824">
        <v>2000</v>
      </c>
      <c r="X588" s="824">
        <v>2240</v>
      </c>
      <c r="Y588" s="727" t="s">
        <v>4270</v>
      </c>
      <c r="Z588" s="1066">
        <v>2016</v>
      </c>
      <c r="AA588" s="759"/>
      <c r="AB588" s="760" t="s">
        <v>876</v>
      </c>
      <c r="AC588" s="760"/>
      <c r="AD588" s="760"/>
      <c r="AE588" s="760"/>
      <c r="AF588" s="760"/>
      <c r="AG588" s="760" t="s">
        <v>5116</v>
      </c>
      <c r="AH588" s="760" t="s">
        <v>794</v>
      </c>
      <c r="AI588" s="807"/>
      <c r="AJ588" s="807"/>
      <c r="AK588" s="807"/>
    </row>
    <row r="589" spans="1:37" s="192" customFormat="1" ht="100.5" customHeight="1">
      <c r="A589" s="727" t="s">
        <v>5117</v>
      </c>
      <c r="B589" s="1060" t="s">
        <v>33</v>
      </c>
      <c r="C589" s="727" t="s">
        <v>5114</v>
      </c>
      <c r="D589" s="727" t="s">
        <v>5097</v>
      </c>
      <c r="E589" s="727" t="s">
        <v>5097</v>
      </c>
      <c r="F589" s="727" t="s">
        <v>5115</v>
      </c>
      <c r="G589" s="727" t="s">
        <v>5115</v>
      </c>
      <c r="H589" s="727"/>
      <c r="I589" s="727"/>
      <c r="J589" s="727" t="s">
        <v>1135</v>
      </c>
      <c r="K589" s="727">
        <v>50</v>
      </c>
      <c r="L589" s="1065">
        <v>151010000</v>
      </c>
      <c r="M589" s="749" t="s">
        <v>82</v>
      </c>
      <c r="N589" s="754" t="s">
        <v>2115</v>
      </c>
      <c r="O589" s="727" t="s">
        <v>4794</v>
      </c>
      <c r="P589" s="727" t="s">
        <v>229</v>
      </c>
      <c r="Q589" s="874" t="s">
        <v>230</v>
      </c>
      <c r="R589" s="727" t="s">
        <v>2856</v>
      </c>
      <c r="S589" s="727">
        <v>796</v>
      </c>
      <c r="T589" s="727" t="s">
        <v>232</v>
      </c>
      <c r="U589" s="824">
        <v>2</v>
      </c>
      <c r="V589" s="824">
        <v>4000</v>
      </c>
      <c r="W589" s="824">
        <v>8000</v>
      </c>
      <c r="X589" s="824">
        <v>8960</v>
      </c>
      <c r="Y589" s="727" t="s">
        <v>4270</v>
      </c>
      <c r="Z589" s="1066">
        <v>2016</v>
      </c>
      <c r="AA589" s="759"/>
      <c r="AB589" s="760" t="s">
        <v>876</v>
      </c>
      <c r="AC589" s="760"/>
      <c r="AD589" s="760"/>
      <c r="AE589" s="760"/>
      <c r="AF589" s="760"/>
      <c r="AG589" s="760" t="s">
        <v>5118</v>
      </c>
      <c r="AH589" s="760" t="s">
        <v>794</v>
      </c>
      <c r="AI589" s="807"/>
      <c r="AJ589" s="807"/>
      <c r="AK589" s="807"/>
    </row>
    <row r="590" spans="1:37" s="192" customFormat="1" ht="100.5" customHeight="1">
      <c r="A590" s="727" t="s">
        <v>5119</v>
      </c>
      <c r="B590" s="1060" t="s">
        <v>33</v>
      </c>
      <c r="C590" s="727" t="s">
        <v>5114</v>
      </c>
      <c r="D590" s="727" t="s">
        <v>5097</v>
      </c>
      <c r="E590" s="727" t="s">
        <v>5097</v>
      </c>
      <c r="F590" s="727" t="s">
        <v>5115</v>
      </c>
      <c r="G590" s="727" t="s">
        <v>5115</v>
      </c>
      <c r="H590" s="727"/>
      <c r="I590" s="727"/>
      <c r="J590" s="727" t="s">
        <v>1135</v>
      </c>
      <c r="K590" s="727">
        <v>50</v>
      </c>
      <c r="L590" s="788">
        <v>231010000</v>
      </c>
      <c r="M590" s="749" t="s">
        <v>128</v>
      </c>
      <c r="N590" s="754" t="s">
        <v>2115</v>
      </c>
      <c r="O590" s="813" t="s">
        <v>4669</v>
      </c>
      <c r="P590" s="727" t="s">
        <v>229</v>
      </c>
      <c r="Q590" s="874" t="s">
        <v>230</v>
      </c>
      <c r="R590" s="727" t="s">
        <v>2856</v>
      </c>
      <c r="S590" s="727">
        <v>796</v>
      </c>
      <c r="T590" s="727" t="s">
        <v>232</v>
      </c>
      <c r="U590" s="824">
        <v>1</v>
      </c>
      <c r="V590" s="824">
        <v>4000</v>
      </c>
      <c r="W590" s="824">
        <v>4000</v>
      </c>
      <c r="X590" s="824">
        <v>4480</v>
      </c>
      <c r="Y590" s="727" t="s">
        <v>4270</v>
      </c>
      <c r="Z590" s="1066">
        <v>2016</v>
      </c>
      <c r="AA590" s="759"/>
      <c r="AB590" s="760" t="s">
        <v>876</v>
      </c>
      <c r="AC590" s="760"/>
      <c r="AD590" s="760"/>
      <c r="AE590" s="760"/>
      <c r="AF590" s="760"/>
      <c r="AG590" s="760" t="s">
        <v>5120</v>
      </c>
      <c r="AH590" s="760" t="s">
        <v>794</v>
      </c>
      <c r="AI590" s="807"/>
      <c r="AJ590" s="807"/>
      <c r="AK590" s="807"/>
    </row>
    <row r="591" spans="1:37" s="192" customFormat="1" ht="100.5" customHeight="1">
      <c r="A591" s="727" t="s">
        <v>5121</v>
      </c>
      <c r="B591" s="1060" t="s">
        <v>33</v>
      </c>
      <c r="C591" s="727" t="s">
        <v>5114</v>
      </c>
      <c r="D591" s="727" t="s">
        <v>5097</v>
      </c>
      <c r="E591" s="727" t="s">
        <v>5097</v>
      </c>
      <c r="F591" s="727" t="s">
        <v>5115</v>
      </c>
      <c r="G591" s="727" t="s">
        <v>5115</v>
      </c>
      <c r="H591" s="727"/>
      <c r="I591" s="727"/>
      <c r="J591" s="727" t="s">
        <v>1135</v>
      </c>
      <c r="K591" s="727">
        <v>50</v>
      </c>
      <c r="L591" s="788">
        <v>311000000</v>
      </c>
      <c r="M591" s="727" t="s">
        <v>342</v>
      </c>
      <c r="N591" s="754" t="s">
        <v>2115</v>
      </c>
      <c r="O591" s="813" t="s">
        <v>4683</v>
      </c>
      <c r="P591" s="727" t="s">
        <v>229</v>
      </c>
      <c r="Q591" s="874" t="s">
        <v>230</v>
      </c>
      <c r="R591" s="727" t="s">
        <v>2856</v>
      </c>
      <c r="S591" s="727">
        <v>796</v>
      </c>
      <c r="T591" s="727" t="s">
        <v>232</v>
      </c>
      <c r="U591" s="824">
        <v>4</v>
      </c>
      <c r="V591" s="824">
        <v>4000</v>
      </c>
      <c r="W591" s="824">
        <v>16000</v>
      </c>
      <c r="X591" s="824">
        <v>17920</v>
      </c>
      <c r="Y591" s="727" t="s">
        <v>4270</v>
      </c>
      <c r="Z591" s="1066">
        <v>2016</v>
      </c>
      <c r="AA591" s="759"/>
      <c r="AB591" s="760" t="s">
        <v>876</v>
      </c>
      <c r="AC591" s="760"/>
      <c r="AD591" s="760"/>
      <c r="AE591" s="760"/>
      <c r="AF591" s="760"/>
      <c r="AG591" s="760" t="s">
        <v>5122</v>
      </c>
      <c r="AH591" s="760" t="s">
        <v>794</v>
      </c>
      <c r="AI591" s="807"/>
      <c r="AJ591" s="807"/>
      <c r="AK591" s="807"/>
    </row>
    <row r="592" spans="1:37" s="192" customFormat="1" ht="100.5" customHeight="1">
      <c r="A592" s="727" t="s">
        <v>5123</v>
      </c>
      <c r="B592" s="1060" t="s">
        <v>33</v>
      </c>
      <c r="C592" s="727" t="s">
        <v>5096</v>
      </c>
      <c r="D592" s="727" t="s">
        <v>5097</v>
      </c>
      <c r="E592" s="727" t="s">
        <v>5097</v>
      </c>
      <c r="F592" s="727" t="s">
        <v>5098</v>
      </c>
      <c r="G592" s="727" t="s">
        <v>5098</v>
      </c>
      <c r="H592" s="727"/>
      <c r="I592" s="727"/>
      <c r="J592" s="727" t="s">
        <v>1135</v>
      </c>
      <c r="K592" s="727">
        <v>50</v>
      </c>
      <c r="L592" s="1065">
        <v>151010000</v>
      </c>
      <c r="M592" s="749" t="s">
        <v>82</v>
      </c>
      <c r="N592" s="754" t="s">
        <v>2115</v>
      </c>
      <c r="O592" s="727" t="s">
        <v>4794</v>
      </c>
      <c r="P592" s="727" t="s">
        <v>229</v>
      </c>
      <c r="Q592" s="874" t="s">
        <v>230</v>
      </c>
      <c r="R592" s="727" t="s">
        <v>2856</v>
      </c>
      <c r="S592" s="727">
        <v>796</v>
      </c>
      <c r="T592" s="727" t="s">
        <v>232</v>
      </c>
      <c r="U592" s="824">
        <v>2</v>
      </c>
      <c r="V592" s="824">
        <v>7000</v>
      </c>
      <c r="W592" s="824">
        <v>14000</v>
      </c>
      <c r="X592" s="824">
        <v>15680</v>
      </c>
      <c r="Y592" s="727" t="s">
        <v>4270</v>
      </c>
      <c r="Z592" s="1066">
        <v>2016</v>
      </c>
      <c r="AA592" s="759"/>
      <c r="AB592" s="760" t="s">
        <v>876</v>
      </c>
      <c r="AC592" s="760"/>
      <c r="AD592" s="760"/>
      <c r="AE592" s="760"/>
      <c r="AF592" s="760"/>
      <c r="AG592" s="760" t="s">
        <v>5124</v>
      </c>
      <c r="AH592" s="760" t="s">
        <v>794</v>
      </c>
      <c r="AI592" s="807"/>
      <c r="AJ592" s="807"/>
      <c r="AK592" s="807"/>
    </row>
    <row r="593" spans="1:37" s="192" customFormat="1" ht="100.5" customHeight="1">
      <c r="A593" s="727" t="s">
        <v>5125</v>
      </c>
      <c r="B593" s="1060" t="s">
        <v>33</v>
      </c>
      <c r="C593" s="727" t="s">
        <v>5096</v>
      </c>
      <c r="D593" s="727" t="s">
        <v>5097</v>
      </c>
      <c r="E593" s="727" t="s">
        <v>5097</v>
      </c>
      <c r="F593" s="727" t="s">
        <v>5098</v>
      </c>
      <c r="G593" s="727" t="s">
        <v>5098</v>
      </c>
      <c r="H593" s="727"/>
      <c r="I593" s="727"/>
      <c r="J593" s="727" t="s">
        <v>1135</v>
      </c>
      <c r="K593" s="727">
        <v>50</v>
      </c>
      <c r="L593" s="1065">
        <v>151010000</v>
      </c>
      <c r="M593" s="749" t="s">
        <v>82</v>
      </c>
      <c r="N593" s="754" t="s">
        <v>2115</v>
      </c>
      <c r="O593" s="727" t="s">
        <v>4785</v>
      </c>
      <c r="P593" s="727" t="s">
        <v>229</v>
      </c>
      <c r="Q593" s="874" t="s">
        <v>230</v>
      </c>
      <c r="R593" s="727" t="s">
        <v>2856</v>
      </c>
      <c r="S593" s="727">
        <v>796</v>
      </c>
      <c r="T593" s="727" t="s">
        <v>232</v>
      </c>
      <c r="U593" s="824">
        <v>2</v>
      </c>
      <c r="V593" s="824">
        <v>7000</v>
      </c>
      <c r="W593" s="824">
        <v>14000</v>
      </c>
      <c r="X593" s="824">
        <v>15680</v>
      </c>
      <c r="Y593" s="727" t="s">
        <v>4270</v>
      </c>
      <c r="Z593" s="1066">
        <v>2016</v>
      </c>
      <c r="AA593" s="759"/>
      <c r="AB593" s="760" t="s">
        <v>876</v>
      </c>
      <c r="AC593" s="760"/>
      <c r="AD593" s="760"/>
      <c r="AE593" s="760"/>
      <c r="AF593" s="760"/>
      <c r="AG593" s="760" t="s">
        <v>5124</v>
      </c>
      <c r="AH593" s="760" t="s">
        <v>794</v>
      </c>
      <c r="AI593" s="807"/>
      <c r="AJ593" s="807"/>
      <c r="AK593" s="807"/>
    </row>
    <row r="594" spans="1:37" s="192" customFormat="1" ht="100.5" customHeight="1">
      <c r="A594" s="727" t="s">
        <v>5126</v>
      </c>
      <c r="B594" s="1060" t="s">
        <v>33</v>
      </c>
      <c r="C594" s="727" t="s">
        <v>5096</v>
      </c>
      <c r="D594" s="727" t="s">
        <v>5097</v>
      </c>
      <c r="E594" s="727" t="s">
        <v>5097</v>
      </c>
      <c r="F594" s="727" t="s">
        <v>5098</v>
      </c>
      <c r="G594" s="727" t="s">
        <v>5098</v>
      </c>
      <c r="H594" s="727"/>
      <c r="I594" s="727"/>
      <c r="J594" s="727" t="s">
        <v>1135</v>
      </c>
      <c r="K594" s="727">
        <v>50</v>
      </c>
      <c r="L594" s="788">
        <v>311000000</v>
      </c>
      <c r="M594" s="727" t="s">
        <v>342</v>
      </c>
      <c r="N594" s="754" t="s">
        <v>2115</v>
      </c>
      <c r="O594" s="813" t="s">
        <v>4683</v>
      </c>
      <c r="P594" s="727" t="s">
        <v>229</v>
      </c>
      <c r="Q594" s="874" t="s">
        <v>230</v>
      </c>
      <c r="R594" s="727" t="s">
        <v>2856</v>
      </c>
      <c r="S594" s="727">
        <v>796</v>
      </c>
      <c r="T594" s="727" t="s">
        <v>232</v>
      </c>
      <c r="U594" s="824">
        <v>10</v>
      </c>
      <c r="V594" s="824">
        <v>7000</v>
      </c>
      <c r="W594" s="824">
        <v>70000</v>
      </c>
      <c r="X594" s="824">
        <v>78400</v>
      </c>
      <c r="Y594" s="727" t="s">
        <v>4270</v>
      </c>
      <c r="Z594" s="1066">
        <v>2016</v>
      </c>
      <c r="AA594" s="759"/>
      <c r="AB594" s="760" t="s">
        <v>876</v>
      </c>
      <c r="AC594" s="760"/>
      <c r="AD594" s="760"/>
      <c r="AE594" s="760"/>
      <c r="AF594" s="760"/>
      <c r="AG594" s="760" t="s">
        <v>5127</v>
      </c>
      <c r="AH594" s="760" t="s">
        <v>794</v>
      </c>
      <c r="AI594" s="807"/>
      <c r="AJ594" s="807"/>
      <c r="AK594" s="807"/>
    </row>
    <row r="595" spans="1:37" s="192" customFormat="1" ht="100.5" customHeight="1">
      <c r="A595" s="727" t="s">
        <v>5128</v>
      </c>
      <c r="B595" s="1060" t="s">
        <v>33</v>
      </c>
      <c r="C595" s="727" t="s">
        <v>5096</v>
      </c>
      <c r="D595" s="727" t="s">
        <v>5097</v>
      </c>
      <c r="E595" s="727" t="s">
        <v>5097</v>
      </c>
      <c r="F595" s="727" t="s">
        <v>5098</v>
      </c>
      <c r="G595" s="727" t="s">
        <v>5098</v>
      </c>
      <c r="H595" s="727"/>
      <c r="I595" s="727"/>
      <c r="J595" s="727" t="s">
        <v>1135</v>
      </c>
      <c r="K595" s="727">
        <v>50</v>
      </c>
      <c r="L595" s="788">
        <v>311000000</v>
      </c>
      <c r="M595" s="727" t="s">
        <v>342</v>
      </c>
      <c r="N595" s="754" t="s">
        <v>2115</v>
      </c>
      <c r="O595" s="813" t="s">
        <v>4683</v>
      </c>
      <c r="P595" s="727" t="s">
        <v>229</v>
      </c>
      <c r="Q595" s="874" t="s">
        <v>230</v>
      </c>
      <c r="R595" s="727" t="s">
        <v>2856</v>
      </c>
      <c r="S595" s="727">
        <v>796</v>
      </c>
      <c r="T595" s="727" t="s">
        <v>232</v>
      </c>
      <c r="U595" s="824">
        <v>1</v>
      </c>
      <c r="V595" s="824">
        <v>7000</v>
      </c>
      <c r="W595" s="824">
        <v>7000</v>
      </c>
      <c r="X595" s="824">
        <v>7840</v>
      </c>
      <c r="Y595" s="727" t="s">
        <v>4270</v>
      </c>
      <c r="Z595" s="1066">
        <v>2016</v>
      </c>
      <c r="AA595" s="759"/>
      <c r="AB595" s="760" t="s">
        <v>876</v>
      </c>
      <c r="AC595" s="760"/>
      <c r="AD595" s="760"/>
      <c r="AE595" s="760"/>
      <c r="AF595" s="760"/>
      <c r="AG595" s="760" t="s">
        <v>5127</v>
      </c>
      <c r="AH595" s="760" t="s">
        <v>794</v>
      </c>
      <c r="AI595" s="807"/>
      <c r="AJ595" s="807"/>
      <c r="AK595" s="807"/>
    </row>
    <row r="596" spans="1:37" s="192" customFormat="1" ht="100.5" customHeight="1">
      <c r="A596" s="727" t="s">
        <v>5129</v>
      </c>
      <c r="B596" s="1060" t="s">
        <v>33</v>
      </c>
      <c r="C596" s="727" t="s">
        <v>5096</v>
      </c>
      <c r="D596" s="727" t="s">
        <v>5097</v>
      </c>
      <c r="E596" s="727" t="s">
        <v>5097</v>
      </c>
      <c r="F596" s="727" t="s">
        <v>5098</v>
      </c>
      <c r="G596" s="727" t="s">
        <v>5098</v>
      </c>
      <c r="H596" s="727"/>
      <c r="I596" s="727"/>
      <c r="J596" s="727" t="s">
        <v>1135</v>
      </c>
      <c r="K596" s="727">
        <v>50</v>
      </c>
      <c r="L596" s="788">
        <v>311000000</v>
      </c>
      <c r="M596" s="727" t="s">
        <v>342</v>
      </c>
      <c r="N596" s="754" t="s">
        <v>2115</v>
      </c>
      <c r="O596" s="813" t="s">
        <v>4683</v>
      </c>
      <c r="P596" s="727" t="s">
        <v>229</v>
      </c>
      <c r="Q596" s="874" t="s">
        <v>230</v>
      </c>
      <c r="R596" s="727" t="s">
        <v>2856</v>
      </c>
      <c r="S596" s="727">
        <v>796</v>
      </c>
      <c r="T596" s="727" t="s">
        <v>232</v>
      </c>
      <c r="U596" s="824">
        <v>1</v>
      </c>
      <c r="V596" s="824">
        <v>7000</v>
      </c>
      <c r="W596" s="824">
        <v>7000</v>
      </c>
      <c r="X596" s="824">
        <v>7840</v>
      </c>
      <c r="Y596" s="727" t="s">
        <v>4270</v>
      </c>
      <c r="Z596" s="1066">
        <v>2016</v>
      </c>
      <c r="AA596" s="759"/>
      <c r="AB596" s="760" t="s">
        <v>876</v>
      </c>
      <c r="AC596" s="760"/>
      <c r="AD596" s="760"/>
      <c r="AE596" s="760"/>
      <c r="AF596" s="760"/>
      <c r="AG596" s="760" t="s">
        <v>5127</v>
      </c>
      <c r="AH596" s="760" t="s">
        <v>794</v>
      </c>
      <c r="AI596" s="807"/>
      <c r="AJ596" s="807"/>
      <c r="AK596" s="807"/>
    </row>
    <row r="597" spans="1:37" s="192" customFormat="1" ht="100.5" customHeight="1">
      <c r="A597" s="727" t="s">
        <v>5130</v>
      </c>
      <c r="B597" s="1060" t="s">
        <v>33</v>
      </c>
      <c r="C597" s="727" t="s">
        <v>5096</v>
      </c>
      <c r="D597" s="727" t="s">
        <v>5097</v>
      </c>
      <c r="E597" s="727" t="s">
        <v>5097</v>
      </c>
      <c r="F597" s="727" t="s">
        <v>5098</v>
      </c>
      <c r="G597" s="727" t="s">
        <v>5098</v>
      </c>
      <c r="H597" s="727"/>
      <c r="I597" s="727"/>
      <c r="J597" s="727" t="s">
        <v>1135</v>
      </c>
      <c r="K597" s="727">
        <v>50</v>
      </c>
      <c r="L597" s="788">
        <v>311000000</v>
      </c>
      <c r="M597" s="727" t="s">
        <v>342</v>
      </c>
      <c r="N597" s="754" t="s">
        <v>2115</v>
      </c>
      <c r="O597" s="813" t="s">
        <v>4683</v>
      </c>
      <c r="P597" s="727" t="s">
        <v>229</v>
      </c>
      <c r="Q597" s="874" t="s">
        <v>230</v>
      </c>
      <c r="R597" s="727" t="s">
        <v>2856</v>
      </c>
      <c r="S597" s="727">
        <v>796</v>
      </c>
      <c r="T597" s="727" t="s">
        <v>232</v>
      </c>
      <c r="U597" s="824">
        <v>1</v>
      </c>
      <c r="V597" s="824">
        <v>7000</v>
      </c>
      <c r="W597" s="824">
        <v>7000</v>
      </c>
      <c r="X597" s="824">
        <v>7840</v>
      </c>
      <c r="Y597" s="727" t="s">
        <v>4270</v>
      </c>
      <c r="Z597" s="1066">
        <v>2016</v>
      </c>
      <c r="AA597" s="759"/>
      <c r="AB597" s="760" t="s">
        <v>876</v>
      </c>
      <c r="AC597" s="760"/>
      <c r="AD597" s="760"/>
      <c r="AE597" s="760"/>
      <c r="AF597" s="760"/>
      <c r="AG597" s="760" t="s">
        <v>5127</v>
      </c>
      <c r="AH597" s="760" t="s">
        <v>794</v>
      </c>
      <c r="AI597" s="807"/>
      <c r="AJ597" s="807"/>
      <c r="AK597" s="807"/>
    </row>
    <row r="598" spans="1:37" s="192" customFormat="1" ht="100.5" customHeight="1">
      <c r="A598" s="727" t="s">
        <v>5131</v>
      </c>
      <c r="B598" s="1060" t="s">
        <v>33</v>
      </c>
      <c r="C598" s="727" t="s">
        <v>5096</v>
      </c>
      <c r="D598" s="727" t="s">
        <v>5097</v>
      </c>
      <c r="E598" s="727" t="s">
        <v>5097</v>
      </c>
      <c r="F598" s="727" t="s">
        <v>5098</v>
      </c>
      <c r="G598" s="727" t="s">
        <v>5098</v>
      </c>
      <c r="H598" s="727"/>
      <c r="I598" s="727"/>
      <c r="J598" s="727" t="s">
        <v>1135</v>
      </c>
      <c r="K598" s="727">
        <v>50</v>
      </c>
      <c r="L598" s="788">
        <v>311000000</v>
      </c>
      <c r="M598" s="727" t="s">
        <v>342</v>
      </c>
      <c r="N598" s="754" t="s">
        <v>2115</v>
      </c>
      <c r="O598" s="813" t="s">
        <v>4683</v>
      </c>
      <c r="P598" s="727" t="s">
        <v>229</v>
      </c>
      <c r="Q598" s="874" t="s">
        <v>230</v>
      </c>
      <c r="R598" s="727" t="s">
        <v>2856</v>
      </c>
      <c r="S598" s="727">
        <v>796</v>
      </c>
      <c r="T598" s="727" t="s">
        <v>232</v>
      </c>
      <c r="U598" s="824">
        <v>1</v>
      </c>
      <c r="V598" s="824">
        <v>7000</v>
      </c>
      <c r="W598" s="824">
        <v>7000</v>
      </c>
      <c r="X598" s="824">
        <v>7840</v>
      </c>
      <c r="Y598" s="727" t="s">
        <v>4270</v>
      </c>
      <c r="Z598" s="1066">
        <v>2016</v>
      </c>
      <c r="AA598" s="759"/>
      <c r="AB598" s="760" t="s">
        <v>876</v>
      </c>
      <c r="AC598" s="760"/>
      <c r="AD598" s="760"/>
      <c r="AE598" s="760"/>
      <c r="AF598" s="760"/>
      <c r="AG598" s="760" t="s">
        <v>5127</v>
      </c>
      <c r="AH598" s="760" t="s">
        <v>794</v>
      </c>
      <c r="AI598" s="807"/>
      <c r="AJ598" s="807"/>
      <c r="AK598" s="807"/>
    </row>
    <row r="599" spans="1:37" s="192" customFormat="1" ht="100.5" customHeight="1">
      <c r="A599" s="727" t="s">
        <v>5132</v>
      </c>
      <c r="B599" s="1060" t="s">
        <v>33</v>
      </c>
      <c r="C599" s="727" t="s">
        <v>5096</v>
      </c>
      <c r="D599" s="727" t="s">
        <v>5097</v>
      </c>
      <c r="E599" s="727" t="s">
        <v>5097</v>
      </c>
      <c r="F599" s="727" t="s">
        <v>5098</v>
      </c>
      <c r="G599" s="727" t="s">
        <v>5098</v>
      </c>
      <c r="H599" s="727"/>
      <c r="I599" s="727"/>
      <c r="J599" s="727" t="s">
        <v>1135</v>
      </c>
      <c r="K599" s="727">
        <v>50</v>
      </c>
      <c r="L599" s="788">
        <v>311000000</v>
      </c>
      <c r="M599" s="727" t="s">
        <v>342</v>
      </c>
      <c r="N599" s="754" t="s">
        <v>2115</v>
      </c>
      <c r="O599" s="813" t="s">
        <v>4683</v>
      </c>
      <c r="P599" s="727" t="s">
        <v>229</v>
      </c>
      <c r="Q599" s="874" t="s">
        <v>230</v>
      </c>
      <c r="R599" s="727" t="s">
        <v>2856</v>
      </c>
      <c r="S599" s="727">
        <v>796</v>
      </c>
      <c r="T599" s="727" t="s">
        <v>232</v>
      </c>
      <c r="U599" s="824">
        <v>1</v>
      </c>
      <c r="V599" s="824">
        <v>7000</v>
      </c>
      <c r="W599" s="824">
        <v>7000</v>
      </c>
      <c r="X599" s="824">
        <v>7840</v>
      </c>
      <c r="Y599" s="727" t="s">
        <v>4270</v>
      </c>
      <c r="Z599" s="1066">
        <v>2016</v>
      </c>
      <c r="AA599" s="759"/>
      <c r="AB599" s="760" t="s">
        <v>876</v>
      </c>
      <c r="AC599" s="760"/>
      <c r="AD599" s="760"/>
      <c r="AE599" s="760"/>
      <c r="AF599" s="760"/>
      <c r="AG599" s="760" t="s">
        <v>5127</v>
      </c>
      <c r="AH599" s="760" t="s">
        <v>794</v>
      </c>
      <c r="AI599" s="807"/>
      <c r="AJ599" s="807"/>
      <c r="AK599" s="807"/>
    </row>
    <row r="600" spans="1:37" s="192" customFormat="1" ht="100.5" customHeight="1">
      <c r="A600" s="727" t="s">
        <v>5133</v>
      </c>
      <c r="B600" s="1060" t="s">
        <v>33</v>
      </c>
      <c r="C600" s="727" t="s">
        <v>5096</v>
      </c>
      <c r="D600" s="727" t="s">
        <v>5097</v>
      </c>
      <c r="E600" s="727" t="s">
        <v>5097</v>
      </c>
      <c r="F600" s="727" t="s">
        <v>5098</v>
      </c>
      <c r="G600" s="727" t="s">
        <v>5098</v>
      </c>
      <c r="H600" s="727"/>
      <c r="I600" s="727"/>
      <c r="J600" s="727" t="s">
        <v>1135</v>
      </c>
      <c r="K600" s="727">
        <v>50</v>
      </c>
      <c r="L600" s="788">
        <v>311000000</v>
      </c>
      <c r="M600" s="727" t="s">
        <v>342</v>
      </c>
      <c r="N600" s="754" t="s">
        <v>2115</v>
      </c>
      <c r="O600" s="813" t="s">
        <v>4683</v>
      </c>
      <c r="P600" s="727" t="s">
        <v>229</v>
      </c>
      <c r="Q600" s="874" t="s">
        <v>230</v>
      </c>
      <c r="R600" s="727" t="s">
        <v>2856</v>
      </c>
      <c r="S600" s="727">
        <v>796</v>
      </c>
      <c r="T600" s="727" t="s">
        <v>232</v>
      </c>
      <c r="U600" s="824">
        <v>1</v>
      </c>
      <c r="V600" s="824">
        <v>7000</v>
      </c>
      <c r="W600" s="824">
        <v>7000</v>
      </c>
      <c r="X600" s="824">
        <v>7840</v>
      </c>
      <c r="Y600" s="727" t="s">
        <v>4270</v>
      </c>
      <c r="Z600" s="1066">
        <v>2016</v>
      </c>
      <c r="AA600" s="759"/>
      <c r="AB600" s="760" t="s">
        <v>876</v>
      </c>
      <c r="AC600" s="760"/>
      <c r="AD600" s="760"/>
      <c r="AE600" s="760"/>
      <c r="AF600" s="760"/>
      <c r="AG600" s="760" t="s">
        <v>5127</v>
      </c>
      <c r="AH600" s="760" t="s">
        <v>794</v>
      </c>
      <c r="AI600" s="807"/>
      <c r="AJ600" s="807"/>
      <c r="AK600" s="807"/>
    </row>
    <row r="601" spans="1:37" s="192" customFormat="1" ht="100.5" customHeight="1">
      <c r="A601" s="727" t="s">
        <v>5134</v>
      </c>
      <c r="B601" s="1060" t="s">
        <v>33</v>
      </c>
      <c r="C601" s="727" t="s">
        <v>5096</v>
      </c>
      <c r="D601" s="727" t="s">
        <v>5097</v>
      </c>
      <c r="E601" s="727" t="s">
        <v>5097</v>
      </c>
      <c r="F601" s="727" t="s">
        <v>5098</v>
      </c>
      <c r="G601" s="727" t="s">
        <v>5098</v>
      </c>
      <c r="H601" s="727"/>
      <c r="I601" s="727"/>
      <c r="J601" s="727" t="s">
        <v>1135</v>
      </c>
      <c r="K601" s="727">
        <v>50</v>
      </c>
      <c r="L601" s="788">
        <v>311000000</v>
      </c>
      <c r="M601" s="727" t="s">
        <v>342</v>
      </c>
      <c r="N601" s="754" t="s">
        <v>2115</v>
      </c>
      <c r="O601" s="813" t="s">
        <v>4683</v>
      </c>
      <c r="P601" s="727" t="s">
        <v>229</v>
      </c>
      <c r="Q601" s="874" t="s">
        <v>230</v>
      </c>
      <c r="R601" s="727" t="s">
        <v>2856</v>
      </c>
      <c r="S601" s="727">
        <v>796</v>
      </c>
      <c r="T601" s="727" t="s">
        <v>232</v>
      </c>
      <c r="U601" s="824">
        <v>1</v>
      </c>
      <c r="V601" s="824">
        <v>7000</v>
      </c>
      <c r="W601" s="824">
        <v>7000</v>
      </c>
      <c r="X601" s="824">
        <v>7840</v>
      </c>
      <c r="Y601" s="727" t="s">
        <v>4270</v>
      </c>
      <c r="Z601" s="1066">
        <v>2016</v>
      </c>
      <c r="AA601" s="759"/>
      <c r="AB601" s="760" t="s">
        <v>876</v>
      </c>
      <c r="AC601" s="760"/>
      <c r="AD601" s="760"/>
      <c r="AE601" s="760"/>
      <c r="AF601" s="760"/>
      <c r="AG601" s="760" t="s">
        <v>5127</v>
      </c>
      <c r="AH601" s="760" t="s">
        <v>794</v>
      </c>
      <c r="AI601" s="807"/>
      <c r="AJ601" s="807"/>
      <c r="AK601" s="807"/>
    </row>
    <row r="602" spans="1:37" s="192" customFormat="1" ht="100.5" customHeight="1">
      <c r="A602" s="727" t="s">
        <v>5135</v>
      </c>
      <c r="B602" s="1060" t="s">
        <v>33</v>
      </c>
      <c r="C602" s="727" t="s">
        <v>5096</v>
      </c>
      <c r="D602" s="727" t="s">
        <v>5097</v>
      </c>
      <c r="E602" s="727" t="s">
        <v>5097</v>
      </c>
      <c r="F602" s="727" t="s">
        <v>5098</v>
      </c>
      <c r="G602" s="727" t="s">
        <v>5098</v>
      </c>
      <c r="H602" s="727"/>
      <c r="I602" s="727"/>
      <c r="J602" s="727" t="s">
        <v>1135</v>
      </c>
      <c r="K602" s="727">
        <v>50</v>
      </c>
      <c r="L602" s="788">
        <v>311000000</v>
      </c>
      <c r="M602" s="727" t="s">
        <v>342</v>
      </c>
      <c r="N602" s="754" t="s">
        <v>2115</v>
      </c>
      <c r="O602" s="813" t="s">
        <v>4683</v>
      </c>
      <c r="P602" s="727" t="s">
        <v>229</v>
      </c>
      <c r="Q602" s="874" t="s">
        <v>230</v>
      </c>
      <c r="R602" s="727" t="s">
        <v>2856</v>
      </c>
      <c r="S602" s="727">
        <v>796</v>
      </c>
      <c r="T602" s="727" t="s">
        <v>232</v>
      </c>
      <c r="U602" s="824">
        <v>1</v>
      </c>
      <c r="V602" s="824">
        <v>7000</v>
      </c>
      <c r="W602" s="824">
        <v>7000</v>
      </c>
      <c r="X602" s="824">
        <v>7840</v>
      </c>
      <c r="Y602" s="727" t="s">
        <v>4270</v>
      </c>
      <c r="Z602" s="1066">
        <v>2016</v>
      </c>
      <c r="AA602" s="759"/>
      <c r="AB602" s="760" t="s">
        <v>876</v>
      </c>
      <c r="AC602" s="760"/>
      <c r="AD602" s="760"/>
      <c r="AE602" s="760"/>
      <c r="AF602" s="760"/>
      <c r="AG602" s="760" t="s">
        <v>5127</v>
      </c>
      <c r="AH602" s="760" t="s">
        <v>794</v>
      </c>
      <c r="AI602" s="807"/>
      <c r="AJ602" s="807"/>
      <c r="AK602" s="807"/>
    </row>
    <row r="603" spans="1:37" s="192" customFormat="1" ht="100.5" customHeight="1">
      <c r="A603" s="727" t="s">
        <v>5136</v>
      </c>
      <c r="B603" s="1060" t="s">
        <v>33</v>
      </c>
      <c r="C603" s="727" t="s">
        <v>5114</v>
      </c>
      <c r="D603" s="727" t="s">
        <v>5097</v>
      </c>
      <c r="E603" s="727" t="s">
        <v>5097</v>
      </c>
      <c r="F603" s="727" t="s">
        <v>5115</v>
      </c>
      <c r="G603" s="727" t="s">
        <v>5115</v>
      </c>
      <c r="H603" s="727"/>
      <c r="I603" s="727"/>
      <c r="J603" s="727" t="s">
        <v>1135</v>
      </c>
      <c r="K603" s="727">
        <v>50</v>
      </c>
      <c r="L603" s="727">
        <v>511010000</v>
      </c>
      <c r="M603" s="753" t="s">
        <v>88</v>
      </c>
      <c r="N603" s="754" t="s">
        <v>2115</v>
      </c>
      <c r="O603" s="813" t="s">
        <v>4696</v>
      </c>
      <c r="P603" s="727" t="s">
        <v>229</v>
      </c>
      <c r="Q603" s="874" t="s">
        <v>230</v>
      </c>
      <c r="R603" s="727" t="s">
        <v>2856</v>
      </c>
      <c r="S603" s="727">
        <v>796</v>
      </c>
      <c r="T603" s="727" t="s">
        <v>232</v>
      </c>
      <c r="U603" s="824">
        <v>2</v>
      </c>
      <c r="V603" s="824">
        <v>7200</v>
      </c>
      <c r="W603" s="824">
        <v>14400</v>
      </c>
      <c r="X603" s="824">
        <v>16128</v>
      </c>
      <c r="Y603" s="727" t="s">
        <v>4270</v>
      </c>
      <c r="Z603" s="1066">
        <v>2016</v>
      </c>
      <c r="AA603" s="759"/>
      <c r="AB603" s="760" t="s">
        <v>876</v>
      </c>
      <c r="AC603" s="760"/>
      <c r="AD603" s="760"/>
      <c r="AE603" s="760"/>
      <c r="AF603" s="760"/>
      <c r="AG603" s="760" t="s">
        <v>5137</v>
      </c>
      <c r="AH603" s="760" t="s">
        <v>794</v>
      </c>
      <c r="AI603" s="807"/>
      <c r="AJ603" s="807"/>
      <c r="AK603" s="807"/>
    </row>
    <row r="604" spans="1:37" s="192" customFormat="1" ht="100.5" customHeight="1">
      <c r="A604" s="727" t="s">
        <v>5138</v>
      </c>
      <c r="B604" s="1060" t="s">
        <v>33</v>
      </c>
      <c r="C604" s="727" t="s">
        <v>5114</v>
      </c>
      <c r="D604" s="727" t="s">
        <v>5097</v>
      </c>
      <c r="E604" s="727" t="s">
        <v>5097</v>
      </c>
      <c r="F604" s="727" t="s">
        <v>5115</v>
      </c>
      <c r="G604" s="727" t="s">
        <v>5115</v>
      </c>
      <c r="H604" s="727"/>
      <c r="I604" s="727"/>
      <c r="J604" s="727" t="s">
        <v>1135</v>
      </c>
      <c r="K604" s="727">
        <v>50</v>
      </c>
      <c r="L604" s="727">
        <v>511010000</v>
      </c>
      <c r="M604" s="753" t="s">
        <v>88</v>
      </c>
      <c r="N604" s="754" t="s">
        <v>2115</v>
      </c>
      <c r="O604" s="813" t="s">
        <v>4696</v>
      </c>
      <c r="P604" s="727" t="s">
        <v>229</v>
      </c>
      <c r="Q604" s="874" t="s">
        <v>230</v>
      </c>
      <c r="R604" s="727" t="s">
        <v>2856</v>
      </c>
      <c r="S604" s="727">
        <v>796</v>
      </c>
      <c r="T604" s="727" t="s">
        <v>232</v>
      </c>
      <c r="U604" s="824">
        <v>5</v>
      </c>
      <c r="V604" s="824">
        <v>7200</v>
      </c>
      <c r="W604" s="824">
        <v>36000</v>
      </c>
      <c r="X604" s="824">
        <v>40320</v>
      </c>
      <c r="Y604" s="727" t="s">
        <v>4270</v>
      </c>
      <c r="Z604" s="1066">
        <v>2016</v>
      </c>
      <c r="AA604" s="759"/>
      <c r="AB604" s="760" t="s">
        <v>876</v>
      </c>
      <c r="AC604" s="760"/>
      <c r="AD604" s="760"/>
      <c r="AE604" s="760"/>
      <c r="AF604" s="760"/>
      <c r="AG604" s="760" t="s">
        <v>5137</v>
      </c>
      <c r="AH604" s="760" t="s">
        <v>794</v>
      </c>
      <c r="AI604" s="807"/>
      <c r="AJ604" s="807"/>
      <c r="AK604" s="807"/>
    </row>
    <row r="605" spans="1:37" s="192" customFormat="1" ht="100.5" customHeight="1">
      <c r="A605" s="727" t="s">
        <v>5139</v>
      </c>
      <c r="B605" s="1060" t="s">
        <v>33</v>
      </c>
      <c r="C605" s="727" t="s">
        <v>5140</v>
      </c>
      <c r="D605" s="727" t="s">
        <v>5097</v>
      </c>
      <c r="E605" s="727" t="s">
        <v>5097</v>
      </c>
      <c r="F605" s="727" t="s">
        <v>5141</v>
      </c>
      <c r="G605" s="727" t="s">
        <v>5141</v>
      </c>
      <c r="H605" s="727"/>
      <c r="I605" s="727"/>
      <c r="J605" s="727" t="s">
        <v>1135</v>
      </c>
      <c r="K605" s="727">
        <v>50</v>
      </c>
      <c r="L605" s="788">
        <v>231010000</v>
      </c>
      <c r="M605" s="749" t="s">
        <v>128</v>
      </c>
      <c r="N605" s="754" t="s">
        <v>2115</v>
      </c>
      <c r="O605" s="813" t="s">
        <v>4669</v>
      </c>
      <c r="P605" s="727" t="s">
        <v>229</v>
      </c>
      <c r="Q605" s="874" t="s">
        <v>230</v>
      </c>
      <c r="R605" s="727" t="s">
        <v>2856</v>
      </c>
      <c r="S605" s="727">
        <v>796</v>
      </c>
      <c r="T605" s="727" t="s">
        <v>232</v>
      </c>
      <c r="U605" s="824">
        <v>4</v>
      </c>
      <c r="V605" s="824">
        <v>110000</v>
      </c>
      <c r="W605" s="824">
        <v>440000</v>
      </c>
      <c r="X605" s="824">
        <v>492800</v>
      </c>
      <c r="Y605" s="727" t="s">
        <v>4270</v>
      </c>
      <c r="Z605" s="1066">
        <v>2016</v>
      </c>
      <c r="AA605" s="759"/>
      <c r="AB605" s="760" t="s">
        <v>876</v>
      </c>
      <c r="AC605" s="760"/>
      <c r="AD605" s="760"/>
      <c r="AE605" s="760"/>
      <c r="AF605" s="760"/>
      <c r="AG605" s="760" t="s">
        <v>5142</v>
      </c>
      <c r="AH605" s="760" t="s">
        <v>794</v>
      </c>
      <c r="AI605" s="807"/>
      <c r="AJ605" s="807"/>
      <c r="AK605" s="807"/>
    </row>
    <row r="606" spans="1:37" s="192" customFormat="1" ht="100.5" customHeight="1">
      <c r="A606" s="727" t="s">
        <v>5143</v>
      </c>
      <c r="B606" s="1060" t="s">
        <v>33</v>
      </c>
      <c r="C606" s="727" t="s">
        <v>5144</v>
      </c>
      <c r="D606" s="727" t="s">
        <v>5097</v>
      </c>
      <c r="E606" s="727" t="s">
        <v>5097</v>
      </c>
      <c r="F606" s="727" t="s">
        <v>5145</v>
      </c>
      <c r="G606" s="727" t="s">
        <v>5145</v>
      </c>
      <c r="H606" s="727"/>
      <c r="I606" s="727"/>
      <c r="J606" s="727" t="s">
        <v>1135</v>
      </c>
      <c r="K606" s="727">
        <v>50</v>
      </c>
      <c r="L606" s="788">
        <v>231010000</v>
      </c>
      <c r="M606" s="749" t="s">
        <v>128</v>
      </c>
      <c r="N606" s="754" t="s">
        <v>2115</v>
      </c>
      <c r="O606" s="813" t="s">
        <v>4669</v>
      </c>
      <c r="P606" s="727" t="s">
        <v>229</v>
      </c>
      <c r="Q606" s="874" t="s">
        <v>230</v>
      </c>
      <c r="R606" s="727" t="s">
        <v>2856</v>
      </c>
      <c r="S606" s="727">
        <v>796</v>
      </c>
      <c r="T606" s="727" t="s">
        <v>232</v>
      </c>
      <c r="U606" s="824">
        <v>4</v>
      </c>
      <c r="V606" s="824">
        <v>70500</v>
      </c>
      <c r="W606" s="824">
        <v>282000</v>
      </c>
      <c r="X606" s="824">
        <v>315840</v>
      </c>
      <c r="Y606" s="727" t="s">
        <v>4270</v>
      </c>
      <c r="Z606" s="1066">
        <v>2016</v>
      </c>
      <c r="AA606" s="759"/>
      <c r="AB606" s="760" t="s">
        <v>876</v>
      </c>
      <c r="AC606" s="760"/>
      <c r="AD606" s="760"/>
      <c r="AE606" s="760"/>
      <c r="AF606" s="760"/>
      <c r="AG606" s="760" t="s">
        <v>5146</v>
      </c>
      <c r="AH606" s="760" t="s">
        <v>794</v>
      </c>
      <c r="AI606" s="807"/>
      <c r="AJ606" s="807"/>
      <c r="AK606" s="807"/>
    </row>
    <row r="607" spans="1:37" s="192" customFormat="1" ht="100.5" customHeight="1">
      <c r="A607" s="727" t="s">
        <v>5147</v>
      </c>
      <c r="B607" s="1060" t="s">
        <v>33</v>
      </c>
      <c r="C607" s="727" t="s">
        <v>5148</v>
      </c>
      <c r="D607" s="727" t="s">
        <v>5149</v>
      </c>
      <c r="E607" s="727" t="s">
        <v>5149</v>
      </c>
      <c r="F607" s="727" t="s">
        <v>5150</v>
      </c>
      <c r="G607" s="727" t="s">
        <v>5150</v>
      </c>
      <c r="H607" s="727"/>
      <c r="I607" s="727"/>
      <c r="J607" s="727" t="s">
        <v>38</v>
      </c>
      <c r="K607" s="727">
        <v>0</v>
      </c>
      <c r="L607" s="766">
        <v>471010000</v>
      </c>
      <c r="M607" s="1016" t="s">
        <v>125</v>
      </c>
      <c r="N607" s="754" t="s">
        <v>2115</v>
      </c>
      <c r="O607" s="727" t="s">
        <v>236</v>
      </c>
      <c r="P607" s="727" t="s">
        <v>229</v>
      </c>
      <c r="Q607" s="874" t="s">
        <v>230</v>
      </c>
      <c r="R607" s="727" t="s">
        <v>2856</v>
      </c>
      <c r="S607" s="727">
        <v>796</v>
      </c>
      <c r="T607" s="727" t="s">
        <v>232</v>
      </c>
      <c r="U607" s="824">
        <v>2</v>
      </c>
      <c r="V607" s="824">
        <v>40000</v>
      </c>
      <c r="W607" s="824">
        <v>80000</v>
      </c>
      <c r="X607" s="824">
        <v>89600</v>
      </c>
      <c r="Y607" s="727"/>
      <c r="Z607" s="1066">
        <v>2016</v>
      </c>
      <c r="AA607" s="759"/>
      <c r="AB607" s="760" t="s">
        <v>876</v>
      </c>
      <c r="AC607" s="760" t="s">
        <v>209</v>
      </c>
      <c r="AD607" s="760"/>
      <c r="AE607" s="760"/>
      <c r="AF607" s="760"/>
      <c r="AG607" s="760" t="s">
        <v>5151</v>
      </c>
      <c r="AH607" s="760" t="s">
        <v>794</v>
      </c>
      <c r="AI607" s="807"/>
      <c r="AJ607" s="807"/>
      <c r="AK607" s="807"/>
    </row>
    <row r="608" spans="1:37" s="192" customFormat="1" ht="100.5" customHeight="1">
      <c r="A608" s="727" t="s">
        <v>5152</v>
      </c>
      <c r="B608" s="1060" t="s">
        <v>33</v>
      </c>
      <c r="C608" s="727" t="s">
        <v>5153</v>
      </c>
      <c r="D608" s="727" t="s">
        <v>5149</v>
      </c>
      <c r="E608" s="727" t="s">
        <v>5149</v>
      </c>
      <c r="F608" s="727" t="s">
        <v>5154</v>
      </c>
      <c r="G608" s="727" t="s">
        <v>5154</v>
      </c>
      <c r="H608" s="727"/>
      <c r="I608" s="727"/>
      <c r="J608" s="727" t="s">
        <v>38</v>
      </c>
      <c r="K608" s="727">
        <v>0</v>
      </c>
      <c r="L608" s="749">
        <v>391010000</v>
      </c>
      <c r="M608" s="749" t="s">
        <v>341</v>
      </c>
      <c r="N608" s="754" t="s">
        <v>2115</v>
      </c>
      <c r="O608" s="813" t="s">
        <v>4693</v>
      </c>
      <c r="P608" s="727" t="s">
        <v>229</v>
      </c>
      <c r="Q608" s="874" t="s">
        <v>230</v>
      </c>
      <c r="R608" s="727" t="s">
        <v>2856</v>
      </c>
      <c r="S608" s="727">
        <v>796</v>
      </c>
      <c r="T608" s="727" t="s">
        <v>232</v>
      </c>
      <c r="U608" s="824">
        <v>2</v>
      </c>
      <c r="V608" s="824">
        <v>15000</v>
      </c>
      <c r="W608" s="824">
        <v>30000</v>
      </c>
      <c r="X608" s="824">
        <v>33600</v>
      </c>
      <c r="Y608" s="727"/>
      <c r="Z608" s="1066">
        <v>2016</v>
      </c>
      <c r="AA608" s="759"/>
      <c r="AB608" s="760" t="s">
        <v>876</v>
      </c>
      <c r="AC608" s="760" t="s">
        <v>209</v>
      </c>
      <c r="AD608" s="760"/>
      <c r="AE608" s="760"/>
      <c r="AF608" s="760"/>
      <c r="AG608" s="760" t="s">
        <v>5155</v>
      </c>
      <c r="AH608" s="760" t="s">
        <v>794</v>
      </c>
      <c r="AI608" s="807"/>
      <c r="AJ608" s="807"/>
      <c r="AK608" s="807"/>
    </row>
    <row r="609" spans="1:37" s="192" customFormat="1" ht="100.5" customHeight="1">
      <c r="A609" s="727" t="s">
        <v>5156</v>
      </c>
      <c r="B609" s="1060" t="s">
        <v>33</v>
      </c>
      <c r="C609" s="727" t="s">
        <v>5153</v>
      </c>
      <c r="D609" s="727" t="s">
        <v>5149</v>
      </c>
      <c r="E609" s="727" t="s">
        <v>5149</v>
      </c>
      <c r="F609" s="727" t="s">
        <v>5154</v>
      </c>
      <c r="G609" s="727" t="s">
        <v>5154</v>
      </c>
      <c r="H609" s="727"/>
      <c r="I609" s="727"/>
      <c r="J609" s="727" t="s">
        <v>38</v>
      </c>
      <c r="K609" s="727">
        <v>0</v>
      </c>
      <c r="L609" s="727">
        <v>511010000</v>
      </c>
      <c r="M609" s="753" t="s">
        <v>88</v>
      </c>
      <c r="N609" s="754" t="s">
        <v>2115</v>
      </c>
      <c r="O609" s="813" t="s">
        <v>4696</v>
      </c>
      <c r="P609" s="727" t="s">
        <v>229</v>
      </c>
      <c r="Q609" s="874" t="s">
        <v>230</v>
      </c>
      <c r="R609" s="727" t="s">
        <v>2856</v>
      </c>
      <c r="S609" s="727">
        <v>796</v>
      </c>
      <c r="T609" s="727" t="s">
        <v>232</v>
      </c>
      <c r="U609" s="824">
        <v>1</v>
      </c>
      <c r="V609" s="824">
        <v>15000</v>
      </c>
      <c r="W609" s="824">
        <v>15000</v>
      </c>
      <c r="X609" s="824">
        <v>16800</v>
      </c>
      <c r="Y609" s="727"/>
      <c r="Z609" s="1066">
        <v>2016</v>
      </c>
      <c r="AA609" s="759"/>
      <c r="AB609" s="760" t="s">
        <v>876</v>
      </c>
      <c r="AC609" s="760" t="s">
        <v>209</v>
      </c>
      <c r="AD609" s="760"/>
      <c r="AE609" s="760"/>
      <c r="AF609" s="760"/>
      <c r="AG609" s="760" t="s">
        <v>5157</v>
      </c>
      <c r="AH609" s="760" t="s">
        <v>794</v>
      </c>
      <c r="AI609" s="807"/>
      <c r="AJ609" s="807"/>
      <c r="AK609" s="807"/>
    </row>
    <row r="610" spans="1:37" s="192" customFormat="1" ht="100.5" customHeight="1">
      <c r="A610" s="727" t="s">
        <v>5158</v>
      </c>
      <c r="B610" s="1060" t="s">
        <v>33</v>
      </c>
      <c r="C610" s="727" t="s">
        <v>5153</v>
      </c>
      <c r="D610" s="727" t="s">
        <v>5149</v>
      </c>
      <c r="E610" s="727" t="s">
        <v>5149</v>
      </c>
      <c r="F610" s="727" t="s">
        <v>5154</v>
      </c>
      <c r="G610" s="727" t="s">
        <v>5154</v>
      </c>
      <c r="H610" s="727"/>
      <c r="I610" s="727"/>
      <c r="J610" s="727" t="s">
        <v>38</v>
      </c>
      <c r="K610" s="727">
        <v>0</v>
      </c>
      <c r="L610" s="766">
        <v>471010000</v>
      </c>
      <c r="M610" s="1016" t="s">
        <v>125</v>
      </c>
      <c r="N610" s="754" t="s">
        <v>2115</v>
      </c>
      <c r="O610" s="727" t="s">
        <v>236</v>
      </c>
      <c r="P610" s="727" t="s">
        <v>229</v>
      </c>
      <c r="Q610" s="874" t="s">
        <v>230</v>
      </c>
      <c r="R610" s="727" t="s">
        <v>2856</v>
      </c>
      <c r="S610" s="727">
        <v>796</v>
      </c>
      <c r="T610" s="727" t="s">
        <v>232</v>
      </c>
      <c r="U610" s="824">
        <v>1</v>
      </c>
      <c r="V610" s="824">
        <v>8087</v>
      </c>
      <c r="W610" s="824">
        <v>8087</v>
      </c>
      <c r="X610" s="824">
        <v>9057.44</v>
      </c>
      <c r="Y610" s="727"/>
      <c r="Z610" s="1066">
        <v>2016</v>
      </c>
      <c r="AA610" s="759"/>
      <c r="AB610" s="760" t="s">
        <v>876</v>
      </c>
      <c r="AC610" s="760" t="s">
        <v>209</v>
      </c>
      <c r="AD610" s="760"/>
      <c r="AE610" s="760"/>
      <c r="AF610" s="760"/>
      <c r="AG610" s="760" t="s">
        <v>5159</v>
      </c>
      <c r="AH610" s="760" t="s">
        <v>794</v>
      </c>
      <c r="AI610" s="807"/>
      <c r="AJ610" s="807"/>
      <c r="AK610" s="807"/>
    </row>
    <row r="611" spans="1:37" s="192" customFormat="1" ht="100.5" customHeight="1">
      <c r="A611" s="727" t="s">
        <v>5160</v>
      </c>
      <c r="B611" s="1060" t="s">
        <v>33</v>
      </c>
      <c r="C611" s="727" t="s">
        <v>5153</v>
      </c>
      <c r="D611" s="727" t="s">
        <v>5149</v>
      </c>
      <c r="E611" s="727" t="s">
        <v>5149</v>
      </c>
      <c r="F611" s="727" t="s">
        <v>5154</v>
      </c>
      <c r="G611" s="727" t="s">
        <v>5154</v>
      </c>
      <c r="H611" s="727"/>
      <c r="I611" s="727"/>
      <c r="J611" s="727" t="s">
        <v>38</v>
      </c>
      <c r="K611" s="727">
        <v>0</v>
      </c>
      <c r="L611" s="766">
        <v>471010000</v>
      </c>
      <c r="M611" s="1016" t="s">
        <v>125</v>
      </c>
      <c r="N611" s="754" t="s">
        <v>2115</v>
      </c>
      <c r="O611" s="727" t="s">
        <v>236</v>
      </c>
      <c r="P611" s="727" t="s">
        <v>229</v>
      </c>
      <c r="Q611" s="874" t="s">
        <v>230</v>
      </c>
      <c r="R611" s="727" t="s">
        <v>2856</v>
      </c>
      <c r="S611" s="727">
        <v>796</v>
      </c>
      <c r="T611" s="727" t="s">
        <v>232</v>
      </c>
      <c r="U611" s="824">
        <v>1</v>
      </c>
      <c r="V611" s="824">
        <v>8087</v>
      </c>
      <c r="W611" s="824">
        <v>8087</v>
      </c>
      <c r="X611" s="824">
        <v>9057.44</v>
      </c>
      <c r="Y611" s="727"/>
      <c r="Z611" s="1066">
        <v>2016</v>
      </c>
      <c r="AA611" s="759"/>
      <c r="AB611" s="760" t="s">
        <v>876</v>
      </c>
      <c r="AC611" s="760" t="s">
        <v>209</v>
      </c>
      <c r="AD611" s="760"/>
      <c r="AE611" s="760"/>
      <c r="AF611" s="760"/>
      <c r="AG611" s="760" t="s">
        <v>5159</v>
      </c>
      <c r="AH611" s="760" t="s">
        <v>794</v>
      </c>
      <c r="AI611" s="807"/>
      <c r="AJ611" s="807"/>
      <c r="AK611" s="807"/>
    </row>
    <row r="612" spans="1:37" s="192" customFormat="1" ht="100.5" customHeight="1">
      <c r="A612" s="727" t="s">
        <v>5161</v>
      </c>
      <c r="B612" s="1060" t="s">
        <v>33</v>
      </c>
      <c r="C612" s="727" t="s">
        <v>5153</v>
      </c>
      <c r="D612" s="727" t="s">
        <v>5149</v>
      </c>
      <c r="E612" s="727" t="s">
        <v>5149</v>
      </c>
      <c r="F612" s="727" t="s">
        <v>5154</v>
      </c>
      <c r="G612" s="727" t="s">
        <v>5154</v>
      </c>
      <c r="H612" s="727"/>
      <c r="I612" s="727"/>
      <c r="J612" s="727" t="s">
        <v>38</v>
      </c>
      <c r="K612" s="727">
        <v>0</v>
      </c>
      <c r="L612" s="766">
        <v>471010000</v>
      </c>
      <c r="M612" s="1016" t="s">
        <v>125</v>
      </c>
      <c r="N612" s="754" t="s">
        <v>2115</v>
      </c>
      <c r="O612" s="727" t="s">
        <v>236</v>
      </c>
      <c r="P612" s="727" t="s">
        <v>229</v>
      </c>
      <c r="Q612" s="874" t="s">
        <v>230</v>
      </c>
      <c r="R612" s="727" t="s">
        <v>2856</v>
      </c>
      <c r="S612" s="727">
        <v>796</v>
      </c>
      <c r="T612" s="727" t="s">
        <v>232</v>
      </c>
      <c r="U612" s="824">
        <v>2</v>
      </c>
      <c r="V612" s="824">
        <v>8087</v>
      </c>
      <c r="W612" s="824">
        <v>16174</v>
      </c>
      <c r="X612" s="824">
        <v>18114.88</v>
      </c>
      <c r="Y612" s="727"/>
      <c r="Z612" s="1066">
        <v>2016</v>
      </c>
      <c r="AA612" s="759"/>
      <c r="AB612" s="760" t="s">
        <v>876</v>
      </c>
      <c r="AC612" s="760" t="s">
        <v>209</v>
      </c>
      <c r="AD612" s="760"/>
      <c r="AE612" s="760"/>
      <c r="AF612" s="760"/>
      <c r="AG612" s="760" t="s">
        <v>5159</v>
      </c>
      <c r="AH612" s="760" t="s">
        <v>794</v>
      </c>
      <c r="AI612" s="807"/>
      <c r="AJ612" s="807"/>
      <c r="AK612" s="807"/>
    </row>
    <row r="613" spans="1:37" s="192" customFormat="1" ht="100.5" customHeight="1">
      <c r="A613" s="727" t="s">
        <v>5162</v>
      </c>
      <c r="B613" s="1060" t="s">
        <v>33</v>
      </c>
      <c r="C613" s="727" t="s">
        <v>5153</v>
      </c>
      <c r="D613" s="727" t="s">
        <v>5149</v>
      </c>
      <c r="E613" s="727" t="s">
        <v>5149</v>
      </c>
      <c r="F613" s="727" t="s">
        <v>5154</v>
      </c>
      <c r="G613" s="727" t="s">
        <v>5154</v>
      </c>
      <c r="H613" s="727"/>
      <c r="I613" s="727"/>
      <c r="J613" s="727" t="s">
        <v>38</v>
      </c>
      <c r="K613" s="727">
        <v>0</v>
      </c>
      <c r="L613" s="766">
        <v>471010000</v>
      </c>
      <c r="M613" s="1016" t="s">
        <v>125</v>
      </c>
      <c r="N613" s="754" t="s">
        <v>2115</v>
      </c>
      <c r="O613" s="727" t="s">
        <v>236</v>
      </c>
      <c r="P613" s="727" t="s">
        <v>229</v>
      </c>
      <c r="Q613" s="874" t="s">
        <v>230</v>
      </c>
      <c r="R613" s="727" t="s">
        <v>2856</v>
      </c>
      <c r="S613" s="727">
        <v>796</v>
      </c>
      <c r="T613" s="727" t="s">
        <v>232</v>
      </c>
      <c r="U613" s="824">
        <v>4</v>
      </c>
      <c r="V613" s="824">
        <v>8087</v>
      </c>
      <c r="W613" s="824">
        <v>32348</v>
      </c>
      <c r="X613" s="824">
        <v>36229.760000000002</v>
      </c>
      <c r="Y613" s="727"/>
      <c r="Z613" s="1066">
        <v>2016</v>
      </c>
      <c r="AA613" s="759"/>
      <c r="AB613" s="760" t="s">
        <v>876</v>
      </c>
      <c r="AC613" s="760" t="s">
        <v>209</v>
      </c>
      <c r="AD613" s="760"/>
      <c r="AE613" s="760"/>
      <c r="AF613" s="760"/>
      <c r="AG613" s="760" t="s">
        <v>5159</v>
      </c>
      <c r="AH613" s="760" t="s">
        <v>794</v>
      </c>
      <c r="AI613" s="807"/>
      <c r="AJ613" s="807"/>
      <c r="AK613" s="807"/>
    </row>
    <row r="614" spans="1:37" s="192" customFormat="1" ht="100.5" customHeight="1">
      <c r="A614" s="727" t="s">
        <v>5163</v>
      </c>
      <c r="B614" s="1060" t="s">
        <v>33</v>
      </c>
      <c r="C614" s="727" t="s">
        <v>5153</v>
      </c>
      <c r="D614" s="727" t="s">
        <v>5149</v>
      </c>
      <c r="E614" s="727" t="s">
        <v>5149</v>
      </c>
      <c r="F614" s="727" t="s">
        <v>5154</v>
      </c>
      <c r="G614" s="727" t="s">
        <v>5154</v>
      </c>
      <c r="H614" s="727"/>
      <c r="I614" s="727"/>
      <c r="J614" s="727" t="s">
        <v>38</v>
      </c>
      <c r="K614" s="727">
        <v>0</v>
      </c>
      <c r="L614" s="766">
        <v>471010000</v>
      </c>
      <c r="M614" s="1016" t="s">
        <v>125</v>
      </c>
      <c r="N614" s="754" t="s">
        <v>2115</v>
      </c>
      <c r="O614" s="727" t="s">
        <v>236</v>
      </c>
      <c r="P614" s="727" t="s">
        <v>229</v>
      </c>
      <c r="Q614" s="874" t="s">
        <v>230</v>
      </c>
      <c r="R614" s="727" t="s">
        <v>2856</v>
      </c>
      <c r="S614" s="727">
        <v>796</v>
      </c>
      <c r="T614" s="727" t="s">
        <v>232</v>
      </c>
      <c r="U614" s="824">
        <v>1</v>
      </c>
      <c r="V614" s="824">
        <v>8087</v>
      </c>
      <c r="W614" s="824">
        <v>8087</v>
      </c>
      <c r="X614" s="824">
        <v>9057.44</v>
      </c>
      <c r="Y614" s="727"/>
      <c r="Z614" s="1066">
        <v>2016</v>
      </c>
      <c r="AA614" s="759"/>
      <c r="AB614" s="760" t="s">
        <v>876</v>
      </c>
      <c r="AC614" s="760" t="s">
        <v>209</v>
      </c>
      <c r="AD614" s="760"/>
      <c r="AE614" s="760"/>
      <c r="AF614" s="760"/>
      <c r="AG614" s="760" t="s">
        <v>5159</v>
      </c>
      <c r="AH614" s="760" t="s">
        <v>794</v>
      </c>
      <c r="AI614" s="807"/>
      <c r="AJ614" s="807"/>
      <c r="AK614" s="807"/>
    </row>
    <row r="615" spans="1:37" s="192" customFormat="1" ht="100.5" customHeight="1">
      <c r="A615" s="727" t="s">
        <v>5164</v>
      </c>
      <c r="B615" s="1060" t="s">
        <v>33</v>
      </c>
      <c r="C615" s="727" t="s">
        <v>5153</v>
      </c>
      <c r="D615" s="727" t="s">
        <v>5149</v>
      </c>
      <c r="E615" s="727" t="s">
        <v>5149</v>
      </c>
      <c r="F615" s="727" t="s">
        <v>5154</v>
      </c>
      <c r="G615" s="727" t="s">
        <v>5154</v>
      </c>
      <c r="H615" s="727"/>
      <c r="I615" s="727"/>
      <c r="J615" s="727" t="s">
        <v>38</v>
      </c>
      <c r="K615" s="727">
        <v>0</v>
      </c>
      <c r="L615" s="766">
        <v>471010000</v>
      </c>
      <c r="M615" s="1016" t="s">
        <v>125</v>
      </c>
      <c r="N615" s="754" t="s">
        <v>2115</v>
      </c>
      <c r="O615" s="727" t="s">
        <v>236</v>
      </c>
      <c r="P615" s="727" t="s">
        <v>229</v>
      </c>
      <c r="Q615" s="874" t="s">
        <v>230</v>
      </c>
      <c r="R615" s="727" t="s">
        <v>2856</v>
      </c>
      <c r="S615" s="727">
        <v>796</v>
      </c>
      <c r="T615" s="727" t="s">
        <v>232</v>
      </c>
      <c r="U615" s="824">
        <v>2</v>
      </c>
      <c r="V615" s="824">
        <v>8087</v>
      </c>
      <c r="W615" s="824">
        <v>16174</v>
      </c>
      <c r="X615" s="824">
        <v>18114.88</v>
      </c>
      <c r="Y615" s="727"/>
      <c r="Z615" s="1066">
        <v>2016</v>
      </c>
      <c r="AA615" s="759"/>
      <c r="AB615" s="760" t="s">
        <v>876</v>
      </c>
      <c r="AC615" s="760" t="s">
        <v>209</v>
      </c>
      <c r="AD615" s="760"/>
      <c r="AE615" s="760"/>
      <c r="AF615" s="760"/>
      <c r="AG615" s="760" t="s">
        <v>5159</v>
      </c>
      <c r="AH615" s="760" t="s">
        <v>794</v>
      </c>
      <c r="AI615" s="807"/>
      <c r="AJ615" s="807"/>
      <c r="AK615" s="807"/>
    </row>
    <row r="616" spans="1:37" s="192" customFormat="1" ht="100.5" customHeight="1">
      <c r="A616" s="727" t="s">
        <v>5165</v>
      </c>
      <c r="B616" s="1060" t="s">
        <v>33</v>
      </c>
      <c r="C616" s="727" t="s">
        <v>5153</v>
      </c>
      <c r="D616" s="727" t="s">
        <v>5149</v>
      </c>
      <c r="E616" s="727" t="s">
        <v>5149</v>
      </c>
      <c r="F616" s="727" t="s">
        <v>5154</v>
      </c>
      <c r="G616" s="727" t="s">
        <v>5154</v>
      </c>
      <c r="H616" s="727"/>
      <c r="I616" s="727"/>
      <c r="J616" s="727" t="s">
        <v>38</v>
      </c>
      <c r="K616" s="727">
        <v>0</v>
      </c>
      <c r="L616" s="766">
        <v>471010000</v>
      </c>
      <c r="M616" s="1016" t="s">
        <v>125</v>
      </c>
      <c r="N616" s="754" t="s">
        <v>2115</v>
      </c>
      <c r="O616" s="727" t="s">
        <v>236</v>
      </c>
      <c r="P616" s="727" t="s">
        <v>229</v>
      </c>
      <c r="Q616" s="874" t="s">
        <v>230</v>
      </c>
      <c r="R616" s="727" t="s">
        <v>2856</v>
      </c>
      <c r="S616" s="727">
        <v>796</v>
      </c>
      <c r="T616" s="727" t="s">
        <v>232</v>
      </c>
      <c r="U616" s="824">
        <v>2</v>
      </c>
      <c r="V616" s="824">
        <v>8087</v>
      </c>
      <c r="W616" s="824">
        <v>16174</v>
      </c>
      <c r="X616" s="824">
        <v>18114.88</v>
      </c>
      <c r="Y616" s="727"/>
      <c r="Z616" s="1066">
        <v>2016</v>
      </c>
      <c r="AA616" s="759"/>
      <c r="AB616" s="760" t="s">
        <v>876</v>
      </c>
      <c r="AC616" s="760" t="s">
        <v>209</v>
      </c>
      <c r="AD616" s="760"/>
      <c r="AE616" s="760"/>
      <c r="AF616" s="760"/>
      <c r="AG616" s="760" t="s">
        <v>5159</v>
      </c>
      <c r="AH616" s="760" t="s">
        <v>794</v>
      </c>
      <c r="AI616" s="807"/>
      <c r="AJ616" s="807"/>
      <c r="AK616" s="807"/>
    </row>
    <row r="617" spans="1:37" s="192" customFormat="1" ht="100.5" customHeight="1">
      <c r="A617" s="727" t="s">
        <v>5166</v>
      </c>
      <c r="B617" s="1060" t="s">
        <v>33</v>
      </c>
      <c r="C617" s="727" t="s">
        <v>5167</v>
      </c>
      <c r="D617" s="727" t="s">
        <v>5168</v>
      </c>
      <c r="E617" s="727" t="s">
        <v>5168</v>
      </c>
      <c r="F617" s="727" t="s">
        <v>5169</v>
      </c>
      <c r="G617" s="727" t="s">
        <v>5169</v>
      </c>
      <c r="H617" s="727"/>
      <c r="I617" s="727"/>
      <c r="J617" s="727" t="s">
        <v>38</v>
      </c>
      <c r="K617" s="727">
        <v>0</v>
      </c>
      <c r="L617" s="766">
        <v>271010000</v>
      </c>
      <c r="M617" s="727" t="s">
        <v>127</v>
      </c>
      <c r="N617" s="754" t="s">
        <v>2115</v>
      </c>
      <c r="O617" s="727" t="s">
        <v>802</v>
      </c>
      <c r="P617" s="727" t="s">
        <v>229</v>
      </c>
      <c r="Q617" s="874" t="s">
        <v>230</v>
      </c>
      <c r="R617" s="727" t="s">
        <v>2856</v>
      </c>
      <c r="S617" s="727">
        <v>796</v>
      </c>
      <c r="T617" s="727" t="s">
        <v>232</v>
      </c>
      <c r="U617" s="824">
        <v>1</v>
      </c>
      <c r="V617" s="824">
        <v>3500</v>
      </c>
      <c r="W617" s="824">
        <v>3500</v>
      </c>
      <c r="X617" s="824">
        <v>3920</v>
      </c>
      <c r="Y617" s="727"/>
      <c r="Z617" s="1066">
        <v>2016</v>
      </c>
      <c r="AA617" s="759"/>
      <c r="AB617" s="760" t="s">
        <v>876</v>
      </c>
      <c r="AC617" s="760" t="s">
        <v>209</v>
      </c>
      <c r="AD617" s="760"/>
      <c r="AE617" s="760"/>
      <c r="AF617" s="760"/>
      <c r="AG617" s="760" t="s">
        <v>5170</v>
      </c>
      <c r="AH617" s="760" t="s">
        <v>794</v>
      </c>
      <c r="AI617" s="807"/>
      <c r="AJ617" s="807"/>
      <c r="AK617" s="807"/>
    </row>
    <row r="618" spans="1:37" s="192" customFormat="1" ht="100.5" customHeight="1">
      <c r="A618" s="727" t="s">
        <v>5171</v>
      </c>
      <c r="B618" s="1060" t="s">
        <v>33</v>
      </c>
      <c r="C618" s="727" t="s">
        <v>5172</v>
      </c>
      <c r="D618" s="727" t="s">
        <v>5173</v>
      </c>
      <c r="E618" s="727" t="s">
        <v>5173</v>
      </c>
      <c r="F618" s="727" t="s">
        <v>5174</v>
      </c>
      <c r="G618" s="727" t="s">
        <v>5174</v>
      </c>
      <c r="H618" s="727"/>
      <c r="I618" s="727"/>
      <c r="J618" s="727" t="s">
        <v>1135</v>
      </c>
      <c r="K618" s="727">
        <v>50</v>
      </c>
      <c r="L618" s="727">
        <v>511010000</v>
      </c>
      <c r="M618" s="753" t="s">
        <v>88</v>
      </c>
      <c r="N618" s="754" t="s">
        <v>2115</v>
      </c>
      <c r="O618" s="813" t="s">
        <v>4696</v>
      </c>
      <c r="P618" s="727" t="s">
        <v>229</v>
      </c>
      <c r="Q618" s="874" t="s">
        <v>230</v>
      </c>
      <c r="R618" s="727" t="s">
        <v>2856</v>
      </c>
      <c r="S618" s="727">
        <v>6</v>
      </c>
      <c r="T618" s="727" t="s">
        <v>5175</v>
      </c>
      <c r="U618" s="824">
        <v>6.75</v>
      </c>
      <c r="V618" s="824">
        <v>72000</v>
      </c>
      <c r="W618" s="824">
        <v>486000</v>
      </c>
      <c r="X618" s="824">
        <v>544320</v>
      </c>
      <c r="Y618" s="727" t="s">
        <v>4270</v>
      </c>
      <c r="Z618" s="1066">
        <v>2016</v>
      </c>
      <c r="AA618" s="759"/>
      <c r="AB618" s="760" t="s">
        <v>876</v>
      </c>
      <c r="AC618" s="760"/>
      <c r="AD618" s="760"/>
      <c r="AE618" s="760"/>
      <c r="AF618" s="760"/>
      <c r="AG618" s="760" t="s">
        <v>5176</v>
      </c>
      <c r="AH618" s="760" t="s">
        <v>794</v>
      </c>
      <c r="AI618" s="807"/>
      <c r="AJ618" s="807"/>
      <c r="AK618" s="807"/>
    </row>
    <row r="619" spans="1:37" s="192" customFormat="1" ht="100.5" customHeight="1">
      <c r="A619" s="727" t="s">
        <v>5177</v>
      </c>
      <c r="B619" s="1060" t="s">
        <v>33</v>
      </c>
      <c r="C619" s="727" t="s">
        <v>5178</v>
      </c>
      <c r="D619" s="727" t="s">
        <v>5179</v>
      </c>
      <c r="E619" s="727" t="s">
        <v>5179</v>
      </c>
      <c r="F619" s="727" t="s">
        <v>5180</v>
      </c>
      <c r="G619" s="727" t="s">
        <v>5180</v>
      </c>
      <c r="H619" s="727"/>
      <c r="I619" s="727"/>
      <c r="J619" s="727" t="s">
        <v>1135</v>
      </c>
      <c r="K619" s="727">
        <v>50</v>
      </c>
      <c r="L619" s="766">
        <v>471010000</v>
      </c>
      <c r="M619" s="1016" t="s">
        <v>125</v>
      </c>
      <c r="N619" s="754" t="s">
        <v>2115</v>
      </c>
      <c r="O619" s="727" t="s">
        <v>236</v>
      </c>
      <c r="P619" s="727" t="s">
        <v>229</v>
      </c>
      <c r="Q619" s="874" t="s">
        <v>230</v>
      </c>
      <c r="R619" s="727" t="s">
        <v>2856</v>
      </c>
      <c r="S619" s="727">
        <v>55</v>
      </c>
      <c r="T619" s="727" t="s">
        <v>3168</v>
      </c>
      <c r="U619" s="824">
        <v>5.5810000000000004</v>
      </c>
      <c r="V619" s="824">
        <v>12840</v>
      </c>
      <c r="W619" s="824">
        <v>71660.039999999994</v>
      </c>
      <c r="X619" s="824">
        <v>80259.240000000005</v>
      </c>
      <c r="Y619" s="727" t="s">
        <v>4270</v>
      </c>
      <c r="Z619" s="1066">
        <v>2016</v>
      </c>
      <c r="AA619" s="759"/>
      <c r="AB619" s="760" t="s">
        <v>876</v>
      </c>
      <c r="AC619" s="760"/>
      <c r="AD619" s="760"/>
      <c r="AE619" s="760"/>
      <c r="AF619" s="760"/>
      <c r="AG619" s="760" t="s">
        <v>5181</v>
      </c>
      <c r="AH619" s="760" t="s">
        <v>794</v>
      </c>
      <c r="AI619" s="807"/>
      <c r="AJ619" s="807"/>
      <c r="AK619" s="807"/>
    </row>
    <row r="620" spans="1:37" s="192" customFormat="1" ht="100.5" customHeight="1">
      <c r="A620" s="727" t="s">
        <v>5182</v>
      </c>
      <c r="B620" s="1060" t="s">
        <v>33</v>
      </c>
      <c r="C620" s="727" t="s">
        <v>5183</v>
      </c>
      <c r="D620" s="727" t="s">
        <v>5184</v>
      </c>
      <c r="E620" s="727" t="s">
        <v>5184</v>
      </c>
      <c r="F620" s="727" t="s">
        <v>5185</v>
      </c>
      <c r="G620" s="727" t="s">
        <v>5185</v>
      </c>
      <c r="H620" s="727"/>
      <c r="I620" s="727"/>
      <c r="J620" s="727" t="s">
        <v>1135</v>
      </c>
      <c r="K620" s="727">
        <v>50</v>
      </c>
      <c r="L620" s="788">
        <v>231010000</v>
      </c>
      <c r="M620" s="749" t="s">
        <v>128</v>
      </c>
      <c r="N620" s="754" t="s">
        <v>2115</v>
      </c>
      <c r="O620" s="813" t="s">
        <v>4669</v>
      </c>
      <c r="P620" s="727" t="s">
        <v>229</v>
      </c>
      <c r="Q620" s="874" t="s">
        <v>230</v>
      </c>
      <c r="R620" s="727" t="s">
        <v>2856</v>
      </c>
      <c r="S620" s="727">
        <v>166</v>
      </c>
      <c r="T620" s="727" t="s">
        <v>902</v>
      </c>
      <c r="U620" s="824">
        <v>1.26</v>
      </c>
      <c r="V620" s="824">
        <v>250</v>
      </c>
      <c r="W620" s="824">
        <v>315</v>
      </c>
      <c r="X620" s="824">
        <v>352.8</v>
      </c>
      <c r="Y620" s="727" t="s">
        <v>4270</v>
      </c>
      <c r="Z620" s="1066">
        <v>2016</v>
      </c>
      <c r="AA620" s="759"/>
      <c r="AB620" s="760" t="s">
        <v>876</v>
      </c>
      <c r="AC620" s="760"/>
      <c r="AD620" s="760"/>
      <c r="AE620" s="760"/>
      <c r="AF620" s="760"/>
      <c r="AG620" s="760" t="s">
        <v>5186</v>
      </c>
      <c r="AH620" s="760" t="s">
        <v>794</v>
      </c>
      <c r="AI620" s="807"/>
      <c r="AJ620" s="807"/>
      <c r="AK620" s="807"/>
    </row>
    <row r="621" spans="1:37" s="192" customFormat="1" ht="100.5" customHeight="1">
      <c r="A621" s="727" t="s">
        <v>5187</v>
      </c>
      <c r="B621" s="1060" t="s">
        <v>33</v>
      </c>
      <c r="C621" s="727" t="s">
        <v>5183</v>
      </c>
      <c r="D621" s="727" t="s">
        <v>5184</v>
      </c>
      <c r="E621" s="727" t="s">
        <v>5184</v>
      </c>
      <c r="F621" s="727" t="s">
        <v>5185</v>
      </c>
      <c r="G621" s="727" t="s">
        <v>5185</v>
      </c>
      <c r="H621" s="727"/>
      <c r="I621" s="727"/>
      <c r="J621" s="727" t="s">
        <v>1135</v>
      </c>
      <c r="K621" s="727">
        <v>50</v>
      </c>
      <c r="L621" s="1065">
        <v>151010000</v>
      </c>
      <c r="M621" s="749" t="s">
        <v>82</v>
      </c>
      <c r="N621" s="754" t="s">
        <v>2115</v>
      </c>
      <c r="O621" s="813" t="s">
        <v>4672</v>
      </c>
      <c r="P621" s="727" t="s">
        <v>229</v>
      </c>
      <c r="Q621" s="874" t="s">
        <v>230</v>
      </c>
      <c r="R621" s="727" t="s">
        <v>2856</v>
      </c>
      <c r="S621" s="727">
        <v>166</v>
      </c>
      <c r="T621" s="727" t="s">
        <v>902</v>
      </c>
      <c r="U621" s="824">
        <v>6</v>
      </c>
      <c r="V621" s="824">
        <v>250</v>
      </c>
      <c r="W621" s="824">
        <v>1500</v>
      </c>
      <c r="X621" s="824">
        <v>1680</v>
      </c>
      <c r="Y621" s="727" t="s">
        <v>4270</v>
      </c>
      <c r="Z621" s="1066">
        <v>2016</v>
      </c>
      <c r="AA621" s="759"/>
      <c r="AB621" s="760" t="s">
        <v>876</v>
      </c>
      <c r="AC621" s="760"/>
      <c r="AD621" s="760"/>
      <c r="AE621" s="760"/>
      <c r="AF621" s="760"/>
      <c r="AG621" s="760" t="s">
        <v>5188</v>
      </c>
      <c r="AH621" s="760" t="s">
        <v>794</v>
      </c>
      <c r="AI621" s="807"/>
      <c r="AJ621" s="807"/>
      <c r="AK621" s="807"/>
    </row>
    <row r="622" spans="1:37" s="192" customFormat="1" ht="100.5" customHeight="1">
      <c r="A622" s="727" t="s">
        <v>5189</v>
      </c>
      <c r="B622" s="1060" t="s">
        <v>33</v>
      </c>
      <c r="C622" s="727" t="s">
        <v>5183</v>
      </c>
      <c r="D622" s="727" t="s">
        <v>5184</v>
      </c>
      <c r="E622" s="727" t="s">
        <v>5184</v>
      </c>
      <c r="F622" s="727" t="s">
        <v>5185</v>
      </c>
      <c r="G622" s="727" t="s">
        <v>5185</v>
      </c>
      <c r="H622" s="727"/>
      <c r="I622" s="727"/>
      <c r="J622" s="727" t="s">
        <v>1135</v>
      </c>
      <c r="K622" s="727">
        <v>50</v>
      </c>
      <c r="L622" s="749">
        <v>431010000</v>
      </c>
      <c r="M622" s="749" t="s">
        <v>129</v>
      </c>
      <c r="N622" s="754" t="s">
        <v>2115</v>
      </c>
      <c r="O622" s="813" t="s">
        <v>4678</v>
      </c>
      <c r="P622" s="727" t="s">
        <v>229</v>
      </c>
      <c r="Q622" s="874" t="s">
        <v>230</v>
      </c>
      <c r="R622" s="727" t="s">
        <v>2856</v>
      </c>
      <c r="S622" s="727">
        <v>166</v>
      </c>
      <c r="T622" s="727" t="s">
        <v>902</v>
      </c>
      <c r="U622" s="824">
        <v>104.5</v>
      </c>
      <c r="V622" s="824">
        <v>250</v>
      </c>
      <c r="W622" s="824">
        <v>26125</v>
      </c>
      <c r="X622" s="824">
        <v>29260</v>
      </c>
      <c r="Y622" s="727" t="s">
        <v>4270</v>
      </c>
      <c r="Z622" s="1066">
        <v>2016</v>
      </c>
      <c r="AA622" s="759"/>
      <c r="AB622" s="760" t="s">
        <v>876</v>
      </c>
      <c r="AC622" s="760"/>
      <c r="AD622" s="760"/>
      <c r="AE622" s="760"/>
      <c r="AF622" s="760"/>
      <c r="AG622" s="760" t="s">
        <v>5190</v>
      </c>
      <c r="AH622" s="760" t="s">
        <v>794</v>
      </c>
      <c r="AI622" s="807"/>
      <c r="AJ622" s="807"/>
      <c r="AK622" s="807"/>
    </row>
    <row r="623" spans="1:37" s="192" customFormat="1" ht="100.5" customHeight="1">
      <c r="A623" s="727" t="s">
        <v>5191</v>
      </c>
      <c r="B623" s="1060" t="s">
        <v>33</v>
      </c>
      <c r="C623" s="727" t="s">
        <v>5183</v>
      </c>
      <c r="D623" s="727" t="s">
        <v>5184</v>
      </c>
      <c r="E623" s="727" t="s">
        <v>5184</v>
      </c>
      <c r="F623" s="727" t="s">
        <v>5185</v>
      </c>
      <c r="G623" s="727" t="s">
        <v>5185</v>
      </c>
      <c r="H623" s="727"/>
      <c r="I623" s="727"/>
      <c r="J623" s="727" t="s">
        <v>1135</v>
      </c>
      <c r="K623" s="727">
        <v>50</v>
      </c>
      <c r="L623" s="749">
        <v>391010000</v>
      </c>
      <c r="M623" s="749" t="s">
        <v>341</v>
      </c>
      <c r="N623" s="754" t="s">
        <v>2115</v>
      </c>
      <c r="O623" s="813" t="s">
        <v>4693</v>
      </c>
      <c r="P623" s="727" t="s">
        <v>229</v>
      </c>
      <c r="Q623" s="874" t="s">
        <v>230</v>
      </c>
      <c r="R623" s="727" t="s">
        <v>2856</v>
      </c>
      <c r="S623" s="727">
        <v>166</v>
      </c>
      <c r="T623" s="727" t="s">
        <v>902</v>
      </c>
      <c r="U623" s="824">
        <v>200</v>
      </c>
      <c r="V623" s="824">
        <v>250</v>
      </c>
      <c r="W623" s="824">
        <v>50000</v>
      </c>
      <c r="X623" s="824">
        <v>56000</v>
      </c>
      <c r="Y623" s="727" t="s">
        <v>4270</v>
      </c>
      <c r="Z623" s="1066">
        <v>2016</v>
      </c>
      <c r="AA623" s="759"/>
      <c r="AB623" s="760" t="s">
        <v>876</v>
      </c>
      <c r="AC623" s="760"/>
      <c r="AD623" s="760"/>
      <c r="AE623" s="760"/>
      <c r="AF623" s="760"/>
      <c r="AG623" s="760" t="s">
        <v>5192</v>
      </c>
      <c r="AH623" s="760" t="s">
        <v>794</v>
      </c>
      <c r="AI623" s="807"/>
      <c r="AJ623" s="807"/>
      <c r="AK623" s="807"/>
    </row>
    <row r="624" spans="1:37" s="192" customFormat="1" ht="100.5" customHeight="1">
      <c r="A624" s="727" t="s">
        <v>5193</v>
      </c>
      <c r="B624" s="1060" t="s">
        <v>33</v>
      </c>
      <c r="C624" s="727" t="s">
        <v>5183</v>
      </c>
      <c r="D624" s="727" t="s">
        <v>5184</v>
      </c>
      <c r="E624" s="727" t="s">
        <v>5184</v>
      </c>
      <c r="F624" s="727" t="s">
        <v>5185</v>
      </c>
      <c r="G624" s="727" t="s">
        <v>5185</v>
      </c>
      <c r="H624" s="727"/>
      <c r="I624" s="727"/>
      <c r="J624" s="727" t="s">
        <v>1135</v>
      </c>
      <c r="K624" s="727">
        <v>50</v>
      </c>
      <c r="L624" s="727">
        <v>511010000</v>
      </c>
      <c r="M624" s="753" t="s">
        <v>88</v>
      </c>
      <c r="N624" s="754" t="s">
        <v>2115</v>
      </c>
      <c r="O624" s="813" t="s">
        <v>4696</v>
      </c>
      <c r="P624" s="727" t="s">
        <v>229</v>
      </c>
      <c r="Q624" s="874" t="s">
        <v>230</v>
      </c>
      <c r="R624" s="727" t="s">
        <v>2856</v>
      </c>
      <c r="S624" s="727">
        <v>166</v>
      </c>
      <c r="T624" s="727" t="s">
        <v>902</v>
      </c>
      <c r="U624" s="824">
        <v>5</v>
      </c>
      <c r="V624" s="824">
        <v>250</v>
      </c>
      <c r="W624" s="824">
        <v>1250</v>
      </c>
      <c r="X624" s="824">
        <v>1400</v>
      </c>
      <c r="Y624" s="727" t="s">
        <v>4270</v>
      </c>
      <c r="Z624" s="1066">
        <v>2016</v>
      </c>
      <c r="AA624" s="759"/>
      <c r="AB624" s="760" t="s">
        <v>876</v>
      </c>
      <c r="AC624" s="760"/>
      <c r="AD624" s="760"/>
      <c r="AE624" s="760"/>
      <c r="AF624" s="760"/>
      <c r="AG624" s="760" t="s">
        <v>5194</v>
      </c>
      <c r="AH624" s="760" t="s">
        <v>794</v>
      </c>
      <c r="AI624" s="807"/>
      <c r="AJ624" s="807"/>
      <c r="AK624" s="807"/>
    </row>
    <row r="625" spans="1:37" s="192" customFormat="1" ht="100.5" customHeight="1">
      <c r="A625" s="727" t="s">
        <v>5195</v>
      </c>
      <c r="B625" s="1060" t="s">
        <v>33</v>
      </c>
      <c r="C625" s="727" t="s">
        <v>5196</v>
      </c>
      <c r="D625" s="727" t="s">
        <v>5184</v>
      </c>
      <c r="E625" s="727" t="s">
        <v>5184</v>
      </c>
      <c r="F625" s="727" t="s">
        <v>5197</v>
      </c>
      <c r="G625" s="727" t="s">
        <v>5197</v>
      </c>
      <c r="H625" s="727"/>
      <c r="I625" s="727"/>
      <c r="J625" s="727" t="s">
        <v>1135</v>
      </c>
      <c r="K625" s="727">
        <v>62</v>
      </c>
      <c r="L625" s="766">
        <v>471010000</v>
      </c>
      <c r="M625" s="1016" t="s">
        <v>125</v>
      </c>
      <c r="N625" s="754" t="s">
        <v>2115</v>
      </c>
      <c r="O625" s="727" t="s">
        <v>236</v>
      </c>
      <c r="P625" s="727" t="s">
        <v>229</v>
      </c>
      <c r="Q625" s="874" t="s">
        <v>230</v>
      </c>
      <c r="R625" s="727" t="s">
        <v>2856</v>
      </c>
      <c r="S625" s="727">
        <v>166</v>
      </c>
      <c r="T625" s="727" t="s">
        <v>902</v>
      </c>
      <c r="U625" s="824">
        <v>18.850000000000001</v>
      </c>
      <c r="V625" s="824">
        <v>700</v>
      </c>
      <c r="W625" s="824">
        <v>13195</v>
      </c>
      <c r="X625" s="824">
        <v>14778.4</v>
      </c>
      <c r="Y625" s="727" t="s">
        <v>4270</v>
      </c>
      <c r="Z625" s="1066">
        <v>2016</v>
      </c>
      <c r="AA625" s="759"/>
      <c r="AB625" s="760" t="s">
        <v>876</v>
      </c>
      <c r="AC625" s="760"/>
      <c r="AD625" s="760"/>
      <c r="AE625" s="760"/>
      <c r="AF625" s="760"/>
      <c r="AG625" s="760" t="s">
        <v>5198</v>
      </c>
      <c r="AH625" s="760" t="s">
        <v>794</v>
      </c>
      <c r="AI625" s="807"/>
      <c r="AJ625" s="807"/>
      <c r="AK625" s="807"/>
    </row>
    <row r="626" spans="1:37" s="192" customFormat="1" ht="100.5" customHeight="1">
      <c r="A626" s="727" t="s">
        <v>5199</v>
      </c>
      <c r="B626" s="1060" t="s">
        <v>33</v>
      </c>
      <c r="C626" s="727" t="s">
        <v>5196</v>
      </c>
      <c r="D626" s="727" t="s">
        <v>5184</v>
      </c>
      <c r="E626" s="727" t="s">
        <v>5184</v>
      </c>
      <c r="F626" s="727" t="s">
        <v>5197</v>
      </c>
      <c r="G626" s="727" t="s">
        <v>5197</v>
      </c>
      <c r="H626" s="727"/>
      <c r="I626" s="727"/>
      <c r="J626" s="727" t="s">
        <v>1135</v>
      </c>
      <c r="K626" s="727">
        <v>62</v>
      </c>
      <c r="L626" s="727">
        <v>511010000</v>
      </c>
      <c r="M626" s="753" t="s">
        <v>88</v>
      </c>
      <c r="N626" s="754" t="s">
        <v>2115</v>
      </c>
      <c r="O626" s="813" t="s">
        <v>4696</v>
      </c>
      <c r="P626" s="727" t="s">
        <v>229</v>
      </c>
      <c r="Q626" s="874" t="s">
        <v>230</v>
      </c>
      <c r="R626" s="727" t="s">
        <v>2856</v>
      </c>
      <c r="S626" s="727">
        <v>166</v>
      </c>
      <c r="T626" s="727" t="s">
        <v>902</v>
      </c>
      <c r="U626" s="824">
        <v>98.65</v>
      </c>
      <c r="V626" s="824">
        <v>700</v>
      </c>
      <c r="W626" s="824">
        <v>69055</v>
      </c>
      <c r="X626" s="824">
        <v>77341.600000000006</v>
      </c>
      <c r="Y626" s="727" t="s">
        <v>4270</v>
      </c>
      <c r="Z626" s="1066">
        <v>2016</v>
      </c>
      <c r="AA626" s="759"/>
      <c r="AB626" s="760" t="s">
        <v>876</v>
      </c>
      <c r="AC626" s="760"/>
      <c r="AD626" s="760"/>
      <c r="AE626" s="760"/>
      <c r="AF626" s="760"/>
      <c r="AG626" s="760" t="s">
        <v>5200</v>
      </c>
      <c r="AH626" s="760" t="s">
        <v>794</v>
      </c>
      <c r="AI626" s="807"/>
      <c r="AJ626" s="807"/>
      <c r="AK626" s="807"/>
    </row>
    <row r="627" spans="1:37" s="192" customFormat="1" ht="100.5" customHeight="1">
      <c r="A627" s="727" t="s">
        <v>5201</v>
      </c>
      <c r="B627" s="1060" t="s">
        <v>33</v>
      </c>
      <c r="C627" s="727" t="s">
        <v>5202</v>
      </c>
      <c r="D627" s="727" t="s">
        <v>5184</v>
      </c>
      <c r="E627" s="727" t="s">
        <v>5184</v>
      </c>
      <c r="F627" s="727" t="s">
        <v>5203</v>
      </c>
      <c r="G627" s="727" t="s">
        <v>5203</v>
      </c>
      <c r="H627" s="727"/>
      <c r="I627" s="727"/>
      <c r="J627" s="727" t="s">
        <v>1135</v>
      </c>
      <c r="K627" s="727">
        <v>50</v>
      </c>
      <c r="L627" s="788">
        <v>231010000</v>
      </c>
      <c r="M627" s="749" t="s">
        <v>128</v>
      </c>
      <c r="N627" s="754" t="s">
        <v>2115</v>
      </c>
      <c r="O627" s="813" t="s">
        <v>4669</v>
      </c>
      <c r="P627" s="727" t="s">
        <v>229</v>
      </c>
      <c r="Q627" s="874" t="s">
        <v>230</v>
      </c>
      <c r="R627" s="727" t="s">
        <v>2856</v>
      </c>
      <c r="S627" s="727">
        <v>166</v>
      </c>
      <c r="T627" s="727" t="s">
        <v>902</v>
      </c>
      <c r="U627" s="824">
        <v>13.241</v>
      </c>
      <c r="V627" s="824">
        <v>3000</v>
      </c>
      <c r="W627" s="824">
        <v>39723</v>
      </c>
      <c r="X627" s="824">
        <v>44489.760000000002</v>
      </c>
      <c r="Y627" s="727" t="s">
        <v>4270</v>
      </c>
      <c r="Z627" s="1066">
        <v>2016</v>
      </c>
      <c r="AA627" s="759"/>
      <c r="AB627" s="760" t="s">
        <v>876</v>
      </c>
      <c r="AC627" s="760"/>
      <c r="AD627" s="760"/>
      <c r="AE627" s="760"/>
      <c r="AF627" s="760"/>
      <c r="AG627" s="760" t="s">
        <v>5204</v>
      </c>
      <c r="AH627" s="760" t="s">
        <v>794</v>
      </c>
      <c r="AI627" s="807"/>
      <c r="AJ627" s="807"/>
      <c r="AK627" s="807"/>
    </row>
    <row r="628" spans="1:37" s="192" customFormat="1" ht="100.5" customHeight="1">
      <c r="A628" s="727" t="s">
        <v>5205</v>
      </c>
      <c r="B628" s="1060" t="s">
        <v>33</v>
      </c>
      <c r="C628" s="727" t="s">
        <v>5202</v>
      </c>
      <c r="D628" s="727" t="s">
        <v>5184</v>
      </c>
      <c r="E628" s="727" t="s">
        <v>5184</v>
      </c>
      <c r="F628" s="727" t="s">
        <v>5203</v>
      </c>
      <c r="G628" s="727" t="s">
        <v>5203</v>
      </c>
      <c r="H628" s="727"/>
      <c r="I628" s="727"/>
      <c r="J628" s="727" t="s">
        <v>1135</v>
      </c>
      <c r="K628" s="727">
        <v>50</v>
      </c>
      <c r="L628" s="1065">
        <v>151010000</v>
      </c>
      <c r="M628" s="749" t="s">
        <v>82</v>
      </c>
      <c r="N628" s="754" t="s">
        <v>2115</v>
      </c>
      <c r="O628" s="813" t="s">
        <v>4672</v>
      </c>
      <c r="P628" s="727" t="s">
        <v>229</v>
      </c>
      <c r="Q628" s="874" t="s">
        <v>230</v>
      </c>
      <c r="R628" s="727" t="s">
        <v>2856</v>
      </c>
      <c r="S628" s="727">
        <v>166</v>
      </c>
      <c r="T628" s="727" t="s">
        <v>902</v>
      </c>
      <c r="U628" s="824">
        <v>3.823</v>
      </c>
      <c r="V628" s="824">
        <v>3000</v>
      </c>
      <c r="W628" s="824">
        <v>11469</v>
      </c>
      <c r="X628" s="824">
        <v>12845.28</v>
      </c>
      <c r="Y628" s="727" t="s">
        <v>4270</v>
      </c>
      <c r="Z628" s="1066">
        <v>2016</v>
      </c>
      <c r="AA628" s="759"/>
      <c r="AB628" s="760" t="s">
        <v>876</v>
      </c>
      <c r="AC628" s="760"/>
      <c r="AD628" s="760"/>
      <c r="AE628" s="760"/>
      <c r="AF628" s="760"/>
      <c r="AG628" s="760" t="s">
        <v>5206</v>
      </c>
      <c r="AH628" s="760" t="s">
        <v>794</v>
      </c>
      <c r="AI628" s="807"/>
      <c r="AJ628" s="807"/>
      <c r="AK628" s="807"/>
    </row>
    <row r="629" spans="1:37" s="192" customFormat="1" ht="100.5" customHeight="1">
      <c r="A629" s="727" t="s">
        <v>5207</v>
      </c>
      <c r="B629" s="1060" t="s">
        <v>33</v>
      </c>
      <c r="C629" s="727" t="s">
        <v>5202</v>
      </c>
      <c r="D629" s="727" t="s">
        <v>5184</v>
      </c>
      <c r="E629" s="727" t="s">
        <v>5184</v>
      </c>
      <c r="F629" s="727" t="s">
        <v>5203</v>
      </c>
      <c r="G629" s="727" t="s">
        <v>5203</v>
      </c>
      <c r="H629" s="727"/>
      <c r="I629" s="727"/>
      <c r="J629" s="727" t="s">
        <v>1135</v>
      </c>
      <c r="K629" s="727">
        <v>50</v>
      </c>
      <c r="L629" s="749">
        <v>431010000</v>
      </c>
      <c r="M629" s="749" t="s">
        <v>129</v>
      </c>
      <c r="N629" s="754" t="s">
        <v>2115</v>
      </c>
      <c r="O629" s="813" t="s">
        <v>4678</v>
      </c>
      <c r="P629" s="727" t="s">
        <v>229</v>
      </c>
      <c r="Q629" s="874" t="s">
        <v>230</v>
      </c>
      <c r="R629" s="727" t="s">
        <v>2856</v>
      </c>
      <c r="S629" s="727">
        <v>166</v>
      </c>
      <c r="T629" s="727" t="s">
        <v>902</v>
      </c>
      <c r="U629" s="824">
        <v>52.4</v>
      </c>
      <c r="V629" s="824">
        <v>3000</v>
      </c>
      <c r="W629" s="824">
        <v>157200</v>
      </c>
      <c r="X629" s="824">
        <v>176064</v>
      </c>
      <c r="Y629" s="727" t="s">
        <v>4270</v>
      </c>
      <c r="Z629" s="1066">
        <v>2016</v>
      </c>
      <c r="AA629" s="759"/>
      <c r="AB629" s="760" t="s">
        <v>876</v>
      </c>
      <c r="AC629" s="760"/>
      <c r="AD629" s="760"/>
      <c r="AE629" s="760"/>
      <c r="AF629" s="760"/>
      <c r="AG629" s="760" t="s">
        <v>5208</v>
      </c>
      <c r="AH629" s="760" t="s">
        <v>794</v>
      </c>
      <c r="AI629" s="807"/>
      <c r="AJ629" s="807"/>
      <c r="AK629" s="807"/>
    </row>
    <row r="630" spans="1:37" s="192" customFormat="1" ht="100.5" customHeight="1">
      <c r="A630" s="727" t="s">
        <v>5209</v>
      </c>
      <c r="B630" s="1060" t="s">
        <v>33</v>
      </c>
      <c r="C630" s="727" t="s">
        <v>5202</v>
      </c>
      <c r="D630" s="727" t="s">
        <v>5184</v>
      </c>
      <c r="E630" s="727" t="s">
        <v>5184</v>
      </c>
      <c r="F630" s="727" t="s">
        <v>5203</v>
      </c>
      <c r="G630" s="727" t="s">
        <v>5203</v>
      </c>
      <c r="H630" s="727"/>
      <c r="I630" s="727"/>
      <c r="J630" s="727" t="s">
        <v>1135</v>
      </c>
      <c r="K630" s="727">
        <v>50</v>
      </c>
      <c r="L630" s="788">
        <v>311000000</v>
      </c>
      <c r="M630" s="727" t="s">
        <v>342</v>
      </c>
      <c r="N630" s="754" t="s">
        <v>2115</v>
      </c>
      <c r="O630" s="813" t="s">
        <v>4683</v>
      </c>
      <c r="P630" s="727" t="s">
        <v>229</v>
      </c>
      <c r="Q630" s="874" t="s">
        <v>230</v>
      </c>
      <c r="R630" s="727" t="s">
        <v>2856</v>
      </c>
      <c r="S630" s="727">
        <v>166</v>
      </c>
      <c r="T630" s="727" t="s">
        <v>902</v>
      </c>
      <c r="U630" s="824">
        <v>1.385</v>
      </c>
      <c r="V630" s="824">
        <v>3000</v>
      </c>
      <c r="W630" s="824">
        <v>4155</v>
      </c>
      <c r="X630" s="824">
        <v>4653.6000000000004</v>
      </c>
      <c r="Y630" s="727" t="s">
        <v>4270</v>
      </c>
      <c r="Z630" s="1066">
        <v>2016</v>
      </c>
      <c r="AA630" s="759"/>
      <c r="AB630" s="760" t="s">
        <v>876</v>
      </c>
      <c r="AC630" s="760"/>
      <c r="AD630" s="760"/>
      <c r="AE630" s="760"/>
      <c r="AF630" s="760"/>
      <c r="AG630" s="760" t="s">
        <v>5210</v>
      </c>
      <c r="AH630" s="760" t="s">
        <v>794</v>
      </c>
      <c r="AI630" s="807"/>
      <c r="AJ630" s="807"/>
      <c r="AK630" s="807"/>
    </row>
    <row r="631" spans="1:37" s="192" customFormat="1" ht="100.5" customHeight="1">
      <c r="A631" s="727" t="s">
        <v>5211</v>
      </c>
      <c r="B631" s="1060" t="s">
        <v>33</v>
      </c>
      <c r="C631" s="727" t="s">
        <v>5202</v>
      </c>
      <c r="D631" s="727" t="s">
        <v>5184</v>
      </c>
      <c r="E631" s="727" t="s">
        <v>5184</v>
      </c>
      <c r="F631" s="727" t="s">
        <v>5203</v>
      </c>
      <c r="G631" s="727" t="s">
        <v>5203</v>
      </c>
      <c r="H631" s="727"/>
      <c r="I631" s="727"/>
      <c r="J631" s="727" t="s">
        <v>1135</v>
      </c>
      <c r="K631" s="727">
        <v>50</v>
      </c>
      <c r="L631" s="727">
        <v>511010000</v>
      </c>
      <c r="M631" s="753" t="s">
        <v>88</v>
      </c>
      <c r="N631" s="754" t="s">
        <v>2115</v>
      </c>
      <c r="O631" s="813" t="s">
        <v>4696</v>
      </c>
      <c r="P631" s="727" t="s">
        <v>229</v>
      </c>
      <c r="Q631" s="874" t="s">
        <v>230</v>
      </c>
      <c r="R631" s="727" t="s">
        <v>2856</v>
      </c>
      <c r="S631" s="727">
        <v>166</v>
      </c>
      <c r="T631" s="727" t="s">
        <v>902</v>
      </c>
      <c r="U631" s="824">
        <v>30.08</v>
      </c>
      <c r="V631" s="824">
        <v>3000</v>
      </c>
      <c r="W631" s="824">
        <v>90240</v>
      </c>
      <c r="X631" s="824">
        <v>101068.8</v>
      </c>
      <c r="Y631" s="727" t="s">
        <v>4270</v>
      </c>
      <c r="Z631" s="1066">
        <v>2016</v>
      </c>
      <c r="AA631" s="759"/>
      <c r="AB631" s="760" t="s">
        <v>876</v>
      </c>
      <c r="AC631" s="760"/>
      <c r="AD631" s="760"/>
      <c r="AE631" s="760"/>
      <c r="AF631" s="760"/>
      <c r="AG631" s="760" t="s">
        <v>5212</v>
      </c>
      <c r="AH631" s="760" t="s">
        <v>794</v>
      </c>
      <c r="AI631" s="807"/>
      <c r="AJ631" s="807"/>
      <c r="AK631" s="807"/>
    </row>
    <row r="632" spans="1:37" s="192" customFormat="1" ht="100.5" customHeight="1">
      <c r="A632" s="727" t="s">
        <v>5213</v>
      </c>
      <c r="B632" s="1060" t="s">
        <v>33</v>
      </c>
      <c r="C632" s="727" t="s">
        <v>5202</v>
      </c>
      <c r="D632" s="727" t="s">
        <v>5184</v>
      </c>
      <c r="E632" s="727" t="s">
        <v>5184</v>
      </c>
      <c r="F632" s="727" t="s">
        <v>5203</v>
      </c>
      <c r="G632" s="727" t="s">
        <v>5203</v>
      </c>
      <c r="H632" s="727"/>
      <c r="I632" s="727"/>
      <c r="J632" s="727" t="s">
        <v>1135</v>
      </c>
      <c r="K632" s="727">
        <v>50</v>
      </c>
      <c r="L632" s="766">
        <v>471010000</v>
      </c>
      <c r="M632" s="1016" t="s">
        <v>125</v>
      </c>
      <c r="N632" s="754" t="s">
        <v>2115</v>
      </c>
      <c r="O632" s="727" t="s">
        <v>236</v>
      </c>
      <c r="P632" s="727" t="s">
        <v>229</v>
      </c>
      <c r="Q632" s="874" t="s">
        <v>230</v>
      </c>
      <c r="R632" s="727" t="s">
        <v>2856</v>
      </c>
      <c r="S632" s="727">
        <v>166</v>
      </c>
      <c r="T632" s="727" t="s">
        <v>902</v>
      </c>
      <c r="U632" s="824">
        <v>1.24</v>
      </c>
      <c r="V632" s="824">
        <v>7200</v>
      </c>
      <c r="W632" s="824">
        <v>8928</v>
      </c>
      <c r="X632" s="824">
        <v>9999.36</v>
      </c>
      <c r="Y632" s="727" t="s">
        <v>4270</v>
      </c>
      <c r="Z632" s="1066">
        <v>2016</v>
      </c>
      <c r="AA632" s="759"/>
      <c r="AB632" s="760" t="s">
        <v>876</v>
      </c>
      <c r="AC632" s="760"/>
      <c r="AD632" s="760"/>
      <c r="AE632" s="760"/>
      <c r="AF632" s="760"/>
      <c r="AG632" s="760" t="s">
        <v>5214</v>
      </c>
      <c r="AH632" s="760" t="s">
        <v>794</v>
      </c>
      <c r="AI632" s="807"/>
      <c r="AJ632" s="807"/>
      <c r="AK632" s="807"/>
    </row>
    <row r="633" spans="1:37" s="192" customFormat="1" ht="100.5" customHeight="1">
      <c r="A633" s="727" t="s">
        <v>5215</v>
      </c>
      <c r="B633" s="1060" t="s">
        <v>33</v>
      </c>
      <c r="C633" s="727" t="s">
        <v>5216</v>
      </c>
      <c r="D633" s="727" t="s">
        <v>5184</v>
      </c>
      <c r="E633" s="727" t="s">
        <v>5184</v>
      </c>
      <c r="F633" s="727" t="s">
        <v>5217</v>
      </c>
      <c r="G633" s="727" t="s">
        <v>5217</v>
      </c>
      <c r="H633" s="727"/>
      <c r="I633" s="727"/>
      <c r="J633" s="727" t="s">
        <v>1135</v>
      </c>
      <c r="K633" s="727">
        <v>50</v>
      </c>
      <c r="L633" s="788">
        <v>311000000</v>
      </c>
      <c r="M633" s="727" t="s">
        <v>342</v>
      </c>
      <c r="N633" s="754" t="s">
        <v>2115</v>
      </c>
      <c r="O633" s="813" t="s">
        <v>4683</v>
      </c>
      <c r="P633" s="727" t="s">
        <v>229</v>
      </c>
      <c r="Q633" s="874" t="s">
        <v>230</v>
      </c>
      <c r="R633" s="727" t="s">
        <v>2856</v>
      </c>
      <c r="S633" s="727">
        <v>166</v>
      </c>
      <c r="T633" s="727" t="s">
        <v>902</v>
      </c>
      <c r="U633" s="824">
        <v>4.9619999999999997</v>
      </c>
      <c r="V633" s="824">
        <v>3000</v>
      </c>
      <c r="W633" s="824">
        <v>14886</v>
      </c>
      <c r="X633" s="824">
        <v>16672.32</v>
      </c>
      <c r="Y633" s="727" t="s">
        <v>4270</v>
      </c>
      <c r="Z633" s="1066">
        <v>2016</v>
      </c>
      <c r="AA633" s="759"/>
      <c r="AB633" s="760" t="s">
        <v>876</v>
      </c>
      <c r="AC633" s="760"/>
      <c r="AD633" s="760"/>
      <c r="AE633" s="760"/>
      <c r="AF633" s="760"/>
      <c r="AG633" s="760" t="s">
        <v>5218</v>
      </c>
      <c r="AH633" s="760" t="s">
        <v>794</v>
      </c>
      <c r="AI633" s="807"/>
      <c r="AJ633" s="807"/>
      <c r="AK633" s="807"/>
    </row>
    <row r="634" spans="1:37" s="192" customFormat="1" ht="100.5" customHeight="1">
      <c r="A634" s="727" t="s">
        <v>5219</v>
      </c>
      <c r="B634" s="1060" t="s">
        <v>33</v>
      </c>
      <c r="C634" s="727" t="s">
        <v>5216</v>
      </c>
      <c r="D634" s="727" t="s">
        <v>5184</v>
      </c>
      <c r="E634" s="727" t="s">
        <v>5184</v>
      </c>
      <c r="F634" s="727" t="s">
        <v>5217</v>
      </c>
      <c r="G634" s="727" t="s">
        <v>5217</v>
      </c>
      <c r="H634" s="727"/>
      <c r="I634" s="727"/>
      <c r="J634" s="727" t="s">
        <v>1135</v>
      </c>
      <c r="K634" s="727">
        <v>50</v>
      </c>
      <c r="L634" s="727">
        <v>511010000</v>
      </c>
      <c r="M634" s="753" t="s">
        <v>88</v>
      </c>
      <c r="N634" s="754" t="s">
        <v>2115</v>
      </c>
      <c r="O634" s="813" t="s">
        <v>4696</v>
      </c>
      <c r="P634" s="727" t="s">
        <v>229</v>
      </c>
      <c r="Q634" s="874" t="s">
        <v>230</v>
      </c>
      <c r="R634" s="727" t="s">
        <v>2856</v>
      </c>
      <c r="S634" s="727">
        <v>166</v>
      </c>
      <c r="T634" s="727" t="s">
        <v>902</v>
      </c>
      <c r="U634" s="824">
        <v>99.75</v>
      </c>
      <c r="V634" s="824">
        <v>3000</v>
      </c>
      <c r="W634" s="824">
        <v>299250</v>
      </c>
      <c r="X634" s="824">
        <v>335160</v>
      </c>
      <c r="Y634" s="727" t="s">
        <v>4270</v>
      </c>
      <c r="Z634" s="1066">
        <v>2016</v>
      </c>
      <c r="AA634" s="759"/>
      <c r="AB634" s="760" t="s">
        <v>876</v>
      </c>
      <c r="AC634" s="760"/>
      <c r="AD634" s="760"/>
      <c r="AE634" s="760"/>
      <c r="AF634" s="760"/>
      <c r="AG634" s="760" t="s">
        <v>5220</v>
      </c>
      <c r="AH634" s="760" t="s">
        <v>794</v>
      </c>
      <c r="AI634" s="807"/>
      <c r="AJ634" s="807"/>
      <c r="AK634" s="807"/>
    </row>
    <row r="635" spans="1:37" s="192" customFormat="1" ht="100.5" customHeight="1">
      <c r="A635" s="727" t="s">
        <v>5221</v>
      </c>
      <c r="B635" s="1060" t="s">
        <v>33</v>
      </c>
      <c r="C635" s="727" t="s">
        <v>5222</v>
      </c>
      <c r="D635" s="727" t="s">
        <v>5184</v>
      </c>
      <c r="E635" s="727" t="s">
        <v>5184</v>
      </c>
      <c r="F635" s="727" t="s">
        <v>5223</v>
      </c>
      <c r="G635" s="727" t="s">
        <v>5223</v>
      </c>
      <c r="H635" s="727"/>
      <c r="I635" s="727"/>
      <c r="J635" s="727" t="s">
        <v>1135</v>
      </c>
      <c r="K635" s="727">
        <v>50</v>
      </c>
      <c r="L635" s="749">
        <v>431010000</v>
      </c>
      <c r="M635" s="749" t="s">
        <v>129</v>
      </c>
      <c r="N635" s="754" t="s">
        <v>2115</v>
      </c>
      <c r="O635" s="813" t="s">
        <v>4678</v>
      </c>
      <c r="P635" s="727" t="s">
        <v>229</v>
      </c>
      <c r="Q635" s="874" t="s">
        <v>230</v>
      </c>
      <c r="R635" s="727" t="s">
        <v>2856</v>
      </c>
      <c r="S635" s="727">
        <v>166</v>
      </c>
      <c r="T635" s="727" t="s">
        <v>902</v>
      </c>
      <c r="U635" s="824">
        <v>6.6</v>
      </c>
      <c r="V635" s="824">
        <v>3000</v>
      </c>
      <c r="W635" s="824">
        <v>19800</v>
      </c>
      <c r="X635" s="824">
        <v>22176</v>
      </c>
      <c r="Y635" s="727" t="s">
        <v>4270</v>
      </c>
      <c r="Z635" s="1066">
        <v>2016</v>
      </c>
      <c r="AA635" s="759"/>
      <c r="AB635" s="760" t="s">
        <v>876</v>
      </c>
      <c r="AC635" s="760"/>
      <c r="AD635" s="760"/>
      <c r="AE635" s="760"/>
      <c r="AF635" s="760"/>
      <c r="AG635" s="760" t="s">
        <v>5224</v>
      </c>
      <c r="AH635" s="760" t="s">
        <v>794</v>
      </c>
      <c r="AI635" s="807"/>
      <c r="AJ635" s="807"/>
      <c r="AK635" s="807"/>
    </row>
    <row r="636" spans="1:37" s="192" customFormat="1" ht="100.5" customHeight="1">
      <c r="A636" s="727" t="s">
        <v>5225</v>
      </c>
      <c r="B636" s="1060" t="s">
        <v>33</v>
      </c>
      <c r="C636" s="727" t="s">
        <v>5222</v>
      </c>
      <c r="D636" s="727" t="s">
        <v>5184</v>
      </c>
      <c r="E636" s="727" t="s">
        <v>5184</v>
      </c>
      <c r="F636" s="727" t="s">
        <v>5223</v>
      </c>
      <c r="G636" s="727" t="s">
        <v>5223</v>
      </c>
      <c r="H636" s="727"/>
      <c r="I636" s="727"/>
      <c r="J636" s="727" t="s">
        <v>1135</v>
      </c>
      <c r="K636" s="727">
        <v>50</v>
      </c>
      <c r="L636" s="766">
        <v>471010000</v>
      </c>
      <c r="M636" s="1016" t="s">
        <v>125</v>
      </c>
      <c r="N636" s="754" t="s">
        <v>2115</v>
      </c>
      <c r="O636" s="727" t="s">
        <v>236</v>
      </c>
      <c r="P636" s="727" t="s">
        <v>229</v>
      </c>
      <c r="Q636" s="874" t="s">
        <v>230</v>
      </c>
      <c r="R636" s="727" t="s">
        <v>2856</v>
      </c>
      <c r="S636" s="727">
        <v>166</v>
      </c>
      <c r="T636" s="727" t="s">
        <v>902</v>
      </c>
      <c r="U636" s="824">
        <v>5</v>
      </c>
      <c r="V636" s="824">
        <v>3000</v>
      </c>
      <c r="W636" s="824">
        <v>15000</v>
      </c>
      <c r="X636" s="824">
        <v>16800</v>
      </c>
      <c r="Y636" s="727" t="s">
        <v>4270</v>
      </c>
      <c r="Z636" s="1066">
        <v>2016</v>
      </c>
      <c r="AA636" s="759"/>
      <c r="AB636" s="760" t="s">
        <v>876</v>
      </c>
      <c r="AC636" s="760"/>
      <c r="AD636" s="760"/>
      <c r="AE636" s="760"/>
      <c r="AF636" s="760"/>
      <c r="AG636" s="760" t="s">
        <v>5226</v>
      </c>
      <c r="AH636" s="760" t="s">
        <v>794</v>
      </c>
      <c r="AI636" s="807"/>
      <c r="AJ636" s="807"/>
      <c r="AK636" s="807"/>
    </row>
    <row r="637" spans="1:37" s="192" customFormat="1" ht="100.5" customHeight="1">
      <c r="A637" s="727" t="s">
        <v>5227</v>
      </c>
      <c r="B637" s="1060" t="s">
        <v>33</v>
      </c>
      <c r="C637" s="727" t="s">
        <v>5222</v>
      </c>
      <c r="D637" s="727" t="s">
        <v>5184</v>
      </c>
      <c r="E637" s="727" t="s">
        <v>5184</v>
      </c>
      <c r="F637" s="727" t="s">
        <v>5223</v>
      </c>
      <c r="G637" s="727" t="s">
        <v>5223</v>
      </c>
      <c r="H637" s="727"/>
      <c r="I637" s="727"/>
      <c r="J637" s="727" t="s">
        <v>1135</v>
      </c>
      <c r="K637" s="727">
        <v>50</v>
      </c>
      <c r="L637" s="727">
        <v>511010000</v>
      </c>
      <c r="M637" s="753" t="s">
        <v>88</v>
      </c>
      <c r="N637" s="754" t="s">
        <v>2115</v>
      </c>
      <c r="O637" s="813" t="s">
        <v>4696</v>
      </c>
      <c r="P637" s="727" t="s">
        <v>229</v>
      </c>
      <c r="Q637" s="874" t="s">
        <v>230</v>
      </c>
      <c r="R637" s="727" t="s">
        <v>2856</v>
      </c>
      <c r="S637" s="727">
        <v>166</v>
      </c>
      <c r="T637" s="727" t="s">
        <v>902</v>
      </c>
      <c r="U637" s="824">
        <v>19.2</v>
      </c>
      <c r="V637" s="824">
        <v>3000</v>
      </c>
      <c r="W637" s="824">
        <v>57600</v>
      </c>
      <c r="X637" s="824">
        <v>64512</v>
      </c>
      <c r="Y637" s="727" t="s">
        <v>4270</v>
      </c>
      <c r="Z637" s="1066">
        <v>2016</v>
      </c>
      <c r="AA637" s="759"/>
      <c r="AB637" s="760" t="s">
        <v>876</v>
      </c>
      <c r="AC637" s="760"/>
      <c r="AD637" s="760"/>
      <c r="AE637" s="760"/>
      <c r="AF637" s="760"/>
      <c r="AG637" s="760" t="s">
        <v>5228</v>
      </c>
      <c r="AH637" s="760" t="s">
        <v>794</v>
      </c>
      <c r="AI637" s="807"/>
      <c r="AJ637" s="807"/>
      <c r="AK637" s="807"/>
    </row>
    <row r="638" spans="1:37" s="192" customFormat="1" ht="100.5" customHeight="1">
      <c r="A638" s="727" t="s">
        <v>5229</v>
      </c>
      <c r="B638" s="1060" t="s">
        <v>33</v>
      </c>
      <c r="C638" s="727" t="s">
        <v>5230</v>
      </c>
      <c r="D638" s="727" t="s">
        <v>5184</v>
      </c>
      <c r="E638" s="727" t="s">
        <v>5184</v>
      </c>
      <c r="F638" s="727" t="s">
        <v>5231</v>
      </c>
      <c r="G638" s="727" t="s">
        <v>5231</v>
      </c>
      <c r="H638" s="727"/>
      <c r="I638" s="727"/>
      <c r="J638" s="727" t="s">
        <v>1135</v>
      </c>
      <c r="K638" s="727">
        <v>60</v>
      </c>
      <c r="L638" s="788">
        <v>311000000</v>
      </c>
      <c r="M638" s="727" t="s">
        <v>342</v>
      </c>
      <c r="N638" s="754" t="s">
        <v>2115</v>
      </c>
      <c r="O638" s="813" t="s">
        <v>4683</v>
      </c>
      <c r="P638" s="727" t="s">
        <v>229</v>
      </c>
      <c r="Q638" s="874" t="s">
        <v>230</v>
      </c>
      <c r="R638" s="727" t="s">
        <v>2856</v>
      </c>
      <c r="S638" s="727">
        <v>166</v>
      </c>
      <c r="T638" s="727" t="s">
        <v>902</v>
      </c>
      <c r="U638" s="824">
        <v>7.9960000000000004</v>
      </c>
      <c r="V638" s="824">
        <v>1000</v>
      </c>
      <c r="W638" s="824">
        <v>7996</v>
      </c>
      <c r="X638" s="824">
        <v>8955.52</v>
      </c>
      <c r="Y638" s="727" t="s">
        <v>4270</v>
      </c>
      <c r="Z638" s="1066">
        <v>2016</v>
      </c>
      <c r="AA638" s="759"/>
      <c r="AB638" s="760" t="s">
        <v>876</v>
      </c>
      <c r="AC638" s="760"/>
      <c r="AD638" s="760"/>
      <c r="AE638" s="760"/>
      <c r="AF638" s="760"/>
      <c r="AG638" s="760" t="s">
        <v>5232</v>
      </c>
      <c r="AH638" s="760" t="s">
        <v>794</v>
      </c>
      <c r="AI638" s="807"/>
      <c r="AJ638" s="807"/>
      <c r="AK638" s="807"/>
    </row>
    <row r="639" spans="1:37" s="192" customFormat="1" ht="100.5" customHeight="1">
      <c r="A639" s="727" t="s">
        <v>5233</v>
      </c>
      <c r="B639" s="1060" t="s">
        <v>33</v>
      </c>
      <c r="C639" s="727" t="s">
        <v>5230</v>
      </c>
      <c r="D639" s="727" t="s">
        <v>5184</v>
      </c>
      <c r="E639" s="727" t="s">
        <v>5184</v>
      </c>
      <c r="F639" s="727" t="s">
        <v>5231</v>
      </c>
      <c r="G639" s="727" t="s">
        <v>5231</v>
      </c>
      <c r="H639" s="727"/>
      <c r="I639" s="727"/>
      <c r="J639" s="727" t="s">
        <v>1135</v>
      </c>
      <c r="K639" s="727">
        <v>60</v>
      </c>
      <c r="L639" s="727">
        <v>511010000</v>
      </c>
      <c r="M639" s="753" t="s">
        <v>88</v>
      </c>
      <c r="N639" s="754" t="s">
        <v>2115</v>
      </c>
      <c r="O639" s="813" t="s">
        <v>4696</v>
      </c>
      <c r="P639" s="727" t="s">
        <v>229</v>
      </c>
      <c r="Q639" s="874" t="s">
        <v>230</v>
      </c>
      <c r="R639" s="727" t="s">
        <v>2856</v>
      </c>
      <c r="S639" s="727">
        <v>166</v>
      </c>
      <c r="T639" s="727" t="s">
        <v>902</v>
      </c>
      <c r="U639" s="824">
        <v>90.48</v>
      </c>
      <c r="V639" s="824">
        <v>1000</v>
      </c>
      <c r="W639" s="824">
        <v>90480</v>
      </c>
      <c r="X639" s="824">
        <v>101337.60000000001</v>
      </c>
      <c r="Y639" s="727" t="s">
        <v>4270</v>
      </c>
      <c r="Z639" s="1066">
        <v>2016</v>
      </c>
      <c r="AA639" s="759"/>
      <c r="AB639" s="760" t="s">
        <v>876</v>
      </c>
      <c r="AC639" s="760"/>
      <c r="AD639" s="760"/>
      <c r="AE639" s="760"/>
      <c r="AF639" s="760"/>
      <c r="AG639" s="760" t="s">
        <v>5234</v>
      </c>
      <c r="AH639" s="760" t="s">
        <v>794</v>
      </c>
      <c r="AI639" s="807"/>
      <c r="AJ639" s="807"/>
      <c r="AK639" s="807"/>
    </row>
    <row r="640" spans="1:37" s="192" customFormat="1" ht="100.5" customHeight="1">
      <c r="A640" s="727" t="s">
        <v>5235</v>
      </c>
      <c r="B640" s="1060" t="s">
        <v>33</v>
      </c>
      <c r="C640" s="727" t="s">
        <v>5236</v>
      </c>
      <c r="D640" s="727" t="s">
        <v>5237</v>
      </c>
      <c r="E640" s="727" t="s">
        <v>5237</v>
      </c>
      <c r="F640" s="727" t="s">
        <v>5238</v>
      </c>
      <c r="G640" s="727" t="s">
        <v>5238</v>
      </c>
      <c r="H640" s="727"/>
      <c r="I640" s="727"/>
      <c r="J640" s="727" t="s">
        <v>38</v>
      </c>
      <c r="K640" s="727">
        <v>0</v>
      </c>
      <c r="L640" s="749">
        <v>391010000</v>
      </c>
      <c r="M640" s="749" t="s">
        <v>341</v>
      </c>
      <c r="N640" s="754" t="s">
        <v>2115</v>
      </c>
      <c r="O640" s="813" t="s">
        <v>4693</v>
      </c>
      <c r="P640" s="727" t="s">
        <v>229</v>
      </c>
      <c r="Q640" s="874" t="s">
        <v>230</v>
      </c>
      <c r="R640" s="727" t="s">
        <v>2856</v>
      </c>
      <c r="S640" s="727">
        <v>796</v>
      </c>
      <c r="T640" s="727" t="s">
        <v>232</v>
      </c>
      <c r="U640" s="824">
        <v>5</v>
      </c>
      <c r="V640" s="824">
        <v>7200</v>
      </c>
      <c r="W640" s="824">
        <v>36000</v>
      </c>
      <c r="X640" s="824">
        <v>40320</v>
      </c>
      <c r="Y640" s="727"/>
      <c r="Z640" s="1066">
        <v>2016</v>
      </c>
      <c r="AA640" s="759"/>
      <c r="AB640" s="760" t="s">
        <v>876</v>
      </c>
      <c r="AC640" s="760" t="s">
        <v>209</v>
      </c>
      <c r="AD640" s="760"/>
      <c r="AE640" s="760"/>
      <c r="AF640" s="760"/>
      <c r="AG640" s="760" t="s">
        <v>5239</v>
      </c>
      <c r="AH640" s="760" t="s">
        <v>794</v>
      </c>
      <c r="AI640" s="807"/>
      <c r="AJ640" s="807"/>
      <c r="AK640" s="807"/>
    </row>
    <row r="641" spans="1:37" s="192" customFormat="1" ht="100.5" customHeight="1">
      <c r="A641" s="727" t="s">
        <v>5240</v>
      </c>
      <c r="B641" s="1060" t="s">
        <v>33</v>
      </c>
      <c r="C641" s="727" t="s">
        <v>5236</v>
      </c>
      <c r="D641" s="727" t="s">
        <v>5237</v>
      </c>
      <c r="E641" s="727" t="s">
        <v>5237</v>
      </c>
      <c r="F641" s="727" t="s">
        <v>5238</v>
      </c>
      <c r="G641" s="727" t="s">
        <v>5238</v>
      </c>
      <c r="H641" s="727"/>
      <c r="I641" s="727"/>
      <c r="J641" s="727" t="s">
        <v>38</v>
      </c>
      <c r="K641" s="727">
        <v>0</v>
      </c>
      <c r="L641" s="727">
        <v>511010000</v>
      </c>
      <c r="M641" s="753" t="s">
        <v>88</v>
      </c>
      <c r="N641" s="754" t="s">
        <v>2115</v>
      </c>
      <c r="O641" s="727" t="s">
        <v>4432</v>
      </c>
      <c r="P641" s="727" t="s">
        <v>229</v>
      </c>
      <c r="Q641" s="874" t="s">
        <v>230</v>
      </c>
      <c r="R641" s="727" t="s">
        <v>2856</v>
      </c>
      <c r="S641" s="727">
        <v>796</v>
      </c>
      <c r="T641" s="727" t="s">
        <v>232</v>
      </c>
      <c r="U641" s="824">
        <v>1</v>
      </c>
      <c r="V641" s="824">
        <v>7200</v>
      </c>
      <c r="W641" s="824">
        <v>7200</v>
      </c>
      <c r="X641" s="824">
        <v>8064</v>
      </c>
      <c r="Y641" s="727"/>
      <c r="Z641" s="1066">
        <v>2016</v>
      </c>
      <c r="AA641" s="759"/>
      <c r="AB641" s="760" t="s">
        <v>876</v>
      </c>
      <c r="AC641" s="760" t="s">
        <v>209</v>
      </c>
      <c r="AD641" s="760"/>
      <c r="AE641" s="760"/>
      <c r="AF641" s="760"/>
      <c r="AG641" s="760" t="s">
        <v>5241</v>
      </c>
      <c r="AH641" s="760" t="s">
        <v>794</v>
      </c>
      <c r="AI641" s="807"/>
      <c r="AJ641" s="807"/>
      <c r="AK641" s="807"/>
    </row>
    <row r="642" spans="1:37" s="192" customFormat="1" ht="100.5" customHeight="1">
      <c r="A642" s="727" t="s">
        <v>5242</v>
      </c>
      <c r="B642" s="1060" t="s">
        <v>33</v>
      </c>
      <c r="C642" s="727" t="s">
        <v>5236</v>
      </c>
      <c r="D642" s="727" t="s">
        <v>5237</v>
      </c>
      <c r="E642" s="727" t="s">
        <v>5237</v>
      </c>
      <c r="F642" s="727" t="s">
        <v>5238</v>
      </c>
      <c r="G642" s="727" t="s">
        <v>5238</v>
      </c>
      <c r="H642" s="727"/>
      <c r="I642" s="727"/>
      <c r="J642" s="727" t="s">
        <v>38</v>
      </c>
      <c r="K642" s="727">
        <v>0</v>
      </c>
      <c r="L642" s="727">
        <v>511010000</v>
      </c>
      <c r="M642" s="753" t="s">
        <v>88</v>
      </c>
      <c r="N642" s="754" t="s">
        <v>2115</v>
      </c>
      <c r="O642" s="813" t="s">
        <v>4696</v>
      </c>
      <c r="P642" s="727" t="s">
        <v>229</v>
      </c>
      <c r="Q642" s="874" t="s">
        <v>230</v>
      </c>
      <c r="R642" s="727" t="s">
        <v>2856</v>
      </c>
      <c r="S642" s="727">
        <v>796</v>
      </c>
      <c r="T642" s="727" t="s">
        <v>232</v>
      </c>
      <c r="U642" s="824">
        <v>1</v>
      </c>
      <c r="V642" s="824">
        <v>7200</v>
      </c>
      <c r="W642" s="824">
        <v>7200</v>
      </c>
      <c r="X642" s="824">
        <v>8064</v>
      </c>
      <c r="Y642" s="727"/>
      <c r="Z642" s="1066">
        <v>2016</v>
      </c>
      <c r="AA642" s="759"/>
      <c r="AB642" s="760" t="s">
        <v>876</v>
      </c>
      <c r="AC642" s="760" t="s">
        <v>209</v>
      </c>
      <c r="AD642" s="760"/>
      <c r="AE642" s="760"/>
      <c r="AF642" s="760"/>
      <c r="AG642" s="760" t="s">
        <v>5241</v>
      </c>
      <c r="AH642" s="760" t="s">
        <v>794</v>
      </c>
      <c r="AI642" s="807"/>
      <c r="AJ642" s="807"/>
      <c r="AK642" s="807"/>
    </row>
    <row r="643" spans="1:37" s="192" customFormat="1" ht="100.5" customHeight="1">
      <c r="A643" s="727" t="s">
        <v>5243</v>
      </c>
      <c r="B643" s="1060" t="s">
        <v>33</v>
      </c>
      <c r="C643" s="727" t="s">
        <v>5244</v>
      </c>
      <c r="D643" s="727" t="s">
        <v>5245</v>
      </c>
      <c r="E643" s="727" t="s">
        <v>5245</v>
      </c>
      <c r="F643" s="727" t="s">
        <v>5246</v>
      </c>
      <c r="G643" s="727" t="s">
        <v>5246</v>
      </c>
      <c r="H643" s="727"/>
      <c r="I643" s="727"/>
      <c r="J643" s="727" t="s">
        <v>38</v>
      </c>
      <c r="K643" s="727">
        <v>0</v>
      </c>
      <c r="L643" s="766">
        <v>271010000</v>
      </c>
      <c r="M643" s="727" t="s">
        <v>127</v>
      </c>
      <c r="N643" s="754" t="s">
        <v>2115</v>
      </c>
      <c r="O643" s="727" t="s">
        <v>802</v>
      </c>
      <c r="P643" s="727" t="s">
        <v>229</v>
      </c>
      <c r="Q643" s="874" t="s">
        <v>230</v>
      </c>
      <c r="R643" s="727" t="s">
        <v>2856</v>
      </c>
      <c r="S643" s="727">
        <v>796</v>
      </c>
      <c r="T643" s="727" t="s">
        <v>232</v>
      </c>
      <c r="U643" s="824">
        <v>1</v>
      </c>
      <c r="V643" s="824">
        <v>120000</v>
      </c>
      <c r="W643" s="824">
        <v>120000</v>
      </c>
      <c r="X643" s="824">
        <v>134400</v>
      </c>
      <c r="Y643" s="727"/>
      <c r="Z643" s="1066">
        <v>2016</v>
      </c>
      <c r="AA643" s="759"/>
      <c r="AB643" s="760" t="s">
        <v>876</v>
      </c>
      <c r="AC643" s="760" t="s">
        <v>209</v>
      </c>
      <c r="AD643" s="760"/>
      <c r="AE643" s="760"/>
      <c r="AF643" s="760"/>
      <c r="AG643" s="760" t="s">
        <v>5247</v>
      </c>
      <c r="AH643" s="760" t="s">
        <v>794</v>
      </c>
      <c r="AI643" s="807"/>
      <c r="AJ643" s="807"/>
      <c r="AK643" s="807"/>
    </row>
    <row r="644" spans="1:37" s="192" customFormat="1" ht="100.5" customHeight="1">
      <c r="A644" s="727" t="s">
        <v>5248</v>
      </c>
      <c r="B644" s="1060" t="s">
        <v>33</v>
      </c>
      <c r="C644" s="727" t="s">
        <v>5249</v>
      </c>
      <c r="D644" s="727" t="s">
        <v>5245</v>
      </c>
      <c r="E644" s="727" t="s">
        <v>5245</v>
      </c>
      <c r="F644" s="727" t="s">
        <v>5250</v>
      </c>
      <c r="G644" s="727" t="s">
        <v>5250</v>
      </c>
      <c r="H644" s="727"/>
      <c r="I644" s="727"/>
      <c r="J644" s="727" t="s">
        <v>38</v>
      </c>
      <c r="K644" s="727">
        <v>0</v>
      </c>
      <c r="L644" s="766">
        <v>471010000</v>
      </c>
      <c r="M644" s="1016" t="s">
        <v>125</v>
      </c>
      <c r="N644" s="754" t="s">
        <v>2115</v>
      </c>
      <c r="O644" s="727" t="s">
        <v>236</v>
      </c>
      <c r="P644" s="727" t="s">
        <v>229</v>
      </c>
      <c r="Q644" s="874" t="s">
        <v>230</v>
      </c>
      <c r="R644" s="727" t="s">
        <v>2856</v>
      </c>
      <c r="S644" s="727">
        <v>839</v>
      </c>
      <c r="T644" s="727" t="s">
        <v>997</v>
      </c>
      <c r="U644" s="824">
        <v>1</v>
      </c>
      <c r="V644" s="824">
        <v>1360000</v>
      </c>
      <c r="W644" s="824">
        <v>1360000</v>
      </c>
      <c r="X644" s="824">
        <v>1523200</v>
      </c>
      <c r="Y644" s="727"/>
      <c r="Z644" s="1066">
        <v>2016</v>
      </c>
      <c r="AA644" s="759"/>
      <c r="AB644" s="760" t="s">
        <v>876</v>
      </c>
      <c r="AC644" s="760" t="s">
        <v>209</v>
      </c>
      <c r="AD644" s="760"/>
      <c r="AE644" s="760"/>
      <c r="AF644" s="760"/>
      <c r="AG644" s="760" t="s">
        <v>5251</v>
      </c>
      <c r="AH644" s="760" t="s">
        <v>794</v>
      </c>
      <c r="AI644" s="807"/>
      <c r="AJ644" s="807"/>
      <c r="AK644" s="807"/>
    </row>
    <row r="645" spans="1:37" s="192" customFormat="1" ht="100.5" customHeight="1">
      <c r="A645" s="727" t="s">
        <v>5252</v>
      </c>
      <c r="B645" s="1060" t="s">
        <v>33</v>
      </c>
      <c r="C645" s="727" t="s">
        <v>5253</v>
      </c>
      <c r="D645" s="727" t="s">
        <v>5254</v>
      </c>
      <c r="E645" s="727" t="s">
        <v>5254</v>
      </c>
      <c r="F645" s="727" t="s">
        <v>5255</v>
      </c>
      <c r="G645" s="727" t="s">
        <v>5255</v>
      </c>
      <c r="H645" s="727"/>
      <c r="I645" s="727"/>
      <c r="J645" s="727" t="s">
        <v>38</v>
      </c>
      <c r="K645" s="727">
        <v>0</v>
      </c>
      <c r="L645" s="766">
        <v>271010000</v>
      </c>
      <c r="M645" s="727" t="s">
        <v>127</v>
      </c>
      <c r="N645" s="754" t="s">
        <v>2115</v>
      </c>
      <c r="O645" s="727" t="s">
        <v>802</v>
      </c>
      <c r="P645" s="727" t="s">
        <v>229</v>
      </c>
      <c r="Q645" s="874" t="s">
        <v>230</v>
      </c>
      <c r="R645" s="727" t="s">
        <v>2856</v>
      </c>
      <c r="S645" s="727">
        <v>796</v>
      </c>
      <c r="T645" s="727" t="s">
        <v>232</v>
      </c>
      <c r="U645" s="824">
        <v>2</v>
      </c>
      <c r="V645" s="824">
        <v>40000</v>
      </c>
      <c r="W645" s="824">
        <v>80000</v>
      </c>
      <c r="X645" s="824">
        <v>89600</v>
      </c>
      <c r="Y645" s="727"/>
      <c r="Z645" s="1066">
        <v>2016</v>
      </c>
      <c r="AA645" s="759"/>
      <c r="AB645" s="760" t="s">
        <v>876</v>
      </c>
      <c r="AC645" s="760" t="s">
        <v>209</v>
      </c>
      <c r="AD645" s="760"/>
      <c r="AE645" s="760"/>
      <c r="AF645" s="760"/>
      <c r="AG645" s="760" t="s">
        <v>5256</v>
      </c>
      <c r="AH645" s="760" t="s">
        <v>794</v>
      </c>
      <c r="AI645" s="807"/>
      <c r="AJ645" s="807"/>
      <c r="AK645" s="807"/>
    </row>
    <row r="646" spans="1:37" s="192" customFormat="1" ht="100.5" customHeight="1">
      <c r="A646" s="727" t="s">
        <v>5257</v>
      </c>
      <c r="B646" s="1060" t="s">
        <v>33</v>
      </c>
      <c r="C646" s="727" t="s">
        <v>5253</v>
      </c>
      <c r="D646" s="727" t="s">
        <v>5254</v>
      </c>
      <c r="E646" s="727" t="s">
        <v>5254</v>
      </c>
      <c r="F646" s="727" t="s">
        <v>5255</v>
      </c>
      <c r="G646" s="727" t="s">
        <v>5255</v>
      </c>
      <c r="H646" s="727"/>
      <c r="I646" s="727"/>
      <c r="J646" s="727" t="s">
        <v>38</v>
      </c>
      <c r="K646" s="727">
        <v>0</v>
      </c>
      <c r="L646" s="766">
        <v>271010000</v>
      </c>
      <c r="M646" s="727" t="s">
        <v>127</v>
      </c>
      <c r="N646" s="754" t="s">
        <v>2115</v>
      </c>
      <c r="O646" s="727" t="s">
        <v>802</v>
      </c>
      <c r="P646" s="727" t="s">
        <v>229</v>
      </c>
      <c r="Q646" s="874" t="s">
        <v>230</v>
      </c>
      <c r="R646" s="727" t="s">
        <v>2856</v>
      </c>
      <c r="S646" s="727">
        <v>796</v>
      </c>
      <c r="T646" s="727" t="s">
        <v>232</v>
      </c>
      <c r="U646" s="824">
        <v>1</v>
      </c>
      <c r="V646" s="824">
        <v>40000</v>
      </c>
      <c r="W646" s="824">
        <v>40000</v>
      </c>
      <c r="X646" s="824">
        <v>44800</v>
      </c>
      <c r="Y646" s="727"/>
      <c r="Z646" s="1066">
        <v>2016</v>
      </c>
      <c r="AA646" s="759"/>
      <c r="AB646" s="760" t="s">
        <v>876</v>
      </c>
      <c r="AC646" s="760" t="s">
        <v>209</v>
      </c>
      <c r="AD646" s="760"/>
      <c r="AE646" s="760"/>
      <c r="AF646" s="760"/>
      <c r="AG646" s="760" t="s">
        <v>5258</v>
      </c>
      <c r="AH646" s="760" t="s">
        <v>794</v>
      </c>
      <c r="AI646" s="807"/>
      <c r="AJ646" s="807"/>
      <c r="AK646" s="807"/>
    </row>
    <row r="647" spans="1:37" s="192" customFormat="1" ht="100.5" customHeight="1">
      <c r="A647" s="727" t="s">
        <v>5259</v>
      </c>
      <c r="B647" s="1060" t="s">
        <v>33</v>
      </c>
      <c r="C647" s="727" t="s">
        <v>5253</v>
      </c>
      <c r="D647" s="727" t="s">
        <v>5254</v>
      </c>
      <c r="E647" s="727" t="s">
        <v>5254</v>
      </c>
      <c r="F647" s="727" t="s">
        <v>5255</v>
      </c>
      <c r="G647" s="727" t="s">
        <v>5255</v>
      </c>
      <c r="H647" s="727"/>
      <c r="I647" s="727"/>
      <c r="J647" s="727" t="s">
        <v>38</v>
      </c>
      <c r="K647" s="727">
        <v>0</v>
      </c>
      <c r="L647" s="766">
        <v>271010000</v>
      </c>
      <c r="M647" s="727" t="s">
        <v>127</v>
      </c>
      <c r="N647" s="754" t="s">
        <v>2115</v>
      </c>
      <c r="O647" s="727" t="s">
        <v>802</v>
      </c>
      <c r="P647" s="727" t="s">
        <v>229</v>
      </c>
      <c r="Q647" s="874" t="s">
        <v>230</v>
      </c>
      <c r="R647" s="727" t="s">
        <v>2856</v>
      </c>
      <c r="S647" s="727">
        <v>796</v>
      </c>
      <c r="T647" s="727" t="s">
        <v>232</v>
      </c>
      <c r="U647" s="824">
        <v>2</v>
      </c>
      <c r="V647" s="824">
        <v>40000</v>
      </c>
      <c r="W647" s="824">
        <v>80000</v>
      </c>
      <c r="X647" s="824">
        <v>89600</v>
      </c>
      <c r="Y647" s="727"/>
      <c r="Z647" s="1066">
        <v>2016</v>
      </c>
      <c r="AA647" s="759"/>
      <c r="AB647" s="760" t="s">
        <v>876</v>
      </c>
      <c r="AC647" s="760" t="s">
        <v>209</v>
      </c>
      <c r="AD647" s="760"/>
      <c r="AE647" s="760"/>
      <c r="AF647" s="760"/>
      <c r="AG647" s="760" t="s">
        <v>5260</v>
      </c>
      <c r="AH647" s="760" t="s">
        <v>794</v>
      </c>
      <c r="AI647" s="807"/>
      <c r="AJ647" s="807"/>
      <c r="AK647" s="807"/>
    </row>
    <row r="648" spans="1:37" s="192" customFormat="1" ht="100.5" customHeight="1">
      <c r="A648" s="727" t="s">
        <v>5261</v>
      </c>
      <c r="B648" s="1060" t="s">
        <v>33</v>
      </c>
      <c r="C648" s="727" t="s">
        <v>5262</v>
      </c>
      <c r="D648" s="727" t="s">
        <v>5263</v>
      </c>
      <c r="E648" s="727" t="s">
        <v>5263</v>
      </c>
      <c r="F648" s="727" t="s">
        <v>5264</v>
      </c>
      <c r="G648" s="727" t="s">
        <v>5264</v>
      </c>
      <c r="H648" s="727"/>
      <c r="I648" s="727"/>
      <c r="J648" s="727" t="s">
        <v>1135</v>
      </c>
      <c r="K648" s="727">
        <v>50</v>
      </c>
      <c r="L648" s="1065">
        <v>151010000</v>
      </c>
      <c r="M648" s="749" t="s">
        <v>82</v>
      </c>
      <c r="N648" s="754" t="s">
        <v>2115</v>
      </c>
      <c r="O648" s="813" t="s">
        <v>4672</v>
      </c>
      <c r="P648" s="727" t="s">
        <v>229</v>
      </c>
      <c r="Q648" s="874" t="s">
        <v>230</v>
      </c>
      <c r="R648" s="727" t="s">
        <v>2856</v>
      </c>
      <c r="S648" s="727">
        <v>796</v>
      </c>
      <c r="T648" s="727" t="s">
        <v>232</v>
      </c>
      <c r="U648" s="824">
        <v>4</v>
      </c>
      <c r="V648" s="824">
        <v>319000</v>
      </c>
      <c r="W648" s="824">
        <v>1276000</v>
      </c>
      <c r="X648" s="824">
        <v>1429120</v>
      </c>
      <c r="Y648" s="727" t="s">
        <v>4270</v>
      </c>
      <c r="Z648" s="1066">
        <v>2016</v>
      </c>
      <c r="AA648" s="759"/>
      <c r="AB648" s="760" t="s">
        <v>876</v>
      </c>
      <c r="AC648" s="760"/>
      <c r="AD648" s="760"/>
      <c r="AE648" s="760"/>
      <c r="AF648" s="760"/>
      <c r="AG648" s="760" t="s">
        <v>5265</v>
      </c>
      <c r="AH648" s="760" t="s">
        <v>794</v>
      </c>
      <c r="AI648" s="807"/>
      <c r="AJ648" s="807"/>
      <c r="AK648" s="807"/>
    </row>
    <row r="649" spans="1:37" s="192" customFormat="1" ht="100.5" customHeight="1">
      <c r="A649" s="727" t="s">
        <v>5266</v>
      </c>
      <c r="B649" s="1060" t="s">
        <v>33</v>
      </c>
      <c r="C649" s="727" t="s">
        <v>5262</v>
      </c>
      <c r="D649" s="727" t="s">
        <v>5263</v>
      </c>
      <c r="E649" s="727" t="s">
        <v>5263</v>
      </c>
      <c r="F649" s="727" t="s">
        <v>5264</v>
      </c>
      <c r="G649" s="727" t="s">
        <v>5264</v>
      </c>
      <c r="H649" s="727"/>
      <c r="I649" s="727"/>
      <c r="J649" s="727" t="s">
        <v>1135</v>
      </c>
      <c r="K649" s="727">
        <v>50</v>
      </c>
      <c r="L649" s="1065">
        <v>151010000</v>
      </c>
      <c r="M649" s="749" t="s">
        <v>82</v>
      </c>
      <c r="N649" s="754" t="s">
        <v>2115</v>
      </c>
      <c r="O649" s="813" t="s">
        <v>4672</v>
      </c>
      <c r="P649" s="727" t="s">
        <v>229</v>
      </c>
      <c r="Q649" s="874" t="s">
        <v>230</v>
      </c>
      <c r="R649" s="727" t="s">
        <v>2856</v>
      </c>
      <c r="S649" s="727">
        <v>796</v>
      </c>
      <c r="T649" s="727" t="s">
        <v>232</v>
      </c>
      <c r="U649" s="824">
        <v>4</v>
      </c>
      <c r="V649" s="824">
        <v>120000</v>
      </c>
      <c r="W649" s="824">
        <v>480000</v>
      </c>
      <c r="X649" s="824">
        <v>537600</v>
      </c>
      <c r="Y649" s="727" t="s">
        <v>4270</v>
      </c>
      <c r="Z649" s="1066">
        <v>2016</v>
      </c>
      <c r="AA649" s="759"/>
      <c r="AB649" s="760" t="s">
        <v>876</v>
      </c>
      <c r="AC649" s="760"/>
      <c r="AD649" s="760"/>
      <c r="AE649" s="760"/>
      <c r="AF649" s="760"/>
      <c r="AG649" s="760" t="s">
        <v>5267</v>
      </c>
      <c r="AH649" s="760" t="s">
        <v>794</v>
      </c>
      <c r="AI649" s="807"/>
      <c r="AJ649" s="807"/>
      <c r="AK649" s="807"/>
    </row>
    <row r="650" spans="1:37" s="192" customFormat="1" ht="100.5" customHeight="1">
      <c r="A650" s="727" t="s">
        <v>5268</v>
      </c>
      <c r="B650" s="1060" t="s">
        <v>33</v>
      </c>
      <c r="C650" s="727" t="s">
        <v>5269</v>
      </c>
      <c r="D650" s="727" t="s">
        <v>5270</v>
      </c>
      <c r="E650" s="727" t="s">
        <v>5270</v>
      </c>
      <c r="F650" s="727" t="s">
        <v>5271</v>
      </c>
      <c r="G650" s="727" t="s">
        <v>5271</v>
      </c>
      <c r="H650" s="727"/>
      <c r="I650" s="727"/>
      <c r="J650" s="727" t="s">
        <v>38</v>
      </c>
      <c r="K650" s="727">
        <v>0</v>
      </c>
      <c r="L650" s="766">
        <v>471010000</v>
      </c>
      <c r="M650" s="1016" t="s">
        <v>125</v>
      </c>
      <c r="N650" s="754" t="s">
        <v>2115</v>
      </c>
      <c r="O650" s="727" t="s">
        <v>236</v>
      </c>
      <c r="P650" s="727" t="s">
        <v>229</v>
      </c>
      <c r="Q650" s="874" t="s">
        <v>230</v>
      </c>
      <c r="R650" s="727" t="s">
        <v>2856</v>
      </c>
      <c r="S650" s="727">
        <v>796</v>
      </c>
      <c r="T650" s="727" t="s">
        <v>232</v>
      </c>
      <c r="U650" s="824">
        <v>8</v>
      </c>
      <c r="V650" s="824">
        <v>3369</v>
      </c>
      <c r="W650" s="824">
        <v>26952</v>
      </c>
      <c r="X650" s="824">
        <v>30186.240000000002</v>
      </c>
      <c r="Y650" s="727"/>
      <c r="Z650" s="1066">
        <v>2016</v>
      </c>
      <c r="AA650" s="759"/>
      <c r="AB650" s="760" t="s">
        <v>876</v>
      </c>
      <c r="AC650" s="760" t="s">
        <v>209</v>
      </c>
      <c r="AD650" s="760"/>
      <c r="AE650" s="760"/>
      <c r="AF650" s="760"/>
      <c r="AG650" s="760" t="s">
        <v>5272</v>
      </c>
      <c r="AH650" s="760" t="s">
        <v>794</v>
      </c>
      <c r="AI650" s="807"/>
      <c r="AJ650" s="807"/>
      <c r="AK650" s="807"/>
    </row>
    <row r="651" spans="1:37" s="192" customFormat="1" ht="100.5" customHeight="1">
      <c r="A651" s="727" t="s">
        <v>5273</v>
      </c>
      <c r="B651" s="1060" t="s">
        <v>33</v>
      </c>
      <c r="C651" s="727" t="s">
        <v>2304</v>
      </c>
      <c r="D651" s="727" t="s">
        <v>2305</v>
      </c>
      <c r="E651" s="727" t="s">
        <v>2305</v>
      </c>
      <c r="F651" s="727" t="s">
        <v>2306</v>
      </c>
      <c r="G651" s="727" t="s">
        <v>2306</v>
      </c>
      <c r="H651" s="727"/>
      <c r="I651" s="727"/>
      <c r="J651" s="727" t="s">
        <v>1135</v>
      </c>
      <c r="K651" s="727">
        <v>50</v>
      </c>
      <c r="L651" s="766">
        <v>271010000</v>
      </c>
      <c r="M651" s="727" t="s">
        <v>127</v>
      </c>
      <c r="N651" s="754" t="s">
        <v>2115</v>
      </c>
      <c r="O651" s="727" t="s">
        <v>802</v>
      </c>
      <c r="P651" s="727" t="s">
        <v>229</v>
      </c>
      <c r="Q651" s="874" t="s">
        <v>230</v>
      </c>
      <c r="R651" s="727" t="s">
        <v>2856</v>
      </c>
      <c r="S651" s="727">
        <v>796</v>
      </c>
      <c r="T651" s="727" t="s">
        <v>232</v>
      </c>
      <c r="U651" s="824">
        <v>4</v>
      </c>
      <c r="V651" s="824">
        <v>90950</v>
      </c>
      <c r="W651" s="824">
        <v>363800</v>
      </c>
      <c r="X651" s="824">
        <v>407456</v>
      </c>
      <c r="Y651" s="727" t="s">
        <v>4270</v>
      </c>
      <c r="Z651" s="1066">
        <v>2016</v>
      </c>
      <c r="AA651" s="759"/>
      <c r="AB651" s="760" t="s">
        <v>876</v>
      </c>
      <c r="AC651" s="760"/>
      <c r="AD651" s="760"/>
      <c r="AE651" s="760"/>
      <c r="AF651" s="760"/>
      <c r="AG651" s="760" t="s">
        <v>5274</v>
      </c>
      <c r="AH651" s="760" t="s">
        <v>794</v>
      </c>
      <c r="AI651" s="807"/>
      <c r="AJ651" s="807"/>
      <c r="AK651" s="807"/>
    </row>
    <row r="652" spans="1:37" s="192" customFormat="1" ht="100.5" customHeight="1">
      <c r="A652" s="727" t="s">
        <v>5275</v>
      </c>
      <c r="B652" s="1060" t="s">
        <v>33</v>
      </c>
      <c r="C652" s="727" t="s">
        <v>2304</v>
      </c>
      <c r="D652" s="727" t="s">
        <v>2305</v>
      </c>
      <c r="E652" s="727" t="s">
        <v>2305</v>
      </c>
      <c r="F652" s="727" t="s">
        <v>2306</v>
      </c>
      <c r="G652" s="727" t="s">
        <v>2306</v>
      </c>
      <c r="H652" s="727"/>
      <c r="I652" s="727"/>
      <c r="J652" s="727" t="s">
        <v>1135</v>
      </c>
      <c r="K652" s="727">
        <v>50</v>
      </c>
      <c r="L652" s="1065">
        <v>151010000</v>
      </c>
      <c r="M652" s="749" t="s">
        <v>82</v>
      </c>
      <c r="N652" s="754" t="s">
        <v>2115</v>
      </c>
      <c r="O652" s="813" t="s">
        <v>4672</v>
      </c>
      <c r="P652" s="727" t="s">
        <v>229</v>
      </c>
      <c r="Q652" s="874" t="s">
        <v>230</v>
      </c>
      <c r="R652" s="727" t="s">
        <v>2856</v>
      </c>
      <c r="S652" s="727">
        <v>796</v>
      </c>
      <c r="T652" s="727" t="s">
        <v>232</v>
      </c>
      <c r="U652" s="824">
        <v>20</v>
      </c>
      <c r="V652" s="824">
        <v>90950</v>
      </c>
      <c r="W652" s="824">
        <v>1819000</v>
      </c>
      <c r="X652" s="824">
        <v>2037280</v>
      </c>
      <c r="Y652" s="727" t="s">
        <v>4270</v>
      </c>
      <c r="Z652" s="1066">
        <v>2016</v>
      </c>
      <c r="AA652" s="759"/>
      <c r="AB652" s="760" t="s">
        <v>876</v>
      </c>
      <c r="AC652" s="760"/>
      <c r="AD652" s="760"/>
      <c r="AE652" s="760"/>
      <c r="AF652" s="760"/>
      <c r="AG652" s="760" t="s">
        <v>5276</v>
      </c>
      <c r="AH652" s="760" t="s">
        <v>794</v>
      </c>
      <c r="AI652" s="807"/>
      <c r="AJ652" s="807"/>
      <c r="AK652" s="807"/>
    </row>
    <row r="653" spans="1:37" s="192" customFormat="1" ht="100.5" customHeight="1">
      <c r="A653" s="727" t="s">
        <v>5277</v>
      </c>
      <c r="B653" s="1060" t="s">
        <v>33</v>
      </c>
      <c r="C653" s="727" t="s">
        <v>5278</v>
      </c>
      <c r="D653" s="727" t="s">
        <v>5279</v>
      </c>
      <c r="E653" s="727" t="s">
        <v>5279</v>
      </c>
      <c r="F653" s="727" t="s">
        <v>5280</v>
      </c>
      <c r="G653" s="727" t="s">
        <v>5280</v>
      </c>
      <c r="H653" s="727"/>
      <c r="I653" s="727"/>
      <c r="J653" s="727" t="s">
        <v>1135</v>
      </c>
      <c r="K653" s="727">
        <v>50</v>
      </c>
      <c r="L653" s="788">
        <v>311000000</v>
      </c>
      <c r="M653" s="727" t="s">
        <v>342</v>
      </c>
      <c r="N653" s="754" t="s">
        <v>2115</v>
      </c>
      <c r="O653" s="813" t="s">
        <v>4683</v>
      </c>
      <c r="P653" s="727" t="s">
        <v>229</v>
      </c>
      <c r="Q653" s="874" t="s">
        <v>230</v>
      </c>
      <c r="R653" s="727" t="s">
        <v>2856</v>
      </c>
      <c r="S653" s="727">
        <v>796</v>
      </c>
      <c r="T653" s="727" t="s">
        <v>232</v>
      </c>
      <c r="U653" s="824">
        <v>4</v>
      </c>
      <c r="V653" s="824">
        <v>847000</v>
      </c>
      <c r="W653" s="824">
        <v>3388000</v>
      </c>
      <c r="X653" s="824">
        <v>3794560</v>
      </c>
      <c r="Y653" s="727" t="s">
        <v>4270</v>
      </c>
      <c r="Z653" s="1066">
        <v>2016</v>
      </c>
      <c r="AA653" s="759"/>
      <c r="AB653" s="760" t="s">
        <v>876</v>
      </c>
      <c r="AC653" s="760"/>
      <c r="AD653" s="760"/>
      <c r="AE653" s="760"/>
      <c r="AF653" s="760"/>
      <c r="AG653" s="760" t="s">
        <v>5281</v>
      </c>
      <c r="AH653" s="760" t="s">
        <v>794</v>
      </c>
      <c r="AI653" s="807"/>
      <c r="AJ653" s="807"/>
      <c r="AK653" s="807"/>
    </row>
    <row r="654" spans="1:37" s="192" customFormat="1" ht="100.5" customHeight="1">
      <c r="A654" s="727" t="s">
        <v>5282</v>
      </c>
      <c r="B654" s="1060" t="s">
        <v>33</v>
      </c>
      <c r="C654" s="794" t="s">
        <v>4653</v>
      </c>
      <c r="D654" s="794" t="s">
        <v>4654</v>
      </c>
      <c r="E654" s="794" t="s">
        <v>4654</v>
      </c>
      <c r="F654" s="794" t="s">
        <v>4655</v>
      </c>
      <c r="G654" s="794" t="s">
        <v>4655</v>
      </c>
      <c r="H654" s="794"/>
      <c r="I654" s="727"/>
      <c r="J654" s="727" t="s">
        <v>38</v>
      </c>
      <c r="K654" s="727">
        <v>0</v>
      </c>
      <c r="L654" s="766">
        <v>751000000</v>
      </c>
      <c r="M654" s="749" t="s">
        <v>83</v>
      </c>
      <c r="N654" s="727" t="s">
        <v>2115</v>
      </c>
      <c r="O654" s="813" t="s">
        <v>4675</v>
      </c>
      <c r="P654" s="727" t="s">
        <v>229</v>
      </c>
      <c r="Q654" s="874" t="s">
        <v>4555</v>
      </c>
      <c r="R654" s="727" t="s">
        <v>2856</v>
      </c>
      <c r="S654" s="727">
        <v>112</v>
      </c>
      <c r="T654" s="727" t="s">
        <v>4656</v>
      </c>
      <c r="U654" s="824">
        <v>18</v>
      </c>
      <c r="V654" s="824">
        <v>1800</v>
      </c>
      <c r="W654" s="824">
        <v>32400</v>
      </c>
      <c r="X654" s="824">
        <v>36288</v>
      </c>
      <c r="Y654" s="789"/>
      <c r="Z654" s="727">
        <v>2016</v>
      </c>
      <c r="AA654" s="727"/>
      <c r="AB654" s="760" t="s">
        <v>876</v>
      </c>
      <c r="AC654" s="760" t="s">
        <v>209</v>
      </c>
      <c r="AD654" s="760"/>
      <c r="AE654" s="760"/>
      <c r="AF654" s="760"/>
      <c r="AG654" s="760" t="s">
        <v>5283</v>
      </c>
      <c r="AH654" s="760" t="s">
        <v>794</v>
      </c>
      <c r="AI654" s="760">
        <v>210025115</v>
      </c>
      <c r="AJ654" s="760" t="s">
        <v>4658</v>
      </c>
      <c r="AK654" s="760"/>
    </row>
    <row r="655" spans="1:37" s="192" customFormat="1" ht="100.5" customHeight="1">
      <c r="A655" s="727" t="s">
        <v>5284</v>
      </c>
      <c r="B655" s="1060" t="s">
        <v>33</v>
      </c>
      <c r="C655" s="727" t="s">
        <v>5285</v>
      </c>
      <c r="D655" s="727" t="s">
        <v>5286</v>
      </c>
      <c r="E655" s="727" t="s">
        <v>5286</v>
      </c>
      <c r="F655" s="727" t="s">
        <v>5287</v>
      </c>
      <c r="G655" s="727" t="s">
        <v>5287</v>
      </c>
      <c r="H655" s="727"/>
      <c r="I655" s="727"/>
      <c r="J655" s="727" t="s">
        <v>38</v>
      </c>
      <c r="K655" s="727">
        <v>0</v>
      </c>
      <c r="L655" s="766">
        <v>271010000</v>
      </c>
      <c r="M655" s="727" t="s">
        <v>127</v>
      </c>
      <c r="N655" s="727" t="s">
        <v>2115</v>
      </c>
      <c r="O655" s="727" t="s">
        <v>802</v>
      </c>
      <c r="P655" s="727" t="s">
        <v>229</v>
      </c>
      <c r="Q655" s="874" t="s">
        <v>4555</v>
      </c>
      <c r="R655" s="727" t="s">
        <v>2856</v>
      </c>
      <c r="S655" s="727">
        <v>796</v>
      </c>
      <c r="T655" s="727" t="s">
        <v>232</v>
      </c>
      <c r="U655" s="824">
        <v>3</v>
      </c>
      <c r="V655" s="824">
        <v>66000</v>
      </c>
      <c r="W655" s="824">
        <v>198000</v>
      </c>
      <c r="X655" s="824">
        <v>221760</v>
      </c>
      <c r="Y655" s="727"/>
      <c r="Z655" s="727">
        <v>2016</v>
      </c>
      <c r="AA655" s="727"/>
      <c r="AB655" s="760" t="s">
        <v>876</v>
      </c>
      <c r="AC655" s="760" t="s">
        <v>209</v>
      </c>
      <c r="AD655" s="760"/>
      <c r="AE655" s="760"/>
      <c r="AF655" s="760"/>
      <c r="AG655" s="760" t="s">
        <v>5288</v>
      </c>
      <c r="AH655" s="760" t="s">
        <v>794</v>
      </c>
      <c r="AI655" s="760">
        <v>210019753</v>
      </c>
      <c r="AJ655" s="760" t="s">
        <v>5289</v>
      </c>
      <c r="AK655" s="760"/>
    </row>
    <row r="656" spans="1:37" s="192" customFormat="1" ht="100.5" customHeight="1">
      <c r="A656" s="727" t="s">
        <v>5290</v>
      </c>
      <c r="B656" s="794" t="s">
        <v>33</v>
      </c>
      <c r="C656" s="727" t="s">
        <v>5291</v>
      </c>
      <c r="D656" s="727" t="s">
        <v>5292</v>
      </c>
      <c r="E656" s="727" t="s">
        <v>5292</v>
      </c>
      <c r="F656" s="727" t="s">
        <v>5293</v>
      </c>
      <c r="G656" s="727" t="str">
        <f>F656</f>
        <v>газзобразный, технический, сорт 1, ГОСТ 9293-74</v>
      </c>
      <c r="H656" s="727"/>
      <c r="I656" s="727"/>
      <c r="J656" s="727" t="s">
        <v>1135</v>
      </c>
      <c r="K656" s="727">
        <v>100</v>
      </c>
      <c r="L656" s="766">
        <v>271010000</v>
      </c>
      <c r="M656" s="727" t="s">
        <v>127</v>
      </c>
      <c r="N656" s="727" t="s">
        <v>2115</v>
      </c>
      <c r="O656" s="727" t="s">
        <v>802</v>
      </c>
      <c r="P656" s="727" t="s">
        <v>229</v>
      </c>
      <c r="Q656" s="874" t="s">
        <v>230</v>
      </c>
      <c r="R656" s="727" t="s">
        <v>2856</v>
      </c>
      <c r="S656" s="727">
        <v>5108</v>
      </c>
      <c r="T656" s="727" t="s">
        <v>4729</v>
      </c>
      <c r="U656" s="824">
        <v>1</v>
      </c>
      <c r="V656" s="824">
        <v>225000</v>
      </c>
      <c r="W656" s="824">
        <v>225000</v>
      </c>
      <c r="X656" s="824">
        <f t="shared" ref="X656:X719" si="24">W656*1.12</f>
        <v>252000.00000000003</v>
      </c>
      <c r="Y656" s="727" t="s">
        <v>4270</v>
      </c>
      <c r="Z656" s="727">
        <v>2016</v>
      </c>
      <c r="AA656" s="727"/>
      <c r="AB656" s="760" t="s">
        <v>876</v>
      </c>
      <c r="AC656" s="760"/>
      <c r="AD656" s="760"/>
      <c r="AE656" s="760"/>
      <c r="AF656" s="760"/>
      <c r="AG656" s="760" t="s">
        <v>5294</v>
      </c>
      <c r="AH656" s="760" t="s">
        <v>794</v>
      </c>
      <c r="AI656" s="760">
        <v>210015953</v>
      </c>
      <c r="AJ656" s="760" t="s">
        <v>5295</v>
      </c>
      <c r="AK656" s="807"/>
    </row>
    <row r="657" spans="1:37" s="192" customFormat="1" ht="100.5" customHeight="1">
      <c r="A657" s="727" t="s">
        <v>5296</v>
      </c>
      <c r="B657" s="794" t="s">
        <v>33</v>
      </c>
      <c r="C657" s="727" t="s">
        <v>5291</v>
      </c>
      <c r="D657" s="727" t="s">
        <v>5292</v>
      </c>
      <c r="E657" s="727" t="s">
        <v>5292</v>
      </c>
      <c r="F657" s="727" t="s">
        <v>5293</v>
      </c>
      <c r="G657" s="727" t="str">
        <f t="shared" ref="G657:G720" si="25">F657</f>
        <v>газзобразный, технический, сорт 1, ГОСТ 9293-74</v>
      </c>
      <c r="H657" s="727"/>
      <c r="I657" s="727"/>
      <c r="J657" s="727" t="s">
        <v>1135</v>
      </c>
      <c r="K657" s="727">
        <v>100</v>
      </c>
      <c r="L657" s="1065">
        <v>151010000</v>
      </c>
      <c r="M657" s="749" t="s">
        <v>82</v>
      </c>
      <c r="N657" s="727" t="s">
        <v>2115</v>
      </c>
      <c r="O657" s="813" t="s">
        <v>4672</v>
      </c>
      <c r="P657" s="727" t="s">
        <v>229</v>
      </c>
      <c r="Q657" s="874" t="s">
        <v>230</v>
      </c>
      <c r="R657" s="727" t="s">
        <v>2856</v>
      </c>
      <c r="S657" s="727">
        <v>5108</v>
      </c>
      <c r="T657" s="727" t="s">
        <v>4729</v>
      </c>
      <c r="U657" s="824">
        <v>2</v>
      </c>
      <c r="V657" s="824">
        <v>225000</v>
      </c>
      <c r="W657" s="824">
        <v>450000</v>
      </c>
      <c r="X657" s="824">
        <f t="shared" si="24"/>
        <v>504000.00000000006</v>
      </c>
      <c r="Y657" s="727" t="s">
        <v>4270</v>
      </c>
      <c r="Z657" s="727">
        <v>2016</v>
      </c>
      <c r="AA657" s="727"/>
      <c r="AB657" s="760" t="s">
        <v>876</v>
      </c>
      <c r="AC657" s="760"/>
      <c r="AD657" s="760"/>
      <c r="AE657" s="760"/>
      <c r="AF657" s="760"/>
      <c r="AG657" s="760" t="s">
        <v>5297</v>
      </c>
      <c r="AH657" s="760" t="s">
        <v>794</v>
      </c>
      <c r="AI657" s="760">
        <v>210015953</v>
      </c>
      <c r="AJ657" s="760" t="s">
        <v>5295</v>
      </c>
      <c r="AK657" s="807"/>
    </row>
    <row r="658" spans="1:37" s="192" customFormat="1" ht="100.5" customHeight="1">
      <c r="A658" s="727" t="s">
        <v>5298</v>
      </c>
      <c r="B658" s="794" t="s">
        <v>33</v>
      </c>
      <c r="C658" s="727" t="s">
        <v>5291</v>
      </c>
      <c r="D658" s="727" t="s">
        <v>5292</v>
      </c>
      <c r="E658" s="727" t="s">
        <v>5292</v>
      </c>
      <c r="F658" s="727" t="s">
        <v>5293</v>
      </c>
      <c r="G658" s="727" t="str">
        <f t="shared" si="25"/>
        <v>газзобразный, технический, сорт 1, ГОСТ 9293-74</v>
      </c>
      <c r="H658" s="727"/>
      <c r="I658" s="727"/>
      <c r="J658" s="727" t="s">
        <v>1135</v>
      </c>
      <c r="K658" s="727">
        <v>100</v>
      </c>
      <c r="L658" s="749">
        <v>271034100</v>
      </c>
      <c r="M658" s="753" t="s">
        <v>84</v>
      </c>
      <c r="N658" s="727" t="s">
        <v>2115</v>
      </c>
      <c r="O658" s="727" t="s">
        <v>4707</v>
      </c>
      <c r="P658" s="727" t="s">
        <v>229</v>
      </c>
      <c r="Q658" s="874" t="s">
        <v>230</v>
      </c>
      <c r="R658" s="727" t="s">
        <v>2856</v>
      </c>
      <c r="S658" s="727">
        <v>5108</v>
      </c>
      <c r="T658" s="727" t="s">
        <v>4729</v>
      </c>
      <c r="U658" s="824">
        <v>1</v>
      </c>
      <c r="V658" s="824">
        <v>225000</v>
      </c>
      <c r="W658" s="824">
        <v>225000</v>
      </c>
      <c r="X658" s="824">
        <f t="shared" si="24"/>
        <v>252000.00000000003</v>
      </c>
      <c r="Y658" s="727" t="s">
        <v>4270</v>
      </c>
      <c r="Z658" s="727">
        <v>2016</v>
      </c>
      <c r="AA658" s="727"/>
      <c r="AB658" s="760" t="s">
        <v>876</v>
      </c>
      <c r="AC658" s="760"/>
      <c r="AD658" s="760"/>
      <c r="AE658" s="760"/>
      <c r="AF658" s="760"/>
      <c r="AG658" s="760" t="s">
        <v>5299</v>
      </c>
      <c r="AH658" s="760" t="s">
        <v>794</v>
      </c>
      <c r="AI658" s="760">
        <v>210015953</v>
      </c>
      <c r="AJ658" s="760" t="s">
        <v>5295</v>
      </c>
      <c r="AK658" s="807"/>
    </row>
    <row r="659" spans="1:37" s="192" customFormat="1" ht="100.5" customHeight="1">
      <c r="A659" s="727" t="s">
        <v>5300</v>
      </c>
      <c r="B659" s="794" t="s">
        <v>33</v>
      </c>
      <c r="C659" s="727" t="s">
        <v>5291</v>
      </c>
      <c r="D659" s="727" t="s">
        <v>5292</v>
      </c>
      <c r="E659" s="727" t="s">
        <v>5292</v>
      </c>
      <c r="F659" s="727" t="s">
        <v>5293</v>
      </c>
      <c r="G659" s="727" t="str">
        <f t="shared" si="25"/>
        <v>газзобразный, технический, сорт 1, ГОСТ 9293-74</v>
      </c>
      <c r="H659" s="727"/>
      <c r="I659" s="727"/>
      <c r="J659" s="727" t="s">
        <v>1135</v>
      </c>
      <c r="K659" s="727">
        <v>100</v>
      </c>
      <c r="L659" s="766">
        <v>471010000</v>
      </c>
      <c r="M659" s="1016" t="s">
        <v>125</v>
      </c>
      <c r="N659" s="727" t="s">
        <v>2115</v>
      </c>
      <c r="O659" s="727" t="s">
        <v>236</v>
      </c>
      <c r="P659" s="727" t="s">
        <v>229</v>
      </c>
      <c r="Q659" s="874" t="s">
        <v>230</v>
      </c>
      <c r="R659" s="727" t="s">
        <v>2856</v>
      </c>
      <c r="S659" s="727">
        <v>5108</v>
      </c>
      <c r="T659" s="727" t="s">
        <v>4729</v>
      </c>
      <c r="U659" s="824">
        <v>2</v>
      </c>
      <c r="V659" s="824">
        <v>225000</v>
      </c>
      <c r="W659" s="824">
        <v>450000</v>
      </c>
      <c r="X659" s="824">
        <f t="shared" si="24"/>
        <v>504000.00000000006</v>
      </c>
      <c r="Y659" s="727" t="s">
        <v>4270</v>
      </c>
      <c r="Z659" s="727">
        <v>2016</v>
      </c>
      <c r="AA659" s="727"/>
      <c r="AB659" s="760" t="s">
        <v>876</v>
      </c>
      <c r="AC659" s="760"/>
      <c r="AD659" s="760"/>
      <c r="AE659" s="760"/>
      <c r="AF659" s="760"/>
      <c r="AG659" s="760" t="s">
        <v>5301</v>
      </c>
      <c r="AH659" s="760" t="s">
        <v>794</v>
      </c>
      <c r="AI659" s="760">
        <v>210015953</v>
      </c>
      <c r="AJ659" s="760" t="s">
        <v>5295</v>
      </c>
      <c r="AK659" s="807"/>
    </row>
    <row r="660" spans="1:37" s="192" customFormat="1" ht="100.5" customHeight="1">
      <c r="A660" s="727" t="s">
        <v>5302</v>
      </c>
      <c r="B660" s="794" t="s">
        <v>33</v>
      </c>
      <c r="C660" s="727" t="s">
        <v>5303</v>
      </c>
      <c r="D660" s="727" t="s">
        <v>5292</v>
      </c>
      <c r="E660" s="727" t="s">
        <v>5292</v>
      </c>
      <c r="F660" s="727" t="s">
        <v>5304</v>
      </c>
      <c r="G660" s="727" t="str">
        <f t="shared" si="25"/>
        <v>газзобразный, особой чистоты, сорт 1, ГОСТ 9293-74</v>
      </c>
      <c r="H660" s="727"/>
      <c r="I660" s="727"/>
      <c r="J660" s="727" t="s">
        <v>1135</v>
      </c>
      <c r="K660" s="727">
        <v>100</v>
      </c>
      <c r="L660" s="788">
        <v>311000000</v>
      </c>
      <c r="M660" s="727" t="s">
        <v>342</v>
      </c>
      <c r="N660" s="727" t="s">
        <v>2115</v>
      </c>
      <c r="O660" s="813" t="s">
        <v>4683</v>
      </c>
      <c r="P660" s="727" t="s">
        <v>229</v>
      </c>
      <c r="Q660" s="874" t="s">
        <v>230</v>
      </c>
      <c r="R660" s="727" t="s">
        <v>2856</v>
      </c>
      <c r="S660" s="727">
        <v>5108</v>
      </c>
      <c r="T660" s="727" t="s">
        <v>4729</v>
      </c>
      <c r="U660" s="824">
        <v>2</v>
      </c>
      <c r="V660" s="824">
        <v>165000</v>
      </c>
      <c r="W660" s="824">
        <v>330000</v>
      </c>
      <c r="X660" s="824">
        <f t="shared" si="24"/>
        <v>369600.00000000006</v>
      </c>
      <c r="Y660" s="727" t="s">
        <v>4270</v>
      </c>
      <c r="Z660" s="727">
        <v>2016</v>
      </c>
      <c r="AA660" s="727"/>
      <c r="AB660" s="760" t="s">
        <v>876</v>
      </c>
      <c r="AC660" s="760"/>
      <c r="AD660" s="760"/>
      <c r="AE660" s="760"/>
      <c r="AF660" s="760"/>
      <c r="AG660" s="760" t="s">
        <v>5305</v>
      </c>
      <c r="AH660" s="760" t="s">
        <v>794</v>
      </c>
      <c r="AI660" s="760">
        <v>210014159</v>
      </c>
      <c r="AJ660" s="760" t="s">
        <v>5306</v>
      </c>
      <c r="AK660" s="807"/>
    </row>
    <row r="661" spans="1:37" s="192" customFormat="1" ht="100.5" customHeight="1">
      <c r="A661" s="727" t="s">
        <v>5307</v>
      </c>
      <c r="B661" s="794" t="s">
        <v>33</v>
      </c>
      <c r="C661" s="727" t="s">
        <v>5303</v>
      </c>
      <c r="D661" s="727" t="s">
        <v>5292</v>
      </c>
      <c r="E661" s="727" t="s">
        <v>5292</v>
      </c>
      <c r="F661" s="727" t="s">
        <v>5304</v>
      </c>
      <c r="G661" s="727" t="str">
        <f t="shared" si="25"/>
        <v>газзобразный, особой чистоты, сорт 1, ГОСТ 9293-74</v>
      </c>
      <c r="H661" s="727"/>
      <c r="I661" s="727"/>
      <c r="J661" s="727" t="s">
        <v>1135</v>
      </c>
      <c r="K661" s="727">
        <v>100</v>
      </c>
      <c r="L661" s="727">
        <v>511010000</v>
      </c>
      <c r="M661" s="753" t="s">
        <v>88</v>
      </c>
      <c r="N661" s="727" t="s">
        <v>2115</v>
      </c>
      <c r="O661" s="813" t="s">
        <v>4696</v>
      </c>
      <c r="P661" s="727" t="s">
        <v>229</v>
      </c>
      <c r="Q661" s="874" t="s">
        <v>230</v>
      </c>
      <c r="R661" s="727" t="s">
        <v>2856</v>
      </c>
      <c r="S661" s="727">
        <v>5108</v>
      </c>
      <c r="T661" s="727" t="s">
        <v>4729</v>
      </c>
      <c r="U661" s="824">
        <v>1</v>
      </c>
      <c r="V661" s="824">
        <v>165000</v>
      </c>
      <c r="W661" s="824">
        <v>165000</v>
      </c>
      <c r="X661" s="824">
        <f t="shared" si="24"/>
        <v>184800.00000000003</v>
      </c>
      <c r="Y661" s="727" t="s">
        <v>4270</v>
      </c>
      <c r="Z661" s="727">
        <v>2016</v>
      </c>
      <c r="AA661" s="727"/>
      <c r="AB661" s="760" t="s">
        <v>876</v>
      </c>
      <c r="AC661" s="760"/>
      <c r="AD661" s="760"/>
      <c r="AE661" s="760"/>
      <c r="AF661" s="760"/>
      <c r="AG661" s="760" t="s">
        <v>5308</v>
      </c>
      <c r="AH661" s="760" t="s">
        <v>794</v>
      </c>
      <c r="AI661" s="760">
        <v>210014159</v>
      </c>
      <c r="AJ661" s="760" t="s">
        <v>5306</v>
      </c>
      <c r="AK661" s="807"/>
    </row>
    <row r="662" spans="1:37" s="192" customFormat="1" ht="100.5" customHeight="1">
      <c r="A662" s="727" t="s">
        <v>5309</v>
      </c>
      <c r="B662" s="794" t="s">
        <v>33</v>
      </c>
      <c r="C662" s="727" t="s">
        <v>5310</v>
      </c>
      <c r="D662" s="727" t="s">
        <v>5311</v>
      </c>
      <c r="E662" s="727" t="s">
        <v>5311</v>
      </c>
      <c r="F662" s="727" t="s">
        <v>5312</v>
      </c>
      <c r="G662" s="727" t="str">
        <f t="shared" si="25"/>
        <v>водный, чистый для анализа, ГОСТ 3760-79</v>
      </c>
      <c r="H662" s="727"/>
      <c r="I662" s="727"/>
      <c r="J662" s="727" t="s">
        <v>1135</v>
      </c>
      <c r="K662" s="727">
        <v>90</v>
      </c>
      <c r="L662" s="788">
        <v>311000000</v>
      </c>
      <c r="M662" s="727" t="s">
        <v>342</v>
      </c>
      <c r="N662" s="727" t="s">
        <v>2115</v>
      </c>
      <c r="O662" s="813" t="s">
        <v>4683</v>
      </c>
      <c r="P662" s="727" t="s">
        <v>229</v>
      </c>
      <c r="Q662" s="874" t="s">
        <v>230</v>
      </c>
      <c r="R662" s="727" t="s">
        <v>2856</v>
      </c>
      <c r="S662" s="727">
        <v>166</v>
      </c>
      <c r="T662" s="727" t="s">
        <v>902</v>
      </c>
      <c r="U662" s="824">
        <v>0.27</v>
      </c>
      <c r="V662" s="824">
        <v>1100</v>
      </c>
      <c r="W662" s="824">
        <v>297</v>
      </c>
      <c r="X662" s="824">
        <f t="shared" si="24"/>
        <v>332.64000000000004</v>
      </c>
      <c r="Y662" s="727" t="s">
        <v>4270</v>
      </c>
      <c r="Z662" s="727">
        <v>2016</v>
      </c>
      <c r="AA662" s="727"/>
      <c r="AB662" s="760" t="s">
        <v>876</v>
      </c>
      <c r="AC662" s="760"/>
      <c r="AD662" s="760"/>
      <c r="AE662" s="760"/>
      <c r="AF662" s="760"/>
      <c r="AG662" s="760" t="s">
        <v>5313</v>
      </c>
      <c r="AH662" s="760" t="s">
        <v>794</v>
      </c>
      <c r="AI662" s="760">
        <v>210003555</v>
      </c>
      <c r="AJ662" s="760" t="s">
        <v>5314</v>
      </c>
      <c r="AK662" s="807"/>
    </row>
    <row r="663" spans="1:37" s="192" customFormat="1" ht="100.5" customHeight="1">
      <c r="A663" s="727" t="s">
        <v>5315</v>
      </c>
      <c r="B663" s="794" t="s">
        <v>33</v>
      </c>
      <c r="C663" s="727" t="s">
        <v>5310</v>
      </c>
      <c r="D663" s="727" t="s">
        <v>5311</v>
      </c>
      <c r="E663" s="727" t="s">
        <v>5311</v>
      </c>
      <c r="F663" s="727" t="s">
        <v>5312</v>
      </c>
      <c r="G663" s="727" t="str">
        <f t="shared" si="25"/>
        <v>водный, чистый для анализа, ГОСТ 3760-79</v>
      </c>
      <c r="H663" s="727"/>
      <c r="I663" s="727"/>
      <c r="J663" s="727" t="s">
        <v>1135</v>
      </c>
      <c r="K663" s="727">
        <v>90</v>
      </c>
      <c r="L663" s="727">
        <v>511010000</v>
      </c>
      <c r="M663" s="753" t="s">
        <v>88</v>
      </c>
      <c r="N663" s="727" t="s">
        <v>2115</v>
      </c>
      <c r="O663" s="813" t="s">
        <v>4696</v>
      </c>
      <c r="P663" s="727" t="s">
        <v>229</v>
      </c>
      <c r="Q663" s="874" t="s">
        <v>230</v>
      </c>
      <c r="R663" s="727" t="s">
        <v>2856</v>
      </c>
      <c r="S663" s="727">
        <v>166</v>
      </c>
      <c r="T663" s="727" t="s">
        <v>902</v>
      </c>
      <c r="U663" s="824">
        <v>1.2</v>
      </c>
      <c r="V663" s="824">
        <v>1100</v>
      </c>
      <c r="W663" s="824">
        <v>1320</v>
      </c>
      <c r="X663" s="824">
        <f t="shared" si="24"/>
        <v>1478.4</v>
      </c>
      <c r="Y663" s="727" t="s">
        <v>4270</v>
      </c>
      <c r="Z663" s="727">
        <v>2016</v>
      </c>
      <c r="AA663" s="727"/>
      <c r="AB663" s="760" t="s">
        <v>876</v>
      </c>
      <c r="AC663" s="760"/>
      <c r="AD663" s="760"/>
      <c r="AE663" s="760"/>
      <c r="AF663" s="760"/>
      <c r="AG663" s="760" t="s">
        <v>5316</v>
      </c>
      <c r="AH663" s="760" t="s">
        <v>794</v>
      </c>
      <c r="AI663" s="760">
        <v>210003555</v>
      </c>
      <c r="AJ663" s="760" t="s">
        <v>5314</v>
      </c>
      <c r="AK663" s="807"/>
    </row>
    <row r="664" spans="1:37" s="192" customFormat="1" ht="100.5" customHeight="1">
      <c r="A664" s="727" t="s">
        <v>5317</v>
      </c>
      <c r="B664" s="794" t="s">
        <v>33</v>
      </c>
      <c r="C664" s="727" t="s">
        <v>5318</v>
      </c>
      <c r="D664" s="727" t="s">
        <v>5319</v>
      </c>
      <c r="E664" s="727" t="s">
        <v>5319</v>
      </c>
      <c r="F664" s="727" t="s">
        <v>5320</v>
      </c>
      <c r="G664" s="727" t="str">
        <f t="shared" si="25"/>
        <v>химически чистый, ГОСТ 3773-72</v>
      </c>
      <c r="H664" s="727"/>
      <c r="I664" s="727"/>
      <c r="J664" s="727" t="s">
        <v>38</v>
      </c>
      <c r="K664" s="727">
        <v>0</v>
      </c>
      <c r="L664" s="788">
        <v>311000000</v>
      </c>
      <c r="M664" s="727" t="s">
        <v>342</v>
      </c>
      <c r="N664" s="727" t="s">
        <v>2115</v>
      </c>
      <c r="O664" s="813" t="s">
        <v>4683</v>
      </c>
      <c r="P664" s="727" t="s">
        <v>229</v>
      </c>
      <c r="Q664" s="874" t="s">
        <v>230</v>
      </c>
      <c r="R664" s="727" t="s">
        <v>2856</v>
      </c>
      <c r="S664" s="727">
        <v>166</v>
      </c>
      <c r="T664" s="727" t="s">
        <v>902</v>
      </c>
      <c r="U664" s="824">
        <v>0.06</v>
      </c>
      <c r="V664" s="824">
        <v>3000</v>
      </c>
      <c r="W664" s="824">
        <v>180</v>
      </c>
      <c r="X664" s="824">
        <f t="shared" si="24"/>
        <v>201.60000000000002</v>
      </c>
      <c r="Y664" s="727"/>
      <c r="Z664" s="727">
        <v>2016</v>
      </c>
      <c r="AA664" s="727"/>
      <c r="AB664" s="760" t="s">
        <v>876</v>
      </c>
      <c r="AC664" s="760" t="s">
        <v>209</v>
      </c>
      <c r="AD664" s="760"/>
      <c r="AE664" s="760"/>
      <c r="AF664" s="760"/>
      <c r="AG664" s="760" t="s">
        <v>5321</v>
      </c>
      <c r="AH664" s="760" t="s">
        <v>794</v>
      </c>
      <c r="AI664" s="760">
        <v>210003561</v>
      </c>
      <c r="AJ664" s="760" t="s">
        <v>5322</v>
      </c>
      <c r="AK664" s="807"/>
    </row>
    <row r="665" spans="1:37" s="192" customFormat="1" ht="100.5" customHeight="1">
      <c r="A665" s="727" t="s">
        <v>5323</v>
      </c>
      <c r="B665" s="794" t="s">
        <v>33</v>
      </c>
      <c r="C665" s="727" t="s">
        <v>5318</v>
      </c>
      <c r="D665" s="727" t="s">
        <v>5319</v>
      </c>
      <c r="E665" s="727" t="s">
        <v>5319</v>
      </c>
      <c r="F665" s="727" t="s">
        <v>5320</v>
      </c>
      <c r="G665" s="727" t="str">
        <f t="shared" si="25"/>
        <v>химически чистый, ГОСТ 3773-72</v>
      </c>
      <c r="H665" s="727"/>
      <c r="I665" s="727"/>
      <c r="J665" s="727" t="s">
        <v>38</v>
      </c>
      <c r="K665" s="727">
        <v>0</v>
      </c>
      <c r="L665" s="727">
        <v>511010000</v>
      </c>
      <c r="M665" s="753" t="s">
        <v>88</v>
      </c>
      <c r="N665" s="727" t="s">
        <v>2115</v>
      </c>
      <c r="O665" s="813" t="s">
        <v>4696</v>
      </c>
      <c r="P665" s="727" t="s">
        <v>229</v>
      </c>
      <c r="Q665" s="874" t="s">
        <v>230</v>
      </c>
      <c r="R665" s="727" t="s">
        <v>2856</v>
      </c>
      <c r="S665" s="727">
        <v>166</v>
      </c>
      <c r="T665" s="727" t="s">
        <v>902</v>
      </c>
      <c r="U665" s="824">
        <v>0.24</v>
      </c>
      <c r="V665" s="824">
        <v>3000</v>
      </c>
      <c r="W665" s="824">
        <v>720</v>
      </c>
      <c r="X665" s="824">
        <f t="shared" si="24"/>
        <v>806.40000000000009</v>
      </c>
      <c r="Y665" s="727"/>
      <c r="Z665" s="727">
        <v>2016</v>
      </c>
      <c r="AA665" s="727"/>
      <c r="AB665" s="760" t="s">
        <v>876</v>
      </c>
      <c r="AC665" s="760" t="s">
        <v>209</v>
      </c>
      <c r="AD665" s="760"/>
      <c r="AE665" s="760"/>
      <c r="AF665" s="760"/>
      <c r="AG665" s="760" t="s">
        <v>5324</v>
      </c>
      <c r="AH665" s="760" t="s">
        <v>794</v>
      </c>
      <c r="AI665" s="760">
        <v>210003561</v>
      </c>
      <c r="AJ665" s="760" t="s">
        <v>5322</v>
      </c>
      <c r="AK665" s="807"/>
    </row>
    <row r="666" spans="1:37" s="192" customFormat="1" ht="100.5" customHeight="1">
      <c r="A666" s="727" t="s">
        <v>5325</v>
      </c>
      <c r="B666" s="794" t="s">
        <v>33</v>
      </c>
      <c r="C666" s="727" t="s">
        <v>5326</v>
      </c>
      <c r="D666" s="727" t="s">
        <v>5319</v>
      </c>
      <c r="E666" s="727" t="s">
        <v>5319</v>
      </c>
      <c r="F666" s="727" t="s">
        <v>5327</v>
      </c>
      <c r="G666" s="727" t="str">
        <f t="shared" si="25"/>
        <v>технический, сорт 1, ГОСТ 2210-73</v>
      </c>
      <c r="H666" s="727"/>
      <c r="I666" s="727"/>
      <c r="J666" s="727" t="s">
        <v>38</v>
      </c>
      <c r="K666" s="727">
        <v>0</v>
      </c>
      <c r="L666" s="749">
        <v>271034100</v>
      </c>
      <c r="M666" s="753" t="s">
        <v>84</v>
      </c>
      <c r="N666" s="727" t="s">
        <v>2115</v>
      </c>
      <c r="O666" s="727" t="s">
        <v>5328</v>
      </c>
      <c r="P666" s="727" t="s">
        <v>229</v>
      </c>
      <c r="Q666" s="874" t="s">
        <v>230</v>
      </c>
      <c r="R666" s="727" t="s">
        <v>2856</v>
      </c>
      <c r="S666" s="727">
        <v>166</v>
      </c>
      <c r="T666" s="727" t="s">
        <v>902</v>
      </c>
      <c r="U666" s="824">
        <v>1</v>
      </c>
      <c r="V666" s="824">
        <v>1444</v>
      </c>
      <c r="W666" s="824">
        <v>1444</v>
      </c>
      <c r="X666" s="824">
        <f t="shared" si="24"/>
        <v>1617.2800000000002</v>
      </c>
      <c r="Y666" s="727"/>
      <c r="Z666" s="727">
        <v>2016</v>
      </c>
      <c r="AA666" s="727"/>
      <c r="AB666" s="760" t="s">
        <v>876</v>
      </c>
      <c r="AC666" s="760" t="s">
        <v>209</v>
      </c>
      <c r="AD666" s="760"/>
      <c r="AE666" s="760"/>
      <c r="AF666" s="760"/>
      <c r="AG666" s="760" t="s">
        <v>5329</v>
      </c>
      <c r="AH666" s="760" t="s">
        <v>794</v>
      </c>
      <c r="AI666" s="760">
        <v>210000061</v>
      </c>
      <c r="AJ666" s="760" t="s">
        <v>5330</v>
      </c>
      <c r="AK666" s="807"/>
    </row>
    <row r="667" spans="1:37" s="192" customFormat="1" ht="100.5" customHeight="1">
      <c r="A667" s="727" t="s">
        <v>5331</v>
      </c>
      <c r="B667" s="794" t="s">
        <v>33</v>
      </c>
      <c r="C667" s="727" t="s">
        <v>5332</v>
      </c>
      <c r="D667" s="727" t="s">
        <v>5333</v>
      </c>
      <c r="E667" s="727" t="s">
        <v>5333</v>
      </c>
      <c r="F667" s="727" t="s">
        <v>5334</v>
      </c>
      <c r="G667" s="727" t="str">
        <f t="shared" si="25"/>
        <v>гранулированный</v>
      </c>
      <c r="H667" s="727"/>
      <c r="I667" s="727"/>
      <c r="J667" s="727" t="s">
        <v>38</v>
      </c>
      <c r="K667" s="727">
        <v>0</v>
      </c>
      <c r="L667" s="788">
        <v>311000000</v>
      </c>
      <c r="M667" s="727" t="s">
        <v>342</v>
      </c>
      <c r="N667" s="727" t="s">
        <v>2115</v>
      </c>
      <c r="O667" s="813" t="s">
        <v>4683</v>
      </c>
      <c r="P667" s="727" t="s">
        <v>229</v>
      </c>
      <c r="Q667" s="874" t="s">
        <v>230</v>
      </c>
      <c r="R667" s="727" t="s">
        <v>2856</v>
      </c>
      <c r="S667" s="727">
        <v>166</v>
      </c>
      <c r="T667" s="727" t="s">
        <v>902</v>
      </c>
      <c r="U667" s="824">
        <v>0.12</v>
      </c>
      <c r="V667" s="824">
        <v>5700</v>
      </c>
      <c r="W667" s="824">
        <v>684</v>
      </c>
      <c r="X667" s="824">
        <f t="shared" si="24"/>
        <v>766.08</v>
      </c>
      <c r="Y667" s="727"/>
      <c r="Z667" s="727">
        <v>2016</v>
      </c>
      <c r="AA667" s="727"/>
      <c r="AB667" s="760" t="s">
        <v>876</v>
      </c>
      <c r="AC667" s="760" t="s">
        <v>209</v>
      </c>
      <c r="AD667" s="760"/>
      <c r="AE667" s="760"/>
      <c r="AF667" s="760"/>
      <c r="AG667" s="760" t="s">
        <v>5335</v>
      </c>
      <c r="AH667" s="760" t="s">
        <v>794</v>
      </c>
      <c r="AI667" s="760">
        <v>210013840</v>
      </c>
      <c r="AJ667" s="760" t="s">
        <v>5336</v>
      </c>
      <c r="AK667" s="807"/>
    </row>
    <row r="668" spans="1:37" s="192" customFormat="1" ht="100.5" customHeight="1">
      <c r="A668" s="727" t="s">
        <v>5337</v>
      </c>
      <c r="B668" s="794" t="s">
        <v>33</v>
      </c>
      <c r="C668" s="727" t="s">
        <v>5338</v>
      </c>
      <c r="D668" s="727" t="s">
        <v>5339</v>
      </c>
      <c r="E668" s="727" t="s">
        <v>5339</v>
      </c>
      <c r="F668" s="727" t="s">
        <v>5340</v>
      </c>
      <c r="G668" s="727" t="str">
        <f t="shared" si="25"/>
        <v>чистый для анализа, ГОСТ 2603-79</v>
      </c>
      <c r="H668" s="727"/>
      <c r="I668" s="727"/>
      <c r="J668" s="727" t="s">
        <v>38</v>
      </c>
      <c r="K668" s="727">
        <v>0</v>
      </c>
      <c r="L668" s="788">
        <v>311000000</v>
      </c>
      <c r="M668" s="727" t="s">
        <v>342</v>
      </c>
      <c r="N668" s="727" t="s">
        <v>2115</v>
      </c>
      <c r="O668" s="813" t="s">
        <v>4683</v>
      </c>
      <c r="P668" s="727" t="s">
        <v>229</v>
      </c>
      <c r="Q668" s="874" t="s">
        <v>230</v>
      </c>
      <c r="R668" s="727" t="s">
        <v>2856</v>
      </c>
      <c r="S668" s="727">
        <v>166</v>
      </c>
      <c r="T668" s="727" t="s">
        <v>902</v>
      </c>
      <c r="U668" s="824">
        <v>0.41399999999999998</v>
      </c>
      <c r="V668" s="824">
        <v>1000</v>
      </c>
      <c r="W668" s="824">
        <v>414</v>
      </c>
      <c r="X668" s="824">
        <f t="shared" si="24"/>
        <v>463.68000000000006</v>
      </c>
      <c r="Y668" s="727"/>
      <c r="Z668" s="727">
        <v>2016</v>
      </c>
      <c r="AA668" s="727"/>
      <c r="AB668" s="760" t="s">
        <v>876</v>
      </c>
      <c r="AC668" s="760" t="s">
        <v>209</v>
      </c>
      <c r="AD668" s="760"/>
      <c r="AE668" s="760"/>
      <c r="AF668" s="760"/>
      <c r="AG668" s="760" t="s">
        <v>5341</v>
      </c>
      <c r="AH668" s="760" t="s">
        <v>794</v>
      </c>
      <c r="AI668" s="760">
        <v>210003552</v>
      </c>
      <c r="AJ668" s="760" t="s">
        <v>5342</v>
      </c>
      <c r="AK668" s="807"/>
    </row>
    <row r="669" spans="1:37" s="192" customFormat="1" ht="100.5" customHeight="1">
      <c r="A669" s="727" t="s">
        <v>5343</v>
      </c>
      <c r="B669" s="794" t="s">
        <v>33</v>
      </c>
      <c r="C669" s="727" t="s">
        <v>5338</v>
      </c>
      <c r="D669" s="727" t="s">
        <v>5339</v>
      </c>
      <c r="E669" s="727" t="s">
        <v>5339</v>
      </c>
      <c r="F669" s="727" t="s">
        <v>5340</v>
      </c>
      <c r="G669" s="727" t="str">
        <f t="shared" si="25"/>
        <v>чистый для анализа, ГОСТ 2603-79</v>
      </c>
      <c r="H669" s="727"/>
      <c r="I669" s="727"/>
      <c r="J669" s="727" t="s">
        <v>38</v>
      </c>
      <c r="K669" s="727">
        <v>0</v>
      </c>
      <c r="L669" s="727">
        <v>511010000</v>
      </c>
      <c r="M669" s="753" t="s">
        <v>88</v>
      </c>
      <c r="N669" s="727" t="s">
        <v>2115</v>
      </c>
      <c r="O669" s="813" t="s">
        <v>4696</v>
      </c>
      <c r="P669" s="727" t="s">
        <v>229</v>
      </c>
      <c r="Q669" s="874" t="s">
        <v>230</v>
      </c>
      <c r="R669" s="727" t="s">
        <v>2856</v>
      </c>
      <c r="S669" s="727">
        <v>166</v>
      </c>
      <c r="T669" s="727" t="s">
        <v>902</v>
      </c>
      <c r="U669" s="824">
        <v>0.6</v>
      </c>
      <c r="V669" s="824">
        <v>1000</v>
      </c>
      <c r="W669" s="824">
        <v>600</v>
      </c>
      <c r="X669" s="824">
        <f t="shared" si="24"/>
        <v>672.00000000000011</v>
      </c>
      <c r="Y669" s="727"/>
      <c r="Z669" s="727">
        <v>2016</v>
      </c>
      <c r="AA669" s="727"/>
      <c r="AB669" s="760" t="s">
        <v>876</v>
      </c>
      <c r="AC669" s="760" t="s">
        <v>209</v>
      </c>
      <c r="AD669" s="760"/>
      <c r="AE669" s="760"/>
      <c r="AF669" s="760"/>
      <c r="AG669" s="760" t="s">
        <v>5344</v>
      </c>
      <c r="AH669" s="760" t="s">
        <v>794</v>
      </c>
      <c r="AI669" s="760">
        <v>210003552</v>
      </c>
      <c r="AJ669" s="760" t="s">
        <v>5342</v>
      </c>
      <c r="AK669" s="807"/>
    </row>
    <row r="670" spans="1:37" s="192" customFormat="1" ht="100.5" customHeight="1">
      <c r="A670" s="727" t="s">
        <v>5345</v>
      </c>
      <c r="B670" s="794" t="s">
        <v>33</v>
      </c>
      <c r="C670" s="727" t="s">
        <v>5346</v>
      </c>
      <c r="D670" s="727" t="s">
        <v>5347</v>
      </c>
      <c r="E670" s="727" t="s">
        <v>5347</v>
      </c>
      <c r="F670" s="727" t="s">
        <v>5348</v>
      </c>
      <c r="G670" s="727" t="str">
        <f t="shared" si="25"/>
        <v>чистый для анализа, ГОСТ 5955-75</v>
      </c>
      <c r="H670" s="727"/>
      <c r="I670" s="727"/>
      <c r="J670" s="727" t="s">
        <v>38</v>
      </c>
      <c r="K670" s="727">
        <v>0</v>
      </c>
      <c r="L670" s="766">
        <v>471010000</v>
      </c>
      <c r="M670" s="1016" t="s">
        <v>125</v>
      </c>
      <c r="N670" s="727" t="s">
        <v>2115</v>
      </c>
      <c r="O670" s="727" t="s">
        <v>4801</v>
      </c>
      <c r="P670" s="727" t="s">
        <v>229</v>
      </c>
      <c r="Q670" s="874" t="s">
        <v>230</v>
      </c>
      <c r="R670" s="727" t="s">
        <v>2856</v>
      </c>
      <c r="S670" s="727">
        <v>166</v>
      </c>
      <c r="T670" s="727" t="s">
        <v>902</v>
      </c>
      <c r="U670" s="824">
        <v>0.84</v>
      </c>
      <c r="V670" s="824">
        <v>4300</v>
      </c>
      <c r="W670" s="824">
        <v>3612</v>
      </c>
      <c r="X670" s="824">
        <f t="shared" si="24"/>
        <v>4045.4400000000005</v>
      </c>
      <c r="Y670" s="727"/>
      <c r="Z670" s="727">
        <v>2016</v>
      </c>
      <c r="AA670" s="727"/>
      <c r="AB670" s="760" t="s">
        <v>876</v>
      </c>
      <c r="AC670" s="760" t="s">
        <v>209</v>
      </c>
      <c r="AD670" s="760"/>
      <c r="AE670" s="760"/>
      <c r="AF670" s="760"/>
      <c r="AG670" s="760" t="s">
        <v>5349</v>
      </c>
      <c r="AH670" s="760" t="s">
        <v>794</v>
      </c>
      <c r="AI670" s="760">
        <v>210015869</v>
      </c>
      <c r="AJ670" s="760" t="s">
        <v>5347</v>
      </c>
      <c r="AK670" s="807"/>
    </row>
    <row r="671" spans="1:37" s="192" customFormat="1" ht="100.5" customHeight="1">
      <c r="A671" s="727" t="s">
        <v>5350</v>
      </c>
      <c r="B671" s="794" t="s">
        <v>33</v>
      </c>
      <c r="C671" s="727" t="s">
        <v>5346</v>
      </c>
      <c r="D671" s="727" t="s">
        <v>5347</v>
      </c>
      <c r="E671" s="727" t="s">
        <v>5347</v>
      </c>
      <c r="F671" s="727" t="s">
        <v>5348</v>
      </c>
      <c r="G671" s="727" t="str">
        <f t="shared" si="25"/>
        <v>чистый для анализа, ГОСТ 5955-75</v>
      </c>
      <c r="H671" s="727"/>
      <c r="I671" s="727"/>
      <c r="J671" s="727" t="s">
        <v>38</v>
      </c>
      <c r="K671" s="727">
        <v>0</v>
      </c>
      <c r="L671" s="766">
        <v>471010000</v>
      </c>
      <c r="M671" s="1016" t="s">
        <v>125</v>
      </c>
      <c r="N671" s="727" t="s">
        <v>2115</v>
      </c>
      <c r="O671" s="727" t="s">
        <v>236</v>
      </c>
      <c r="P671" s="727" t="s">
        <v>229</v>
      </c>
      <c r="Q671" s="874" t="s">
        <v>230</v>
      </c>
      <c r="R671" s="727" t="s">
        <v>2856</v>
      </c>
      <c r="S671" s="727">
        <v>166</v>
      </c>
      <c r="T671" s="727" t="s">
        <v>902</v>
      </c>
      <c r="U671" s="824">
        <v>5.8</v>
      </c>
      <c r="V671" s="824">
        <v>4300</v>
      </c>
      <c r="W671" s="824">
        <v>24940</v>
      </c>
      <c r="X671" s="824">
        <f t="shared" si="24"/>
        <v>27932.800000000003</v>
      </c>
      <c r="Y671" s="727"/>
      <c r="Z671" s="727">
        <v>2016</v>
      </c>
      <c r="AA671" s="727"/>
      <c r="AB671" s="760" t="s">
        <v>876</v>
      </c>
      <c r="AC671" s="760" t="s">
        <v>209</v>
      </c>
      <c r="AD671" s="760"/>
      <c r="AE671" s="760"/>
      <c r="AF671" s="760"/>
      <c r="AG671" s="760" t="s">
        <v>5349</v>
      </c>
      <c r="AH671" s="760" t="s">
        <v>794</v>
      </c>
      <c r="AI671" s="760">
        <v>210015869</v>
      </c>
      <c r="AJ671" s="760" t="s">
        <v>5347</v>
      </c>
      <c r="AK671" s="807"/>
    </row>
    <row r="672" spans="1:37" s="192" customFormat="1" ht="100.5" customHeight="1">
      <c r="A672" s="727" t="s">
        <v>5351</v>
      </c>
      <c r="B672" s="794" t="s">
        <v>33</v>
      </c>
      <c r="C672" s="727" t="s">
        <v>5346</v>
      </c>
      <c r="D672" s="727" t="s">
        <v>5347</v>
      </c>
      <c r="E672" s="727" t="s">
        <v>5347</v>
      </c>
      <c r="F672" s="727" t="s">
        <v>5348</v>
      </c>
      <c r="G672" s="727" t="str">
        <f t="shared" si="25"/>
        <v>чистый для анализа, ГОСТ 5955-75</v>
      </c>
      <c r="H672" s="727"/>
      <c r="I672" s="727"/>
      <c r="J672" s="727" t="s">
        <v>38</v>
      </c>
      <c r="K672" s="727">
        <v>0</v>
      </c>
      <c r="L672" s="766">
        <v>471010000</v>
      </c>
      <c r="M672" s="1016" t="s">
        <v>125</v>
      </c>
      <c r="N672" s="727" t="s">
        <v>2115</v>
      </c>
      <c r="O672" s="727" t="s">
        <v>4974</v>
      </c>
      <c r="P672" s="727" t="s">
        <v>229</v>
      </c>
      <c r="Q672" s="874" t="s">
        <v>230</v>
      </c>
      <c r="R672" s="727" t="s">
        <v>2856</v>
      </c>
      <c r="S672" s="727">
        <v>166</v>
      </c>
      <c r="T672" s="727" t="s">
        <v>902</v>
      </c>
      <c r="U672" s="824">
        <v>4.5</v>
      </c>
      <c r="V672" s="824">
        <v>4300</v>
      </c>
      <c r="W672" s="824">
        <v>19350</v>
      </c>
      <c r="X672" s="824">
        <f t="shared" si="24"/>
        <v>21672.000000000004</v>
      </c>
      <c r="Y672" s="727"/>
      <c r="Z672" s="727">
        <v>2016</v>
      </c>
      <c r="AA672" s="727"/>
      <c r="AB672" s="760" t="s">
        <v>876</v>
      </c>
      <c r="AC672" s="760" t="s">
        <v>209</v>
      </c>
      <c r="AD672" s="760"/>
      <c r="AE672" s="760"/>
      <c r="AF672" s="760"/>
      <c r="AG672" s="760" t="s">
        <v>5349</v>
      </c>
      <c r="AH672" s="760" t="s">
        <v>794</v>
      </c>
      <c r="AI672" s="760">
        <v>210015869</v>
      </c>
      <c r="AJ672" s="760" t="s">
        <v>5347</v>
      </c>
      <c r="AK672" s="807"/>
    </row>
    <row r="673" spans="1:37" s="192" customFormat="1" ht="100.5" customHeight="1">
      <c r="A673" s="727" t="s">
        <v>5352</v>
      </c>
      <c r="B673" s="794" t="s">
        <v>33</v>
      </c>
      <c r="C673" s="727" t="s">
        <v>5353</v>
      </c>
      <c r="D673" s="727" t="s">
        <v>5354</v>
      </c>
      <c r="E673" s="727" t="s">
        <v>5354</v>
      </c>
      <c r="F673" s="727" t="s">
        <v>5355</v>
      </c>
      <c r="G673" s="727" t="str">
        <f t="shared" si="25"/>
        <v>для обеспечения напряжения постоянного тока</v>
      </c>
      <c r="H673" s="727"/>
      <c r="I673" s="727"/>
      <c r="J673" s="727" t="s">
        <v>38</v>
      </c>
      <c r="K673" s="727">
        <v>0</v>
      </c>
      <c r="L673" s="749">
        <v>271034100</v>
      </c>
      <c r="M673" s="753" t="s">
        <v>84</v>
      </c>
      <c r="N673" s="727" t="s">
        <v>2115</v>
      </c>
      <c r="O673" s="727" t="s">
        <v>4707</v>
      </c>
      <c r="P673" s="727" t="s">
        <v>229</v>
      </c>
      <c r="Q673" s="874" t="s">
        <v>230</v>
      </c>
      <c r="R673" s="727" t="s">
        <v>2856</v>
      </c>
      <c r="S673" s="727">
        <v>796</v>
      </c>
      <c r="T673" s="727" t="s">
        <v>232</v>
      </c>
      <c r="U673" s="824">
        <v>1</v>
      </c>
      <c r="V673" s="824">
        <v>50000</v>
      </c>
      <c r="W673" s="824">
        <v>50000</v>
      </c>
      <c r="X673" s="824">
        <f t="shared" si="24"/>
        <v>56000.000000000007</v>
      </c>
      <c r="Y673" s="727"/>
      <c r="Z673" s="727">
        <v>2016</v>
      </c>
      <c r="AA673" s="727"/>
      <c r="AB673" s="760" t="s">
        <v>876</v>
      </c>
      <c r="AC673" s="760" t="s">
        <v>209</v>
      </c>
      <c r="AD673" s="760"/>
      <c r="AE673" s="760"/>
      <c r="AF673" s="760"/>
      <c r="AG673" s="760" t="s">
        <v>5356</v>
      </c>
      <c r="AH673" s="760" t="s">
        <v>794</v>
      </c>
      <c r="AI673" s="760">
        <v>210024385</v>
      </c>
      <c r="AJ673" s="760" t="s">
        <v>5357</v>
      </c>
      <c r="AK673" s="807"/>
    </row>
    <row r="674" spans="1:37" s="192" customFormat="1" ht="100.5" customHeight="1">
      <c r="A674" s="727" t="s">
        <v>5358</v>
      </c>
      <c r="B674" s="794" t="s">
        <v>33</v>
      </c>
      <c r="C674" s="727" t="s">
        <v>5359</v>
      </c>
      <c r="D674" s="727" t="s">
        <v>5360</v>
      </c>
      <c r="E674" s="727" t="s">
        <v>5360</v>
      </c>
      <c r="F674" s="727" t="s">
        <v>5361</v>
      </c>
      <c r="G674" s="727" t="str">
        <f t="shared" si="25"/>
        <v>непитьевая, для коммунальных нужд</v>
      </c>
      <c r="H674" s="727"/>
      <c r="I674" s="727"/>
      <c r="J674" s="727" t="s">
        <v>1135</v>
      </c>
      <c r="K674" s="727">
        <v>100</v>
      </c>
      <c r="L674" s="766">
        <v>271010000</v>
      </c>
      <c r="M674" s="727" t="s">
        <v>127</v>
      </c>
      <c r="N674" s="727" t="s">
        <v>2115</v>
      </c>
      <c r="O674" s="727" t="s">
        <v>802</v>
      </c>
      <c r="P674" s="727" t="s">
        <v>229</v>
      </c>
      <c r="Q674" s="874" t="s">
        <v>230</v>
      </c>
      <c r="R674" s="727" t="s">
        <v>2856</v>
      </c>
      <c r="S674" s="727">
        <v>113</v>
      </c>
      <c r="T674" s="727" t="s">
        <v>4082</v>
      </c>
      <c r="U674" s="824">
        <v>15</v>
      </c>
      <c r="V674" s="824">
        <v>18300</v>
      </c>
      <c r="W674" s="824">
        <v>274500</v>
      </c>
      <c r="X674" s="824">
        <f t="shared" si="24"/>
        <v>307440.00000000006</v>
      </c>
      <c r="Y674" s="727" t="s">
        <v>4270</v>
      </c>
      <c r="Z674" s="727">
        <v>2016</v>
      </c>
      <c r="AA674" s="727"/>
      <c r="AB674" s="760" t="s">
        <v>876</v>
      </c>
      <c r="AC674" s="760"/>
      <c r="AD674" s="760"/>
      <c r="AE674" s="760"/>
      <c r="AF674" s="760"/>
      <c r="AG674" s="760" t="s">
        <v>5362</v>
      </c>
      <c r="AH674" s="760" t="s">
        <v>794</v>
      </c>
      <c r="AI674" s="760">
        <v>210013850</v>
      </c>
      <c r="AJ674" s="760" t="s">
        <v>5363</v>
      </c>
      <c r="AK674" s="807"/>
    </row>
    <row r="675" spans="1:37" s="192" customFormat="1" ht="100.5" customHeight="1">
      <c r="A675" s="727" t="s">
        <v>5364</v>
      </c>
      <c r="B675" s="794" t="s">
        <v>33</v>
      </c>
      <c r="C675" s="727" t="s">
        <v>5365</v>
      </c>
      <c r="D675" s="727" t="s">
        <v>5366</v>
      </c>
      <c r="E675" s="727" t="s">
        <v>5366</v>
      </c>
      <c r="F675" s="727" t="s">
        <v>5367</v>
      </c>
      <c r="G675" s="727" t="str">
        <f t="shared" si="25"/>
        <v>сжатый, высокой чистоты</v>
      </c>
      <c r="H675" s="727"/>
      <c r="I675" s="727"/>
      <c r="J675" s="727" t="s">
        <v>1135</v>
      </c>
      <c r="K675" s="727">
        <v>100</v>
      </c>
      <c r="L675" s="749">
        <v>271034100</v>
      </c>
      <c r="M675" s="753" t="s">
        <v>84</v>
      </c>
      <c r="N675" s="727" t="s">
        <v>2115</v>
      </c>
      <c r="O675" s="727" t="s">
        <v>4707</v>
      </c>
      <c r="P675" s="727" t="s">
        <v>229</v>
      </c>
      <c r="Q675" s="874" t="s">
        <v>230</v>
      </c>
      <c r="R675" s="727" t="s">
        <v>2856</v>
      </c>
      <c r="S675" s="727">
        <v>5108</v>
      </c>
      <c r="T675" s="727" t="s">
        <v>4729</v>
      </c>
      <c r="U675" s="824">
        <v>1</v>
      </c>
      <c r="V675" s="824">
        <v>165000</v>
      </c>
      <c r="W675" s="824">
        <v>165000</v>
      </c>
      <c r="X675" s="824">
        <f t="shared" si="24"/>
        <v>184800.00000000003</v>
      </c>
      <c r="Y675" s="727" t="s">
        <v>4270</v>
      </c>
      <c r="Z675" s="727">
        <v>2016</v>
      </c>
      <c r="AA675" s="727"/>
      <c r="AB675" s="760" t="s">
        <v>876</v>
      </c>
      <c r="AC675" s="760"/>
      <c r="AD675" s="760"/>
      <c r="AE675" s="760"/>
      <c r="AF675" s="760"/>
      <c r="AG675" s="760" t="s">
        <v>5368</v>
      </c>
      <c r="AH675" s="760" t="s">
        <v>794</v>
      </c>
      <c r="AI675" s="760">
        <v>210014158</v>
      </c>
      <c r="AJ675" s="760" t="s">
        <v>5369</v>
      </c>
      <c r="AK675" s="807"/>
    </row>
    <row r="676" spans="1:37" s="192" customFormat="1" ht="100.5" customHeight="1">
      <c r="A676" s="727" t="s">
        <v>5370</v>
      </c>
      <c r="B676" s="794" t="s">
        <v>33</v>
      </c>
      <c r="C676" s="727" t="s">
        <v>5365</v>
      </c>
      <c r="D676" s="727" t="s">
        <v>5366</v>
      </c>
      <c r="E676" s="727" t="s">
        <v>5366</v>
      </c>
      <c r="F676" s="727" t="s">
        <v>5367</v>
      </c>
      <c r="G676" s="727" t="str">
        <f t="shared" si="25"/>
        <v>сжатый, высокой чистоты</v>
      </c>
      <c r="H676" s="727"/>
      <c r="I676" s="727"/>
      <c r="J676" s="727" t="s">
        <v>1135</v>
      </c>
      <c r="K676" s="727">
        <v>100</v>
      </c>
      <c r="L676" s="749">
        <v>431010000</v>
      </c>
      <c r="M676" s="749" t="s">
        <v>129</v>
      </c>
      <c r="N676" s="727" t="s">
        <v>2115</v>
      </c>
      <c r="O676" s="813" t="s">
        <v>4678</v>
      </c>
      <c r="P676" s="727" t="s">
        <v>229</v>
      </c>
      <c r="Q676" s="874" t="s">
        <v>230</v>
      </c>
      <c r="R676" s="727" t="s">
        <v>2856</v>
      </c>
      <c r="S676" s="727">
        <v>5108</v>
      </c>
      <c r="T676" s="727" t="s">
        <v>4729</v>
      </c>
      <c r="U676" s="824">
        <v>3</v>
      </c>
      <c r="V676" s="824">
        <v>165000</v>
      </c>
      <c r="W676" s="824">
        <v>495000</v>
      </c>
      <c r="X676" s="824">
        <f t="shared" si="24"/>
        <v>554400</v>
      </c>
      <c r="Y676" s="727" t="s">
        <v>4270</v>
      </c>
      <c r="Z676" s="727">
        <v>2016</v>
      </c>
      <c r="AA676" s="727"/>
      <c r="AB676" s="760" t="s">
        <v>876</v>
      </c>
      <c r="AC676" s="760"/>
      <c r="AD676" s="760"/>
      <c r="AE676" s="760"/>
      <c r="AF676" s="760"/>
      <c r="AG676" s="760" t="s">
        <v>5371</v>
      </c>
      <c r="AH676" s="760" t="s">
        <v>794</v>
      </c>
      <c r="AI676" s="760">
        <v>210014158</v>
      </c>
      <c r="AJ676" s="760" t="s">
        <v>5369</v>
      </c>
      <c r="AK676" s="807"/>
    </row>
    <row r="677" spans="1:37" s="192" customFormat="1" ht="100.5" customHeight="1">
      <c r="A677" s="727" t="s">
        <v>5372</v>
      </c>
      <c r="B677" s="794" t="s">
        <v>33</v>
      </c>
      <c r="C677" s="727" t="s">
        <v>5373</v>
      </c>
      <c r="D677" s="727" t="s">
        <v>5374</v>
      </c>
      <c r="E677" s="727" t="s">
        <v>5374</v>
      </c>
      <c r="F677" s="727" t="s">
        <v>5375</v>
      </c>
      <c r="G677" s="727" t="str">
        <f t="shared" si="25"/>
        <v>газообразный, очищенный, марка А</v>
      </c>
      <c r="H677" s="727"/>
      <c r="I677" s="727"/>
      <c r="J677" s="727" t="s">
        <v>38</v>
      </c>
      <c r="K677" s="727">
        <v>0</v>
      </c>
      <c r="L677" s="766">
        <v>271010000</v>
      </c>
      <c r="M677" s="727" t="s">
        <v>127</v>
      </c>
      <c r="N677" s="727" t="s">
        <v>2115</v>
      </c>
      <c r="O677" s="727" t="s">
        <v>802</v>
      </c>
      <c r="P677" s="727" t="s">
        <v>229</v>
      </c>
      <c r="Q677" s="874" t="s">
        <v>230</v>
      </c>
      <c r="R677" s="727" t="s">
        <v>2856</v>
      </c>
      <c r="S677" s="727">
        <v>5108</v>
      </c>
      <c r="T677" s="727" t="s">
        <v>4729</v>
      </c>
      <c r="U677" s="824">
        <v>2</v>
      </c>
      <c r="V677" s="824">
        <v>30000</v>
      </c>
      <c r="W677" s="824">
        <v>60000</v>
      </c>
      <c r="X677" s="824">
        <f t="shared" si="24"/>
        <v>67200</v>
      </c>
      <c r="Y677" s="727"/>
      <c r="Z677" s="727">
        <v>2016</v>
      </c>
      <c r="AA677" s="727"/>
      <c r="AB677" s="760" t="s">
        <v>876</v>
      </c>
      <c r="AC677" s="760" t="s">
        <v>209</v>
      </c>
      <c r="AD677" s="760"/>
      <c r="AE677" s="760"/>
      <c r="AF677" s="760"/>
      <c r="AG677" s="760" t="s">
        <v>5376</v>
      </c>
      <c r="AH677" s="760" t="s">
        <v>794</v>
      </c>
      <c r="AI677" s="760">
        <v>210000046</v>
      </c>
      <c r="AJ677" s="760" t="s">
        <v>5377</v>
      </c>
      <c r="AK677" s="807"/>
    </row>
    <row r="678" spans="1:37" s="192" customFormat="1" ht="100.5" customHeight="1">
      <c r="A678" s="727" t="s">
        <v>5378</v>
      </c>
      <c r="B678" s="794" t="s">
        <v>33</v>
      </c>
      <c r="C678" s="727" t="s">
        <v>5373</v>
      </c>
      <c r="D678" s="727" t="s">
        <v>5374</v>
      </c>
      <c r="E678" s="727" t="s">
        <v>5374</v>
      </c>
      <c r="F678" s="727" t="s">
        <v>5375</v>
      </c>
      <c r="G678" s="727" t="str">
        <f t="shared" si="25"/>
        <v>газообразный, очищенный, марка А</v>
      </c>
      <c r="H678" s="727"/>
      <c r="I678" s="727"/>
      <c r="J678" s="727" t="s">
        <v>38</v>
      </c>
      <c r="K678" s="727">
        <v>0</v>
      </c>
      <c r="L678" s="788">
        <v>231010000</v>
      </c>
      <c r="M678" s="749" t="s">
        <v>128</v>
      </c>
      <c r="N678" s="727" t="s">
        <v>2115</v>
      </c>
      <c r="O678" s="813" t="s">
        <v>4669</v>
      </c>
      <c r="P678" s="727" t="s">
        <v>229</v>
      </c>
      <c r="Q678" s="874" t="s">
        <v>230</v>
      </c>
      <c r="R678" s="727" t="s">
        <v>2856</v>
      </c>
      <c r="S678" s="727">
        <v>5108</v>
      </c>
      <c r="T678" s="727" t="s">
        <v>4729</v>
      </c>
      <c r="U678" s="824">
        <v>10</v>
      </c>
      <c r="V678" s="824">
        <v>30000</v>
      </c>
      <c r="W678" s="824">
        <v>300000</v>
      </c>
      <c r="X678" s="824">
        <f t="shared" si="24"/>
        <v>336000.00000000006</v>
      </c>
      <c r="Y678" s="727"/>
      <c r="Z678" s="727">
        <v>2016</v>
      </c>
      <c r="AA678" s="727"/>
      <c r="AB678" s="760" t="s">
        <v>876</v>
      </c>
      <c r="AC678" s="760" t="s">
        <v>209</v>
      </c>
      <c r="AD678" s="760"/>
      <c r="AE678" s="760"/>
      <c r="AF678" s="760"/>
      <c r="AG678" s="760" t="s">
        <v>5379</v>
      </c>
      <c r="AH678" s="760" t="s">
        <v>794</v>
      </c>
      <c r="AI678" s="760">
        <v>210000046</v>
      </c>
      <c r="AJ678" s="760" t="s">
        <v>5377</v>
      </c>
      <c r="AK678" s="807"/>
    </row>
    <row r="679" spans="1:37" s="192" customFormat="1" ht="100.5" customHeight="1">
      <c r="A679" s="727" t="s">
        <v>5380</v>
      </c>
      <c r="B679" s="794" t="s">
        <v>33</v>
      </c>
      <c r="C679" s="727" t="s">
        <v>5373</v>
      </c>
      <c r="D679" s="727" t="s">
        <v>5374</v>
      </c>
      <c r="E679" s="727" t="s">
        <v>5374</v>
      </c>
      <c r="F679" s="727" t="s">
        <v>5375</v>
      </c>
      <c r="G679" s="727" t="str">
        <f t="shared" si="25"/>
        <v>газообразный, очищенный, марка А</v>
      </c>
      <c r="H679" s="727"/>
      <c r="I679" s="727"/>
      <c r="J679" s="727" t="s">
        <v>38</v>
      </c>
      <c r="K679" s="727">
        <v>0</v>
      </c>
      <c r="L679" s="1065">
        <v>151010000</v>
      </c>
      <c r="M679" s="749" t="s">
        <v>82</v>
      </c>
      <c r="N679" s="727" t="s">
        <v>2115</v>
      </c>
      <c r="O679" s="813" t="s">
        <v>4672</v>
      </c>
      <c r="P679" s="727" t="s">
        <v>229</v>
      </c>
      <c r="Q679" s="874" t="s">
        <v>230</v>
      </c>
      <c r="R679" s="727" t="s">
        <v>2856</v>
      </c>
      <c r="S679" s="727">
        <v>5108</v>
      </c>
      <c r="T679" s="727" t="s">
        <v>4729</v>
      </c>
      <c r="U679" s="824">
        <v>2</v>
      </c>
      <c r="V679" s="824">
        <v>30000</v>
      </c>
      <c r="W679" s="824">
        <v>60000</v>
      </c>
      <c r="X679" s="824">
        <f t="shared" si="24"/>
        <v>67200</v>
      </c>
      <c r="Y679" s="727"/>
      <c r="Z679" s="727">
        <v>2016</v>
      </c>
      <c r="AA679" s="727"/>
      <c r="AB679" s="760" t="s">
        <v>876</v>
      </c>
      <c r="AC679" s="760" t="s">
        <v>209</v>
      </c>
      <c r="AD679" s="760"/>
      <c r="AE679" s="760"/>
      <c r="AF679" s="760"/>
      <c r="AG679" s="760" t="s">
        <v>5381</v>
      </c>
      <c r="AH679" s="760" t="s">
        <v>794</v>
      </c>
      <c r="AI679" s="760">
        <v>210000046</v>
      </c>
      <c r="AJ679" s="760" t="s">
        <v>5377</v>
      </c>
      <c r="AK679" s="807"/>
    </row>
    <row r="680" spans="1:37" s="192" customFormat="1" ht="100.5" customHeight="1">
      <c r="A680" s="727" t="s">
        <v>5382</v>
      </c>
      <c r="B680" s="794" t="s">
        <v>33</v>
      </c>
      <c r="C680" s="727" t="s">
        <v>5373</v>
      </c>
      <c r="D680" s="727" t="s">
        <v>5374</v>
      </c>
      <c r="E680" s="727" t="s">
        <v>5374</v>
      </c>
      <c r="F680" s="727" t="s">
        <v>5375</v>
      </c>
      <c r="G680" s="727" t="str">
        <f t="shared" si="25"/>
        <v>газообразный, очищенный, марка А</v>
      </c>
      <c r="H680" s="727"/>
      <c r="I680" s="727"/>
      <c r="J680" s="727" t="s">
        <v>38</v>
      </c>
      <c r="K680" s="727">
        <v>0</v>
      </c>
      <c r="L680" s="749">
        <v>271034100</v>
      </c>
      <c r="M680" s="753" t="s">
        <v>84</v>
      </c>
      <c r="N680" s="727" t="s">
        <v>2115</v>
      </c>
      <c r="O680" s="727" t="s">
        <v>4707</v>
      </c>
      <c r="P680" s="727" t="s">
        <v>229</v>
      </c>
      <c r="Q680" s="874" t="s">
        <v>230</v>
      </c>
      <c r="R680" s="727" t="s">
        <v>2856</v>
      </c>
      <c r="S680" s="727">
        <v>5108</v>
      </c>
      <c r="T680" s="727" t="s">
        <v>4729</v>
      </c>
      <c r="U680" s="824">
        <v>1</v>
      </c>
      <c r="V680" s="824">
        <v>30000</v>
      </c>
      <c r="W680" s="824">
        <v>30000</v>
      </c>
      <c r="X680" s="824">
        <f t="shared" si="24"/>
        <v>33600</v>
      </c>
      <c r="Y680" s="727"/>
      <c r="Z680" s="727">
        <v>2016</v>
      </c>
      <c r="AA680" s="727"/>
      <c r="AB680" s="760" t="s">
        <v>876</v>
      </c>
      <c r="AC680" s="760" t="s">
        <v>209</v>
      </c>
      <c r="AD680" s="760"/>
      <c r="AE680" s="760"/>
      <c r="AF680" s="760"/>
      <c r="AG680" s="760" t="s">
        <v>5383</v>
      </c>
      <c r="AH680" s="760" t="s">
        <v>794</v>
      </c>
      <c r="AI680" s="760">
        <v>210000046</v>
      </c>
      <c r="AJ680" s="760" t="s">
        <v>5377</v>
      </c>
      <c r="AK680" s="807"/>
    </row>
    <row r="681" spans="1:37" s="192" customFormat="1" ht="100.5" customHeight="1">
      <c r="A681" s="727" t="s">
        <v>5384</v>
      </c>
      <c r="B681" s="794" t="s">
        <v>33</v>
      </c>
      <c r="C681" s="727" t="s">
        <v>5373</v>
      </c>
      <c r="D681" s="727" t="s">
        <v>5374</v>
      </c>
      <c r="E681" s="727" t="s">
        <v>5374</v>
      </c>
      <c r="F681" s="727" t="s">
        <v>5375</v>
      </c>
      <c r="G681" s="727" t="str">
        <f t="shared" si="25"/>
        <v>газообразный, очищенный, марка А</v>
      </c>
      <c r="H681" s="727"/>
      <c r="I681" s="727"/>
      <c r="J681" s="727" t="s">
        <v>38</v>
      </c>
      <c r="K681" s="727">
        <v>0</v>
      </c>
      <c r="L681" s="766">
        <v>471010000</v>
      </c>
      <c r="M681" s="1016" t="s">
        <v>125</v>
      </c>
      <c r="N681" s="727" t="s">
        <v>2115</v>
      </c>
      <c r="O681" s="727" t="s">
        <v>236</v>
      </c>
      <c r="P681" s="727" t="s">
        <v>229</v>
      </c>
      <c r="Q681" s="874" t="s">
        <v>230</v>
      </c>
      <c r="R681" s="727" t="s">
        <v>2856</v>
      </c>
      <c r="S681" s="727">
        <v>5108</v>
      </c>
      <c r="T681" s="727" t="s">
        <v>4729</v>
      </c>
      <c r="U681" s="824">
        <v>14</v>
      </c>
      <c r="V681" s="824">
        <v>30000</v>
      </c>
      <c r="W681" s="824">
        <v>420000</v>
      </c>
      <c r="X681" s="824">
        <f t="shared" si="24"/>
        <v>470400.00000000006</v>
      </c>
      <c r="Y681" s="727"/>
      <c r="Z681" s="727">
        <v>2016</v>
      </c>
      <c r="AA681" s="727"/>
      <c r="AB681" s="760" t="s">
        <v>876</v>
      </c>
      <c r="AC681" s="760" t="s">
        <v>209</v>
      </c>
      <c r="AD681" s="760"/>
      <c r="AE681" s="760"/>
      <c r="AF681" s="760"/>
      <c r="AG681" s="760" t="s">
        <v>5385</v>
      </c>
      <c r="AH681" s="760" t="s">
        <v>794</v>
      </c>
      <c r="AI681" s="760">
        <v>210000046</v>
      </c>
      <c r="AJ681" s="760" t="s">
        <v>5377</v>
      </c>
      <c r="AK681" s="807"/>
    </row>
    <row r="682" spans="1:37" s="192" customFormat="1" ht="100.5" customHeight="1">
      <c r="A682" s="727" t="s">
        <v>5386</v>
      </c>
      <c r="B682" s="794" t="s">
        <v>33</v>
      </c>
      <c r="C682" s="727" t="s">
        <v>5373</v>
      </c>
      <c r="D682" s="727" t="s">
        <v>5374</v>
      </c>
      <c r="E682" s="727" t="s">
        <v>5374</v>
      </c>
      <c r="F682" s="727" t="s">
        <v>5375</v>
      </c>
      <c r="G682" s="727" t="str">
        <f t="shared" si="25"/>
        <v>газообразный, очищенный, марка А</v>
      </c>
      <c r="H682" s="727"/>
      <c r="I682" s="727"/>
      <c r="J682" s="727" t="s">
        <v>38</v>
      </c>
      <c r="K682" s="727">
        <v>0</v>
      </c>
      <c r="L682" s="788">
        <v>311000000</v>
      </c>
      <c r="M682" s="727" t="s">
        <v>342</v>
      </c>
      <c r="N682" s="727" t="s">
        <v>2115</v>
      </c>
      <c r="O682" s="813" t="s">
        <v>4683</v>
      </c>
      <c r="P682" s="727" t="s">
        <v>229</v>
      </c>
      <c r="Q682" s="874" t="s">
        <v>230</v>
      </c>
      <c r="R682" s="727" t="s">
        <v>2856</v>
      </c>
      <c r="S682" s="727">
        <v>5108</v>
      </c>
      <c r="T682" s="727" t="s">
        <v>4729</v>
      </c>
      <c r="U682" s="824">
        <v>2</v>
      </c>
      <c r="V682" s="824">
        <v>30000</v>
      </c>
      <c r="W682" s="824">
        <v>60000</v>
      </c>
      <c r="X682" s="824">
        <f t="shared" si="24"/>
        <v>67200</v>
      </c>
      <c r="Y682" s="727"/>
      <c r="Z682" s="727">
        <v>2016</v>
      </c>
      <c r="AA682" s="727"/>
      <c r="AB682" s="760" t="s">
        <v>876</v>
      </c>
      <c r="AC682" s="760" t="s">
        <v>209</v>
      </c>
      <c r="AD682" s="760"/>
      <c r="AE682" s="760"/>
      <c r="AF682" s="760"/>
      <c r="AG682" s="760" t="s">
        <v>5387</v>
      </c>
      <c r="AH682" s="760" t="s">
        <v>794</v>
      </c>
      <c r="AI682" s="760">
        <v>210000046</v>
      </c>
      <c r="AJ682" s="760" t="s">
        <v>5377</v>
      </c>
      <c r="AK682" s="807"/>
    </row>
    <row r="683" spans="1:37" s="192" customFormat="1" ht="100.5" customHeight="1">
      <c r="A683" s="727" t="s">
        <v>5388</v>
      </c>
      <c r="B683" s="794" t="s">
        <v>33</v>
      </c>
      <c r="C683" s="727" t="s">
        <v>5389</v>
      </c>
      <c r="D683" s="727" t="s">
        <v>5390</v>
      </c>
      <c r="E683" s="727" t="s">
        <v>5390</v>
      </c>
      <c r="F683" s="727" t="s">
        <v>5391</v>
      </c>
      <c r="G683" s="727" t="str">
        <f t="shared" si="25"/>
        <v>контактный, для ультразвукового контроля, тюбик 250 грамм</v>
      </c>
      <c r="H683" s="727"/>
      <c r="I683" s="727"/>
      <c r="J683" s="727" t="s">
        <v>38</v>
      </c>
      <c r="K683" s="727">
        <v>0</v>
      </c>
      <c r="L683" s="766">
        <v>271010000</v>
      </c>
      <c r="M683" s="727" t="s">
        <v>127</v>
      </c>
      <c r="N683" s="727" t="s">
        <v>2115</v>
      </c>
      <c r="O683" s="727" t="s">
        <v>802</v>
      </c>
      <c r="P683" s="727" t="s">
        <v>229</v>
      </c>
      <c r="Q683" s="874" t="s">
        <v>230</v>
      </c>
      <c r="R683" s="727" t="s">
        <v>2856</v>
      </c>
      <c r="S683" s="727">
        <v>796</v>
      </c>
      <c r="T683" s="727" t="s">
        <v>232</v>
      </c>
      <c r="U683" s="824">
        <v>11</v>
      </c>
      <c r="V683" s="824">
        <v>5000</v>
      </c>
      <c r="W683" s="824">
        <v>55000</v>
      </c>
      <c r="X683" s="824">
        <f t="shared" si="24"/>
        <v>61600.000000000007</v>
      </c>
      <c r="Y683" s="727"/>
      <c r="Z683" s="727">
        <v>2016</v>
      </c>
      <c r="AA683" s="727"/>
      <c r="AB683" s="760" t="s">
        <v>876</v>
      </c>
      <c r="AC683" s="760" t="s">
        <v>209</v>
      </c>
      <c r="AD683" s="760"/>
      <c r="AE683" s="760"/>
      <c r="AF683" s="760"/>
      <c r="AG683" s="760" t="s">
        <v>5392</v>
      </c>
      <c r="AH683" s="760" t="s">
        <v>794</v>
      </c>
      <c r="AI683" s="760">
        <v>210018030</v>
      </c>
      <c r="AJ683" s="760" t="s">
        <v>5393</v>
      </c>
      <c r="AK683" s="807"/>
    </row>
    <row r="684" spans="1:37" s="192" customFormat="1" ht="100.5" customHeight="1">
      <c r="A684" s="727" t="s">
        <v>5394</v>
      </c>
      <c r="B684" s="794" t="s">
        <v>33</v>
      </c>
      <c r="C684" s="727" t="s">
        <v>5389</v>
      </c>
      <c r="D684" s="727" t="s">
        <v>5390</v>
      </c>
      <c r="E684" s="727" t="s">
        <v>5390</v>
      </c>
      <c r="F684" s="727" t="s">
        <v>5391</v>
      </c>
      <c r="G684" s="727" t="str">
        <f t="shared" si="25"/>
        <v>контактный, для ультразвукового контроля, тюбик 250 грамм</v>
      </c>
      <c r="H684" s="727"/>
      <c r="I684" s="727"/>
      <c r="J684" s="727" t="s">
        <v>38</v>
      </c>
      <c r="K684" s="727">
        <v>0</v>
      </c>
      <c r="L684" s="1065">
        <v>151010000</v>
      </c>
      <c r="M684" s="749" t="s">
        <v>82</v>
      </c>
      <c r="N684" s="727" t="s">
        <v>2115</v>
      </c>
      <c r="O684" s="727" t="s">
        <v>4357</v>
      </c>
      <c r="P684" s="727" t="s">
        <v>229</v>
      </c>
      <c r="Q684" s="874" t="s">
        <v>230</v>
      </c>
      <c r="R684" s="727" t="s">
        <v>2856</v>
      </c>
      <c r="S684" s="727">
        <v>796</v>
      </c>
      <c r="T684" s="727" t="s">
        <v>232</v>
      </c>
      <c r="U684" s="824">
        <v>10</v>
      </c>
      <c r="V684" s="824">
        <v>5000</v>
      </c>
      <c r="W684" s="824">
        <v>50000</v>
      </c>
      <c r="X684" s="824">
        <f t="shared" si="24"/>
        <v>56000.000000000007</v>
      </c>
      <c r="Y684" s="727"/>
      <c r="Z684" s="727">
        <v>2016</v>
      </c>
      <c r="AA684" s="727"/>
      <c r="AB684" s="760" t="s">
        <v>876</v>
      </c>
      <c r="AC684" s="760" t="s">
        <v>209</v>
      </c>
      <c r="AD684" s="760"/>
      <c r="AE684" s="760"/>
      <c r="AF684" s="760"/>
      <c r="AG684" s="760" t="s">
        <v>5395</v>
      </c>
      <c r="AH684" s="760" t="s">
        <v>794</v>
      </c>
      <c r="AI684" s="760">
        <v>210018030</v>
      </c>
      <c r="AJ684" s="760" t="s">
        <v>5393</v>
      </c>
      <c r="AK684" s="807"/>
    </row>
    <row r="685" spans="1:37" s="192" customFormat="1" ht="100.5" customHeight="1">
      <c r="A685" s="727" t="s">
        <v>5396</v>
      </c>
      <c r="B685" s="794" t="s">
        <v>33</v>
      </c>
      <c r="C685" s="727" t="s">
        <v>5389</v>
      </c>
      <c r="D685" s="727" t="s">
        <v>5390</v>
      </c>
      <c r="E685" s="727" t="s">
        <v>5390</v>
      </c>
      <c r="F685" s="727" t="s">
        <v>5391</v>
      </c>
      <c r="G685" s="727" t="str">
        <f t="shared" si="25"/>
        <v>контактный, для ультразвукового контроля, тюбик 250 грамм</v>
      </c>
      <c r="H685" s="727"/>
      <c r="I685" s="727"/>
      <c r="J685" s="727" t="s">
        <v>38</v>
      </c>
      <c r="K685" s="727">
        <v>0</v>
      </c>
      <c r="L685" s="1065">
        <v>151010000</v>
      </c>
      <c r="M685" s="749" t="s">
        <v>82</v>
      </c>
      <c r="N685" s="727" t="s">
        <v>2115</v>
      </c>
      <c r="O685" s="727" t="s">
        <v>5397</v>
      </c>
      <c r="P685" s="727" t="s">
        <v>229</v>
      </c>
      <c r="Q685" s="874" t="s">
        <v>230</v>
      </c>
      <c r="R685" s="727" t="s">
        <v>2856</v>
      </c>
      <c r="S685" s="727">
        <v>796</v>
      </c>
      <c r="T685" s="727" t="s">
        <v>232</v>
      </c>
      <c r="U685" s="824">
        <v>14</v>
      </c>
      <c r="V685" s="824">
        <v>5000</v>
      </c>
      <c r="W685" s="824">
        <v>70000</v>
      </c>
      <c r="X685" s="824">
        <f t="shared" si="24"/>
        <v>78400.000000000015</v>
      </c>
      <c r="Y685" s="727"/>
      <c r="Z685" s="727">
        <v>2016</v>
      </c>
      <c r="AA685" s="727"/>
      <c r="AB685" s="760" t="s">
        <v>876</v>
      </c>
      <c r="AC685" s="760" t="s">
        <v>209</v>
      </c>
      <c r="AD685" s="760"/>
      <c r="AE685" s="760"/>
      <c r="AF685" s="760"/>
      <c r="AG685" s="760" t="s">
        <v>5395</v>
      </c>
      <c r="AH685" s="760" t="s">
        <v>794</v>
      </c>
      <c r="AI685" s="760">
        <v>210018030</v>
      </c>
      <c r="AJ685" s="760" t="s">
        <v>5393</v>
      </c>
      <c r="AK685" s="807"/>
    </row>
    <row r="686" spans="1:37" s="192" customFormat="1" ht="100.5" customHeight="1">
      <c r="A686" s="727" t="s">
        <v>5398</v>
      </c>
      <c r="B686" s="794" t="s">
        <v>33</v>
      </c>
      <c r="C686" s="727" t="s">
        <v>5389</v>
      </c>
      <c r="D686" s="727" t="s">
        <v>5390</v>
      </c>
      <c r="E686" s="727" t="s">
        <v>5390</v>
      </c>
      <c r="F686" s="727" t="s">
        <v>5391</v>
      </c>
      <c r="G686" s="727" t="str">
        <f t="shared" si="25"/>
        <v>контактный, для ультразвукового контроля, тюбик 250 грамм</v>
      </c>
      <c r="H686" s="727"/>
      <c r="I686" s="727"/>
      <c r="J686" s="727" t="s">
        <v>38</v>
      </c>
      <c r="K686" s="727">
        <v>0</v>
      </c>
      <c r="L686" s="766">
        <v>751000000</v>
      </c>
      <c r="M686" s="749" t="s">
        <v>83</v>
      </c>
      <c r="N686" s="727" t="s">
        <v>2115</v>
      </c>
      <c r="O686" s="813" t="s">
        <v>4675</v>
      </c>
      <c r="P686" s="727" t="s">
        <v>229</v>
      </c>
      <c r="Q686" s="874" t="s">
        <v>230</v>
      </c>
      <c r="R686" s="727" t="s">
        <v>2856</v>
      </c>
      <c r="S686" s="727">
        <v>796</v>
      </c>
      <c r="T686" s="727" t="s">
        <v>232</v>
      </c>
      <c r="U686" s="824">
        <v>9</v>
      </c>
      <c r="V686" s="824">
        <v>5000</v>
      </c>
      <c r="W686" s="824">
        <v>45000</v>
      </c>
      <c r="X686" s="824">
        <f t="shared" si="24"/>
        <v>50400.000000000007</v>
      </c>
      <c r="Y686" s="727"/>
      <c r="Z686" s="727">
        <v>2016</v>
      </c>
      <c r="AA686" s="727"/>
      <c r="AB686" s="760" t="s">
        <v>876</v>
      </c>
      <c r="AC686" s="760" t="s">
        <v>209</v>
      </c>
      <c r="AD686" s="760"/>
      <c r="AE686" s="760"/>
      <c r="AF686" s="760"/>
      <c r="AG686" s="760" t="s">
        <v>5399</v>
      </c>
      <c r="AH686" s="760" t="s">
        <v>794</v>
      </c>
      <c r="AI686" s="760">
        <v>210018030</v>
      </c>
      <c r="AJ686" s="760" t="s">
        <v>5393</v>
      </c>
      <c r="AK686" s="807"/>
    </row>
    <row r="687" spans="1:37" s="192" customFormat="1" ht="100.5" customHeight="1">
      <c r="A687" s="727" t="s">
        <v>5400</v>
      </c>
      <c r="B687" s="794" t="s">
        <v>33</v>
      </c>
      <c r="C687" s="727" t="s">
        <v>5389</v>
      </c>
      <c r="D687" s="727" t="s">
        <v>5390</v>
      </c>
      <c r="E687" s="727" t="s">
        <v>5390</v>
      </c>
      <c r="F687" s="727" t="s">
        <v>5391</v>
      </c>
      <c r="G687" s="727" t="str">
        <f t="shared" si="25"/>
        <v>контактный, для ультразвукового контроля, тюбик 250 грамм</v>
      </c>
      <c r="H687" s="727"/>
      <c r="I687" s="727"/>
      <c r="J687" s="727" t="s">
        <v>38</v>
      </c>
      <c r="K687" s="727">
        <v>0</v>
      </c>
      <c r="L687" s="766">
        <v>471010000</v>
      </c>
      <c r="M687" s="1016" t="s">
        <v>125</v>
      </c>
      <c r="N687" s="727" t="s">
        <v>2115</v>
      </c>
      <c r="O687" s="727" t="s">
        <v>4801</v>
      </c>
      <c r="P687" s="727" t="s">
        <v>229</v>
      </c>
      <c r="Q687" s="874" t="s">
        <v>230</v>
      </c>
      <c r="R687" s="727" t="s">
        <v>2856</v>
      </c>
      <c r="S687" s="727">
        <v>796</v>
      </c>
      <c r="T687" s="727" t="s">
        <v>232</v>
      </c>
      <c r="U687" s="824">
        <v>2</v>
      </c>
      <c r="V687" s="824">
        <v>5000</v>
      </c>
      <c r="W687" s="824">
        <v>10000</v>
      </c>
      <c r="X687" s="824">
        <f t="shared" si="24"/>
        <v>11200.000000000002</v>
      </c>
      <c r="Y687" s="727"/>
      <c r="Z687" s="727">
        <v>2016</v>
      </c>
      <c r="AA687" s="727"/>
      <c r="AB687" s="760" t="s">
        <v>876</v>
      </c>
      <c r="AC687" s="760" t="s">
        <v>209</v>
      </c>
      <c r="AD687" s="760"/>
      <c r="AE687" s="760"/>
      <c r="AF687" s="760"/>
      <c r="AG687" s="760" t="s">
        <v>5401</v>
      </c>
      <c r="AH687" s="760" t="s">
        <v>794</v>
      </c>
      <c r="AI687" s="760">
        <v>210018030</v>
      </c>
      <c r="AJ687" s="760" t="s">
        <v>5393</v>
      </c>
      <c r="AK687" s="807"/>
    </row>
    <row r="688" spans="1:37" s="192" customFormat="1" ht="100.5" customHeight="1">
      <c r="A688" s="727" t="s">
        <v>5402</v>
      </c>
      <c r="B688" s="794" t="s">
        <v>33</v>
      </c>
      <c r="C688" s="727" t="s">
        <v>5389</v>
      </c>
      <c r="D688" s="727" t="s">
        <v>5390</v>
      </c>
      <c r="E688" s="727" t="s">
        <v>5390</v>
      </c>
      <c r="F688" s="727" t="s">
        <v>5391</v>
      </c>
      <c r="G688" s="727" t="str">
        <f t="shared" si="25"/>
        <v>контактный, для ультразвукового контроля, тюбик 250 грамм</v>
      </c>
      <c r="H688" s="727"/>
      <c r="I688" s="727"/>
      <c r="J688" s="727" t="s">
        <v>38</v>
      </c>
      <c r="K688" s="727">
        <v>0</v>
      </c>
      <c r="L688" s="788">
        <v>311000000</v>
      </c>
      <c r="M688" s="727" t="s">
        <v>342</v>
      </c>
      <c r="N688" s="727" t="s">
        <v>2115</v>
      </c>
      <c r="O688" s="813" t="s">
        <v>4683</v>
      </c>
      <c r="P688" s="727" t="s">
        <v>229</v>
      </c>
      <c r="Q688" s="874" t="s">
        <v>230</v>
      </c>
      <c r="R688" s="727" t="s">
        <v>2856</v>
      </c>
      <c r="S688" s="727">
        <v>796</v>
      </c>
      <c r="T688" s="727" t="s">
        <v>232</v>
      </c>
      <c r="U688" s="824">
        <v>12</v>
      </c>
      <c r="V688" s="824">
        <v>5000</v>
      </c>
      <c r="W688" s="824">
        <v>60000</v>
      </c>
      <c r="X688" s="824">
        <f t="shared" si="24"/>
        <v>67200</v>
      </c>
      <c r="Y688" s="727"/>
      <c r="Z688" s="727">
        <v>2016</v>
      </c>
      <c r="AA688" s="727"/>
      <c r="AB688" s="760" t="s">
        <v>876</v>
      </c>
      <c r="AC688" s="760" t="s">
        <v>209</v>
      </c>
      <c r="AD688" s="760"/>
      <c r="AE688" s="760"/>
      <c r="AF688" s="760"/>
      <c r="AG688" s="760" t="s">
        <v>5403</v>
      </c>
      <c r="AH688" s="760" t="s">
        <v>794</v>
      </c>
      <c r="AI688" s="760">
        <v>210018030</v>
      </c>
      <c r="AJ688" s="760" t="s">
        <v>5393</v>
      </c>
      <c r="AK688" s="807"/>
    </row>
    <row r="689" spans="1:37" s="192" customFormat="1" ht="100.5" customHeight="1">
      <c r="A689" s="727" t="s">
        <v>5404</v>
      </c>
      <c r="B689" s="794" t="s">
        <v>33</v>
      </c>
      <c r="C689" s="727" t="s">
        <v>5389</v>
      </c>
      <c r="D689" s="727" t="s">
        <v>5390</v>
      </c>
      <c r="E689" s="727" t="s">
        <v>5390</v>
      </c>
      <c r="F689" s="727" t="s">
        <v>5391</v>
      </c>
      <c r="G689" s="727" t="str">
        <f t="shared" si="25"/>
        <v>контактный, для ультразвукового контроля, тюбик 250 грамм</v>
      </c>
      <c r="H689" s="727"/>
      <c r="I689" s="727"/>
      <c r="J689" s="727" t="s">
        <v>38</v>
      </c>
      <c r="K689" s="727">
        <v>0</v>
      </c>
      <c r="L689" s="727">
        <v>511010000</v>
      </c>
      <c r="M689" s="753" t="s">
        <v>88</v>
      </c>
      <c r="N689" s="727" t="s">
        <v>2115</v>
      </c>
      <c r="O689" s="813" t="s">
        <v>4696</v>
      </c>
      <c r="P689" s="727" t="s">
        <v>229</v>
      </c>
      <c r="Q689" s="874" t="s">
        <v>230</v>
      </c>
      <c r="R689" s="727" t="s">
        <v>2856</v>
      </c>
      <c r="S689" s="727">
        <v>796</v>
      </c>
      <c r="T689" s="727" t="s">
        <v>232</v>
      </c>
      <c r="U689" s="824">
        <v>1</v>
      </c>
      <c r="V689" s="824">
        <v>5000</v>
      </c>
      <c r="W689" s="824">
        <v>5000</v>
      </c>
      <c r="X689" s="824">
        <f t="shared" si="24"/>
        <v>5600.0000000000009</v>
      </c>
      <c r="Y689" s="727"/>
      <c r="Z689" s="727">
        <v>2016</v>
      </c>
      <c r="AA689" s="727"/>
      <c r="AB689" s="760" t="s">
        <v>876</v>
      </c>
      <c r="AC689" s="760" t="s">
        <v>209</v>
      </c>
      <c r="AD689" s="760"/>
      <c r="AE689" s="760"/>
      <c r="AF689" s="760"/>
      <c r="AG689" s="760" t="s">
        <v>5405</v>
      </c>
      <c r="AH689" s="760" t="s">
        <v>794</v>
      </c>
      <c r="AI689" s="760">
        <v>210018030</v>
      </c>
      <c r="AJ689" s="760" t="s">
        <v>5393</v>
      </c>
      <c r="AK689" s="807"/>
    </row>
    <row r="690" spans="1:37" s="192" customFormat="1" ht="100.5" customHeight="1">
      <c r="A690" s="727" t="s">
        <v>5406</v>
      </c>
      <c r="B690" s="794" t="s">
        <v>33</v>
      </c>
      <c r="C690" s="727" t="s">
        <v>5407</v>
      </c>
      <c r="D690" s="727" t="s">
        <v>5408</v>
      </c>
      <c r="E690" s="727" t="s">
        <v>5408</v>
      </c>
      <c r="F690" s="727" t="s">
        <v>5409</v>
      </c>
      <c r="G690" s="727" t="str">
        <f t="shared" si="25"/>
        <v>глифосат</v>
      </c>
      <c r="H690" s="727"/>
      <c r="I690" s="727"/>
      <c r="J690" s="727" t="s">
        <v>1135</v>
      </c>
      <c r="K690" s="727">
        <v>30</v>
      </c>
      <c r="L690" s="1065">
        <v>151010000</v>
      </c>
      <c r="M690" s="749" t="s">
        <v>82</v>
      </c>
      <c r="N690" s="727" t="s">
        <v>2115</v>
      </c>
      <c r="O690" s="727" t="s">
        <v>5397</v>
      </c>
      <c r="P690" s="727" t="s">
        <v>229</v>
      </c>
      <c r="Q690" s="874" t="s">
        <v>230</v>
      </c>
      <c r="R690" s="727" t="s">
        <v>2856</v>
      </c>
      <c r="S690" s="727">
        <v>112</v>
      </c>
      <c r="T690" s="727" t="s">
        <v>4656</v>
      </c>
      <c r="U690" s="824">
        <v>30</v>
      </c>
      <c r="V690" s="824">
        <v>1070</v>
      </c>
      <c r="W690" s="824">
        <v>32100</v>
      </c>
      <c r="X690" s="824">
        <f t="shared" si="24"/>
        <v>35952</v>
      </c>
      <c r="Y690" s="727" t="s">
        <v>4270</v>
      </c>
      <c r="Z690" s="727">
        <v>2016</v>
      </c>
      <c r="AA690" s="727"/>
      <c r="AB690" s="760" t="s">
        <v>876</v>
      </c>
      <c r="AC690" s="760"/>
      <c r="AD690" s="760"/>
      <c r="AE690" s="760"/>
      <c r="AF690" s="760"/>
      <c r="AG690" s="760" t="s">
        <v>5410</v>
      </c>
      <c r="AH690" s="760" t="s">
        <v>794</v>
      </c>
      <c r="AI690" s="760">
        <v>210018888</v>
      </c>
      <c r="AJ690" s="760" t="s">
        <v>5411</v>
      </c>
      <c r="AK690" s="807"/>
    </row>
    <row r="691" spans="1:37" s="192" customFormat="1" ht="100.5" customHeight="1">
      <c r="A691" s="727" t="s">
        <v>5412</v>
      </c>
      <c r="B691" s="794" t="s">
        <v>33</v>
      </c>
      <c r="C691" s="727" t="s">
        <v>5407</v>
      </c>
      <c r="D691" s="727" t="s">
        <v>5408</v>
      </c>
      <c r="E691" s="727" t="s">
        <v>5408</v>
      </c>
      <c r="F691" s="727" t="s">
        <v>5409</v>
      </c>
      <c r="G691" s="727" t="str">
        <f t="shared" si="25"/>
        <v>глифосат</v>
      </c>
      <c r="H691" s="727"/>
      <c r="I691" s="727"/>
      <c r="J691" s="727" t="s">
        <v>1135</v>
      </c>
      <c r="K691" s="727">
        <v>30</v>
      </c>
      <c r="L691" s="788">
        <v>311000000</v>
      </c>
      <c r="M691" s="727" t="s">
        <v>342</v>
      </c>
      <c r="N691" s="727" t="s">
        <v>2115</v>
      </c>
      <c r="O691" s="813" t="s">
        <v>4683</v>
      </c>
      <c r="P691" s="727" t="s">
        <v>229</v>
      </c>
      <c r="Q691" s="874" t="s">
        <v>230</v>
      </c>
      <c r="R691" s="727" t="s">
        <v>2856</v>
      </c>
      <c r="S691" s="727">
        <v>112</v>
      </c>
      <c r="T691" s="727" t="s">
        <v>4656</v>
      </c>
      <c r="U691" s="824">
        <v>100</v>
      </c>
      <c r="V691" s="824">
        <v>1070</v>
      </c>
      <c r="W691" s="824">
        <v>107000</v>
      </c>
      <c r="X691" s="824">
        <f t="shared" si="24"/>
        <v>119840.00000000001</v>
      </c>
      <c r="Y691" s="727" t="s">
        <v>4270</v>
      </c>
      <c r="Z691" s="727">
        <v>2016</v>
      </c>
      <c r="AA691" s="727"/>
      <c r="AB691" s="760" t="s">
        <v>876</v>
      </c>
      <c r="AC691" s="760"/>
      <c r="AD691" s="760"/>
      <c r="AE691" s="760"/>
      <c r="AF691" s="760"/>
      <c r="AG691" s="760" t="s">
        <v>5413</v>
      </c>
      <c r="AH691" s="760" t="s">
        <v>794</v>
      </c>
      <c r="AI691" s="760">
        <v>210018888</v>
      </c>
      <c r="AJ691" s="760" t="s">
        <v>5411</v>
      </c>
      <c r="AK691" s="807"/>
    </row>
    <row r="692" spans="1:37" s="192" customFormat="1" ht="100.5" customHeight="1">
      <c r="A692" s="727" t="s">
        <v>5414</v>
      </c>
      <c r="B692" s="794" t="s">
        <v>33</v>
      </c>
      <c r="C692" s="727" t="s">
        <v>5407</v>
      </c>
      <c r="D692" s="727" t="s">
        <v>5408</v>
      </c>
      <c r="E692" s="727" t="s">
        <v>5408</v>
      </c>
      <c r="F692" s="727" t="s">
        <v>5409</v>
      </c>
      <c r="G692" s="727" t="str">
        <f t="shared" si="25"/>
        <v>глифосат</v>
      </c>
      <c r="H692" s="727"/>
      <c r="I692" s="727"/>
      <c r="J692" s="727" t="s">
        <v>1135</v>
      </c>
      <c r="K692" s="727">
        <v>30</v>
      </c>
      <c r="L692" s="788">
        <v>311000000</v>
      </c>
      <c r="M692" s="727" t="s">
        <v>342</v>
      </c>
      <c r="N692" s="727" t="s">
        <v>2115</v>
      </c>
      <c r="O692" s="813" t="s">
        <v>4683</v>
      </c>
      <c r="P692" s="727" t="s">
        <v>229</v>
      </c>
      <c r="Q692" s="874" t="s">
        <v>230</v>
      </c>
      <c r="R692" s="727" t="s">
        <v>2856</v>
      </c>
      <c r="S692" s="727">
        <v>112</v>
      </c>
      <c r="T692" s="727" t="s">
        <v>4656</v>
      </c>
      <c r="U692" s="824">
        <v>100</v>
      </c>
      <c r="V692" s="824">
        <v>1070</v>
      </c>
      <c r="W692" s="824">
        <v>107000</v>
      </c>
      <c r="X692" s="824">
        <f t="shared" si="24"/>
        <v>119840.00000000001</v>
      </c>
      <c r="Y692" s="727" t="s">
        <v>4270</v>
      </c>
      <c r="Z692" s="727">
        <v>2016</v>
      </c>
      <c r="AA692" s="727"/>
      <c r="AB692" s="760" t="s">
        <v>876</v>
      </c>
      <c r="AC692" s="760"/>
      <c r="AD692" s="760"/>
      <c r="AE692" s="760"/>
      <c r="AF692" s="760"/>
      <c r="AG692" s="760" t="s">
        <v>5415</v>
      </c>
      <c r="AH692" s="760" t="s">
        <v>794</v>
      </c>
      <c r="AI692" s="760">
        <v>210018888</v>
      </c>
      <c r="AJ692" s="760" t="s">
        <v>5411</v>
      </c>
      <c r="AK692" s="807"/>
    </row>
    <row r="693" spans="1:37" s="192" customFormat="1" ht="100.5" customHeight="1">
      <c r="A693" s="727" t="s">
        <v>5416</v>
      </c>
      <c r="B693" s="794" t="s">
        <v>33</v>
      </c>
      <c r="C693" s="727" t="s">
        <v>5407</v>
      </c>
      <c r="D693" s="727" t="s">
        <v>5408</v>
      </c>
      <c r="E693" s="727" t="s">
        <v>5408</v>
      </c>
      <c r="F693" s="727" t="s">
        <v>5409</v>
      </c>
      <c r="G693" s="727" t="str">
        <f t="shared" si="25"/>
        <v>глифосат</v>
      </c>
      <c r="H693" s="727"/>
      <c r="I693" s="727"/>
      <c r="J693" s="727" t="s">
        <v>1135</v>
      </c>
      <c r="K693" s="727">
        <v>30</v>
      </c>
      <c r="L693" s="749">
        <v>391010000</v>
      </c>
      <c r="M693" s="749" t="s">
        <v>341</v>
      </c>
      <c r="N693" s="727" t="s">
        <v>2115</v>
      </c>
      <c r="O693" s="813" t="s">
        <v>4693</v>
      </c>
      <c r="P693" s="727" t="s">
        <v>229</v>
      </c>
      <c r="Q693" s="874" t="s">
        <v>230</v>
      </c>
      <c r="R693" s="727" t="s">
        <v>2856</v>
      </c>
      <c r="S693" s="727">
        <v>112</v>
      </c>
      <c r="T693" s="727" t="s">
        <v>4656</v>
      </c>
      <c r="U693" s="824">
        <v>50</v>
      </c>
      <c r="V693" s="824">
        <v>1070</v>
      </c>
      <c r="W693" s="824">
        <v>53500</v>
      </c>
      <c r="X693" s="824">
        <f t="shared" si="24"/>
        <v>59920.000000000007</v>
      </c>
      <c r="Y693" s="727" t="s">
        <v>4270</v>
      </c>
      <c r="Z693" s="727">
        <v>2016</v>
      </c>
      <c r="AA693" s="727"/>
      <c r="AB693" s="760" t="s">
        <v>876</v>
      </c>
      <c r="AC693" s="760"/>
      <c r="AD693" s="760"/>
      <c r="AE693" s="760"/>
      <c r="AF693" s="760"/>
      <c r="AG693" s="760" t="s">
        <v>5417</v>
      </c>
      <c r="AH693" s="760" t="s">
        <v>794</v>
      </c>
      <c r="AI693" s="760">
        <v>210018888</v>
      </c>
      <c r="AJ693" s="760" t="s">
        <v>5411</v>
      </c>
      <c r="AK693" s="807"/>
    </row>
    <row r="694" spans="1:37" s="192" customFormat="1" ht="100.5" customHeight="1">
      <c r="A694" s="727" t="s">
        <v>5418</v>
      </c>
      <c r="B694" s="794" t="s">
        <v>33</v>
      </c>
      <c r="C694" s="727" t="s">
        <v>5419</v>
      </c>
      <c r="D694" s="727" t="s">
        <v>5420</v>
      </c>
      <c r="E694" s="727" t="s">
        <v>5420</v>
      </c>
      <c r="F694" s="727" t="s">
        <v>5421</v>
      </c>
      <c r="G694" s="727" t="str">
        <f t="shared" si="25"/>
        <v>чистый для анализа, ГОСТ 6259-75</v>
      </c>
      <c r="H694" s="727"/>
      <c r="I694" s="727"/>
      <c r="J694" s="727" t="s">
        <v>1135</v>
      </c>
      <c r="K694" s="727">
        <v>20</v>
      </c>
      <c r="L694" s="749">
        <v>431010000</v>
      </c>
      <c r="M694" s="749" t="s">
        <v>129</v>
      </c>
      <c r="N694" s="727" t="s">
        <v>2115</v>
      </c>
      <c r="O694" s="813" t="s">
        <v>4678</v>
      </c>
      <c r="P694" s="727" t="s">
        <v>229</v>
      </c>
      <c r="Q694" s="874" t="s">
        <v>230</v>
      </c>
      <c r="R694" s="727" t="s">
        <v>2856</v>
      </c>
      <c r="S694" s="727">
        <v>166</v>
      </c>
      <c r="T694" s="727" t="s">
        <v>902</v>
      </c>
      <c r="U694" s="824">
        <v>20</v>
      </c>
      <c r="V694" s="824">
        <v>2200</v>
      </c>
      <c r="W694" s="824">
        <v>44000</v>
      </c>
      <c r="X694" s="824">
        <f t="shared" si="24"/>
        <v>49280.000000000007</v>
      </c>
      <c r="Y694" s="727" t="s">
        <v>4270</v>
      </c>
      <c r="Z694" s="727">
        <v>2016</v>
      </c>
      <c r="AA694" s="727"/>
      <c r="AB694" s="760" t="s">
        <v>876</v>
      </c>
      <c r="AC694" s="760"/>
      <c r="AD694" s="760"/>
      <c r="AE694" s="760"/>
      <c r="AF694" s="760"/>
      <c r="AG694" s="760" t="s">
        <v>5422</v>
      </c>
      <c r="AH694" s="760" t="s">
        <v>794</v>
      </c>
      <c r="AI694" s="760">
        <v>210010340</v>
      </c>
      <c r="AJ694" s="760" t="s">
        <v>5420</v>
      </c>
      <c r="AK694" s="807"/>
    </row>
    <row r="695" spans="1:37" s="192" customFormat="1" ht="100.5" customHeight="1">
      <c r="A695" s="727" t="s">
        <v>5423</v>
      </c>
      <c r="B695" s="794" t="s">
        <v>33</v>
      </c>
      <c r="C695" s="727" t="s">
        <v>5419</v>
      </c>
      <c r="D695" s="727" t="s">
        <v>5420</v>
      </c>
      <c r="E695" s="727" t="s">
        <v>5420</v>
      </c>
      <c r="F695" s="727" t="s">
        <v>5421</v>
      </c>
      <c r="G695" s="727" t="str">
        <f t="shared" si="25"/>
        <v>чистый для анализа, ГОСТ 6259-75</v>
      </c>
      <c r="H695" s="727"/>
      <c r="I695" s="727"/>
      <c r="J695" s="727" t="s">
        <v>1135</v>
      </c>
      <c r="K695" s="727">
        <v>20</v>
      </c>
      <c r="L695" s="1065">
        <v>151010000</v>
      </c>
      <c r="M695" s="749" t="s">
        <v>82</v>
      </c>
      <c r="N695" s="727" t="s">
        <v>2115</v>
      </c>
      <c r="O695" s="727" t="s">
        <v>4357</v>
      </c>
      <c r="P695" s="727" t="s">
        <v>229</v>
      </c>
      <c r="Q695" s="874" t="s">
        <v>230</v>
      </c>
      <c r="R695" s="727" t="s">
        <v>2856</v>
      </c>
      <c r="S695" s="727">
        <v>166</v>
      </c>
      <c r="T695" s="727" t="s">
        <v>902</v>
      </c>
      <c r="U695" s="824">
        <v>500</v>
      </c>
      <c r="V695" s="824">
        <v>700</v>
      </c>
      <c r="W695" s="824">
        <v>350000</v>
      </c>
      <c r="X695" s="824">
        <f t="shared" si="24"/>
        <v>392000.00000000006</v>
      </c>
      <c r="Y695" s="727" t="s">
        <v>4270</v>
      </c>
      <c r="Z695" s="727">
        <v>2016</v>
      </c>
      <c r="AA695" s="727"/>
      <c r="AB695" s="760" t="s">
        <v>876</v>
      </c>
      <c r="AC695" s="760"/>
      <c r="AD695" s="760"/>
      <c r="AE695" s="760"/>
      <c r="AF695" s="760"/>
      <c r="AG695" s="760" t="s">
        <v>5424</v>
      </c>
      <c r="AH695" s="760" t="s">
        <v>794</v>
      </c>
      <c r="AI695" s="760">
        <v>210013587</v>
      </c>
      <c r="AJ695" s="760" t="s">
        <v>5425</v>
      </c>
      <c r="AK695" s="807"/>
    </row>
    <row r="696" spans="1:37" s="192" customFormat="1" ht="100.5" customHeight="1">
      <c r="A696" s="727" t="s">
        <v>5426</v>
      </c>
      <c r="B696" s="794" t="s">
        <v>33</v>
      </c>
      <c r="C696" s="727" t="s">
        <v>5419</v>
      </c>
      <c r="D696" s="727" t="s">
        <v>5420</v>
      </c>
      <c r="E696" s="727" t="s">
        <v>5420</v>
      </c>
      <c r="F696" s="727" t="s">
        <v>5421</v>
      </c>
      <c r="G696" s="727" t="str">
        <f t="shared" si="25"/>
        <v>чистый для анализа, ГОСТ 6259-75</v>
      </c>
      <c r="H696" s="727"/>
      <c r="I696" s="727"/>
      <c r="J696" s="727" t="s">
        <v>1135</v>
      </c>
      <c r="K696" s="727">
        <v>20</v>
      </c>
      <c r="L696" s="727">
        <v>511010000</v>
      </c>
      <c r="M696" s="753" t="s">
        <v>88</v>
      </c>
      <c r="N696" s="727" t="s">
        <v>2115</v>
      </c>
      <c r="O696" s="813" t="s">
        <v>4696</v>
      </c>
      <c r="P696" s="727" t="s">
        <v>229</v>
      </c>
      <c r="Q696" s="874" t="s">
        <v>230</v>
      </c>
      <c r="R696" s="727" t="s">
        <v>2856</v>
      </c>
      <c r="S696" s="727">
        <v>166</v>
      </c>
      <c r="T696" s="727" t="s">
        <v>902</v>
      </c>
      <c r="U696" s="824">
        <v>15</v>
      </c>
      <c r="V696" s="824">
        <v>700</v>
      </c>
      <c r="W696" s="824">
        <v>10500</v>
      </c>
      <c r="X696" s="824">
        <f t="shared" si="24"/>
        <v>11760.000000000002</v>
      </c>
      <c r="Y696" s="727" t="s">
        <v>4270</v>
      </c>
      <c r="Z696" s="727">
        <v>2016</v>
      </c>
      <c r="AA696" s="727"/>
      <c r="AB696" s="760" t="s">
        <v>876</v>
      </c>
      <c r="AC696" s="760"/>
      <c r="AD696" s="760"/>
      <c r="AE696" s="760"/>
      <c r="AF696" s="760"/>
      <c r="AG696" s="760" t="s">
        <v>5427</v>
      </c>
      <c r="AH696" s="760" t="s">
        <v>794</v>
      </c>
      <c r="AI696" s="760">
        <v>210013587</v>
      </c>
      <c r="AJ696" s="760" t="s">
        <v>5425</v>
      </c>
      <c r="AK696" s="807"/>
    </row>
    <row r="697" spans="1:37" s="192" customFormat="1" ht="100.5" customHeight="1">
      <c r="A697" s="727" t="s">
        <v>5428</v>
      </c>
      <c r="B697" s="794" t="s">
        <v>33</v>
      </c>
      <c r="C697" s="727" t="s">
        <v>5429</v>
      </c>
      <c r="D697" s="727" t="s">
        <v>5430</v>
      </c>
      <c r="E697" s="727" t="s">
        <v>5430</v>
      </c>
      <c r="F697" s="727" t="s">
        <v>5431</v>
      </c>
      <c r="G697" s="727" t="str">
        <f t="shared" si="25"/>
        <v>кинематической вязкости, диапазон 26-35 мм2/с, 20°С</v>
      </c>
      <c r="H697" s="727"/>
      <c r="I697" s="727"/>
      <c r="J697" s="727" t="s">
        <v>38</v>
      </c>
      <c r="K697" s="727">
        <v>0</v>
      </c>
      <c r="L697" s="766">
        <v>271010000</v>
      </c>
      <c r="M697" s="727" t="s">
        <v>127</v>
      </c>
      <c r="N697" s="727" t="s">
        <v>2115</v>
      </c>
      <c r="O697" s="727" t="s">
        <v>802</v>
      </c>
      <c r="P697" s="727" t="s">
        <v>229</v>
      </c>
      <c r="Q697" s="874" t="s">
        <v>230</v>
      </c>
      <c r="R697" s="727" t="s">
        <v>2856</v>
      </c>
      <c r="S697" s="727">
        <v>87</v>
      </c>
      <c r="T697" s="727" t="s">
        <v>5432</v>
      </c>
      <c r="U697" s="824">
        <v>8</v>
      </c>
      <c r="V697" s="824">
        <v>3000</v>
      </c>
      <c r="W697" s="824">
        <v>24000</v>
      </c>
      <c r="X697" s="824">
        <f t="shared" si="24"/>
        <v>26880.000000000004</v>
      </c>
      <c r="Y697" s="727"/>
      <c r="Z697" s="727">
        <v>2016</v>
      </c>
      <c r="AA697" s="727"/>
      <c r="AB697" s="760" t="s">
        <v>876</v>
      </c>
      <c r="AC697" s="760" t="s">
        <v>209</v>
      </c>
      <c r="AD697" s="760"/>
      <c r="AE697" s="760"/>
      <c r="AF697" s="760"/>
      <c r="AG697" s="760" t="s">
        <v>5433</v>
      </c>
      <c r="AH697" s="760" t="s">
        <v>794</v>
      </c>
      <c r="AI697" s="760">
        <v>210018895</v>
      </c>
      <c r="AJ697" s="760" t="s">
        <v>5434</v>
      </c>
      <c r="AK697" s="807"/>
    </row>
    <row r="698" spans="1:37" s="192" customFormat="1" ht="100.5" customHeight="1">
      <c r="A698" s="727" t="s">
        <v>5435</v>
      </c>
      <c r="B698" s="794" t="s">
        <v>33</v>
      </c>
      <c r="C698" s="727" t="s">
        <v>5436</v>
      </c>
      <c r="D698" s="727" t="s">
        <v>5430</v>
      </c>
      <c r="E698" s="727" t="s">
        <v>5430</v>
      </c>
      <c r="F698" s="727" t="s">
        <v>5437</v>
      </c>
      <c r="G698" s="727" t="str">
        <f t="shared" si="25"/>
        <v>кислотного числа нефтепродуктов</v>
      </c>
      <c r="H698" s="727"/>
      <c r="I698" s="727"/>
      <c r="J698" s="727" t="s">
        <v>38</v>
      </c>
      <c r="K698" s="727">
        <v>0</v>
      </c>
      <c r="L698" s="766">
        <v>271010000</v>
      </c>
      <c r="M698" s="727" t="s">
        <v>127</v>
      </c>
      <c r="N698" s="727" t="s">
        <v>2115</v>
      </c>
      <c r="O698" s="727" t="s">
        <v>802</v>
      </c>
      <c r="P698" s="727" t="s">
        <v>229</v>
      </c>
      <c r="Q698" s="874" t="s">
        <v>230</v>
      </c>
      <c r="R698" s="727" t="s">
        <v>2856</v>
      </c>
      <c r="S698" s="727">
        <v>796</v>
      </c>
      <c r="T698" s="727" t="s">
        <v>232</v>
      </c>
      <c r="U698" s="824">
        <v>7</v>
      </c>
      <c r="V698" s="824">
        <v>4000</v>
      </c>
      <c r="W698" s="824">
        <v>28000</v>
      </c>
      <c r="X698" s="824">
        <f t="shared" si="24"/>
        <v>31360.000000000004</v>
      </c>
      <c r="Y698" s="727"/>
      <c r="Z698" s="727">
        <v>2016</v>
      </c>
      <c r="AA698" s="727"/>
      <c r="AB698" s="760" t="s">
        <v>876</v>
      </c>
      <c r="AC698" s="760" t="s">
        <v>209</v>
      </c>
      <c r="AD698" s="760"/>
      <c r="AE698" s="760"/>
      <c r="AF698" s="760"/>
      <c r="AG698" s="760" t="s">
        <v>5438</v>
      </c>
      <c r="AH698" s="760" t="s">
        <v>794</v>
      </c>
      <c r="AI698" s="760">
        <v>210015951</v>
      </c>
      <c r="AJ698" s="760" t="s">
        <v>5439</v>
      </c>
      <c r="AK698" s="807"/>
    </row>
    <row r="699" spans="1:37" s="192" customFormat="1" ht="100.5" customHeight="1">
      <c r="A699" s="727" t="s">
        <v>5440</v>
      </c>
      <c r="B699" s="794" t="s">
        <v>33</v>
      </c>
      <c r="C699" s="727" t="s">
        <v>5436</v>
      </c>
      <c r="D699" s="727" t="s">
        <v>5430</v>
      </c>
      <c r="E699" s="727" t="s">
        <v>5430</v>
      </c>
      <c r="F699" s="727" t="s">
        <v>5437</v>
      </c>
      <c r="G699" s="727" t="str">
        <f t="shared" si="25"/>
        <v>кислотного числа нефтепродуктов</v>
      </c>
      <c r="H699" s="727"/>
      <c r="I699" s="727"/>
      <c r="J699" s="727" t="s">
        <v>38</v>
      </c>
      <c r="K699" s="727">
        <v>0</v>
      </c>
      <c r="L699" s="788">
        <v>311000000</v>
      </c>
      <c r="M699" s="727" t="s">
        <v>342</v>
      </c>
      <c r="N699" s="727" t="s">
        <v>2115</v>
      </c>
      <c r="O699" s="813" t="s">
        <v>4683</v>
      </c>
      <c r="P699" s="727" t="s">
        <v>229</v>
      </c>
      <c r="Q699" s="874" t="s">
        <v>230</v>
      </c>
      <c r="R699" s="727" t="s">
        <v>2856</v>
      </c>
      <c r="S699" s="727">
        <v>796</v>
      </c>
      <c r="T699" s="727" t="s">
        <v>232</v>
      </c>
      <c r="U699" s="824">
        <v>4</v>
      </c>
      <c r="V699" s="824">
        <v>5200</v>
      </c>
      <c r="W699" s="824">
        <v>20800</v>
      </c>
      <c r="X699" s="824">
        <f t="shared" si="24"/>
        <v>23296.000000000004</v>
      </c>
      <c r="Y699" s="727"/>
      <c r="Z699" s="727">
        <v>2016</v>
      </c>
      <c r="AA699" s="727"/>
      <c r="AB699" s="760" t="s">
        <v>876</v>
      </c>
      <c r="AC699" s="760" t="s">
        <v>209</v>
      </c>
      <c r="AD699" s="760"/>
      <c r="AE699" s="760"/>
      <c r="AF699" s="760"/>
      <c r="AG699" s="760" t="s">
        <v>5441</v>
      </c>
      <c r="AH699" s="760" t="s">
        <v>794</v>
      </c>
      <c r="AI699" s="760">
        <v>210021616</v>
      </c>
      <c r="AJ699" s="760" t="s">
        <v>5442</v>
      </c>
      <c r="AK699" s="807"/>
    </row>
    <row r="700" spans="1:37" s="192" customFormat="1" ht="100.5" customHeight="1">
      <c r="A700" s="727" t="s">
        <v>5443</v>
      </c>
      <c r="B700" s="794" t="s">
        <v>33</v>
      </c>
      <c r="C700" s="727" t="s">
        <v>5444</v>
      </c>
      <c r="D700" s="727" t="s">
        <v>5445</v>
      </c>
      <c r="E700" s="727" t="s">
        <v>5445</v>
      </c>
      <c r="F700" s="727" t="s">
        <v>5446</v>
      </c>
      <c r="G700" s="727" t="str">
        <f t="shared" si="25"/>
        <v>жидкий, сорт высший, ГОСТ 8050-85</v>
      </c>
      <c r="H700" s="727"/>
      <c r="I700" s="727"/>
      <c r="J700" s="727" t="s">
        <v>1135</v>
      </c>
      <c r="K700" s="727">
        <v>50</v>
      </c>
      <c r="L700" s="766">
        <v>271010000</v>
      </c>
      <c r="M700" s="727" t="s">
        <v>127</v>
      </c>
      <c r="N700" s="727" t="s">
        <v>2115</v>
      </c>
      <c r="O700" s="727" t="s">
        <v>802</v>
      </c>
      <c r="P700" s="727" t="s">
        <v>229</v>
      </c>
      <c r="Q700" s="874" t="s">
        <v>230</v>
      </c>
      <c r="R700" s="727" t="s">
        <v>2856</v>
      </c>
      <c r="S700" s="727">
        <v>166</v>
      </c>
      <c r="T700" s="727" t="s">
        <v>902</v>
      </c>
      <c r="U700" s="824">
        <v>140</v>
      </c>
      <c r="V700" s="824">
        <v>11200</v>
      </c>
      <c r="W700" s="824">
        <v>1568000</v>
      </c>
      <c r="X700" s="824">
        <f t="shared" si="24"/>
        <v>1756160.0000000002</v>
      </c>
      <c r="Y700" s="727" t="s">
        <v>4270</v>
      </c>
      <c r="Z700" s="727">
        <v>2016</v>
      </c>
      <c r="AA700" s="727"/>
      <c r="AB700" s="760" t="s">
        <v>876</v>
      </c>
      <c r="AC700" s="760"/>
      <c r="AD700" s="760"/>
      <c r="AE700" s="760"/>
      <c r="AF700" s="760"/>
      <c r="AG700" s="760" t="s">
        <v>5447</v>
      </c>
      <c r="AH700" s="760" t="s">
        <v>794</v>
      </c>
      <c r="AI700" s="760">
        <v>210003591</v>
      </c>
      <c r="AJ700" s="760" t="s">
        <v>5448</v>
      </c>
      <c r="AK700" s="807"/>
    </row>
    <row r="701" spans="1:37" s="192" customFormat="1" ht="100.5" customHeight="1">
      <c r="A701" s="727" t="s">
        <v>5449</v>
      </c>
      <c r="B701" s="794" t="s">
        <v>33</v>
      </c>
      <c r="C701" s="727" t="s">
        <v>5444</v>
      </c>
      <c r="D701" s="727" t="s">
        <v>5445</v>
      </c>
      <c r="E701" s="727" t="s">
        <v>5445</v>
      </c>
      <c r="F701" s="727" t="s">
        <v>5446</v>
      </c>
      <c r="G701" s="727" t="str">
        <f t="shared" si="25"/>
        <v>жидкий, сорт высший, ГОСТ 8050-85</v>
      </c>
      <c r="H701" s="727"/>
      <c r="I701" s="727"/>
      <c r="J701" s="727" t="s">
        <v>1135</v>
      </c>
      <c r="K701" s="727">
        <v>50</v>
      </c>
      <c r="L701" s="1065">
        <v>151010000</v>
      </c>
      <c r="M701" s="749" t="s">
        <v>82</v>
      </c>
      <c r="N701" s="727" t="s">
        <v>2115</v>
      </c>
      <c r="O701" s="813" t="s">
        <v>4672</v>
      </c>
      <c r="P701" s="727" t="s">
        <v>229</v>
      </c>
      <c r="Q701" s="874" t="s">
        <v>230</v>
      </c>
      <c r="R701" s="727" t="s">
        <v>2856</v>
      </c>
      <c r="S701" s="727">
        <v>166</v>
      </c>
      <c r="T701" s="727" t="s">
        <v>902</v>
      </c>
      <c r="U701" s="824">
        <v>305</v>
      </c>
      <c r="V701" s="824">
        <v>11200</v>
      </c>
      <c r="W701" s="824">
        <v>3416000</v>
      </c>
      <c r="X701" s="824">
        <f t="shared" si="24"/>
        <v>3825920.0000000005</v>
      </c>
      <c r="Y701" s="727" t="s">
        <v>4270</v>
      </c>
      <c r="Z701" s="727">
        <v>2016</v>
      </c>
      <c r="AA701" s="727"/>
      <c r="AB701" s="760" t="s">
        <v>876</v>
      </c>
      <c r="AC701" s="760"/>
      <c r="AD701" s="760"/>
      <c r="AE701" s="760"/>
      <c r="AF701" s="760"/>
      <c r="AG701" s="760" t="s">
        <v>5450</v>
      </c>
      <c r="AH701" s="760" t="s">
        <v>794</v>
      </c>
      <c r="AI701" s="760">
        <v>210003591</v>
      </c>
      <c r="AJ701" s="760" t="s">
        <v>5448</v>
      </c>
      <c r="AK701" s="807"/>
    </row>
    <row r="702" spans="1:37" s="192" customFormat="1" ht="100.5" customHeight="1">
      <c r="A702" s="727" t="s">
        <v>5451</v>
      </c>
      <c r="B702" s="794" t="s">
        <v>33</v>
      </c>
      <c r="C702" s="727" t="s">
        <v>5452</v>
      </c>
      <c r="D702" s="727" t="s">
        <v>5453</v>
      </c>
      <c r="E702" s="727" t="s">
        <v>5453</v>
      </c>
      <c r="F702" s="727" t="s">
        <v>5454</v>
      </c>
      <c r="G702" s="727" t="str">
        <f t="shared" si="25"/>
        <v>технический, сорт высший, ГОСТ 1942-86</v>
      </c>
      <c r="H702" s="727"/>
      <c r="I702" s="727"/>
      <c r="J702" s="727" t="s">
        <v>38</v>
      </c>
      <c r="K702" s="727">
        <v>0</v>
      </c>
      <c r="L702" s="788">
        <v>311000000</v>
      </c>
      <c r="M702" s="727" t="s">
        <v>342</v>
      </c>
      <c r="N702" s="727" t="s">
        <v>2115</v>
      </c>
      <c r="O702" s="813" t="s">
        <v>4683</v>
      </c>
      <c r="P702" s="727" t="s">
        <v>229</v>
      </c>
      <c r="Q702" s="874" t="s">
        <v>230</v>
      </c>
      <c r="R702" s="727" t="s">
        <v>2856</v>
      </c>
      <c r="S702" s="727">
        <v>112</v>
      </c>
      <c r="T702" s="727" t="s">
        <v>4656</v>
      </c>
      <c r="U702" s="824">
        <v>1</v>
      </c>
      <c r="V702" s="824">
        <v>2675</v>
      </c>
      <c r="W702" s="824">
        <v>2675</v>
      </c>
      <c r="X702" s="824">
        <f t="shared" si="24"/>
        <v>2996.0000000000005</v>
      </c>
      <c r="Y702" s="727"/>
      <c r="Z702" s="727">
        <v>2016</v>
      </c>
      <c r="AA702" s="727"/>
      <c r="AB702" s="760" t="s">
        <v>876</v>
      </c>
      <c r="AC702" s="760" t="s">
        <v>209</v>
      </c>
      <c r="AD702" s="760"/>
      <c r="AE702" s="760"/>
      <c r="AF702" s="760"/>
      <c r="AG702" s="760" t="s">
        <v>5455</v>
      </c>
      <c r="AH702" s="760" t="s">
        <v>794</v>
      </c>
      <c r="AI702" s="760">
        <v>210003607</v>
      </c>
      <c r="AJ702" s="760" t="s">
        <v>5456</v>
      </c>
      <c r="AK702" s="807"/>
    </row>
    <row r="703" spans="1:37" s="192" customFormat="1" ht="100.5" customHeight="1">
      <c r="A703" s="727" t="s">
        <v>5457</v>
      </c>
      <c r="B703" s="794" t="s">
        <v>33</v>
      </c>
      <c r="C703" s="727" t="s">
        <v>5458</v>
      </c>
      <c r="D703" s="727" t="s">
        <v>5459</v>
      </c>
      <c r="E703" s="727" t="s">
        <v>5459</v>
      </c>
      <c r="F703" s="727" t="s">
        <v>5460</v>
      </c>
      <c r="G703" s="727" t="str">
        <f t="shared" si="25"/>
        <v>порошок</v>
      </c>
      <c r="H703" s="727"/>
      <c r="I703" s="727"/>
      <c r="J703" s="727" t="s">
        <v>1135</v>
      </c>
      <c r="K703" s="727">
        <v>69</v>
      </c>
      <c r="L703" s="766">
        <v>271010000</v>
      </c>
      <c r="M703" s="727" t="s">
        <v>127</v>
      </c>
      <c r="N703" s="727" t="s">
        <v>2115</v>
      </c>
      <c r="O703" s="727" t="s">
        <v>802</v>
      </c>
      <c r="P703" s="727" t="s">
        <v>229</v>
      </c>
      <c r="Q703" s="874" t="s">
        <v>230</v>
      </c>
      <c r="R703" s="727" t="s">
        <v>2856</v>
      </c>
      <c r="S703" s="727">
        <v>166</v>
      </c>
      <c r="T703" s="727" t="s">
        <v>902</v>
      </c>
      <c r="U703" s="824">
        <v>8.8740000000000006</v>
      </c>
      <c r="V703" s="824">
        <v>750</v>
      </c>
      <c r="W703" s="824">
        <v>6655.5</v>
      </c>
      <c r="X703" s="824">
        <f t="shared" si="24"/>
        <v>7454.1600000000008</v>
      </c>
      <c r="Y703" s="727" t="s">
        <v>4270</v>
      </c>
      <c r="Z703" s="727">
        <v>2016</v>
      </c>
      <c r="AA703" s="727"/>
      <c r="AB703" s="760" t="s">
        <v>876</v>
      </c>
      <c r="AC703" s="760"/>
      <c r="AD703" s="760"/>
      <c r="AE703" s="760"/>
      <c r="AF703" s="760"/>
      <c r="AG703" s="760" t="s">
        <v>5461</v>
      </c>
      <c r="AH703" s="760" t="s">
        <v>794</v>
      </c>
      <c r="AI703" s="760">
        <v>210013482</v>
      </c>
      <c r="AJ703" s="760" t="s">
        <v>5462</v>
      </c>
      <c r="AK703" s="807"/>
    </row>
    <row r="704" spans="1:37" s="192" customFormat="1" ht="100.5" customHeight="1">
      <c r="A704" s="727" t="s">
        <v>5463</v>
      </c>
      <c r="B704" s="794" t="s">
        <v>33</v>
      </c>
      <c r="C704" s="727" t="s">
        <v>5458</v>
      </c>
      <c r="D704" s="727" t="s">
        <v>5459</v>
      </c>
      <c r="E704" s="727" t="s">
        <v>5459</v>
      </c>
      <c r="F704" s="727" t="s">
        <v>5460</v>
      </c>
      <c r="G704" s="727" t="str">
        <f t="shared" si="25"/>
        <v>порошок</v>
      </c>
      <c r="H704" s="727"/>
      <c r="I704" s="727"/>
      <c r="J704" s="727" t="s">
        <v>1135</v>
      </c>
      <c r="K704" s="727">
        <v>69</v>
      </c>
      <c r="L704" s="1065">
        <v>151010000</v>
      </c>
      <c r="M704" s="749" t="s">
        <v>82</v>
      </c>
      <c r="N704" s="727" t="s">
        <v>2115</v>
      </c>
      <c r="O704" s="727" t="s">
        <v>4357</v>
      </c>
      <c r="P704" s="727" t="s">
        <v>229</v>
      </c>
      <c r="Q704" s="874" t="s">
        <v>230</v>
      </c>
      <c r="R704" s="727" t="s">
        <v>2856</v>
      </c>
      <c r="S704" s="727">
        <v>166</v>
      </c>
      <c r="T704" s="727" t="s">
        <v>902</v>
      </c>
      <c r="U704" s="824">
        <v>250</v>
      </c>
      <c r="V704" s="824">
        <v>750</v>
      </c>
      <c r="W704" s="824">
        <v>187500</v>
      </c>
      <c r="X704" s="824">
        <f t="shared" si="24"/>
        <v>210000.00000000003</v>
      </c>
      <c r="Y704" s="727" t="s">
        <v>4270</v>
      </c>
      <c r="Z704" s="727">
        <v>2016</v>
      </c>
      <c r="AA704" s="727"/>
      <c r="AB704" s="760" t="s">
        <v>876</v>
      </c>
      <c r="AC704" s="760"/>
      <c r="AD704" s="760"/>
      <c r="AE704" s="760"/>
      <c r="AF704" s="760"/>
      <c r="AG704" s="760" t="s">
        <v>5464</v>
      </c>
      <c r="AH704" s="760" t="s">
        <v>794</v>
      </c>
      <c r="AI704" s="760">
        <v>210013482</v>
      </c>
      <c r="AJ704" s="760" t="s">
        <v>5462</v>
      </c>
      <c r="AK704" s="807"/>
    </row>
    <row r="705" spans="1:37" s="192" customFormat="1" ht="100.5" customHeight="1">
      <c r="A705" s="727" t="s">
        <v>5465</v>
      </c>
      <c r="B705" s="794" t="s">
        <v>33</v>
      </c>
      <c r="C705" s="727" t="s">
        <v>5458</v>
      </c>
      <c r="D705" s="727" t="s">
        <v>5459</v>
      </c>
      <c r="E705" s="727" t="s">
        <v>5459</v>
      </c>
      <c r="F705" s="727" t="s">
        <v>5460</v>
      </c>
      <c r="G705" s="727" t="str">
        <f t="shared" si="25"/>
        <v>порошок</v>
      </c>
      <c r="H705" s="727"/>
      <c r="I705" s="727"/>
      <c r="J705" s="727" t="s">
        <v>1135</v>
      </c>
      <c r="K705" s="727">
        <v>69</v>
      </c>
      <c r="L705" s="766">
        <v>471010000</v>
      </c>
      <c r="M705" s="1016" t="s">
        <v>125</v>
      </c>
      <c r="N705" s="727" t="s">
        <v>2115</v>
      </c>
      <c r="O705" s="727" t="s">
        <v>236</v>
      </c>
      <c r="P705" s="727" t="s">
        <v>229</v>
      </c>
      <c r="Q705" s="874" t="s">
        <v>230</v>
      </c>
      <c r="R705" s="727" t="s">
        <v>2856</v>
      </c>
      <c r="S705" s="727">
        <v>166</v>
      </c>
      <c r="T705" s="727" t="s">
        <v>902</v>
      </c>
      <c r="U705" s="824">
        <v>40</v>
      </c>
      <c r="V705" s="824">
        <v>750</v>
      </c>
      <c r="W705" s="824">
        <v>30000</v>
      </c>
      <c r="X705" s="824">
        <f t="shared" si="24"/>
        <v>33600</v>
      </c>
      <c r="Y705" s="727" t="s">
        <v>4270</v>
      </c>
      <c r="Z705" s="727">
        <v>2016</v>
      </c>
      <c r="AA705" s="727"/>
      <c r="AB705" s="760" t="s">
        <v>876</v>
      </c>
      <c r="AC705" s="760"/>
      <c r="AD705" s="760"/>
      <c r="AE705" s="760"/>
      <c r="AF705" s="760"/>
      <c r="AG705" s="760" t="s">
        <v>5466</v>
      </c>
      <c r="AH705" s="760" t="s">
        <v>794</v>
      </c>
      <c r="AI705" s="760">
        <v>210013482</v>
      </c>
      <c r="AJ705" s="760" t="s">
        <v>5462</v>
      </c>
      <c r="AK705" s="807"/>
    </row>
    <row r="706" spans="1:37" s="192" customFormat="1" ht="100.5" customHeight="1">
      <c r="A706" s="727" t="s">
        <v>5467</v>
      </c>
      <c r="B706" s="794" t="s">
        <v>33</v>
      </c>
      <c r="C706" s="727" t="s">
        <v>5458</v>
      </c>
      <c r="D706" s="727" t="s">
        <v>5459</v>
      </c>
      <c r="E706" s="727" t="s">
        <v>5459</v>
      </c>
      <c r="F706" s="727" t="s">
        <v>5460</v>
      </c>
      <c r="G706" s="727" t="str">
        <f t="shared" si="25"/>
        <v>порошок</v>
      </c>
      <c r="H706" s="727"/>
      <c r="I706" s="727"/>
      <c r="J706" s="727" t="s">
        <v>1135</v>
      </c>
      <c r="K706" s="727">
        <v>69</v>
      </c>
      <c r="L706" s="766">
        <v>471010000</v>
      </c>
      <c r="M706" s="1016" t="s">
        <v>125</v>
      </c>
      <c r="N706" s="727" t="s">
        <v>2115</v>
      </c>
      <c r="O706" s="727" t="s">
        <v>4974</v>
      </c>
      <c r="P706" s="727" t="s">
        <v>229</v>
      </c>
      <c r="Q706" s="874" t="s">
        <v>230</v>
      </c>
      <c r="R706" s="727" t="s">
        <v>2856</v>
      </c>
      <c r="S706" s="727">
        <v>166</v>
      </c>
      <c r="T706" s="727" t="s">
        <v>902</v>
      </c>
      <c r="U706" s="824">
        <v>25</v>
      </c>
      <c r="V706" s="824">
        <v>750</v>
      </c>
      <c r="W706" s="824">
        <v>18750</v>
      </c>
      <c r="X706" s="824">
        <f t="shared" si="24"/>
        <v>21000.000000000004</v>
      </c>
      <c r="Y706" s="727" t="s">
        <v>4270</v>
      </c>
      <c r="Z706" s="727">
        <v>2016</v>
      </c>
      <c r="AA706" s="727"/>
      <c r="AB706" s="760" t="s">
        <v>876</v>
      </c>
      <c r="AC706" s="760"/>
      <c r="AD706" s="760"/>
      <c r="AE706" s="760"/>
      <c r="AF706" s="760"/>
      <c r="AG706" s="760" t="s">
        <v>5466</v>
      </c>
      <c r="AH706" s="760" t="s">
        <v>794</v>
      </c>
      <c r="AI706" s="760">
        <v>210013482</v>
      </c>
      <c r="AJ706" s="760" t="s">
        <v>5462</v>
      </c>
      <c r="AK706" s="807"/>
    </row>
    <row r="707" spans="1:37" s="192" customFormat="1" ht="100.5" customHeight="1">
      <c r="A707" s="727" t="s">
        <v>5468</v>
      </c>
      <c r="B707" s="794" t="s">
        <v>33</v>
      </c>
      <c r="C707" s="727" t="s">
        <v>5469</v>
      </c>
      <c r="D707" s="727" t="s">
        <v>5470</v>
      </c>
      <c r="E707" s="727" t="s">
        <v>5470</v>
      </c>
      <c r="F707" s="727" t="s">
        <v>5471</v>
      </c>
      <c r="G707" s="727" t="str">
        <f t="shared" si="25"/>
        <v>для анализатора точки росы</v>
      </c>
      <c r="H707" s="727"/>
      <c r="I707" s="727"/>
      <c r="J707" s="727" t="s">
        <v>38</v>
      </c>
      <c r="K707" s="727">
        <v>0</v>
      </c>
      <c r="L707" s="749">
        <v>271034100</v>
      </c>
      <c r="M707" s="753" t="s">
        <v>84</v>
      </c>
      <c r="N707" s="727" t="s">
        <v>2115</v>
      </c>
      <c r="O707" s="727" t="s">
        <v>4707</v>
      </c>
      <c r="P707" s="727" t="s">
        <v>229</v>
      </c>
      <c r="Q707" s="874" t="s">
        <v>230</v>
      </c>
      <c r="R707" s="727" t="s">
        <v>2856</v>
      </c>
      <c r="S707" s="727">
        <v>796</v>
      </c>
      <c r="T707" s="727" t="s">
        <v>232</v>
      </c>
      <c r="U707" s="824">
        <v>1</v>
      </c>
      <c r="V707" s="824">
        <v>50000</v>
      </c>
      <c r="W707" s="824">
        <v>50000</v>
      </c>
      <c r="X707" s="824">
        <f t="shared" si="24"/>
        <v>56000.000000000007</v>
      </c>
      <c r="Y707" s="727"/>
      <c r="Z707" s="727">
        <v>2016</v>
      </c>
      <c r="AA707" s="727"/>
      <c r="AB707" s="760" t="s">
        <v>876</v>
      </c>
      <c r="AC707" s="760" t="s">
        <v>209</v>
      </c>
      <c r="AD707" s="760"/>
      <c r="AE707" s="760"/>
      <c r="AF707" s="760"/>
      <c r="AG707" s="760" t="s">
        <v>5472</v>
      </c>
      <c r="AH707" s="760" t="s">
        <v>794</v>
      </c>
      <c r="AI707" s="760">
        <v>210024377</v>
      </c>
      <c r="AJ707" s="760" t="s">
        <v>5473</v>
      </c>
      <c r="AK707" s="807"/>
    </row>
    <row r="708" spans="1:37" s="192" customFormat="1" ht="100.5" customHeight="1">
      <c r="A708" s="727" t="s">
        <v>5474</v>
      </c>
      <c r="B708" s="794" t="s">
        <v>33</v>
      </c>
      <c r="C708" s="727" t="s">
        <v>5475</v>
      </c>
      <c r="D708" s="727" t="s">
        <v>5476</v>
      </c>
      <c r="E708" s="727" t="s">
        <v>5476</v>
      </c>
      <c r="F708" s="727" t="s">
        <v>5477</v>
      </c>
      <c r="G708" s="727" t="str">
        <f t="shared" si="25"/>
        <v>для разметки радиографических снимков в процессе рентгеновского контроля, высота цифр 12 мм, ширина 7,7 мм, толщина 2,5 мм, в наборе пластиковый пенал с ячейками и с пинцетом, маркировочный №3</v>
      </c>
      <c r="H708" s="727"/>
      <c r="I708" s="727"/>
      <c r="J708" s="727" t="s">
        <v>1135</v>
      </c>
      <c r="K708" s="727">
        <v>40</v>
      </c>
      <c r="L708" s="788">
        <v>311000000</v>
      </c>
      <c r="M708" s="727" t="s">
        <v>342</v>
      </c>
      <c r="N708" s="727" t="s">
        <v>2115</v>
      </c>
      <c r="O708" s="813" t="s">
        <v>4683</v>
      </c>
      <c r="P708" s="727" t="s">
        <v>229</v>
      </c>
      <c r="Q708" s="874" t="s">
        <v>230</v>
      </c>
      <c r="R708" s="727" t="s">
        <v>2856</v>
      </c>
      <c r="S708" s="727">
        <v>796</v>
      </c>
      <c r="T708" s="727" t="s">
        <v>232</v>
      </c>
      <c r="U708" s="824">
        <v>2</v>
      </c>
      <c r="V708" s="824">
        <v>15000</v>
      </c>
      <c r="W708" s="824">
        <v>30000</v>
      </c>
      <c r="X708" s="824">
        <f t="shared" si="24"/>
        <v>33600</v>
      </c>
      <c r="Y708" s="727" t="s">
        <v>4270</v>
      </c>
      <c r="Z708" s="727">
        <v>2016</v>
      </c>
      <c r="AA708" s="727"/>
      <c r="AB708" s="760" t="s">
        <v>876</v>
      </c>
      <c r="AC708" s="760"/>
      <c r="AD708" s="760"/>
      <c r="AE708" s="760"/>
      <c r="AF708" s="760"/>
      <c r="AG708" s="760" t="s">
        <v>5478</v>
      </c>
      <c r="AH708" s="760" t="s">
        <v>794</v>
      </c>
      <c r="AI708" s="760">
        <v>210016549</v>
      </c>
      <c r="AJ708" s="760" t="s">
        <v>5479</v>
      </c>
      <c r="AK708" s="807"/>
    </row>
    <row r="709" spans="1:37" s="192" customFormat="1" ht="100.5" customHeight="1">
      <c r="A709" s="727" t="s">
        <v>5480</v>
      </c>
      <c r="B709" s="794" t="s">
        <v>33</v>
      </c>
      <c r="C709" s="727" t="s">
        <v>5475</v>
      </c>
      <c r="D709" s="727" t="s">
        <v>5476</v>
      </c>
      <c r="E709" s="727" t="s">
        <v>5476</v>
      </c>
      <c r="F709" s="727" t="s">
        <v>5477</v>
      </c>
      <c r="G709" s="727" t="str">
        <f t="shared" si="25"/>
        <v>для разметки радиографических снимков в процессе рентгеновского контроля, высота цифр 12 мм, ширина 7,7 мм, толщина 2,5 мм, в наборе пластиковый пенал с ячейками и с пинцетом, маркировочный №3</v>
      </c>
      <c r="H709" s="727"/>
      <c r="I709" s="727"/>
      <c r="J709" s="727" t="s">
        <v>1135</v>
      </c>
      <c r="K709" s="727">
        <v>40</v>
      </c>
      <c r="L709" s="727">
        <v>511010000</v>
      </c>
      <c r="M709" s="753" t="s">
        <v>88</v>
      </c>
      <c r="N709" s="727" t="s">
        <v>2115</v>
      </c>
      <c r="O709" s="727" t="s">
        <v>4432</v>
      </c>
      <c r="P709" s="727" t="s">
        <v>229</v>
      </c>
      <c r="Q709" s="874" t="s">
        <v>230</v>
      </c>
      <c r="R709" s="727" t="s">
        <v>2856</v>
      </c>
      <c r="S709" s="727">
        <v>796</v>
      </c>
      <c r="T709" s="727" t="s">
        <v>232</v>
      </c>
      <c r="U709" s="824">
        <v>1</v>
      </c>
      <c r="V709" s="824">
        <v>15000</v>
      </c>
      <c r="W709" s="824">
        <v>15000</v>
      </c>
      <c r="X709" s="824">
        <f t="shared" si="24"/>
        <v>16800</v>
      </c>
      <c r="Y709" s="727" t="s">
        <v>4270</v>
      </c>
      <c r="Z709" s="727">
        <v>2016</v>
      </c>
      <c r="AA709" s="727"/>
      <c r="AB709" s="760" t="s">
        <v>876</v>
      </c>
      <c r="AC709" s="760"/>
      <c r="AD709" s="760"/>
      <c r="AE709" s="760"/>
      <c r="AF709" s="760"/>
      <c r="AG709" s="760" t="s">
        <v>5481</v>
      </c>
      <c r="AH709" s="760" t="s">
        <v>794</v>
      </c>
      <c r="AI709" s="760">
        <v>210016549</v>
      </c>
      <c r="AJ709" s="760" t="s">
        <v>5479</v>
      </c>
      <c r="AK709" s="807"/>
    </row>
    <row r="710" spans="1:37" s="192" customFormat="1" ht="100.5" customHeight="1">
      <c r="A710" s="727" t="s">
        <v>5482</v>
      </c>
      <c r="B710" s="794" t="s">
        <v>33</v>
      </c>
      <c r="C710" s="727" t="s">
        <v>5483</v>
      </c>
      <c r="D710" s="727" t="s">
        <v>5484</v>
      </c>
      <c r="E710" s="727" t="s">
        <v>5484</v>
      </c>
      <c r="F710" s="727" t="s">
        <v>5485</v>
      </c>
      <c r="G710" s="727" t="str">
        <f t="shared" si="25"/>
        <v>марки А, сорт 1, ГОСТ 1692-85</v>
      </c>
      <c r="H710" s="727"/>
      <c r="I710" s="727"/>
      <c r="J710" s="727" t="s">
        <v>38</v>
      </c>
      <c r="K710" s="727">
        <v>0</v>
      </c>
      <c r="L710" s="766">
        <v>271010000</v>
      </c>
      <c r="M710" s="727" t="s">
        <v>127</v>
      </c>
      <c r="N710" s="727" t="s">
        <v>2115</v>
      </c>
      <c r="O710" s="727" t="s">
        <v>802</v>
      </c>
      <c r="P710" s="727" t="s">
        <v>229</v>
      </c>
      <c r="Q710" s="874" t="s">
        <v>230</v>
      </c>
      <c r="R710" s="727" t="s">
        <v>2856</v>
      </c>
      <c r="S710" s="727">
        <v>166</v>
      </c>
      <c r="T710" s="727" t="s">
        <v>902</v>
      </c>
      <c r="U710" s="824">
        <v>65</v>
      </c>
      <c r="V710" s="824">
        <v>1000</v>
      </c>
      <c r="W710" s="824">
        <v>65000</v>
      </c>
      <c r="X710" s="824">
        <f t="shared" si="24"/>
        <v>72800</v>
      </c>
      <c r="Y710" s="727"/>
      <c r="Z710" s="727">
        <v>2016</v>
      </c>
      <c r="AA710" s="727"/>
      <c r="AB710" s="760" t="s">
        <v>876</v>
      </c>
      <c r="AC710" s="760" t="s">
        <v>209</v>
      </c>
      <c r="AD710" s="760"/>
      <c r="AE710" s="760"/>
      <c r="AF710" s="760"/>
      <c r="AG710" s="760" t="s">
        <v>5486</v>
      </c>
      <c r="AH710" s="760" t="s">
        <v>794</v>
      </c>
      <c r="AI710" s="760">
        <v>210003575</v>
      </c>
      <c r="AJ710" s="760" t="s">
        <v>5487</v>
      </c>
      <c r="AK710" s="807"/>
    </row>
    <row r="711" spans="1:37" s="192" customFormat="1" ht="100.5" customHeight="1">
      <c r="A711" s="727" t="s">
        <v>5488</v>
      </c>
      <c r="B711" s="794" t="s">
        <v>33</v>
      </c>
      <c r="C711" s="727" t="s">
        <v>5483</v>
      </c>
      <c r="D711" s="727" t="s">
        <v>5484</v>
      </c>
      <c r="E711" s="727" t="s">
        <v>5484</v>
      </c>
      <c r="F711" s="727" t="s">
        <v>5485</v>
      </c>
      <c r="G711" s="727" t="str">
        <f t="shared" si="25"/>
        <v>марки А, сорт 1, ГОСТ 1692-85</v>
      </c>
      <c r="H711" s="727"/>
      <c r="I711" s="727"/>
      <c r="J711" s="727" t="s">
        <v>38</v>
      </c>
      <c r="K711" s="727">
        <v>0</v>
      </c>
      <c r="L711" s="766">
        <v>471010000</v>
      </c>
      <c r="M711" s="1016" t="s">
        <v>125</v>
      </c>
      <c r="N711" s="727" t="s">
        <v>2115</v>
      </c>
      <c r="O711" s="727" t="s">
        <v>236</v>
      </c>
      <c r="P711" s="727" t="s">
        <v>229</v>
      </c>
      <c r="Q711" s="874" t="s">
        <v>230</v>
      </c>
      <c r="R711" s="727" t="s">
        <v>2856</v>
      </c>
      <c r="S711" s="727">
        <v>166</v>
      </c>
      <c r="T711" s="727" t="s">
        <v>902</v>
      </c>
      <c r="U711" s="824">
        <v>94.5</v>
      </c>
      <c r="V711" s="824">
        <v>1000</v>
      </c>
      <c r="W711" s="824">
        <v>94500</v>
      </c>
      <c r="X711" s="824">
        <f t="shared" si="24"/>
        <v>105840.00000000001</v>
      </c>
      <c r="Y711" s="727"/>
      <c r="Z711" s="727">
        <v>2016</v>
      </c>
      <c r="AA711" s="727"/>
      <c r="AB711" s="760" t="s">
        <v>876</v>
      </c>
      <c r="AC711" s="760" t="s">
        <v>209</v>
      </c>
      <c r="AD711" s="760"/>
      <c r="AE711" s="760"/>
      <c r="AF711" s="760"/>
      <c r="AG711" s="760" t="s">
        <v>5489</v>
      </c>
      <c r="AH711" s="760" t="s">
        <v>794</v>
      </c>
      <c r="AI711" s="760">
        <v>210003575</v>
      </c>
      <c r="AJ711" s="760" t="s">
        <v>5487</v>
      </c>
      <c r="AK711" s="807"/>
    </row>
    <row r="712" spans="1:37" s="192" customFormat="1" ht="100.5" customHeight="1">
      <c r="A712" s="727" t="s">
        <v>5490</v>
      </c>
      <c r="B712" s="794" t="s">
        <v>33</v>
      </c>
      <c r="C712" s="727" t="s">
        <v>5483</v>
      </c>
      <c r="D712" s="727" t="s">
        <v>5484</v>
      </c>
      <c r="E712" s="727" t="s">
        <v>5484</v>
      </c>
      <c r="F712" s="727" t="s">
        <v>5485</v>
      </c>
      <c r="G712" s="727" t="str">
        <f t="shared" si="25"/>
        <v>марки А, сорт 1, ГОСТ 1692-85</v>
      </c>
      <c r="H712" s="727"/>
      <c r="I712" s="727"/>
      <c r="J712" s="727" t="s">
        <v>38</v>
      </c>
      <c r="K712" s="727">
        <v>0</v>
      </c>
      <c r="L712" s="749">
        <v>391010000</v>
      </c>
      <c r="M712" s="749" t="s">
        <v>341</v>
      </c>
      <c r="N712" s="727" t="s">
        <v>2115</v>
      </c>
      <c r="O712" s="813" t="s">
        <v>4693</v>
      </c>
      <c r="P712" s="727" t="s">
        <v>229</v>
      </c>
      <c r="Q712" s="874" t="s">
        <v>230</v>
      </c>
      <c r="R712" s="727" t="s">
        <v>2856</v>
      </c>
      <c r="S712" s="727">
        <v>166</v>
      </c>
      <c r="T712" s="727" t="s">
        <v>902</v>
      </c>
      <c r="U712" s="824">
        <v>320.83300000000003</v>
      </c>
      <c r="V712" s="824">
        <v>1000</v>
      </c>
      <c r="W712" s="824">
        <v>320833</v>
      </c>
      <c r="X712" s="824">
        <f t="shared" si="24"/>
        <v>359332.96</v>
      </c>
      <c r="Y712" s="727"/>
      <c r="Z712" s="727">
        <v>2016</v>
      </c>
      <c r="AA712" s="727"/>
      <c r="AB712" s="760" t="s">
        <v>876</v>
      </c>
      <c r="AC712" s="760" t="s">
        <v>209</v>
      </c>
      <c r="AD712" s="760"/>
      <c r="AE712" s="760"/>
      <c r="AF712" s="760"/>
      <c r="AG712" s="760" t="s">
        <v>5491</v>
      </c>
      <c r="AH712" s="760" t="s">
        <v>794</v>
      </c>
      <c r="AI712" s="760">
        <v>210003575</v>
      </c>
      <c r="AJ712" s="760" t="s">
        <v>5487</v>
      </c>
      <c r="AK712" s="807"/>
    </row>
    <row r="713" spans="1:37" s="192" customFormat="1" ht="100.5" customHeight="1">
      <c r="A713" s="727" t="s">
        <v>5492</v>
      </c>
      <c r="B713" s="794" t="s">
        <v>33</v>
      </c>
      <c r="C713" s="727" t="s">
        <v>5493</v>
      </c>
      <c r="D713" s="727" t="s">
        <v>5494</v>
      </c>
      <c r="E713" s="727" t="s">
        <v>5494</v>
      </c>
      <c r="F713" s="727" t="s">
        <v>5495</v>
      </c>
      <c r="G713" s="727" t="str">
        <f t="shared" si="25"/>
        <v>стандарт-титр</v>
      </c>
      <c r="H713" s="727"/>
      <c r="I713" s="727"/>
      <c r="J713" s="727" t="s">
        <v>38</v>
      </c>
      <c r="K713" s="727">
        <v>0</v>
      </c>
      <c r="L713" s="788">
        <v>231010000</v>
      </c>
      <c r="M713" s="749" t="s">
        <v>128</v>
      </c>
      <c r="N713" s="727" t="s">
        <v>2115</v>
      </c>
      <c r="O713" s="813" t="s">
        <v>4669</v>
      </c>
      <c r="P713" s="727" t="s">
        <v>229</v>
      </c>
      <c r="Q713" s="874" t="s">
        <v>230</v>
      </c>
      <c r="R713" s="727" t="s">
        <v>2856</v>
      </c>
      <c r="S713" s="727">
        <v>778</v>
      </c>
      <c r="T713" s="727" t="s">
        <v>803</v>
      </c>
      <c r="U713" s="824">
        <v>4</v>
      </c>
      <c r="V713" s="824">
        <v>16500</v>
      </c>
      <c r="W713" s="824">
        <v>66000</v>
      </c>
      <c r="X713" s="824">
        <f t="shared" si="24"/>
        <v>73920</v>
      </c>
      <c r="Y713" s="727"/>
      <c r="Z713" s="727">
        <v>2016</v>
      </c>
      <c r="AA713" s="727"/>
      <c r="AB713" s="760" t="s">
        <v>876</v>
      </c>
      <c r="AC713" s="760" t="s">
        <v>209</v>
      </c>
      <c r="AD713" s="760"/>
      <c r="AE713" s="760"/>
      <c r="AF713" s="760"/>
      <c r="AG713" s="760" t="s">
        <v>5496</v>
      </c>
      <c r="AH713" s="760" t="s">
        <v>794</v>
      </c>
      <c r="AI713" s="760">
        <v>210003543</v>
      </c>
      <c r="AJ713" s="760" t="s">
        <v>5497</v>
      </c>
      <c r="AK713" s="807"/>
    </row>
    <row r="714" spans="1:37" s="192" customFormat="1" ht="100.5" customHeight="1">
      <c r="A714" s="727" t="s">
        <v>5498</v>
      </c>
      <c r="B714" s="794" t="s">
        <v>33</v>
      </c>
      <c r="C714" s="727" t="s">
        <v>5493</v>
      </c>
      <c r="D714" s="727" t="s">
        <v>5494</v>
      </c>
      <c r="E714" s="727" t="s">
        <v>5494</v>
      </c>
      <c r="F714" s="727" t="s">
        <v>5495</v>
      </c>
      <c r="G714" s="727" t="str">
        <f t="shared" si="25"/>
        <v>стандарт-титр</v>
      </c>
      <c r="H714" s="727"/>
      <c r="I714" s="727"/>
      <c r="J714" s="727" t="s">
        <v>38</v>
      </c>
      <c r="K714" s="727">
        <v>0</v>
      </c>
      <c r="L714" s="1065">
        <v>151010000</v>
      </c>
      <c r="M714" s="749" t="s">
        <v>82</v>
      </c>
      <c r="N714" s="727" t="s">
        <v>2115</v>
      </c>
      <c r="O714" s="813" t="s">
        <v>4672</v>
      </c>
      <c r="P714" s="727" t="s">
        <v>229</v>
      </c>
      <c r="Q714" s="874" t="s">
        <v>230</v>
      </c>
      <c r="R714" s="727" t="s">
        <v>2856</v>
      </c>
      <c r="S714" s="727">
        <v>778</v>
      </c>
      <c r="T714" s="727" t="s">
        <v>803</v>
      </c>
      <c r="U714" s="824">
        <v>3</v>
      </c>
      <c r="V714" s="824">
        <v>16500</v>
      </c>
      <c r="W714" s="824">
        <v>49500</v>
      </c>
      <c r="X714" s="824">
        <f t="shared" si="24"/>
        <v>55440.000000000007</v>
      </c>
      <c r="Y714" s="727"/>
      <c r="Z714" s="727">
        <v>2016</v>
      </c>
      <c r="AA714" s="727"/>
      <c r="AB714" s="760" t="s">
        <v>876</v>
      </c>
      <c r="AC714" s="760" t="s">
        <v>209</v>
      </c>
      <c r="AD714" s="760"/>
      <c r="AE714" s="760"/>
      <c r="AF714" s="760"/>
      <c r="AG714" s="760" t="s">
        <v>5499</v>
      </c>
      <c r="AH714" s="760" t="s">
        <v>794</v>
      </c>
      <c r="AI714" s="760">
        <v>210003543</v>
      </c>
      <c r="AJ714" s="760" t="s">
        <v>5497</v>
      </c>
      <c r="AK714" s="807"/>
    </row>
    <row r="715" spans="1:37" s="192" customFormat="1" ht="100.5" customHeight="1">
      <c r="A715" s="727" t="s">
        <v>5500</v>
      </c>
      <c r="B715" s="794" t="s">
        <v>33</v>
      </c>
      <c r="C715" s="727" t="s">
        <v>5493</v>
      </c>
      <c r="D715" s="727" t="s">
        <v>5494</v>
      </c>
      <c r="E715" s="727" t="s">
        <v>5494</v>
      </c>
      <c r="F715" s="727" t="s">
        <v>5495</v>
      </c>
      <c r="G715" s="727" t="str">
        <f t="shared" si="25"/>
        <v>стандарт-титр</v>
      </c>
      <c r="H715" s="727"/>
      <c r="I715" s="727"/>
      <c r="J715" s="727" t="s">
        <v>38</v>
      </c>
      <c r="K715" s="727">
        <v>0</v>
      </c>
      <c r="L715" s="766">
        <v>471010000</v>
      </c>
      <c r="M715" s="1016" t="s">
        <v>125</v>
      </c>
      <c r="N715" s="727" t="s">
        <v>2115</v>
      </c>
      <c r="O715" s="727" t="s">
        <v>236</v>
      </c>
      <c r="P715" s="727" t="s">
        <v>229</v>
      </c>
      <c r="Q715" s="874" t="s">
        <v>230</v>
      </c>
      <c r="R715" s="727" t="s">
        <v>2856</v>
      </c>
      <c r="S715" s="727">
        <v>778</v>
      </c>
      <c r="T715" s="727" t="s">
        <v>803</v>
      </c>
      <c r="U715" s="824">
        <v>4</v>
      </c>
      <c r="V715" s="824">
        <v>16500</v>
      </c>
      <c r="W715" s="824">
        <v>66000</v>
      </c>
      <c r="X715" s="824">
        <f t="shared" si="24"/>
        <v>73920</v>
      </c>
      <c r="Y715" s="727"/>
      <c r="Z715" s="727">
        <v>2016</v>
      </c>
      <c r="AA715" s="727"/>
      <c r="AB715" s="760" t="s">
        <v>876</v>
      </c>
      <c r="AC715" s="760" t="s">
        <v>209</v>
      </c>
      <c r="AD715" s="760"/>
      <c r="AE715" s="760"/>
      <c r="AF715" s="760"/>
      <c r="AG715" s="760" t="s">
        <v>5501</v>
      </c>
      <c r="AH715" s="760" t="s">
        <v>794</v>
      </c>
      <c r="AI715" s="760">
        <v>210003543</v>
      </c>
      <c r="AJ715" s="760" t="s">
        <v>5497</v>
      </c>
      <c r="AK715" s="807"/>
    </row>
    <row r="716" spans="1:37" s="192" customFormat="1" ht="100.5" customHeight="1">
      <c r="A716" s="727" t="s">
        <v>5502</v>
      </c>
      <c r="B716" s="794" t="s">
        <v>33</v>
      </c>
      <c r="C716" s="727" t="s">
        <v>5493</v>
      </c>
      <c r="D716" s="727" t="s">
        <v>5494</v>
      </c>
      <c r="E716" s="727" t="s">
        <v>5494</v>
      </c>
      <c r="F716" s="727" t="s">
        <v>5495</v>
      </c>
      <c r="G716" s="727" t="str">
        <f t="shared" si="25"/>
        <v>стандарт-титр</v>
      </c>
      <c r="H716" s="727"/>
      <c r="I716" s="727"/>
      <c r="J716" s="727" t="s">
        <v>38</v>
      </c>
      <c r="K716" s="727">
        <v>0</v>
      </c>
      <c r="L716" s="788">
        <v>311000000</v>
      </c>
      <c r="M716" s="727" t="s">
        <v>342</v>
      </c>
      <c r="N716" s="727" t="s">
        <v>2115</v>
      </c>
      <c r="O716" s="813" t="s">
        <v>4683</v>
      </c>
      <c r="P716" s="727" t="s">
        <v>229</v>
      </c>
      <c r="Q716" s="874" t="s">
        <v>230</v>
      </c>
      <c r="R716" s="727" t="s">
        <v>2856</v>
      </c>
      <c r="S716" s="727">
        <v>778</v>
      </c>
      <c r="T716" s="727" t="s">
        <v>803</v>
      </c>
      <c r="U716" s="824">
        <v>1</v>
      </c>
      <c r="V716" s="824">
        <v>16500</v>
      </c>
      <c r="W716" s="824">
        <v>16500</v>
      </c>
      <c r="X716" s="824">
        <f t="shared" si="24"/>
        <v>18480</v>
      </c>
      <c r="Y716" s="727"/>
      <c r="Z716" s="727">
        <v>2016</v>
      </c>
      <c r="AA716" s="727"/>
      <c r="AB716" s="760" t="s">
        <v>876</v>
      </c>
      <c r="AC716" s="760" t="s">
        <v>209</v>
      </c>
      <c r="AD716" s="760"/>
      <c r="AE716" s="760"/>
      <c r="AF716" s="760"/>
      <c r="AG716" s="760" t="s">
        <v>5503</v>
      </c>
      <c r="AH716" s="760" t="s">
        <v>794</v>
      </c>
      <c r="AI716" s="760">
        <v>210003543</v>
      </c>
      <c r="AJ716" s="760" t="s">
        <v>5497</v>
      </c>
      <c r="AK716" s="807"/>
    </row>
    <row r="717" spans="1:37" s="192" customFormat="1" ht="100.5" customHeight="1">
      <c r="A717" s="727" t="s">
        <v>5504</v>
      </c>
      <c r="B717" s="794" t="s">
        <v>33</v>
      </c>
      <c r="C717" s="727" t="s">
        <v>5505</v>
      </c>
      <c r="D717" s="727" t="s">
        <v>5506</v>
      </c>
      <c r="E717" s="727" t="s">
        <v>5506</v>
      </c>
      <c r="F717" s="727" t="s">
        <v>5507</v>
      </c>
      <c r="G717" s="727" t="str">
        <f t="shared" si="25"/>
        <v>чистый для анализа, ГОСТ 4330-76</v>
      </c>
      <c r="H717" s="727"/>
      <c r="I717" s="727"/>
      <c r="J717" s="727" t="s">
        <v>38</v>
      </c>
      <c r="K717" s="727">
        <v>0</v>
      </c>
      <c r="L717" s="766">
        <v>271010000</v>
      </c>
      <c r="M717" s="727" t="s">
        <v>127</v>
      </c>
      <c r="N717" s="727" t="s">
        <v>2115</v>
      </c>
      <c r="O717" s="727" t="s">
        <v>802</v>
      </c>
      <c r="P717" s="727" t="s">
        <v>229</v>
      </c>
      <c r="Q717" s="874" t="s">
        <v>230</v>
      </c>
      <c r="R717" s="727" t="s">
        <v>2856</v>
      </c>
      <c r="S717" s="727">
        <v>166</v>
      </c>
      <c r="T717" s="727" t="s">
        <v>902</v>
      </c>
      <c r="U717" s="824">
        <v>7</v>
      </c>
      <c r="V717" s="824">
        <v>4711</v>
      </c>
      <c r="W717" s="824">
        <v>32977</v>
      </c>
      <c r="X717" s="824">
        <f t="shared" si="24"/>
        <v>36934.240000000005</v>
      </c>
      <c r="Y717" s="727"/>
      <c r="Z717" s="727">
        <v>2016</v>
      </c>
      <c r="AA717" s="727"/>
      <c r="AB717" s="760" t="s">
        <v>876</v>
      </c>
      <c r="AC717" s="760" t="s">
        <v>209</v>
      </c>
      <c r="AD717" s="760"/>
      <c r="AE717" s="760"/>
      <c r="AF717" s="760"/>
      <c r="AG717" s="760" t="s">
        <v>5508</v>
      </c>
      <c r="AH717" s="760" t="s">
        <v>794</v>
      </c>
      <c r="AI717" s="760">
        <v>210000063</v>
      </c>
      <c r="AJ717" s="760" t="s">
        <v>5509</v>
      </c>
      <c r="AK717" s="807"/>
    </row>
    <row r="718" spans="1:37" s="192" customFormat="1" ht="100.5" customHeight="1">
      <c r="A718" s="727" t="s">
        <v>5510</v>
      </c>
      <c r="B718" s="794" t="s">
        <v>33</v>
      </c>
      <c r="C718" s="727" t="s">
        <v>5505</v>
      </c>
      <c r="D718" s="727" t="s">
        <v>5506</v>
      </c>
      <c r="E718" s="727" t="s">
        <v>5506</v>
      </c>
      <c r="F718" s="727" t="s">
        <v>5507</v>
      </c>
      <c r="G718" s="727" t="str">
        <f t="shared" si="25"/>
        <v>чистый для анализа, ГОСТ 4330-76</v>
      </c>
      <c r="H718" s="727"/>
      <c r="I718" s="727"/>
      <c r="J718" s="727" t="s">
        <v>38</v>
      </c>
      <c r="K718" s="727">
        <v>0</v>
      </c>
      <c r="L718" s="788">
        <v>231010000</v>
      </c>
      <c r="M718" s="749" t="s">
        <v>128</v>
      </c>
      <c r="N718" s="727" t="s">
        <v>2115</v>
      </c>
      <c r="O718" s="727" t="s">
        <v>5511</v>
      </c>
      <c r="P718" s="727" t="s">
        <v>229</v>
      </c>
      <c r="Q718" s="874" t="s">
        <v>230</v>
      </c>
      <c r="R718" s="727" t="s">
        <v>2856</v>
      </c>
      <c r="S718" s="727">
        <v>166</v>
      </c>
      <c r="T718" s="727" t="s">
        <v>902</v>
      </c>
      <c r="U718" s="824">
        <v>4.5</v>
      </c>
      <c r="V718" s="824">
        <v>4711</v>
      </c>
      <c r="W718" s="824">
        <v>21199.5</v>
      </c>
      <c r="X718" s="824">
        <f t="shared" si="24"/>
        <v>23743.440000000002</v>
      </c>
      <c r="Y718" s="727"/>
      <c r="Z718" s="727">
        <v>2016</v>
      </c>
      <c r="AA718" s="727"/>
      <c r="AB718" s="760" t="s">
        <v>876</v>
      </c>
      <c r="AC718" s="760" t="s">
        <v>209</v>
      </c>
      <c r="AD718" s="760"/>
      <c r="AE718" s="760"/>
      <c r="AF718" s="760"/>
      <c r="AG718" s="760" t="s">
        <v>5512</v>
      </c>
      <c r="AH718" s="760" t="s">
        <v>794</v>
      </c>
      <c r="AI718" s="760">
        <v>210000063</v>
      </c>
      <c r="AJ718" s="760" t="s">
        <v>5509</v>
      </c>
      <c r="AK718" s="807"/>
    </row>
    <row r="719" spans="1:37" s="192" customFormat="1" ht="100.5" customHeight="1">
      <c r="A719" s="727" t="s">
        <v>5513</v>
      </c>
      <c r="B719" s="794" t="s">
        <v>33</v>
      </c>
      <c r="C719" s="727" t="s">
        <v>5505</v>
      </c>
      <c r="D719" s="727" t="s">
        <v>5506</v>
      </c>
      <c r="E719" s="727" t="s">
        <v>5506</v>
      </c>
      <c r="F719" s="727" t="s">
        <v>5507</v>
      </c>
      <c r="G719" s="727" t="str">
        <f t="shared" si="25"/>
        <v>чистый для анализа, ГОСТ 4330-76</v>
      </c>
      <c r="H719" s="727"/>
      <c r="I719" s="727"/>
      <c r="J719" s="727" t="s">
        <v>38</v>
      </c>
      <c r="K719" s="727">
        <v>0</v>
      </c>
      <c r="L719" s="788">
        <v>231010000</v>
      </c>
      <c r="M719" s="749" t="s">
        <v>128</v>
      </c>
      <c r="N719" s="727" t="s">
        <v>2115</v>
      </c>
      <c r="O719" s="727" t="s">
        <v>5514</v>
      </c>
      <c r="P719" s="727" t="s">
        <v>229</v>
      </c>
      <c r="Q719" s="874" t="s">
        <v>230</v>
      </c>
      <c r="R719" s="727" t="s">
        <v>2856</v>
      </c>
      <c r="S719" s="727">
        <v>166</v>
      </c>
      <c r="T719" s="727" t="s">
        <v>902</v>
      </c>
      <c r="U719" s="824">
        <v>4.5</v>
      </c>
      <c r="V719" s="824">
        <v>4711</v>
      </c>
      <c r="W719" s="824">
        <v>21199.5</v>
      </c>
      <c r="X719" s="824">
        <f t="shared" si="24"/>
        <v>23743.440000000002</v>
      </c>
      <c r="Y719" s="727"/>
      <c r="Z719" s="727">
        <v>2016</v>
      </c>
      <c r="AA719" s="727"/>
      <c r="AB719" s="760" t="s">
        <v>876</v>
      </c>
      <c r="AC719" s="760" t="s">
        <v>209</v>
      </c>
      <c r="AD719" s="760"/>
      <c r="AE719" s="760"/>
      <c r="AF719" s="760"/>
      <c r="AG719" s="760" t="s">
        <v>5512</v>
      </c>
      <c r="AH719" s="760" t="s">
        <v>794</v>
      </c>
      <c r="AI719" s="760">
        <v>210000063</v>
      </c>
      <c r="AJ719" s="760" t="s">
        <v>5509</v>
      </c>
      <c r="AK719" s="807"/>
    </row>
    <row r="720" spans="1:37" s="192" customFormat="1" ht="100.5" customHeight="1">
      <c r="A720" s="727" t="s">
        <v>5515</v>
      </c>
      <c r="B720" s="794" t="s">
        <v>33</v>
      </c>
      <c r="C720" s="727" t="s">
        <v>5505</v>
      </c>
      <c r="D720" s="727" t="s">
        <v>5506</v>
      </c>
      <c r="E720" s="727" t="s">
        <v>5506</v>
      </c>
      <c r="F720" s="727" t="s">
        <v>5507</v>
      </c>
      <c r="G720" s="727" t="str">
        <f t="shared" si="25"/>
        <v>чистый для анализа, ГОСТ 4330-76</v>
      </c>
      <c r="H720" s="727"/>
      <c r="I720" s="727"/>
      <c r="J720" s="727" t="s">
        <v>38</v>
      </c>
      <c r="K720" s="727">
        <v>0</v>
      </c>
      <c r="L720" s="788">
        <v>231010000</v>
      </c>
      <c r="M720" s="749" t="s">
        <v>128</v>
      </c>
      <c r="N720" s="727" t="s">
        <v>2115</v>
      </c>
      <c r="O720" s="727" t="s">
        <v>5516</v>
      </c>
      <c r="P720" s="727" t="s">
        <v>229</v>
      </c>
      <c r="Q720" s="874" t="s">
        <v>230</v>
      </c>
      <c r="R720" s="727" t="s">
        <v>2856</v>
      </c>
      <c r="S720" s="727">
        <v>166</v>
      </c>
      <c r="T720" s="727" t="s">
        <v>902</v>
      </c>
      <c r="U720" s="824">
        <v>6</v>
      </c>
      <c r="V720" s="824">
        <v>4711</v>
      </c>
      <c r="W720" s="824">
        <v>28266</v>
      </c>
      <c r="X720" s="824">
        <f t="shared" ref="X720:X783" si="26">W720*1.12</f>
        <v>31657.920000000002</v>
      </c>
      <c r="Y720" s="727"/>
      <c r="Z720" s="727">
        <v>2016</v>
      </c>
      <c r="AA720" s="727"/>
      <c r="AB720" s="760" t="s">
        <v>876</v>
      </c>
      <c r="AC720" s="760" t="s">
        <v>209</v>
      </c>
      <c r="AD720" s="760"/>
      <c r="AE720" s="760"/>
      <c r="AF720" s="760"/>
      <c r="AG720" s="760" t="s">
        <v>5512</v>
      </c>
      <c r="AH720" s="760" t="s">
        <v>794</v>
      </c>
      <c r="AI720" s="760">
        <v>210000063</v>
      </c>
      <c r="AJ720" s="760" t="s">
        <v>5509</v>
      </c>
      <c r="AK720" s="807"/>
    </row>
    <row r="721" spans="1:37" s="192" customFormat="1" ht="100.5" customHeight="1">
      <c r="A721" s="727" t="s">
        <v>5517</v>
      </c>
      <c r="B721" s="794" t="s">
        <v>33</v>
      </c>
      <c r="C721" s="727" t="s">
        <v>5505</v>
      </c>
      <c r="D721" s="727" t="s">
        <v>5506</v>
      </c>
      <c r="E721" s="727" t="s">
        <v>5506</v>
      </c>
      <c r="F721" s="727" t="s">
        <v>5507</v>
      </c>
      <c r="G721" s="727" t="str">
        <f t="shared" ref="G721:G784" si="27">F721</f>
        <v>чистый для анализа, ГОСТ 4330-76</v>
      </c>
      <c r="H721" s="727"/>
      <c r="I721" s="727"/>
      <c r="J721" s="727" t="s">
        <v>38</v>
      </c>
      <c r="K721" s="727">
        <v>0</v>
      </c>
      <c r="L721" s="788">
        <v>231010000</v>
      </c>
      <c r="M721" s="749" t="s">
        <v>128</v>
      </c>
      <c r="N721" s="727" t="s">
        <v>2115</v>
      </c>
      <c r="O721" s="727" t="s">
        <v>5518</v>
      </c>
      <c r="P721" s="727" t="s">
        <v>229</v>
      </c>
      <c r="Q721" s="874" t="s">
        <v>230</v>
      </c>
      <c r="R721" s="727" t="s">
        <v>2856</v>
      </c>
      <c r="S721" s="727">
        <v>166</v>
      </c>
      <c r="T721" s="727" t="s">
        <v>902</v>
      </c>
      <c r="U721" s="824">
        <v>4.5</v>
      </c>
      <c r="V721" s="824">
        <v>4711</v>
      </c>
      <c r="W721" s="824">
        <v>21199.5</v>
      </c>
      <c r="X721" s="824">
        <f t="shared" si="26"/>
        <v>23743.440000000002</v>
      </c>
      <c r="Y721" s="727"/>
      <c r="Z721" s="727">
        <v>2016</v>
      </c>
      <c r="AA721" s="727"/>
      <c r="AB721" s="760" t="s">
        <v>876</v>
      </c>
      <c r="AC721" s="760" t="s">
        <v>209</v>
      </c>
      <c r="AD721" s="760"/>
      <c r="AE721" s="760"/>
      <c r="AF721" s="760"/>
      <c r="AG721" s="760" t="s">
        <v>5512</v>
      </c>
      <c r="AH721" s="760" t="s">
        <v>794</v>
      </c>
      <c r="AI721" s="760">
        <v>210000063</v>
      </c>
      <c r="AJ721" s="760" t="s">
        <v>5509</v>
      </c>
      <c r="AK721" s="807"/>
    </row>
    <row r="722" spans="1:37" s="192" customFormat="1" ht="100.5" customHeight="1">
      <c r="A722" s="727" t="s">
        <v>5519</v>
      </c>
      <c r="B722" s="794" t="s">
        <v>33</v>
      </c>
      <c r="C722" s="727" t="s">
        <v>5505</v>
      </c>
      <c r="D722" s="727" t="s">
        <v>5506</v>
      </c>
      <c r="E722" s="727" t="s">
        <v>5506</v>
      </c>
      <c r="F722" s="727" t="s">
        <v>5507</v>
      </c>
      <c r="G722" s="727" t="str">
        <f t="shared" si="27"/>
        <v>чистый для анализа, ГОСТ 4330-76</v>
      </c>
      <c r="H722" s="727"/>
      <c r="I722" s="727"/>
      <c r="J722" s="727" t="s">
        <v>38</v>
      </c>
      <c r="K722" s="727">
        <v>0</v>
      </c>
      <c r="L722" s="1065">
        <v>151010000</v>
      </c>
      <c r="M722" s="749" t="s">
        <v>82</v>
      </c>
      <c r="N722" s="727" t="s">
        <v>2115</v>
      </c>
      <c r="O722" s="727" t="s">
        <v>4357</v>
      </c>
      <c r="P722" s="727" t="s">
        <v>229</v>
      </c>
      <c r="Q722" s="874" t="s">
        <v>230</v>
      </c>
      <c r="R722" s="727" t="s">
        <v>2856</v>
      </c>
      <c r="S722" s="727">
        <v>166</v>
      </c>
      <c r="T722" s="727" t="s">
        <v>902</v>
      </c>
      <c r="U722" s="824">
        <v>8</v>
      </c>
      <c r="V722" s="824">
        <v>4711</v>
      </c>
      <c r="W722" s="824">
        <v>37688</v>
      </c>
      <c r="X722" s="824">
        <f t="shared" si="26"/>
        <v>42210.560000000005</v>
      </c>
      <c r="Y722" s="727"/>
      <c r="Z722" s="727">
        <v>2016</v>
      </c>
      <c r="AA722" s="727"/>
      <c r="AB722" s="760" t="s">
        <v>876</v>
      </c>
      <c r="AC722" s="760" t="s">
        <v>209</v>
      </c>
      <c r="AD722" s="760"/>
      <c r="AE722" s="760"/>
      <c r="AF722" s="760"/>
      <c r="AG722" s="760" t="s">
        <v>5520</v>
      </c>
      <c r="AH722" s="760" t="s">
        <v>794</v>
      </c>
      <c r="AI722" s="760">
        <v>210000063</v>
      </c>
      <c r="AJ722" s="760" t="s">
        <v>5509</v>
      </c>
      <c r="AK722" s="807"/>
    </row>
    <row r="723" spans="1:37" s="192" customFormat="1" ht="100.5" customHeight="1">
      <c r="A723" s="727" t="s">
        <v>5521</v>
      </c>
      <c r="B723" s="794" t="s">
        <v>33</v>
      </c>
      <c r="C723" s="727" t="s">
        <v>5505</v>
      </c>
      <c r="D723" s="727" t="s">
        <v>5506</v>
      </c>
      <c r="E723" s="727" t="s">
        <v>5506</v>
      </c>
      <c r="F723" s="727" t="s">
        <v>5507</v>
      </c>
      <c r="G723" s="727" t="str">
        <f t="shared" si="27"/>
        <v>чистый для анализа, ГОСТ 4330-76</v>
      </c>
      <c r="H723" s="727"/>
      <c r="I723" s="727"/>
      <c r="J723" s="727" t="s">
        <v>38</v>
      </c>
      <c r="K723" s="727">
        <v>0</v>
      </c>
      <c r="L723" s="1065">
        <v>151010000</v>
      </c>
      <c r="M723" s="749" t="s">
        <v>82</v>
      </c>
      <c r="N723" s="727" t="s">
        <v>2115</v>
      </c>
      <c r="O723" s="727" t="s">
        <v>5397</v>
      </c>
      <c r="P723" s="727" t="s">
        <v>229</v>
      </c>
      <c r="Q723" s="874" t="s">
        <v>230</v>
      </c>
      <c r="R723" s="727" t="s">
        <v>2856</v>
      </c>
      <c r="S723" s="727">
        <v>166</v>
      </c>
      <c r="T723" s="727" t="s">
        <v>902</v>
      </c>
      <c r="U723" s="824">
        <v>10</v>
      </c>
      <c r="V723" s="824">
        <v>4711</v>
      </c>
      <c r="W723" s="824">
        <v>47110</v>
      </c>
      <c r="X723" s="824">
        <f t="shared" si="26"/>
        <v>52763.200000000004</v>
      </c>
      <c r="Y723" s="727"/>
      <c r="Z723" s="727">
        <v>2016</v>
      </c>
      <c r="AA723" s="727"/>
      <c r="AB723" s="760" t="s">
        <v>876</v>
      </c>
      <c r="AC723" s="760" t="s">
        <v>209</v>
      </c>
      <c r="AD723" s="760"/>
      <c r="AE723" s="760"/>
      <c r="AF723" s="760"/>
      <c r="AG723" s="760" t="s">
        <v>5520</v>
      </c>
      <c r="AH723" s="760" t="s">
        <v>794</v>
      </c>
      <c r="AI723" s="760">
        <v>210000063</v>
      </c>
      <c r="AJ723" s="760" t="s">
        <v>5509</v>
      </c>
      <c r="AK723" s="807"/>
    </row>
    <row r="724" spans="1:37" s="192" customFormat="1" ht="100.5" customHeight="1">
      <c r="A724" s="727" t="s">
        <v>5522</v>
      </c>
      <c r="B724" s="794" t="s">
        <v>33</v>
      </c>
      <c r="C724" s="727" t="s">
        <v>5505</v>
      </c>
      <c r="D724" s="727" t="s">
        <v>5506</v>
      </c>
      <c r="E724" s="727" t="s">
        <v>5506</v>
      </c>
      <c r="F724" s="727" t="s">
        <v>5507</v>
      </c>
      <c r="G724" s="727" t="str">
        <f t="shared" si="27"/>
        <v>чистый для анализа, ГОСТ 4330-76</v>
      </c>
      <c r="H724" s="727"/>
      <c r="I724" s="727"/>
      <c r="J724" s="727" t="s">
        <v>38</v>
      </c>
      <c r="K724" s="727">
        <v>0</v>
      </c>
      <c r="L724" s="1065">
        <v>151010000</v>
      </c>
      <c r="M724" s="749" t="s">
        <v>82</v>
      </c>
      <c r="N724" s="727" t="s">
        <v>2115</v>
      </c>
      <c r="O724" s="727" t="s">
        <v>4785</v>
      </c>
      <c r="P724" s="727" t="s">
        <v>229</v>
      </c>
      <c r="Q724" s="874" t="s">
        <v>230</v>
      </c>
      <c r="R724" s="727" t="s">
        <v>2856</v>
      </c>
      <c r="S724" s="727">
        <v>166</v>
      </c>
      <c r="T724" s="727" t="s">
        <v>902</v>
      </c>
      <c r="U724" s="824">
        <v>20</v>
      </c>
      <c r="V724" s="824">
        <v>4711</v>
      </c>
      <c r="W724" s="824">
        <v>94220</v>
      </c>
      <c r="X724" s="824">
        <f t="shared" si="26"/>
        <v>105526.40000000001</v>
      </c>
      <c r="Y724" s="727"/>
      <c r="Z724" s="727">
        <v>2016</v>
      </c>
      <c r="AA724" s="727"/>
      <c r="AB724" s="760" t="s">
        <v>876</v>
      </c>
      <c r="AC724" s="760" t="s">
        <v>209</v>
      </c>
      <c r="AD724" s="760"/>
      <c r="AE724" s="760"/>
      <c r="AF724" s="760"/>
      <c r="AG724" s="760" t="s">
        <v>5520</v>
      </c>
      <c r="AH724" s="760" t="s">
        <v>794</v>
      </c>
      <c r="AI724" s="760">
        <v>210000063</v>
      </c>
      <c r="AJ724" s="760" t="s">
        <v>5509</v>
      </c>
      <c r="AK724" s="807"/>
    </row>
    <row r="725" spans="1:37" s="192" customFormat="1" ht="100.5" customHeight="1">
      <c r="A725" s="727" t="s">
        <v>5523</v>
      </c>
      <c r="B725" s="794" t="s">
        <v>33</v>
      </c>
      <c r="C725" s="727" t="s">
        <v>5505</v>
      </c>
      <c r="D725" s="727" t="s">
        <v>5506</v>
      </c>
      <c r="E725" s="727" t="s">
        <v>5506</v>
      </c>
      <c r="F725" s="727" t="s">
        <v>5507</v>
      </c>
      <c r="G725" s="727" t="str">
        <f t="shared" si="27"/>
        <v>чистый для анализа, ГОСТ 4330-76</v>
      </c>
      <c r="H725" s="727"/>
      <c r="I725" s="727"/>
      <c r="J725" s="727" t="s">
        <v>38</v>
      </c>
      <c r="K725" s="727">
        <v>0</v>
      </c>
      <c r="L725" s="766">
        <v>471010000</v>
      </c>
      <c r="M725" s="1016" t="s">
        <v>125</v>
      </c>
      <c r="N725" s="727" t="s">
        <v>2115</v>
      </c>
      <c r="O725" s="727" t="s">
        <v>4801</v>
      </c>
      <c r="P725" s="727" t="s">
        <v>229</v>
      </c>
      <c r="Q725" s="874" t="s">
        <v>230</v>
      </c>
      <c r="R725" s="727" t="s">
        <v>2856</v>
      </c>
      <c r="S725" s="727">
        <v>166</v>
      </c>
      <c r="T725" s="727" t="s">
        <v>902</v>
      </c>
      <c r="U725" s="824">
        <v>2</v>
      </c>
      <c r="V725" s="824">
        <v>4711</v>
      </c>
      <c r="W725" s="824">
        <v>9422</v>
      </c>
      <c r="X725" s="824">
        <f t="shared" si="26"/>
        <v>10552.640000000001</v>
      </c>
      <c r="Y725" s="727"/>
      <c r="Z725" s="727">
        <v>2016</v>
      </c>
      <c r="AA725" s="727"/>
      <c r="AB725" s="760" t="s">
        <v>876</v>
      </c>
      <c r="AC725" s="760" t="s">
        <v>209</v>
      </c>
      <c r="AD725" s="760"/>
      <c r="AE725" s="760"/>
      <c r="AF725" s="760"/>
      <c r="AG725" s="760" t="s">
        <v>5524</v>
      </c>
      <c r="AH725" s="760" t="s">
        <v>794</v>
      </c>
      <c r="AI725" s="760">
        <v>210000063</v>
      </c>
      <c r="AJ725" s="760" t="s">
        <v>5509</v>
      </c>
      <c r="AK725" s="807"/>
    </row>
    <row r="726" spans="1:37" s="192" customFormat="1" ht="100.5" customHeight="1">
      <c r="A726" s="727" t="s">
        <v>5525</v>
      </c>
      <c r="B726" s="794" t="s">
        <v>33</v>
      </c>
      <c r="C726" s="727" t="s">
        <v>5505</v>
      </c>
      <c r="D726" s="727" t="s">
        <v>5506</v>
      </c>
      <c r="E726" s="727" t="s">
        <v>5506</v>
      </c>
      <c r="F726" s="727" t="s">
        <v>5507</v>
      </c>
      <c r="G726" s="727" t="str">
        <f t="shared" si="27"/>
        <v>чистый для анализа, ГОСТ 4330-76</v>
      </c>
      <c r="H726" s="727"/>
      <c r="I726" s="727"/>
      <c r="J726" s="727" t="s">
        <v>38</v>
      </c>
      <c r="K726" s="727">
        <v>0</v>
      </c>
      <c r="L726" s="766">
        <v>471010000</v>
      </c>
      <c r="M726" s="1016" t="s">
        <v>125</v>
      </c>
      <c r="N726" s="727" t="s">
        <v>2115</v>
      </c>
      <c r="O726" s="727" t="s">
        <v>236</v>
      </c>
      <c r="P726" s="727" t="s">
        <v>229</v>
      </c>
      <c r="Q726" s="874" t="s">
        <v>230</v>
      </c>
      <c r="R726" s="727" t="s">
        <v>2856</v>
      </c>
      <c r="S726" s="727">
        <v>166</v>
      </c>
      <c r="T726" s="727" t="s">
        <v>902</v>
      </c>
      <c r="U726" s="824">
        <v>9.09</v>
      </c>
      <c r="V726" s="824">
        <v>4711</v>
      </c>
      <c r="W726" s="824">
        <v>42822.99</v>
      </c>
      <c r="X726" s="824">
        <f t="shared" si="26"/>
        <v>47961.748800000001</v>
      </c>
      <c r="Y726" s="727"/>
      <c r="Z726" s="727">
        <v>2016</v>
      </c>
      <c r="AA726" s="727"/>
      <c r="AB726" s="760" t="s">
        <v>876</v>
      </c>
      <c r="AC726" s="760" t="s">
        <v>209</v>
      </c>
      <c r="AD726" s="760"/>
      <c r="AE726" s="760"/>
      <c r="AF726" s="760"/>
      <c r="AG726" s="760" t="s">
        <v>5524</v>
      </c>
      <c r="AH726" s="760" t="s">
        <v>794</v>
      </c>
      <c r="AI726" s="760">
        <v>210000063</v>
      </c>
      <c r="AJ726" s="760" t="s">
        <v>5509</v>
      </c>
      <c r="AK726" s="807"/>
    </row>
    <row r="727" spans="1:37" s="192" customFormat="1" ht="100.5" customHeight="1">
      <c r="A727" s="727" t="s">
        <v>5526</v>
      </c>
      <c r="B727" s="794" t="s">
        <v>33</v>
      </c>
      <c r="C727" s="727" t="s">
        <v>5505</v>
      </c>
      <c r="D727" s="727" t="s">
        <v>5506</v>
      </c>
      <c r="E727" s="727" t="s">
        <v>5506</v>
      </c>
      <c r="F727" s="727" t="s">
        <v>5507</v>
      </c>
      <c r="G727" s="727" t="str">
        <f t="shared" si="27"/>
        <v>чистый для анализа, ГОСТ 4330-76</v>
      </c>
      <c r="H727" s="727"/>
      <c r="I727" s="727"/>
      <c r="J727" s="727" t="s">
        <v>38</v>
      </c>
      <c r="K727" s="727">
        <v>0</v>
      </c>
      <c r="L727" s="766">
        <v>471010000</v>
      </c>
      <c r="M727" s="1016" t="s">
        <v>125</v>
      </c>
      <c r="N727" s="727" t="s">
        <v>2115</v>
      </c>
      <c r="O727" s="727" t="s">
        <v>4974</v>
      </c>
      <c r="P727" s="727" t="s">
        <v>229</v>
      </c>
      <c r="Q727" s="874" t="s">
        <v>230</v>
      </c>
      <c r="R727" s="727" t="s">
        <v>2856</v>
      </c>
      <c r="S727" s="727">
        <v>166</v>
      </c>
      <c r="T727" s="727" t="s">
        <v>902</v>
      </c>
      <c r="U727" s="824">
        <v>6.48</v>
      </c>
      <c r="V727" s="824">
        <v>4711</v>
      </c>
      <c r="W727" s="824">
        <v>30527.280000000002</v>
      </c>
      <c r="X727" s="824">
        <f t="shared" si="26"/>
        <v>34190.553600000007</v>
      </c>
      <c r="Y727" s="727"/>
      <c r="Z727" s="727">
        <v>2016</v>
      </c>
      <c r="AA727" s="727"/>
      <c r="AB727" s="760" t="s">
        <v>876</v>
      </c>
      <c r="AC727" s="760" t="s">
        <v>209</v>
      </c>
      <c r="AD727" s="760"/>
      <c r="AE727" s="760"/>
      <c r="AF727" s="760"/>
      <c r="AG727" s="760" t="s">
        <v>5524</v>
      </c>
      <c r="AH727" s="760" t="s">
        <v>794</v>
      </c>
      <c r="AI727" s="760">
        <v>210000063</v>
      </c>
      <c r="AJ727" s="760" t="s">
        <v>5509</v>
      </c>
      <c r="AK727" s="807"/>
    </row>
    <row r="728" spans="1:37" s="192" customFormat="1" ht="100.5" customHeight="1">
      <c r="A728" s="727" t="s">
        <v>5527</v>
      </c>
      <c r="B728" s="794" t="s">
        <v>33</v>
      </c>
      <c r="C728" s="727" t="s">
        <v>5505</v>
      </c>
      <c r="D728" s="727" t="s">
        <v>5506</v>
      </c>
      <c r="E728" s="727" t="s">
        <v>5506</v>
      </c>
      <c r="F728" s="727" t="s">
        <v>5507</v>
      </c>
      <c r="G728" s="727" t="str">
        <f t="shared" si="27"/>
        <v>чистый для анализа, ГОСТ 4330-76</v>
      </c>
      <c r="H728" s="727"/>
      <c r="I728" s="727"/>
      <c r="J728" s="727" t="s">
        <v>38</v>
      </c>
      <c r="K728" s="727">
        <v>0</v>
      </c>
      <c r="L728" s="788">
        <v>311000000</v>
      </c>
      <c r="M728" s="727" t="s">
        <v>342</v>
      </c>
      <c r="N728" s="727" t="s">
        <v>2115</v>
      </c>
      <c r="O728" s="813" t="s">
        <v>4683</v>
      </c>
      <c r="P728" s="727" t="s">
        <v>229</v>
      </c>
      <c r="Q728" s="874" t="s">
        <v>230</v>
      </c>
      <c r="R728" s="727" t="s">
        <v>2856</v>
      </c>
      <c r="S728" s="727">
        <v>166</v>
      </c>
      <c r="T728" s="727" t="s">
        <v>902</v>
      </c>
      <c r="U728" s="824">
        <v>8.64</v>
      </c>
      <c r="V728" s="824">
        <v>4711</v>
      </c>
      <c r="W728" s="824">
        <v>40703.040000000001</v>
      </c>
      <c r="X728" s="824">
        <f t="shared" si="26"/>
        <v>45587.404800000004</v>
      </c>
      <c r="Y728" s="727"/>
      <c r="Z728" s="727">
        <v>2016</v>
      </c>
      <c r="AA728" s="727"/>
      <c r="AB728" s="760" t="s">
        <v>876</v>
      </c>
      <c r="AC728" s="760" t="s">
        <v>209</v>
      </c>
      <c r="AD728" s="760"/>
      <c r="AE728" s="760"/>
      <c r="AF728" s="760"/>
      <c r="AG728" s="760" t="s">
        <v>5528</v>
      </c>
      <c r="AH728" s="760" t="s">
        <v>794</v>
      </c>
      <c r="AI728" s="760">
        <v>210000063</v>
      </c>
      <c r="AJ728" s="760" t="s">
        <v>5509</v>
      </c>
      <c r="AK728" s="807"/>
    </row>
    <row r="729" spans="1:37" s="192" customFormat="1" ht="100.5" customHeight="1">
      <c r="A729" s="727" t="s">
        <v>5529</v>
      </c>
      <c r="B729" s="794" t="s">
        <v>33</v>
      </c>
      <c r="C729" s="727" t="s">
        <v>5530</v>
      </c>
      <c r="D729" s="727" t="s">
        <v>5531</v>
      </c>
      <c r="E729" s="727" t="s">
        <v>5531</v>
      </c>
      <c r="F729" s="727" t="s">
        <v>5532</v>
      </c>
      <c r="G729" s="727" t="str">
        <f t="shared" si="27"/>
        <v>чистый для анализа, ГОСТ 24363-80</v>
      </c>
      <c r="H729" s="727"/>
      <c r="I729" s="727"/>
      <c r="J729" s="727" t="s">
        <v>38</v>
      </c>
      <c r="K729" s="727">
        <v>0</v>
      </c>
      <c r="L729" s="788">
        <v>311000000</v>
      </c>
      <c r="M729" s="727" t="s">
        <v>342</v>
      </c>
      <c r="N729" s="727" t="s">
        <v>2115</v>
      </c>
      <c r="O729" s="813" t="s">
        <v>4683</v>
      </c>
      <c r="P729" s="727" t="s">
        <v>229</v>
      </c>
      <c r="Q729" s="874" t="s">
        <v>230</v>
      </c>
      <c r="R729" s="727" t="s">
        <v>2856</v>
      </c>
      <c r="S729" s="727">
        <v>166</v>
      </c>
      <c r="T729" s="727" t="s">
        <v>902</v>
      </c>
      <c r="U729" s="824">
        <v>2.4E-2</v>
      </c>
      <c r="V729" s="824">
        <v>3500</v>
      </c>
      <c r="W729" s="824">
        <v>84</v>
      </c>
      <c r="X729" s="824">
        <f t="shared" si="26"/>
        <v>94.080000000000013</v>
      </c>
      <c r="Y729" s="727"/>
      <c r="Z729" s="727">
        <v>2016</v>
      </c>
      <c r="AA729" s="727"/>
      <c r="AB729" s="760" t="s">
        <v>876</v>
      </c>
      <c r="AC729" s="760" t="s">
        <v>209</v>
      </c>
      <c r="AD729" s="760"/>
      <c r="AE729" s="760"/>
      <c r="AF729" s="760"/>
      <c r="AG729" s="760" t="s">
        <v>5533</v>
      </c>
      <c r="AH729" s="760" t="s">
        <v>794</v>
      </c>
      <c r="AI729" s="760">
        <v>210000069</v>
      </c>
      <c r="AJ729" s="760" t="s">
        <v>5534</v>
      </c>
      <c r="AK729" s="807"/>
    </row>
    <row r="730" spans="1:37" s="192" customFormat="1" ht="100.5" customHeight="1">
      <c r="A730" s="727" t="s">
        <v>5535</v>
      </c>
      <c r="B730" s="794" t="s">
        <v>33</v>
      </c>
      <c r="C730" s="727" t="s">
        <v>5530</v>
      </c>
      <c r="D730" s="727" t="s">
        <v>5531</v>
      </c>
      <c r="E730" s="727" t="s">
        <v>5531</v>
      </c>
      <c r="F730" s="727" t="s">
        <v>5532</v>
      </c>
      <c r="G730" s="727" t="str">
        <f t="shared" si="27"/>
        <v>чистый для анализа, ГОСТ 24363-80</v>
      </c>
      <c r="H730" s="727"/>
      <c r="I730" s="727"/>
      <c r="J730" s="727" t="s">
        <v>38</v>
      </c>
      <c r="K730" s="727">
        <v>0</v>
      </c>
      <c r="L730" s="727">
        <v>511010000</v>
      </c>
      <c r="M730" s="753" t="s">
        <v>88</v>
      </c>
      <c r="N730" s="727" t="s">
        <v>2115</v>
      </c>
      <c r="O730" s="813" t="s">
        <v>4696</v>
      </c>
      <c r="P730" s="727" t="s">
        <v>229</v>
      </c>
      <c r="Q730" s="874" t="s">
        <v>230</v>
      </c>
      <c r="R730" s="727" t="s">
        <v>2856</v>
      </c>
      <c r="S730" s="727">
        <v>166</v>
      </c>
      <c r="T730" s="727" t="s">
        <v>902</v>
      </c>
      <c r="U730" s="824">
        <v>5.0000000000000001E-3</v>
      </c>
      <c r="V730" s="824">
        <v>3500</v>
      </c>
      <c r="W730" s="824">
        <v>17.5</v>
      </c>
      <c r="X730" s="824">
        <f t="shared" si="26"/>
        <v>19.600000000000001</v>
      </c>
      <c r="Y730" s="727"/>
      <c r="Z730" s="727">
        <v>2016</v>
      </c>
      <c r="AA730" s="727"/>
      <c r="AB730" s="760" t="s">
        <v>876</v>
      </c>
      <c r="AC730" s="760" t="s">
        <v>209</v>
      </c>
      <c r="AD730" s="760"/>
      <c r="AE730" s="760"/>
      <c r="AF730" s="760"/>
      <c r="AG730" s="760" t="s">
        <v>5536</v>
      </c>
      <c r="AH730" s="760" t="s">
        <v>794</v>
      </c>
      <c r="AI730" s="760">
        <v>210000069</v>
      </c>
      <c r="AJ730" s="760" t="s">
        <v>5534</v>
      </c>
      <c r="AK730" s="807"/>
    </row>
    <row r="731" spans="1:37" s="192" customFormat="1" ht="100.5" customHeight="1">
      <c r="A731" s="727" t="s">
        <v>5537</v>
      </c>
      <c r="B731" s="794" t="s">
        <v>33</v>
      </c>
      <c r="C731" s="727" t="s">
        <v>5538</v>
      </c>
      <c r="D731" s="727" t="s">
        <v>5539</v>
      </c>
      <c r="E731" s="727" t="s">
        <v>5539</v>
      </c>
      <c r="F731" s="727" t="s">
        <v>5540</v>
      </c>
      <c r="G731" s="727" t="str">
        <f t="shared" si="27"/>
        <v>чистый для анализа, ГОСТ 4220-75</v>
      </c>
      <c r="H731" s="727"/>
      <c r="I731" s="727"/>
      <c r="J731" s="727" t="s">
        <v>38</v>
      </c>
      <c r="K731" s="727">
        <v>0</v>
      </c>
      <c r="L731" s="788">
        <v>311000000</v>
      </c>
      <c r="M731" s="727" t="s">
        <v>342</v>
      </c>
      <c r="N731" s="727" t="s">
        <v>2115</v>
      </c>
      <c r="O731" s="813" t="s">
        <v>4683</v>
      </c>
      <c r="P731" s="727" t="s">
        <v>229</v>
      </c>
      <c r="Q731" s="874" t="s">
        <v>230</v>
      </c>
      <c r="R731" s="727" t="s">
        <v>2856</v>
      </c>
      <c r="S731" s="727">
        <v>166</v>
      </c>
      <c r="T731" s="727" t="s">
        <v>902</v>
      </c>
      <c r="U731" s="824">
        <v>0.06</v>
      </c>
      <c r="V731" s="824">
        <v>6000</v>
      </c>
      <c r="W731" s="824">
        <v>360</v>
      </c>
      <c r="X731" s="824">
        <f t="shared" si="26"/>
        <v>403.20000000000005</v>
      </c>
      <c r="Y731" s="727"/>
      <c r="Z731" s="727">
        <v>2016</v>
      </c>
      <c r="AA731" s="727"/>
      <c r="AB731" s="760" t="s">
        <v>876</v>
      </c>
      <c r="AC731" s="760" t="s">
        <v>209</v>
      </c>
      <c r="AD731" s="760"/>
      <c r="AE731" s="760"/>
      <c r="AF731" s="760"/>
      <c r="AG731" s="760" t="s">
        <v>5541</v>
      </c>
      <c r="AH731" s="760" t="s">
        <v>794</v>
      </c>
      <c r="AI731" s="760">
        <v>210003592</v>
      </c>
      <c r="AJ731" s="760" t="s">
        <v>5542</v>
      </c>
      <c r="AK731" s="807"/>
    </row>
    <row r="732" spans="1:37" s="192" customFormat="1" ht="100.5" customHeight="1">
      <c r="A732" s="727" t="s">
        <v>5543</v>
      </c>
      <c r="B732" s="794" t="s">
        <v>33</v>
      </c>
      <c r="C732" s="727" t="s">
        <v>5544</v>
      </c>
      <c r="D732" s="727" t="s">
        <v>5545</v>
      </c>
      <c r="E732" s="727" t="s">
        <v>5545</v>
      </c>
      <c r="F732" s="727" t="s">
        <v>5460</v>
      </c>
      <c r="G732" s="727" t="str">
        <f t="shared" si="27"/>
        <v>порошок</v>
      </c>
      <c r="H732" s="727"/>
      <c r="I732" s="727"/>
      <c r="J732" s="727" t="s">
        <v>38</v>
      </c>
      <c r="K732" s="727">
        <v>0</v>
      </c>
      <c r="L732" s="1065">
        <v>151010000</v>
      </c>
      <c r="M732" s="749" t="s">
        <v>82</v>
      </c>
      <c r="N732" s="727" t="s">
        <v>2115</v>
      </c>
      <c r="O732" s="727" t="s">
        <v>4357</v>
      </c>
      <c r="P732" s="727" t="s">
        <v>229</v>
      </c>
      <c r="Q732" s="874" t="s">
        <v>230</v>
      </c>
      <c r="R732" s="727" t="s">
        <v>2856</v>
      </c>
      <c r="S732" s="727">
        <v>166</v>
      </c>
      <c r="T732" s="727" t="s">
        <v>902</v>
      </c>
      <c r="U732" s="824">
        <v>7.0000000000000007E-2</v>
      </c>
      <c r="V732" s="824">
        <v>17100</v>
      </c>
      <c r="W732" s="824">
        <v>1197.0000000000002</v>
      </c>
      <c r="X732" s="824">
        <f t="shared" si="26"/>
        <v>1340.6400000000003</v>
      </c>
      <c r="Y732" s="727"/>
      <c r="Z732" s="727">
        <v>2016</v>
      </c>
      <c r="AA732" s="727"/>
      <c r="AB732" s="760" t="s">
        <v>876</v>
      </c>
      <c r="AC732" s="760" t="s">
        <v>209</v>
      </c>
      <c r="AD732" s="760"/>
      <c r="AE732" s="760"/>
      <c r="AF732" s="760"/>
      <c r="AG732" s="760" t="s">
        <v>5546</v>
      </c>
      <c r="AH732" s="760" t="s">
        <v>794</v>
      </c>
      <c r="AI732" s="760">
        <v>210021541</v>
      </c>
      <c r="AJ732" s="760" t="s">
        <v>5547</v>
      </c>
      <c r="AK732" s="807"/>
    </row>
    <row r="733" spans="1:37" s="192" customFormat="1" ht="100.5" customHeight="1">
      <c r="A733" s="727" t="s">
        <v>5548</v>
      </c>
      <c r="B733" s="794" t="s">
        <v>33</v>
      </c>
      <c r="C733" s="727" t="s">
        <v>5549</v>
      </c>
      <c r="D733" s="727" t="s">
        <v>5550</v>
      </c>
      <c r="E733" s="727" t="s">
        <v>5550</v>
      </c>
      <c r="F733" s="727" t="s">
        <v>5551</v>
      </c>
      <c r="G733" s="727" t="str">
        <f t="shared" si="27"/>
        <v>порошок, ГОСТ 450-77</v>
      </c>
      <c r="H733" s="727"/>
      <c r="I733" s="727"/>
      <c r="J733" s="727" t="s">
        <v>38</v>
      </c>
      <c r="K733" s="727">
        <v>0</v>
      </c>
      <c r="L733" s="766">
        <v>271010000</v>
      </c>
      <c r="M733" s="727" t="s">
        <v>127</v>
      </c>
      <c r="N733" s="727" t="s">
        <v>2115</v>
      </c>
      <c r="O733" s="727" t="s">
        <v>802</v>
      </c>
      <c r="P733" s="727" t="s">
        <v>229</v>
      </c>
      <c r="Q733" s="874" t="s">
        <v>230</v>
      </c>
      <c r="R733" s="727" t="s">
        <v>2856</v>
      </c>
      <c r="S733" s="727">
        <v>166</v>
      </c>
      <c r="T733" s="727" t="s">
        <v>902</v>
      </c>
      <c r="U733" s="824">
        <v>0.1</v>
      </c>
      <c r="V733" s="824">
        <v>17000</v>
      </c>
      <c r="W733" s="824">
        <v>1700</v>
      </c>
      <c r="X733" s="824">
        <f t="shared" si="26"/>
        <v>1904.0000000000002</v>
      </c>
      <c r="Y733" s="727"/>
      <c r="Z733" s="727">
        <v>2016</v>
      </c>
      <c r="AA733" s="727"/>
      <c r="AB733" s="760" t="s">
        <v>876</v>
      </c>
      <c r="AC733" s="760" t="s">
        <v>209</v>
      </c>
      <c r="AD733" s="760"/>
      <c r="AE733" s="760"/>
      <c r="AF733" s="760"/>
      <c r="AG733" s="760" t="s">
        <v>5552</v>
      </c>
      <c r="AH733" s="760" t="s">
        <v>794</v>
      </c>
      <c r="AI733" s="760">
        <v>210003573</v>
      </c>
      <c r="AJ733" s="760" t="s">
        <v>5553</v>
      </c>
      <c r="AK733" s="807"/>
    </row>
    <row r="734" spans="1:37" s="192" customFormat="1" ht="100.5" customHeight="1">
      <c r="A734" s="727" t="s">
        <v>5554</v>
      </c>
      <c r="B734" s="794" t="s">
        <v>33</v>
      </c>
      <c r="C734" s="727" t="s">
        <v>5549</v>
      </c>
      <c r="D734" s="727" t="s">
        <v>5550</v>
      </c>
      <c r="E734" s="727" t="s">
        <v>5550</v>
      </c>
      <c r="F734" s="727" t="s">
        <v>5551</v>
      </c>
      <c r="G734" s="727" t="str">
        <f t="shared" si="27"/>
        <v>порошок, ГОСТ 450-77</v>
      </c>
      <c r="H734" s="727"/>
      <c r="I734" s="727"/>
      <c r="J734" s="727" t="s">
        <v>38</v>
      </c>
      <c r="K734" s="727">
        <v>0</v>
      </c>
      <c r="L734" s="788">
        <v>311000000</v>
      </c>
      <c r="M734" s="727" t="s">
        <v>342</v>
      </c>
      <c r="N734" s="727" t="s">
        <v>2115</v>
      </c>
      <c r="O734" s="813" t="s">
        <v>4683</v>
      </c>
      <c r="P734" s="727" t="s">
        <v>229</v>
      </c>
      <c r="Q734" s="874" t="s">
        <v>230</v>
      </c>
      <c r="R734" s="727" t="s">
        <v>2856</v>
      </c>
      <c r="S734" s="727">
        <v>166</v>
      </c>
      <c r="T734" s="727" t="s">
        <v>902</v>
      </c>
      <c r="U734" s="824">
        <v>1.2</v>
      </c>
      <c r="V734" s="824">
        <v>17000</v>
      </c>
      <c r="W734" s="824">
        <v>20400</v>
      </c>
      <c r="X734" s="824">
        <f t="shared" si="26"/>
        <v>22848.000000000004</v>
      </c>
      <c r="Y734" s="727"/>
      <c r="Z734" s="727">
        <v>2016</v>
      </c>
      <c r="AA734" s="727"/>
      <c r="AB734" s="760" t="s">
        <v>876</v>
      </c>
      <c r="AC734" s="760" t="s">
        <v>209</v>
      </c>
      <c r="AD734" s="760"/>
      <c r="AE734" s="760"/>
      <c r="AF734" s="760"/>
      <c r="AG734" s="760" t="s">
        <v>5555</v>
      </c>
      <c r="AH734" s="760" t="s">
        <v>794</v>
      </c>
      <c r="AI734" s="760">
        <v>210003573</v>
      </c>
      <c r="AJ734" s="760" t="s">
        <v>5553</v>
      </c>
      <c r="AK734" s="807"/>
    </row>
    <row r="735" spans="1:37" s="192" customFormat="1" ht="100.5" customHeight="1">
      <c r="A735" s="727" t="s">
        <v>5556</v>
      </c>
      <c r="B735" s="794" t="s">
        <v>33</v>
      </c>
      <c r="C735" s="727" t="s">
        <v>5549</v>
      </c>
      <c r="D735" s="727" t="s">
        <v>5550</v>
      </c>
      <c r="E735" s="727" t="s">
        <v>5550</v>
      </c>
      <c r="F735" s="727" t="s">
        <v>5551</v>
      </c>
      <c r="G735" s="727" t="str">
        <f t="shared" si="27"/>
        <v>порошок, ГОСТ 450-77</v>
      </c>
      <c r="H735" s="727"/>
      <c r="I735" s="727"/>
      <c r="J735" s="727" t="s">
        <v>38</v>
      </c>
      <c r="K735" s="727">
        <v>0</v>
      </c>
      <c r="L735" s="727">
        <v>511010000</v>
      </c>
      <c r="M735" s="753" t="s">
        <v>88</v>
      </c>
      <c r="N735" s="727" t="s">
        <v>2115</v>
      </c>
      <c r="O735" s="813" t="s">
        <v>4696</v>
      </c>
      <c r="P735" s="727" t="s">
        <v>229</v>
      </c>
      <c r="Q735" s="874" t="s">
        <v>230</v>
      </c>
      <c r="R735" s="727" t="s">
        <v>2856</v>
      </c>
      <c r="S735" s="727">
        <v>166</v>
      </c>
      <c r="T735" s="727" t="s">
        <v>902</v>
      </c>
      <c r="U735" s="824">
        <v>1.2</v>
      </c>
      <c r="V735" s="824">
        <v>17000</v>
      </c>
      <c r="W735" s="824">
        <v>20400</v>
      </c>
      <c r="X735" s="824">
        <f t="shared" si="26"/>
        <v>22848.000000000004</v>
      </c>
      <c r="Y735" s="727"/>
      <c r="Z735" s="727">
        <v>2016</v>
      </c>
      <c r="AA735" s="727"/>
      <c r="AB735" s="760" t="s">
        <v>876</v>
      </c>
      <c r="AC735" s="760" t="s">
        <v>209</v>
      </c>
      <c r="AD735" s="760"/>
      <c r="AE735" s="760"/>
      <c r="AF735" s="760"/>
      <c r="AG735" s="760" t="s">
        <v>5557</v>
      </c>
      <c r="AH735" s="760" t="s">
        <v>794</v>
      </c>
      <c r="AI735" s="760">
        <v>210003573</v>
      </c>
      <c r="AJ735" s="760" t="s">
        <v>5553</v>
      </c>
      <c r="AK735" s="807"/>
    </row>
    <row r="736" spans="1:37" s="192" customFormat="1" ht="100.5" customHeight="1">
      <c r="A736" s="727" t="s">
        <v>5558</v>
      </c>
      <c r="B736" s="794" t="s">
        <v>33</v>
      </c>
      <c r="C736" s="727" t="s">
        <v>5549</v>
      </c>
      <c r="D736" s="727" t="s">
        <v>5550</v>
      </c>
      <c r="E736" s="727" t="s">
        <v>5550</v>
      </c>
      <c r="F736" s="727" t="s">
        <v>5551</v>
      </c>
      <c r="G736" s="727" t="str">
        <f t="shared" si="27"/>
        <v>порошок, ГОСТ 450-77</v>
      </c>
      <c r="H736" s="727"/>
      <c r="I736" s="727"/>
      <c r="J736" s="727" t="s">
        <v>38</v>
      </c>
      <c r="K736" s="727">
        <v>0</v>
      </c>
      <c r="L736" s="788">
        <v>231010000</v>
      </c>
      <c r="M736" s="749" t="s">
        <v>128</v>
      </c>
      <c r="N736" s="727" t="s">
        <v>2115</v>
      </c>
      <c r="O736" s="727" t="s">
        <v>5511</v>
      </c>
      <c r="P736" s="727" t="s">
        <v>229</v>
      </c>
      <c r="Q736" s="874" t="s">
        <v>230</v>
      </c>
      <c r="R736" s="727" t="s">
        <v>2856</v>
      </c>
      <c r="S736" s="727">
        <v>166</v>
      </c>
      <c r="T736" s="727" t="s">
        <v>902</v>
      </c>
      <c r="U736" s="824">
        <v>1.33</v>
      </c>
      <c r="V736" s="824">
        <v>2400</v>
      </c>
      <c r="W736" s="824">
        <v>3192</v>
      </c>
      <c r="X736" s="824">
        <f t="shared" si="26"/>
        <v>3575.0400000000004</v>
      </c>
      <c r="Y736" s="727"/>
      <c r="Z736" s="727">
        <v>2016</v>
      </c>
      <c r="AA736" s="727"/>
      <c r="AB736" s="760" t="s">
        <v>876</v>
      </c>
      <c r="AC736" s="760" t="s">
        <v>209</v>
      </c>
      <c r="AD736" s="760"/>
      <c r="AE736" s="760"/>
      <c r="AF736" s="760"/>
      <c r="AG736" s="760" t="s">
        <v>5559</v>
      </c>
      <c r="AH736" s="760" t="s">
        <v>794</v>
      </c>
      <c r="AI736" s="760">
        <v>210003574</v>
      </c>
      <c r="AJ736" s="760" t="s">
        <v>5560</v>
      </c>
      <c r="AK736" s="807"/>
    </row>
    <row r="737" spans="1:37" s="192" customFormat="1" ht="100.5" customHeight="1">
      <c r="A737" s="727" t="s">
        <v>5561</v>
      </c>
      <c r="B737" s="794" t="s">
        <v>33</v>
      </c>
      <c r="C737" s="727" t="s">
        <v>5549</v>
      </c>
      <c r="D737" s="727" t="s">
        <v>5550</v>
      </c>
      <c r="E737" s="727" t="s">
        <v>5550</v>
      </c>
      <c r="F737" s="727" t="s">
        <v>5551</v>
      </c>
      <c r="G737" s="727" t="str">
        <f t="shared" si="27"/>
        <v>порошок, ГОСТ 450-77</v>
      </c>
      <c r="H737" s="727"/>
      <c r="I737" s="727"/>
      <c r="J737" s="727" t="s">
        <v>38</v>
      </c>
      <c r="K737" s="727">
        <v>0</v>
      </c>
      <c r="L737" s="788">
        <v>231010000</v>
      </c>
      <c r="M737" s="749" t="s">
        <v>128</v>
      </c>
      <c r="N737" s="727" t="s">
        <v>2115</v>
      </c>
      <c r="O737" s="727" t="s">
        <v>5514</v>
      </c>
      <c r="P737" s="727" t="s">
        <v>229</v>
      </c>
      <c r="Q737" s="874" t="s">
        <v>230</v>
      </c>
      <c r="R737" s="727" t="s">
        <v>2856</v>
      </c>
      <c r="S737" s="727">
        <v>166</v>
      </c>
      <c r="T737" s="727" t="s">
        <v>902</v>
      </c>
      <c r="U737" s="824">
        <v>1.33</v>
      </c>
      <c r="V737" s="824">
        <v>2400</v>
      </c>
      <c r="W737" s="824">
        <v>3192</v>
      </c>
      <c r="X737" s="824">
        <f t="shared" si="26"/>
        <v>3575.0400000000004</v>
      </c>
      <c r="Y737" s="727"/>
      <c r="Z737" s="727">
        <v>2016</v>
      </c>
      <c r="AA737" s="727"/>
      <c r="AB737" s="760" t="s">
        <v>876</v>
      </c>
      <c r="AC737" s="760" t="s">
        <v>209</v>
      </c>
      <c r="AD737" s="760"/>
      <c r="AE737" s="760"/>
      <c r="AF737" s="760"/>
      <c r="AG737" s="760" t="s">
        <v>5559</v>
      </c>
      <c r="AH737" s="760" t="s">
        <v>794</v>
      </c>
      <c r="AI737" s="760">
        <v>210003574</v>
      </c>
      <c r="AJ737" s="760" t="s">
        <v>5560</v>
      </c>
      <c r="AK737" s="807"/>
    </row>
    <row r="738" spans="1:37" s="192" customFormat="1" ht="100.5" customHeight="1">
      <c r="A738" s="727" t="s">
        <v>5562</v>
      </c>
      <c r="B738" s="794" t="s">
        <v>33</v>
      </c>
      <c r="C738" s="727" t="s">
        <v>5549</v>
      </c>
      <c r="D738" s="727" t="s">
        <v>5550</v>
      </c>
      <c r="E738" s="727" t="s">
        <v>5550</v>
      </c>
      <c r="F738" s="727" t="s">
        <v>5551</v>
      </c>
      <c r="G738" s="727" t="str">
        <f t="shared" si="27"/>
        <v>порошок, ГОСТ 450-77</v>
      </c>
      <c r="H738" s="727"/>
      <c r="I738" s="727"/>
      <c r="J738" s="727" t="s">
        <v>38</v>
      </c>
      <c r="K738" s="727">
        <v>0</v>
      </c>
      <c r="L738" s="788">
        <v>231010000</v>
      </c>
      <c r="M738" s="749" t="s">
        <v>128</v>
      </c>
      <c r="N738" s="727" t="s">
        <v>2115</v>
      </c>
      <c r="O738" s="727" t="s">
        <v>5516</v>
      </c>
      <c r="P738" s="727" t="s">
        <v>229</v>
      </c>
      <c r="Q738" s="874" t="s">
        <v>230</v>
      </c>
      <c r="R738" s="727" t="s">
        <v>2856</v>
      </c>
      <c r="S738" s="727">
        <v>166</v>
      </c>
      <c r="T738" s="727" t="s">
        <v>902</v>
      </c>
      <c r="U738" s="824">
        <v>1.2</v>
      </c>
      <c r="V738" s="824">
        <v>2400</v>
      </c>
      <c r="W738" s="824">
        <v>2880</v>
      </c>
      <c r="X738" s="824">
        <f t="shared" si="26"/>
        <v>3225.6000000000004</v>
      </c>
      <c r="Y738" s="727"/>
      <c r="Z738" s="727">
        <v>2016</v>
      </c>
      <c r="AA738" s="727"/>
      <c r="AB738" s="760" t="s">
        <v>876</v>
      </c>
      <c r="AC738" s="760" t="s">
        <v>209</v>
      </c>
      <c r="AD738" s="760"/>
      <c r="AE738" s="760"/>
      <c r="AF738" s="760"/>
      <c r="AG738" s="760" t="s">
        <v>5559</v>
      </c>
      <c r="AH738" s="760" t="s">
        <v>794</v>
      </c>
      <c r="AI738" s="760">
        <v>210003574</v>
      </c>
      <c r="AJ738" s="760" t="s">
        <v>5560</v>
      </c>
      <c r="AK738" s="807"/>
    </row>
    <row r="739" spans="1:37" s="192" customFormat="1" ht="100.5" customHeight="1">
      <c r="A739" s="727" t="s">
        <v>5563</v>
      </c>
      <c r="B739" s="794" t="s">
        <v>33</v>
      </c>
      <c r="C739" s="727" t="s">
        <v>5549</v>
      </c>
      <c r="D739" s="727" t="s">
        <v>5550</v>
      </c>
      <c r="E739" s="727" t="s">
        <v>5550</v>
      </c>
      <c r="F739" s="727" t="s">
        <v>5551</v>
      </c>
      <c r="G739" s="727" t="str">
        <f t="shared" si="27"/>
        <v>порошок, ГОСТ 450-77</v>
      </c>
      <c r="H739" s="727"/>
      <c r="I739" s="727"/>
      <c r="J739" s="727" t="s">
        <v>38</v>
      </c>
      <c r="K739" s="727">
        <v>0</v>
      </c>
      <c r="L739" s="788">
        <v>231010000</v>
      </c>
      <c r="M739" s="749" t="s">
        <v>128</v>
      </c>
      <c r="N739" s="727" t="s">
        <v>2115</v>
      </c>
      <c r="O739" s="727" t="s">
        <v>5518</v>
      </c>
      <c r="P739" s="727" t="s">
        <v>229</v>
      </c>
      <c r="Q739" s="874" t="s">
        <v>230</v>
      </c>
      <c r="R739" s="727" t="s">
        <v>2856</v>
      </c>
      <c r="S739" s="727">
        <v>166</v>
      </c>
      <c r="T739" s="727" t="s">
        <v>902</v>
      </c>
      <c r="U739" s="824">
        <v>1.33</v>
      </c>
      <c r="V739" s="824">
        <v>2400</v>
      </c>
      <c r="W739" s="824">
        <v>3192</v>
      </c>
      <c r="X739" s="824">
        <f t="shared" si="26"/>
        <v>3575.0400000000004</v>
      </c>
      <c r="Y739" s="727"/>
      <c r="Z739" s="727">
        <v>2016</v>
      </c>
      <c r="AA739" s="727"/>
      <c r="AB739" s="760" t="s">
        <v>876</v>
      </c>
      <c r="AC739" s="760" t="s">
        <v>209</v>
      </c>
      <c r="AD739" s="760"/>
      <c r="AE739" s="760"/>
      <c r="AF739" s="760"/>
      <c r="AG739" s="760" t="s">
        <v>5559</v>
      </c>
      <c r="AH739" s="760" t="s">
        <v>794</v>
      </c>
      <c r="AI739" s="760">
        <v>210003574</v>
      </c>
      <c r="AJ739" s="760" t="s">
        <v>5560</v>
      </c>
      <c r="AK739" s="807"/>
    </row>
    <row r="740" spans="1:37" s="192" customFormat="1" ht="100.5" customHeight="1">
      <c r="A740" s="727" t="s">
        <v>5564</v>
      </c>
      <c r="B740" s="794" t="s">
        <v>33</v>
      </c>
      <c r="C740" s="727" t="s">
        <v>5549</v>
      </c>
      <c r="D740" s="727" t="s">
        <v>5550</v>
      </c>
      <c r="E740" s="727" t="s">
        <v>5550</v>
      </c>
      <c r="F740" s="727" t="s">
        <v>5551</v>
      </c>
      <c r="G740" s="727" t="str">
        <f t="shared" si="27"/>
        <v>порошок, ГОСТ 450-77</v>
      </c>
      <c r="H740" s="727"/>
      <c r="I740" s="727"/>
      <c r="J740" s="727" t="s">
        <v>38</v>
      </c>
      <c r="K740" s="727">
        <v>0</v>
      </c>
      <c r="L740" s="766">
        <v>471010000</v>
      </c>
      <c r="M740" s="1016" t="s">
        <v>125</v>
      </c>
      <c r="N740" s="727" t="s">
        <v>2115</v>
      </c>
      <c r="O740" s="727" t="s">
        <v>4801</v>
      </c>
      <c r="P740" s="727" t="s">
        <v>229</v>
      </c>
      <c r="Q740" s="874" t="s">
        <v>230</v>
      </c>
      <c r="R740" s="727" t="s">
        <v>2856</v>
      </c>
      <c r="S740" s="727">
        <v>166</v>
      </c>
      <c r="T740" s="727" t="s">
        <v>902</v>
      </c>
      <c r="U740" s="824">
        <v>1.1000000000000001</v>
      </c>
      <c r="V740" s="824">
        <v>2400</v>
      </c>
      <c r="W740" s="824">
        <v>2640</v>
      </c>
      <c r="X740" s="824">
        <f t="shared" si="26"/>
        <v>2956.8</v>
      </c>
      <c r="Y740" s="727"/>
      <c r="Z740" s="727">
        <v>2016</v>
      </c>
      <c r="AA740" s="727"/>
      <c r="AB740" s="760" t="s">
        <v>876</v>
      </c>
      <c r="AC740" s="760" t="s">
        <v>209</v>
      </c>
      <c r="AD740" s="760"/>
      <c r="AE740" s="760"/>
      <c r="AF740" s="760"/>
      <c r="AG740" s="760" t="s">
        <v>5565</v>
      </c>
      <c r="AH740" s="760" t="s">
        <v>794</v>
      </c>
      <c r="AI740" s="760">
        <v>210003574</v>
      </c>
      <c r="AJ740" s="760" t="s">
        <v>5560</v>
      </c>
      <c r="AK740" s="807"/>
    </row>
    <row r="741" spans="1:37" s="192" customFormat="1" ht="100.5" customHeight="1">
      <c r="A741" s="727" t="s">
        <v>5566</v>
      </c>
      <c r="B741" s="794" t="s">
        <v>33</v>
      </c>
      <c r="C741" s="727" t="s">
        <v>5549</v>
      </c>
      <c r="D741" s="727" t="s">
        <v>5550</v>
      </c>
      <c r="E741" s="727" t="s">
        <v>5550</v>
      </c>
      <c r="F741" s="727" t="s">
        <v>5551</v>
      </c>
      <c r="G741" s="727" t="str">
        <f t="shared" si="27"/>
        <v>порошок, ГОСТ 450-77</v>
      </c>
      <c r="H741" s="727"/>
      <c r="I741" s="727"/>
      <c r="J741" s="727" t="s">
        <v>38</v>
      </c>
      <c r="K741" s="727">
        <v>0</v>
      </c>
      <c r="L741" s="766">
        <v>471010000</v>
      </c>
      <c r="M741" s="1016" t="s">
        <v>125</v>
      </c>
      <c r="N741" s="727" t="s">
        <v>2115</v>
      </c>
      <c r="O741" s="727" t="s">
        <v>236</v>
      </c>
      <c r="P741" s="727" t="s">
        <v>229</v>
      </c>
      <c r="Q741" s="874" t="s">
        <v>230</v>
      </c>
      <c r="R741" s="727" t="s">
        <v>2856</v>
      </c>
      <c r="S741" s="727">
        <v>166</v>
      </c>
      <c r="T741" s="727" t="s">
        <v>902</v>
      </c>
      <c r="U741" s="824">
        <v>1.06</v>
      </c>
      <c r="V741" s="824">
        <v>2400</v>
      </c>
      <c r="W741" s="824">
        <v>2544</v>
      </c>
      <c r="X741" s="824">
        <f t="shared" si="26"/>
        <v>2849.28</v>
      </c>
      <c r="Y741" s="727"/>
      <c r="Z741" s="727">
        <v>2016</v>
      </c>
      <c r="AA741" s="727"/>
      <c r="AB741" s="760" t="s">
        <v>876</v>
      </c>
      <c r="AC741" s="760" t="s">
        <v>209</v>
      </c>
      <c r="AD741" s="760"/>
      <c r="AE741" s="760"/>
      <c r="AF741" s="760"/>
      <c r="AG741" s="760" t="s">
        <v>5565</v>
      </c>
      <c r="AH741" s="760" t="s">
        <v>794</v>
      </c>
      <c r="AI741" s="760">
        <v>210003574</v>
      </c>
      <c r="AJ741" s="760" t="s">
        <v>5560</v>
      </c>
      <c r="AK741" s="807"/>
    </row>
    <row r="742" spans="1:37" s="192" customFormat="1" ht="100.5" customHeight="1">
      <c r="A742" s="727" t="s">
        <v>5567</v>
      </c>
      <c r="B742" s="794" t="s">
        <v>33</v>
      </c>
      <c r="C742" s="727" t="s">
        <v>5549</v>
      </c>
      <c r="D742" s="727" t="s">
        <v>5550</v>
      </c>
      <c r="E742" s="727" t="s">
        <v>5550</v>
      </c>
      <c r="F742" s="727" t="s">
        <v>5551</v>
      </c>
      <c r="G742" s="727" t="str">
        <f t="shared" si="27"/>
        <v>порошок, ГОСТ 450-77</v>
      </c>
      <c r="H742" s="727"/>
      <c r="I742" s="727"/>
      <c r="J742" s="727" t="s">
        <v>38</v>
      </c>
      <c r="K742" s="727">
        <v>0</v>
      </c>
      <c r="L742" s="766">
        <v>471010000</v>
      </c>
      <c r="M742" s="1016" t="s">
        <v>125</v>
      </c>
      <c r="N742" s="727" t="s">
        <v>2115</v>
      </c>
      <c r="O742" s="727" t="s">
        <v>4974</v>
      </c>
      <c r="P742" s="727" t="s">
        <v>229</v>
      </c>
      <c r="Q742" s="874" t="s">
        <v>230</v>
      </c>
      <c r="R742" s="727" t="s">
        <v>2856</v>
      </c>
      <c r="S742" s="727">
        <v>166</v>
      </c>
      <c r="T742" s="727" t="s">
        <v>902</v>
      </c>
      <c r="U742" s="824">
        <v>1.32</v>
      </c>
      <c r="V742" s="824">
        <v>2400</v>
      </c>
      <c r="W742" s="824">
        <v>3168</v>
      </c>
      <c r="X742" s="824">
        <f t="shared" si="26"/>
        <v>3548.1600000000003</v>
      </c>
      <c r="Y742" s="727"/>
      <c r="Z742" s="727">
        <v>2016</v>
      </c>
      <c r="AA742" s="727"/>
      <c r="AB742" s="760" t="s">
        <v>876</v>
      </c>
      <c r="AC742" s="760" t="s">
        <v>209</v>
      </c>
      <c r="AD742" s="760"/>
      <c r="AE742" s="760"/>
      <c r="AF742" s="760"/>
      <c r="AG742" s="760" t="s">
        <v>5565</v>
      </c>
      <c r="AH742" s="760" t="s">
        <v>794</v>
      </c>
      <c r="AI742" s="760">
        <v>210003574</v>
      </c>
      <c r="AJ742" s="760" t="s">
        <v>5560</v>
      </c>
      <c r="AK742" s="807"/>
    </row>
    <row r="743" spans="1:37" s="192" customFormat="1" ht="100.5" customHeight="1">
      <c r="A743" s="727" t="s">
        <v>5568</v>
      </c>
      <c r="B743" s="794" t="s">
        <v>33</v>
      </c>
      <c r="C743" s="727" t="s">
        <v>5569</v>
      </c>
      <c r="D743" s="727" t="s">
        <v>5570</v>
      </c>
      <c r="E743" s="727" t="s">
        <v>5570</v>
      </c>
      <c r="F743" s="727" t="s">
        <v>5571</v>
      </c>
      <c r="G743" s="727" t="str">
        <f t="shared" si="27"/>
        <v>защитная</v>
      </c>
      <c r="H743" s="727"/>
      <c r="I743" s="727"/>
      <c r="J743" s="727" t="s">
        <v>38</v>
      </c>
      <c r="K743" s="727">
        <v>0</v>
      </c>
      <c r="L743" s="1065">
        <v>151010000</v>
      </c>
      <c r="M743" s="749" t="s">
        <v>82</v>
      </c>
      <c r="N743" s="727" t="s">
        <v>2115</v>
      </c>
      <c r="O743" s="727" t="s">
        <v>4357</v>
      </c>
      <c r="P743" s="727" t="s">
        <v>229</v>
      </c>
      <c r="Q743" s="874" t="s">
        <v>230</v>
      </c>
      <c r="R743" s="727" t="s">
        <v>2856</v>
      </c>
      <c r="S743" s="727">
        <v>796</v>
      </c>
      <c r="T743" s="727" t="s">
        <v>232</v>
      </c>
      <c r="U743" s="824">
        <v>100</v>
      </c>
      <c r="V743" s="824">
        <v>10000</v>
      </c>
      <c r="W743" s="824">
        <v>1000000</v>
      </c>
      <c r="X743" s="824">
        <f t="shared" si="26"/>
        <v>1120000</v>
      </c>
      <c r="Y743" s="727"/>
      <c r="Z743" s="727">
        <v>2016</v>
      </c>
      <c r="AA743" s="727"/>
      <c r="AB743" s="760" t="s">
        <v>876</v>
      </c>
      <c r="AC743" s="760" t="s">
        <v>209</v>
      </c>
      <c r="AD743" s="760"/>
      <c r="AE743" s="760"/>
      <c r="AF743" s="760"/>
      <c r="AG743" s="760" t="s">
        <v>5572</v>
      </c>
      <c r="AH743" s="760" t="s">
        <v>794</v>
      </c>
      <c r="AI743" s="760">
        <v>210010785</v>
      </c>
      <c r="AJ743" s="760" t="s">
        <v>5573</v>
      </c>
      <c r="AK743" s="807"/>
    </row>
    <row r="744" spans="1:37" s="192" customFormat="1" ht="100.5" customHeight="1">
      <c r="A744" s="727" t="s">
        <v>5574</v>
      </c>
      <c r="B744" s="794" t="s">
        <v>33</v>
      </c>
      <c r="C744" s="727" t="s">
        <v>5569</v>
      </c>
      <c r="D744" s="727" t="s">
        <v>5570</v>
      </c>
      <c r="E744" s="727" t="s">
        <v>5570</v>
      </c>
      <c r="F744" s="727" t="s">
        <v>5571</v>
      </c>
      <c r="G744" s="727" t="str">
        <f t="shared" si="27"/>
        <v>защитная</v>
      </c>
      <c r="H744" s="727"/>
      <c r="I744" s="727"/>
      <c r="J744" s="727" t="s">
        <v>38</v>
      </c>
      <c r="K744" s="727">
        <v>0</v>
      </c>
      <c r="L744" s="766">
        <v>471010000</v>
      </c>
      <c r="M744" s="1016" t="s">
        <v>125</v>
      </c>
      <c r="N744" s="727" t="s">
        <v>2115</v>
      </c>
      <c r="O744" s="727" t="s">
        <v>236</v>
      </c>
      <c r="P744" s="727" t="s">
        <v>229</v>
      </c>
      <c r="Q744" s="874" t="s">
        <v>230</v>
      </c>
      <c r="R744" s="727" t="s">
        <v>2856</v>
      </c>
      <c r="S744" s="727">
        <v>796</v>
      </c>
      <c r="T744" s="727" t="s">
        <v>232</v>
      </c>
      <c r="U744" s="824">
        <v>5</v>
      </c>
      <c r="V744" s="824">
        <v>10700</v>
      </c>
      <c r="W744" s="824">
        <v>53500</v>
      </c>
      <c r="X744" s="824">
        <f t="shared" si="26"/>
        <v>59920.000000000007</v>
      </c>
      <c r="Y744" s="727"/>
      <c r="Z744" s="727">
        <v>2016</v>
      </c>
      <c r="AA744" s="727"/>
      <c r="AB744" s="760" t="s">
        <v>876</v>
      </c>
      <c r="AC744" s="760" t="s">
        <v>209</v>
      </c>
      <c r="AD744" s="760"/>
      <c r="AE744" s="760"/>
      <c r="AF744" s="760"/>
      <c r="AG744" s="760" t="s">
        <v>5575</v>
      </c>
      <c r="AH744" s="760" t="s">
        <v>794</v>
      </c>
      <c r="AI744" s="760">
        <v>210010786</v>
      </c>
      <c r="AJ744" s="760" t="s">
        <v>5576</v>
      </c>
      <c r="AK744" s="807"/>
    </row>
    <row r="745" spans="1:37" s="192" customFormat="1" ht="100.5" customHeight="1">
      <c r="A745" s="727" t="s">
        <v>5577</v>
      </c>
      <c r="B745" s="794" t="s">
        <v>33</v>
      </c>
      <c r="C745" s="727" t="s">
        <v>5578</v>
      </c>
      <c r="D745" s="727" t="s">
        <v>5579</v>
      </c>
      <c r="E745" s="727" t="s">
        <v>5579</v>
      </c>
      <c r="F745" s="727" t="s">
        <v>5580</v>
      </c>
      <c r="G745" s="727" t="str">
        <f t="shared" si="27"/>
        <v>для радиографических пленок, ГОСТ 15843-79</v>
      </c>
      <c r="H745" s="727"/>
      <c r="I745" s="727"/>
      <c r="J745" s="727" t="s">
        <v>38</v>
      </c>
      <c r="K745" s="727">
        <v>0</v>
      </c>
      <c r="L745" s="788">
        <v>231010000</v>
      </c>
      <c r="M745" s="749" t="s">
        <v>128</v>
      </c>
      <c r="N745" s="727" t="s">
        <v>2115</v>
      </c>
      <c r="O745" s="727" t="s">
        <v>5514</v>
      </c>
      <c r="P745" s="727" t="s">
        <v>229</v>
      </c>
      <c r="Q745" s="874" t="s">
        <v>230</v>
      </c>
      <c r="R745" s="727" t="s">
        <v>2856</v>
      </c>
      <c r="S745" s="727">
        <v>796</v>
      </c>
      <c r="T745" s="727" t="s">
        <v>232</v>
      </c>
      <c r="U745" s="824">
        <v>1</v>
      </c>
      <c r="V745" s="824">
        <v>5000</v>
      </c>
      <c r="W745" s="824">
        <v>5000</v>
      </c>
      <c r="X745" s="824">
        <f t="shared" si="26"/>
        <v>5600.0000000000009</v>
      </c>
      <c r="Y745" s="727"/>
      <c r="Z745" s="727">
        <v>2016</v>
      </c>
      <c r="AA745" s="727"/>
      <c r="AB745" s="760" t="s">
        <v>876</v>
      </c>
      <c r="AC745" s="760" t="s">
        <v>209</v>
      </c>
      <c r="AD745" s="760"/>
      <c r="AE745" s="760"/>
      <c r="AF745" s="760"/>
      <c r="AG745" s="760" t="s">
        <v>5581</v>
      </c>
      <c r="AH745" s="760" t="s">
        <v>794</v>
      </c>
      <c r="AI745" s="760">
        <v>210011498</v>
      </c>
      <c r="AJ745" s="760" t="s">
        <v>5582</v>
      </c>
      <c r="AK745" s="807"/>
    </row>
    <row r="746" spans="1:37" s="192" customFormat="1" ht="100.5" customHeight="1">
      <c r="A746" s="727" t="s">
        <v>5583</v>
      </c>
      <c r="B746" s="794" t="s">
        <v>33</v>
      </c>
      <c r="C746" s="727" t="s">
        <v>5578</v>
      </c>
      <c r="D746" s="727" t="s">
        <v>5579</v>
      </c>
      <c r="E746" s="727" t="s">
        <v>5579</v>
      </c>
      <c r="F746" s="727" t="s">
        <v>5580</v>
      </c>
      <c r="G746" s="727" t="str">
        <f t="shared" si="27"/>
        <v>для радиографических пленок, ГОСТ 15843-79</v>
      </c>
      <c r="H746" s="727"/>
      <c r="I746" s="727"/>
      <c r="J746" s="727" t="s">
        <v>38</v>
      </c>
      <c r="K746" s="727">
        <v>0</v>
      </c>
      <c r="L746" s="766">
        <v>751000000</v>
      </c>
      <c r="M746" s="749" t="s">
        <v>83</v>
      </c>
      <c r="N746" s="727" t="s">
        <v>2115</v>
      </c>
      <c r="O746" s="813" t="s">
        <v>4675</v>
      </c>
      <c r="P746" s="727" t="s">
        <v>229</v>
      </c>
      <c r="Q746" s="874" t="s">
        <v>230</v>
      </c>
      <c r="R746" s="727" t="s">
        <v>2856</v>
      </c>
      <c r="S746" s="727">
        <v>796</v>
      </c>
      <c r="T746" s="727" t="s">
        <v>232</v>
      </c>
      <c r="U746" s="824">
        <v>2</v>
      </c>
      <c r="V746" s="824">
        <v>5000</v>
      </c>
      <c r="W746" s="824">
        <v>10000</v>
      </c>
      <c r="X746" s="824">
        <f t="shared" si="26"/>
        <v>11200.000000000002</v>
      </c>
      <c r="Y746" s="727"/>
      <c r="Z746" s="727">
        <v>2016</v>
      </c>
      <c r="AA746" s="727"/>
      <c r="AB746" s="760" t="s">
        <v>876</v>
      </c>
      <c r="AC746" s="760" t="s">
        <v>209</v>
      </c>
      <c r="AD746" s="760"/>
      <c r="AE746" s="760"/>
      <c r="AF746" s="760"/>
      <c r="AG746" s="760" t="s">
        <v>5584</v>
      </c>
      <c r="AH746" s="760" t="s">
        <v>794</v>
      </c>
      <c r="AI746" s="760">
        <v>210011498</v>
      </c>
      <c r="AJ746" s="760" t="s">
        <v>5582</v>
      </c>
      <c r="AK746" s="807"/>
    </row>
    <row r="747" spans="1:37" s="192" customFormat="1" ht="100.5" customHeight="1">
      <c r="A747" s="727" t="s">
        <v>5585</v>
      </c>
      <c r="B747" s="794" t="s">
        <v>33</v>
      </c>
      <c r="C747" s="727" t="s">
        <v>5578</v>
      </c>
      <c r="D747" s="727" t="s">
        <v>5579</v>
      </c>
      <c r="E747" s="727" t="s">
        <v>5579</v>
      </c>
      <c r="F747" s="727" t="s">
        <v>5580</v>
      </c>
      <c r="G747" s="727" t="str">
        <f t="shared" si="27"/>
        <v>для радиографических пленок, ГОСТ 15843-79</v>
      </c>
      <c r="H747" s="727"/>
      <c r="I747" s="727"/>
      <c r="J747" s="727" t="s">
        <v>38</v>
      </c>
      <c r="K747" s="727">
        <v>0</v>
      </c>
      <c r="L747" s="766">
        <v>471010000</v>
      </c>
      <c r="M747" s="1016" t="s">
        <v>125</v>
      </c>
      <c r="N747" s="727" t="s">
        <v>2115</v>
      </c>
      <c r="O747" s="727" t="s">
        <v>236</v>
      </c>
      <c r="P747" s="727" t="s">
        <v>229</v>
      </c>
      <c r="Q747" s="874" t="s">
        <v>230</v>
      </c>
      <c r="R747" s="727" t="s">
        <v>2856</v>
      </c>
      <c r="S747" s="727">
        <v>796</v>
      </c>
      <c r="T747" s="727" t="s">
        <v>232</v>
      </c>
      <c r="U747" s="824">
        <v>3</v>
      </c>
      <c r="V747" s="824">
        <v>5000</v>
      </c>
      <c r="W747" s="824">
        <v>15000</v>
      </c>
      <c r="X747" s="824">
        <f t="shared" si="26"/>
        <v>16800</v>
      </c>
      <c r="Y747" s="727"/>
      <c r="Z747" s="727">
        <v>2016</v>
      </c>
      <c r="AA747" s="727"/>
      <c r="AB747" s="760" t="s">
        <v>876</v>
      </c>
      <c r="AC747" s="760" t="s">
        <v>209</v>
      </c>
      <c r="AD747" s="760"/>
      <c r="AE747" s="760"/>
      <c r="AF747" s="760"/>
      <c r="AG747" s="760" t="s">
        <v>5586</v>
      </c>
      <c r="AH747" s="760" t="s">
        <v>794</v>
      </c>
      <c r="AI747" s="760">
        <v>210011498</v>
      </c>
      <c r="AJ747" s="760" t="s">
        <v>5582</v>
      </c>
      <c r="AK747" s="807"/>
    </row>
    <row r="748" spans="1:37" s="192" customFormat="1" ht="100.5" customHeight="1">
      <c r="A748" s="727" t="s">
        <v>5587</v>
      </c>
      <c r="B748" s="794" t="s">
        <v>33</v>
      </c>
      <c r="C748" s="727" t="s">
        <v>5578</v>
      </c>
      <c r="D748" s="727" t="s">
        <v>5579</v>
      </c>
      <c r="E748" s="727" t="s">
        <v>5579</v>
      </c>
      <c r="F748" s="727" t="s">
        <v>5580</v>
      </c>
      <c r="G748" s="727" t="str">
        <f t="shared" si="27"/>
        <v>для радиографических пленок, ГОСТ 15843-79</v>
      </c>
      <c r="H748" s="727"/>
      <c r="I748" s="727"/>
      <c r="J748" s="727" t="s">
        <v>38</v>
      </c>
      <c r="K748" s="727">
        <v>0</v>
      </c>
      <c r="L748" s="788">
        <v>311000000</v>
      </c>
      <c r="M748" s="727" t="s">
        <v>342</v>
      </c>
      <c r="N748" s="727" t="s">
        <v>2115</v>
      </c>
      <c r="O748" s="813" t="s">
        <v>4683</v>
      </c>
      <c r="P748" s="727" t="s">
        <v>229</v>
      </c>
      <c r="Q748" s="874" t="s">
        <v>230</v>
      </c>
      <c r="R748" s="727" t="s">
        <v>2856</v>
      </c>
      <c r="S748" s="727">
        <v>796</v>
      </c>
      <c r="T748" s="727" t="s">
        <v>232</v>
      </c>
      <c r="U748" s="824">
        <v>1</v>
      </c>
      <c r="V748" s="824">
        <v>5000</v>
      </c>
      <c r="W748" s="824">
        <v>5000</v>
      </c>
      <c r="X748" s="824">
        <f t="shared" si="26"/>
        <v>5600.0000000000009</v>
      </c>
      <c r="Y748" s="727"/>
      <c r="Z748" s="727">
        <v>2016</v>
      </c>
      <c r="AA748" s="727"/>
      <c r="AB748" s="760" t="s">
        <v>876</v>
      </c>
      <c r="AC748" s="760" t="s">
        <v>209</v>
      </c>
      <c r="AD748" s="760"/>
      <c r="AE748" s="760"/>
      <c r="AF748" s="760"/>
      <c r="AG748" s="760" t="s">
        <v>5588</v>
      </c>
      <c r="AH748" s="760" t="s">
        <v>794</v>
      </c>
      <c r="AI748" s="760">
        <v>210011498</v>
      </c>
      <c r="AJ748" s="760" t="s">
        <v>5582</v>
      </c>
      <c r="AK748" s="807"/>
    </row>
    <row r="749" spans="1:37" s="192" customFormat="1" ht="100.5" customHeight="1">
      <c r="A749" s="727" t="s">
        <v>5589</v>
      </c>
      <c r="B749" s="794" t="s">
        <v>33</v>
      </c>
      <c r="C749" s="727" t="s">
        <v>5578</v>
      </c>
      <c r="D749" s="727" t="s">
        <v>5579</v>
      </c>
      <c r="E749" s="727" t="s">
        <v>5579</v>
      </c>
      <c r="F749" s="727" t="s">
        <v>5580</v>
      </c>
      <c r="G749" s="727" t="str">
        <f t="shared" si="27"/>
        <v>для радиографических пленок, ГОСТ 15843-79</v>
      </c>
      <c r="H749" s="727"/>
      <c r="I749" s="727"/>
      <c r="J749" s="727" t="s">
        <v>38</v>
      </c>
      <c r="K749" s="727">
        <v>0</v>
      </c>
      <c r="L749" s="727">
        <v>511010000</v>
      </c>
      <c r="M749" s="753" t="s">
        <v>88</v>
      </c>
      <c r="N749" s="727" t="s">
        <v>2115</v>
      </c>
      <c r="O749" s="727" t="s">
        <v>4432</v>
      </c>
      <c r="P749" s="727" t="s">
        <v>229</v>
      </c>
      <c r="Q749" s="874" t="s">
        <v>230</v>
      </c>
      <c r="R749" s="727" t="s">
        <v>2856</v>
      </c>
      <c r="S749" s="727">
        <v>796</v>
      </c>
      <c r="T749" s="727" t="s">
        <v>232</v>
      </c>
      <c r="U749" s="824">
        <v>1</v>
      </c>
      <c r="V749" s="824">
        <v>5000</v>
      </c>
      <c r="W749" s="824">
        <v>5000</v>
      </c>
      <c r="X749" s="824">
        <f t="shared" si="26"/>
        <v>5600.0000000000009</v>
      </c>
      <c r="Y749" s="727"/>
      <c r="Z749" s="727">
        <v>2016</v>
      </c>
      <c r="AA749" s="727"/>
      <c r="AB749" s="760" t="s">
        <v>876</v>
      </c>
      <c r="AC749" s="760" t="s">
        <v>209</v>
      </c>
      <c r="AD749" s="760"/>
      <c r="AE749" s="760"/>
      <c r="AF749" s="760"/>
      <c r="AG749" s="760" t="s">
        <v>5590</v>
      </c>
      <c r="AH749" s="760" t="s">
        <v>794</v>
      </c>
      <c r="AI749" s="760">
        <v>210011498</v>
      </c>
      <c r="AJ749" s="760" t="s">
        <v>5582</v>
      </c>
      <c r="AK749" s="807"/>
    </row>
    <row r="750" spans="1:37" s="192" customFormat="1" ht="100.5" customHeight="1">
      <c r="A750" s="727" t="s">
        <v>5591</v>
      </c>
      <c r="B750" s="794" t="s">
        <v>33</v>
      </c>
      <c r="C750" s="727" t="s">
        <v>5592</v>
      </c>
      <c r="D750" s="727" t="s">
        <v>5593</v>
      </c>
      <c r="E750" s="727" t="s">
        <v>5593</v>
      </c>
      <c r="F750" s="727" t="s">
        <v>5594</v>
      </c>
      <c r="G750" s="727" t="str">
        <f t="shared" si="27"/>
        <v>химически чистый, ГОСТ 4461-77</v>
      </c>
      <c r="H750" s="727"/>
      <c r="I750" s="727"/>
      <c r="J750" s="727" t="s">
        <v>38</v>
      </c>
      <c r="K750" s="727">
        <v>0</v>
      </c>
      <c r="L750" s="766">
        <v>271010000</v>
      </c>
      <c r="M750" s="727" t="s">
        <v>127</v>
      </c>
      <c r="N750" s="727" t="s">
        <v>2115</v>
      </c>
      <c r="O750" s="727" t="s">
        <v>802</v>
      </c>
      <c r="P750" s="727" t="s">
        <v>229</v>
      </c>
      <c r="Q750" s="874" t="s">
        <v>230</v>
      </c>
      <c r="R750" s="727" t="s">
        <v>2856</v>
      </c>
      <c r="S750" s="727">
        <v>166</v>
      </c>
      <c r="T750" s="727" t="s">
        <v>902</v>
      </c>
      <c r="U750" s="824">
        <v>0.5</v>
      </c>
      <c r="V750" s="824">
        <v>2500</v>
      </c>
      <c r="W750" s="824">
        <v>1250</v>
      </c>
      <c r="X750" s="824">
        <f t="shared" si="26"/>
        <v>1400.0000000000002</v>
      </c>
      <c r="Y750" s="727"/>
      <c r="Z750" s="727">
        <v>2016</v>
      </c>
      <c r="AA750" s="727"/>
      <c r="AB750" s="760" t="s">
        <v>876</v>
      </c>
      <c r="AC750" s="760" t="s">
        <v>209</v>
      </c>
      <c r="AD750" s="760"/>
      <c r="AE750" s="760"/>
      <c r="AF750" s="760"/>
      <c r="AG750" s="760" t="s">
        <v>5595</v>
      </c>
      <c r="AH750" s="760" t="s">
        <v>794</v>
      </c>
      <c r="AI750" s="760">
        <v>210020466</v>
      </c>
      <c r="AJ750" s="760" t="s">
        <v>5596</v>
      </c>
      <c r="AK750" s="807"/>
    </row>
    <row r="751" spans="1:37" s="192" customFormat="1" ht="100.5" customHeight="1">
      <c r="A751" s="727" t="s">
        <v>5597</v>
      </c>
      <c r="B751" s="794" t="s">
        <v>33</v>
      </c>
      <c r="C751" s="794" t="s">
        <v>5598</v>
      </c>
      <c r="D751" s="794" t="s">
        <v>5599</v>
      </c>
      <c r="E751" s="794" t="s">
        <v>5599</v>
      </c>
      <c r="F751" s="794" t="s">
        <v>5600</v>
      </c>
      <c r="G751" s="727" t="str">
        <f t="shared" si="27"/>
        <v>химически чистый, ГОСТ 4204-77</v>
      </c>
      <c r="H751" s="794"/>
      <c r="I751" s="727"/>
      <c r="J751" s="727" t="s">
        <v>1135</v>
      </c>
      <c r="K751" s="727">
        <v>90</v>
      </c>
      <c r="L751" s="766">
        <v>271010000</v>
      </c>
      <c r="M751" s="727" t="s">
        <v>127</v>
      </c>
      <c r="N751" s="727" t="s">
        <v>2115</v>
      </c>
      <c r="O751" s="727" t="s">
        <v>802</v>
      </c>
      <c r="P751" s="727" t="s">
        <v>229</v>
      </c>
      <c r="Q751" s="874" t="s">
        <v>230</v>
      </c>
      <c r="R751" s="727" t="s">
        <v>2856</v>
      </c>
      <c r="S751" s="727">
        <v>166</v>
      </c>
      <c r="T751" s="727" t="s">
        <v>902</v>
      </c>
      <c r="U751" s="824">
        <v>0.88600000000000001</v>
      </c>
      <c r="V751" s="824">
        <v>650</v>
      </c>
      <c r="W751" s="824">
        <v>575.9</v>
      </c>
      <c r="X751" s="824">
        <f t="shared" si="26"/>
        <v>645.00800000000004</v>
      </c>
      <c r="Y751" s="727" t="s">
        <v>4270</v>
      </c>
      <c r="Z751" s="727">
        <v>2016</v>
      </c>
      <c r="AA751" s="727"/>
      <c r="AB751" s="760" t="s">
        <v>876</v>
      </c>
      <c r="AC751" s="760"/>
      <c r="AD751" s="760"/>
      <c r="AE751" s="760"/>
      <c r="AF751" s="760"/>
      <c r="AG751" s="760" t="s">
        <v>5601</v>
      </c>
      <c r="AH751" s="760" t="s">
        <v>794</v>
      </c>
      <c r="AI751" s="760">
        <v>210000048</v>
      </c>
      <c r="AJ751" s="760" t="s">
        <v>5602</v>
      </c>
      <c r="AK751" s="807"/>
    </row>
    <row r="752" spans="1:37" s="192" customFormat="1" ht="100.5" customHeight="1">
      <c r="A752" s="727" t="s">
        <v>5603</v>
      </c>
      <c r="B752" s="794" t="s">
        <v>33</v>
      </c>
      <c r="C752" s="727" t="s">
        <v>5598</v>
      </c>
      <c r="D752" s="727" t="s">
        <v>5599</v>
      </c>
      <c r="E752" s="727" t="s">
        <v>5599</v>
      </c>
      <c r="F752" s="727" t="s">
        <v>5600</v>
      </c>
      <c r="G752" s="727" t="str">
        <f t="shared" si="27"/>
        <v>химически чистый, ГОСТ 4204-77</v>
      </c>
      <c r="H752" s="727"/>
      <c r="I752" s="727"/>
      <c r="J752" s="727" t="s">
        <v>1135</v>
      </c>
      <c r="K752" s="727">
        <v>90</v>
      </c>
      <c r="L752" s="1065">
        <v>151010000</v>
      </c>
      <c r="M752" s="749" t="s">
        <v>82</v>
      </c>
      <c r="N752" s="727" t="s">
        <v>2115</v>
      </c>
      <c r="O752" s="727" t="s">
        <v>4357</v>
      </c>
      <c r="P752" s="727" t="s">
        <v>229</v>
      </c>
      <c r="Q752" s="874" t="s">
        <v>230</v>
      </c>
      <c r="R752" s="727" t="s">
        <v>2856</v>
      </c>
      <c r="S752" s="727">
        <v>166</v>
      </c>
      <c r="T752" s="727" t="s">
        <v>902</v>
      </c>
      <c r="U752" s="824">
        <v>0.40200000000000002</v>
      </c>
      <c r="V752" s="824">
        <v>650</v>
      </c>
      <c r="W752" s="824">
        <v>261.3</v>
      </c>
      <c r="X752" s="824">
        <f t="shared" si="26"/>
        <v>292.65600000000006</v>
      </c>
      <c r="Y752" s="727" t="s">
        <v>4270</v>
      </c>
      <c r="Z752" s="727">
        <v>2016</v>
      </c>
      <c r="AA752" s="727"/>
      <c r="AB752" s="760" t="s">
        <v>876</v>
      </c>
      <c r="AC752" s="760"/>
      <c r="AD752" s="760"/>
      <c r="AE752" s="760"/>
      <c r="AF752" s="760"/>
      <c r="AG752" s="760" t="s">
        <v>5604</v>
      </c>
      <c r="AH752" s="760" t="s">
        <v>794</v>
      </c>
      <c r="AI752" s="760">
        <v>210000048</v>
      </c>
      <c r="AJ752" s="760" t="s">
        <v>5602</v>
      </c>
      <c r="AK752" s="807"/>
    </row>
    <row r="753" spans="1:37" s="192" customFormat="1" ht="100.5" customHeight="1">
      <c r="A753" s="727" t="s">
        <v>5605</v>
      </c>
      <c r="B753" s="794" t="s">
        <v>33</v>
      </c>
      <c r="C753" s="727" t="s">
        <v>5598</v>
      </c>
      <c r="D753" s="727" t="s">
        <v>5599</v>
      </c>
      <c r="E753" s="727" t="s">
        <v>5599</v>
      </c>
      <c r="F753" s="727" t="s">
        <v>5600</v>
      </c>
      <c r="G753" s="727" t="str">
        <f t="shared" si="27"/>
        <v>химически чистый, ГОСТ 4204-77</v>
      </c>
      <c r="H753" s="727"/>
      <c r="I753" s="727"/>
      <c r="J753" s="727" t="s">
        <v>1135</v>
      </c>
      <c r="K753" s="727">
        <v>90</v>
      </c>
      <c r="L753" s="788">
        <v>311000000</v>
      </c>
      <c r="M753" s="727" t="s">
        <v>342</v>
      </c>
      <c r="N753" s="727" t="s">
        <v>2115</v>
      </c>
      <c r="O753" s="813" t="s">
        <v>4683</v>
      </c>
      <c r="P753" s="727" t="s">
        <v>229</v>
      </c>
      <c r="Q753" s="874" t="s">
        <v>230</v>
      </c>
      <c r="R753" s="727" t="s">
        <v>2856</v>
      </c>
      <c r="S753" s="727">
        <v>166</v>
      </c>
      <c r="T753" s="727" t="s">
        <v>902</v>
      </c>
      <c r="U753" s="824">
        <v>1.2</v>
      </c>
      <c r="V753" s="824">
        <v>650</v>
      </c>
      <c r="W753" s="824">
        <v>780</v>
      </c>
      <c r="X753" s="824">
        <f t="shared" si="26"/>
        <v>873.60000000000014</v>
      </c>
      <c r="Y753" s="727" t="s">
        <v>4270</v>
      </c>
      <c r="Z753" s="727">
        <v>2016</v>
      </c>
      <c r="AA753" s="727"/>
      <c r="AB753" s="760" t="s">
        <v>876</v>
      </c>
      <c r="AC753" s="760"/>
      <c r="AD753" s="760"/>
      <c r="AE753" s="760"/>
      <c r="AF753" s="760"/>
      <c r="AG753" s="760" t="s">
        <v>5606</v>
      </c>
      <c r="AH753" s="760" t="s">
        <v>794</v>
      </c>
      <c r="AI753" s="760">
        <v>210000048</v>
      </c>
      <c r="AJ753" s="760" t="s">
        <v>5602</v>
      </c>
      <c r="AK753" s="807"/>
    </row>
    <row r="754" spans="1:37" s="192" customFormat="1" ht="100.5" customHeight="1">
      <c r="A754" s="727" t="s">
        <v>5607</v>
      </c>
      <c r="B754" s="794" t="s">
        <v>33</v>
      </c>
      <c r="C754" s="727" t="s">
        <v>5608</v>
      </c>
      <c r="D754" s="727" t="s">
        <v>5609</v>
      </c>
      <c r="E754" s="727" t="s">
        <v>5609</v>
      </c>
      <c r="F754" s="727" t="s">
        <v>5495</v>
      </c>
      <c r="G754" s="727" t="str">
        <f t="shared" si="27"/>
        <v>стандарт-титр</v>
      </c>
      <c r="H754" s="727"/>
      <c r="I754" s="727"/>
      <c r="J754" s="727" t="s">
        <v>1135</v>
      </c>
      <c r="K754" s="727">
        <v>90</v>
      </c>
      <c r="L754" s="1065">
        <v>151010000</v>
      </c>
      <c r="M754" s="749" t="s">
        <v>82</v>
      </c>
      <c r="N754" s="727" t="s">
        <v>2115</v>
      </c>
      <c r="O754" s="727" t="s">
        <v>4357</v>
      </c>
      <c r="P754" s="727" t="s">
        <v>229</v>
      </c>
      <c r="Q754" s="874" t="s">
        <v>230</v>
      </c>
      <c r="R754" s="727" t="s">
        <v>2856</v>
      </c>
      <c r="S754" s="727">
        <v>778</v>
      </c>
      <c r="T754" s="727" t="s">
        <v>803</v>
      </c>
      <c r="U754" s="824">
        <v>0.13</v>
      </c>
      <c r="V754" s="824">
        <v>7000</v>
      </c>
      <c r="W754" s="824">
        <v>910</v>
      </c>
      <c r="X754" s="824">
        <f t="shared" si="26"/>
        <v>1019.2</v>
      </c>
      <c r="Y754" s="727" t="s">
        <v>4270</v>
      </c>
      <c r="Z754" s="727">
        <v>2016</v>
      </c>
      <c r="AA754" s="727"/>
      <c r="AB754" s="760" t="s">
        <v>876</v>
      </c>
      <c r="AC754" s="760"/>
      <c r="AD754" s="760"/>
      <c r="AE754" s="760"/>
      <c r="AF754" s="760"/>
      <c r="AG754" s="760" t="s">
        <v>5610</v>
      </c>
      <c r="AH754" s="760" t="s">
        <v>794</v>
      </c>
      <c r="AI754" s="760">
        <v>210011140</v>
      </c>
      <c r="AJ754" s="760" t="s">
        <v>5611</v>
      </c>
      <c r="AK754" s="807"/>
    </row>
    <row r="755" spans="1:37" s="192" customFormat="1" ht="100.5" customHeight="1">
      <c r="A755" s="727" t="s">
        <v>5612</v>
      </c>
      <c r="B755" s="794" t="s">
        <v>33</v>
      </c>
      <c r="C755" s="727" t="s">
        <v>5608</v>
      </c>
      <c r="D755" s="727" t="s">
        <v>5609</v>
      </c>
      <c r="E755" s="727" t="s">
        <v>5609</v>
      </c>
      <c r="F755" s="727" t="s">
        <v>5495</v>
      </c>
      <c r="G755" s="727" t="str">
        <f t="shared" si="27"/>
        <v>стандарт-титр</v>
      </c>
      <c r="H755" s="727"/>
      <c r="I755" s="727"/>
      <c r="J755" s="727" t="s">
        <v>1135</v>
      </c>
      <c r="K755" s="727">
        <v>90</v>
      </c>
      <c r="L755" s="1065">
        <v>151010000</v>
      </c>
      <c r="M755" s="749" t="s">
        <v>82</v>
      </c>
      <c r="N755" s="727" t="s">
        <v>2115</v>
      </c>
      <c r="O755" s="813" t="s">
        <v>4672</v>
      </c>
      <c r="P755" s="727" t="s">
        <v>229</v>
      </c>
      <c r="Q755" s="874" t="s">
        <v>230</v>
      </c>
      <c r="R755" s="727" t="s">
        <v>2856</v>
      </c>
      <c r="S755" s="727">
        <v>778</v>
      </c>
      <c r="T755" s="727" t="s">
        <v>803</v>
      </c>
      <c r="U755" s="824">
        <v>0.38</v>
      </c>
      <c r="V755" s="824">
        <v>7000</v>
      </c>
      <c r="W755" s="824">
        <v>2660</v>
      </c>
      <c r="X755" s="824">
        <f t="shared" si="26"/>
        <v>2979.2000000000003</v>
      </c>
      <c r="Y755" s="727" t="s">
        <v>4270</v>
      </c>
      <c r="Z755" s="727">
        <v>2016</v>
      </c>
      <c r="AA755" s="727"/>
      <c r="AB755" s="760" t="s">
        <v>876</v>
      </c>
      <c r="AC755" s="760"/>
      <c r="AD755" s="760"/>
      <c r="AE755" s="760"/>
      <c r="AF755" s="760"/>
      <c r="AG755" s="760" t="s">
        <v>5610</v>
      </c>
      <c r="AH755" s="760" t="s">
        <v>794</v>
      </c>
      <c r="AI755" s="760">
        <v>210011140</v>
      </c>
      <c r="AJ755" s="760" t="s">
        <v>5611</v>
      </c>
      <c r="AK755" s="807"/>
    </row>
    <row r="756" spans="1:37" s="192" customFormat="1" ht="100.5" customHeight="1">
      <c r="A756" s="727" t="s">
        <v>5613</v>
      </c>
      <c r="B756" s="794" t="s">
        <v>33</v>
      </c>
      <c r="C756" s="727" t="s">
        <v>5608</v>
      </c>
      <c r="D756" s="727" t="s">
        <v>5609</v>
      </c>
      <c r="E756" s="727" t="s">
        <v>5609</v>
      </c>
      <c r="F756" s="727" t="s">
        <v>5495</v>
      </c>
      <c r="G756" s="727" t="str">
        <f t="shared" si="27"/>
        <v>стандарт-титр</v>
      </c>
      <c r="H756" s="727"/>
      <c r="I756" s="727"/>
      <c r="J756" s="727" t="s">
        <v>1135</v>
      </c>
      <c r="K756" s="727">
        <v>90</v>
      </c>
      <c r="L756" s="1065">
        <v>151010000</v>
      </c>
      <c r="M756" s="749" t="s">
        <v>82</v>
      </c>
      <c r="N756" s="727" t="s">
        <v>2115</v>
      </c>
      <c r="O756" s="727" t="s">
        <v>4785</v>
      </c>
      <c r="P756" s="727" t="s">
        <v>229</v>
      </c>
      <c r="Q756" s="874" t="s">
        <v>230</v>
      </c>
      <c r="R756" s="727" t="s">
        <v>2856</v>
      </c>
      <c r="S756" s="727">
        <v>778</v>
      </c>
      <c r="T756" s="727" t="s">
        <v>803</v>
      </c>
      <c r="U756" s="824">
        <v>3</v>
      </c>
      <c r="V756" s="824">
        <v>7000</v>
      </c>
      <c r="W756" s="824">
        <v>21000</v>
      </c>
      <c r="X756" s="824">
        <f t="shared" si="26"/>
        <v>23520.000000000004</v>
      </c>
      <c r="Y756" s="727" t="s">
        <v>4270</v>
      </c>
      <c r="Z756" s="727">
        <v>2016</v>
      </c>
      <c r="AA756" s="727"/>
      <c r="AB756" s="760" t="s">
        <v>876</v>
      </c>
      <c r="AC756" s="760"/>
      <c r="AD756" s="760"/>
      <c r="AE756" s="760"/>
      <c r="AF756" s="760"/>
      <c r="AG756" s="760" t="s">
        <v>5610</v>
      </c>
      <c r="AH756" s="760" t="s">
        <v>794</v>
      </c>
      <c r="AI756" s="760">
        <v>210011140</v>
      </c>
      <c r="AJ756" s="760" t="s">
        <v>5611</v>
      </c>
      <c r="AK756" s="807"/>
    </row>
    <row r="757" spans="1:37" s="192" customFormat="1" ht="100.5" customHeight="1">
      <c r="A757" s="727" t="s">
        <v>5614</v>
      </c>
      <c r="B757" s="794" t="s">
        <v>33</v>
      </c>
      <c r="C757" s="727" t="s">
        <v>5615</v>
      </c>
      <c r="D757" s="727" t="s">
        <v>5609</v>
      </c>
      <c r="E757" s="727" t="s">
        <v>5609</v>
      </c>
      <c r="F757" s="1067" t="s">
        <v>5616</v>
      </c>
      <c r="G757" s="727" t="str">
        <f t="shared" si="27"/>
        <v>химически чистый, ГОСТ 3118-77</v>
      </c>
      <c r="H757" s="727"/>
      <c r="I757" s="727"/>
      <c r="J757" s="727" t="s">
        <v>1135</v>
      </c>
      <c r="K757" s="727">
        <v>90</v>
      </c>
      <c r="L757" s="788">
        <v>231010000</v>
      </c>
      <c r="M757" s="749" t="s">
        <v>128</v>
      </c>
      <c r="N757" s="727" t="s">
        <v>2115</v>
      </c>
      <c r="O757" s="813" t="s">
        <v>4669</v>
      </c>
      <c r="P757" s="727" t="s">
        <v>229</v>
      </c>
      <c r="Q757" s="874" t="s">
        <v>230</v>
      </c>
      <c r="R757" s="727" t="s">
        <v>2856</v>
      </c>
      <c r="S757" s="727">
        <v>166</v>
      </c>
      <c r="T757" s="727" t="s">
        <v>902</v>
      </c>
      <c r="U757" s="824">
        <v>0.40799999999999997</v>
      </c>
      <c r="V757" s="824">
        <v>500</v>
      </c>
      <c r="W757" s="824">
        <v>204</v>
      </c>
      <c r="X757" s="824">
        <f t="shared" si="26"/>
        <v>228.48000000000002</v>
      </c>
      <c r="Y757" s="727" t="s">
        <v>4270</v>
      </c>
      <c r="Z757" s="727">
        <v>2016</v>
      </c>
      <c r="AA757" s="727"/>
      <c r="AB757" s="760" t="s">
        <v>876</v>
      </c>
      <c r="AC757" s="760"/>
      <c r="AD757" s="760"/>
      <c r="AE757" s="760"/>
      <c r="AF757" s="760"/>
      <c r="AG757" s="760" t="s">
        <v>5617</v>
      </c>
      <c r="AH757" s="760" t="s">
        <v>794</v>
      </c>
      <c r="AI757" s="760">
        <v>210000052</v>
      </c>
      <c r="AJ757" s="760" t="s">
        <v>5618</v>
      </c>
      <c r="AK757" s="807"/>
    </row>
    <row r="758" spans="1:37" s="192" customFormat="1" ht="100.5" customHeight="1">
      <c r="A758" s="727" t="s">
        <v>5619</v>
      </c>
      <c r="B758" s="794" t="s">
        <v>33</v>
      </c>
      <c r="C758" s="727" t="s">
        <v>5615</v>
      </c>
      <c r="D758" s="727" t="s">
        <v>5609</v>
      </c>
      <c r="E758" s="727" t="s">
        <v>5609</v>
      </c>
      <c r="F758" s="727" t="s">
        <v>5616</v>
      </c>
      <c r="G758" s="727" t="str">
        <f t="shared" si="27"/>
        <v>химически чистый, ГОСТ 3118-77</v>
      </c>
      <c r="H758" s="727"/>
      <c r="I758" s="727"/>
      <c r="J758" s="727" t="s">
        <v>1135</v>
      </c>
      <c r="K758" s="727">
        <v>90</v>
      </c>
      <c r="L758" s="1065">
        <v>151010000</v>
      </c>
      <c r="M758" s="749" t="s">
        <v>82</v>
      </c>
      <c r="N758" s="727" t="s">
        <v>2115</v>
      </c>
      <c r="O758" s="727" t="s">
        <v>4357</v>
      </c>
      <c r="P758" s="727" t="s">
        <v>229</v>
      </c>
      <c r="Q758" s="874" t="s">
        <v>230</v>
      </c>
      <c r="R758" s="727" t="s">
        <v>2856</v>
      </c>
      <c r="S758" s="727">
        <v>166</v>
      </c>
      <c r="T758" s="727" t="s">
        <v>902</v>
      </c>
      <c r="U758" s="824">
        <v>0.92100000000000004</v>
      </c>
      <c r="V758" s="824">
        <v>500</v>
      </c>
      <c r="W758" s="824">
        <v>460.5</v>
      </c>
      <c r="X758" s="824">
        <f t="shared" si="26"/>
        <v>515.7600000000001</v>
      </c>
      <c r="Y758" s="727" t="s">
        <v>4270</v>
      </c>
      <c r="Z758" s="727">
        <v>2016</v>
      </c>
      <c r="AA758" s="727"/>
      <c r="AB758" s="760" t="s">
        <v>876</v>
      </c>
      <c r="AC758" s="760"/>
      <c r="AD758" s="760"/>
      <c r="AE758" s="760"/>
      <c r="AF758" s="760"/>
      <c r="AG758" s="760" t="s">
        <v>5620</v>
      </c>
      <c r="AH758" s="760" t="s">
        <v>794</v>
      </c>
      <c r="AI758" s="760">
        <v>210000052</v>
      </c>
      <c r="AJ758" s="760" t="s">
        <v>5618</v>
      </c>
      <c r="AK758" s="807"/>
    </row>
    <row r="759" spans="1:37" s="192" customFormat="1" ht="100.5" customHeight="1">
      <c r="A759" s="727" t="s">
        <v>5621</v>
      </c>
      <c r="B759" s="794" t="s">
        <v>33</v>
      </c>
      <c r="C759" s="727" t="s">
        <v>5615</v>
      </c>
      <c r="D759" s="727" t="s">
        <v>5609</v>
      </c>
      <c r="E759" s="727" t="s">
        <v>5609</v>
      </c>
      <c r="F759" s="727" t="s">
        <v>5616</v>
      </c>
      <c r="G759" s="727" t="str">
        <f t="shared" si="27"/>
        <v>химически чистый, ГОСТ 3118-77</v>
      </c>
      <c r="H759" s="727"/>
      <c r="I759" s="727"/>
      <c r="J759" s="727" t="s">
        <v>1135</v>
      </c>
      <c r="K759" s="727">
        <v>90</v>
      </c>
      <c r="L759" s="1065">
        <v>151010000</v>
      </c>
      <c r="M759" s="749" t="s">
        <v>82</v>
      </c>
      <c r="N759" s="727" t="s">
        <v>2115</v>
      </c>
      <c r="O759" s="813" t="s">
        <v>4672</v>
      </c>
      <c r="P759" s="727" t="s">
        <v>229</v>
      </c>
      <c r="Q759" s="874" t="s">
        <v>230</v>
      </c>
      <c r="R759" s="727" t="s">
        <v>2856</v>
      </c>
      <c r="S759" s="727">
        <v>166</v>
      </c>
      <c r="T759" s="727" t="s">
        <v>902</v>
      </c>
      <c r="U759" s="824">
        <v>6.5369999999999999</v>
      </c>
      <c r="V759" s="824">
        <v>500</v>
      </c>
      <c r="W759" s="824">
        <v>3268.5</v>
      </c>
      <c r="X759" s="824">
        <f t="shared" si="26"/>
        <v>3660.7200000000003</v>
      </c>
      <c r="Y759" s="727" t="s">
        <v>4270</v>
      </c>
      <c r="Z759" s="727">
        <v>2016</v>
      </c>
      <c r="AA759" s="727"/>
      <c r="AB759" s="760" t="s">
        <v>876</v>
      </c>
      <c r="AC759" s="760"/>
      <c r="AD759" s="760"/>
      <c r="AE759" s="760"/>
      <c r="AF759" s="760"/>
      <c r="AG759" s="760" t="s">
        <v>5620</v>
      </c>
      <c r="AH759" s="760" t="s">
        <v>794</v>
      </c>
      <c r="AI759" s="760">
        <v>210000052</v>
      </c>
      <c r="AJ759" s="760" t="s">
        <v>5618</v>
      </c>
      <c r="AK759" s="807"/>
    </row>
    <row r="760" spans="1:37" s="192" customFormat="1" ht="100.5" customHeight="1">
      <c r="A760" s="727" t="s">
        <v>5622</v>
      </c>
      <c r="B760" s="794" t="s">
        <v>33</v>
      </c>
      <c r="C760" s="727" t="s">
        <v>5615</v>
      </c>
      <c r="D760" s="727" t="s">
        <v>5609</v>
      </c>
      <c r="E760" s="727" t="s">
        <v>5609</v>
      </c>
      <c r="F760" s="727" t="s">
        <v>5616</v>
      </c>
      <c r="G760" s="727" t="str">
        <f t="shared" si="27"/>
        <v>химически чистый, ГОСТ 3118-77</v>
      </c>
      <c r="H760" s="727"/>
      <c r="I760" s="727"/>
      <c r="J760" s="727" t="s">
        <v>1135</v>
      </c>
      <c r="K760" s="727">
        <v>90</v>
      </c>
      <c r="L760" s="1065">
        <v>151010000</v>
      </c>
      <c r="M760" s="749" t="s">
        <v>82</v>
      </c>
      <c r="N760" s="727" t="s">
        <v>2115</v>
      </c>
      <c r="O760" s="727" t="s">
        <v>4785</v>
      </c>
      <c r="P760" s="727" t="s">
        <v>229</v>
      </c>
      <c r="Q760" s="874" t="s">
        <v>230</v>
      </c>
      <c r="R760" s="727" t="s">
        <v>2856</v>
      </c>
      <c r="S760" s="727">
        <v>166</v>
      </c>
      <c r="T760" s="727" t="s">
        <v>902</v>
      </c>
      <c r="U760" s="824">
        <v>11.311999999999999</v>
      </c>
      <c r="V760" s="824">
        <v>500</v>
      </c>
      <c r="W760" s="824">
        <v>5656</v>
      </c>
      <c r="X760" s="824">
        <f t="shared" si="26"/>
        <v>6334.72</v>
      </c>
      <c r="Y760" s="727" t="s">
        <v>4270</v>
      </c>
      <c r="Z760" s="727">
        <v>2016</v>
      </c>
      <c r="AA760" s="727"/>
      <c r="AB760" s="760" t="s">
        <v>876</v>
      </c>
      <c r="AC760" s="760"/>
      <c r="AD760" s="760"/>
      <c r="AE760" s="760"/>
      <c r="AF760" s="760"/>
      <c r="AG760" s="760" t="s">
        <v>5620</v>
      </c>
      <c r="AH760" s="760" t="s">
        <v>794</v>
      </c>
      <c r="AI760" s="760">
        <v>210000052</v>
      </c>
      <c r="AJ760" s="760" t="s">
        <v>5618</v>
      </c>
      <c r="AK760" s="807"/>
    </row>
    <row r="761" spans="1:37" s="192" customFormat="1" ht="100.5" customHeight="1">
      <c r="A761" s="727" t="s">
        <v>5623</v>
      </c>
      <c r="B761" s="794" t="s">
        <v>33</v>
      </c>
      <c r="C761" s="727" t="s">
        <v>5615</v>
      </c>
      <c r="D761" s="727" t="s">
        <v>5609</v>
      </c>
      <c r="E761" s="727" t="s">
        <v>5609</v>
      </c>
      <c r="F761" s="727" t="s">
        <v>5616</v>
      </c>
      <c r="G761" s="727" t="str">
        <f t="shared" si="27"/>
        <v>химически чистый, ГОСТ 3118-77</v>
      </c>
      <c r="H761" s="727"/>
      <c r="I761" s="727"/>
      <c r="J761" s="727" t="s">
        <v>1135</v>
      </c>
      <c r="K761" s="727">
        <v>90</v>
      </c>
      <c r="L761" s="766">
        <v>471010000</v>
      </c>
      <c r="M761" s="1016" t="s">
        <v>125</v>
      </c>
      <c r="N761" s="727" t="s">
        <v>2115</v>
      </c>
      <c r="O761" s="727" t="s">
        <v>236</v>
      </c>
      <c r="P761" s="727" t="s">
        <v>229</v>
      </c>
      <c r="Q761" s="874" t="s">
        <v>230</v>
      </c>
      <c r="R761" s="727" t="s">
        <v>2856</v>
      </c>
      <c r="S761" s="727">
        <v>166</v>
      </c>
      <c r="T761" s="727" t="s">
        <v>902</v>
      </c>
      <c r="U761" s="824">
        <v>0.84399999999999997</v>
      </c>
      <c r="V761" s="824">
        <v>500</v>
      </c>
      <c r="W761" s="824">
        <v>422</v>
      </c>
      <c r="X761" s="824">
        <f t="shared" si="26"/>
        <v>472.64000000000004</v>
      </c>
      <c r="Y761" s="727" t="s">
        <v>4270</v>
      </c>
      <c r="Z761" s="727">
        <v>2016</v>
      </c>
      <c r="AA761" s="727"/>
      <c r="AB761" s="760" t="s">
        <v>876</v>
      </c>
      <c r="AC761" s="760"/>
      <c r="AD761" s="760"/>
      <c r="AE761" s="760"/>
      <c r="AF761" s="760"/>
      <c r="AG761" s="760" t="s">
        <v>5624</v>
      </c>
      <c r="AH761" s="760" t="s">
        <v>794</v>
      </c>
      <c r="AI761" s="760">
        <v>210000052</v>
      </c>
      <c r="AJ761" s="760" t="s">
        <v>5618</v>
      </c>
      <c r="AK761" s="807"/>
    </row>
    <row r="762" spans="1:37" s="192" customFormat="1" ht="100.5" customHeight="1">
      <c r="A762" s="727" t="s">
        <v>5625</v>
      </c>
      <c r="B762" s="794" t="s">
        <v>33</v>
      </c>
      <c r="C762" s="727" t="s">
        <v>5615</v>
      </c>
      <c r="D762" s="727" t="s">
        <v>5609</v>
      </c>
      <c r="E762" s="727" t="s">
        <v>5609</v>
      </c>
      <c r="F762" s="727" t="s">
        <v>5616</v>
      </c>
      <c r="G762" s="727" t="str">
        <f t="shared" si="27"/>
        <v>химически чистый, ГОСТ 3118-77</v>
      </c>
      <c r="H762" s="727"/>
      <c r="I762" s="727"/>
      <c r="J762" s="727" t="s">
        <v>1135</v>
      </c>
      <c r="K762" s="727">
        <v>90</v>
      </c>
      <c r="L762" s="788">
        <v>311000000</v>
      </c>
      <c r="M762" s="727" t="s">
        <v>342</v>
      </c>
      <c r="N762" s="727" t="s">
        <v>2115</v>
      </c>
      <c r="O762" s="813" t="s">
        <v>4683</v>
      </c>
      <c r="P762" s="727" t="s">
        <v>229</v>
      </c>
      <c r="Q762" s="874" t="s">
        <v>230</v>
      </c>
      <c r="R762" s="727" t="s">
        <v>2856</v>
      </c>
      <c r="S762" s="727">
        <v>166</v>
      </c>
      <c r="T762" s="727" t="s">
        <v>902</v>
      </c>
      <c r="U762" s="824">
        <v>3.948</v>
      </c>
      <c r="V762" s="824">
        <v>500</v>
      </c>
      <c r="W762" s="824">
        <v>1974</v>
      </c>
      <c r="X762" s="824">
        <f t="shared" si="26"/>
        <v>2210.88</v>
      </c>
      <c r="Y762" s="727" t="s">
        <v>4270</v>
      </c>
      <c r="Z762" s="727">
        <v>2016</v>
      </c>
      <c r="AA762" s="727"/>
      <c r="AB762" s="760" t="s">
        <v>876</v>
      </c>
      <c r="AC762" s="760"/>
      <c r="AD762" s="760"/>
      <c r="AE762" s="760"/>
      <c r="AF762" s="760"/>
      <c r="AG762" s="760" t="s">
        <v>5626</v>
      </c>
      <c r="AH762" s="760" t="s">
        <v>794</v>
      </c>
      <c r="AI762" s="760">
        <v>210000052</v>
      </c>
      <c r="AJ762" s="760" t="s">
        <v>5618</v>
      </c>
      <c r="AK762" s="807"/>
    </row>
    <row r="763" spans="1:37" s="192" customFormat="1" ht="100.5" customHeight="1">
      <c r="A763" s="727" t="s">
        <v>5627</v>
      </c>
      <c r="B763" s="794" t="s">
        <v>33</v>
      </c>
      <c r="C763" s="727" t="s">
        <v>5628</v>
      </c>
      <c r="D763" s="727" t="s">
        <v>5629</v>
      </c>
      <c r="E763" s="727" t="s">
        <v>5629</v>
      </c>
      <c r="F763" s="727" t="s">
        <v>5630</v>
      </c>
      <c r="G763" s="727" t="str">
        <f t="shared" si="27"/>
        <v>чистый для анализа, ГОСТ 6341-75</v>
      </c>
      <c r="H763" s="727"/>
      <c r="I763" s="727"/>
      <c r="J763" s="727" t="s">
        <v>38</v>
      </c>
      <c r="K763" s="727">
        <v>0</v>
      </c>
      <c r="L763" s="788">
        <v>231010000</v>
      </c>
      <c r="M763" s="749" t="s">
        <v>128</v>
      </c>
      <c r="N763" s="727" t="s">
        <v>2115</v>
      </c>
      <c r="O763" s="727" t="s">
        <v>5516</v>
      </c>
      <c r="P763" s="727" t="s">
        <v>229</v>
      </c>
      <c r="Q763" s="874" t="s">
        <v>230</v>
      </c>
      <c r="R763" s="727" t="s">
        <v>2856</v>
      </c>
      <c r="S763" s="727">
        <v>166</v>
      </c>
      <c r="T763" s="727" t="s">
        <v>902</v>
      </c>
      <c r="U763" s="824">
        <v>0.09</v>
      </c>
      <c r="V763" s="824">
        <v>5800</v>
      </c>
      <c r="W763" s="824">
        <v>522</v>
      </c>
      <c r="X763" s="824">
        <f t="shared" si="26"/>
        <v>584.6400000000001</v>
      </c>
      <c r="Y763" s="727"/>
      <c r="Z763" s="727">
        <v>2016</v>
      </c>
      <c r="AA763" s="727"/>
      <c r="AB763" s="760" t="s">
        <v>876</v>
      </c>
      <c r="AC763" s="760" t="s">
        <v>209</v>
      </c>
      <c r="AD763" s="760"/>
      <c r="AE763" s="760"/>
      <c r="AF763" s="760"/>
      <c r="AG763" s="760" t="s">
        <v>5631</v>
      </c>
      <c r="AH763" s="760" t="s">
        <v>794</v>
      </c>
      <c r="AI763" s="760">
        <v>210003551</v>
      </c>
      <c r="AJ763" s="760" t="s">
        <v>5632</v>
      </c>
      <c r="AK763" s="807"/>
    </row>
    <row r="764" spans="1:37" s="192" customFormat="1" ht="100.5" customHeight="1">
      <c r="A764" s="727" t="s">
        <v>5633</v>
      </c>
      <c r="B764" s="794" t="s">
        <v>33</v>
      </c>
      <c r="C764" s="727" t="s">
        <v>5628</v>
      </c>
      <c r="D764" s="727" t="s">
        <v>5629</v>
      </c>
      <c r="E764" s="727" t="s">
        <v>5629</v>
      </c>
      <c r="F764" s="727" t="s">
        <v>5630</v>
      </c>
      <c r="G764" s="727" t="str">
        <f t="shared" si="27"/>
        <v>чистый для анализа, ГОСТ 6341-75</v>
      </c>
      <c r="H764" s="727"/>
      <c r="I764" s="727"/>
      <c r="J764" s="727" t="s">
        <v>38</v>
      </c>
      <c r="K764" s="727">
        <v>0</v>
      </c>
      <c r="L764" s="788">
        <v>231010000</v>
      </c>
      <c r="M764" s="749" t="s">
        <v>128</v>
      </c>
      <c r="N764" s="727" t="s">
        <v>2115</v>
      </c>
      <c r="O764" s="727" t="s">
        <v>5518</v>
      </c>
      <c r="P764" s="727" t="s">
        <v>229</v>
      </c>
      <c r="Q764" s="874" t="s">
        <v>230</v>
      </c>
      <c r="R764" s="727" t="s">
        <v>2856</v>
      </c>
      <c r="S764" s="727">
        <v>166</v>
      </c>
      <c r="T764" s="727" t="s">
        <v>902</v>
      </c>
      <c r="U764" s="824">
        <v>0.16800000000000001</v>
      </c>
      <c r="V764" s="824">
        <v>5800</v>
      </c>
      <c r="W764" s="824">
        <v>974.40000000000009</v>
      </c>
      <c r="X764" s="824">
        <f t="shared" si="26"/>
        <v>1091.3280000000002</v>
      </c>
      <c r="Y764" s="727"/>
      <c r="Z764" s="727">
        <v>2016</v>
      </c>
      <c r="AA764" s="727"/>
      <c r="AB764" s="760" t="s">
        <v>876</v>
      </c>
      <c r="AC764" s="760" t="s">
        <v>209</v>
      </c>
      <c r="AD764" s="760"/>
      <c r="AE764" s="760"/>
      <c r="AF764" s="760"/>
      <c r="AG764" s="760" t="s">
        <v>5631</v>
      </c>
      <c r="AH764" s="760" t="s">
        <v>794</v>
      </c>
      <c r="AI764" s="760">
        <v>210003551</v>
      </c>
      <c r="AJ764" s="760" t="s">
        <v>5632</v>
      </c>
      <c r="AK764" s="807"/>
    </row>
    <row r="765" spans="1:37" s="192" customFormat="1" ht="100.5" customHeight="1">
      <c r="A765" s="727" t="s">
        <v>5634</v>
      </c>
      <c r="B765" s="794" t="s">
        <v>33</v>
      </c>
      <c r="C765" s="727" t="s">
        <v>5635</v>
      </c>
      <c r="D765" s="727" t="s">
        <v>5636</v>
      </c>
      <c r="E765" s="727" t="s">
        <v>5636</v>
      </c>
      <c r="F765" s="727" t="s">
        <v>5637</v>
      </c>
      <c r="G765" s="727" t="str">
        <f t="shared" si="27"/>
        <v>стеклянная, марка Кн, лабораторная</v>
      </c>
      <c r="H765" s="727"/>
      <c r="I765" s="727"/>
      <c r="J765" s="727" t="s">
        <v>38</v>
      </c>
      <c r="K765" s="727">
        <v>0</v>
      </c>
      <c r="L765" s="1065">
        <v>151010000</v>
      </c>
      <c r="M765" s="749" t="s">
        <v>82</v>
      </c>
      <c r="N765" s="727" t="s">
        <v>2115</v>
      </c>
      <c r="O765" s="727" t="s">
        <v>5397</v>
      </c>
      <c r="P765" s="727" t="s">
        <v>229</v>
      </c>
      <c r="Q765" s="874" t="s">
        <v>230</v>
      </c>
      <c r="R765" s="727" t="s">
        <v>2856</v>
      </c>
      <c r="S765" s="727">
        <v>796</v>
      </c>
      <c r="T765" s="727" t="s">
        <v>232</v>
      </c>
      <c r="U765" s="824">
        <v>10</v>
      </c>
      <c r="V765" s="824">
        <v>502</v>
      </c>
      <c r="W765" s="824">
        <v>5020</v>
      </c>
      <c r="X765" s="824">
        <f t="shared" si="26"/>
        <v>5622.4000000000005</v>
      </c>
      <c r="Y765" s="727"/>
      <c r="Z765" s="727">
        <v>2016</v>
      </c>
      <c r="AA765" s="727"/>
      <c r="AB765" s="760" t="s">
        <v>876</v>
      </c>
      <c r="AC765" s="760" t="s">
        <v>209</v>
      </c>
      <c r="AD765" s="760"/>
      <c r="AE765" s="760"/>
      <c r="AF765" s="760"/>
      <c r="AG765" s="760" t="s">
        <v>5638</v>
      </c>
      <c r="AH765" s="760" t="s">
        <v>794</v>
      </c>
      <c r="AI765" s="760">
        <v>210004849</v>
      </c>
      <c r="AJ765" s="760" t="s">
        <v>5639</v>
      </c>
      <c r="AK765" s="807"/>
    </row>
    <row r="766" spans="1:37" s="192" customFormat="1" ht="100.5" customHeight="1">
      <c r="A766" s="727" t="s">
        <v>5640</v>
      </c>
      <c r="B766" s="794" t="s">
        <v>33</v>
      </c>
      <c r="C766" s="727" t="s">
        <v>5641</v>
      </c>
      <c r="D766" s="727" t="s">
        <v>5642</v>
      </c>
      <c r="E766" s="727" t="s">
        <v>5642</v>
      </c>
      <c r="F766" s="727" t="s">
        <v>5643</v>
      </c>
      <c r="G766" s="727" t="str">
        <f t="shared" si="27"/>
        <v>контрастный</v>
      </c>
      <c r="H766" s="727"/>
      <c r="I766" s="727"/>
      <c r="J766" s="727" t="s">
        <v>38</v>
      </c>
      <c r="K766" s="727">
        <v>0</v>
      </c>
      <c r="L766" s="766">
        <v>271010000</v>
      </c>
      <c r="M766" s="727" t="s">
        <v>127</v>
      </c>
      <c r="N766" s="727" t="s">
        <v>2115</v>
      </c>
      <c r="O766" s="727" t="s">
        <v>802</v>
      </c>
      <c r="P766" s="727" t="s">
        <v>229</v>
      </c>
      <c r="Q766" s="874" t="s">
        <v>230</v>
      </c>
      <c r="R766" s="727" t="s">
        <v>2856</v>
      </c>
      <c r="S766" s="727">
        <v>796</v>
      </c>
      <c r="T766" s="727" t="s">
        <v>232</v>
      </c>
      <c r="U766" s="824">
        <v>12</v>
      </c>
      <c r="V766" s="824">
        <v>7500</v>
      </c>
      <c r="W766" s="824">
        <v>90000</v>
      </c>
      <c r="X766" s="824">
        <f t="shared" si="26"/>
        <v>100800.00000000001</v>
      </c>
      <c r="Y766" s="727"/>
      <c r="Z766" s="727">
        <v>2016</v>
      </c>
      <c r="AA766" s="727"/>
      <c r="AB766" s="760" t="s">
        <v>876</v>
      </c>
      <c r="AC766" s="760" t="s">
        <v>209</v>
      </c>
      <c r="AD766" s="760"/>
      <c r="AE766" s="760"/>
      <c r="AF766" s="760"/>
      <c r="AG766" s="760" t="s">
        <v>5644</v>
      </c>
      <c r="AH766" s="760" t="s">
        <v>794</v>
      </c>
      <c r="AI766" s="760">
        <v>210018032</v>
      </c>
      <c r="AJ766" s="760" t="s">
        <v>5645</v>
      </c>
      <c r="AK766" s="807"/>
    </row>
    <row r="767" spans="1:37" s="192" customFormat="1" ht="100.5" customHeight="1">
      <c r="A767" s="727" t="s">
        <v>5646</v>
      </c>
      <c r="B767" s="794" t="s">
        <v>33</v>
      </c>
      <c r="C767" s="727" t="s">
        <v>5641</v>
      </c>
      <c r="D767" s="727" t="s">
        <v>5642</v>
      </c>
      <c r="E767" s="727" t="s">
        <v>5642</v>
      </c>
      <c r="F767" s="727" t="s">
        <v>5643</v>
      </c>
      <c r="G767" s="727" t="str">
        <f t="shared" si="27"/>
        <v>контрастный</v>
      </c>
      <c r="H767" s="727"/>
      <c r="I767" s="727"/>
      <c r="J767" s="727" t="s">
        <v>38</v>
      </c>
      <c r="K767" s="727">
        <v>0</v>
      </c>
      <c r="L767" s="788">
        <v>231010000</v>
      </c>
      <c r="M767" s="749" t="s">
        <v>128</v>
      </c>
      <c r="N767" s="727" t="s">
        <v>2115</v>
      </c>
      <c r="O767" s="813" t="s">
        <v>4669</v>
      </c>
      <c r="P767" s="727" t="s">
        <v>229</v>
      </c>
      <c r="Q767" s="874" t="s">
        <v>230</v>
      </c>
      <c r="R767" s="727" t="s">
        <v>2856</v>
      </c>
      <c r="S767" s="727">
        <v>796</v>
      </c>
      <c r="T767" s="727" t="s">
        <v>232</v>
      </c>
      <c r="U767" s="824">
        <v>8</v>
      </c>
      <c r="V767" s="824">
        <v>7500</v>
      </c>
      <c r="W767" s="824">
        <v>60000</v>
      </c>
      <c r="X767" s="824">
        <f t="shared" si="26"/>
        <v>67200</v>
      </c>
      <c r="Y767" s="727"/>
      <c r="Z767" s="727">
        <v>2016</v>
      </c>
      <c r="AA767" s="727"/>
      <c r="AB767" s="760" t="s">
        <v>876</v>
      </c>
      <c r="AC767" s="760" t="s">
        <v>209</v>
      </c>
      <c r="AD767" s="760"/>
      <c r="AE767" s="760"/>
      <c r="AF767" s="760"/>
      <c r="AG767" s="760" t="s">
        <v>5647</v>
      </c>
      <c r="AH767" s="760" t="s">
        <v>794</v>
      </c>
      <c r="AI767" s="760">
        <v>210018032</v>
      </c>
      <c r="AJ767" s="760" t="s">
        <v>5645</v>
      </c>
      <c r="AK767" s="807"/>
    </row>
    <row r="768" spans="1:37" s="192" customFormat="1" ht="100.5" customHeight="1">
      <c r="A768" s="727" t="s">
        <v>5648</v>
      </c>
      <c r="B768" s="794" t="s">
        <v>33</v>
      </c>
      <c r="C768" s="727" t="s">
        <v>5641</v>
      </c>
      <c r="D768" s="727" t="s">
        <v>5642</v>
      </c>
      <c r="E768" s="727" t="s">
        <v>5642</v>
      </c>
      <c r="F768" s="727" t="s">
        <v>5643</v>
      </c>
      <c r="G768" s="727" t="str">
        <f t="shared" si="27"/>
        <v>контрастный</v>
      </c>
      <c r="H768" s="727"/>
      <c r="I768" s="727"/>
      <c r="J768" s="727" t="s">
        <v>38</v>
      </c>
      <c r="K768" s="727">
        <v>0</v>
      </c>
      <c r="L768" s="1065">
        <v>151010000</v>
      </c>
      <c r="M768" s="749" t="s">
        <v>82</v>
      </c>
      <c r="N768" s="727" t="s">
        <v>2115</v>
      </c>
      <c r="O768" s="813" t="s">
        <v>4672</v>
      </c>
      <c r="P768" s="727" t="s">
        <v>229</v>
      </c>
      <c r="Q768" s="874" t="s">
        <v>230</v>
      </c>
      <c r="R768" s="727" t="s">
        <v>2856</v>
      </c>
      <c r="S768" s="727">
        <v>796</v>
      </c>
      <c r="T768" s="727" t="s">
        <v>232</v>
      </c>
      <c r="U768" s="824">
        <v>18</v>
      </c>
      <c r="V768" s="824">
        <v>7500</v>
      </c>
      <c r="W768" s="824">
        <v>135000</v>
      </c>
      <c r="X768" s="824">
        <f t="shared" si="26"/>
        <v>151200</v>
      </c>
      <c r="Y768" s="727"/>
      <c r="Z768" s="727">
        <v>2016</v>
      </c>
      <c r="AA768" s="727"/>
      <c r="AB768" s="760" t="s">
        <v>876</v>
      </c>
      <c r="AC768" s="760" t="s">
        <v>209</v>
      </c>
      <c r="AD768" s="760"/>
      <c r="AE768" s="760"/>
      <c r="AF768" s="760"/>
      <c r="AG768" s="760" t="s">
        <v>5649</v>
      </c>
      <c r="AH768" s="760" t="s">
        <v>794</v>
      </c>
      <c r="AI768" s="760">
        <v>210018032</v>
      </c>
      <c r="AJ768" s="760" t="s">
        <v>5645</v>
      </c>
      <c r="AK768" s="807"/>
    </row>
    <row r="769" spans="1:37" s="192" customFormat="1" ht="100.5" customHeight="1">
      <c r="A769" s="727" t="s">
        <v>5650</v>
      </c>
      <c r="B769" s="794" t="s">
        <v>33</v>
      </c>
      <c r="C769" s="727" t="s">
        <v>5641</v>
      </c>
      <c r="D769" s="727" t="s">
        <v>5642</v>
      </c>
      <c r="E769" s="727" t="s">
        <v>5642</v>
      </c>
      <c r="F769" s="727" t="s">
        <v>5643</v>
      </c>
      <c r="G769" s="727" t="str">
        <f t="shared" si="27"/>
        <v>контрастный</v>
      </c>
      <c r="H769" s="727"/>
      <c r="I769" s="727"/>
      <c r="J769" s="727" t="s">
        <v>38</v>
      </c>
      <c r="K769" s="727">
        <v>0</v>
      </c>
      <c r="L769" s="766">
        <v>751000000</v>
      </c>
      <c r="M769" s="749" t="s">
        <v>83</v>
      </c>
      <c r="N769" s="727" t="s">
        <v>2115</v>
      </c>
      <c r="O769" s="813" t="s">
        <v>4675</v>
      </c>
      <c r="P769" s="727" t="s">
        <v>229</v>
      </c>
      <c r="Q769" s="874" t="s">
        <v>230</v>
      </c>
      <c r="R769" s="727" t="s">
        <v>2856</v>
      </c>
      <c r="S769" s="727">
        <v>796</v>
      </c>
      <c r="T769" s="727" t="s">
        <v>232</v>
      </c>
      <c r="U769" s="824">
        <v>10</v>
      </c>
      <c r="V769" s="824">
        <v>7500</v>
      </c>
      <c r="W769" s="824">
        <v>75000</v>
      </c>
      <c r="X769" s="824">
        <f t="shared" si="26"/>
        <v>84000.000000000015</v>
      </c>
      <c r="Y769" s="727"/>
      <c r="Z769" s="727">
        <v>2016</v>
      </c>
      <c r="AA769" s="727"/>
      <c r="AB769" s="760" t="s">
        <v>876</v>
      </c>
      <c r="AC769" s="760" t="s">
        <v>209</v>
      </c>
      <c r="AD769" s="760"/>
      <c r="AE769" s="760"/>
      <c r="AF769" s="760"/>
      <c r="AG769" s="760" t="s">
        <v>5651</v>
      </c>
      <c r="AH769" s="760" t="s">
        <v>794</v>
      </c>
      <c r="AI769" s="760">
        <v>210018032</v>
      </c>
      <c r="AJ769" s="760" t="s">
        <v>5645</v>
      </c>
      <c r="AK769" s="807"/>
    </row>
    <row r="770" spans="1:37" s="192" customFormat="1" ht="100.5" customHeight="1">
      <c r="A770" s="727" t="s">
        <v>5652</v>
      </c>
      <c r="B770" s="794" t="s">
        <v>33</v>
      </c>
      <c r="C770" s="727" t="s">
        <v>5641</v>
      </c>
      <c r="D770" s="727" t="s">
        <v>5642</v>
      </c>
      <c r="E770" s="727" t="s">
        <v>5642</v>
      </c>
      <c r="F770" s="727" t="s">
        <v>5643</v>
      </c>
      <c r="G770" s="727" t="str">
        <f t="shared" si="27"/>
        <v>контрастный</v>
      </c>
      <c r="H770" s="727"/>
      <c r="I770" s="727"/>
      <c r="J770" s="727" t="s">
        <v>38</v>
      </c>
      <c r="K770" s="727">
        <v>0</v>
      </c>
      <c r="L770" s="766">
        <v>471010000</v>
      </c>
      <c r="M770" s="1016" t="s">
        <v>125</v>
      </c>
      <c r="N770" s="727" t="s">
        <v>2115</v>
      </c>
      <c r="O770" s="727" t="s">
        <v>236</v>
      </c>
      <c r="P770" s="727" t="s">
        <v>229</v>
      </c>
      <c r="Q770" s="874" t="s">
        <v>230</v>
      </c>
      <c r="R770" s="727" t="s">
        <v>2856</v>
      </c>
      <c r="S770" s="727">
        <v>796</v>
      </c>
      <c r="T770" s="727" t="s">
        <v>232</v>
      </c>
      <c r="U770" s="824">
        <v>3</v>
      </c>
      <c r="V770" s="824">
        <v>7500</v>
      </c>
      <c r="W770" s="824">
        <v>22500</v>
      </c>
      <c r="X770" s="824">
        <f t="shared" si="26"/>
        <v>25200.000000000004</v>
      </c>
      <c r="Y770" s="727"/>
      <c r="Z770" s="727">
        <v>2016</v>
      </c>
      <c r="AA770" s="727"/>
      <c r="AB770" s="760" t="s">
        <v>876</v>
      </c>
      <c r="AC770" s="760" t="s">
        <v>209</v>
      </c>
      <c r="AD770" s="760"/>
      <c r="AE770" s="760"/>
      <c r="AF770" s="760"/>
      <c r="AG770" s="760" t="s">
        <v>5653</v>
      </c>
      <c r="AH770" s="760" t="s">
        <v>794</v>
      </c>
      <c r="AI770" s="760">
        <v>210018032</v>
      </c>
      <c r="AJ770" s="760" t="s">
        <v>5645</v>
      </c>
      <c r="AK770" s="807"/>
    </row>
    <row r="771" spans="1:37" s="192" customFormat="1" ht="100.5" customHeight="1">
      <c r="A771" s="727" t="s">
        <v>5654</v>
      </c>
      <c r="B771" s="794" t="s">
        <v>33</v>
      </c>
      <c r="C771" s="727" t="s">
        <v>5641</v>
      </c>
      <c r="D771" s="727" t="s">
        <v>5642</v>
      </c>
      <c r="E771" s="727" t="s">
        <v>5642</v>
      </c>
      <c r="F771" s="727" t="s">
        <v>5643</v>
      </c>
      <c r="G771" s="727" t="str">
        <f t="shared" si="27"/>
        <v>контрастный</v>
      </c>
      <c r="H771" s="727"/>
      <c r="I771" s="727"/>
      <c r="J771" s="727" t="s">
        <v>38</v>
      </c>
      <c r="K771" s="727">
        <v>0</v>
      </c>
      <c r="L771" s="788">
        <v>311000000</v>
      </c>
      <c r="M771" s="727" t="s">
        <v>342</v>
      </c>
      <c r="N771" s="727" t="s">
        <v>2115</v>
      </c>
      <c r="O771" s="813" t="s">
        <v>4683</v>
      </c>
      <c r="P771" s="727" t="s">
        <v>229</v>
      </c>
      <c r="Q771" s="874" t="s">
        <v>230</v>
      </c>
      <c r="R771" s="727" t="s">
        <v>2856</v>
      </c>
      <c r="S771" s="727">
        <v>796</v>
      </c>
      <c r="T771" s="727" t="s">
        <v>232</v>
      </c>
      <c r="U771" s="824">
        <v>78</v>
      </c>
      <c r="V771" s="824">
        <v>7500</v>
      </c>
      <c r="W771" s="824">
        <v>585000</v>
      </c>
      <c r="X771" s="824">
        <f t="shared" si="26"/>
        <v>655200.00000000012</v>
      </c>
      <c r="Y771" s="727"/>
      <c r="Z771" s="727">
        <v>2016</v>
      </c>
      <c r="AA771" s="727"/>
      <c r="AB771" s="760" t="s">
        <v>876</v>
      </c>
      <c r="AC771" s="760" t="s">
        <v>209</v>
      </c>
      <c r="AD771" s="760"/>
      <c r="AE771" s="760"/>
      <c r="AF771" s="760"/>
      <c r="AG771" s="760" t="s">
        <v>5655</v>
      </c>
      <c r="AH771" s="760" t="s">
        <v>794</v>
      </c>
      <c r="AI771" s="760">
        <v>210018032</v>
      </c>
      <c r="AJ771" s="760" t="s">
        <v>5645</v>
      </c>
      <c r="AK771" s="807"/>
    </row>
    <row r="772" spans="1:37" s="192" customFormat="1" ht="100.5" customHeight="1">
      <c r="A772" s="727" t="s">
        <v>5656</v>
      </c>
      <c r="B772" s="794" t="s">
        <v>33</v>
      </c>
      <c r="C772" s="727" t="s">
        <v>5641</v>
      </c>
      <c r="D772" s="727" t="s">
        <v>5642</v>
      </c>
      <c r="E772" s="727" t="s">
        <v>5642</v>
      </c>
      <c r="F772" s="727" t="s">
        <v>5643</v>
      </c>
      <c r="G772" s="727" t="str">
        <f t="shared" si="27"/>
        <v>контрастный</v>
      </c>
      <c r="H772" s="727"/>
      <c r="I772" s="727"/>
      <c r="J772" s="727" t="s">
        <v>38</v>
      </c>
      <c r="K772" s="727">
        <v>0</v>
      </c>
      <c r="L772" s="727">
        <v>511010000</v>
      </c>
      <c r="M772" s="753" t="s">
        <v>88</v>
      </c>
      <c r="N772" s="727" t="s">
        <v>2115</v>
      </c>
      <c r="O772" s="813" t="s">
        <v>4696</v>
      </c>
      <c r="P772" s="727" t="s">
        <v>229</v>
      </c>
      <c r="Q772" s="874" t="s">
        <v>230</v>
      </c>
      <c r="R772" s="727" t="s">
        <v>2856</v>
      </c>
      <c r="S772" s="727">
        <v>796</v>
      </c>
      <c r="T772" s="727" t="s">
        <v>232</v>
      </c>
      <c r="U772" s="824">
        <v>10</v>
      </c>
      <c r="V772" s="824">
        <v>7500</v>
      </c>
      <c r="W772" s="824">
        <v>75000</v>
      </c>
      <c r="X772" s="824">
        <f t="shared" si="26"/>
        <v>84000.000000000015</v>
      </c>
      <c r="Y772" s="727"/>
      <c r="Z772" s="727">
        <v>2016</v>
      </c>
      <c r="AA772" s="727"/>
      <c r="AB772" s="760" t="s">
        <v>876</v>
      </c>
      <c r="AC772" s="760" t="s">
        <v>209</v>
      </c>
      <c r="AD772" s="760"/>
      <c r="AE772" s="760"/>
      <c r="AF772" s="760"/>
      <c r="AG772" s="760" t="s">
        <v>5657</v>
      </c>
      <c r="AH772" s="760" t="s">
        <v>794</v>
      </c>
      <c r="AI772" s="760">
        <v>210018032</v>
      </c>
      <c r="AJ772" s="760" t="s">
        <v>5645</v>
      </c>
      <c r="AK772" s="807"/>
    </row>
    <row r="773" spans="1:37" s="192" customFormat="1" ht="100.5" customHeight="1">
      <c r="A773" s="727" t="s">
        <v>5658</v>
      </c>
      <c r="B773" s="794" t="s">
        <v>33</v>
      </c>
      <c r="C773" s="727" t="s">
        <v>5659</v>
      </c>
      <c r="D773" s="727" t="s">
        <v>5660</v>
      </c>
      <c r="E773" s="727" t="s">
        <v>5660</v>
      </c>
      <c r="F773" s="727" t="s">
        <v>5661</v>
      </c>
      <c r="G773" s="727" t="str">
        <f t="shared" si="27"/>
        <v>нефтяной, марка А, плотность 0,862-0,868 г/см3 при 20 °С, массовая доля основного вещества(ароматических углеводородов C8H10) не менее 99,6%, ГОСТ 9410-78</v>
      </c>
      <c r="H773" s="727"/>
      <c r="I773" s="727"/>
      <c r="J773" s="727" t="s">
        <v>38</v>
      </c>
      <c r="K773" s="727">
        <v>0</v>
      </c>
      <c r="L773" s="788">
        <v>311000000</v>
      </c>
      <c r="M773" s="727" t="s">
        <v>342</v>
      </c>
      <c r="N773" s="727" t="s">
        <v>2115</v>
      </c>
      <c r="O773" s="813" t="s">
        <v>4683</v>
      </c>
      <c r="P773" s="727" t="s">
        <v>229</v>
      </c>
      <c r="Q773" s="874" t="s">
        <v>230</v>
      </c>
      <c r="R773" s="727" t="s">
        <v>2856</v>
      </c>
      <c r="S773" s="727">
        <v>166</v>
      </c>
      <c r="T773" s="727" t="s">
        <v>902</v>
      </c>
      <c r="U773" s="824">
        <v>3</v>
      </c>
      <c r="V773" s="824">
        <v>535</v>
      </c>
      <c r="W773" s="824">
        <v>1605</v>
      </c>
      <c r="X773" s="824">
        <f t="shared" si="26"/>
        <v>1797.6000000000001</v>
      </c>
      <c r="Y773" s="727"/>
      <c r="Z773" s="727">
        <v>2016</v>
      </c>
      <c r="AA773" s="727"/>
      <c r="AB773" s="760" t="s">
        <v>876</v>
      </c>
      <c r="AC773" s="760" t="s">
        <v>209</v>
      </c>
      <c r="AD773" s="760"/>
      <c r="AE773" s="760"/>
      <c r="AF773" s="760"/>
      <c r="AG773" s="760" t="s">
        <v>5662</v>
      </c>
      <c r="AH773" s="760" t="s">
        <v>794</v>
      </c>
      <c r="AI773" s="760">
        <v>210019696</v>
      </c>
      <c r="AJ773" s="760" t="s">
        <v>5663</v>
      </c>
      <c r="AK773" s="807"/>
    </row>
    <row r="774" spans="1:37" s="192" customFormat="1" ht="100.5" customHeight="1">
      <c r="A774" s="727" t="s">
        <v>5664</v>
      </c>
      <c r="B774" s="794" t="s">
        <v>33</v>
      </c>
      <c r="C774" s="727" t="s">
        <v>5665</v>
      </c>
      <c r="D774" s="727" t="s">
        <v>5666</v>
      </c>
      <c r="E774" s="727" t="s">
        <v>5666</v>
      </c>
      <c r="F774" s="727" t="s">
        <v>5667</v>
      </c>
      <c r="G774" s="727" t="str">
        <f t="shared" si="27"/>
        <v>медный, электролитический, ГОСТ 4960-2009</v>
      </c>
      <c r="H774" s="727"/>
      <c r="I774" s="727"/>
      <c r="J774" s="727" t="s">
        <v>38</v>
      </c>
      <c r="K774" s="727">
        <v>0</v>
      </c>
      <c r="L774" s="788">
        <v>231010000</v>
      </c>
      <c r="M774" s="749" t="s">
        <v>128</v>
      </c>
      <c r="N774" s="727" t="s">
        <v>2115</v>
      </c>
      <c r="O774" s="813" t="s">
        <v>4669</v>
      </c>
      <c r="P774" s="727" t="s">
        <v>229</v>
      </c>
      <c r="Q774" s="874" t="s">
        <v>230</v>
      </c>
      <c r="R774" s="727" t="s">
        <v>2856</v>
      </c>
      <c r="S774" s="727">
        <v>166</v>
      </c>
      <c r="T774" s="727" t="s">
        <v>902</v>
      </c>
      <c r="U774" s="824">
        <v>3</v>
      </c>
      <c r="V774" s="824">
        <v>810</v>
      </c>
      <c r="W774" s="824">
        <v>2430</v>
      </c>
      <c r="X774" s="824">
        <f t="shared" si="26"/>
        <v>2721.6000000000004</v>
      </c>
      <c r="Y774" s="727"/>
      <c r="Z774" s="727">
        <v>2016</v>
      </c>
      <c r="AA774" s="727"/>
      <c r="AB774" s="760" t="s">
        <v>876</v>
      </c>
      <c r="AC774" s="760" t="s">
        <v>209</v>
      </c>
      <c r="AD774" s="760"/>
      <c r="AE774" s="760"/>
      <c r="AF774" s="760"/>
      <c r="AG774" s="760" t="s">
        <v>5668</v>
      </c>
      <c r="AH774" s="760" t="s">
        <v>794</v>
      </c>
      <c r="AI774" s="760">
        <v>210000079</v>
      </c>
      <c r="AJ774" s="760" t="s">
        <v>5669</v>
      </c>
      <c r="AK774" s="807"/>
    </row>
    <row r="775" spans="1:37" s="192" customFormat="1" ht="100.5" customHeight="1">
      <c r="A775" s="727" t="s">
        <v>5670</v>
      </c>
      <c r="B775" s="794" t="s">
        <v>33</v>
      </c>
      <c r="C775" s="727" t="s">
        <v>5665</v>
      </c>
      <c r="D775" s="727" t="s">
        <v>5666</v>
      </c>
      <c r="E775" s="727" t="s">
        <v>5666</v>
      </c>
      <c r="F775" s="727" t="s">
        <v>5667</v>
      </c>
      <c r="G775" s="727" t="str">
        <f t="shared" si="27"/>
        <v>медный, электролитический, ГОСТ 4960-2009</v>
      </c>
      <c r="H775" s="727"/>
      <c r="I775" s="727"/>
      <c r="J775" s="727" t="s">
        <v>38</v>
      </c>
      <c r="K775" s="727">
        <v>0</v>
      </c>
      <c r="L775" s="766">
        <v>751000000</v>
      </c>
      <c r="M775" s="749" t="s">
        <v>83</v>
      </c>
      <c r="N775" s="727" t="s">
        <v>2115</v>
      </c>
      <c r="O775" s="813" t="s">
        <v>4675</v>
      </c>
      <c r="P775" s="727" t="s">
        <v>229</v>
      </c>
      <c r="Q775" s="874" t="s">
        <v>230</v>
      </c>
      <c r="R775" s="727" t="s">
        <v>2856</v>
      </c>
      <c r="S775" s="727">
        <v>166</v>
      </c>
      <c r="T775" s="727" t="s">
        <v>902</v>
      </c>
      <c r="U775" s="824">
        <v>3.54</v>
      </c>
      <c r="V775" s="824">
        <v>810</v>
      </c>
      <c r="W775" s="824">
        <v>2867.4</v>
      </c>
      <c r="X775" s="824">
        <f t="shared" si="26"/>
        <v>3211.4880000000003</v>
      </c>
      <c r="Y775" s="727"/>
      <c r="Z775" s="727">
        <v>2016</v>
      </c>
      <c r="AA775" s="727"/>
      <c r="AB775" s="760" t="s">
        <v>876</v>
      </c>
      <c r="AC775" s="760" t="s">
        <v>209</v>
      </c>
      <c r="AD775" s="760"/>
      <c r="AE775" s="760"/>
      <c r="AF775" s="760"/>
      <c r="AG775" s="760" t="s">
        <v>5671</v>
      </c>
      <c r="AH775" s="760" t="s">
        <v>794</v>
      </c>
      <c r="AI775" s="760">
        <v>210000079</v>
      </c>
      <c r="AJ775" s="760" t="s">
        <v>5669</v>
      </c>
      <c r="AK775" s="807"/>
    </row>
    <row r="776" spans="1:37" s="192" customFormat="1" ht="100.5" customHeight="1">
      <c r="A776" s="727" t="s">
        <v>5672</v>
      </c>
      <c r="B776" s="794" t="s">
        <v>33</v>
      </c>
      <c r="C776" s="727" t="s">
        <v>5665</v>
      </c>
      <c r="D776" s="727" t="s">
        <v>5666</v>
      </c>
      <c r="E776" s="727" t="s">
        <v>5666</v>
      </c>
      <c r="F776" s="727" t="s">
        <v>5667</v>
      </c>
      <c r="G776" s="727" t="str">
        <f t="shared" si="27"/>
        <v>медный, электролитический, ГОСТ 4960-2009</v>
      </c>
      <c r="H776" s="727"/>
      <c r="I776" s="727"/>
      <c r="J776" s="727" t="s">
        <v>38</v>
      </c>
      <c r="K776" s="727">
        <v>0</v>
      </c>
      <c r="L776" s="788">
        <v>311000000</v>
      </c>
      <c r="M776" s="727" t="s">
        <v>342</v>
      </c>
      <c r="N776" s="727" t="s">
        <v>2115</v>
      </c>
      <c r="O776" s="813" t="s">
        <v>4683</v>
      </c>
      <c r="P776" s="727" t="s">
        <v>229</v>
      </c>
      <c r="Q776" s="874" t="s">
        <v>230</v>
      </c>
      <c r="R776" s="727" t="s">
        <v>2856</v>
      </c>
      <c r="S776" s="727">
        <v>166</v>
      </c>
      <c r="T776" s="727" t="s">
        <v>902</v>
      </c>
      <c r="U776" s="824">
        <v>2</v>
      </c>
      <c r="V776" s="824">
        <v>810</v>
      </c>
      <c r="W776" s="824">
        <v>1620</v>
      </c>
      <c r="X776" s="824">
        <f t="shared" si="26"/>
        <v>1814.4</v>
      </c>
      <c r="Y776" s="727"/>
      <c r="Z776" s="727">
        <v>2016</v>
      </c>
      <c r="AA776" s="727"/>
      <c r="AB776" s="760" t="s">
        <v>876</v>
      </c>
      <c r="AC776" s="760" t="s">
        <v>209</v>
      </c>
      <c r="AD776" s="760"/>
      <c r="AE776" s="760"/>
      <c r="AF776" s="760"/>
      <c r="AG776" s="760" t="s">
        <v>5673</v>
      </c>
      <c r="AH776" s="760" t="s">
        <v>794</v>
      </c>
      <c r="AI776" s="760">
        <v>210000079</v>
      </c>
      <c r="AJ776" s="760" t="s">
        <v>5669</v>
      </c>
      <c r="AK776" s="807"/>
    </row>
    <row r="777" spans="1:37" s="192" customFormat="1" ht="100.5" customHeight="1">
      <c r="A777" s="727" t="s">
        <v>5674</v>
      </c>
      <c r="B777" s="794" t="s">
        <v>33</v>
      </c>
      <c r="C777" s="727" t="s">
        <v>5665</v>
      </c>
      <c r="D777" s="727" t="s">
        <v>5666</v>
      </c>
      <c r="E777" s="727" t="s">
        <v>5666</v>
      </c>
      <c r="F777" s="727" t="s">
        <v>5667</v>
      </c>
      <c r="G777" s="727" t="str">
        <f t="shared" si="27"/>
        <v>медный, электролитический, ГОСТ 4960-2009</v>
      </c>
      <c r="H777" s="727"/>
      <c r="I777" s="727"/>
      <c r="J777" s="727" t="s">
        <v>38</v>
      </c>
      <c r="K777" s="727">
        <v>0</v>
      </c>
      <c r="L777" s="727">
        <v>511010000</v>
      </c>
      <c r="M777" s="753" t="s">
        <v>88</v>
      </c>
      <c r="N777" s="727" t="s">
        <v>2115</v>
      </c>
      <c r="O777" s="813" t="s">
        <v>4696</v>
      </c>
      <c r="P777" s="727" t="s">
        <v>229</v>
      </c>
      <c r="Q777" s="874" t="s">
        <v>230</v>
      </c>
      <c r="R777" s="727" t="s">
        <v>2856</v>
      </c>
      <c r="S777" s="727">
        <v>166</v>
      </c>
      <c r="T777" s="727" t="s">
        <v>902</v>
      </c>
      <c r="U777" s="824">
        <v>1</v>
      </c>
      <c r="V777" s="824">
        <v>810</v>
      </c>
      <c r="W777" s="824">
        <v>810</v>
      </c>
      <c r="X777" s="824">
        <f t="shared" si="26"/>
        <v>907.2</v>
      </c>
      <c r="Y777" s="727"/>
      <c r="Z777" s="727">
        <v>2016</v>
      </c>
      <c r="AA777" s="727"/>
      <c r="AB777" s="760" t="s">
        <v>876</v>
      </c>
      <c r="AC777" s="760" t="s">
        <v>209</v>
      </c>
      <c r="AD777" s="760"/>
      <c r="AE777" s="760"/>
      <c r="AF777" s="760"/>
      <c r="AG777" s="760" t="s">
        <v>5675</v>
      </c>
      <c r="AH777" s="760" t="s">
        <v>794</v>
      </c>
      <c r="AI777" s="760">
        <v>210000079</v>
      </c>
      <c r="AJ777" s="760" t="s">
        <v>5669</v>
      </c>
      <c r="AK777" s="807"/>
    </row>
    <row r="778" spans="1:37" s="192" customFormat="1" ht="100.5" customHeight="1">
      <c r="A778" s="727" t="s">
        <v>5676</v>
      </c>
      <c r="B778" s="794" t="s">
        <v>33</v>
      </c>
      <c r="C778" s="727" t="s">
        <v>5665</v>
      </c>
      <c r="D778" s="727" t="s">
        <v>5666</v>
      </c>
      <c r="E778" s="727" t="s">
        <v>5666</v>
      </c>
      <c r="F778" s="727" t="s">
        <v>5667</v>
      </c>
      <c r="G778" s="727" t="str">
        <f t="shared" si="27"/>
        <v>медный, электролитический, ГОСТ 4960-2009</v>
      </c>
      <c r="H778" s="727"/>
      <c r="I778" s="727"/>
      <c r="J778" s="727" t="s">
        <v>38</v>
      </c>
      <c r="K778" s="727">
        <v>0</v>
      </c>
      <c r="L778" s="727">
        <v>511010000</v>
      </c>
      <c r="M778" s="753" t="s">
        <v>88</v>
      </c>
      <c r="N778" s="727" t="s">
        <v>2115</v>
      </c>
      <c r="O778" s="727" t="s">
        <v>4432</v>
      </c>
      <c r="P778" s="727" t="s">
        <v>229</v>
      </c>
      <c r="Q778" s="874" t="s">
        <v>230</v>
      </c>
      <c r="R778" s="727" t="s">
        <v>2856</v>
      </c>
      <c r="S778" s="727">
        <v>166</v>
      </c>
      <c r="T778" s="727" t="s">
        <v>902</v>
      </c>
      <c r="U778" s="824">
        <v>3.5</v>
      </c>
      <c r="V778" s="824">
        <v>810</v>
      </c>
      <c r="W778" s="824">
        <v>2835</v>
      </c>
      <c r="X778" s="824">
        <f t="shared" si="26"/>
        <v>3175.2000000000003</v>
      </c>
      <c r="Y778" s="727"/>
      <c r="Z778" s="727">
        <v>2016</v>
      </c>
      <c r="AA778" s="727"/>
      <c r="AB778" s="760" t="s">
        <v>876</v>
      </c>
      <c r="AC778" s="760" t="s">
        <v>209</v>
      </c>
      <c r="AD778" s="760"/>
      <c r="AE778" s="760"/>
      <c r="AF778" s="760"/>
      <c r="AG778" s="760" t="s">
        <v>5675</v>
      </c>
      <c r="AH778" s="760" t="s">
        <v>794</v>
      </c>
      <c r="AI778" s="760">
        <v>210000079</v>
      </c>
      <c r="AJ778" s="760" t="s">
        <v>5669</v>
      </c>
      <c r="AK778" s="807"/>
    </row>
    <row r="779" spans="1:37" s="192" customFormat="1" ht="100.5" customHeight="1">
      <c r="A779" s="727" t="s">
        <v>5677</v>
      </c>
      <c r="B779" s="794" t="s">
        <v>33</v>
      </c>
      <c r="C779" s="727" t="s">
        <v>5665</v>
      </c>
      <c r="D779" s="727" t="s">
        <v>5666</v>
      </c>
      <c r="E779" s="727" t="s">
        <v>5666</v>
      </c>
      <c r="F779" s="727" t="s">
        <v>5667</v>
      </c>
      <c r="G779" s="727" t="str">
        <f t="shared" si="27"/>
        <v>медный, электролитический, ГОСТ 4960-2009</v>
      </c>
      <c r="H779" s="727"/>
      <c r="I779" s="727"/>
      <c r="J779" s="727" t="s">
        <v>38</v>
      </c>
      <c r="K779" s="727">
        <v>0</v>
      </c>
      <c r="L779" s="727">
        <v>511010000</v>
      </c>
      <c r="M779" s="753" t="s">
        <v>88</v>
      </c>
      <c r="N779" s="727" t="s">
        <v>2115</v>
      </c>
      <c r="O779" s="727" t="s">
        <v>4432</v>
      </c>
      <c r="P779" s="727" t="s">
        <v>229</v>
      </c>
      <c r="Q779" s="874" t="s">
        <v>230</v>
      </c>
      <c r="R779" s="727" t="s">
        <v>2856</v>
      </c>
      <c r="S779" s="727">
        <v>166</v>
      </c>
      <c r="T779" s="727" t="s">
        <v>902</v>
      </c>
      <c r="U779" s="824">
        <v>1.5</v>
      </c>
      <c r="V779" s="824">
        <v>810</v>
      </c>
      <c r="W779" s="824">
        <v>1215</v>
      </c>
      <c r="X779" s="824">
        <f t="shared" si="26"/>
        <v>1360.8000000000002</v>
      </c>
      <c r="Y779" s="727"/>
      <c r="Z779" s="727">
        <v>2016</v>
      </c>
      <c r="AA779" s="727"/>
      <c r="AB779" s="760" t="s">
        <v>876</v>
      </c>
      <c r="AC779" s="760" t="s">
        <v>209</v>
      </c>
      <c r="AD779" s="760"/>
      <c r="AE779" s="760"/>
      <c r="AF779" s="760"/>
      <c r="AG779" s="760" t="s">
        <v>5675</v>
      </c>
      <c r="AH779" s="760" t="s">
        <v>794</v>
      </c>
      <c r="AI779" s="760">
        <v>210000079</v>
      </c>
      <c r="AJ779" s="760" t="s">
        <v>5669</v>
      </c>
      <c r="AK779" s="807"/>
    </row>
    <row r="780" spans="1:37" s="192" customFormat="1" ht="100.5" customHeight="1">
      <c r="A780" s="727" t="s">
        <v>5678</v>
      </c>
      <c r="B780" s="794" t="s">
        <v>33</v>
      </c>
      <c r="C780" s="727" t="s">
        <v>5665</v>
      </c>
      <c r="D780" s="727" t="s">
        <v>5666</v>
      </c>
      <c r="E780" s="727" t="s">
        <v>5666</v>
      </c>
      <c r="F780" s="727" t="s">
        <v>5667</v>
      </c>
      <c r="G780" s="727" t="str">
        <f t="shared" si="27"/>
        <v>медный, электролитический, ГОСТ 4960-2009</v>
      </c>
      <c r="H780" s="727"/>
      <c r="I780" s="727"/>
      <c r="J780" s="727" t="s">
        <v>38</v>
      </c>
      <c r="K780" s="727">
        <v>0</v>
      </c>
      <c r="L780" s="727">
        <v>511010000</v>
      </c>
      <c r="M780" s="753" t="s">
        <v>88</v>
      </c>
      <c r="N780" s="727" t="s">
        <v>2115</v>
      </c>
      <c r="O780" s="727" t="s">
        <v>4432</v>
      </c>
      <c r="P780" s="727" t="s">
        <v>229</v>
      </c>
      <c r="Q780" s="874" t="s">
        <v>230</v>
      </c>
      <c r="R780" s="727" t="s">
        <v>2856</v>
      </c>
      <c r="S780" s="727">
        <v>166</v>
      </c>
      <c r="T780" s="727" t="s">
        <v>902</v>
      </c>
      <c r="U780" s="824">
        <v>1</v>
      </c>
      <c r="V780" s="824">
        <v>810</v>
      </c>
      <c r="W780" s="824">
        <v>810</v>
      </c>
      <c r="X780" s="824">
        <f t="shared" si="26"/>
        <v>907.2</v>
      </c>
      <c r="Y780" s="727"/>
      <c r="Z780" s="727">
        <v>2016</v>
      </c>
      <c r="AA780" s="727"/>
      <c r="AB780" s="760" t="s">
        <v>876</v>
      </c>
      <c r="AC780" s="760" t="s">
        <v>209</v>
      </c>
      <c r="AD780" s="760"/>
      <c r="AE780" s="760"/>
      <c r="AF780" s="760"/>
      <c r="AG780" s="760" t="s">
        <v>5675</v>
      </c>
      <c r="AH780" s="760" t="s">
        <v>794</v>
      </c>
      <c r="AI780" s="760">
        <v>210000079</v>
      </c>
      <c r="AJ780" s="760" t="s">
        <v>5669</v>
      </c>
      <c r="AK780" s="807"/>
    </row>
    <row r="781" spans="1:37" s="192" customFormat="1" ht="100.5" customHeight="1">
      <c r="A781" s="727" t="s">
        <v>5679</v>
      </c>
      <c r="B781" s="794" t="s">
        <v>33</v>
      </c>
      <c r="C781" s="727" t="s">
        <v>5680</v>
      </c>
      <c r="D781" s="727" t="s">
        <v>5681</v>
      </c>
      <c r="E781" s="727" t="s">
        <v>5681</v>
      </c>
      <c r="F781" s="727" t="s">
        <v>5682</v>
      </c>
      <c r="G781" s="727" t="str">
        <f t="shared" si="27"/>
        <v>увеличительная</v>
      </c>
      <c r="H781" s="727"/>
      <c r="I781" s="727"/>
      <c r="J781" s="727" t="s">
        <v>38</v>
      </c>
      <c r="K781" s="727">
        <v>0</v>
      </c>
      <c r="L781" s="766">
        <v>751000000</v>
      </c>
      <c r="M781" s="749" t="s">
        <v>83</v>
      </c>
      <c r="N781" s="727" t="s">
        <v>2115</v>
      </c>
      <c r="O781" s="813" t="s">
        <v>4675</v>
      </c>
      <c r="P781" s="727" t="s">
        <v>229</v>
      </c>
      <c r="Q781" s="874" t="s">
        <v>230</v>
      </c>
      <c r="R781" s="727" t="s">
        <v>2856</v>
      </c>
      <c r="S781" s="727">
        <v>796</v>
      </c>
      <c r="T781" s="727" t="s">
        <v>232</v>
      </c>
      <c r="U781" s="824">
        <v>1</v>
      </c>
      <c r="V781" s="824">
        <v>4000</v>
      </c>
      <c r="W781" s="824">
        <v>4000</v>
      </c>
      <c r="X781" s="824">
        <f t="shared" si="26"/>
        <v>4480</v>
      </c>
      <c r="Y781" s="727"/>
      <c r="Z781" s="727">
        <v>2016</v>
      </c>
      <c r="AA781" s="727"/>
      <c r="AB781" s="760" t="s">
        <v>876</v>
      </c>
      <c r="AC781" s="760" t="s">
        <v>209</v>
      </c>
      <c r="AD781" s="760"/>
      <c r="AE781" s="760"/>
      <c r="AF781" s="760"/>
      <c r="AG781" s="760" t="s">
        <v>5683</v>
      </c>
      <c r="AH781" s="760" t="s">
        <v>794</v>
      </c>
      <c r="AI781" s="760">
        <v>210007606</v>
      </c>
      <c r="AJ781" s="760" t="s">
        <v>5684</v>
      </c>
      <c r="AK781" s="807"/>
    </row>
    <row r="782" spans="1:37" s="192" customFormat="1" ht="100.5" customHeight="1">
      <c r="A782" s="727" t="s">
        <v>5685</v>
      </c>
      <c r="B782" s="794" t="s">
        <v>33</v>
      </c>
      <c r="C782" s="727" t="s">
        <v>5680</v>
      </c>
      <c r="D782" s="727" t="s">
        <v>5681</v>
      </c>
      <c r="E782" s="727" t="s">
        <v>5681</v>
      </c>
      <c r="F782" s="727" t="s">
        <v>5682</v>
      </c>
      <c r="G782" s="727" t="str">
        <f t="shared" si="27"/>
        <v>увеличительная</v>
      </c>
      <c r="H782" s="727"/>
      <c r="I782" s="727"/>
      <c r="J782" s="727" t="s">
        <v>38</v>
      </c>
      <c r="K782" s="727">
        <v>0</v>
      </c>
      <c r="L782" s="749">
        <v>391010000</v>
      </c>
      <c r="M782" s="749" t="s">
        <v>341</v>
      </c>
      <c r="N782" s="727" t="s">
        <v>2115</v>
      </c>
      <c r="O782" s="813" t="s">
        <v>4693</v>
      </c>
      <c r="P782" s="727" t="s">
        <v>229</v>
      </c>
      <c r="Q782" s="874" t="s">
        <v>230</v>
      </c>
      <c r="R782" s="727" t="s">
        <v>2856</v>
      </c>
      <c r="S782" s="727">
        <v>796</v>
      </c>
      <c r="T782" s="727" t="s">
        <v>232</v>
      </c>
      <c r="U782" s="824">
        <v>6</v>
      </c>
      <c r="V782" s="824">
        <v>4000</v>
      </c>
      <c r="W782" s="824">
        <v>24000</v>
      </c>
      <c r="X782" s="824">
        <f t="shared" si="26"/>
        <v>26880.000000000004</v>
      </c>
      <c r="Y782" s="727"/>
      <c r="Z782" s="727">
        <v>2016</v>
      </c>
      <c r="AA782" s="727"/>
      <c r="AB782" s="760" t="s">
        <v>876</v>
      </c>
      <c r="AC782" s="760" t="s">
        <v>209</v>
      </c>
      <c r="AD782" s="760"/>
      <c r="AE782" s="760"/>
      <c r="AF782" s="760"/>
      <c r="AG782" s="760" t="s">
        <v>5686</v>
      </c>
      <c r="AH782" s="760" t="s">
        <v>794</v>
      </c>
      <c r="AI782" s="760">
        <v>210007606</v>
      </c>
      <c r="AJ782" s="760" t="s">
        <v>5684</v>
      </c>
      <c r="AK782" s="807"/>
    </row>
    <row r="783" spans="1:37" s="192" customFormat="1" ht="100.5" customHeight="1">
      <c r="A783" s="727" t="s">
        <v>5687</v>
      </c>
      <c r="B783" s="794" t="s">
        <v>33</v>
      </c>
      <c r="C783" s="727" t="s">
        <v>5680</v>
      </c>
      <c r="D783" s="727" t="s">
        <v>5681</v>
      </c>
      <c r="E783" s="727" t="s">
        <v>5681</v>
      </c>
      <c r="F783" s="727" t="s">
        <v>5682</v>
      </c>
      <c r="G783" s="727" t="str">
        <f t="shared" si="27"/>
        <v>увеличительная</v>
      </c>
      <c r="H783" s="727"/>
      <c r="I783" s="727"/>
      <c r="J783" s="727" t="s">
        <v>38</v>
      </c>
      <c r="K783" s="727">
        <v>0</v>
      </c>
      <c r="L783" s="727">
        <v>511010000</v>
      </c>
      <c r="M783" s="753" t="s">
        <v>88</v>
      </c>
      <c r="N783" s="727" t="s">
        <v>2115</v>
      </c>
      <c r="O783" s="813" t="s">
        <v>4696</v>
      </c>
      <c r="P783" s="727" t="s">
        <v>229</v>
      </c>
      <c r="Q783" s="874" t="s">
        <v>230</v>
      </c>
      <c r="R783" s="727" t="s">
        <v>2856</v>
      </c>
      <c r="S783" s="727">
        <v>796</v>
      </c>
      <c r="T783" s="727" t="s">
        <v>232</v>
      </c>
      <c r="U783" s="824">
        <v>4</v>
      </c>
      <c r="V783" s="824">
        <v>4000</v>
      </c>
      <c r="W783" s="824">
        <v>16000</v>
      </c>
      <c r="X783" s="824">
        <f t="shared" si="26"/>
        <v>17920</v>
      </c>
      <c r="Y783" s="727"/>
      <c r="Z783" s="727">
        <v>2016</v>
      </c>
      <c r="AA783" s="727"/>
      <c r="AB783" s="760" t="s">
        <v>876</v>
      </c>
      <c r="AC783" s="760" t="s">
        <v>209</v>
      </c>
      <c r="AD783" s="760"/>
      <c r="AE783" s="760"/>
      <c r="AF783" s="760"/>
      <c r="AG783" s="760" t="s">
        <v>5688</v>
      </c>
      <c r="AH783" s="760" t="s">
        <v>794</v>
      </c>
      <c r="AI783" s="760">
        <v>210007606</v>
      </c>
      <c r="AJ783" s="760" t="s">
        <v>5684</v>
      </c>
      <c r="AK783" s="807"/>
    </row>
    <row r="784" spans="1:37" s="192" customFormat="1" ht="100.5" customHeight="1">
      <c r="A784" s="727" t="s">
        <v>5689</v>
      </c>
      <c r="B784" s="794" t="s">
        <v>33</v>
      </c>
      <c r="C784" s="727" t="s">
        <v>5690</v>
      </c>
      <c r="D784" s="727" t="s">
        <v>3959</v>
      </c>
      <c r="E784" s="727" t="s">
        <v>3959</v>
      </c>
      <c r="F784" s="727" t="s">
        <v>5691</v>
      </c>
      <c r="G784" s="727" t="str">
        <f t="shared" si="27"/>
        <v>с наконечником из фетра, с капиллярным пишущим стержнем (фломастеры)</v>
      </c>
      <c r="H784" s="727"/>
      <c r="I784" s="727"/>
      <c r="J784" s="727" t="s">
        <v>38</v>
      </c>
      <c r="K784" s="727">
        <v>0</v>
      </c>
      <c r="L784" s="1065">
        <v>151010000</v>
      </c>
      <c r="M784" s="749" t="s">
        <v>82</v>
      </c>
      <c r="N784" s="727" t="s">
        <v>2115</v>
      </c>
      <c r="O784" s="727" t="s">
        <v>4357</v>
      </c>
      <c r="P784" s="727" t="s">
        <v>229</v>
      </c>
      <c r="Q784" s="874" t="s">
        <v>230</v>
      </c>
      <c r="R784" s="727" t="s">
        <v>2856</v>
      </c>
      <c r="S784" s="727">
        <v>796</v>
      </c>
      <c r="T784" s="727" t="s">
        <v>232</v>
      </c>
      <c r="U784" s="824">
        <v>4</v>
      </c>
      <c r="V784" s="824">
        <v>1500</v>
      </c>
      <c r="W784" s="824">
        <v>6000</v>
      </c>
      <c r="X784" s="824">
        <f t="shared" ref="X784:X847" si="28">W784*1.12</f>
        <v>6720.0000000000009</v>
      </c>
      <c r="Y784" s="727"/>
      <c r="Z784" s="727">
        <v>2016</v>
      </c>
      <c r="AA784" s="727"/>
      <c r="AB784" s="760" t="s">
        <v>876</v>
      </c>
      <c r="AC784" s="760" t="s">
        <v>209</v>
      </c>
      <c r="AD784" s="760"/>
      <c r="AE784" s="760"/>
      <c r="AF784" s="760"/>
      <c r="AG784" s="760" t="s">
        <v>5692</v>
      </c>
      <c r="AH784" s="760" t="s">
        <v>794</v>
      </c>
      <c r="AI784" s="760">
        <v>210021611</v>
      </c>
      <c r="AJ784" s="760" t="s">
        <v>5693</v>
      </c>
      <c r="AK784" s="807"/>
    </row>
    <row r="785" spans="1:37" s="192" customFormat="1" ht="100.5" customHeight="1">
      <c r="A785" s="727" t="s">
        <v>5694</v>
      </c>
      <c r="B785" s="794" t="s">
        <v>33</v>
      </c>
      <c r="C785" s="727" t="s">
        <v>5690</v>
      </c>
      <c r="D785" s="727" t="s">
        <v>3959</v>
      </c>
      <c r="E785" s="727" t="s">
        <v>3959</v>
      </c>
      <c r="F785" s="727" t="s">
        <v>5691</v>
      </c>
      <c r="G785" s="727" t="str">
        <f t="shared" ref="G785:G848" si="29">F785</f>
        <v>с наконечником из фетра, с капиллярным пишущим стержнем (фломастеры)</v>
      </c>
      <c r="H785" s="727"/>
      <c r="I785" s="727"/>
      <c r="J785" s="727" t="s">
        <v>38</v>
      </c>
      <c r="K785" s="727">
        <v>0</v>
      </c>
      <c r="L785" s="1065">
        <v>151010000</v>
      </c>
      <c r="M785" s="749" t="s">
        <v>82</v>
      </c>
      <c r="N785" s="727" t="s">
        <v>2115</v>
      </c>
      <c r="O785" s="727" t="s">
        <v>5397</v>
      </c>
      <c r="P785" s="727" t="s">
        <v>229</v>
      </c>
      <c r="Q785" s="874" t="s">
        <v>230</v>
      </c>
      <c r="R785" s="727" t="s">
        <v>2856</v>
      </c>
      <c r="S785" s="727">
        <v>796</v>
      </c>
      <c r="T785" s="727" t="s">
        <v>232</v>
      </c>
      <c r="U785" s="824">
        <v>2</v>
      </c>
      <c r="V785" s="824">
        <v>1500</v>
      </c>
      <c r="W785" s="824">
        <v>3000</v>
      </c>
      <c r="X785" s="824">
        <f t="shared" si="28"/>
        <v>3360.0000000000005</v>
      </c>
      <c r="Y785" s="727"/>
      <c r="Z785" s="727">
        <v>2016</v>
      </c>
      <c r="AA785" s="727"/>
      <c r="AB785" s="760" t="s">
        <v>876</v>
      </c>
      <c r="AC785" s="760" t="s">
        <v>209</v>
      </c>
      <c r="AD785" s="760"/>
      <c r="AE785" s="760"/>
      <c r="AF785" s="760"/>
      <c r="AG785" s="760" t="s">
        <v>5692</v>
      </c>
      <c r="AH785" s="760" t="s">
        <v>794</v>
      </c>
      <c r="AI785" s="760">
        <v>210021611</v>
      </c>
      <c r="AJ785" s="760" t="s">
        <v>5693</v>
      </c>
      <c r="AK785" s="807"/>
    </row>
    <row r="786" spans="1:37" s="192" customFormat="1" ht="100.5" customHeight="1">
      <c r="A786" s="727" t="s">
        <v>5695</v>
      </c>
      <c r="B786" s="794" t="s">
        <v>33</v>
      </c>
      <c r="C786" s="727" t="s">
        <v>5690</v>
      </c>
      <c r="D786" s="727" t="s">
        <v>3959</v>
      </c>
      <c r="E786" s="727" t="s">
        <v>3959</v>
      </c>
      <c r="F786" s="727" t="s">
        <v>5691</v>
      </c>
      <c r="G786" s="727" t="str">
        <f t="shared" si="29"/>
        <v>с наконечником из фетра, с капиллярным пишущим стержнем (фломастеры)</v>
      </c>
      <c r="H786" s="727"/>
      <c r="I786" s="727"/>
      <c r="J786" s="727" t="s">
        <v>38</v>
      </c>
      <c r="K786" s="727">
        <v>0</v>
      </c>
      <c r="L786" s="749">
        <v>271034100</v>
      </c>
      <c r="M786" s="753" t="s">
        <v>84</v>
      </c>
      <c r="N786" s="727" t="s">
        <v>2115</v>
      </c>
      <c r="O786" s="727" t="s">
        <v>4707</v>
      </c>
      <c r="P786" s="727" t="s">
        <v>229</v>
      </c>
      <c r="Q786" s="874" t="s">
        <v>230</v>
      </c>
      <c r="R786" s="727" t="s">
        <v>2856</v>
      </c>
      <c r="S786" s="727">
        <v>796</v>
      </c>
      <c r="T786" s="727" t="s">
        <v>232</v>
      </c>
      <c r="U786" s="824">
        <v>50</v>
      </c>
      <c r="V786" s="824">
        <v>1500</v>
      </c>
      <c r="W786" s="824">
        <v>75000</v>
      </c>
      <c r="X786" s="824">
        <f t="shared" si="28"/>
        <v>84000.000000000015</v>
      </c>
      <c r="Y786" s="727"/>
      <c r="Z786" s="727">
        <v>2016</v>
      </c>
      <c r="AA786" s="727"/>
      <c r="AB786" s="760" t="s">
        <v>876</v>
      </c>
      <c r="AC786" s="760" t="s">
        <v>209</v>
      </c>
      <c r="AD786" s="760"/>
      <c r="AE786" s="760"/>
      <c r="AF786" s="760"/>
      <c r="AG786" s="760" t="s">
        <v>5696</v>
      </c>
      <c r="AH786" s="760" t="s">
        <v>794</v>
      </c>
      <c r="AI786" s="760">
        <v>210021611</v>
      </c>
      <c r="AJ786" s="760" t="s">
        <v>5693</v>
      </c>
      <c r="AK786" s="807"/>
    </row>
    <row r="787" spans="1:37" s="192" customFormat="1" ht="100.5" customHeight="1">
      <c r="A787" s="727" t="s">
        <v>5697</v>
      </c>
      <c r="B787" s="794" t="s">
        <v>33</v>
      </c>
      <c r="C787" s="727" t="s">
        <v>5690</v>
      </c>
      <c r="D787" s="727" t="s">
        <v>3959</v>
      </c>
      <c r="E787" s="727" t="s">
        <v>3959</v>
      </c>
      <c r="F787" s="727" t="s">
        <v>5691</v>
      </c>
      <c r="G787" s="727" t="str">
        <f t="shared" si="29"/>
        <v>с наконечником из фетра, с капиллярным пишущим стержнем (фломастеры)</v>
      </c>
      <c r="H787" s="727"/>
      <c r="I787" s="727"/>
      <c r="J787" s="727" t="s">
        <v>38</v>
      </c>
      <c r="K787" s="727">
        <v>0</v>
      </c>
      <c r="L787" s="766">
        <v>271010000</v>
      </c>
      <c r="M787" s="727" t="s">
        <v>127</v>
      </c>
      <c r="N787" s="727" t="s">
        <v>2115</v>
      </c>
      <c r="O787" s="727" t="s">
        <v>802</v>
      </c>
      <c r="P787" s="727" t="s">
        <v>229</v>
      </c>
      <c r="Q787" s="874" t="s">
        <v>230</v>
      </c>
      <c r="R787" s="727" t="s">
        <v>2856</v>
      </c>
      <c r="S787" s="727">
        <v>796</v>
      </c>
      <c r="T787" s="727" t="s">
        <v>232</v>
      </c>
      <c r="U787" s="824">
        <v>6</v>
      </c>
      <c r="V787" s="824">
        <v>1500</v>
      </c>
      <c r="W787" s="824">
        <v>9000</v>
      </c>
      <c r="X787" s="824">
        <f t="shared" si="28"/>
        <v>10080.000000000002</v>
      </c>
      <c r="Y787" s="727"/>
      <c r="Z787" s="727">
        <v>2016</v>
      </c>
      <c r="AA787" s="727"/>
      <c r="AB787" s="760" t="s">
        <v>876</v>
      </c>
      <c r="AC787" s="760" t="s">
        <v>209</v>
      </c>
      <c r="AD787" s="760"/>
      <c r="AE787" s="760"/>
      <c r="AF787" s="760"/>
      <c r="AG787" s="760" t="s">
        <v>5698</v>
      </c>
      <c r="AH787" s="760" t="s">
        <v>794</v>
      </c>
      <c r="AI787" s="760">
        <v>210021600</v>
      </c>
      <c r="AJ787" s="760" t="s">
        <v>5699</v>
      </c>
      <c r="AK787" s="807"/>
    </row>
    <row r="788" spans="1:37" s="192" customFormat="1" ht="100.5" customHeight="1">
      <c r="A788" s="727" t="s">
        <v>5700</v>
      </c>
      <c r="B788" s="794" t="s">
        <v>33</v>
      </c>
      <c r="C788" s="727" t="s">
        <v>5690</v>
      </c>
      <c r="D788" s="727" t="s">
        <v>3959</v>
      </c>
      <c r="E788" s="727" t="s">
        <v>3959</v>
      </c>
      <c r="F788" s="727" t="s">
        <v>5691</v>
      </c>
      <c r="G788" s="727" t="str">
        <f t="shared" si="29"/>
        <v>с наконечником из фетра, с капиллярным пишущим стержнем (фломастеры)</v>
      </c>
      <c r="H788" s="727"/>
      <c r="I788" s="727"/>
      <c r="J788" s="727" t="s">
        <v>38</v>
      </c>
      <c r="K788" s="727">
        <v>0</v>
      </c>
      <c r="L788" s="1065">
        <v>151010000</v>
      </c>
      <c r="M788" s="749" t="s">
        <v>82</v>
      </c>
      <c r="N788" s="727" t="s">
        <v>2115</v>
      </c>
      <c r="O788" s="727" t="s">
        <v>4357</v>
      </c>
      <c r="P788" s="727" t="s">
        <v>229</v>
      </c>
      <c r="Q788" s="874" t="s">
        <v>230</v>
      </c>
      <c r="R788" s="727" t="s">
        <v>2856</v>
      </c>
      <c r="S788" s="727">
        <v>796</v>
      </c>
      <c r="T788" s="727" t="s">
        <v>232</v>
      </c>
      <c r="U788" s="824">
        <v>8</v>
      </c>
      <c r="V788" s="824">
        <v>1500</v>
      </c>
      <c r="W788" s="824">
        <v>12000</v>
      </c>
      <c r="X788" s="824">
        <f t="shared" si="28"/>
        <v>13440.000000000002</v>
      </c>
      <c r="Y788" s="727"/>
      <c r="Z788" s="727">
        <v>2016</v>
      </c>
      <c r="AA788" s="727"/>
      <c r="AB788" s="760" t="s">
        <v>876</v>
      </c>
      <c r="AC788" s="760" t="s">
        <v>209</v>
      </c>
      <c r="AD788" s="760"/>
      <c r="AE788" s="760"/>
      <c r="AF788" s="760"/>
      <c r="AG788" s="760" t="s">
        <v>5701</v>
      </c>
      <c r="AH788" s="760" t="s">
        <v>794</v>
      </c>
      <c r="AI788" s="760">
        <v>210021600</v>
      </c>
      <c r="AJ788" s="760" t="s">
        <v>5699</v>
      </c>
      <c r="AK788" s="807"/>
    </row>
    <row r="789" spans="1:37" s="192" customFormat="1" ht="100.5" customHeight="1">
      <c r="A789" s="727" t="s">
        <v>5702</v>
      </c>
      <c r="B789" s="794" t="s">
        <v>33</v>
      </c>
      <c r="C789" s="727" t="s">
        <v>5690</v>
      </c>
      <c r="D789" s="727" t="s">
        <v>3959</v>
      </c>
      <c r="E789" s="727" t="s">
        <v>3959</v>
      </c>
      <c r="F789" s="727" t="s">
        <v>5691</v>
      </c>
      <c r="G789" s="727" t="str">
        <f t="shared" si="29"/>
        <v>с наконечником из фетра, с капиллярным пишущим стержнем (фломастеры)</v>
      </c>
      <c r="H789" s="727"/>
      <c r="I789" s="727"/>
      <c r="J789" s="727" t="s">
        <v>38</v>
      </c>
      <c r="K789" s="727">
        <v>0</v>
      </c>
      <c r="L789" s="1065">
        <v>151010000</v>
      </c>
      <c r="M789" s="749" t="s">
        <v>82</v>
      </c>
      <c r="N789" s="727" t="s">
        <v>2115</v>
      </c>
      <c r="O789" s="727" t="s">
        <v>5397</v>
      </c>
      <c r="P789" s="727" t="s">
        <v>229</v>
      </c>
      <c r="Q789" s="874" t="s">
        <v>230</v>
      </c>
      <c r="R789" s="727" t="s">
        <v>2856</v>
      </c>
      <c r="S789" s="727">
        <v>796</v>
      </c>
      <c r="T789" s="727" t="s">
        <v>232</v>
      </c>
      <c r="U789" s="824">
        <v>2</v>
      </c>
      <c r="V789" s="824">
        <v>1500</v>
      </c>
      <c r="W789" s="824">
        <v>3000</v>
      </c>
      <c r="X789" s="824">
        <f t="shared" si="28"/>
        <v>3360.0000000000005</v>
      </c>
      <c r="Y789" s="727"/>
      <c r="Z789" s="727">
        <v>2016</v>
      </c>
      <c r="AA789" s="727"/>
      <c r="AB789" s="760" t="s">
        <v>876</v>
      </c>
      <c r="AC789" s="760" t="s">
        <v>209</v>
      </c>
      <c r="AD789" s="760"/>
      <c r="AE789" s="760"/>
      <c r="AF789" s="760"/>
      <c r="AG789" s="760" t="s">
        <v>5701</v>
      </c>
      <c r="AH789" s="760" t="s">
        <v>794</v>
      </c>
      <c r="AI789" s="760">
        <v>210021600</v>
      </c>
      <c r="AJ789" s="760" t="s">
        <v>5699</v>
      </c>
      <c r="AK789" s="807"/>
    </row>
    <row r="790" spans="1:37" s="192" customFormat="1" ht="100.5" customHeight="1">
      <c r="A790" s="727" t="s">
        <v>5703</v>
      </c>
      <c r="B790" s="794" t="s">
        <v>33</v>
      </c>
      <c r="C790" s="727" t="s">
        <v>5690</v>
      </c>
      <c r="D790" s="727" t="s">
        <v>3959</v>
      </c>
      <c r="E790" s="727" t="s">
        <v>3959</v>
      </c>
      <c r="F790" s="727" t="s">
        <v>5691</v>
      </c>
      <c r="G790" s="727" t="str">
        <f t="shared" si="29"/>
        <v>с наконечником из фетра, с капиллярным пишущим стержнем (фломастеры)</v>
      </c>
      <c r="H790" s="727"/>
      <c r="I790" s="727"/>
      <c r="J790" s="727" t="s">
        <v>38</v>
      </c>
      <c r="K790" s="727">
        <v>0</v>
      </c>
      <c r="L790" s="749">
        <v>271034100</v>
      </c>
      <c r="M790" s="753" t="s">
        <v>84</v>
      </c>
      <c r="N790" s="727" t="s">
        <v>2115</v>
      </c>
      <c r="O790" s="727" t="s">
        <v>4707</v>
      </c>
      <c r="P790" s="727" t="s">
        <v>229</v>
      </c>
      <c r="Q790" s="874" t="s">
        <v>230</v>
      </c>
      <c r="R790" s="727" t="s">
        <v>2856</v>
      </c>
      <c r="S790" s="727">
        <v>796</v>
      </c>
      <c r="T790" s="727" t="s">
        <v>232</v>
      </c>
      <c r="U790" s="824">
        <v>70</v>
      </c>
      <c r="V790" s="824">
        <v>1500</v>
      </c>
      <c r="W790" s="824">
        <v>105000</v>
      </c>
      <c r="X790" s="824">
        <f t="shared" si="28"/>
        <v>117600.00000000001</v>
      </c>
      <c r="Y790" s="727"/>
      <c r="Z790" s="727">
        <v>2016</v>
      </c>
      <c r="AA790" s="727"/>
      <c r="AB790" s="760" t="s">
        <v>876</v>
      </c>
      <c r="AC790" s="760" t="s">
        <v>209</v>
      </c>
      <c r="AD790" s="760"/>
      <c r="AE790" s="760"/>
      <c r="AF790" s="760"/>
      <c r="AG790" s="760" t="s">
        <v>5704</v>
      </c>
      <c r="AH790" s="760" t="s">
        <v>794</v>
      </c>
      <c r="AI790" s="760">
        <v>210021600</v>
      </c>
      <c r="AJ790" s="760" t="s">
        <v>5699</v>
      </c>
      <c r="AK790" s="807"/>
    </row>
    <row r="791" spans="1:37" s="192" customFormat="1" ht="100.5" customHeight="1">
      <c r="A791" s="727" t="s">
        <v>5705</v>
      </c>
      <c r="B791" s="794" t="s">
        <v>33</v>
      </c>
      <c r="C791" s="727" t="s">
        <v>5690</v>
      </c>
      <c r="D791" s="727" t="s">
        <v>3959</v>
      </c>
      <c r="E791" s="727" t="s">
        <v>3959</v>
      </c>
      <c r="F791" s="727" t="s">
        <v>5691</v>
      </c>
      <c r="G791" s="727" t="str">
        <f t="shared" si="29"/>
        <v>с наконечником из фетра, с капиллярным пишущим стержнем (фломастеры)</v>
      </c>
      <c r="H791" s="727"/>
      <c r="I791" s="727"/>
      <c r="J791" s="727" t="s">
        <v>38</v>
      </c>
      <c r="K791" s="727">
        <v>0</v>
      </c>
      <c r="L791" s="749">
        <v>391010000</v>
      </c>
      <c r="M791" s="749" t="s">
        <v>341</v>
      </c>
      <c r="N791" s="727" t="s">
        <v>2115</v>
      </c>
      <c r="O791" s="813" t="s">
        <v>4693</v>
      </c>
      <c r="P791" s="727" t="s">
        <v>229</v>
      </c>
      <c r="Q791" s="874" t="s">
        <v>230</v>
      </c>
      <c r="R791" s="727" t="s">
        <v>2856</v>
      </c>
      <c r="S791" s="727">
        <v>796</v>
      </c>
      <c r="T791" s="727" t="s">
        <v>232</v>
      </c>
      <c r="U791" s="824">
        <v>10</v>
      </c>
      <c r="V791" s="824">
        <v>1500</v>
      </c>
      <c r="W791" s="824">
        <v>15000</v>
      </c>
      <c r="X791" s="824">
        <f t="shared" si="28"/>
        <v>16800</v>
      </c>
      <c r="Y791" s="727"/>
      <c r="Z791" s="727">
        <v>2016</v>
      </c>
      <c r="AA791" s="727"/>
      <c r="AB791" s="760" t="s">
        <v>876</v>
      </c>
      <c r="AC791" s="760" t="s">
        <v>209</v>
      </c>
      <c r="AD791" s="760"/>
      <c r="AE791" s="760"/>
      <c r="AF791" s="760"/>
      <c r="AG791" s="760" t="s">
        <v>5706</v>
      </c>
      <c r="AH791" s="760" t="s">
        <v>794</v>
      </c>
      <c r="AI791" s="760">
        <v>210021600</v>
      </c>
      <c r="AJ791" s="760" t="s">
        <v>5699</v>
      </c>
      <c r="AK791" s="807"/>
    </row>
    <row r="792" spans="1:37" s="192" customFormat="1" ht="100.5" customHeight="1">
      <c r="A792" s="727" t="s">
        <v>5707</v>
      </c>
      <c r="B792" s="794" t="s">
        <v>33</v>
      </c>
      <c r="C792" s="727" t="s">
        <v>5708</v>
      </c>
      <c r="D792" s="727" t="s">
        <v>5709</v>
      </c>
      <c r="E792" s="727" t="s">
        <v>5709</v>
      </c>
      <c r="F792" s="727" t="s">
        <v>5710</v>
      </c>
      <c r="G792" s="727" t="str">
        <f t="shared" si="29"/>
        <v>химически чистый, 5-водная, ГОСТ 4165-78</v>
      </c>
      <c r="H792" s="727"/>
      <c r="I792" s="727"/>
      <c r="J792" s="727" t="s">
        <v>38</v>
      </c>
      <c r="K792" s="727">
        <v>0</v>
      </c>
      <c r="L792" s="766">
        <v>271010000</v>
      </c>
      <c r="M792" s="727" t="s">
        <v>127</v>
      </c>
      <c r="N792" s="727" t="s">
        <v>2115</v>
      </c>
      <c r="O792" s="727" t="s">
        <v>802</v>
      </c>
      <c r="P792" s="727" t="s">
        <v>229</v>
      </c>
      <c r="Q792" s="874" t="s">
        <v>230</v>
      </c>
      <c r="R792" s="727" t="s">
        <v>2856</v>
      </c>
      <c r="S792" s="727">
        <v>166</v>
      </c>
      <c r="T792" s="727" t="s">
        <v>902</v>
      </c>
      <c r="U792" s="824">
        <v>4.8719999999999999</v>
      </c>
      <c r="V792" s="824">
        <v>7200</v>
      </c>
      <c r="W792" s="824">
        <v>35078.400000000001</v>
      </c>
      <c r="X792" s="824">
        <f t="shared" si="28"/>
        <v>39287.808000000005</v>
      </c>
      <c r="Y792" s="727"/>
      <c r="Z792" s="727">
        <v>2016</v>
      </c>
      <c r="AA792" s="727"/>
      <c r="AB792" s="760" t="s">
        <v>876</v>
      </c>
      <c r="AC792" s="760" t="s">
        <v>209</v>
      </c>
      <c r="AD792" s="760"/>
      <c r="AE792" s="760"/>
      <c r="AF792" s="760"/>
      <c r="AG792" s="760" t="s">
        <v>5711</v>
      </c>
      <c r="AH792" s="760" t="s">
        <v>794</v>
      </c>
      <c r="AI792" s="760">
        <v>210014190</v>
      </c>
      <c r="AJ792" s="760" t="s">
        <v>5712</v>
      </c>
      <c r="AK792" s="807"/>
    </row>
    <row r="793" spans="1:37" s="192" customFormat="1" ht="100.5" customHeight="1">
      <c r="A793" s="727" t="s">
        <v>5713</v>
      </c>
      <c r="B793" s="794" t="s">
        <v>33</v>
      </c>
      <c r="C793" s="727" t="s">
        <v>5708</v>
      </c>
      <c r="D793" s="727" t="s">
        <v>5709</v>
      </c>
      <c r="E793" s="727" t="s">
        <v>5709</v>
      </c>
      <c r="F793" s="727" t="s">
        <v>5710</v>
      </c>
      <c r="G793" s="727" t="str">
        <f t="shared" si="29"/>
        <v>химически чистый, 5-водная, ГОСТ 4165-78</v>
      </c>
      <c r="H793" s="727"/>
      <c r="I793" s="727"/>
      <c r="J793" s="727" t="s">
        <v>38</v>
      </c>
      <c r="K793" s="727">
        <v>0</v>
      </c>
      <c r="L793" s="788">
        <v>231010000</v>
      </c>
      <c r="M793" s="749" t="s">
        <v>128</v>
      </c>
      <c r="N793" s="727" t="s">
        <v>2115</v>
      </c>
      <c r="O793" s="727" t="s">
        <v>5514</v>
      </c>
      <c r="P793" s="727" t="s">
        <v>229</v>
      </c>
      <c r="Q793" s="874" t="s">
        <v>230</v>
      </c>
      <c r="R793" s="727" t="s">
        <v>2856</v>
      </c>
      <c r="S793" s="727">
        <v>166</v>
      </c>
      <c r="T793" s="727" t="s">
        <v>902</v>
      </c>
      <c r="U793" s="824">
        <v>1.544</v>
      </c>
      <c r="V793" s="824">
        <v>7200</v>
      </c>
      <c r="W793" s="824">
        <v>11116.800000000001</v>
      </c>
      <c r="X793" s="824">
        <f t="shared" si="28"/>
        <v>12450.816000000003</v>
      </c>
      <c r="Y793" s="727"/>
      <c r="Z793" s="727">
        <v>2016</v>
      </c>
      <c r="AA793" s="727"/>
      <c r="AB793" s="760" t="s">
        <v>876</v>
      </c>
      <c r="AC793" s="760" t="s">
        <v>209</v>
      </c>
      <c r="AD793" s="760"/>
      <c r="AE793" s="760"/>
      <c r="AF793" s="760"/>
      <c r="AG793" s="760" t="s">
        <v>5714</v>
      </c>
      <c r="AH793" s="760" t="s">
        <v>794</v>
      </c>
      <c r="AI793" s="760">
        <v>210014190</v>
      </c>
      <c r="AJ793" s="760" t="s">
        <v>5712</v>
      </c>
      <c r="AK793" s="807"/>
    </row>
    <row r="794" spans="1:37" s="192" customFormat="1" ht="100.5" customHeight="1">
      <c r="A794" s="727" t="s">
        <v>5715</v>
      </c>
      <c r="B794" s="794" t="s">
        <v>33</v>
      </c>
      <c r="C794" s="727" t="s">
        <v>5708</v>
      </c>
      <c r="D794" s="727" t="s">
        <v>5709</v>
      </c>
      <c r="E794" s="727" t="s">
        <v>5709</v>
      </c>
      <c r="F794" s="727" t="s">
        <v>5710</v>
      </c>
      <c r="G794" s="727" t="str">
        <f t="shared" si="29"/>
        <v>химически чистый, 5-водная, ГОСТ 4165-78</v>
      </c>
      <c r="H794" s="727"/>
      <c r="I794" s="727"/>
      <c r="J794" s="727" t="s">
        <v>38</v>
      </c>
      <c r="K794" s="727">
        <v>0</v>
      </c>
      <c r="L794" s="788">
        <v>231010000</v>
      </c>
      <c r="M794" s="749" t="s">
        <v>128</v>
      </c>
      <c r="N794" s="727" t="s">
        <v>2115</v>
      </c>
      <c r="O794" s="813" t="s">
        <v>4669</v>
      </c>
      <c r="P794" s="727" t="s">
        <v>229</v>
      </c>
      <c r="Q794" s="874" t="s">
        <v>230</v>
      </c>
      <c r="R794" s="727" t="s">
        <v>2856</v>
      </c>
      <c r="S794" s="727">
        <v>166</v>
      </c>
      <c r="T794" s="727" t="s">
        <v>902</v>
      </c>
      <c r="U794" s="824">
        <v>0.42799999999999999</v>
      </c>
      <c r="V794" s="824">
        <v>7200</v>
      </c>
      <c r="W794" s="824">
        <v>3081.6</v>
      </c>
      <c r="X794" s="824">
        <f t="shared" si="28"/>
        <v>3451.3920000000003</v>
      </c>
      <c r="Y794" s="727"/>
      <c r="Z794" s="727">
        <v>2016</v>
      </c>
      <c r="AA794" s="727"/>
      <c r="AB794" s="760" t="s">
        <v>876</v>
      </c>
      <c r="AC794" s="760" t="s">
        <v>209</v>
      </c>
      <c r="AD794" s="760"/>
      <c r="AE794" s="760"/>
      <c r="AF794" s="760"/>
      <c r="AG794" s="760" t="s">
        <v>5714</v>
      </c>
      <c r="AH794" s="760" t="s">
        <v>794</v>
      </c>
      <c r="AI794" s="760">
        <v>210014190</v>
      </c>
      <c r="AJ794" s="760" t="s">
        <v>5712</v>
      </c>
      <c r="AK794" s="807"/>
    </row>
    <row r="795" spans="1:37" s="192" customFormat="1" ht="100.5" customHeight="1">
      <c r="A795" s="727" t="s">
        <v>5716</v>
      </c>
      <c r="B795" s="794" t="s">
        <v>33</v>
      </c>
      <c r="C795" s="727" t="s">
        <v>5708</v>
      </c>
      <c r="D795" s="727" t="s">
        <v>5709</v>
      </c>
      <c r="E795" s="727" t="s">
        <v>5709</v>
      </c>
      <c r="F795" s="727" t="s">
        <v>5710</v>
      </c>
      <c r="G795" s="727" t="str">
        <f t="shared" si="29"/>
        <v>химически чистый, 5-водная, ГОСТ 4165-78</v>
      </c>
      <c r="H795" s="727"/>
      <c r="I795" s="727"/>
      <c r="J795" s="727" t="s">
        <v>38</v>
      </c>
      <c r="K795" s="727">
        <v>0</v>
      </c>
      <c r="L795" s="788">
        <v>231010000</v>
      </c>
      <c r="M795" s="749" t="s">
        <v>128</v>
      </c>
      <c r="N795" s="727" t="s">
        <v>2115</v>
      </c>
      <c r="O795" s="727" t="s">
        <v>5516</v>
      </c>
      <c r="P795" s="727" t="s">
        <v>229</v>
      </c>
      <c r="Q795" s="874" t="s">
        <v>230</v>
      </c>
      <c r="R795" s="727" t="s">
        <v>2856</v>
      </c>
      <c r="S795" s="727">
        <v>166</v>
      </c>
      <c r="T795" s="727" t="s">
        <v>902</v>
      </c>
      <c r="U795" s="824">
        <v>0.128</v>
      </c>
      <c r="V795" s="824">
        <v>7200</v>
      </c>
      <c r="W795" s="824">
        <v>921.6</v>
      </c>
      <c r="X795" s="824">
        <f t="shared" si="28"/>
        <v>1032.1920000000002</v>
      </c>
      <c r="Y795" s="727"/>
      <c r="Z795" s="727">
        <v>2016</v>
      </c>
      <c r="AA795" s="727"/>
      <c r="AB795" s="760" t="s">
        <v>876</v>
      </c>
      <c r="AC795" s="760" t="s">
        <v>209</v>
      </c>
      <c r="AD795" s="760"/>
      <c r="AE795" s="760"/>
      <c r="AF795" s="760"/>
      <c r="AG795" s="760" t="s">
        <v>5714</v>
      </c>
      <c r="AH795" s="760" t="s">
        <v>794</v>
      </c>
      <c r="AI795" s="760">
        <v>210014190</v>
      </c>
      <c r="AJ795" s="760" t="s">
        <v>5712</v>
      </c>
      <c r="AK795" s="807"/>
    </row>
    <row r="796" spans="1:37" s="192" customFormat="1" ht="100.5" customHeight="1">
      <c r="A796" s="727" t="s">
        <v>5717</v>
      </c>
      <c r="B796" s="794" t="s">
        <v>33</v>
      </c>
      <c r="C796" s="727" t="s">
        <v>5708</v>
      </c>
      <c r="D796" s="727" t="s">
        <v>5709</v>
      </c>
      <c r="E796" s="727" t="s">
        <v>5709</v>
      </c>
      <c r="F796" s="727" t="s">
        <v>5710</v>
      </c>
      <c r="G796" s="727" t="str">
        <f t="shared" si="29"/>
        <v>химически чистый, 5-водная, ГОСТ 4165-78</v>
      </c>
      <c r="H796" s="727"/>
      <c r="I796" s="727"/>
      <c r="J796" s="727" t="s">
        <v>38</v>
      </c>
      <c r="K796" s="727">
        <v>0</v>
      </c>
      <c r="L796" s="788">
        <v>231010000</v>
      </c>
      <c r="M796" s="749" t="s">
        <v>128</v>
      </c>
      <c r="N796" s="727" t="s">
        <v>2115</v>
      </c>
      <c r="O796" s="727" t="s">
        <v>5518</v>
      </c>
      <c r="P796" s="727" t="s">
        <v>229</v>
      </c>
      <c r="Q796" s="874" t="s">
        <v>230</v>
      </c>
      <c r="R796" s="727" t="s">
        <v>2856</v>
      </c>
      <c r="S796" s="727">
        <v>166</v>
      </c>
      <c r="T796" s="727" t="s">
        <v>902</v>
      </c>
      <c r="U796" s="824">
        <v>0.79</v>
      </c>
      <c r="V796" s="824">
        <v>7200</v>
      </c>
      <c r="W796" s="824">
        <v>5688</v>
      </c>
      <c r="X796" s="824">
        <f t="shared" si="28"/>
        <v>6370.56</v>
      </c>
      <c r="Y796" s="727"/>
      <c r="Z796" s="727">
        <v>2016</v>
      </c>
      <c r="AA796" s="727"/>
      <c r="AB796" s="760" t="s">
        <v>876</v>
      </c>
      <c r="AC796" s="760" t="s">
        <v>209</v>
      </c>
      <c r="AD796" s="760"/>
      <c r="AE796" s="760"/>
      <c r="AF796" s="760"/>
      <c r="AG796" s="760" t="s">
        <v>5714</v>
      </c>
      <c r="AH796" s="760" t="s">
        <v>794</v>
      </c>
      <c r="AI796" s="760">
        <v>210014190</v>
      </c>
      <c r="AJ796" s="760" t="s">
        <v>5712</v>
      </c>
      <c r="AK796" s="807"/>
    </row>
    <row r="797" spans="1:37" s="192" customFormat="1" ht="100.5" customHeight="1">
      <c r="A797" s="727" t="s">
        <v>5718</v>
      </c>
      <c r="B797" s="794" t="s">
        <v>33</v>
      </c>
      <c r="C797" s="727" t="s">
        <v>5708</v>
      </c>
      <c r="D797" s="727" t="s">
        <v>5709</v>
      </c>
      <c r="E797" s="727" t="s">
        <v>5709</v>
      </c>
      <c r="F797" s="727" t="s">
        <v>5710</v>
      </c>
      <c r="G797" s="727" t="str">
        <f t="shared" si="29"/>
        <v>химически чистый, 5-водная, ГОСТ 4165-78</v>
      </c>
      <c r="H797" s="727"/>
      <c r="I797" s="727"/>
      <c r="J797" s="727" t="s">
        <v>38</v>
      </c>
      <c r="K797" s="727">
        <v>0</v>
      </c>
      <c r="L797" s="1065">
        <v>151010000</v>
      </c>
      <c r="M797" s="749" t="s">
        <v>82</v>
      </c>
      <c r="N797" s="727" t="s">
        <v>2115</v>
      </c>
      <c r="O797" s="727" t="s">
        <v>4357</v>
      </c>
      <c r="P797" s="727" t="s">
        <v>229</v>
      </c>
      <c r="Q797" s="874" t="s">
        <v>230</v>
      </c>
      <c r="R797" s="727" t="s">
        <v>2856</v>
      </c>
      <c r="S797" s="727">
        <v>166</v>
      </c>
      <c r="T797" s="727" t="s">
        <v>902</v>
      </c>
      <c r="U797" s="824">
        <v>2.5710000000000002</v>
      </c>
      <c r="V797" s="824">
        <v>7200</v>
      </c>
      <c r="W797" s="824">
        <v>18511.2</v>
      </c>
      <c r="X797" s="824">
        <f t="shared" si="28"/>
        <v>20732.544000000002</v>
      </c>
      <c r="Y797" s="727"/>
      <c r="Z797" s="727">
        <v>2016</v>
      </c>
      <c r="AA797" s="727"/>
      <c r="AB797" s="760" t="s">
        <v>876</v>
      </c>
      <c r="AC797" s="760" t="s">
        <v>209</v>
      </c>
      <c r="AD797" s="760"/>
      <c r="AE797" s="760"/>
      <c r="AF797" s="760"/>
      <c r="AG797" s="760" t="s">
        <v>5719</v>
      </c>
      <c r="AH797" s="760" t="s">
        <v>794</v>
      </c>
      <c r="AI797" s="760">
        <v>210014190</v>
      </c>
      <c r="AJ797" s="760" t="s">
        <v>5712</v>
      </c>
      <c r="AK797" s="807"/>
    </row>
    <row r="798" spans="1:37" s="192" customFormat="1" ht="100.5" customHeight="1">
      <c r="A798" s="727" t="s">
        <v>5720</v>
      </c>
      <c r="B798" s="794" t="s">
        <v>33</v>
      </c>
      <c r="C798" s="727" t="s">
        <v>5708</v>
      </c>
      <c r="D798" s="727" t="s">
        <v>5709</v>
      </c>
      <c r="E798" s="727" t="s">
        <v>5709</v>
      </c>
      <c r="F798" s="727" t="s">
        <v>5710</v>
      </c>
      <c r="G798" s="727" t="str">
        <f t="shared" si="29"/>
        <v>химически чистый, 5-водная, ГОСТ 4165-78</v>
      </c>
      <c r="H798" s="727"/>
      <c r="I798" s="727"/>
      <c r="J798" s="727" t="s">
        <v>38</v>
      </c>
      <c r="K798" s="727">
        <v>0</v>
      </c>
      <c r="L798" s="1065">
        <v>151010000</v>
      </c>
      <c r="M798" s="749" t="s">
        <v>82</v>
      </c>
      <c r="N798" s="727" t="s">
        <v>2115</v>
      </c>
      <c r="O798" s="727" t="s">
        <v>4794</v>
      </c>
      <c r="P798" s="727" t="s">
        <v>229</v>
      </c>
      <c r="Q798" s="874" t="s">
        <v>230</v>
      </c>
      <c r="R798" s="727" t="s">
        <v>2856</v>
      </c>
      <c r="S798" s="727">
        <v>166</v>
      </c>
      <c r="T798" s="727" t="s">
        <v>902</v>
      </c>
      <c r="U798" s="824">
        <v>0.93400000000000005</v>
      </c>
      <c r="V798" s="824">
        <v>7200</v>
      </c>
      <c r="W798" s="824">
        <v>6724.8</v>
      </c>
      <c r="X798" s="824">
        <f t="shared" si="28"/>
        <v>7531.7760000000007</v>
      </c>
      <c r="Y798" s="727"/>
      <c r="Z798" s="727">
        <v>2016</v>
      </c>
      <c r="AA798" s="727"/>
      <c r="AB798" s="760" t="s">
        <v>876</v>
      </c>
      <c r="AC798" s="760" t="s">
        <v>209</v>
      </c>
      <c r="AD798" s="760"/>
      <c r="AE798" s="760"/>
      <c r="AF798" s="760"/>
      <c r="AG798" s="760" t="s">
        <v>5719</v>
      </c>
      <c r="AH798" s="760" t="s">
        <v>794</v>
      </c>
      <c r="AI798" s="760">
        <v>210014190</v>
      </c>
      <c r="AJ798" s="760" t="s">
        <v>5712</v>
      </c>
      <c r="AK798" s="807"/>
    </row>
    <row r="799" spans="1:37" s="192" customFormat="1" ht="100.5" customHeight="1">
      <c r="A799" s="727" t="s">
        <v>5721</v>
      </c>
      <c r="B799" s="794" t="s">
        <v>33</v>
      </c>
      <c r="C799" s="727" t="s">
        <v>5708</v>
      </c>
      <c r="D799" s="727" t="s">
        <v>5709</v>
      </c>
      <c r="E799" s="727" t="s">
        <v>5709</v>
      </c>
      <c r="F799" s="727" t="s">
        <v>5710</v>
      </c>
      <c r="G799" s="727" t="str">
        <f t="shared" si="29"/>
        <v>химически чистый, 5-водная, ГОСТ 4165-78</v>
      </c>
      <c r="H799" s="727"/>
      <c r="I799" s="727"/>
      <c r="J799" s="727" t="s">
        <v>38</v>
      </c>
      <c r="K799" s="727">
        <v>0</v>
      </c>
      <c r="L799" s="1065">
        <v>151010000</v>
      </c>
      <c r="M799" s="749" t="s">
        <v>82</v>
      </c>
      <c r="N799" s="727" t="s">
        <v>2115</v>
      </c>
      <c r="O799" s="727" t="s">
        <v>5397</v>
      </c>
      <c r="P799" s="727" t="s">
        <v>229</v>
      </c>
      <c r="Q799" s="874" t="s">
        <v>230</v>
      </c>
      <c r="R799" s="727" t="s">
        <v>2856</v>
      </c>
      <c r="S799" s="727">
        <v>166</v>
      </c>
      <c r="T799" s="727" t="s">
        <v>902</v>
      </c>
      <c r="U799" s="824">
        <v>0.78600000000000003</v>
      </c>
      <c r="V799" s="824">
        <v>7200</v>
      </c>
      <c r="W799" s="824">
        <v>5659.2</v>
      </c>
      <c r="X799" s="824">
        <f t="shared" si="28"/>
        <v>6338.3040000000001</v>
      </c>
      <c r="Y799" s="727"/>
      <c r="Z799" s="727">
        <v>2016</v>
      </c>
      <c r="AA799" s="727"/>
      <c r="AB799" s="760" t="s">
        <v>876</v>
      </c>
      <c r="AC799" s="760" t="s">
        <v>209</v>
      </c>
      <c r="AD799" s="760"/>
      <c r="AE799" s="760"/>
      <c r="AF799" s="760"/>
      <c r="AG799" s="760" t="s">
        <v>5719</v>
      </c>
      <c r="AH799" s="760" t="s">
        <v>794</v>
      </c>
      <c r="AI799" s="760">
        <v>210014190</v>
      </c>
      <c r="AJ799" s="760" t="s">
        <v>5712</v>
      </c>
      <c r="AK799" s="807"/>
    </row>
    <row r="800" spans="1:37" s="192" customFormat="1" ht="100.5" customHeight="1">
      <c r="A800" s="727" t="s">
        <v>5722</v>
      </c>
      <c r="B800" s="794" t="s">
        <v>33</v>
      </c>
      <c r="C800" s="727" t="s">
        <v>5708</v>
      </c>
      <c r="D800" s="727" t="s">
        <v>5709</v>
      </c>
      <c r="E800" s="727" t="s">
        <v>5709</v>
      </c>
      <c r="F800" s="727" t="s">
        <v>5710</v>
      </c>
      <c r="G800" s="727" t="str">
        <f t="shared" si="29"/>
        <v>химически чистый, 5-водная, ГОСТ 4165-78</v>
      </c>
      <c r="H800" s="727"/>
      <c r="I800" s="727"/>
      <c r="J800" s="727" t="s">
        <v>38</v>
      </c>
      <c r="K800" s="727">
        <v>0</v>
      </c>
      <c r="L800" s="1065">
        <v>151010000</v>
      </c>
      <c r="M800" s="749" t="s">
        <v>82</v>
      </c>
      <c r="N800" s="727" t="s">
        <v>2115</v>
      </c>
      <c r="O800" s="727" t="s">
        <v>4785</v>
      </c>
      <c r="P800" s="727" t="s">
        <v>229</v>
      </c>
      <c r="Q800" s="874" t="s">
        <v>230</v>
      </c>
      <c r="R800" s="727" t="s">
        <v>2856</v>
      </c>
      <c r="S800" s="727">
        <v>166</v>
      </c>
      <c r="T800" s="727" t="s">
        <v>902</v>
      </c>
      <c r="U800" s="824">
        <v>1</v>
      </c>
      <c r="V800" s="824">
        <v>7200</v>
      </c>
      <c r="W800" s="824">
        <v>7200</v>
      </c>
      <c r="X800" s="824">
        <f t="shared" si="28"/>
        <v>8064.0000000000009</v>
      </c>
      <c r="Y800" s="727"/>
      <c r="Z800" s="727">
        <v>2016</v>
      </c>
      <c r="AA800" s="727"/>
      <c r="AB800" s="760" t="s">
        <v>876</v>
      </c>
      <c r="AC800" s="760" t="s">
        <v>209</v>
      </c>
      <c r="AD800" s="760"/>
      <c r="AE800" s="760"/>
      <c r="AF800" s="760"/>
      <c r="AG800" s="760" t="s">
        <v>5719</v>
      </c>
      <c r="AH800" s="760" t="s">
        <v>794</v>
      </c>
      <c r="AI800" s="760">
        <v>210014190</v>
      </c>
      <c r="AJ800" s="760" t="s">
        <v>5712</v>
      </c>
      <c r="AK800" s="807"/>
    </row>
    <row r="801" spans="1:37" s="192" customFormat="1" ht="100.5" customHeight="1">
      <c r="A801" s="727" t="s">
        <v>5723</v>
      </c>
      <c r="B801" s="794" t="s">
        <v>33</v>
      </c>
      <c r="C801" s="727" t="s">
        <v>5708</v>
      </c>
      <c r="D801" s="727" t="s">
        <v>5709</v>
      </c>
      <c r="E801" s="727" t="s">
        <v>5709</v>
      </c>
      <c r="F801" s="727" t="s">
        <v>5710</v>
      </c>
      <c r="G801" s="727" t="str">
        <f t="shared" si="29"/>
        <v>химически чистый, 5-водная, ГОСТ 4165-78</v>
      </c>
      <c r="H801" s="727"/>
      <c r="I801" s="727"/>
      <c r="J801" s="727" t="s">
        <v>38</v>
      </c>
      <c r="K801" s="727">
        <v>0</v>
      </c>
      <c r="L801" s="766">
        <v>471010000</v>
      </c>
      <c r="M801" s="1016" t="s">
        <v>125</v>
      </c>
      <c r="N801" s="727" t="s">
        <v>2115</v>
      </c>
      <c r="O801" s="727" t="s">
        <v>4801</v>
      </c>
      <c r="P801" s="727" t="s">
        <v>229</v>
      </c>
      <c r="Q801" s="874" t="s">
        <v>230</v>
      </c>
      <c r="R801" s="727" t="s">
        <v>2856</v>
      </c>
      <c r="S801" s="727">
        <v>166</v>
      </c>
      <c r="T801" s="727" t="s">
        <v>902</v>
      </c>
      <c r="U801" s="824">
        <v>0.5</v>
      </c>
      <c r="V801" s="824">
        <v>7200</v>
      </c>
      <c r="W801" s="824">
        <v>3600</v>
      </c>
      <c r="X801" s="824">
        <f t="shared" si="28"/>
        <v>4032.0000000000005</v>
      </c>
      <c r="Y801" s="727"/>
      <c r="Z801" s="727">
        <v>2016</v>
      </c>
      <c r="AA801" s="727"/>
      <c r="AB801" s="760" t="s">
        <v>876</v>
      </c>
      <c r="AC801" s="760" t="s">
        <v>209</v>
      </c>
      <c r="AD801" s="760"/>
      <c r="AE801" s="760"/>
      <c r="AF801" s="760"/>
      <c r="AG801" s="760" t="s">
        <v>5724</v>
      </c>
      <c r="AH801" s="760" t="s">
        <v>794</v>
      </c>
      <c r="AI801" s="760">
        <v>210014190</v>
      </c>
      <c r="AJ801" s="760" t="s">
        <v>5712</v>
      </c>
      <c r="AK801" s="807"/>
    </row>
    <row r="802" spans="1:37" s="192" customFormat="1" ht="100.5" customHeight="1">
      <c r="A802" s="727" t="s">
        <v>5725</v>
      </c>
      <c r="B802" s="794" t="s">
        <v>33</v>
      </c>
      <c r="C802" s="727" t="s">
        <v>5708</v>
      </c>
      <c r="D802" s="727" t="s">
        <v>5709</v>
      </c>
      <c r="E802" s="727" t="s">
        <v>5709</v>
      </c>
      <c r="F802" s="727" t="s">
        <v>5710</v>
      </c>
      <c r="G802" s="727" t="str">
        <f t="shared" si="29"/>
        <v>химически чистый, 5-водная, ГОСТ 4165-78</v>
      </c>
      <c r="H802" s="727"/>
      <c r="I802" s="727"/>
      <c r="J802" s="727" t="s">
        <v>38</v>
      </c>
      <c r="K802" s="727">
        <v>0</v>
      </c>
      <c r="L802" s="766">
        <v>471010000</v>
      </c>
      <c r="M802" s="1016" t="s">
        <v>125</v>
      </c>
      <c r="N802" s="727" t="s">
        <v>2115</v>
      </c>
      <c r="O802" s="727" t="s">
        <v>236</v>
      </c>
      <c r="P802" s="727" t="s">
        <v>229</v>
      </c>
      <c r="Q802" s="874" t="s">
        <v>230</v>
      </c>
      <c r="R802" s="727" t="s">
        <v>2856</v>
      </c>
      <c r="S802" s="727">
        <v>166</v>
      </c>
      <c r="T802" s="727" t="s">
        <v>902</v>
      </c>
      <c r="U802" s="824">
        <v>1</v>
      </c>
      <c r="V802" s="824">
        <v>7200</v>
      </c>
      <c r="W802" s="824">
        <v>7200</v>
      </c>
      <c r="X802" s="824">
        <f t="shared" si="28"/>
        <v>8064.0000000000009</v>
      </c>
      <c r="Y802" s="727"/>
      <c r="Z802" s="727">
        <v>2016</v>
      </c>
      <c r="AA802" s="727"/>
      <c r="AB802" s="760" t="s">
        <v>876</v>
      </c>
      <c r="AC802" s="760" t="s">
        <v>209</v>
      </c>
      <c r="AD802" s="760"/>
      <c r="AE802" s="760"/>
      <c r="AF802" s="760"/>
      <c r="AG802" s="760" t="s">
        <v>5724</v>
      </c>
      <c r="AH802" s="760" t="s">
        <v>794</v>
      </c>
      <c r="AI802" s="760">
        <v>210014190</v>
      </c>
      <c r="AJ802" s="760" t="s">
        <v>5712</v>
      </c>
      <c r="AK802" s="807"/>
    </row>
    <row r="803" spans="1:37" s="192" customFormat="1" ht="100.5" customHeight="1">
      <c r="A803" s="727" t="s">
        <v>5726</v>
      </c>
      <c r="B803" s="794" t="s">
        <v>33</v>
      </c>
      <c r="C803" s="727" t="s">
        <v>5708</v>
      </c>
      <c r="D803" s="727" t="s">
        <v>5709</v>
      </c>
      <c r="E803" s="727" t="s">
        <v>5709</v>
      </c>
      <c r="F803" s="727" t="s">
        <v>5710</v>
      </c>
      <c r="G803" s="727" t="str">
        <f t="shared" si="29"/>
        <v>химически чистый, 5-водная, ГОСТ 4165-78</v>
      </c>
      <c r="H803" s="727"/>
      <c r="I803" s="727"/>
      <c r="J803" s="727" t="s">
        <v>38</v>
      </c>
      <c r="K803" s="727">
        <v>0</v>
      </c>
      <c r="L803" s="766">
        <v>471010000</v>
      </c>
      <c r="M803" s="1016" t="s">
        <v>125</v>
      </c>
      <c r="N803" s="727" t="s">
        <v>2115</v>
      </c>
      <c r="O803" s="727" t="s">
        <v>4974</v>
      </c>
      <c r="P803" s="727" t="s">
        <v>229</v>
      </c>
      <c r="Q803" s="874" t="s">
        <v>230</v>
      </c>
      <c r="R803" s="727" t="s">
        <v>2856</v>
      </c>
      <c r="S803" s="727">
        <v>166</v>
      </c>
      <c r="T803" s="727" t="s">
        <v>902</v>
      </c>
      <c r="U803" s="824">
        <v>0.5</v>
      </c>
      <c r="V803" s="824">
        <v>7200</v>
      </c>
      <c r="W803" s="824">
        <v>3600</v>
      </c>
      <c r="X803" s="824">
        <f t="shared" si="28"/>
        <v>4032.0000000000005</v>
      </c>
      <c r="Y803" s="727"/>
      <c r="Z803" s="727">
        <v>2016</v>
      </c>
      <c r="AA803" s="727"/>
      <c r="AB803" s="760" t="s">
        <v>876</v>
      </c>
      <c r="AC803" s="760" t="s">
        <v>209</v>
      </c>
      <c r="AD803" s="760"/>
      <c r="AE803" s="760"/>
      <c r="AF803" s="760"/>
      <c r="AG803" s="760" t="s">
        <v>5724</v>
      </c>
      <c r="AH803" s="760" t="s">
        <v>794</v>
      </c>
      <c r="AI803" s="760">
        <v>210014190</v>
      </c>
      <c r="AJ803" s="760" t="s">
        <v>5712</v>
      </c>
      <c r="AK803" s="807"/>
    </row>
    <row r="804" spans="1:37" s="192" customFormat="1" ht="100.5" customHeight="1">
      <c r="A804" s="727" t="s">
        <v>5727</v>
      </c>
      <c r="B804" s="794" t="s">
        <v>33</v>
      </c>
      <c r="C804" s="727" t="s">
        <v>5708</v>
      </c>
      <c r="D804" s="727" t="s">
        <v>5709</v>
      </c>
      <c r="E804" s="727" t="s">
        <v>5709</v>
      </c>
      <c r="F804" s="727" t="s">
        <v>5710</v>
      </c>
      <c r="G804" s="727" t="str">
        <f t="shared" si="29"/>
        <v>химически чистый, 5-водная, ГОСТ 4165-78</v>
      </c>
      <c r="H804" s="727"/>
      <c r="I804" s="727"/>
      <c r="J804" s="727" t="s">
        <v>38</v>
      </c>
      <c r="K804" s="727">
        <v>0</v>
      </c>
      <c r="L804" s="788">
        <v>311000000</v>
      </c>
      <c r="M804" s="727" t="s">
        <v>342</v>
      </c>
      <c r="N804" s="727" t="s">
        <v>2115</v>
      </c>
      <c r="O804" s="813" t="s">
        <v>4683</v>
      </c>
      <c r="P804" s="727" t="s">
        <v>229</v>
      </c>
      <c r="Q804" s="874" t="s">
        <v>230</v>
      </c>
      <c r="R804" s="727" t="s">
        <v>2856</v>
      </c>
      <c r="S804" s="727">
        <v>166</v>
      </c>
      <c r="T804" s="727" t="s">
        <v>902</v>
      </c>
      <c r="U804" s="824">
        <v>2</v>
      </c>
      <c r="V804" s="824">
        <v>7200</v>
      </c>
      <c r="W804" s="824">
        <v>14400</v>
      </c>
      <c r="X804" s="824">
        <f t="shared" si="28"/>
        <v>16128.000000000002</v>
      </c>
      <c r="Y804" s="727"/>
      <c r="Z804" s="727">
        <v>2016</v>
      </c>
      <c r="AA804" s="727"/>
      <c r="AB804" s="760" t="s">
        <v>876</v>
      </c>
      <c r="AC804" s="760" t="s">
        <v>209</v>
      </c>
      <c r="AD804" s="760"/>
      <c r="AE804" s="760"/>
      <c r="AF804" s="760"/>
      <c r="AG804" s="760" t="s">
        <v>5728</v>
      </c>
      <c r="AH804" s="760" t="s">
        <v>794</v>
      </c>
      <c r="AI804" s="760">
        <v>210014190</v>
      </c>
      <c r="AJ804" s="760" t="s">
        <v>5712</v>
      </c>
      <c r="AK804" s="807"/>
    </row>
    <row r="805" spans="1:37" s="192" customFormat="1" ht="100.5" customHeight="1">
      <c r="A805" s="727" t="s">
        <v>5729</v>
      </c>
      <c r="B805" s="794" t="s">
        <v>33</v>
      </c>
      <c r="C805" s="727" t="s">
        <v>5708</v>
      </c>
      <c r="D805" s="727" t="s">
        <v>5709</v>
      </c>
      <c r="E805" s="727" t="s">
        <v>5709</v>
      </c>
      <c r="F805" s="727" t="s">
        <v>5710</v>
      </c>
      <c r="G805" s="727" t="str">
        <f t="shared" si="29"/>
        <v>химически чистый, 5-водная, ГОСТ 4165-78</v>
      </c>
      <c r="H805" s="727"/>
      <c r="I805" s="727"/>
      <c r="J805" s="727" t="s">
        <v>38</v>
      </c>
      <c r="K805" s="727">
        <v>0</v>
      </c>
      <c r="L805" s="749">
        <v>391010000</v>
      </c>
      <c r="M805" s="749" t="s">
        <v>341</v>
      </c>
      <c r="N805" s="727" t="s">
        <v>2115</v>
      </c>
      <c r="O805" s="813" t="s">
        <v>4693</v>
      </c>
      <c r="P805" s="727" t="s">
        <v>229</v>
      </c>
      <c r="Q805" s="874" t="s">
        <v>230</v>
      </c>
      <c r="R805" s="727" t="s">
        <v>2856</v>
      </c>
      <c r="S805" s="727">
        <v>166</v>
      </c>
      <c r="T805" s="727" t="s">
        <v>902</v>
      </c>
      <c r="U805" s="824">
        <v>0.7</v>
      </c>
      <c r="V805" s="824">
        <v>7200</v>
      </c>
      <c r="W805" s="824">
        <v>5040</v>
      </c>
      <c r="X805" s="824">
        <f t="shared" si="28"/>
        <v>5644.8</v>
      </c>
      <c r="Y805" s="727"/>
      <c r="Z805" s="727">
        <v>2016</v>
      </c>
      <c r="AA805" s="727"/>
      <c r="AB805" s="760" t="s">
        <v>876</v>
      </c>
      <c r="AC805" s="760" t="s">
        <v>209</v>
      </c>
      <c r="AD805" s="760"/>
      <c r="AE805" s="760"/>
      <c r="AF805" s="760"/>
      <c r="AG805" s="760" t="s">
        <v>5730</v>
      </c>
      <c r="AH805" s="760" t="s">
        <v>794</v>
      </c>
      <c r="AI805" s="760">
        <v>210014190</v>
      </c>
      <c r="AJ805" s="760" t="s">
        <v>5712</v>
      </c>
      <c r="AK805" s="807"/>
    </row>
    <row r="806" spans="1:37" s="192" customFormat="1" ht="100.5" customHeight="1">
      <c r="A806" s="727" t="s">
        <v>5731</v>
      </c>
      <c r="B806" s="794" t="s">
        <v>33</v>
      </c>
      <c r="C806" s="727" t="s">
        <v>5708</v>
      </c>
      <c r="D806" s="727" t="s">
        <v>5709</v>
      </c>
      <c r="E806" s="727" t="s">
        <v>5709</v>
      </c>
      <c r="F806" s="727" t="s">
        <v>5710</v>
      </c>
      <c r="G806" s="727" t="str">
        <f t="shared" si="29"/>
        <v>химически чистый, 5-водная, ГОСТ 4165-78</v>
      </c>
      <c r="H806" s="727"/>
      <c r="I806" s="727"/>
      <c r="J806" s="727" t="s">
        <v>38</v>
      </c>
      <c r="K806" s="727">
        <v>0</v>
      </c>
      <c r="L806" s="727">
        <v>511010000</v>
      </c>
      <c r="M806" s="753" t="s">
        <v>88</v>
      </c>
      <c r="N806" s="727" t="s">
        <v>2115</v>
      </c>
      <c r="O806" s="813" t="s">
        <v>4696</v>
      </c>
      <c r="P806" s="727" t="s">
        <v>229</v>
      </c>
      <c r="Q806" s="874" t="s">
        <v>230</v>
      </c>
      <c r="R806" s="727" t="s">
        <v>2856</v>
      </c>
      <c r="S806" s="727">
        <v>166</v>
      </c>
      <c r="T806" s="727" t="s">
        <v>902</v>
      </c>
      <c r="U806" s="824">
        <v>0.7</v>
      </c>
      <c r="V806" s="824">
        <v>7200</v>
      </c>
      <c r="W806" s="824">
        <v>5040</v>
      </c>
      <c r="X806" s="824">
        <f t="shared" si="28"/>
        <v>5644.8</v>
      </c>
      <c r="Y806" s="727"/>
      <c r="Z806" s="727">
        <v>2016</v>
      </c>
      <c r="AA806" s="727"/>
      <c r="AB806" s="760" t="s">
        <v>876</v>
      </c>
      <c r="AC806" s="760" t="s">
        <v>209</v>
      </c>
      <c r="AD806" s="760"/>
      <c r="AE806" s="760"/>
      <c r="AF806" s="760"/>
      <c r="AG806" s="760" t="s">
        <v>5732</v>
      </c>
      <c r="AH806" s="760" t="s">
        <v>794</v>
      </c>
      <c r="AI806" s="760">
        <v>210014190</v>
      </c>
      <c r="AJ806" s="760" t="s">
        <v>5712</v>
      </c>
      <c r="AK806" s="807"/>
    </row>
    <row r="807" spans="1:37" s="192" customFormat="1" ht="100.5" customHeight="1">
      <c r="A807" s="727" t="s">
        <v>5733</v>
      </c>
      <c r="B807" s="794" t="s">
        <v>33</v>
      </c>
      <c r="C807" s="727" t="s">
        <v>5708</v>
      </c>
      <c r="D807" s="727" t="s">
        <v>5709</v>
      </c>
      <c r="E807" s="727" t="s">
        <v>5709</v>
      </c>
      <c r="F807" s="727" t="s">
        <v>5710</v>
      </c>
      <c r="G807" s="727" t="str">
        <f t="shared" si="29"/>
        <v>химически чистый, 5-водная, ГОСТ 4165-78</v>
      </c>
      <c r="H807" s="727"/>
      <c r="I807" s="727"/>
      <c r="J807" s="727" t="s">
        <v>38</v>
      </c>
      <c r="K807" s="727">
        <v>0</v>
      </c>
      <c r="L807" s="727">
        <v>511010000</v>
      </c>
      <c r="M807" s="753" t="s">
        <v>88</v>
      </c>
      <c r="N807" s="727" t="s">
        <v>2115</v>
      </c>
      <c r="O807" s="727" t="s">
        <v>4432</v>
      </c>
      <c r="P807" s="727" t="s">
        <v>229</v>
      </c>
      <c r="Q807" s="874" t="s">
        <v>230</v>
      </c>
      <c r="R807" s="727" t="s">
        <v>2856</v>
      </c>
      <c r="S807" s="727">
        <v>166</v>
      </c>
      <c r="T807" s="727" t="s">
        <v>902</v>
      </c>
      <c r="U807" s="824">
        <v>0.2</v>
      </c>
      <c r="V807" s="824">
        <v>7200</v>
      </c>
      <c r="W807" s="824">
        <v>1440</v>
      </c>
      <c r="X807" s="824">
        <f t="shared" si="28"/>
        <v>1612.8000000000002</v>
      </c>
      <c r="Y807" s="727"/>
      <c r="Z807" s="727">
        <v>2016</v>
      </c>
      <c r="AA807" s="727"/>
      <c r="AB807" s="760" t="s">
        <v>876</v>
      </c>
      <c r="AC807" s="760" t="s">
        <v>209</v>
      </c>
      <c r="AD807" s="760"/>
      <c r="AE807" s="760"/>
      <c r="AF807" s="760"/>
      <c r="AG807" s="760" t="s">
        <v>5732</v>
      </c>
      <c r="AH807" s="760" t="s">
        <v>794</v>
      </c>
      <c r="AI807" s="760">
        <v>210014190</v>
      </c>
      <c r="AJ807" s="760" t="s">
        <v>5712</v>
      </c>
      <c r="AK807" s="807"/>
    </row>
    <row r="808" spans="1:37" s="192" customFormat="1" ht="100.5" customHeight="1">
      <c r="A808" s="727" t="s">
        <v>5734</v>
      </c>
      <c r="B808" s="794" t="s">
        <v>33</v>
      </c>
      <c r="C808" s="727" t="s">
        <v>5735</v>
      </c>
      <c r="D808" s="727" t="s">
        <v>5736</v>
      </c>
      <c r="E808" s="727" t="s">
        <v>5736</v>
      </c>
      <c r="F808" s="727" t="s">
        <v>5460</v>
      </c>
      <c r="G808" s="727" t="str">
        <f t="shared" si="29"/>
        <v>порошок</v>
      </c>
      <c r="H808" s="727"/>
      <c r="I808" s="727"/>
      <c r="J808" s="727" t="s">
        <v>38</v>
      </c>
      <c r="K808" s="727">
        <v>0</v>
      </c>
      <c r="L808" s="788">
        <v>311000000</v>
      </c>
      <c r="M808" s="727" t="s">
        <v>342</v>
      </c>
      <c r="N808" s="727" t="s">
        <v>2115</v>
      </c>
      <c r="O808" s="813" t="s">
        <v>4683</v>
      </c>
      <c r="P808" s="727" t="s">
        <v>229</v>
      </c>
      <c r="Q808" s="874" t="s">
        <v>230</v>
      </c>
      <c r="R808" s="727" t="s">
        <v>2856</v>
      </c>
      <c r="S808" s="727">
        <v>166</v>
      </c>
      <c r="T808" s="727" t="s">
        <v>902</v>
      </c>
      <c r="U808" s="824">
        <v>1E-3</v>
      </c>
      <c r="V808" s="824">
        <v>65000</v>
      </c>
      <c r="W808" s="824">
        <v>65</v>
      </c>
      <c r="X808" s="824">
        <f t="shared" si="28"/>
        <v>72.800000000000011</v>
      </c>
      <c r="Y808" s="727"/>
      <c r="Z808" s="727">
        <v>2016</v>
      </c>
      <c r="AA808" s="727"/>
      <c r="AB808" s="760" t="s">
        <v>876</v>
      </c>
      <c r="AC808" s="760" t="s">
        <v>209</v>
      </c>
      <c r="AD808" s="760"/>
      <c r="AE808" s="760"/>
      <c r="AF808" s="760"/>
      <c r="AG808" s="760" t="s">
        <v>5737</v>
      </c>
      <c r="AH808" s="760" t="s">
        <v>794</v>
      </c>
      <c r="AI808" s="760">
        <v>210003627</v>
      </c>
      <c r="AJ808" s="760" t="s">
        <v>5738</v>
      </c>
      <c r="AK808" s="807"/>
    </row>
    <row r="809" spans="1:37" s="192" customFormat="1" ht="100.5" customHeight="1">
      <c r="A809" s="727" t="s">
        <v>5739</v>
      </c>
      <c r="B809" s="794" t="s">
        <v>33</v>
      </c>
      <c r="C809" s="727" t="s">
        <v>5735</v>
      </c>
      <c r="D809" s="727" t="s">
        <v>5736</v>
      </c>
      <c r="E809" s="727" t="s">
        <v>5736</v>
      </c>
      <c r="F809" s="727" t="s">
        <v>5460</v>
      </c>
      <c r="G809" s="727" t="str">
        <f t="shared" si="29"/>
        <v>порошок</v>
      </c>
      <c r="H809" s="727"/>
      <c r="I809" s="727"/>
      <c r="J809" s="727" t="s">
        <v>38</v>
      </c>
      <c r="K809" s="727">
        <v>0</v>
      </c>
      <c r="L809" s="727">
        <v>511010000</v>
      </c>
      <c r="M809" s="753" t="s">
        <v>88</v>
      </c>
      <c r="N809" s="727" t="s">
        <v>2115</v>
      </c>
      <c r="O809" s="813" t="s">
        <v>4696</v>
      </c>
      <c r="P809" s="727" t="s">
        <v>229</v>
      </c>
      <c r="Q809" s="874" t="s">
        <v>230</v>
      </c>
      <c r="R809" s="727" t="s">
        <v>2856</v>
      </c>
      <c r="S809" s="727">
        <v>166</v>
      </c>
      <c r="T809" s="727" t="s">
        <v>902</v>
      </c>
      <c r="U809" s="824">
        <v>1E-3</v>
      </c>
      <c r="V809" s="824">
        <v>65000</v>
      </c>
      <c r="W809" s="824">
        <v>65</v>
      </c>
      <c r="X809" s="824">
        <f t="shared" si="28"/>
        <v>72.800000000000011</v>
      </c>
      <c r="Y809" s="727"/>
      <c r="Z809" s="727">
        <v>2016</v>
      </c>
      <c r="AA809" s="727"/>
      <c r="AB809" s="760" t="s">
        <v>876</v>
      </c>
      <c r="AC809" s="760" t="s">
        <v>209</v>
      </c>
      <c r="AD809" s="760"/>
      <c r="AE809" s="760"/>
      <c r="AF809" s="760"/>
      <c r="AG809" s="760" t="s">
        <v>5740</v>
      </c>
      <c r="AH809" s="760" t="s">
        <v>794</v>
      </c>
      <c r="AI809" s="760">
        <v>210003627</v>
      </c>
      <c r="AJ809" s="760" t="s">
        <v>5738</v>
      </c>
      <c r="AK809" s="807"/>
    </row>
    <row r="810" spans="1:37" s="192" customFormat="1" ht="100.5" customHeight="1">
      <c r="A810" s="727" t="s">
        <v>5741</v>
      </c>
      <c r="B810" s="794" t="s">
        <v>33</v>
      </c>
      <c r="C810" s="727" t="s">
        <v>5742</v>
      </c>
      <c r="D810" s="727" t="s">
        <v>5743</v>
      </c>
      <c r="E810" s="727" t="s">
        <v>5743</v>
      </c>
      <c r="F810" s="727" t="s">
        <v>5744</v>
      </c>
      <c r="G810" s="727" t="str">
        <f t="shared" si="29"/>
        <v>в наборе 3 предмета</v>
      </c>
      <c r="H810" s="727"/>
      <c r="I810" s="727"/>
      <c r="J810" s="727" t="s">
        <v>1135</v>
      </c>
      <c r="K810" s="727">
        <v>0</v>
      </c>
      <c r="L810" s="766">
        <v>271010000</v>
      </c>
      <c r="M810" s="727" t="s">
        <v>127</v>
      </c>
      <c r="N810" s="727" t="s">
        <v>2115</v>
      </c>
      <c r="O810" s="727" t="s">
        <v>802</v>
      </c>
      <c r="P810" s="727" t="s">
        <v>229</v>
      </c>
      <c r="Q810" s="874" t="s">
        <v>230</v>
      </c>
      <c r="R810" s="727" t="s">
        <v>2856</v>
      </c>
      <c r="S810" s="727">
        <v>704</v>
      </c>
      <c r="T810" s="727" t="s">
        <v>3190</v>
      </c>
      <c r="U810" s="824">
        <v>14</v>
      </c>
      <c r="V810" s="824">
        <v>17000</v>
      </c>
      <c r="W810" s="824">
        <v>238000</v>
      </c>
      <c r="X810" s="824">
        <f t="shared" si="28"/>
        <v>266560</v>
      </c>
      <c r="Y810" s="727"/>
      <c r="Z810" s="727">
        <v>2016</v>
      </c>
      <c r="AA810" s="727"/>
      <c r="AB810" s="760" t="s">
        <v>876</v>
      </c>
      <c r="AC810" s="760"/>
      <c r="AD810" s="760"/>
      <c r="AE810" s="760"/>
      <c r="AF810" s="760"/>
      <c r="AG810" s="760" t="s">
        <v>5745</v>
      </c>
      <c r="AH810" s="760" t="s">
        <v>794</v>
      </c>
      <c r="AI810" s="760">
        <v>210024710</v>
      </c>
      <c r="AJ810" s="760" t="s">
        <v>5746</v>
      </c>
      <c r="AK810" s="807"/>
    </row>
    <row r="811" spans="1:37" s="192" customFormat="1" ht="100.5" customHeight="1">
      <c r="A811" s="727" t="s">
        <v>5747</v>
      </c>
      <c r="B811" s="794" t="s">
        <v>33</v>
      </c>
      <c r="C811" s="727" t="s">
        <v>5742</v>
      </c>
      <c r="D811" s="727" t="s">
        <v>5743</v>
      </c>
      <c r="E811" s="727" t="s">
        <v>5743</v>
      </c>
      <c r="F811" s="727" t="s">
        <v>5744</v>
      </c>
      <c r="G811" s="727" t="str">
        <f t="shared" si="29"/>
        <v>в наборе 3 предмета</v>
      </c>
      <c r="H811" s="727"/>
      <c r="I811" s="727"/>
      <c r="J811" s="727" t="s">
        <v>1135</v>
      </c>
      <c r="K811" s="727">
        <v>0</v>
      </c>
      <c r="L811" s="788">
        <v>231010000</v>
      </c>
      <c r="M811" s="749" t="s">
        <v>128</v>
      </c>
      <c r="N811" s="727" t="s">
        <v>2115</v>
      </c>
      <c r="O811" s="813" t="s">
        <v>4669</v>
      </c>
      <c r="P811" s="727" t="s">
        <v>229</v>
      </c>
      <c r="Q811" s="874" t="s">
        <v>230</v>
      </c>
      <c r="R811" s="727" t="s">
        <v>2856</v>
      </c>
      <c r="S811" s="727">
        <v>704</v>
      </c>
      <c r="T811" s="727" t="s">
        <v>3190</v>
      </c>
      <c r="U811" s="824">
        <v>5</v>
      </c>
      <c r="V811" s="824">
        <v>17000</v>
      </c>
      <c r="W811" s="824">
        <v>85000</v>
      </c>
      <c r="X811" s="824">
        <f t="shared" si="28"/>
        <v>95200.000000000015</v>
      </c>
      <c r="Y811" s="727"/>
      <c r="Z811" s="727">
        <v>2016</v>
      </c>
      <c r="AA811" s="727"/>
      <c r="AB811" s="760" t="s">
        <v>876</v>
      </c>
      <c r="AC811" s="760"/>
      <c r="AD811" s="760"/>
      <c r="AE811" s="760"/>
      <c r="AF811" s="760"/>
      <c r="AG811" s="760" t="s">
        <v>5748</v>
      </c>
      <c r="AH811" s="760" t="s">
        <v>794</v>
      </c>
      <c r="AI811" s="760">
        <v>210024710</v>
      </c>
      <c r="AJ811" s="760" t="s">
        <v>5746</v>
      </c>
      <c r="AK811" s="807"/>
    </row>
    <row r="812" spans="1:37" s="192" customFormat="1" ht="100.5" customHeight="1">
      <c r="A812" s="727" t="s">
        <v>5749</v>
      </c>
      <c r="B812" s="794" t="s">
        <v>33</v>
      </c>
      <c r="C812" s="727" t="s">
        <v>5742</v>
      </c>
      <c r="D812" s="727" t="s">
        <v>5743</v>
      </c>
      <c r="E812" s="727" t="s">
        <v>5743</v>
      </c>
      <c r="F812" s="727" t="s">
        <v>5744</v>
      </c>
      <c r="G812" s="727" t="str">
        <f t="shared" si="29"/>
        <v>в наборе 3 предмета</v>
      </c>
      <c r="H812" s="727"/>
      <c r="I812" s="727"/>
      <c r="J812" s="727" t="s">
        <v>1135</v>
      </c>
      <c r="K812" s="727">
        <v>0</v>
      </c>
      <c r="L812" s="1065">
        <v>151010000</v>
      </c>
      <c r="M812" s="749" t="s">
        <v>82</v>
      </c>
      <c r="N812" s="727" t="s">
        <v>2115</v>
      </c>
      <c r="O812" s="813" t="s">
        <v>4672</v>
      </c>
      <c r="P812" s="727" t="s">
        <v>229</v>
      </c>
      <c r="Q812" s="874" t="s">
        <v>230</v>
      </c>
      <c r="R812" s="727" t="s">
        <v>2856</v>
      </c>
      <c r="S812" s="727">
        <v>704</v>
      </c>
      <c r="T812" s="727" t="s">
        <v>3190</v>
      </c>
      <c r="U812" s="824">
        <v>37</v>
      </c>
      <c r="V812" s="824">
        <v>17000</v>
      </c>
      <c r="W812" s="824">
        <v>629000</v>
      </c>
      <c r="X812" s="824">
        <f t="shared" si="28"/>
        <v>704480.00000000012</v>
      </c>
      <c r="Y812" s="727"/>
      <c r="Z812" s="727">
        <v>2016</v>
      </c>
      <c r="AA812" s="727"/>
      <c r="AB812" s="760" t="s">
        <v>876</v>
      </c>
      <c r="AC812" s="760"/>
      <c r="AD812" s="760"/>
      <c r="AE812" s="760"/>
      <c r="AF812" s="760"/>
      <c r="AG812" s="760" t="s">
        <v>5750</v>
      </c>
      <c r="AH812" s="760" t="s">
        <v>794</v>
      </c>
      <c r="AI812" s="760">
        <v>210024710</v>
      </c>
      <c r="AJ812" s="760" t="s">
        <v>5746</v>
      </c>
      <c r="AK812" s="807"/>
    </row>
    <row r="813" spans="1:37" s="192" customFormat="1" ht="100.5" customHeight="1">
      <c r="A813" s="727" t="s">
        <v>5751</v>
      </c>
      <c r="B813" s="794" t="s">
        <v>33</v>
      </c>
      <c r="C813" s="727" t="s">
        <v>5742</v>
      </c>
      <c r="D813" s="727" t="s">
        <v>5743</v>
      </c>
      <c r="E813" s="727" t="s">
        <v>5743</v>
      </c>
      <c r="F813" s="727" t="s">
        <v>5744</v>
      </c>
      <c r="G813" s="727" t="str">
        <f t="shared" si="29"/>
        <v>в наборе 3 предмета</v>
      </c>
      <c r="H813" s="727"/>
      <c r="I813" s="727"/>
      <c r="J813" s="727" t="s">
        <v>1135</v>
      </c>
      <c r="K813" s="727">
        <v>0</v>
      </c>
      <c r="L813" s="766">
        <v>751000000</v>
      </c>
      <c r="M813" s="749" t="s">
        <v>83</v>
      </c>
      <c r="N813" s="727" t="s">
        <v>2115</v>
      </c>
      <c r="O813" s="813" t="s">
        <v>4675</v>
      </c>
      <c r="P813" s="727" t="s">
        <v>229</v>
      </c>
      <c r="Q813" s="874" t="s">
        <v>230</v>
      </c>
      <c r="R813" s="727" t="s">
        <v>2856</v>
      </c>
      <c r="S813" s="727">
        <v>704</v>
      </c>
      <c r="T813" s="727" t="s">
        <v>3190</v>
      </c>
      <c r="U813" s="824">
        <v>9</v>
      </c>
      <c r="V813" s="824">
        <v>17000</v>
      </c>
      <c r="W813" s="824">
        <v>153000</v>
      </c>
      <c r="X813" s="824">
        <f t="shared" si="28"/>
        <v>171360.00000000003</v>
      </c>
      <c r="Y813" s="727"/>
      <c r="Z813" s="727">
        <v>2016</v>
      </c>
      <c r="AA813" s="727"/>
      <c r="AB813" s="760" t="s">
        <v>876</v>
      </c>
      <c r="AC813" s="760"/>
      <c r="AD813" s="760"/>
      <c r="AE813" s="760"/>
      <c r="AF813" s="760"/>
      <c r="AG813" s="760" t="s">
        <v>5752</v>
      </c>
      <c r="AH813" s="760" t="s">
        <v>794</v>
      </c>
      <c r="AI813" s="760">
        <v>210024710</v>
      </c>
      <c r="AJ813" s="760" t="s">
        <v>5746</v>
      </c>
      <c r="AK813" s="807"/>
    </row>
    <row r="814" spans="1:37" s="192" customFormat="1" ht="100.5" customHeight="1">
      <c r="A814" s="727" t="s">
        <v>5753</v>
      </c>
      <c r="B814" s="794" t="s">
        <v>33</v>
      </c>
      <c r="C814" s="727" t="s">
        <v>5742</v>
      </c>
      <c r="D814" s="727" t="s">
        <v>5743</v>
      </c>
      <c r="E814" s="727" t="s">
        <v>5743</v>
      </c>
      <c r="F814" s="727" t="s">
        <v>5744</v>
      </c>
      <c r="G814" s="727" t="str">
        <f t="shared" si="29"/>
        <v>в наборе 3 предмета</v>
      </c>
      <c r="H814" s="727"/>
      <c r="I814" s="727"/>
      <c r="J814" s="727" t="s">
        <v>1135</v>
      </c>
      <c r="K814" s="727">
        <v>0</v>
      </c>
      <c r="L814" s="766">
        <v>471010000</v>
      </c>
      <c r="M814" s="1016" t="s">
        <v>125</v>
      </c>
      <c r="N814" s="727" t="s">
        <v>2115</v>
      </c>
      <c r="O814" s="727" t="s">
        <v>236</v>
      </c>
      <c r="P814" s="727" t="s">
        <v>229</v>
      </c>
      <c r="Q814" s="874" t="s">
        <v>230</v>
      </c>
      <c r="R814" s="727" t="s">
        <v>2856</v>
      </c>
      <c r="S814" s="727">
        <v>704</v>
      </c>
      <c r="T814" s="727" t="s">
        <v>3190</v>
      </c>
      <c r="U814" s="824">
        <v>1</v>
      </c>
      <c r="V814" s="824">
        <v>17000</v>
      </c>
      <c r="W814" s="824">
        <v>17000</v>
      </c>
      <c r="X814" s="824">
        <f t="shared" si="28"/>
        <v>19040</v>
      </c>
      <c r="Y814" s="727"/>
      <c r="Z814" s="727">
        <v>2016</v>
      </c>
      <c r="AA814" s="727"/>
      <c r="AB814" s="760" t="s">
        <v>876</v>
      </c>
      <c r="AC814" s="760"/>
      <c r="AD814" s="760"/>
      <c r="AE814" s="760"/>
      <c r="AF814" s="760"/>
      <c r="AG814" s="760" t="s">
        <v>5754</v>
      </c>
      <c r="AH814" s="760" t="s">
        <v>794</v>
      </c>
      <c r="AI814" s="760">
        <v>210024710</v>
      </c>
      <c r="AJ814" s="760" t="s">
        <v>5746</v>
      </c>
      <c r="AK814" s="807"/>
    </row>
    <row r="815" spans="1:37" s="192" customFormat="1" ht="100.5" customHeight="1">
      <c r="A815" s="727" t="s">
        <v>5755</v>
      </c>
      <c r="B815" s="794" t="s">
        <v>33</v>
      </c>
      <c r="C815" s="727" t="s">
        <v>5742</v>
      </c>
      <c r="D815" s="727" t="s">
        <v>5743</v>
      </c>
      <c r="E815" s="727" t="s">
        <v>5743</v>
      </c>
      <c r="F815" s="727" t="s">
        <v>5744</v>
      </c>
      <c r="G815" s="727" t="str">
        <f t="shared" si="29"/>
        <v>в наборе 3 предмета</v>
      </c>
      <c r="H815" s="727"/>
      <c r="I815" s="727"/>
      <c r="J815" s="727" t="s">
        <v>1135</v>
      </c>
      <c r="K815" s="727">
        <v>0</v>
      </c>
      <c r="L815" s="788">
        <v>311000000</v>
      </c>
      <c r="M815" s="727" t="s">
        <v>342</v>
      </c>
      <c r="N815" s="727" t="s">
        <v>2115</v>
      </c>
      <c r="O815" s="813" t="s">
        <v>4683</v>
      </c>
      <c r="P815" s="727" t="s">
        <v>229</v>
      </c>
      <c r="Q815" s="874" t="s">
        <v>230</v>
      </c>
      <c r="R815" s="727" t="s">
        <v>2856</v>
      </c>
      <c r="S815" s="727">
        <v>704</v>
      </c>
      <c r="T815" s="727" t="s">
        <v>3190</v>
      </c>
      <c r="U815" s="824">
        <v>49</v>
      </c>
      <c r="V815" s="824">
        <v>17000</v>
      </c>
      <c r="W815" s="824">
        <v>833000</v>
      </c>
      <c r="X815" s="824">
        <f t="shared" si="28"/>
        <v>932960.00000000012</v>
      </c>
      <c r="Y815" s="727"/>
      <c r="Z815" s="727">
        <v>2016</v>
      </c>
      <c r="AA815" s="727"/>
      <c r="AB815" s="760" t="s">
        <v>876</v>
      </c>
      <c r="AC815" s="760"/>
      <c r="AD815" s="760"/>
      <c r="AE815" s="760"/>
      <c r="AF815" s="760"/>
      <c r="AG815" s="760" t="s">
        <v>5756</v>
      </c>
      <c r="AH815" s="760" t="s">
        <v>794</v>
      </c>
      <c r="AI815" s="760">
        <v>210024710</v>
      </c>
      <c r="AJ815" s="760" t="s">
        <v>5746</v>
      </c>
      <c r="AK815" s="807"/>
    </row>
    <row r="816" spans="1:37" s="192" customFormat="1" ht="100.5" customHeight="1">
      <c r="A816" s="727" t="s">
        <v>5757</v>
      </c>
      <c r="B816" s="794" t="s">
        <v>33</v>
      </c>
      <c r="C816" s="727" t="s">
        <v>5758</v>
      </c>
      <c r="D816" s="727" t="s">
        <v>5759</v>
      </c>
      <c r="E816" s="727" t="s">
        <v>5759</v>
      </c>
      <c r="F816" s="727" t="s">
        <v>5760</v>
      </c>
      <c r="G816" s="727" t="str">
        <f t="shared" si="29"/>
        <v>НМП-52 -1000 кгс/м2</v>
      </c>
      <c r="H816" s="727"/>
      <c r="I816" s="727"/>
      <c r="J816" s="727" t="s">
        <v>1135</v>
      </c>
      <c r="K816" s="727">
        <v>0</v>
      </c>
      <c r="L816" s="788">
        <v>231010000</v>
      </c>
      <c r="M816" s="749" t="s">
        <v>128</v>
      </c>
      <c r="N816" s="727" t="s">
        <v>2115</v>
      </c>
      <c r="O816" s="813" t="s">
        <v>4669</v>
      </c>
      <c r="P816" s="727" t="s">
        <v>229</v>
      </c>
      <c r="Q816" s="874" t="s">
        <v>230</v>
      </c>
      <c r="R816" s="727" t="s">
        <v>2856</v>
      </c>
      <c r="S816" s="727">
        <v>796</v>
      </c>
      <c r="T816" s="727" t="s">
        <v>232</v>
      </c>
      <c r="U816" s="824">
        <v>25</v>
      </c>
      <c r="V816" s="824">
        <v>60000</v>
      </c>
      <c r="W816" s="824">
        <v>1500000</v>
      </c>
      <c r="X816" s="824">
        <f t="shared" si="28"/>
        <v>1680000.0000000002</v>
      </c>
      <c r="Y816" s="727"/>
      <c r="Z816" s="727">
        <v>2016</v>
      </c>
      <c r="AA816" s="727"/>
      <c r="AB816" s="760" t="s">
        <v>876</v>
      </c>
      <c r="AC816" s="760"/>
      <c r="AD816" s="760"/>
      <c r="AE816" s="760"/>
      <c r="AF816" s="760"/>
      <c r="AG816" s="760" t="s">
        <v>5761</v>
      </c>
      <c r="AH816" s="760" t="s">
        <v>794</v>
      </c>
      <c r="AI816" s="760">
        <v>210003088</v>
      </c>
      <c r="AJ816" s="760" t="s">
        <v>5762</v>
      </c>
      <c r="AK816" s="807"/>
    </row>
    <row r="817" spans="1:37" s="192" customFormat="1" ht="100.5" customHeight="1">
      <c r="A817" s="727" t="s">
        <v>5763</v>
      </c>
      <c r="B817" s="794" t="s">
        <v>33</v>
      </c>
      <c r="C817" s="727" t="s">
        <v>5764</v>
      </c>
      <c r="D817" s="727" t="s">
        <v>5765</v>
      </c>
      <c r="E817" s="727" t="s">
        <v>5765</v>
      </c>
      <c r="F817" s="727" t="s">
        <v>5766</v>
      </c>
      <c r="G817" s="727" t="str">
        <f t="shared" si="29"/>
        <v>для пробоотборника</v>
      </c>
      <c r="H817" s="727"/>
      <c r="I817" s="727"/>
      <c r="J817" s="727" t="s">
        <v>38</v>
      </c>
      <c r="K817" s="727">
        <v>0</v>
      </c>
      <c r="L817" s="766">
        <v>471010000</v>
      </c>
      <c r="M817" s="1016" t="s">
        <v>125</v>
      </c>
      <c r="N817" s="727" t="s">
        <v>2115</v>
      </c>
      <c r="O817" s="727" t="s">
        <v>236</v>
      </c>
      <c r="P817" s="727" t="s">
        <v>229</v>
      </c>
      <c r="Q817" s="874" t="s">
        <v>230</v>
      </c>
      <c r="R817" s="727" t="s">
        <v>2856</v>
      </c>
      <c r="S817" s="727">
        <v>796</v>
      </c>
      <c r="T817" s="727" t="s">
        <v>232</v>
      </c>
      <c r="U817" s="824">
        <v>3</v>
      </c>
      <c r="V817" s="824">
        <v>40000</v>
      </c>
      <c r="W817" s="824">
        <v>120000</v>
      </c>
      <c r="X817" s="824">
        <f t="shared" si="28"/>
        <v>134400</v>
      </c>
      <c r="Y817" s="727"/>
      <c r="Z817" s="727">
        <v>2016</v>
      </c>
      <c r="AA817" s="727"/>
      <c r="AB817" s="760" t="s">
        <v>876</v>
      </c>
      <c r="AC817" s="760" t="s">
        <v>209</v>
      </c>
      <c r="AD817" s="760"/>
      <c r="AE817" s="760"/>
      <c r="AF817" s="760"/>
      <c r="AG817" s="760" t="s">
        <v>5767</v>
      </c>
      <c r="AH817" s="760" t="s">
        <v>794</v>
      </c>
      <c r="AI817" s="760">
        <v>210001431</v>
      </c>
      <c r="AJ817" s="760" t="s">
        <v>5768</v>
      </c>
      <c r="AK817" s="807"/>
    </row>
    <row r="818" spans="1:37" s="192" customFormat="1" ht="100.5" customHeight="1">
      <c r="A818" s="727" t="s">
        <v>5769</v>
      </c>
      <c r="B818" s="794" t="s">
        <v>33</v>
      </c>
      <c r="C818" s="727" t="s">
        <v>5770</v>
      </c>
      <c r="D818" s="727" t="s">
        <v>5771</v>
      </c>
      <c r="E818" s="727" t="s">
        <v>5771</v>
      </c>
      <c r="F818" s="727" t="s">
        <v>5772</v>
      </c>
      <c r="G818" s="727" t="str">
        <f t="shared" si="29"/>
        <v>чистый для анализа, 9-водный, ГОСТ 2053-77</v>
      </c>
      <c r="H818" s="727"/>
      <c r="I818" s="727"/>
      <c r="J818" s="727" t="s">
        <v>38</v>
      </c>
      <c r="K818" s="727">
        <v>0</v>
      </c>
      <c r="L818" s="766">
        <v>271010000</v>
      </c>
      <c r="M818" s="727" t="s">
        <v>127</v>
      </c>
      <c r="N818" s="727" t="s">
        <v>2115</v>
      </c>
      <c r="O818" s="727" t="s">
        <v>802</v>
      </c>
      <c r="P818" s="727" t="s">
        <v>229</v>
      </c>
      <c r="Q818" s="874" t="s">
        <v>230</v>
      </c>
      <c r="R818" s="727" t="s">
        <v>2856</v>
      </c>
      <c r="S818" s="727">
        <v>166</v>
      </c>
      <c r="T818" s="727" t="s">
        <v>902</v>
      </c>
      <c r="U818" s="824">
        <v>0.2</v>
      </c>
      <c r="V818" s="824">
        <v>438714</v>
      </c>
      <c r="W818" s="824">
        <v>87742.8</v>
      </c>
      <c r="X818" s="824">
        <f t="shared" si="28"/>
        <v>98271.936000000016</v>
      </c>
      <c r="Y818" s="727"/>
      <c r="Z818" s="727">
        <v>2016</v>
      </c>
      <c r="AA818" s="727"/>
      <c r="AB818" s="760" t="s">
        <v>876</v>
      </c>
      <c r="AC818" s="760" t="s">
        <v>209</v>
      </c>
      <c r="AD818" s="760"/>
      <c r="AE818" s="760"/>
      <c r="AF818" s="760"/>
      <c r="AG818" s="760" t="s">
        <v>5773</v>
      </c>
      <c r="AH818" s="760" t="s">
        <v>794</v>
      </c>
      <c r="AI818" s="760">
        <v>210003576</v>
      </c>
      <c r="AJ818" s="760" t="s">
        <v>5774</v>
      </c>
      <c r="AK818" s="807"/>
    </row>
    <row r="819" spans="1:37" s="192" customFormat="1" ht="100.5" customHeight="1">
      <c r="A819" s="727" t="s">
        <v>5775</v>
      </c>
      <c r="B819" s="794" t="s">
        <v>33</v>
      </c>
      <c r="C819" s="727" t="s">
        <v>5770</v>
      </c>
      <c r="D819" s="727" t="s">
        <v>5771</v>
      </c>
      <c r="E819" s="727" t="s">
        <v>5771</v>
      </c>
      <c r="F819" s="727" t="s">
        <v>5772</v>
      </c>
      <c r="G819" s="727" t="str">
        <f t="shared" si="29"/>
        <v>чистый для анализа, 9-водный, ГОСТ 2053-77</v>
      </c>
      <c r="H819" s="727"/>
      <c r="I819" s="727"/>
      <c r="J819" s="727" t="s">
        <v>38</v>
      </c>
      <c r="K819" s="727">
        <v>0</v>
      </c>
      <c r="L819" s="766">
        <v>471010000</v>
      </c>
      <c r="M819" s="1016" t="s">
        <v>125</v>
      </c>
      <c r="N819" s="727" t="s">
        <v>2115</v>
      </c>
      <c r="O819" s="727" t="s">
        <v>236</v>
      </c>
      <c r="P819" s="727" t="s">
        <v>229</v>
      </c>
      <c r="Q819" s="874" t="s">
        <v>230</v>
      </c>
      <c r="R819" s="727" t="s">
        <v>2856</v>
      </c>
      <c r="S819" s="727">
        <v>166</v>
      </c>
      <c r="T819" s="727" t="s">
        <v>902</v>
      </c>
      <c r="U819" s="824">
        <v>0.12</v>
      </c>
      <c r="V819" s="824">
        <v>438714</v>
      </c>
      <c r="W819" s="824">
        <v>52645.68</v>
      </c>
      <c r="X819" s="824">
        <f t="shared" si="28"/>
        <v>58963.161600000007</v>
      </c>
      <c r="Y819" s="727"/>
      <c r="Z819" s="727">
        <v>2016</v>
      </c>
      <c r="AA819" s="727"/>
      <c r="AB819" s="760" t="s">
        <v>876</v>
      </c>
      <c r="AC819" s="760" t="s">
        <v>209</v>
      </c>
      <c r="AD819" s="760"/>
      <c r="AE819" s="760"/>
      <c r="AF819" s="760"/>
      <c r="AG819" s="760" t="s">
        <v>5776</v>
      </c>
      <c r="AH819" s="760" t="s">
        <v>794</v>
      </c>
      <c r="AI819" s="760">
        <v>210003576</v>
      </c>
      <c r="AJ819" s="760" t="s">
        <v>5774</v>
      </c>
      <c r="AK819" s="807"/>
    </row>
    <row r="820" spans="1:37" s="192" customFormat="1" ht="100.5" customHeight="1">
      <c r="A820" s="727" t="s">
        <v>5777</v>
      </c>
      <c r="B820" s="794" t="s">
        <v>33</v>
      </c>
      <c r="C820" s="727" t="s">
        <v>5778</v>
      </c>
      <c r="D820" s="727" t="s">
        <v>5779</v>
      </c>
      <c r="E820" s="727" t="s">
        <v>5779</v>
      </c>
      <c r="F820" s="727" t="s">
        <v>5495</v>
      </c>
      <c r="G820" s="727" t="str">
        <f t="shared" si="29"/>
        <v>стандарт-титр</v>
      </c>
      <c r="H820" s="727"/>
      <c r="I820" s="727"/>
      <c r="J820" s="727" t="s">
        <v>38</v>
      </c>
      <c r="K820" s="727">
        <v>0</v>
      </c>
      <c r="L820" s="788">
        <v>231010000</v>
      </c>
      <c r="M820" s="749" t="s">
        <v>128</v>
      </c>
      <c r="N820" s="727" t="s">
        <v>2115</v>
      </c>
      <c r="O820" s="727" t="s">
        <v>5511</v>
      </c>
      <c r="P820" s="727" t="s">
        <v>229</v>
      </c>
      <c r="Q820" s="874" t="s">
        <v>230</v>
      </c>
      <c r="R820" s="727" t="s">
        <v>2856</v>
      </c>
      <c r="S820" s="727">
        <v>778</v>
      </c>
      <c r="T820" s="727" t="s">
        <v>803</v>
      </c>
      <c r="U820" s="824">
        <v>1</v>
      </c>
      <c r="V820" s="824">
        <v>3600</v>
      </c>
      <c r="W820" s="824">
        <v>3600</v>
      </c>
      <c r="X820" s="824">
        <f t="shared" si="28"/>
        <v>4032.0000000000005</v>
      </c>
      <c r="Y820" s="727"/>
      <c r="Z820" s="727">
        <v>2016</v>
      </c>
      <c r="AA820" s="727"/>
      <c r="AB820" s="760" t="s">
        <v>876</v>
      </c>
      <c r="AC820" s="760" t="s">
        <v>209</v>
      </c>
      <c r="AD820" s="760"/>
      <c r="AE820" s="760"/>
      <c r="AF820" s="760"/>
      <c r="AG820" s="760" t="s">
        <v>5780</v>
      </c>
      <c r="AH820" s="760" t="s">
        <v>794</v>
      </c>
      <c r="AI820" s="760">
        <v>210003577</v>
      </c>
      <c r="AJ820" s="760" t="s">
        <v>5781</v>
      </c>
      <c r="AK820" s="807"/>
    </row>
    <row r="821" spans="1:37" s="192" customFormat="1" ht="100.5" customHeight="1">
      <c r="A821" s="727" t="s">
        <v>5782</v>
      </c>
      <c r="B821" s="794" t="s">
        <v>33</v>
      </c>
      <c r="C821" s="727" t="s">
        <v>5778</v>
      </c>
      <c r="D821" s="727" t="s">
        <v>5779</v>
      </c>
      <c r="E821" s="727" t="s">
        <v>5779</v>
      </c>
      <c r="F821" s="727" t="s">
        <v>5495</v>
      </c>
      <c r="G821" s="727" t="str">
        <f t="shared" si="29"/>
        <v>стандарт-титр</v>
      </c>
      <c r="H821" s="727"/>
      <c r="I821" s="727"/>
      <c r="J821" s="727" t="s">
        <v>38</v>
      </c>
      <c r="K821" s="727">
        <v>0</v>
      </c>
      <c r="L821" s="788">
        <v>231010000</v>
      </c>
      <c r="M821" s="749" t="s">
        <v>128</v>
      </c>
      <c r="N821" s="727" t="s">
        <v>2115</v>
      </c>
      <c r="O821" s="727" t="s">
        <v>5514</v>
      </c>
      <c r="P821" s="727" t="s">
        <v>229</v>
      </c>
      <c r="Q821" s="874" t="s">
        <v>230</v>
      </c>
      <c r="R821" s="727" t="s">
        <v>2856</v>
      </c>
      <c r="S821" s="727">
        <v>778</v>
      </c>
      <c r="T821" s="727" t="s">
        <v>803</v>
      </c>
      <c r="U821" s="824">
        <v>1</v>
      </c>
      <c r="V821" s="824">
        <v>3600</v>
      </c>
      <c r="W821" s="824">
        <v>3600</v>
      </c>
      <c r="X821" s="824">
        <f t="shared" si="28"/>
        <v>4032.0000000000005</v>
      </c>
      <c r="Y821" s="727"/>
      <c r="Z821" s="727">
        <v>2016</v>
      </c>
      <c r="AA821" s="727"/>
      <c r="AB821" s="760" t="s">
        <v>876</v>
      </c>
      <c r="AC821" s="760" t="s">
        <v>209</v>
      </c>
      <c r="AD821" s="760"/>
      <c r="AE821" s="760"/>
      <c r="AF821" s="760"/>
      <c r="AG821" s="760" t="s">
        <v>5780</v>
      </c>
      <c r="AH821" s="760" t="s">
        <v>794</v>
      </c>
      <c r="AI821" s="760">
        <v>210003577</v>
      </c>
      <c r="AJ821" s="760" t="s">
        <v>5781</v>
      </c>
      <c r="AK821" s="807"/>
    </row>
    <row r="822" spans="1:37" s="192" customFormat="1" ht="100.5" customHeight="1">
      <c r="A822" s="727" t="s">
        <v>5783</v>
      </c>
      <c r="B822" s="794" t="s">
        <v>33</v>
      </c>
      <c r="C822" s="727" t="s">
        <v>5778</v>
      </c>
      <c r="D822" s="727" t="s">
        <v>5779</v>
      </c>
      <c r="E822" s="727" t="s">
        <v>5779</v>
      </c>
      <c r="F822" s="727" t="s">
        <v>5495</v>
      </c>
      <c r="G822" s="727" t="str">
        <f t="shared" si="29"/>
        <v>стандарт-титр</v>
      </c>
      <c r="H822" s="727"/>
      <c r="I822" s="727"/>
      <c r="J822" s="727" t="s">
        <v>38</v>
      </c>
      <c r="K822" s="727">
        <v>0</v>
      </c>
      <c r="L822" s="788">
        <v>231010000</v>
      </c>
      <c r="M822" s="749" t="s">
        <v>128</v>
      </c>
      <c r="N822" s="727" t="s">
        <v>2115</v>
      </c>
      <c r="O822" s="727" t="s">
        <v>5516</v>
      </c>
      <c r="P822" s="727" t="s">
        <v>229</v>
      </c>
      <c r="Q822" s="874" t="s">
        <v>230</v>
      </c>
      <c r="R822" s="727" t="s">
        <v>2856</v>
      </c>
      <c r="S822" s="727">
        <v>778</v>
      </c>
      <c r="T822" s="727" t="s">
        <v>803</v>
      </c>
      <c r="U822" s="824">
        <v>1</v>
      </c>
      <c r="V822" s="824">
        <v>3600</v>
      </c>
      <c r="W822" s="824">
        <v>3600</v>
      </c>
      <c r="X822" s="824">
        <f t="shared" si="28"/>
        <v>4032.0000000000005</v>
      </c>
      <c r="Y822" s="727"/>
      <c r="Z822" s="727">
        <v>2016</v>
      </c>
      <c r="AA822" s="727"/>
      <c r="AB822" s="760" t="s">
        <v>876</v>
      </c>
      <c r="AC822" s="760" t="s">
        <v>209</v>
      </c>
      <c r="AD822" s="760"/>
      <c r="AE822" s="760"/>
      <c r="AF822" s="760"/>
      <c r="AG822" s="760" t="s">
        <v>5780</v>
      </c>
      <c r="AH822" s="760" t="s">
        <v>794</v>
      </c>
      <c r="AI822" s="760">
        <v>210003577</v>
      </c>
      <c r="AJ822" s="760" t="s">
        <v>5781</v>
      </c>
      <c r="AK822" s="807"/>
    </row>
    <row r="823" spans="1:37" s="192" customFormat="1" ht="100.5" customHeight="1">
      <c r="A823" s="727" t="s">
        <v>5784</v>
      </c>
      <c r="B823" s="794" t="s">
        <v>33</v>
      </c>
      <c r="C823" s="727" t="s">
        <v>5778</v>
      </c>
      <c r="D823" s="727" t="s">
        <v>5779</v>
      </c>
      <c r="E823" s="727" t="s">
        <v>5779</v>
      </c>
      <c r="F823" s="727" t="s">
        <v>5495</v>
      </c>
      <c r="G823" s="727" t="str">
        <f t="shared" si="29"/>
        <v>стандарт-титр</v>
      </c>
      <c r="H823" s="727"/>
      <c r="I823" s="727"/>
      <c r="J823" s="727" t="s">
        <v>38</v>
      </c>
      <c r="K823" s="727">
        <v>0</v>
      </c>
      <c r="L823" s="788">
        <v>231010000</v>
      </c>
      <c r="M823" s="749" t="s">
        <v>128</v>
      </c>
      <c r="N823" s="727" t="s">
        <v>2115</v>
      </c>
      <c r="O823" s="727" t="s">
        <v>5518</v>
      </c>
      <c r="P823" s="727" t="s">
        <v>229</v>
      </c>
      <c r="Q823" s="874" t="s">
        <v>230</v>
      </c>
      <c r="R823" s="727" t="s">
        <v>2856</v>
      </c>
      <c r="S823" s="727">
        <v>778</v>
      </c>
      <c r="T823" s="727" t="s">
        <v>803</v>
      </c>
      <c r="U823" s="824">
        <v>1</v>
      </c>
      <c r="V823" s="824">
        <v>3600</v>
      </c>
      <c r="W823" s="824">
        <v>3600</v>
      </c>
      <c r="X823" s="824">
        <f t="shared" si="28"/>
        <v>4032.0000000000005</v>
      </c>
      <c r="Y823" s="727"/>
      <c r="Z823" s="727">
        <v>2016</v>
      </c>
      <c r="AA823" s="727"/>
      <c r="AB823" s="760" t="s">
        <v>876</v>
      </c>
      <c r="AC823" s="760" t="s">
        <v>209</v>
      </c>
      <c r="AD823" s="760"/>
      <c r="AE823" s="760"/>
      <c r="AF823" s="760"/>
      <c r="AG823" s="760" t="s">
        <v>5780</v>
      </c>
      <c r="AH823" s="760" t="s">
        <v>794</v>
      </c>
      <c r="AI823" s="760">
        <v>210003577</v>
      </c>
      <c r="AJ823" s="760" t="s">
        <v>5781</v>
      </c>
      <c r="AK823" s="807"/>
    </row>
    <row r="824" spans="1:37" s="192" customFormat="1" ht="100.5" customHeight="1">
      <c r="A824" s="727" t="s">
        <v>5785</v>
      </c>
      <c r="B824" s="794" t="s">
        <v>33</v>
      </c>
      <c r="C824" s="727" t="s">
        <v>5778</v>
      </c>
      <c r="D824" s="727" t="s">
        <v>5779</v>
      </c>
      <c r="E824" s="727" t="s">
        <v>5779</v>
      </c>
      <c r="F824" s="727" t="s">
        <v>5495</v>
      </c>
      <c r="G824" s="727" t="str">
        <f t="shared" si="29"/>
        <v>стандарт-титр</v>
      </c>
      <c r="H824" s="727"/>
      <c r="I824" s="727"/>
      <c r="J824" s="727" t="s">
        <v>38</v>
      </c>
      <c r="K824" s="727">
        <v>0</v>
      </c>
      <c r="L824" s="1065">
        <v>151010000</v>
      </c>
      <c r="M824" s="749" t="s">
        <v>82</v>
      </c>
      <c r="N824" s="727" t="s">
        <v>2115</v>
      </c>
      <c r="O824" s="727" t="s">
        <v>4357</v>
      </c>
      <c r="P824" s="727" t="s">
        <v>229</v>
      </c>
      <c r="Q824" s="874" t="s">
        <v>230</v>
      </c>
      <c r="R824" s="727" t="s">
        <v>2856</v>
      </c>
      <c r="S824" s="727">
        <v>778</v>
      </c>
      <c r="T824" s="727" t="s">
        <v>803</v>
      </c>
      <c r="U824" s="824">
        <v>1</v>
      </c>
      <c r="V824" s="824">
        <v>3600</v>
      </c>
      <c r="W824" s="824">
        <v>3600</v>
      </c>
      <c r="X824" s="824">
        <f t="shared" si="28"/>
        <v>4032.0000000000005</v>
      </c>
      <c r="Y824" s="727"/>
      <c r="Z824" s="727">
        <v>2016</v>
      </c>
      <c r="AA824" s="727"/>
      <c r="AB824" s="760" t="s">
        <v>876</v>
      </c>
      <c r="AC824" s="760" t="s">
        <v>209</v>
      </c>
      <c r="AD824" s="760"/>
      <c r="AE824" s="760"/>
      <c r="AF824" s="760"/>
      <c r="AG824" s="760" t="s">
        <v>5786</v>
      </c>
      <c r="AH824" s="760" t="s">
        <v>794</v>
      </c>
      <c r="AI824" s="760">
        <v>210003577</v>
      </c>
      <c r="AJ824" s="760" t="s">
        <v>5781</v>
      </c>
      <c r="AK824" s="807"/>
    </row>
    <row r="825" spans="1:37" s="192" customFormat="1" ht="100.5" customHeight="1">
      <c r="A825" s="727" t="s">
        <v>5787</v>
      </c>
      <c r="B825" s="794" t="s">
        <v>33</v>
      </c>
      <c r="C825" s="727" t="s">
        <v>5778</v>
      </c>
      <c r="D825" s="727" t="s">
        <v>5779</v>
      </c>
      <c r="E825" s="727" t="s">
        <v>5779</v>
      </c>
      <c r="F825" s="727" t="s">
        <v>5495</v>
      </c>
      <c r="G825" s="727" t="str">
        <f t="shared" si="29"/>
        <v>стандарт-титр</v>
      </c>
      <c r="H825" s="727"/>
      <c r="I825" s="727"/>
      <c r="J825" s="727" t="s">
        <v>38</v>
      </c>
      <c r="K825" s="727">
        <v>0</v>
      </c>
      <c r="L825" s="1065">
        <v>151010000</v>
      </c>
      <c r="M825" s="749" t="s">
        <v>82</v>
      </c>
      <c r="N825" s="727" t="s">
        <v>2115</v>
      </c>
      <c r="O825" s="727" t="s">
        <v>5397</v>
      </c>
      <c r="P825" s="727" t="s">
        <v>229</v>
      </c>
      <c r="Q825" s="874" t="s">
        <v>230</v>
      </c>
      <c r="R825" s="727" t="s">
        <v>2856</v>
      </c>
      <c r="S825" s="727">
        <v>778</v>
      </c>
      <c r="T825" s="727" t="s">
        <v>803</v>
      </c>
      <c r="U825" s="824">
        <v>1</v>
      </c>
      <c r="V825" s="824">
        <v>3600</v>
      </c>
      <c r="W825" s="824">
        <v>3600</v>
      </c>
      <c r="X825" s="824">
        <f t="shared" si="28"/>
        <v>4032.0000000000005</v>
      </c>
      <c r="Y825" s="727"/>
      <c r="Z825" s="727">
        <v>2016</v>
      </c>
      <c r="AA825" s="727"/>
      <c r="AB825" s="760" t="s">
        <v>876</v>
      </c>
      <c r="AC825" s="760" t="s">
        <v>209</v>
      </c>
      <c r="AD825" s="760"/>
      <c r="AE825" s="760"/>
      <c r="AF825" s="760"/>
      <c r="AG825" s="760" t="s">
        <v>5786</v>
      </c>
      <c r="AH825" s="760" t="s">
        <v>794</v>
      </c>
      <c r="AI825" s="760">
        <v>210003577</v>
      </c>
      <c r="AJ825" s="760" t="s">
        <v>5781</v>
      </c>
      <c r="AK825" s="807"/>
    </row>
    <row r="826" spans="1:37" s="192" customFormat="1" ht="100.5" customHeight="1">
      <c r="A826" s="727" t="s">
        <v>5788</v>
      </c>
      <c r="B826" s="794" t="s">
        <v>33</v>
      </c>
      <c r="C826" s="727" t="s">
        <v>5778</v>
      </c>
      <c r="D826" s="727" t="s">
        <v>5779</v>
      </c>
      <c r="E826" s="727" t="s">
        <v>5779</v>
      </c>
      <c r="F826" s="727" t="s">
        <v>5495</v>
      </c>
      <c r="G826" s="727" t="str">
        <f t="shared" si="29"/>
        <v>стандарт-титр</v>
      </c>
      <c r="H826" s="727"/>
      <c r="I826" s="727"/>
      <c r="J826" s="727" t="s">
        <v>38</v>
      </c>
      <c r="K826" s="727">
        <v>0</v>
      </c>
      <c r="L826" s="1065">
        <v>151010000</v>
      </c>
      <c r="M826" s="749" t="s">
        <v>82</v>
      </c>
      <c r="N826" s="727" t="s">
        <v>2115</v>
      </c>
      <c r="O826" s="727" t="s">
        <v>4785</v>
      </c>
      <c r="P826" s="727" t="s">
        <v>229</v>
      </c>
      <c r="Q826" s="874" t="s">
        <v>230</v>
      </c>
      <c r="R826" s="727" t="s">
        <v>2856</v>
      </c>
      <c r="S826" s="727">
        <v>778</v>
      </c>
      <c r="T826" s="727" t="s">
        <v>803</v>
      </c>
      <c r="U826" s="824">
        <v>1</v>
      </c>
      <c r="V826" s="824">
        <v>3600</v>
      </c>
      <c r="W826" s="824">
        <v>3600</v>
      </c>
      <c r="X826" s="824">
        <f t="shared" si="28"/>
        <v>4032.0000000000005</v>
      </c>
      <c r="Y826" s="727"/>
      <c r="Z826" s="727">
        <v>2016</v>
      </c>
      <c r="AA826" s="727"/>
      <c r="AB826" s="760" t="s">
        <v>876</v>
      </c>
      <c r="AC826" s="760" t="s">
        <v>209</v>
      </c>
      <c r="AD826" s="760"/>
      <c r="AE826" s="760"/>
      <c r="AF826" s="760"/>
      <c r="AG826" s="760" t="s">
        <v>5786</v>
      </c>
      <c r="AH826" s="760" t="s">
        <v>794</v>
      </c>
      <c r="AI826" s="760">
        <v>210003577</v>
      </c>
      <c r="AJ826" s="760" t="s">
        <v>5781</v>
      </c>
      <c r="AK826" s="807"/>
    </row>
    <row r="827" spans="1:37" s="192" customFormat="1" ht="100.5" customHeight="1">
      <c r="A827" s="727" t="s">
        <v>5789</v>
      </c>
      <c r="B827" s="794" t="s">
        <v>33</v>
      </c>
      <c r="C827" s="727" t="s">
        <v>5778</v>
      </c>
      <c r="D827" s="727" t="s">
        <v>5779</v>
      </c>
      <c r="E827" s="727" t="s">
        <v>5779</v>
      </c>
      <c r="F827" s="727" t="s">
        <v>5495</v>
      </c>
      <c r="G827" s="727" t="str">
        <f t="shared" si="29"/>
        <v>стандарт-титр</v>
      </c>
      <c r="H827" s="727"/>
      <c r="I827" s="727"/>
      <c r="J827" s="727" t="s">
        <v>38</v>
      </c>
      <c r="K827" s="727">
        <v>0</v>
      </c>
      <c r="L827" s="766">
        <v>471010000</v>
      </c>
      <c r="M827" s="1016" t="s">
        <v>125</v>
      </c>
      <c r="N827" s="727" t="s">
        <v>2115</v>
      </c>
      <c r="O827" s="727" t="s">
        <v>236</v>
      </c>
      <c r="P827" s="727" t="s">
        <v>229</v>
      </c>
      <c r="Q827" s="874" t="s">
        <v>230</v>
      </c>
      <c r="R827" s="727" t="s">
        <v>2856</v>
      </c>
      <c r="S827" s="727">
        <v>778</v>
      </c>
      <c r="T827" s="727" t="s">
        <v>803</v>
      </c>
      <c r="U827" s="824">
        <v>2</v>
      </c>
      <c r="V827" s="824">
        <v>3600</v>
      </c>
      <c r="W827" s="824">
        <v>7200</v>
      </c>
      <c r="X827" s="824">
        <f t="shared" si="28"/>
        <v>8064.0000000000009</v>
      </c>
      <c r="Y827" s="727"/>
      <c r="Z827" s="727">
        <v>2016</v>
      </c>
      <c r="AA827" s="727"/>
      <c r="AB827" s="760" t="s">
        <v>876</v>
      </c>
      <c r="AC827" s="760" t="s">
        <v>209</v>
      </c>
      <c r="AD827" s="760"/>
      <c r="AE827" s="760"/>
      <c r="AF827" s="760"/>
      <c r="AG827" s="760" t="s">
        <v>5790</v>
      </c>
      <c r="AH827" s="760" t="s">
        <v>794</v>
      </c>
      <c r="AI827" s="760">
        <v>210003577</v>
      </c>
      <c r="AJ827" s="760" t="s">
        <v>5781</v>
      </c>
      <c r="AK827" s="807"/>
    </row>
    <row r="828" spans="1:37" s="192" customFormat="1" ht="100.5" customHeight="1">
      <c r="A828" s="727" t="s">
        <v>5791</v>
      </c>
      <c r="B828" s="794" t="s">
        <v>33</v>
      </c>
      <c r="C828" s="727" t="s">
        <v>5778</v>
      </c>
      <c r="D828" s="727" t="s">
        <v>5779</v>
      </c>
      <c r="E828" s="727" t="s">
        <v>5779</v>
      </c>
      <c r="F828" s="727" t="s">
        <v>5495</v>
      </c>
      <c r="G828" s="727" t="str">
        <f t="shared" si="29"/>
        <v>стандарт-титр</v>
      </c>
      <c r="H828" s="727"/>
      <c r="I828" s="727"/>
      <c r="J828" s="727" t="s">
        <v>38</v>
      </c>
      <c r="K828" s="727">
        <v>0</v>
      </c>
      <c r="L828" s="788">
        <v>311000000</v>
      </c>
      <c r="M828" s="727" t="s">
        <v>342</v>
      </c>
      <c r="N828" s="727" t="s">
        <v>2115</v>
      </c>
      <c r="O828" s="813" t="s">
        <v>4683</v>
      </c>
      <c r="P828" s="727" t="s">
        <v>229</v>
      </c>
      <c r="Q828" s="874" t="s">
        <v>230</v>
      </c>
      <c r="R828" s="727" t="s">
        <v>2856</v>
      </c>
      <c r="S828" s="727">
        <v>778</v>
      </c>
      <c r="T828" s="727" t="s">
        <v>803</v>
      </c>
      <c r="U828" s="824">
        <v>1</v>
      </c>
      <c r="V828" s="824">
        <v>3600</v>
      </c>
      <c r="W828" s="824">
        <v>3600</v>
      </c>
      <c r="X828" s="824">
        <f t="shared" si="28"/>
        <v>4032.0000000000005</v>
      </c>
      <c r="Y828" s="727"/>
      <c r="Z828" s="727">
        <v>2016</v>
      </c>
      <c r="AA828" s="727"/>
      <c r="AB828" s="760" t="s">
        <v>876</v>
      </c>
      <c r="AC828" s="760" t="s">
        <v>209</v>
      </c>
      <c r="AD828" s="760"/>
      <c r="AE828" s="760"/>
      <c r="AF828" s="760"/>
      <c r="AG828" s="760" t="s">
        <v>5792</v>
      </c>
      <c r="AH828" s="760" t="s">
        <v>794</v>
      </c>
      <c r="AI828" s="760">
        <v>210003577</v>
      </c>
      <c r="AJ828" s="760" t="s">
        <v>5781</v>
      </c>
      <c r="AK828" s="807"/>
    </row>
    <row r="829" spans="1:37" s="192" customFormat="1" ht="100.5" customHeight="1">
      <c r="A829" s="727" t="s">
        <v>5793</v>
      </c>
      <c r="B829" s="794" t="s">
        <v>33</v>
      </c>
      <c r="C829" s="727" t="s">
        <v>5794</v>
      </c>
      <c r="D829" s="727" t="s">
        <v>5795</v>
      </c>
      <c r="E829" s="727" t="s">
        <v>5795</v>
      </c>
      <c r="F829" s="727" t="s">
        <v>5796</v>
      </c>
      <c r="G829" s="727" t="str">
        <f t="shared" si="29"/>
        <v>химически чистый, ГОСТ 4233-77</v>
      </c>
      <c r="H829" s="727"/>
      <c r="I829" s="727"/>
      <c r="J829" s="727" t="s">
        <v>1135</v>
      </c>
      <c r="K829" s="727">
        <v>100</v>
      </c>
      <c r="L829" s="788">
        <v>311000000</v>
      </c>
      <c r="M829" s="727" t="s">
        <v>342</v>
      </c>
      <c r="N829" s="727" t="s">
        <v>2115</v>
      </c>
      <c r="O829" s="813" t="s">
        <v>4683</v>
      </c>
      <c r="P829" s="727" t="s">
        <v>229</v>
      </c>
      <c r="Q829" s="874" t="s">
        <v>230</v>
      </c>
      <c r="R829" s="727" t="s">
        <v>2856</v>
      </c>
      <c r="S829" s="727">
        <v>163</v>
      </c>
      <c r="T829" s="727" t="s">
        <v>5797</v>
      </c>
      <c r="U829" s="824">
        <v>100</v>
      </c>
      <c r="V829" s="824">
        <v>10</v>
      </c>
      <c r="W829" s="824">
        <v>1000</v>
      </c>
      <c r="X829" s="824">
        <f t="shared" si="28"/>
        <v>1120</v>
      </c>
      <c r="Y829" s="727" t="s">
        <v>4270</v>
      </c>
      <c r="Z829" s="727">
        <v>2016</v>
      </c>
      <c r="AA829" s="727"/>
      <c r="AB829" s="760" t="s">
        <v>876</v>
      </c>
      <c r="AC829" s="760"/>
      <c r="AD829" s="760"/>
      <c r="AE829" s="760"/>
      <c r="AF829" s="760"/>
      <c r="AG829" s="760" t="s">
        <v>5798</v>
      </c>
      <c r="AH829" s="760" t="s">
        <v>794</v>
      </c>
      <c r="AI829" s="760">
        <v>210013890</v>
      </c>
      <c r="AJ829" s="760" t="s">
        <v>5799</v>
      </c>
      <c r="AK829" s="807"/>
    </row>
    <row r="830" spans="1:37" s="192" customFormat="1" ht="100.5" customHeight="1">
      <c r="A830" s="727" t="s">
        <v>5800</v>
      </c>
      <c r="B830" s="794" t="s">
        <v>33</v>
      </c>
      <c r="C830" s="727" t="s">
        <v>5794</v>
      </c>
      <c r="D830" s="727" t="s">
        <v>5795</v>
      </c>
      <c r="E830" s="727" t="s">
        <v>5795</v>
      </c>
      <c r="F830" s="727" t="s">
        <v>5796</v>
      </c>
      <c r="G830" s="727" t="str">
        <f t="shared" si="29"/>
        <v>химически чистый, ГОСТ 4233-77</v>
      </c>
      <c r="H830" s="727"/>
      <c r="I830" s="727"/>
      <c r="J830" s="727" t="s">
        <v>1135</v>
      </c>
      <c r="K830" s="727">
        <v>100</v>
      </c>
      <c r="L830" s="727">
        <v>511010000</v>
      </c>
      <c r="M830" s="753" t="s">
        <v>88</v>
      </c>
      <c r="N830" s="727" t="s">
        <v>2115</v>
      </c>
      <c r="O830" s="813" t="s">
        <v>4696</v>
      </c>
      <c r="P830" s="727" t="s">
        <v>229</v>
      </c>
      <c r="Q830" s="874" t="s">
        <v>230</v>
      </c>
      <c r="R830" s="727" t="s">
        <v>2856</v>
      </c>
      <c r="S830" s="727">
        <v>163</v>
      </c>
      <c r="T830" s="727" t="s">
        <v>5797</v>
      </c>
      <c r="U830" s="824">
        <v>200</v>
      </c>
      <c r="V830" s="824">
        <v>10</v>
      </c>
      <c r="W830" s="824">
        <v>2000</v>
      </c>
      <c r="X830" s="824">
        <f t="shared" si="28"/>
        <v>2240</v>
      </c>
      <c r="Y830" s="727" t="s">
        <v>4270</v>
      </c>
      <c r="Z830" s="727">
        <v>2016</v>
      </c>
      <c r="AA830" s="727"/>
      <c r="AB830" s="760" t="s">
        <v>876</v>
      </c>
      <c r="AC830" s="760"/>
      <c r="AD830" s="760"/>
      <c r="AE830" s="760"/>
      <c r="AF830" s="760"/>
      <c r="AG830" s="760" t="s">
        <v>5801</v>
      </c>
      <c r="AH830" s="760" t="s">
        <v>794</v>
      </c>
      <c r="AI830" s="760">
        <v>210013890</v>
      </c>
      <c r="AJ830" s="760" t="s">
        <v>5799</v>
      </c>
      <c r="AK830" s="807"/>
    </row>
    <row r="831" spans="1:37" s="192" customFormat="1" ht="100.5" customHeight="1">
      <c r="A831" s="727" t="s">
        <v>5802</v>
      </c>
      <c r="B831" s="794" t="s">
        <v>33</v>
      </c>
      <c r="C831" s="727" t="s">
        <v>5803</v>
      </c>
      <c r="D831" s="727" t="s">
        <v>5804</v>
      </c>
      <c r="E831" s="727" t="s">
        <v>5804</v>
      </c>
      <c r="F831" s="727" t="s">
        <v>5495</v>
      </c>
      <c r="G831" s="727" t="str">
        <f t="shared" si="29"/>
        <v>стандарт-титр</v>
      </c>
      <c r="H831" s="727"/>
      <c r="I831" s="727"/>
      <c r="J831" s="727" t="s">
        <v>38</v>
      </c>
      <c r="K831" s="727">
        <v>0</v>
      </c>
      <c r="L831" s="788">
        <v>231010000</v>
      </c>
      <c r="M831" s="749" t="s">
        <v>128</v>
      </c>
      <c r="N831" s="727" t="s">
        <v>2115</v>
      </c>
      <c r="O831" s="813" t="s">
        <v>4669</v>
      </c>
      <c r="P831" s="727" t="s">
        <v>229</v>
      </c>
      <c r="Q831" s="874" t="s">
        <v>230</v>
      </c>
      <c r="R831" s="727" t="s">
        <v>2856</v>
      </c>
      <c r="S831" s="727">
        <v>5111</v>
      </c>
      <c r="T831" s="727" t="s">
        <v>1948</v>
      </c>
      <c r="U831" s="824">
        <v>4</v>
      </c>
      <c r="V831" s="824">
        <v>3800</v>
      </c>
      <c r="W831" s="824">
        <v>15200</v>
      </c>
      <c r="X831" s="824">
        <f t="shared" si="28"/>
        <v>17024</v>
      </c>
      <c r="Y831" s="727"/>
      <c r="Z831" s="727">
        <v>2016</v>
      </c>
      <c r="AA831" s="727"/>
      <c r="AB831" s="760" t="s">
        <v>876</v>
      </c>
      <c r="AC831" s="760" t="s">
        <v>209</v>
      </c>
      <c r="AD831" s="760"/>
      <c r="AE831" s="760"/>
      <c r="AF831" s="760"/>
      <c r="AG831" s="760" t="s">
        <v>5805</v>
      </c>
      <c r="AH831" s="760" t="s">
        <v>794</v>
      </c>
      <c r="AI831" s="760">
        <v>210000060</v>
      </c>
      <c r="AJ831" s="760" t="s">
        <v>5806</v>
      </c>
      <c r="AK831" s="807"/>
    </row>
    <row r="832" spans="1:37" s="192" customFormat="1" ht="100.5" customHeight="1">
      <c r="A832" s="727" t="s">
        <v>5807</v>
      </c>
      <c r="B832" s="794" t="s">
        <v>33</v>
      </c>
      <c r="C832" s="727" t="s">
        <v>5803</v>
      </c>
      <c r="D832" s="727" t="s">
        <v>5804</v>
      </c>
      <c r="E832" s="727" t="s">
        <v>5804</v>
      </c>
      <c r="F832" s="727" t="s">
        <v>5495</v>
      </c>
      <c r="G832" s="727" t="str">
        <f t="shared" si="29"/>
        <v>стандарт-титр</v>
      </c>
      <c r="H832" s="727"/>
      <c r="I832" s="727"/>
      <c r="J832" s="727" t="s">
        <v>38</v>
      </c>
      <c r="K832" s="727">
        <v>0</v>
      </c>
      <c r="L832" s="788">
        <v>311000000</v>
      </c>
      <c r="M832" s="727" t="s">
        <v>342</v>
      </c>
      <c r="N832" s="727" t="s">
        <v>2115</v>
      </c>
      <c r="O832" s="813" t="s">
        <v>4683</v>
      </c>
      <c r="P832" s="727" t="s">
        <v>229</v>
      </c>
      <c r="Q832" s="874" t="s">
        <v>230</v>
      </c>
      <c r="R832" s="727" t="s">
        <v>2856</v>
      </c>
      <c r="S832" s="727">
        <v>5111</v>
      </c>
      <c r="T832" s="727" t="s">
        <v>1948</v>
      </c>
      <c r="U832" s="824">
        <v>1</v>
      </c>
      <c r="V832" s="824">
        <v>3800</v>
      </c>
      <c r="W832" s="824">
        <v>3800</v>
      </c>
      <c r="X832" s="824">
        <f t="shared" si="28"/>
        <v>4256</v>
      </c>
      <c r="Y832" s="727"/>
      <c r="Z832" s="727">
        <v>2016</v>
      </c>
      <c r="AA832" s="727"/>
      <c r="AB832" s="760" t="s">
        <v>876</v>
      </c>
      <c r="AC832" s="760" t="s">
        <v>209</v>
      </c>
      <c r="AD832" s="760"/>
      <c r="AE832" s="760"/>
      <c r="AF832" s="760"/>
      <c r="AG832" s="760" t="s">
        <v>5808</v>
      </c>
      <c r="AH832" s="760" t="s">
        <v>794</v>
      </c>
      <c r="AI832" s="760">
        <v>210000060</v>
      </c>
      <c r="AJ832" s="760" t="s">
        <v>5806</v>
      </c>
      <c r="AK832" s="807"/>
    </row>
    <row r="833" spans="1:37" s="192" customFormat="1" ht="100.5" customHeight="1">
      <c r="A833" s="727" t="s">
        <v>5809</v>
      </c>
      <c r="B833" s="794" t="s">
        <v>33</v>
      </c>
      <c r="C833" s="727" t="s">
        <v>5810</v>
      </c>
      <c r="D833" s="727" t="s">
        <v>5804</v>
      </c>
      <c r="E833" s="727" t="s">
        <v>5804</v>
      </c>
      <c r="F833" s="727" t="s">
        <v>5811</v>
      </c>
      <c r="G833" s="727" t="str">
        <f t="shared" si="29"/>
        <v>чистый для анализа, ГОСТ 4328-77</v>
      </c>
      <c r="H833" s="727"/>
      <c r="I833" s="727"/>
      <c r="J833" s="727" t="s">
        <v>38</v>
      </c>
      <c r="K833" s="727">
        <v>0</v>
      </c>
      <c r="L833" s="766">
        <v>271010000</v>
      </c>
      <c r="M833" s="727" t="s">
        <v>127</v>
      </c>
      <c r="N833" s="727" t="s">
        <v>2115</v>
      </c>
      <c r="O833" s="727" t="s">
        <v>802</v>
      </c>
      <c r="P833" s="727" t="s">
        <v>229</v>
      </c>
      <c r="Q833" s="874" t="s">
        <v>230</v>
      </c>
      <c r="R833" s="727" t="s">
        <v>2856</v>
      </c>
      <c r="S833" s="727">
        <v>166</v>
      </c>
      <c r="T833" s="727" t="s">
        <v>902</v>
      </c>
      <c r="U833" s="824">
        <v>0.4</v>
      </c>
      <c r="V833" s="824">
        <v>3792</v>
      </c>
      <c r="W833" s="824">
        <v>1516.8000000000002</v>
      </c>
      <c r="X833" s="824">
        <f t="shared" si="28"/>
        <v>1698.8160000000003</v>
      </c>
      <c r="Y833" s="727"/>
      <c r="Z833" s="727">
        <v>2016</v>
      </c>
      <c r="AA833" s="727"/>
      <c r="AB833" s="760" t="s">
        <v>876</v>
      </c>
      <c r="AC833" s="760" t="s">
        <v>209</v>
      </c>
      <c r="AD833" s="760"/>
      <c r="AE833" s="760"/>
      <c r="AF833" s="760"/>
      <c r="AG833" s="760" t="s">
        <v>5812</v>
      </c>
      <c r="AH833" s="760" t="s">
        <v>794</v>
      </c>
      <c r="AI833" s="760">
        <v>210013841</v>
      </c>
      <c r="AJ833" s="760" t="s">
        <v>5813</v>
      </c>
      <c r="AK833" s="807"/>
    </row>
    <row r="834" spans="1:37" s="192" customFormat="1" ht="100.5" customHeight="1">
      <c r="A834" s="727" t="s">
        <v>5814</v>
      </c>
      <c r="B834" s="794" t="s">
        <v>33</v>
      </c>
      <c r="C834" s="727" t="s">
        <v>5810</v>
      </c>
      <c r="D834" s="727" t="s">
        <v>5804</v>
      </c>
      <c r="E834" s="727" t="s">
        <v>5804</v>
      </c>
      <c r="F834" s="727" t="s">
        <v>5811</v>
      </c>
      <c r="G834" s="727" t="str">
        <f t="shared" si="29"/>
        <v>чистый для анализа, ГОСТ 4328-77</v>
      </c>
      <c r="H834" s="727"/>
      <c r="I834" s="727"/>
      <c r="J834" s="727" t="s">
        <v>38</v>
      </c>
      <c r="K834" s="727">
        <v>0</v>
      </c>
      <c r="L834" s="1065">
        <v>151010000</v>
      </c>
      <c r="M834" s="749" t="s">
        <v>82</v>
      </c>
      <c r="N834" s="727" t="s">
        <v>2115</v>
      </c>
      <c r="O834" s="813" t="s">
        <v>4672</v>
      </c>
      <c r="P834" s="727" t="s">
        <v>229</v>
      </c>
      <c r="Q834" s="874" t="s">
        <v>230</v>
      </c>
      <c r="R834" s="727" t="s">
        <v>2856</v>
      </c>
      <c r="S834" s="727">
        <v>166</v>
      </c>
      <c r="T834" s="727" t="s">
        <v>902</v>
      </c>
      <c r="U834" s="824">
        <v>0.69</v>
      </c>
      <c r="V834" s="824">
        <v>3792</v>
      </c>
      <c r="W834" s="824">
        <v>2616.48</v>
      </c>
      <c r="X834" s="824">
        <f t="shared" si="28"/>
        <v>2930.4576000000002</v>
      </c>
      <c r="Y834" s="727"/>
      <c r="Z834" s="727">
        <v>2016</v>
      </c>
      <c r="AA834" s="727"/>
      <c r="AB834" s="760" t="s">
        <v>876</v>
      </c>
      <c r="AC834" s="760" t="s">
        <v>209</v>
      </c>
      <c r="AD834" s="760"/>
      <c r="AE834" s="760"/>
      <c r="AF834" s="760"/>
      <c r="AG834" s="760" t="s">
        <v>5815</v>
      </c>
      <c r="AH834" s="760" t="s">
        <v>794</v>
      </c>
      <c r="AI834" s="760">
        <v>210013841</v>
      </c>
      <c r="AJ834" s="760" t="s">
        <v>5813</v>
      </c>
      <c r="AK834" s="807"/>
    </row>
    <row r="835" spans="1:37" s="192" customFormat="1" ht="100.5" customHeight="1">
      <c r="A835" s="727" t="s">
        <v>5816</v>
      </c>
      <c r="B835" s="794" t="s">
        <v>33</v>
      </c>
      <c r="C835" s="727" t="s">
        <v>5817</v>
      </c>
      <c r="D835" s="727" t="s">
        <v>5818</v>
      </c>
      <c r="E835" s="727" t="s">
        <v>5818</v>
      </c>
      <c r="F835" s="727" t="s">
        <v>5460</v>
      </c>
      <c r="G835" s="727" t="str">
        <f t="shared" si="29"/>
        <v>порошок</v>
      </c>
      <c r="H835" s="727"/>
      <c r="I835" s="727"/>
      <c r="J835" s="727" t="s">
        <v>38</v>
      </c>
      <c r="K835" s="727">
        <v>0</v>
      </c>
      <c r="L835" s="1065">
        <v>151010000</v>
      </c>
      <c r="M835" s="749" t="s">
        <v>82</v>
      </c>
      <c r="N835" s="727" t="s">
        <v>2115</v>
      </c>
      <c r="O835" s="727" t="s">
        <v>4357</v>
      </c>
      <c r="P835" s="727" t="s">
        <v>229</v>
      </c>
      <c r="Q835" s="874" t="s">
        <v>230</v>
      </c>
      <c r="R835" s="727" t="s">
        <v>2856</v>
      </c>
      <c r="S835" s="727">
        <v>166</v>
      </c>
      <c r="T835" s="727" t="s">
        <v>902</v>
      </c>
      <c r="U835" s="824">
        <v>0.01</v>
      </c>
      <c r="V835" s="824">
        <v>650000</v>
      </c>
      <c r="W835" s="824">
        <v>6500</v>
      </c>
      <c r="X835" s="824">
        <f t="shared" si="28"/>
        <v>7280.0000000000009</v>
      </c>
      <c r="Y835" s="727"/>
      <c r="Z835" s="727">
        <v>2016</v>
      </c>
      <c r="AA835" s="727"/>
      <c r="AB835" s="760" t="s">
        <v>876</v>
      </c>
      <c r="AC835" s="760" t="s">
        <v>209</v>
      </c>
      <c r="AD835" s="760"/>
      <c r="AE835" s="760"/>
      <c r="AF835" s="760"/>
      <c r="AG835" s="760" t="s">
        <v>5819</v>
      </c>
      <c r="AH835" s="760" t="s">
        <v>794</v>
      </c>
      <c r="AI835" s="760">
        <v>210003628</v>
      </c>
      <c r="AJ835" s="760" t="s">
        <v>5820</v>
      </c>
      <c r="AK835" s="807"/>
    </row>
    <row r="836" spans="1:37" s="192" customFormat="1" ht="100.5" customHeight="1">
      <c r="A836" s="727" t="s">
        <v>5821</v>
      </c>
      <c r="B836" s="794" t="s">
        <v>33</v>
      </c>
      <c r="C836" s="727" t="s">
        <v>5817</v>
      </c>
      <c r="D836" s="727" t="s">
        <v>5818</v>
      </c>
      <c r="E836" s="727" t="s">
        <v>5818</v>
      </c>
      <c r="F836" s="727" t="s">
        <v>5460</v>
      </c>
      <c r="G836" s="727" t="str">
        <f t="shared" si="29"/>
        <v>порошок</v>
      </c>
      <c r="H836" s="727"/>
      <c r="I836" s="727"/>
      <c r="J836" s="727" t="s">
        <v>38</v>
      </c>
      <c r="K836" s="727">
        <v>0</v>
      </c>
      <c r="L836" s="766">
        <v>471010000</v>
      </c>
      <c r="M836" s="1016" t="s">
        <v>125</v>
      </c>
      <c r="N836" s="727" t="s">
        <v>2115</v>
      </c>
      <c r="O836" s="727" t="s">
        <v>4801</v>
      </c>
      <c r="P836" s="727" t="s">
        <v>229</v>
      </c>
      <c r="Q836" s="874" t="s">
        <v>230</v>
      </c>
      <c r="R836" s="727" t="s">
        <v>2856</v>
      </c>
      <c r="S836" s="727">
        <v>166</v>
      </c>
      <c r="T836" s="727" t="s">
        <v>902</v>
      </c>
      <c r="U836" s="824">
        <v>0.01</v>
      </c>
      <c r="V836" s="824">
        <v>650000</v>
      </c>
      <c r="W836" s="824">
        <v>6500</v>
      </c>
      <c r="X836" s="824">
        <f t="shared" si="28"/>
        <v>7280.0000000000009</v>
      </c>
      <c r="Y836" s="727"/>
      <c r="Z836" s="727">
        <v>2016</v>
      </c>
      <c r="AA836" s="727"/>
      <c r="AB836" s="760" t="s">
        <v>876</v>
      </c>
      <c r="AC836" s="760" t="s">
        <v>209</v>
      </c>
      <c r="AD836" s="760"/>
      <c r="AE836" s="760"/>
      <c r="AF836" s="760"/>
      <c r="AG836" s="760" t="s">
        <v>5822</v>
      </c>
      <c r="AH836" s="760" t="s">
        <v>794</v>
      </c>
      <c r="AI836" s="760">
        <v>210003628</v>
      </c>
      <c r="AJ836" s="760" t="s">
        <v>5820</v>
      </c>
      <c r="AK836" s="807"/>
    </row>
    <row r="837" spans="1:37" s="192" customFormat="1" ht="100.5" customHeight="1">
      <c r="A837" s="727" t="s">
        <v>5823</v>
      </c>
      <c r="B837" s="794" t="s">
        <v>33</v>
      </c>
      <c r="C837" s="727" t="s">
        <v>5817</v>
      </c>
      <c r="D837" s="727" t="s">
        <v>5818</v>
      </c>
      <c r="E837" s="727" t="s">
        <v>5818</v>
      </c>
      <c r="F837" s="727" t="s">
        <v>5460</v>
      </c>
      <c r="G837" s="727" t="str">
        <f t="shared" si="29"/>
        <v>порошок</v>
      </c>
      <c r="H837" s="727"/>
      <c r="I837" s="727"/>
      <c r="J837" s="727" t="s">
        <v>38</v>
      </c>
      <c r="K837" s="727">
        <v>0</v>
      </c>
      <c r="L837" s="766">
        <v>471010000</v>
      </c>
      <c r="M837" s="1016" t="s">
        <v>125</v>
      </c>
      <c r="N837" s="727" t="s">
        <v>2115</v>
      </c>
      <c r="O837" s="727" t="s">
        <v>236</v>
      </c>
      <c r="P837" s="727" t="s">
        <v>229</v>
      </c>
      <c r="Q837" s="874" t="s">
        <v>230</v>
      </c>
      <c r="R837" s="727" t="s">
        <v>2856</v>
      </c>
      <c r="S837" s="727">
        <v>166</v>
      </c>
      <c r="T837" s="727" t="s">
        <v>902</v>
      </c>
      <c r="U837" s="824">
        <v>0.05</v>
      </c>
      <c r="V837" s="824">
        <v>650000</v>
      </c>
      <c r="W837" s="824">
        <v>32500</v>
      </c>
      <c r="X837" s="824">
        <f t="shared" si="28"/>
        <v>36400</v>
      </c>
      <c r="Y837" s="727"/>
      <c r="Z837" s="727">
        <v>2016</v>
      </c>
      <c r="AA837" s="727"/>
      <c r="AB837" s="760" t="s">
        <v>876</v>
      </c>
      <c r="AC837" s="760" t="s">
        <v>209</v>
      </c>
      <c r="AD837" s="760"/>
      <c r="AE837" s="760"/>
      <c r="AF837" s="760"/>
      <c r="AG837" s="760" t="s">
        <v>5822</v>
      </c>
      <c r="AH837" s="760" t="s">
        <v>794</v>
      </c>
      <c r="AI837" s="760">
        <v>210003628</v>
      </c>
      <c r="AJ837" s="760" t="s">
        <v>5820</v>
      </c>
      <c r="AK837" s="807"/>
    </row>
    <row r="838" spans="1:37" s="192" customFormat="1" ht="100.5" customHeight="1">
      <c r="A838" s="727" t="s">
        <v>5824</v>
      </c>
      <c r="B838" s="794" t="s">
        <v>33</v>
      </c>
      <c r="C838" s="727" t="s">
        <v>5817</v>
      </c>
      <c r="D838" s="727" t="s">
        <v>5818</v>
      </c>
      <c r="E838" s="727" t="s">
        <v>5818</v>
      </c>
      <c r="F838" s="727" t="s">
        <v>5460</v>
      </c>
      <c r="G838" s="727" t="str">
        <f t="shared" si="29"/>
        <v>порошок</v>
      </c>
      <c r="H838" s="727"/>
      <c r="I838" s="727"/>
      <c r="J838" s="727" t="s">
        <v>38</v>
      </c>
      <c r="K838" s="727">
        <v>0</v>
      </c>
      <c r="L838" s="766">
        <v>471010000</v>
      </c>
      <c r="M838" s="1016" t="s">
        <v>125</v>
      </c>
      <c r="N838" s="727" t="s">
        <v>2115</v>
      </c>
      <c r="O838" s="727" t="s">
        <v>4974</v>
      </c>
      <c r="P838" s="727" t="s">
        <v>229</v>
      </c>
      <c r="Q838" s="874" t="s">
        <v>230</v>
      </c>
      <c r="R838" s="727" t="s">
        <v>2856</v>
      </c>
      <c r="S838" s="727">
        <v>166</v>
      </c>
      <c r="T838" s="727" t="s">
        <v>902</v>
      </c>
      <c r="U838" s="824">
        <v>0.04</v>
      </c>
      <c r="V838" s="824">
        <v>650000</v>
      </c>
      <c r="W838" s="824">
        <v>26000</v>
      </c>
      <c r="X838" s="824">
        <f t="shared" si="28"/>
        <v>29120.000000000004</v>
      </c>
      <c r="Y838" s="727"/>
      <c r="Z838" s="727">
        <v>2016</v>
      </c>
      <c r="AA838" s="727"/>
      <c r="AB838" s="760" t="s">
        <v>876</v>
      </c>
      <c r="AC838" s="760" t="s">
        <v>209</v>
      </c>
      <c r="AD838" s="760"/>
      <c r="AE838" s="760"/>
      <c r="AF838" s="760"/>
      <c r="AG838" s="760" t="s">
        <v>5822</v>
      </c>
      <c r="AH838" s="760" t="s">
        <v>794</v>
      </c>
      <c r="AI838" s="760">
        <v>210003628</v>
      </c>
      <c r="AJ838" s="760" t="s">
        <v>5820</v>
      </c>
      <c r="AK838" s="807"/>
    </row>
    <row r="839" spans="1:37" s="192" customFormat="1" ht="100.5" customHeight="1">
      <c r="A839" s="727" t="s">
        <v>5825</v>
      </c>
      <c r="B839" s="794" t="s">
        <v>33</v>
      </c>
      <c r="C839" s="727" t="s">
        <v>5817</v>
      </c>
      <c r="D839" s="727" t="s">
        <v>5818</v>
      </c>
      <c r="E839" s="727" t="s">
        <v>5818</v>
      </c>
      <c r="F839" s="727" t="s">
        <v>5460</v>
      </c>
      <c r="G839" s="727" t="str">
        <f t="shared" si="29"/>
        <v>порошок</v>
      </c>
      <c r="H839" s="727"/>
      <c r="I839" s="727"/>
      <c r="J839" s="727" t="s">
        <v>38</v>
      </c>
      <c r="K839" s="727">
        <v>0</v>
      </c>
      <c r="L839" s="788">
        <v>311000000</v>
      </c>
      <c r="M839" s="727" t="s">
        <v>342</v>
      </c>
      <c r="N839" s="727" t="s">
        <v>2115</v>
      </c>
      <c r="O839" s="813" t="s">
        <v>4683</v>
      </c>
      <c r="P839" s="727" t="s">
        <v>229</v>
      </c>
      <c r="Q839" s="874" t="s">
        <v>230</v>
      </c>
      <c r="R839" s="727" t="s">
        <v>2856</v>
      </c>
      <c r="S839" s="727">
        <v>166</v>
      </c>
      <c r="T839" s="727" t="s">
        <v>902</v>
      </c>
      <c r="U839" s="824">
        <v>6.0000000000000001E-3</v>
      </c>
      <c r="V839" s="824">
        <v>650000</v>
      </c>
      <c r="W839" s="824">
        <v>3900</v>
      </c>
      <c r="X839" s="824">
        <f t="shared" si="28"/>
        <v>4368</v>
      </c>
      <c r="Y839" s="727"/>
      <c r="Z839" s="727">
        <v>2016</v>
      </c>
      <c r="AA839" s="727"/>
      <c r="AB839" s="760" t="s">
        <v>876</v>
      </c>
      <c r="AC839" s="760" t="s">
        <v>209</v>
      </c>
      <c r="AD839" s="760"/>
      <c r="AE839" s="760"/>
      <c r="AF839" s="760"/>
      <c r="AG839" s="760" t="s">
        <v>5826</v>
      </c>
      <c r="AH839" s="760" t="s">
        <v>794</v>
      </c>
      <c r="AI839" s="760">
        <v>210003628</v>
      </c>
      <c r="AJ839" s="760" t="s">
        <v>5820</v>
      </c>
      <c r="AK839" s="807"/>
    </row>
    <row r="840" spans="1:37" s="192" customFormat="1" ht="100.5" customHeight="1">
      <c r="A840" s="727" t="s">
        <v>5827</v>
      </c>
      <c r="B840" s="794" t="s">
        <v>33</v>
      </c>
      <c r="C840" s="727" t="s">
        <v>5817</v>
      </c>
      <c r="D840" s="727" t="s">
        <v>5818</v>
      </c>
      <c r="E840" s="727" t="s">
        <v>5818</v>
      </c>
      <c r="F840" s="727" t="s">
        <v>5460</v>
      </c>
      <c r="G840" s="727" t="str">
        <f t="shared" si="29"/>
        <v>порошок</v>
      </c>
      <c r="H840" s="727"/>
      <c r="I840" s="727"/>
      <c r="J840" s="727" t="s">
        <v>38</v>
      </c>
      <c r="K840" s="727">
        <v>0</v>
      </c>
      <c r="L840" s="727">
        <v>511010000</v>
      </c>
      <c r="M840" s="753" t="s">
        <v>88</v>
      </c>
      <c r="N840" s="727" t="s">
        <v>2115</v>
      </c>
      <c r="O840" s="813" t="s">
        <v>4696</v>
      </c>
      <c r="P840" s="727" t="s">
        <v>229</v>
      </c>
      <c r="Q840" s="874" t="s">
        <v>230</v>
      </c>
      <c r="R840" s="727" t="s">
        <v>2856</v>
      </c>
      <c r="S840" s="727">
        <v>166</v>
      </c>
      <c r="T840" s="727" t="s">
        <v>902</v>
      </c>
      <c r="U840" s="824">
        <v>3.0000000000000001E-3</v>
      </c>
      <c r="V840" s="824">
        <v>650000</v>
      </c>
      <c r="W840" s="824">
        <v>1950</v>
      </c>
      <c r="X840" s="824">
        <f t="shared" si="28"/>
        <v>2184</v>
      </c>
      <c r="Y840" s="727"/>
      <c r="Z840" s="727">
        <v>2016</v>
      </c>
      <c r="AA840" s="727"/>
      <c r="AB840" s="760" t="s">
        <v>876</v>
      </c>
      <c r="AC840" s="760" t="s">
        <v>209</v>
      </c>
      <c r="AD840" s="760"/>
      <c r="AE840" s="760"/>
      <c r="AF840" s="760"/>
      <c r="AG840" s="760" t="s">
        <v>5828</v>
      </c>
      <c r="AH840" s="760" t="s">
        <v>794</v>
      </c>
      <c r="AI840" s="760">
        <v>210003628</v>
      </c>
      <c r="AJ840" s="760" t="s">
        <v>5820</v>
      </c>
      <c r="AK840" s="807"/>
    </row>
    <row r="841" spans="1:37" s="192" customFormat="1" ht="100.5" customHeight="1">
      <c r="A841" s="727" t="s">
        <v>5829</v>
      </c>
      <c r="B841" s="794" t="s">
        <v>33</v>
      </c>
      <c r="C841" s="727" t="s">
        <v>5830</v>
      </c>
      <c r="D841" s="727" t="s">
        <v>5831</v>
      </c>
      <c r="E841" s="727" t="s">
        <v>5831</v>
      </c>
      <c r="F841" s="727" t="s">
        <v>5832</v>
      </c>
      <c r="G841" s="727" t="str">
        <f t="shared" si="29"/>
        <v>для ультразвукового контроля</v>
      </c>
      <c r="H841" s="727"/>
      <c r="I841" s="727"/>
      <c r="J841" s="727" t="s">
        <v>38</v>
      </c>
      <c r="K841" s="727">
        <v>0</v>
      </c>
      <c r="L841" s="749">
        <v>271034100</v>
      </c>
      <c r="M841" s="753" t="s">
        <v>84</v>
      </c>
      <c r="N841" s="727" t="s">
        <v>2115</v>
      </c>
      <c r="O841" s="727" t="s">
        <v>4707</v>
      </c>
      <c r="P841" s="727" t="s">
        <v>229</v>
      </c>
      <c r="Q841" s="874" t="s">
        <v>230</v>
      </c>
      <c r="R841" s="727" t="s">
        <v>2856</v>
      </c>
      <c r="S841" s="727">
        <v>796</v>
      </c>
      <c r="T841" s="727" t="s">
        <v>232</v>
      </c>
      <c r="U841" s="824">
        <v>1</v>
      </c>
      <c r="V841" s="824">
        <v>120482</v>
      </c>
      <c r="W841" s="824">
        <v>120482</v>
      </c>
      <c r="X841" s="824">
        <f t="shared" si="28"/>
        <v>134939.84000000003</v>
      </c>
      <c r="Y841" s="727"/>
      <c r="Z841" s="727">
        <v>2016</v>
      </c>
      <c r="AA841" s="727"/>
      <c r="AB841" s="760" t="s">
        <v>876</v>
      </c>
      <c r="AC841" s="760" t="s">
        <v>209</v>
      </c>
      <c r="AD841" s="760"/>
      <c r="AE841" s="760"/>
      <c r="AF841" s="760"/>
      <c r="AG841" s="760" t="s">
        <v>5833</v>
      </c>
      <c r="AH841" s="760" t="s">
        <v>794</v>
      </c>
      <c r="AI841" s="760">
        <v>210018985</v>
      </c>
      <c r="AJ841" s="760" t="s">
        <v>5834</v>
      </c>
      <c r="AK841" s="807"/>
    </row>
    <row r="842" spans="1:37" s="192" customFormat="1" ht="100.5" customHeight="1">
      <c r="A842" s="727" t="s">
        <v>5835</v>
      </c>
      <c r="B842" s="794" t="s">
        <v>33</v>
      </c>
      <c r="C842" s="727" t="s">
        <v>5836</v>
      </c>
      <c r="D842" s="727" t="s">
        <v>5837</v>
      </c>
      <c r="E842" s="727" t="s">
        <v>5837</v>
      </c>
      <c r="F842" s="727" t="s">
        <v>5838</v>
      </c>
      <c r="G842" s="727" t="str">
        <f t="shared" si="29"/>
        <v>полировочно-шлифовальная, алмазная, для шлифовки, доводки и полировки металлических изделий, в тубе</v>
      </c>
      <c r="H842" s="727"/>
      <c r="I842" s="727"/>
      <c r="J842" s="727" t="s">
        <v>38</v>
      </c>
      <c r="K842" s="727">
        <v>0</v>
      </c>
      <c r="L842" s="788">
        <v>231010000</v>
      </c>
      <c r="M842" s="749" t="s">
        <v>128</v>
      </c>
      <c r="N842" s="727" t="s">
        <v>2115</v>
      </c>
      <c r="O842" s="813" t="s">
        <v>4669</v>
      </c>
      <c r="P842" s="727" t="s">
        <v>229</v>
      </c>
      <c r="Q842" s="874" t="s">
        <v>230</v>
      </c>
      <c r="R842" s="727" t="s">
        <v>2856</v>
      </c>
      <c r="S842" s="727">
        <v>796</v>
      </c>
      <c r="T842" s="727" t="s">
        <v>232</v>
      </c>
      <c r="U842" s="824">
        <v>2</v>
      </c>
      <c r="V842" s="824">
        <v>22800</v>
      </c>
      <c r="W842" s="824">
        <v>45600</v>
      </c>
      <c r="X842" s="824">
        <f t="shared" si="28"/>
        <v>51072.000000000007</v>
      </c>
      <c r="Y842" s="727"/>
      <c r="Z842" s="727">
        <v>2016</v>
      </c>
      <c r="AA842" s="727"/>
      <c r="AB842" s="760" t="s">
        <v>876</v>
      </c>
      <c r="AC842" s="760" t="s">
        <v>209</v>
      </c>
      <c r="AD842" s="760"/>
      <c r="AE842" s="760"/>
      <c r="AF842" s="760"/>
      <c r="AG842" s="760" t="s">
        <v>5839</v>
      </c>
      <c r="AH842" s="760" t="s">
        <v>794</v>
      </c>
      <c r="AI842" s="760">
        <v>210018986</v>
      </c>
      <c r="AJ842" s="760" t="s">
        <v>5840</v>
      </c>
      <c r="AK842" s="807"/>
    </row>
    <row r="843" spans="1:37" s="192" customFormat="1" ht="100.5" customHeight="1">
      <c r="A843" s="727" t="s">
        <v>5841</v>
      </c>
      <c r="B843" s="794" t="s">
        <v>33</v>
      </c>
      <c r="C843" s="727" t="s">
        <v>5842</v>
      </c>
      <c r="D843" s="727" t="s">
        <v>5843</v>
      </c>
      <c r="E843" s="727" t="s">
        <v>5843</v>
      </c>
      <c r="F843" s="727" t="s">
        <v>5844</v>
      </c>
      <c r="G843" s="727" t="str">
        <f t="shared" si="29"/>
        <v>формовочный, кварцевый</v>
      </c>
      <c r="H843" s="727"/>
      <c r="I843" s="727"/>
      <c r="J843" s="727" t="s">
        <v>38</v>
      </c>
      <c r="K843" s="727">
        <v>0</v>
      </c>
      <c r="L843" s="766">
        <v>471010000</v>
      </c>
      <c r="M843" s="1016" t="s">
        <v>125</v>
      </c>
      <c r="N843" s="727" t="s">
        <v>2115</v>
      </c>
      <c r="O843" s="727" t="s">
        <v>236</v>
      </c>
      <c r="P843" s="727" t="s">
        <v>229</v>
      </c>
      <c r="Q843" s="874" t="s">
        <v>230</v>
      </c>
      <c r="R843" s="727" t="s">
        <v>2856</v>
      </c>
      <c r="S843" s="727">
        <v>166</v>
      </c>
      <c r="T843" s="727" t="s">
        <v>902</v>
      </c>
      <c r="U843" s="824">
        <v>1000</v>
      </c>
      <c r="V843" s="824">
        <v>350</v>
      </c>
      <c r="W843" s="824">
        <v>350000</v>
      </c>
      <c r="X843" s="824">
        <f t="shared" si="28"/>
        <v>392000.00000000006</v>
      </c>
      <c r="Y843" s="727"/>
      <c r="Z843" s="727">
        <v>2016</v>
      </c>
      <c r="AA843" s="727"/>
      <c r="AB843" s="760" t="s">
        <v>876</v>
      </c>
      <c r="AC843" s="760" t="s">
        <v>209</v>
      </c>
      <c r="AD843" s="760"/>
      <c r="AE843" s="760"/>
      <c r="AF843" s="760"/>
      <c r="AG843" s="760" t="s">
        <v>5845</v>
      </c>
      <c r="AH843" s="760" t="s">
        <v>794</v>
      </c>
      <c r="AI843" s="760">
        <v>210000002</v>
      </c>
      <c r="AJ843" s="760" t="s">
        <v>5846</v>
      </c>
      <c r="AK843" s="807"/>
    </row>
    <row r="844" spans="1:37" s="192" customFormat="1" ht="100.5" customHeight="1">
      <c r="A844" s="727" t="s">
        <v>5847</v>
      </c>
      <c r="B844" s="794" t="s">
        <v>33</v>
      </c>
      <c r="C844" s="727" t="s">
        <v>5848</v>
      </c>
      <c r="D844" s="727" t="s">
        <v>5849</v>
      </c>
      <c r="E844" s="727" t="s">
        <v>5849</v>
      </c>
      <c r="F844" s="727" t="s">
        <v>5850</v>
      </c>
      <c r="G844" s="727" t="str">
        <f t="shared" si="29"/>
        <v>жидкость</v>
      </c>
      <c r="H844" s="727"/>
      <c r="I844" s="727"/>
      <c r="J844" s="727" t="s">
        <v>38</v>
      </c>
      <c r="K844" s="727">
        <v>0</v>
      </c>
      <c r="L844" s="766">
        <v>471010000</v>
      </c>
      <c r="M844" s="1016" t="s">
        <v>125</v>
      </c>
      <c r="N844" s="727" t="s">
        <v>2115</v>
      </c>
      <c r="O844" s="727" t="s">
        <v>4801</v>
      </c>
      <c r="P844" s="727" t="s">
        <v>229</v>
      </c>
      <c r="Q844" s="874" t="s">
        <v>230</v>
      </c>
      <c r="R844" s="727" t="s">
        <v>2856</v>
      </c>
      <c r="S844" s="727">
        <v>112</v>
      </c>
      <c r="T844" s="727" t="s">
        <v>4656</v>
      </c>
      <c r="U844" s="824">
        <v>2.1</v>
      </c>
      <c r="V844" s="824">
        <v>4700</v>
      </c>
      <c r="W844" s="824">
        <v>9870</v>
      </c>
      <c r="X844" s="824">
        <f t="shared" si="28"/>
        <v>11054.400000000001</v>
      </c>
      <c r="Y844" s="727"/>
      <c r="Z844" s="727">
        <v>2016</v>
      </c>
      <c r="AA844" s="727"/>
      <c r="AB844" s="760" t="s">
        <v>876</v>
      </c>
      <c r="AC844" s="760" t="s">
        <v>209</v>
      </c>
      <c r="AD844" s="760"/>
      <c r="AE844" s="760"/>
      <c r="AF844" s="760"/>
      <c r="AG844" s="760" t="s">
        <v>5851</v>
      </c>
      <c r="AH844" s="760" t="s">
        <v>794</v>
      </c>
      <c r="AI844" s="760">
        <v>210003610</v>
      </c>
      <c r="AJ844" s="760" t="s">
        <v>5852</v>
      </c>
      <c r="AK844" s="807"/>
    </row>
    <row r="845" spans="1:37" s="192" customFormat="1" ht="100.5" customHeight="1">
      <c r="A845" s="727" t="s">
        <v>5853</v>
      </c>
      <c r="B845" s="794" t="s">
        <v>33</v>
      </c>
      <c r="C845" s="727" t="s">
        <v>5848</v>
      </c>
      <c r="D845" s="727" t="s">
        <v>5849</v>
      </c>
      <c r="E845" s="727" t="s">
        <v>5849</v>
      </c>
      <c r="F845" s="727" t="s">
        <v>5850</v>
      </c>
      <c r="G845" s="727" t="str">
        <f t="shared" si="29"/>
        <v>жидкость</v>
      </c>
      <c r="H845" s="727"/>
      <c r="I845" s="727"/>
      <c r="J845" s="727" t="s">
        <v>38</v>
      </c>
      <c r="K845" s="727">
        <v>0</v>
      </c>
      <c r="L845" s="766">
        <v>471010000</v>
      </c>
      <c r="M845" s="1016" t="s">
        <v>125</v>
      </c>
      <c r="N845" s="727" t="s">
        <v>2115</v>
      </c>
      <c r="O845" s="727" t="s">
        <v>236</v>
      </c>
      <c r="P845" s="727" t="s">
        <v>229</v>
      </c>
      <c r="Q845" s="874" t="s">
        <v>230</v>
      </c>
      <c r="R845" s="727" t="s">
        <v>2856</v>
      </c>
      <c r="S845" s="727">
        <v>112</v>
      </c>
      <c r="T845" s="727" t="s">
        <v>4656</v>
      </c>
      <c r="U845" s="824">
        <v>2.2999999999999998</v>
      </c>
      <c r="V845" s="824">
        <v>4700</v>
      </c>
      <c r="W845" s="824">
        <v>10810</v>
      </c>
      <c r="X845" s="824">
        <f t="shared" si="28"/>
        <v>12107.2</v>
      </c>
      <c r="Y845" s="727"/>
      <c r="Z845" s="727">
        <v>2016</v>
      </c>
      <c r="AA845" s="727"/>
      <c r="AB845" s="760" t="s">
        <v>876</v>
      </c>
      <c r="AC845" s="760" t="s">
        <v>209</v>
      </c>
      <c r="AD845" s="760"/>
      <c r="AE845" s="760"/>
      <c r="AF845" s="760"/>
      <c r="AG845" s="760" t="s">
        <v>5851</v>
      </c>
      <c r="AH845" s="760" t="s">
        <v>794</v>
      </c>
      <c r="AI845" s="760">
        <v>210003610</v>
      </c>
      <c r="AJ845" s="760" t="s">
        <v>5852</v>
      </c>
      <c r="AK845" s="807"/>
    </row>
    <row r="846" spans="1:37" s="192" customFormat="1" ht="100.5" customHeight="1">
      <c r="A846" s="727" t="s">
        <v>5854</v>
      </c>
      <c r="B846" s="794" t="s">
        <v>33</v>
      </c>
      <c r="C846" s="727" t="s">
        <v>5848</v>
      </c>
      <c r="D846" s="727" t="s">
        <v>5849</v>
      </c>
      <c r="E846" s="727" t="s">
        <v>5849</v>
      </c>
      <c r="F846" s="727" t="s">
        <v>5850</v>
      </c>
      <c r="G846" s="727" t="str">
        <f t="shared" si="29"/>
        <v>жидкость</v>
      </c>
      <c r="H846" s="727"/>
      <c r="I846" s="727"/>
      <c r="J846" s="727" t="s">
        <v>38</v>
      </c>
      <c r="K846" s="727">
        <v>0</v>
      </c>
      <c r="L846" s="766">
        <v>471010000</v>
      </c>
      <c r="M846" s="1016" t="s">
        <v>125</v>
      </c>
      <c r="N846" s="727" t="s">
        <v>2115</v>
      </c>
      <c r="O846" s="727" t="s">
        <v>4974</v>
      </c>
      <c r="P846" s="727" t="s">
        <v>229</v>
      </c>
      <c r="Q846" s="874" t="s">
        <v>230</v>
      </c>
      <c r="R846" s="727" t="s">
        <v>2856</v>
      </c>
      <c r="S846" s="727">
        <v>112</v>
      </c>
      <c r="T846" s="727" t="s">
        <v>4656</v>
      </c>
      <c r="U846" s="824">
        <v>2.4</v>
      </c>
      <c r="V846" s="824">
        <v>4700</v>
      </c>
      <c r="W846" s="824">
        <v>11280</v>
      </c>
      <c r="X846" s="824">
        <f t="shared" si="28"/>
        <v>12633.6</v>
      </c>
      <c r="Y846" s="727"/>
      <c r="Z846" s="727">
        <v>2016</v>
      </c>
      <c r="AA846" s="727"/>
      <c r="AB846" s="760" t="s">
        <v>876</v>
      </c>
      <c r="AC846" s="760" t="s">
        <v>209</v>
      </c>
      <c r="AD846" s="760"/>
      <c r="AE846" s="760"/>
      <c r="AF846" s="760"/>
      <c r="AG846" s="760" t="s">
        <v>5851</v>
      </c>
      <c r="AH846" s="760" t="s">
        <v>794</v>
      </c>
      <c r="AI846" s="760">
        <v>210003610</v>
      </c>
      <c r="AJ846" s="760" t="s">
        <v>5852</v>
      </c>
      <c r="AK846" s="807"/>
    </row>
    <row r="847" spans="1:37" s="192" customFormat="1" ht="100.5" customHeight="1">
      <c r="A847" s="727" t="s">
        <v>5855</v>
      </c>
      <c r="B847" s="794" t="s">
        <v>33</v>
      </c>
      <c r="C847" s="727" t="s">
        <v>5856</v>
      </c>
      <c r="D847" s="727" t="s">
        <v>5857</v>
      </c>
      <c r="E847" s="727" t="s">
        <v>5857</v>
      </c>
      <c r="F847" s="727" t="s">
        <v>5858</v>
      </c>
      <c r="G847" s="727" t="str">
        <f t="shared" si="29"/>
        <v>градуированная, объем 10 см3</v>
      </c>
      <c r="H847" s="727"/>
      <c r="I847" s="727"/>
      <c r="J847" s="727" t="s">
        <v>38</v>
      </c>
      <c r="K847" s="727">
        <v>0</v>
      </c>
      <c r="L847" s="788">
        <v>231010000</v>
      </c>
      <c r="M847" s="749" t="s">
        <v>128</v>
      </c>
      <c r="N847" s="727" t="s">
        <v>2115</v>
      </c>
      <c r="O847" s="727" t="s">
        <v>5511</v>
      </c>
      <c r="P847" s="727" t="s">
        <v>229</v>
      </c>
      <c r="Q847" s="874" t="s">
        <v>230</v>
      </c>
      <c r="R847" s="727" t="s">
        <v>2856</v>
      </c>
      <c r="S847" s="727">
        <v>796</v>
      </c>
      <c r="T847" s="727" t="s">
        <v>232</v>
      </c>
      <c r="U847" s="824">
        <v>1</v>
      </c>
      <c r="V847" s="824">
        <v>642</v>
      </c>
      <c r="W847" s="824">
        <v>642</v>
      </c>
      <c r="X847" s="824">
        <f t="shared" si="28"/>
        <v>719.04000000000008</v>
      </c>
      <c r="Y847" s="727"/>
      <c r="Z847" s="727">
        <v>2016</v>
      </c>
      <c r="AA847" s="727"/>
      <c r="AB847" s="760" t="s">
        <v>876</v>
      </c>
      <c r="AC847" s="760" t="s">
        <v>209</v>
      </c>
      <c r="AD847" s="760"/>
      <c r="AE847" s="760"/>
      <c r="AF847" s="760"/>
      <c r="AG847" s="760" t="s">
        <v>5859</v>
      </c>
      <c r="AH847" s="760" t="s">
        <v>794</v>
      </c>
      <c r="AI847" s="760">
        <v>210001061</v>
      </c>
      <c r="AJ847" s="760" t="s">
        <v>5860</v>
      </c>
      <c r="AK847" s="807"/>
    </row>
    <row r="848" spans="1:37" s="192" customFormat="1" ht="100.5" customHeight="1">
      <c r="A848" s="727" t="s">
        <v>5861</v>
      </c>
      <c r="B848" s="794" t="s">
        <v>33</v>
      </c>
      <c r="C848" s="727" t="s">
        <v>5856</v>
      </c>
      <c r="D848" s="727" t="s">
        <v>5857</v>
      </c>
      <c r="E848" s="727" t="s">
        <v>5857</v>
      </c>
      <c r="F848" s="727" t="s">
        <v>5858</v>
      </c>
      <c r="G848" s="727" t="str">
        <f t="shared" si="29"/>
        <v>градуированная, объем 10 см3</v>
      </c>
      <c r="H848" s="727"/>
      <c r="I848" s="727"/>
      <c r="J848" s="727" t="s">
        <v>38</v>
      </c>
      <c r="K848" s="727">
        <v>0</v>
      </c>
      <c r="L848" s="788">
        <v>231010000</v>
      </c>
      <c r="M848" s="749" t="s">
        <v>128</v>
      </c>
      <c r="N848" s="727" t="s">
        <v>2115</v>
      </c>
      <c r="O848" s="727" t="s">
        <v>5514</v>
      </c>
      <c r="P848" s="727" t="s">
        <v>229</v>
      </c>
      <c r="Q848" s="874" t="s">
        <v>230</v>
      </c>
      <c r="R848" s="727" t="s">
        <v>2856</v>
      </c>
      <c r="S848" s="727">
        <v>796</v>
      </c>
      <c r="T848" s="727" t="s">
        <v>232</v>
      </c>
      <c r="U848" s="824">
        <v>1</v>
      </c>
      <c r="V848" s="824">
        <v>642</v>
      </c>
      <c r="W848" s="824">
        <v>642</v>
      </c>
      <c r="X848" s="824">
        <f t="shared" ref="X848:X911" si="30">W848*1.12</f>
        <v>719.04000000000008</v>
      </c>
      <c r="Y848" s="727"/>
      <c r="Z848" s="727">
        <v>2016</v>
      </c>
      <c r="AA848" s="727"/>
      <c r="AB848" s="760" t="s">
        <v>876</v>
      </c>
      <c r="AC848" s="760" t="s">
        <v>209</v>
      </c>
      <c r="AD848" s="760"/>
      <c r="AE848" s="760"/>
      <c r="AF848" s="760"/>
      <c r="AG848" s="760" t="s">
        <v>5859</v>
      </c>
      <c r="AH848" s="760" t="s">
        <v>794</v>
      </c>
      <c r="AI848" s="760">
        <v>210001061</v>
      </c>
      <c r="AJ848" s="760" t="s">
        <v>5860</v>
      </c>
      <c r="AK848" s="807"/>
    </row>
    <row r="849" spans="1:37" s="192" customFormat="1" ht="100.5" customHeight="1">
      <c r="A849" s="727" t="s">
        <v>5862</v>
      </c>
      <c r="B849" s="794" t="s">
        <v>33</v>
      </c>
      <c r="C849" s="727" t="s">
        <v>5856</v>
      </c>
      <c r="D849" s="727" t="s">
        <v>5857</v>
      </c>
      <c r="E849" s="727" t="s">
        <v>5857</v>
      </c>
      <c r="F849" s="727" t="s">
        <v>5858</v>
      </c>
      <c r="G849" s="727" t="str">
        <f t="shared" ref="G849:G912" si="31">F849</f>
        <v>градуированная, объем 10 см3</v>
      </c>
      <c r="H849" s="727"/>
      <c r="I849" s="727"/>
      <c r="J849" s="727" t="s">
        <v>38</v>
      </c>
      <c r="K849" s="727">
        <v>0</v>
      </c>
      <c r="L849" s="788">
        <v>231010000</v>
      </c>
      <c r="M849" s="749" t="s">
        <v>128</v>
      </c>
      <c r="N849" s="727" t="s">
        <v>2115</v>
      </c>
      <c r="O849" s="727" t="s">
        <v>5516</v>
      </c>
      <c r="P849" s="727" t="s">
        <v>229</v>
      </c>
      <c r="Q849" s="874" t="s">
        <v>230</v>
      </c>
      <c r="R849" s="727" t="s">
        <v>2856</v>
      </c>
      <c r="S849" s="727">
        <v>796</v>
      </c>
      <c r="T849" s="727" t="s">
        <v>232</v>
      </c>
      <c r="U849" s="824">
        <v>1</v>
      </c>
      <c r="V849" s="824">
        <v>642</v>
      </c>
      <c r="W849" s="824">
        <v>642</v>
      </c>
      <c r="X849" s="824">
        <f t="shared" si="30"/>
        <v>719.04000000000008</v>
      </c>
      <c r="Y849" s="727"/>
      <c r="Z849" s="727">
        <v>2016</v>
      </c>
      <c r="AA849" s="727"/>
      <c r="AB849" s="760" t="s">
        <v>876</v>
      </c>
      <c r="AC849" s="760" t="s">
        <v>209</v>
      </c>
      <c r="AD849" s="760"/>
      <c r="AE849" s="760"/>
      <c r="AF849" s="760"/>
      <c r="AG849" s="760" t="s">
        <v>5859</v>
      </c>
      <c r="AH849" s="760" t="s">
        <v>794</v>
      </c>
      <c r="AI849" s="760">
        <v>210001061</v>
      </c>
      <c r="AJ849" s="760" t="s">
        <v>5860</v>
      </c>
      <c r="AK849" s="807"/>
    </row>
    <row r="850" spans="1:37" s="192" customFormat="1" ht="100.5" customHeight="1">
      <c r="A850" s="727" t="s">
        <v>5863</v>
      </c>
      <c r="B850" s="794" t="s">
        <v>33</v>
      </c>
      <c r="C850" s="727" t="s">
        <v>5856</v>
      </c>
      <c r="D850" s="727" t="s">
        <v>5857</v>
      </c>
      <c r="E850" s="727" t="s">
        <v>5857</v>
      </c>
      <c r="F850" s="727" t="s">
        <v>5858</v>
      </c>
      <c r="G850" s="727" t="str">
        <f t="shared" si="31"/>
        <v>градуированная, объем 10 см3</v>
      </c>
      <c r="H850" s="727"/>
      <c r="I850" s="727"/>
      <c r="J850" s="727" t="s">
        <v>38</v>
      </c>
      <c r="K850" s="727">
        <v>0</v>
      </c>
      <c r="L850" s="788">
        <v>231010000</v>
      </c>
      <c r="M850" s="749" t="s">
        <v>128</v>
      </c>
      <c r="N850" s="727" t="s">
        <v>2115</v>
      </c>
      <c r="O850" s="727" t="s">
        <v>5518</v>
      </c>
      <c r="P850" s="727" t="s">
        <v>229</v>
      </c>
      <c r="Q850" s="874" t="s">
        <v>230</v>
      </c>
      <c r="R850" s="727" t="s">
        <v>2856</v>
      </c>
      <c r="S850" s="727">
        <v>796</v>
      </c>
      <c r="T850" s="727" t="s">
        <v>232</v>
      </c>
      <c r="U850" s="824">
        <v>1</v>
      </c>
      <c r="V850" s="824">
        <v>642</v>
      </c>
      <c r="W850" s="824">
        <v>642</v>
      </c>
      <c r="X850" s="824">
        <f t="shared" si="30"/>
        <v>719.04000000000008</v>
      </c>
      <c r="Y850" s="727"/>
      <c r="Z850" s="727">
        <v>2016</v>
      </c>
      <c r="AA850" s="727"/>
      <c r="AB850" s="760" t="s">
        <v>876</v>
      </c>
      <c r="AC850" s="760" t="s">
        <v>209</v>
      </c>
      <c r="AD850" s="760"/>
      <c r="AE850" s="760"/>
      <c r="AF850" s="760"/>
      <c r="AG850" s="760" t="s">
        <v>5859</v>
      </c>
      <c r="AH850" s="760" t="s">
        <v>794</v>
      </c>
      <c r="AI850" s="760">
        <v>210001061</v>
      </c>
      <c r="AJ850" s="760" t="s">
        <v>5860</v>
      </c>
      <c r="AK850" s="807"/>
    </row>
    <row r="851" spans="1:37" s="192" customFormat="1" ht="100.5" customHeight="1">
      <c r="A851" s="727" t="s">
        <v>5864</v>
      </c>
      <c r="B851" s="794" t="s">
        <v>33</v>
      </c>
      <c r="C851" s="727" t="s">
        <v>5856</v>
      </c>
      <c r="D851" s="727" t="s">
        <v>5857</v>
      </c>
      <c r="E851" s="727" t="s">
        <v>5857</v>
      </c>
      <c r="F851" s="727" t="s">
        <v>5858</v>
      </c>
      <c r="G851" s="727" t="str">
        <f t="shared" si="31"/>
        <v>градуированная, объем 10 см3</v>
      </c>
      <c r="H851" s="727"/>
      <c r="I851" s="727"/>
      <c r="J851" s="727" t="s">
        <v>38</v>
      </c>
      <c r="K851" s="727">
        <v>0</v>
      </c>
      <c r="L851" s="788">
        <v>231010000</v>
      </c>
      <c r="M851" s="749" t="s">
        <v>128</v>
      </c>
      <c r="N851" s="727" t="s">
        <v>2115</v>
      </c>
      <c r="O851" s="727" t="s">
        <v>5865</v>
      </c>
      <c r="P851" s="727" t="s">
        <v>229</v>
      </c>
      <c r="Q851" s="874" t="s">
        <v>230</v>
      </c>
      <c r="R851" s="727" t="s">
        <v>2856</v>
      </c>
      <c r="S851" s="727">
        <v>796</v>
      </c>
      <c r="T851" s="727" t="s">
        <v>232</v>
      </c>
      <c r="U851" s="824">
        <v>1</v>
      </c>
      <c r="V851" s="824">
        <v>642</v>
      </c>
      <c r="W851" s="824">
        <v>642</v>
      </c>
      <c r="X851" s="824">
        <f t="shared" si="30"/>
        <v>719.04000000000008</v>
      </c>
      <c r="Y851" s="727"/>
      <c r="Z851" s="727">
        <v>2016</v>
      </c>
      <c r="AA851" s="727"/>
      <c r="AB851" s="760" t="s">
        <v>876</v>
      </c>
      <c r="AC851" s="760" t="s">
        <v>209</v>
      </c>
      <c r="AD851" s="760"/>
      <c r="AE851" s="760"/>
      <c r="AF851" s="760"/>
      <c r="AG851" s="760" t="s">
        <v>5859</v>
      </c>
      <c r="AH851" s="760" t="s">
        <v>794</v>
      </c>
      <c r="AI851" s="760">
        <v>210001061</v>
      </c>
      <c r="AJ851" s="760" t="s">
        <v>5860</v>
      </c>
      <c r="AK851" s="807"/>
    </row>
    <row r="852" spans="1:37" s="192" customFormat="1" ht="100.5" customHeight="1">
      <c r="A852" s="727" t="s">
        <v>5866</v>
      </c>
      <c r="B852" s="794" t="s">
        <v>33</v>
      </c>
      <c r="C852" s="727" t="s">
        <v>5867</v>
      </c>
      <c r="D852" s="727" t="s">
        <v>5868</v>
      </c>
      <c r="E852" s="727" t="s">
        <v>5868</v>
      </c>
      <c r="F852" s="727" t="s">
        <v>5869</v>
      </c>
      <c r="G852" s="727" t="str">
        <f t="shared" si="31"/>
        <v>неградуированная</v>
      </c>
      <c r="H852" s="727"/>
      <c r="I852" s="727"/>
      <c r="J852" s="727" t="s">
        <v>38</v>
      </c>
      <c r="K852" s="727">
        <v>0</v>
      </c>
      <c r="L852" s="1065">
        <v>151010000</v>
      </c>
      <c r="M852" s="749" t="s">
        <v>82</v>
      </c>
      <c r="N852" s="727" t="s">
        <v>2115</v>
      </c>
      <c r="O852" s="727" t="s">
        <v>5397</v>
      </c>
      <c r="P852" s="727" t="s">
        <v>229</v>
      </c>
      <c r="Q852" s="874" t="s">
        <v>230</v>
      </c>
      <c r="R852" s="727" t="s">
        <v>2856</v>
      </c>
      <c r="S852" s="727">
        <v>796</v>
      </c>
      <c r="T852" s="727" t="s">
        <v>232</v>
      </c>
      <c r="U852" s="824">
        <v>5</v>
      </c>
      <c r="V852" s="824">
        <v>535</v>
      </c>
      <c r="W852" s="824">
        <v>2675</v>
      </c>
      <c r="X852" s="824">
        <f t="shared" si="30"/>
        <v>2996.0000000000005</v>
      </c>
      <c r="Y852" s="727"/>
      <c r="Z852" s="727">
        <v>2016</v>
      </c>
      <c r="AA852" s="727"/>
      <c r="AB852" s="760" t="s">
        <v>876</v>
      </c>
      <c r="AC852" s="760" t="s">
        <v>209</v>
      </c>
      <c r="AD852" s="760"/>
      <c r="AE852" s="760"/>
      <c r="AF852" s="760"/>
      <c r="AG852" s="760" t="s">
        <v>5870</v>
      </c>
      <c r="AH852" s="760" t="s">
        <v>794</v>
      </c>
      <c r="AI852" s="760">
        <v>210001052</v>
      </c>
      <c r="AJ852" s="760" t="s">
        <v>5871</v>
      </c>
      <c r="AK852" s="807"/>
    </row>
    <row r="853" spans="1:37" s="192" customFormat="1" ht="100.5" customHeight="1">
      <c r="A853" s="727" t="s">
        <v>5872</v>
      </c>
      <c r="B853" s="794" t="s">
        <v>33</v>
      </c>
      <c r="C853" s="727" t="s">
        <v>5873</v>
      </c>
      <c r="D853" s="727" t="s">
        <v>5874</v>
      </c>
      <c r="E853" s="727" t="s">
        <v>5874</v>
      </c>
      <c r="F853" s="727" t="s">
        <v>5875</v>
      </c>
      <c r="G853" s="727" t="str">
        <f t="shared" si="31"/>
        <v>металлокомпозитный, для отбора газовых проб, тип БМК-300 В-1-2-1-2</v>
      </c>
      <c r="H853" s="727"/>
      <c r="I853" s="727"/>
      <c r="J853" s="727" t="s">
        <v>38</v>
      </c>
      <c r="K853" s="727">
        <v>0</v>
      </c>
      <c r="L853" s="1065">
        <v>151010000</v>
      </c>
      <c r="M853" s="749" t="s">
        <v>82</v>
      </c>
      <c r="N853" s="727" t="s">
        <v>2115</v>
      </c>
      <c r="O853" s="813" t="s">
        <v>4672</v>
      </c>
      <c r="P853" s="727" t="s">
        <v>229</v>
      </c>
      <c r="Q853" s="874" t="s">
        <v>230</v>
      </c>
      <c r="R853" s="727" t="s">
        <v>2856</v>
      </c>
      <c r="S853" s="727">
        <v>796</v>
      </c>
      <c r="T853" s="727" t="s">
        <v>232</v>
      </c>
      <c r="U853" s="824">
        <v>4</v>
      </c>
      <c r="V853" s="824">
        <v>160500</v>
      </c>
      <c r="W853" s="824">
        <v>642000</v>
      </c>
      <c r="X853" s="824">
        <f t="shared" si="30"/>
        <v>719040.00000000012</v>
      </c>
      <c r="Y853" s="727"/>
      <c r="Z853" s="727">
        <v>2016</v>
      </c>
      <c r="AA853" s="727"/>
      <c r="AB853" s="760" t="s">
        <v>876</v>
      </c>
      <c r="AC853" s="760" t="s">
        <v>209</v>
      </c>
      <c r="AD853" s="760"/>
      <c r="AE853" s="760"/>
      <c r="AF853" s="760"/>
      <c r="AG853" s="760" t="s">
        <v>5876</v>
      </c>
      <c r="AH853" s="760" t="s">
        <v>794</v>
      </c>
      <c r="AI853" s="760">
        <v>210016897</v>
      </c>
      <c r="AJ853" s="760" t="s">
        <v>5877</v>
      </c>
      <c r="AK853" s="807"/>
    </row>
    <row r="854" spans="1:37" s="192" customFormat="1" ht="100.5" customHeight="1">
      <c r="A854" s="727" t="s">
        <v>5878</v>
      </c>
      <c r="B854" s="794" t="s">
        <v>33</v>
      </c>
      <c r="C854" s="727" t="s">
        <v>1069</v>
      </c>
      <c r="D854" s="727" t="s">
        <v>1070</v>
      </c>
      <c r="E854" s="727" t="s">
        <v>1070</v>
      </c>
      <c r="F854" s="727" t="s">
        <v>1071</v>
      </c>
      <c r="G854" s="727" t="str">
        <f t="shared" si="31"/>
        <v>для обработки пленок</v>
      </c>
      <c r="H854" s="727"/>
      <c r="I854" s="727"/>
      <c r="J854" s="727" t="s">
        <v>38</v>
      </c>
      <c r="K854" s="727">
        <v>0</v>
      </c>
      <c r="L854" s="727">
        <v>511010000</v>
      </c>
      <c r="M854" s="753" t="s">
        <v>88</v>
      </c>
      <c r="N854" s="727" t="s">
        <v>2115</v>
      </c>
      <c r="O854" s="727" t="s">
        <v>4432</v>
      </c>
      <c r="P854" s="727" t="s">
        <v>229</v>
      </c>
      <c r="Q854" s="874" t="s">
        <v>230</v>
      </c>
      <c r="R854" s="727" t="s">
        <v>2856</v>
      </c>
      <c r="S854" s="727">
        <v>112</v>
      </c>
      <c r="T854" s="727" t="s">
        <v>4656</v>
      </c>
      <c r="U854" s="824">
        <v>1</v>
      </c>
      <c r="V854" s="824">
        <v>5000</v>
      </c>
      <c r="W854" s="824">
        <v>5000</v>
      </c>
      <c r="X854" s="824">
        <f t="shared" si="30"/>
        <v>5600.0000000000009</v>
      </c>
      <c r="Y854" s="727"/>
      <c r="Z854" s="727">
        <v>2016</v>
      </c>
      <c r="AA854" s="727"/>
      <c r="AB854" s="760" t="s">
        <v>876</v>
      </c>
      <c r="AC854" s="760" t="s">
        <v>209</v>
      </c>
      <c r="AD854" s="760"/>
      <c r="AE854" s="760"/>
      <c r="AF854" s="760"/>
      <c r="AG854" s="760" t="s">
        <v>5879</v>
      </c>
      <c r="AH854" s="760" t="s">
        <v>794</v>
      </c>
      <c r="AI854" s="760">
        <v>210000236</v>
      </c>
      <c r="AJ854" s="760" t="s">
        <v>5880</v>
      </c>
      <c r="AK854" s="807"/>
    </row>
    <row r="855" spans="1:37" s="192" customFormat="1" ht="100.5" customHeight="1">
      <c r="A855" s="727" t="s">
        <v>5881</v>
      </c>
      <c r="B855" s="794" t="s">
        <v>33</v>
      </c>
      <c r="C855" s="727" t="s">
        <v>5882</v>
      </c>
      <c r="D855" s="727" t="s">
        <v>5883</v>
      </c>
      <c r="E855" s="727" t="s">
        <v>5883</v>
      </c>
      <c r="F855" s="727" t="s">
        <v>5884</v>
      </c>
      <c r="G855" s="727" t="str">
        <f t="shared" si="31"/>
        <v>многофункциональный</v>
      </c>
      <c r="H855" s="727"/>
      <c r="I855" s="727"/>
      <c r="J855" s="727" t="s">
        <v>38</v>
      </c>
      <c r="K855" s="727">
        <v>0</v>
      </c>
      <c r="L855" s="788">
        <v>231010000</v>
      </c>
      <c r="M855" s="749" t="s">
        <v>128</v>
      </c>
      <c r="N855" s="727" t="s">
        <v>2115</v>
      </c>
      <c r="O855" s="813" t="s">
        <v>4669</v>
      </c>
      <c r="P855" s="727" t="s">
        <v>229</v>
      </c>
      <c r="Q855" s="874" t="s">
        <v>230</v>
      </c>
      <c r="R855" s="727" t="s">
        <v>2856</v>
      </c>
      <c r="S855" s="727">
        <v>796</v>
      </c>
      <c r="T855" s="727" t="s">
        <v>232</v>
      </c>
      <c r="U855" s="824">
        <v>1</v>
      </c>
      <c r="V855" s="824">
        <v>12000</v>
      </c>
      <c r="W855" s="824">
        <v>12000</v>
      </c>
      <c r="X855" s="824">
        <f t="shared" si="30"/>
        <v>13440.000000000002</v>
      </c>
      <c r="Y855" s="727"/>
      <c r="Z855" s="727">
        <v>2016</v>
      </c>
      <c r="AA855" s="727"/>
      <c r="AB855" s="760" t="s">
        <v>876</v>
      </c>
      <c r="AC855" s="760" t="s">
        <v>209</v>
      </c>
      <c r="AD855" s="760"/>
      <c r="AE855" s="760"/>
      <c r="AF855" s="760"/>
      <c r="AG855" s="760" t="s">
        <v>5885</v>
      </c>
      <c r="AH855" s="760" t="s">
        <v>794</v>
      </c>
      <c r="AI855" s="760">
        <v>210012219</v>
      </c>
      <c r="AJ855" s="760" t="s">
        <v>5886</v>
      </c>
      <c r="AK855" s="807"/>
    </row>
    <row r="856" spans="1:37" s="192" customFormat="1" ht="100.5" customHeight="1">
      <c r="A856" s="727" t="s">
        <v>5887</v>
      </c>
      <c r="B856" s="794" t="s">
        <v>33</v>
      </c>
      <c r="C856" s="727" t="s">
        <v>5888</v>
      </c>
      <c r="D856" s="727" t="s">
        <v>5889</v>
      </c>
      <c r="E856" s="727" t="s">
        <v>5889</v>
      </c>
      <c r="F856" s="727" t="s">
        <v>5890</v>
      </c>
      <c r="G856" s="727" t="str">
        <f t="shared" si="31"/>
        <v>стеклянная, объем 100 мл</v>
      </c>
      <c r="H856" s="727"/>
      <c r="I856" s="727"/>
      <c r="J856" s="727" t="s">
        <v>38</v>
      </c>
      <c r="K856" s="727">
        <v>0</v>
      </c>
      <c r="L856" s="766">
        <v>271010000</v>
      </c>
      <c r="M856" s="727" t="s">
        <v>127</v>
      </c>
      <c r="N856" s="727" t="s">
        <v>2115</v>
      </c>
      <c r="O856" s="727" t="s">
        <v>802</v>
      </c>
      <c r="P856" s="727" t="s">
        <v>229</v>
      </c>
      <c r="Q856" s="874" t="s">
        <v>230</v>
      </c>
      <c r="R856" s="727" t="s">
        <v>2856</v>
      </c>
      <c r="S856" s="727">
        <v>796</v>
      </c>
      <c r="T856" s="727" t="s">
        <v>232</v>
      </c>
      <c r="U856" s="824">
        <v>4</v>
      </c>
      <c r="V856" s="824">
        <v>18300</v>
      </c>
      <c r="W856" s="824">
        <v>73200</v>
      </c>
      <c r="X856" s="824">
        <f t="shared" si="30"/>
        <v>81984.000000000015</v>
      </c>
      <c r="Y856" s="727"/>
      <c r="Z856" s="727">
        <v>2016</v>
      </c>
      <c r="AA856" s="727"/>
      <c r="AB856" s="760" t="s">
        <v>876</v>
      </c>
      <c r="AC856" s="760" t="s">
        <v>209</v>
      </c>
      <c r="AD856" s="760"/>
      <c r="AE856" s="760"/>
      <c r="AF856" s="760"/>
      <c r="AG856" s="760" t="s">
        <v>5891</v>
      </c>
      <c r="AH856" s="760" t="s">
        <v>794</v>
      </c>
      <c r="AI856" s="760">
        <v>210001050</v>
      </c>
      <c r="AJ856" s="760" t="s">
        <v>5892</v>
      </c>
      <c r="AK856" s="807"/>
    </row>
    <row r="857" spans="1:37" s="192" customFormat="1" ht="100.5" customHeight="1">
      <c r="A857" s="727" t="s">
        <v>5893</v>
      </c>
      <c r="B857" s="794" t="s">
        <v>33</v>
      </c>
      <c r="C857" s="727" t="s">
        <v>5888</v>
      </c>
      <c r="D857" s="727" t="s">
        <v>5889</v>
      </c>
      <c r="E857" s="727" t="s">
        <v>5889</v>
      </c>
      <c r="F857" s="727" t="s">
        <v>5890</v>
      </c>
      <c r="G857" s="727" t="str">
        <f t="shared" si="31"/>
        <v>стеклянная, объем 100 мл</v>
      </c>
      <c r="H857" s="727"/>
      <c r="I857" s="727"/>
      <c r="J857" s="727" t="s">
        <v>38</v>
      </c>
      <c r="K857" s="727">
        <v>0</v>
      </c>
      <c r="L857" s="766">
        <v>471010000</v>
      </c>
      <c r="M857" s="1016" t="s">
        <v>125</v>
      </c>
      <c r="N857" s="727" t="s">
        <v>2115</v>
      </c>
      <c r="O857" s="727" t="s">
        <v>4801</v>
      </c>
      <c r="P857" s="727" t="s">
        <v>229</v>
      </c>
      <c r="Q857" s="874" t="s">
        <v>230</v>
      </c>
      <c r="R857" s="727" t="s">
        <v>2856</v>
      </c>
      <c r="S857" s="727">
        <v>796</v>
      </c>
      <c r="T857" s="727" t="s">
        <v>232</v>
      </c>
      <c r="U857" s="824">
        <v>2</v>
      </c>
      <c r="V857" s="824">
        <v>18300</v>
      </c>
      <c r="W857" s="824">
        <v>36600</v>
      </c>
      <c r="X857" s="824">
        <f t="shared" si="30"/>
        <v>40992.000000000007</v>
      </c>
      <c r="Y857" s="727"/>
      <c r="Z857" s="727">
        <v>2016</v>
      </c>
      <c r="AA857" s="727"/>
      <c r="AB857" s="760" t="s">
        <v>876</v>
      </c>
      <c r="AC857" s="760" t="s">
        <v>209</v>
      </c>
      <c r="AD857" s="760"/>
      <c r="AE857" s="760"/>
      <c r="AF857" s="760"/>
      <c r="AG857" s="760" t="s">
        <v>5894</v>
      </c>
      <c r="AH857" s="760" t="s">
        <v>794</v>
      </c>
      <c r="AI857" s="760">
        <v>210001050</v>
      </c>
      <c r="AJ857" s="760" t="s">
        <v>5892</v>
      </c>
      <c r="AK857" s="807"/>
    </row>
    <row r="858" spans="1:37" s="192" customFormat="1" ht="100.5" customHeight="1">
      <c r="A858" s="727" t="s">
        <v>5895</v>
      </c>
      <c r="B858" s="794" t="s">
        <v>33</v>
      </c>
      <c r="C858" s="727" t="s">
        <v>5888</v>
      </c>
      <c r="D858" s="727" t="s">
        <v>5889</v>
      </c>
      <c r="E858" s="727" t="s">
        <v>5889</v>
      </c>
      <c r="F858" s="727" t="s">
        <v>5890</v>
      </c>
      <c r="G858" s="727" t="str">
        <f t="shared" si="31"/>
        <v>стеклянная, объем 100 мл</v>
      </c>
      <c r="H858" s="727"/>
      <c r="I858" s="727"/>
      <c r="J858" s="727" t="s">
        <v>38</v>
      </c>
      <c r="K858" s="727">
        <v>0</v>
      </c>
      <c r="L858" s="766">
        <v>471010000</v>
      </c>
      <c r="M858" s="1016" t="s">
        <v>125</v>
      </c>
      <c r="N858" s="727" t="s">
        <v>2115</v>
      </c>
      <c r="O858" s="727" t="s">
        <v>4974</v>
      </c>
      <c r="P858" s="727" t="s">
        <v>229</v>
      </c>
      <c r="Q858" s="874" t="s">
        <v>230</v>
      </c>
      <c r="R858" s="727" t="s">
        <v>2856</v>
      </c>
      <c r="S858" s="727">
        <v>796</v>
      </c>
      <c r="T858" s="727" t="s">
        <v>232</v>
      </c>
      <c r="U858" s="824">
        <v>2</v>
      </c>
      <c r="V858" s="824">
        <v>18300</v>
      </c>
      <c r="W858" s="824">
        <v>36600</v>
      </c>
      <c r="X858" s="824">
        <f t="shared" si="30"/>
        <v>40992.000000000007</v>
      </c>
      <c r="Y858" s="727"/>
      <c r="Z858" s="727">
        <v>2016</v>
      </c>
      <c r="AA858" s="727"/>
      <c r="AB858" s="760" t="s">
        <v>876</v>
      </c>
      <c r="AC858" s="760" t="s">
        <v>209</v>
      </c>
      <c r="AD858" s="760"/>
      <c r="AE858" s="760"/>
      <c r="AF858" s="760"/>
      <c r="AG858" s="760" t="s">
        <v>5894</v>
      </c>
      <c r="AH858" s="760" t="s">
        <v>794</v>
      </c>
      <c r="AI858" s="760">
        <v>210001050</v>
      </c>
      <c r="AJ858" s="760" t="s">
        <v>5892</v>
      </c>
      <c r="AK858" s="807"/>
    </row>
    <row r="859" spans="1:37" s="192" customFormat="1" ht="100.5" customHeight="1">
      <c r="A859" s="727" t="s">
        <v>5896</v>
      </c>
      <c r="B859" s="794" t="s">
        <v>33</v>
      </c>
      <c r="C859" s="727" t="s">
        <v>5897</v>
      </c>
      <c r="D859" s="727" t="s">
        <v>5898</v>
      </c>
      <c r="E859" s="727" t="s">
        <v>5898</v>
      </c>
      <c r="F859" s="727" t="s">
        <v>5899</v>
      </c>
      <c r="G859" s="727" t="str">
        <f t="shared" si="31"/>
        <v>стеклянная, тип СН-1-200, для промывки газов</v>
      </c>
      <c r="H859" s="727"/>
      <c r="I859" s="727"/>
      <c r="J859" s="727" t="s">
        <v>38</v>
      </c>
      <c r="K859" s="727">
        <v>0</v>
      </c>
      <c r="L859" s="788">
        <v>231010000</v>
      </c>
      <c r="M859" s="749" t="s">
        <v>128</v>
      </c>
      <c r="N859" s="727" t="s">
        <v>2115</v>
      </c>
      <c r="O859" s="727" t="s">
        <v>5514</v>
      </c>
      <c r="P859" s="727" t="s">
        <v>229</v>
      </c>
      <c r="Q859" s="874" t="s">
        <v>230</v>
      </c>
      <c r="R859" s="727" t="s">
        <v>2856</v>
      </c>
      <c r="S859" s="727">
        <v>796</v>
      </c>
      <c r="T859" s="727" t="s">
        <v>232</v>
      </c>
      <c r="U859" s="824">
        <v>6</v>
      </c>
      <c r="V859" s="824">
        <v>1000</v>
      </c>
      <c r="W859" s="824">
        <v>6000</v>
      </c>
      <c r="X859" s="824">
        <f t="shared" si="30"/>
        <v>6720.0000000000009</v>
      </c>
      <c r="Y859" s="727"/>
      <c r="Z859" s="727">
        <v>2016</v>
      </c>
      <c r="AA859" s="727"/>
      <c r="AB859" s="760" t="s">
        <v>876</v>
      </c>
      <c r="AC859" s="760" t="s">
        <v>209</v>
      </c>
      <c r="AD859" s="760"/>
      <c r="AE859" s="760"/>
      <c r="AF859" s="760"/>
      <c r="AG859" s="760" t="s">
        <v>5900</v>
      </c>
      <c r="AH859" s="760" t="s">
        <v>794</v>
      </c>
      <c r="AI859" s="760">
        <v>210011188</v>
      </c>
      <c r="AJ859" s="760" t="s">
        <v>5901</v>
      </c>
      <c r="AK859" s="807"/>
    </row>
    <row r="860" spans="1:37" s="192" customFormat="1" ht="100.5" customHeight="1">
      <c r="A860" s="727" t="s">
        <v>5902</v>
      </c>
      <c r="B860" s="794" t="s">
        <v>33</v>
      </c>
      <c r="C860" s="727" t="s">
        <v>5897</v>
      </c>
      <c r="D860" s="727" t="s">
        <v>5898</v>
      </c>
      <c r="E860" s="727" t="s">
        <v>5898</v>
      </c>
      <c r="F860" s="727" t="s">
        <v>5899</v>
      </c>
      <c r="G860" s="727" t="str">
        <f t="shared" si="31"/>
        <v>стеклянная, тип СН-1-200, для промывки газов</v>
      </c>
      <c r="H860" s="727"/>
      <c r="I860" s="727"/>
      <c r="J860" s="727" t="s">
        <v>38</v>
      </c>
      <c r="K860" s="727">
        <v>0</v>
      </c>
      <c r="L860" s="727">
        <v>511010000</v>
      </c>
      <c r="M860" s="753" t="s">
        <v>88</v>
      </c>
      <c r="N860" s="727" t="s">
        <v>2115</v>
      </c>
      <c r="O860" s="813" t="s">
        <v>4696</v>
      </c>
      <c r="P860" s="727" t="s">
        <v>229</v>
      </c>
      <c r="Q860" s="874" t="s">
        <v>230</v>
      </c>
      <c r="R860" s="727" t="s">
        <v>2856</v>
      </c>
      <c r="S860" s="727">
        <v>796</v>
      </c>
      <c r="T860" s="727" t="s">
        <v>232</v>
      </c>
      <c r="U860" s="824">
        <v>20</v>
      </c>
      <c r="V860" s="824">
        <v>1000</v>
      </c>
      <c r="W860" s="824">
        <v>20000</v>
      </c>
      <c r="X860" s="824">
        <f t="shared" si="30"/>
        <v>22400.000000000004</v>
      </c>
      <c r="Y860" s="727"/>
      <c r="Z860" s="727">
        <v>2016</v>
      </c>
      <c r="AA860" s="727"/>
      <c r="AB860" s="760" t="s">
        <v>876</v>
      </c>
      <c r="AC860" s="760" t="s">
        <v>209</v>
      </c>
      <c r="AD860" s="760"/>
      <c r="AE860" s="760"/>
      <c r="AF860" s="760"/>
      <c r="AG860" s="760" t="s">
        <v>5903</v>
      </c>
      <c r="AH860" s="760" t="s">
        <v>794</v>
      </c>
      <c r="AI860" s="760">
        <v>210011188</v>
      </c>
      <c r="AJ860" s="760" t="s">
        <v>5901</v>
      </c>
      <c r="AK860" s="807"/>
    </row>
    <row r="861" spans="1:37" s="192" customFormat="1" ht="100.5" customHeight="1">
      <c r="A861" s="727" t="s">
        <v>5904</v>
      </c>
      <c r="B861" s="794" t="s">
        <v>33</v>
      </c>
      <c r="C861" s="727" t="s">
        <v>5905</v>
      </c>
      <c r="D861" s="727" t="s">
        <v>5889</v>
      </c>
      <c r="E861" s="727" t="s">
        <v>5889</v>
      </c>
      <c r="F861" s="727" t="s">
        <v>5906</v>
      </c>
      <c r="G861" s="727" t="str">
        <f t="shared" si="31"/>
        <v>стеклянная, объем 250 мл</v>
      </c>
      <c r="H861" s="727"/>
      <c r="I861" s="727"/>
      <c r="J861" s="727" t="s">
        <v>38</v>
      </c>
      <c r="K861" s="727">
        <v>0</v>
      </c>
      <c r="L861" s="1065">
        <v>151010000</v>
      </c>
      <c r="M861" s="749" t="s">
        <v>82</v>
      </c>
      <c r="N861" s="727" t="s">
        <v>2115</v>
      </c>
      <c r="O861" s="727" t="s">
        <v>5397</v>
      </c>
      <c r="P861" s="727" t="s">
        <v>229</v>
      </c>
      <c r="Q861" s="874" t="s">
        <v>230</v>
      </c>
      <c r="R861" s="727" t="s">
        <v>2856</v>
      </c>
      <c r="S861" s="727">
        <v>796</v>
      </c>
      <c r="T861" s="727" t="s">
        <v>232</v>
      </c>
      <c r="U861" s="824">
        <v>10</v>
      </c>
      <c r="V861" s="824">
        <v>4280</v>
      </c>
      <c r="W861" s="824">
        <v>42800</v>
      </c>
      <c r="X861" s="824">
        <f t="shared" si="30"/>
        <v>47936.000000000007</v>
      </c>
      <c r="Y861" s="727"/>
      <c r="Z861" s="727">
        <v>2016</v>
      </c>
      <c r="AA861" s="727"/>
      <c r="AB861" s="760" t="s">
        <v>876</v>
      </c>
      <c r="AC861" s="760" t="s">
        <v>209</v>
      </c>
      <c r="AD861" s="760"/>
      <c r="AE861" s="760"/>
      <c r="AF861" s="760"/>
      <c r="AG861" s="760" t="s">
        <v>5907</v>
      </c>
      <c r="AH861" s="760" t="s">
        <v>794</v>
      </c>
      <c r="AI861" s="760">
        <v>210004768</v>
      </c>
      <c r="AJ861" s="760" t="s">
        <v>5908</v>
      </c>
      <c r="AK861" s="807"/>
    </row>
    <row r="862" spans="1:37" s="192" customFormat="1" ht="100.5" customHeight="1">
      <c r="A862" s="727" t="s">
        <v>5909</v>
      </c>
      <c r="B862" s="794" t="s">
        <v>33</v>
      </c>
      <c r="C862" s="727" t="s">
        <v>5910</v>
      </c>
      <c r="D862" s="727" t="s">
        <v>5430</v>
      </c>
      <c r="E862" s="727" t="s">
        <v>5430</v>
      </c>
      <c r="F862" s="727" t="s">
        <v>5911</v>
      </c>
      <c r="G862" s="727" t="str">
        <f t="shared" si="31"/>
        <v>вспышки в открытом тигле</v>
      </c>
      <c r="H862" s="727"/>
      <c r="I862" s="727"/>
      <c r="J862" s="727" t="s">
        <v>38</v>
      </c>
      <c r="K862" s="727">
        <v>0</v>
      </c>
      <c r="L862" s="766">
        <v>271010000</v>
      </c>
      <c r="M862" s="727" t="s">
        <v>127</v>
      </c>
      <c r="N862" s="727" t="s">
        <v>2115</v>
      </c>
      <c r="O862" s="727" t="s">
        <v>802</v>
      </c>
      <c r="P862" s="727" t="s">
        <v>229</v>
      </c>
      <c r="Q862" s="874" t="s">
        <v>230</v>
      </c>
      <c r="R862" s="727" t="s">
        <v>2856</v>
      </c>
      <c r="S862" s="727">
        <v>872</v>
      </c>
      <c r="T862" s="727" t="s">
        <v>5912</v>
      </c>
      <c r="U862" s="824">
        <v>5</v>
      </c>
      <c r="V862" s="824">
        <v>8600</v>
      </c>
      <c r="W862" s="824">
        <v>43000</v>
      </c>
      <c r="X862" s="824">
        <f t="shared" si="30"/>
        <v>48160.000000000007</v>
      </c>
      <c r="Y862" s="727"/>
      <c r="Z862" s="727">
        <v>2016</v>
      </c>
      <c r="AA862" s="727"/>
      <c r="AB862" s="760" t="s">
        <v>876</v>
      </c>
      <c r="AC862" s="760" t="s">
        <v>209</v>
      </c>
      <c r="AD862" s="760"/>
      <c r="AE862" s="760"/>
      <c r="AF862" s="760"/>
      <c r="AG862" s="760" t="s">
        <v>5913</v>
      </c>
      <c r="AH862" s="760" t="s">
        <v>794</v>
      </c>
      <c r="AI862" s="760">
        <v>210012151</v>
      </c>
      <c r="AJ862" s="760" t="s">
        <v>5914</v>
      </c>
      <c r="AK862" s="807"/>
    </row>
    <row r="863" spans="1:37" s="192" customFormat="1" ht="100.5" customHeight="1">
      <c r="A863" s="727" t="s">
        <v>5915</v>
      </c>
      <c r="B863" s="794" t="s">
        <v>33</v>
      </c>
      <c r="C863" s="727" t="s">
        <v>5916</v>
      </c>
      <c r="D863" s="727" t="s">
        <v>5917</v>
      </c>
      <c r="E863" s="727" t="s">
        <v>5917</v>
      </c>
      <c r="F863" s="727" t="s">
        <v>5918</v>
      </c>
      <c r="G863" s="727" t="str">
        <f t="shared" si="31"/>
        <v>технический, марка А, сорт высший, ГОСТ 5100-85</v>
      </c>
      <c r="H863" s="727"/>
      <c r="I863" s="727"/>
      <c r="J863" s="727" t="s">
        <v>38</v>
      </c>
      <c r="K863" s="727">
        <v>0</v>
      </c>
      <c r="L863" s="766">
        <v>271010000</v>
      </c>
      <c r="M863" s="727" t="s">
        <v>127</v>
      </c>
      <c r="N863" s="727" t="s">
        <v>2115</v>
      </c>
      <c r="O863" s="727" t="s">
        <v>802</v>
      </c>
      <c r="P863" s="727" t="s">
        <v>229</v>
      </c>
      <c r="Q863" s="874" t="s">
        <v>230</v>
      </c>
      <c r="R863" s="727" t="s">
        <v>2856</v>
      </c>
      <c r="S863" s="727">
        <v>166</v>
      </c>
      <c r="T863" s="727" t="s">
        <v>902</v>
      </c>
      <c r="U863" s="824">
        <f>30+58.372</f>
        <v>88.372</v>
      </c>
      <c r="V863" s="824">
        <v>200</v>
      </c>
      <c r="W863" s="824">
        <v>17674.400000000001</v>
      </c>
      <c r="X863" s="824">
        <f t="shared" si="30"/>
        <v>19795.328000000005</v>
      </c>
      <c r="Y863" s="727"/>
      <c r="Z863" s="727">
        <v>2016</v>
      </c>
      <c r="AA863" s="727"/>
      <c r="AB863" s="760" t="s">
        <v>876</v>
      </c>
      <c r="AC863" s="760" t="s">
        <v>209</v>
      </c>
      <c r="AD863" s="760"/>
      <c r="AE863" s="760"/>
      <c r="AF863" s="760"/>
      <c r="AG863" s="760" t="s">
        <v>5919</v>
      </c>
      <c r="AH863" s="760" t="s">
        <v>794</v>
      </c>
      <c r="AI863" s="760">
        <v>210000057</v>
      </c>
      <c r="AJ863" s="760" t="s">
        <v>5920</v>
      </c>
      <c r="AK863" s="807"/>
    </row>
    <row r="864" spans="1:37" s="192" customFormat="1" ht="100.5" customHeight="1">
      <c r="A864" s="727" t="s">
        <v>5921</v>
      </c>
      <c r="B864" s="794" t="s">
        <v>33</v>
      </c>
      <c r="C864" s="727" t="s">
        <v>5922</v>
      </c>
      <c r="D864" s="727" t="s">
        <v>5917</v>
      </c>
      <c r="E864" s="727" t="s">
        <v>5917</v>
      </c>
      <c r="F864" s="727" t="s">
        <v>5923</v>
      </c>
      <c r="G864" s="727" t="str">
        <f t="shared" si="31"/>
        <v>химически чистый, ГОСТ 83-79</v>
      </c>
      <c r="H864" s="727"/>
      <c r="I864" s="727"/>
      <c r="J864" s="727" t="s">
        <v>38</v>
      </c>
      <c r="K864" s="727">
        <v>0</v>
      </c>
      <c r="L864" s="1065">
        <v>151010000</v>
      </c>
      <c r="M864" s="749" t="s">
        <v>82</v>
      </c>
      <c r="N864" s="727" t="s">
        <v>2115</v>
      </c>
      <c r="O864" s="727" t="s">
        <v>4357</v>
      </c>
      <c r="P864" s="727" t="s">
        <v>229</v>
      </c>
      <c r="Q864" s="874" t="s">
        <v>230</v>
      </c>
      <c r="R864" s="727" t="s">
        <v>2856</v>
      </c>
      <c r="S864" s="727">
        <v>166</v>
      </c>
      <c r="T864" s="727" t="s">
        <v>902</v>
      </c>
      <c r="U864" s="824">
        <v>120</v>
      </c>
      <c r="V864" s="824">
        <v>200</v>
      </c>
      <c r="W864" s="824">
        <v>24000</v>
      </c>
      <c r="X864" s="824">
        <f t="shared" si="30"/>
        <v>26880.000000000004</v>
      </c>
      <c r="Y864" s="727"/>
      <c r="Z864" s="727">
        <v>2016</v>
      </c>
      <c r="AA864" s="727"/>
      <c r="AB864" s="760" t="s">
        <v>876</v>
      </c>
      <c r="AC864" s="760" t="s">
        <v>209</v>
      </c>
      <c r="AD864" s="760"/>
      <c r="AE864" s="760"/>
      <c r="AF864" s="760"/>
      <c r="AG864" s="760" t="s">
        <v>5924</v>
      </c>
      <c r="AH864" s="760" t="s">
        <v>794</v>
      </c>
      <c r="AI864" s="760">
        <v>210000057</v>
      </c>
      <c r="AJ864" s="760" t="s">
        <v>5920</v>
      </c>
      <c r="AK864" s="807"/>
    </row>
    <row r="865" spans="1:37" s="192" customFormat="1" ht="100.5" customHeight="1">
      <c r="A865" s="727" t="s">
        <v>5925</v>
      </c>
      <c r="B865" s="794" t="s">
        <v>33</v>
      </c>
      <c r="C865" s="727" t="s">
        <v>5922</v>
      </c>
      <c r="D865" s="727" t="s">
        <v>5917</v>
      </c>
      <c r="E865" s="727" t="s">
        <v>5917</v>
      </c>
      <c r="F865" s="727" t="s">
        <v>5923</v>
      </c>
      <c r="G865" s="727" t="str">
        <f t="shared" si="31"/>
        <v>химически чистый, ГОСТ 83-79</v>
      </c>
      <c r="H865" s="727"/>
      <c r="I865" s="727"/>
      <c r="J865" s="727" t="s">
        <v>38</v>
      </c>
      <c r="K865" s="727">
        <v>0</v>
      </c>
      <c r="L865" s="766">
        <v>751000000</v>
      </c>
      <c r="M865" s="749" t="s">
        <v>83</v>
      </c>
      <c r="N865" s="727" t="s">
        <v>2115</v>
      </c>
      <c r="O865" s="813" t="s">
        <v>4675</v>
      </c>
      <c r="P865" s="727" t="s">
        <v>229</v>
      </c>
      <c r="Q865" s="874" t="s">
        <v>230</v>
      </c>
      <c r="R865" s="727" t="s">
        <v>2856</v>
      </c>
      <c r="S865" s="727">
        <v>166</v>
      </c>
      <c r="T865" s="727" t="s">
        <v>902</v>
      </c>
      <c r="U865" s="824">
        <v>49</v>
      </c>
      <c r="V865" s="824">
        <v>200</v>
      </c>
      <c r="W865" s="824">
        <v>9800</v>
      </c>
      <c r="X865" s="824">
        <f t="shared" si="30"/>
        <v>10976.000000000002</v>
      </c>
      <c r="Y865" s="727"/>
      <c r="Z865" s="727">
        <v>2016</v>
      </c>
      <c r="AA865" s="727"/>
      <c r="AB865" s="760" t="s">
        <v>876</v>
      </c>
      <c r="AC865" s="760" t="s">
        <v>209</v>
      </c>
      <c r="AD865" s="760"/>
      <c r="AE865" s="760"/>
      <c r="AF865" s="760"/>
      <c r="AG865" s="760" t="s">
        <v>5926</v>
      </c>
      <c r="AH865" s="760" t="s">
        <v>794</v>
      </c>
      <c r="AI865" s="760">
        <v>210000057</v>
      </c>
      <c r="AJ865" s="760" t="s">
        <v>5920</v>
      </c>
      <c r="AK865" s="807"/>
    </row>
    <row r="866" spans="1:37" s="192" customFormat="1" ht="100.5" customHeight="1">
      <c r="A866" s="727" t="s">
        <v>5927</v>
      </c>
      <c r="B866" s="794" t="s">
        <v>33</v>
      </c>
      <c r="C866" s="727" t="s">
        <v>5928</v>
      </c>
      <c r="D866" s="727" t="s">
        <v>5929</v>
      </c>
      <c r="E866" s="727" t="s">
        <v>5929</v>
      </c>
      <c r="F866" s="727" t="s">
        <v>5930</v>
      </c>
      <c r="G866" s="727" t="str">
        <f t="shared" si="31"/>
        <v>кристаллическая, сорт 1</v>
      </c>
      <c r="H866" s="727"/>
      <c r="I866" s="727"/>
      <c r="J866" s="727" t="s">
        <v>1135</v>
      </c>
      <c r="K866" s="727">
        <v>100</v>
      </c>
      <c r="L866" s="1065">
        <v>151010000</v>
      </c>
      <c r="M866" s="749" t="s">
        <v>82</v>
      </c>
      <c r="N866" s="727" t="s">
        <v>2115</v>
      </c>
      <c r="O866" s="727" t="s">
        <v>4357</v>
      </c>
      <c r="P866" s="727" t="s">
        <v>229</v>
      </c>
      <c r="Q866" s="874" t="s">
        <v>230</v>
      </c>
      <c r="R866" s="727" t="s">
        <v>2856</v>
      </c>
      <c r="S866" s="727">
        <v>168</v>
      </c>
      <c r="T866" s="727" t="s">
        <v>698</v>
      </c>
      <c r="U866" s="824">
        <v>4.6500000000000004</v>
      </c>
      <c r="V866" s="824">
        <v>22000</v>
      </c>
      <c r="W866" s="824">
        <v>102300.00000000001</v>
      </c>
      <c r="X866" s="824">
        <f t="shared" si="30"/>
        <v>114576.00000000003</v>
      </c>
      <c r="Y866" s="727" t="s">
        <v>4270</v>
      </c>
      <c r="Z866" s="727">
        <v>2016</v>
      </c>
      <c r="AA866" s="727"/>
      <c r="AB866" s="760" t="s">
        <v>876</v>
      </c>
      <c r="AC866" s="760"/>
      <c r="AD866" s="760"/>
      <c r="AE866" s="760"/>
      <c r="AF866" s="760"/>
      <c r="AG866" s="760" t="s">
        <v>5931</v>
      </c>
      <c r="AH866" s="760" t="s">
        <v>794</v>
      </c>
      <c r="AI866" s="760">
        <v>210003599</v>
      </c>
      <c r="AJ866" s="760" t="s">
        <v>5929</v>
      </c>
      <c r="AK866" s="807"/>
    </row>
    <row r="867" spans="1:37" s="192" customFormat="1" ht="100.5" customHeight="1">
      <c r="A867" s="727" t="s">
        <v>5932</v>
      </c>
      <c r="B867" s="794" t="s">
        <v>33</v>
      </c>
      <c r="C867" s="727" t="s">
        <v>5928</v>
      </c>
      <c r="D867" s="727" t="s">
        <v>5929</v>
      </c>
      <c r="E867" s="727" t="s">
        <v>5929</v>
      </c>
      <c r="F867" s="727" t="s">
        <v>5930</v>
      </c>
      <c r="G867" s="727" t="str">
        <f t="shared" si="31"/>
        <v>кристаллическая, сорт 1</v>
      </c>
      <c r="H867" s="727"/>
      <c r="I867" s="727"/>
      <c r="J867" s="727" t="s">
        <v>1135</v>
      </c>
      <c r="K867" s="727">
        <v>100</v>
      </c>
      <c r="L867" s="788">
        <v>311000000</v>
      </c>
      <c r="M867" s="727" t="s">
        <v>342</v>
      </c>
      <c r="N867" s="727" t="s">
        <v>2115</v>
      </c>
      <c r="O867" s="813" t="s">
        <v>4683</v>
      </c>
      <c r="P867" s="727" t="s">
        <v>229</v>
      </c>
      <c r="Q867" s="874" t="s">
        <v>230</v>
      </c>
      <c r="R867" s="727" t="s">
        <v>2856</v>
      </c>
      <c r="S867" s="727">
        <v>168</v>
      </c>
      <c r="T867" s="727" t="s">
        <v>698</v>
      </c>
      <c r="U867" s="824">
        <v>5</v>
      </c>
      <c r="V867" s="824">
        <v>22000</v>
      </c>
      <c r="W867" s="824">
        <v>110000</v>
      </c>
      <c r="X867" s="824">
        <f t="shared" si="30"/>
        <v>123200.00000000001</v>
      </c>
      <c r="Y867" s="727" t="s">
        <v>4270</v>
      </c>
      <c r="Z867" s="727">
        <v>2016</v>
      </c>
      <c r="AA867" s="727"/>
      <c r="AB867" s="760" t="s">
        <v>876</v>
      </c>
      <c r="AC867" s="760"/>
      <c r="AD867" s="760"/>
      <c r="AE867" s="760"/>
      <c r="AF867" s="760"/>
      <c r="AG867" s="760" t="s">
        <v>5933</v>
      </c>
      <c r="AH867" s="760" t="s">
        <v>794</v>
      </c>
      <c r="AI867" s="760">
        <v>210003599</v>
      </c>
      <c r="AJ867" s="760" t="s">
        <v>5929</v>
      </c>
      <c r="AK867" s="807"/>
    </row>
    <row r="868" spans="1:37" s="192" customFormat="1" ht="100.5" customHeight="1">
      <c r="A868" s="727" t="s">
        <v>5934</v>
      </c>
      <c r="B868" s="794" t="s">
        <v>33</v>
      </c>
      <c r="C868" s="727" t="s">
        <v>5935</v>
      </c>
      <c r="D868" s="727" t="s">
        <v>5609</v>
      </c>
      <c r="E868" s="727" t="s">
        <v>5609</v>
      </c>
      <c r="F868" s="727" t="s">
        <v>5495</v>
      </c>
      <c r="G868" s="727" t="str">
        <f t="shared" si="31"/>
        <v>стандарт-титр</v>
      </c>
      <c r="H868" s="727"/>
      <c r="I868" s="727"/>
      <c r="J868" s="727" t="s">
        <v>38</v>
      </c>
      <c r="K868" s="727">
        <v>0</v>
      </c>
      <c r="L868" s="788">
        <v>231010000</v>
      </c>
      <c r="M868" s="749" t="s">
        <v>128</v>
      </c>
      <c r="N868" s="727" t="s">
        <v>2115</v>
      </c>
      <c r="O868" s="813" t="s">
        <v>4669</v>
      </c>
      <c r="P868" s="727" t="s">
        <v>229</v>
      </c>
      <c r="Q868" s="874" t="s">
        <v>230</v>
      </c>
      <c r="R868" s="727" t="s">
        <v>2856</v>
      </c>
      <c r="S868" s="727">
        <v>87</v>
      </c>
      <c r="T868" s="727" t="s">
        <v>5432</v>
      </c>
      <c r="U868" s="824">
        <v>24</v>
      </c>
      <c r="V868" s="824">
        <v>700</v>
      </c>
      <c r="W868" s="824">
        <v>16800</v>
      </c>
      <c r="X868" s="824">
        <f t="shared" si="30"/>
        <v>18816</v>
      </c>
      <c r="Y868" s="727"/>
      <c r="Z868" s="727">
        <v>2016</v>
      </c>
      <c r="AA868" s="727"/>
      <c r="AB868" s="760" t="s">
        <v>876</v>
      </c>
      <c r="AC868" s="760" t="s">
        <v>209</v>
      </c>
      <c r="AD868" s="760"/>
      <c r="AE868" s="760"/>
      <c r="AF868" s="760"/>
      <c r="AG868" s="760" t="s">
        <v>5936</v>
      </c>
      <c r="AH868" s="760" t="s">
        <v>794</v>
      </c>
      <c r="AI868" s="760">
        <v>210013901</v>
      </c>
      <c r="AJ868" s="760" t="s">
        <v>5937</v>
      </c>
      <c r="AK868" s="807"/>
    </row>
    <row r="869" spans="1:37" s="192" customFormat="1" ht="100.5" customHeight="1">
      <c r="A869" s="727" t="s">
        <v>5938</v>
      </c>
      <c r="B869" s="794" t="s">
        <v>33</v>
      </c>
      <c r="C869" s="727" t="s">
        <v>5935</v>
      </c>
      <c r="D869" s="727" t="s">
        <v>5609</v>
      </c>
      <c r="E869" s="727" t="s">
        <v>5609</v>
      </c>
      <c r="F869" s="727" t="s">
        <v>5495</v>
      </c>
      <c r="G869" s="727" t="str">
        <f t="shared" si="31"/>
        <v>стандарт-титр</v>
      </c>
      <c r="H869" s="727"/>
      <c r="I869" s="727"/>
      <c r="J869" s="727" t="s">
        <v>38</v>
      </c>
      <c r="K869" s="727">
        <v>0</v>
      </c>
      <c r="L869" s="766">
        <v>471010000</v>
      </c>
      <c r="M869" s="1016" t="s">
        <v>125</v>
      </c>
      <c r="N869" s="727" t="s">
        <v>2115</v>
      </c>
      <c r="O869" s="727" t="s">
        <v>236</v>
      </c>
      <c r="P869" s="727" t="s">
        <v>229</v>
      </c>
      <c r="Q869" s="874" t="s">
        <v>230</v>
      </c>
      <c r="R869" s="727" t="s">
        <v>2856</v>
      </c>
      <c r="S869" s="727">
        <v>87</v>
      </c>
      <c r="T869" s="727" t="s">
        <v>5432</v>
      </c>
      <c r="U869" s="824">
        <v>5</v>
      </c>
      <c r="V869" s="824">
        <v>700</v>
      </c>
      <c r="W869" s="824">
        <v>3500</v>
      </c>
      <c r="X869" s="824">
        <f t="shared" si="30"/>
        <v>3920.0000000000005</v>
      </c>
      <c r="Y869" s="727"/>
      <c r="Z869" s="727">
        <v>2016</v>
      </c>
      <c r="AA869" s="727"/>
      <c r="AB869" s="760" t="s">
        <v>876</v>
      </c>
      <c r="AC869" s="760" t="s">
        <v>209</v>
      </c>
      <c r="AD869" s="760"/>
      <c r="AE869" s="760"/>
      <c r="AF869" s="760"/>
      <c r="AG869" s="760" t="s">
        <v>5939</v>
      </c>
      <c r="AH869" s="760" t="s">
        <v>794</v>
      </c>
      <c r="AI869" s="760">
        <v>210013901</v>
      </c>
      <c r="AJ869" s="760" t="s">
        <v>5937</v>
      </c>
      <c r="AK869" s="807"/>
    </row>
    <row r="870" spans="1:37" s="192" customFormat="1" ht="100.5" customHeight="1">
      <c r="A870" s="727" t="s">
        <v>5940</v>
      </c>
      <c r="B870" s="794" t="s">
        <v>33</v>
      </c>
      <c r="C870" s="727" t="s">
        <v>5935</v>
      </c>
      <c r="D870" s="727" t="s">
        <v>5609</v>
      </c>
      <c r="E870" s="727" t="s">
        <v>5609</v>
      </c>
      <c r="F870" s="727" t="s">
        <v>5495</v>
      </c>
      <c r="G870" s="727" t="str">
        <f t="shared" si="31"/>
        <v>стандарт-титр</v>
      </c>
      <c r="H870" s="727"/>
      <c r="I870" s="727"/>
      <c r="J870" s="727" t="s">
        <v>38</v>
      </c>
      <c r="K870" s="727">
        <v>0</v>
      </c>
      <c r="L870" s="788">
        <v>311000000</v>
      </c>
      <c r="M870" s="727" t="s">
        <v>342</v>
      </c>
      <c r="N870" s="727" t="s">
        <v>2115</v>
      </c>
      <c r="O870" s="813" t="s">
        <v>4683</v>
      </c>
      <c r="P870" s="727" t="s">
        <v>229</v>
      </c>
      <c r="Q870" s="874" t="s">
        <v>230</v>
      </c>
      <c r="R870" s="727" t="s">
        <v>2856</v>
      </c>
      <c r="S870" s="727">
        <v>87</v>
      </c>
      <c r="T870" s="727" t="s">
        <v>5432</v>
      </c>
      <c r="U870" s="824">
        <v>18</v>
      </c>
      <c r="V870" s="824">
        <v>700</v>
      </c>
      <c r="W870" s="824">
        <v>12600</v>
      </c>
      <c r="X870" s="824">
        <f t="shared" si="30"/>
        <v>14112.000000000002</v>
      </c>
      <c r="Y870" s="727"/>
      <c r="Z870" s="727">
        <v>2016</v>
      </c>
      <c r="AA870" s="727"/>
      <c r="AB870" s="760" t="s">
        <v>876</v>
      </c>
      <c r="AC870" s="760" t="s">
        <v>209</v>
      </c>
      <c r="AD870" s="760"/>
      <c r="AE870" s="760"/>
      <c r="AF870" s="760"/>
      <c r="AG870" s="760" t="s">
        <v>5941</v>
      </c>
      <c r="AH870" s="760" t="s">
        <v>794</v>
      </c>
      <c r="AI870" s="760">
        <v>210013901</v>
      </c>
      <c r="AJ870" s="760" t="s">
        <v>5937</v>
      </c>
      <c r="AK870" s="807"/>
    </row>
    <row r="871" spans="1:37" s="192" customFormat="1" ht="100.5" customHeight="1">
      <c r="A871" s="727" t="s">
        <v>5942</v>
      </c>
      <c r="B871" s="794" t="s">
        <v>33</v>
      </c>
      <c r="C871" s="727" t="s">
        <v>5943</v>
      </c>
      <c r="D871" s="727" t="s">
        <v>5944</v>
      </c>
      <c r="E871" s="727" t="s">
        <v>5944</v>
      </c>
      <c r="F871" s="727" t="s">
        <v>5945</v>
      </c>
      <c r="G871" s="727" t="str">
        <f t="shared" si="31"/>
        <v>этиловый, технический, ректификованный, высший сорт, ГОСТ 18300-87</v>
      </c>
      <c r="H871" s="727"/>
      <c r="I871" s="727"/>
      <c r="J871" s="727" t="s">
        <v>1135</v>
      </c>
      <c r="K871" s="727">
        <v>100</v>
      </c>
      <c r="L871" s="1065">
        <v>151010000</v>
      </c>
      <c r="M871" s="749" t="s">
        <v>82</v>
      </c>
      <c r="N871" s="727" t="s">
        <v>2115</v>
      </c>
      <c r="O871" s="727" t="s">
        <v>4357</v>
      </c>
      <c r="P871" s="727" t="s">
        <v>229</v>
      </c>
      <c r="Q871" s="874" t="s">
        <v>230</v>
      </c>
      <c r="R871" s="727" t="s">
        <v>2856</v>
      </c>
      <c r="S871" s="727">
        <v>112</v>
      </c>
      <c r="T871" s="727" t="s">
        <v>4656</v>
      </c>
      <c r="U871" s="824">
        <v>12</v>
      </c>
      <c r="V871" s="824">
        <v>2500</v>
      </c>
      <c r="W871" s="824">
        <v>30000</v>
      </c>
      <c r="X871" s="824">
        <f t="shared" si="30"/>
        <v>33600</v>
      </c>
      <c r="Y871" s="727" t="s">
        <v>4270</v>
      </c>
      <c r="Z871" s="727">
        <v>2016</v>
      </c>
      <c r="AA871" s="727"/>
      <c r="AB871" s="760" t="s">
        <v>876</v>
      </c>
      <c r="AC871" s="760"/>
      <c r="AD871" s="760"/>
      <c r="AE871" s="760"/>
      <c r="AF871" s="760"/>
      <c r="AG871" s="760" t="s">
        <v>5946</v>
      </c>
      <c r="AH871" s="760" t="s">
        <v>794</v>
      </c>
      <c r="AI871" s="760">
        <v>210003490</v>
      </c>
      <c r="AJ871" s="760" t="s">
        <v>5947</v>
      </c>
      <c r="AK871" s="807"/>
    </row>
    <row r="872" spans="1:37" s="192" customFormat="1" ht="100.5" customHeight="1">
      <c r="A872" s="727" t="s">
        <v>5948</v>
      </c>
      <c r="B872" s="794" t="s">
        <v>33</v>
      </c>
      <c r="C872" s="727" t="s">
        <v>5943</v>
      </c>
      <c r="D872" s="727" t="s">
        <v>5944</v>
      </c>
      <c r="E872" s="727" t="s">
        <v>5944</v>
      </c>
      <c r="F872" s="727" t="s">
        <v>5945</v>
      </c>
      <c r="G872" s="727" t="str">
        <f t="shared" si="31"/>
        <v>этиловый, технический, ректификованный, высший сорт, ГОСТ 18300-87</v>
      </c>
      <c r="H872" s="727"/>
      <c r="I872" s="727"/>
      <c r="J872" s="727" t="s">
        <v>1135</v>
      </c>
      <c r="K872" s="727">
        <v>100</v>
      </c>
      <c r="L872" s="1065">
        <v>151010000</v>
      </c>
      <c r="M872" s="749" t="s">
        <v>82</v>
      </c>
      <c r="N872" s="727" t="s">
        <v>2115</v>
      </c>
      <c r="O872" s="727" t="s">
        <v>5397</v>
      </c>
      <c r="P872" s="727" t="s">
        <v>229</v>
      </c>
      <c r="Q872" s="874" t="s">
        <v>230</v>
      </c>
      <c r="R872" s="727" t="s">
        <v>2856</v>
      </c>
      <c r="S872" s="727">
        <v>112</v>
      </c>
      <c r="T872" s="727" t="s">
        <v>4656</v>
      </c>
      <c r="U872" s="824">
        <v>10</v>
      </c>
      <c r="V872" s="824">
        <v>2500</v>
      </c>
      <c r="W872" s="824">
        <v>25000</v>
      </c>
      <c r="X872" s="824">
        <f t="shared" si="30"/>
        <v>28000.000000000004</v>
      </c>
      <c r="Y872" s="727" t="s">
        <v>4270</v>
      </c>
      <c r="Z872" s="727">
        <v>2016</v>
      </c>
      <c r="AA872" s="727"/>
      <c r="AB872" s="760" t="s">
        <v>876</v>
      </c>
      <c r="AC872" s="760"/>
      <c r="AD872" s="760"/>
      <c r="AE872" s="760"/>
      <c r="AF872" s="760"/>
      <c r="AG872" s="760" t="s">
        <v>5946</v>
      </c>
      <c r="AH872" s="760" t="s">
        <v>794</v>
      </c>
      <c r="AI872" s="760">
        <v>210003490</v>
      </c>
      <c r="AJ872" s="760" t="s">
        <v>5947</v>
      </c>
      <c r="AK872" s="807"/>
    </row>
    <row r="873" spans="1:37" s="192" customFormat="1" ht="100.5" customHeight="1">
      <c r="A873" s="727" t="s">
        <v>5949</v>
      </c>
      <c r="B873" s="794" t="s">
        <v>33</v>
      </c>
      <c r="C873" s="727" t="s">
        <v>5943</v>
      </c>
      <c r="D873" s="727" t="s">
        <v>5944</v>
      </c>
      <c r="E873" s="727" t="s">
        <v>5944</v>
      </c>
      <c r="F873" s="727" t="s">
        <v>5945</v>
      </c>
      <c r="G873" s="727" t="str">
        <f t="shared" si="31"/>
        <v>этиловый, технический, ректификованный, высший сорт, ГОСТ 18300-87</v>
      </c>
      <c r="H873" s="727"/>
      <c r="I873" s="727"/>
      <c r="J873" s="727" t="s">
        <v>1135</v>
      </c>
      <c r="K873" s="727">
        <v>100</v>
      </c>
      <c r="L873" s="766">
        <v>751000000</v>
      </c>
      <c r="M873" s="749" t="s">
        <v>83</v>
      </c>
      <c r="N873" s="727" t="s">
        <v>2115</v>
      </c>
      <c r="O873" s="813" t="s">
        <v>4675</v>
      </c>
      <c r="P873" s="727" t="s">
        <v>229</v>
      </c>
      <c r="Q873" s="874" t="s">
        <v>230</v>
      </c>
      <c r="R873" s="727" t="s">
        <v>2856</v>
      </c>
      <c r="S873" s="727">
        <v>112</v>
      </c>
      <c r="T873" s="727" t="s">
        <v>4656</v>
      </c>
      <c r="U873" s="824">
        <v>9.6</v>
      </c>
      <c r="V873" s="824">
        <v>2500</v>
      </c>
      <c r="W873" s="824">
        <v>24000</v>
      </c>
      <c r="X873" s="824">
        <f t="shared" si="30"/>
        <v>26880.000000000004</v>
      </c>
      <c r="Y873" s="727" t="s">
        <v>4270</v>
      </c>
      <c r="Z873" s="727">
        <v>2016</v>
      </c>
      <c r="AA873" s="727"/>
      <c r="AB873" s="760" t="s">
        <v>876</v>
      </c>
      <c r="AC873" s="760"/>
      <c r="AD873" s="760"/>
      <c r="AE873" s="760"/>
      <c r="AF873" s="760"/>
      <c r="AG873" s="760" t="s">
        <v>5950</v>
      </c>
      <c r="AH873" s="760" t="s">
        <v>794</v>
      </c>
      <c r="AI873" s="760">
        <v>210003490</v>
      </c>
      <c r="AJ873" s="760" t="s">
        <v>5947</v>
      </c>
      <c r="AK873" s="807"/>
    </row>
    <row r="874" spans="1:37" s="192" customFormat="1" ht="100.5" customHeight="1">
      <c r="A874" s="727" t="s">
        <v>5951</v>
      </c>
      <c r="B874" s="794" t="s">
        <v>33</v>
      </c>
      <c r="C874" s="727" t="s">
        <v>5943</v>
      </c>
      <c r="D874" s="727" t="s">
        <v>5944</v>
      </c>
      <c r="E874" s="727" t="s">
        <v>5944</v>
      </c>
      <c r="F874" s="727" t="s">
        <v>5945</v>
      </c>
      <c r="G874" s="727" t="str">
        <f t="shared" si="31"/>
        <v>этиловый, технический, ректификованный, высший сорт, ГОСТ 18300-87</v>
      </c>
      <c r="H874" s="727"/>
      <c r="I874" s="727"/>
      <c r="J874" s="727" t="s">
        <v>1135</v>
      </c>
      <c r="K874" s="727">
        <v>100</v>
      </c>
      <c r="L874" s="766">
        <v>471010000</v>
      </c>
      <c r="M874" s="1016" t="s">
        <v>125</v>
      </c>
      <c r="N874" s="727" t="s">
        <v>2115</v>
      </c>
      <c r="O874" s="727" t="s">
        <v>4801</v>
      </c>
      <c r="P874" s="727" t="s">
        <v>229</v>
      </c>
      <c r="Q874" s="874" t="s">
        <v>230</v>
      </c>
      <c r="R874" s="727" t="s">
        <v>2856</v>
      </c>
      <c r="S874" s="727">
        <v>112</v>
      </c>
      <c r="T874" s="727" t="s">
        <v>4656</v>
      </c>
      <c r="U874" s="824">
        <v>2.2000000000000002</v>
      </c>
      <c r="V874" s="824">
        <v>2500</v>
      </c>
      <c r="W874" s="824">
        <v>5500</v>
      </c>
      <c r="X874" s="824">
        <f t="shared" si="30"/>
        <v>6160.0000000000009</v>
      </c>
      <c r="Y874" s="727" t="s">
        <v>4270</v>
      </c>
      <c r="Z874" s="727">
        <v>2016</v>
      </c>
      <c r="AA874" s="727"/>
      <c r="AB874" s="760" t="s">
        <v>876</v>
      </c>
      <c r="AC874" s="760"/>
      <c r="AD874" s="760"/>
      <c r="AE874" s="760"/>
      <c r="AF874" s="760"/>
      <c r="AG874" s="760" t="s">
        <v>5952</v>
      </c>
      <c r="AH874" s="760" t="s">
        <v>794</v>
      </c>
      <c r="AI874" s="760">
        <v>210003490</v>
      </c>
      <c r="AJ874" s="760" t="s">
        <v>5947</v>
      </c>
      <c r="AK874" s="807"/>
    </row>
    <row r="875" spans="1:37" s="192" customFormat="1" ht="100.5" customHeight="1">
      <c r="A875" s="727" t="s">
        <v>5953</v>
      </c>
      <c r="B875" s="794" t="s">
        <v>33</v>
      </c>
      <c r="C875" s="727" t="s">
        <v>5943</v>
      </c>
      <c r="D875" s="727" t="s">
        <v>5944</v>
      </c>
      <c r="E875" s="727" t="s">
        <v>5944</v>
      </c>
      <c r="F875" s="727" t="s">
        <v>5945</v>
      </c>
      <c r="G875" s="727" t="str">
        <f t="shared" si="31"/>
        <v>этиловый, технический, ректификованный, высший сорт, ГОСТ 18300-87</v>
      </c>
      <c r="H875" s="727"/>
      <c r="I875" s="727"/>
      <c r="J875" s="727" t="s">
        <v>1135</v>
      </c>
      <c r="K875" s="727">
        <v>100</v>
      </c>
      <c r="L875" s="766">
        <v>471010000</v>
      </c>
      <c r="M875" s="1016" t="s">
        <v>125</v>
      </c>
      <c r="N875" s="727" t="s">
        <v>2115</v>
      </c>
      <c r="O875" s="727" t="s">
        <v>236</v>
      </c>
      <c r="P875" s="727" t="s">
        <v>229</v>
      </c>
      <c r="Q875" s="874" t="s">
        <v>230</v>
      </c>
      <c r="R875" s="727" t="s">
        <v>2856</v>
      </c>
      <c r="S875" s="727">
        <v>112</v>
      </c>
      <c r="T875" s="727" t="s">
        <v>4656</v>
      </c>
      <c r="U875" s="824">
        <v>29.22</v>
      </c>
      <c r="V875" s="824">
        <v>2500</v>
      </c>
      <c r="W875" s="824">
        <v>73050</v>
      </c>
      <c r="X875" s="824">
        <f t="shared" si="30"/>
        <v>81816.000000000015</v>
      </c>
      <c r="Y875" s="727" t="s">
        <v>4270</v>
      </c>
      <c r="Z875" s="727">
        <v>2016</v>
      </c>
      <c r="AA875" s="727"/>
      <c r="AB875" s="760" t="s">
        <v>876</v>
      </c>
      <c r="AC875" s="760"/>
      <c r="AD875" s="760"/>
      <c r="AE875" s="760"/>
      <c r="AF875" s="760"/>
      <c r="AG875" s="760" t="s">
        <v>5952</v>
      </c>
      <c r="AH875" s="760" t="s">
        <v>794</v>
      </c>
      <c r="AI875" s="760">
        <v>210003490</v>
      </c>
      <c r="AJ875" s="760" t="s">
        <v>5947</v>
      </c>
      <c r="AK875" s="807"/>
    </row>
    <row r="876" spans="1:37" s="192" customFormat="1" ht="100.5" customHeight="1">
      <c r="A876" s="727" t="s">
        <v>5954</v>
      </c>
      <c r="B876" s="794" t="s">
        <v>33</v>
      </c>
      <c r="C876" s="727" t="s">
        <v>5943</v>
      </c>
      <c r="D876" s="727" t="s">
        <v>5944</v>
      </c>
      <c r="E876" s="727" t="s">
        <v>5944</v>
      </c>
      <c r="F876" s="727" t="s">
        <v>5945</v>
      </c>
      <c r="G876" s="727" t="str">
        <f t="shared" si="31"/>
        <v>этиловый, технический, ректификованный, высший сорт, ГОСТ 18300-87</v>
      </c>
      <c r="H876" s="727"/>
      <c r="I876" s="727"/>
      <c r="J876" s="727" t="s">
        <v>1135</v>
      </c>
      <c r="K876" s="727">
        <v>100</v>
      </c>
      <c r="L876" s="766">
        <v>471010000</v>
      </c>
      <c r="M876" s="1016" t="s">
        <v>125</v>
      </c>
      <c r="N876" s="727" t="s">
        <v>2115</v>
      </c>
      <c r="O876" s="727" t="s">
        <v>4974</v>
      </c>
      <c r="P876" s="727" t="s">
        <v>229</v>
      </c>
      <c r="Q876" s="874" t="s">
        <v>230</v>
      </c>
      <c r="R876" s="727" t="s">
        <v>2856</v>
      </c>
      <c r="S876" s="727">
        <v>112</v>
      </c>
      <c r="T876" s="727" t="s">
        <v>4656</v>
      </c>
      <c r="U876" s="824">
        <v>11.96</v>
      </c>
      <c r="V876" s="824">
        <v>2500</v>
      </c>
      <c r="W876" s="824">
        <v>29900.000000000004</v>
      </c>
      <c r="X876" s="824">
        <f t="shared" si="30"/>
        <v>33488.000000000007</v>
      </c>
      <c r="Y876" s="727" t="s">
        <v>4270</v>
      </c>
      <c r="Z876" s="727">
        <v>2016</v>
      </c>
      <c r="AA876" s="727"/>
      <c r="AB876" s="760" t="s">
        <v>876</v>
      </c>
      <c r="AC876" s="760"/>
      <c r="AD876" s="760"/>
      <c r="AE876" s="760"/>
      <c r="AF876" s="760"/>
      <c r="AG876" s="760" t="s">
        <v>5952</v>
      </c>
      <c r="AH876" s="760" t="s">
        <v>794</v>
      </c>
      <c r="AI876" s="760">
        <v>210003490</v>
      </c>
      <c r="AJ876" s="760" t="s">
        <v>5947</v>
      </c>
      <c r="AK876" s="807"/>
    </row>
    <row r="877" spans="1:37" s="192" customFormat="1" ht="100.5" customHeight="1">
      <c r="A877" s="727" t="s">
        <v>5955</v>
      </c>
      <c r="B877" s="794" t="s">
        <v>33</v>
      </c>
      <c r="C877" s="727" t="s">
        <v>5943</v>
      </c>
      <c r="D877" s="727" t="s">
        <v>5944</v>
      </c>
      <c r="E877" s="727" t="s">
        <v>5944</v>
      </c>
      <c r="F877" s="727" t="s">
        <v>5945</v>
      </c>
      <c r="G877" s="727" t="str">
        <f t="shared" si="31"/>
        <v>этиловый, технический, ректификованный, высший сорт, ГОСТ 18300-87</v>
      </c>
      <c r="H877" s="727"/>
      <c r="I877" s="727"/>
      <c r="J877" s="727" t="s">
        <v>1135</v>
      </c>
      <c r="K877" s="727">
        <v>100</v>
      </c>
      <c r="L877" s="788">
        <v>311000000</v>
      </c>
      <c r="M877" s="727" t="s">
        <v>342</v>
      </c>
      <c r="N877" s="727" t="s">
        <v>2115</v>
      </c>
      <c r="O877" s="813" t="s">
        <v>4683</v>
      </c>
      <c r="P877" s="727" t="s">
        <v>229</v>
      </c>
      <c r="Q877" s="874" t="s">
        <v>230</v>
      </c>
      <c r="R877" s="727" t="s">
        <v>2856</v>
      </c>
      <c r="S877" s="727">
        <v>112</v>
      </c>
      <c r="T877" s="727" t="s">
        <v>4656</v>
      </c>
      <c r="U877" s="824">
        <v>18.940000000000001</v>
      </c>
      <c r="V877" s="824">
        <v>2500</v>
      </c>
      <c r="W877" s="824">
        <v>47350</v>
      </c>
      <c r="X877" s="824">
        <f t="shared" si="30"/>
        <v>53032.000000000007</v>
      </c>
      <c r="Y877" s="727" t="s">
        <v>4270</v>
      </c>
      <c r="Z877" s="727">
        <v>2016</v>
      </c>
      <c r="AA877" s="727"/>
      <c r="AB877" s="760" t="s">
        <v>876</v>
      </c>
      <c r="AC877" s="760"/>
      <c r="AD877" s="760"/>
      <c r="AE877" s="760"/>
      <c r="AF877" s="760"/>
      <c r="AG877" s="760" t="s">
        <v>5956</v>
      </c>
      <c r="AH877" s="760" t="s">
        <v>794</v>
      </c>
      <c r="AI877" s="760">
        <v>210003490</v>
      </c>
      <c r="AJ877" s="760" t="s">
        <v>5947</v>
      </c>
      <c r="AK877" s="807"/>
    </row>
    <row r="878" spans="1:37" s="192" customFormat="1" ht="100.5" customHeight="1">
      <c r="A878" s="727" t="s">
        <v>5957</v>
      </c>
      <c r="B878" s="794" t="s">
        <v>33</v>
      </c>
      <c r="C878" s="727" t="s">
        <v>5943</v>
      </c>
      <c r="D878" s="727" t="s">
        <v>5944</v>
      </c>
      <c r="E878" s="727" t="s">
        <v>5944</v>
      </c>
      <c r="F878" s="727" t="s">
        <v>5945</v>
      </c>
      <c r="G878" s="727" t="str">
        <f t="shared" si="31"/>
        <v>этиловый, технический, ректификованный, высший сорт, ГОСТ 18300-87</v>
      </c>
      <c r="H878" s="727"/>
      <c r="I878" s="727"/>
      <c r="J878" s="727" t="s">
        <v>1135</v>
      </c>
      <c r="K878" s="727">
        <v>100</v>
      </c>
      <c r="L878" s="727">
        <v>511010000</v>
      </c>
      <c r="M878" s="753" t="s">
        <v>88</v>
      </c>
      <c r="N878" s="727" t="s">
        <v>2115</v>
      </c>
      <c r="O878" s="813" t="s">
        <v>4696</v>
      </c>
      <c r="P878" s="727" t="s">
        <v>229</v>
      </c>
      <c r="Q878" s="874" t="s">
        <v>230</v>
      </c>
      <c r="R878" s="727" t="s">
        <v>2856</v>
      </c>
      <c r="S878" s="727">
        <v>112</v>
      </c>
      <c r="T878" s="727" t="s">
        <v>4656</v>
      </c>
      <c r="U878" s="824">
        <v>27.03</v>
      </c>
      <c r="V878" s="824">
        <v>2500</v>
      </c>
      <c r="W878" s="824">
        <v>67575</v>
      </c>
      <c r="X878" s="824">
        <f t="shared" si="30"/>
        <v>75684</v>
      </c>
      <c r="Y878" s="727" t="s">
        <v>4270</v>
      </c>
      <c r="Z878" s="727">
        <v>2016</v>
      </c>
      <c r="AA878" s="727"/>
      <c r="AB878" s="760" t="s">
        <v>876</v>
      </c>
      <c r="AC878" s="760"/>
      <c r="AD878" s="760"/>
      <c r="AE878" s="760"/>
      <c r="AF878" s="760"/>
      <c r="AG878" s="760" t="s">
        <v>5958</v>
      </c>
      <c r="AH878" s="760" t="s">
        <v>794</v>
      </c>
      <c r="AI878" s="760">
        <v>210003490</v>
      </c>
      <c r="AJ878" s="760" t="s">
        <v>5947</v>
      </c>
      <c r="AK878" s="807"/>
    </row>
    <row r="879" spans="1:37" s="192" customFormat="1" ht="100.5" customHeight="1">
      <c r="A879" s="727" t="s">
        <v>5959</v>
      </c>
      <c r="B879" s="794" t="s">
        <v>33</v>
      </c>
      <c r="C879" s="727" t="s">
        <v>5943</v>
      </c>
      <c r="D879" s="727" t="s">
        <v>5944</v>
      </c>
      <c r="E879" s="727" t="s">
        <v>5944</v>
      </c>
      <c r="F879" s="727" t="s">
        <v>5945</v>
      </c>
      <c r="G879" s="727" t="str">
        <f t="shared" si="31"/>
        <v>этиловый, технический, ректификованный, высший сорт, ГОСТ 18300-87</v>
      </c>
      <c r="H879" s="727"/>
      <c r="I879" s="727"/>
      <c r="J879" s="727" t="s">
        <v>1135</v>
      </c>
      <c r="K879" s="727">
        <v>100</v>
      </c>
      <c r="L879" s="727">
        <v>511010000</v>
      </c>
      <c r="M879" s="753" t="s">
        <v>88</v>
      </c>
      <c r="N879" s="727" t="s">
        <v>2115</v>
      </c>
      <c r="O879" s="727" t="s">
        <v>4432</v>
      </c>
      <c r="P879" s="727" t="s">
        <v>229</v>
      </c>
      <c r="Q879" s="874" t="s">
        <v>230</v>
      </c>
      <c r="R879" s="727" t="s">
        <v>2856</v>
      </c>
      <c r="S879" s="727">
        <v>112</v>
      </c>
      <c r="T879" s="727" t="s">
        <v>4656</v>
      </c>
      <c r="U879" s="824">
        <v>25.38</v>
      </c>
      <c r="V879" s="824">
        <v>2500</v>
      </c>
      <c r="W879" s="824">
        <v>63450</v>
      </c>
      <c r="X879" s="824">
        <f t="shared" si="30"/>
        <v>71064</v>
      </c>
      <c r="Y879" s="727" t="s">
        <v>4270</v>
      </c>
      <c r="Z879" s="727">
        <v>2016</v>
      </c>
      <c r="AA879" s="727"/>
      <c r="AB879" s="760" t="s">
        <v>876</v>
      </c>
      <c r="AC879" s="760"/>
      <c r="AD879" s="760"/>
      <c r="AE879" s="760"/>
      <c r="AF879" s="760"/>
      <c r="AG879" s="760" t="s">
        <v>5958</v>
      </c>
      <c r="AH879" s="760" t="s">
        <v>794</v>
      </c>
      <c r="AI879" s="760">
        <v>210003490</v>
      </c>
      <c r="AJ879" s="760" t="s">
        <v>5947</v>
      </c>
      <c r="AK879" s="807"/>
    </row>
    <row r="880" spans="1:37" s="192" customFormat="1" ht="100.5" customHeight="1">
      <c r="A880" s="727" t="s">
        <v>5960</v>
      </c>
      <c r="B880" s="794" t="s">
        <v>33</v>
      </c>
      <c r="C880" s="727" t="s">
        <v>5943</v>
      </c>
      <c r="D880" s="727" t="s">
        <v>5944</v>
      </c>
      <c r="E880" s="727" t="s">
        <v>5944</v>
      </c>
      <c r="F880" s="727" t="s">
        <v>5945</v>
      </c>
      <c r="G880" s="727" t="str">
        <f t="shared" si="31"/>
        <v>этиловый, технический, ректификованный, высший сорт, ГОСТ 18300-87</v>
      </c>
      <c r="H880" s="727"/>
      <c r="I880" s="727"/>
      <c r="J880" s="727" t="s">
        <v>1135</v>
      </c>
      <c r="K880" s="727">
        <v>100</v>
      </c>
      <c r="L880" s="727">
        <v>511010000</v>
      </c>
      <c r="M880" s="753" t="s">
        <v>88</v>
      </c>
      <c r="N880" s="727" t="s">
        <v>2115</v>
      </c>
      <c r="O880" s="727" t="s">
        <v>4432</v>
      </c>
      <c r="P880" s="727" t="s">
        <v>229</v>
      </c>
      <c r="Q880" s="874" t="s">
        <v>230</v>
      </c>
      <c r="R880" s="727" t="s">
        <v>2856</v>
      </c>
      <c r="S880" s="727">
        <v>112</v>
      </c>
      <c r="T880" s="727" t="s">
        <v>4656</v>
      </c>
      <c r="U880" s="824">
        <v>9.6</v>
      </c>
      <c r="V880" s="824">
        <v>2500</v>
      </c>
      <c r="W880" s="824">
        <v>24000</v>
      </c>
      <c r="X880" s="824">
        <f t="shared" si="30"/>
        <v>26880.000000000004</v>
      </c>
      <c r="Y880" s="727" t="s">
        <v>4270</v>
      </c>
      <c r="Z880" s="727">
        <v>2016</v>
      </c>
      <c r="AA880" s="727"/>
      <c r="AB880" s="760" t="s">
        <v>876</v>
      </c>
      <c r="AC880" s="760"/>
      <c r="AD880" s="760"/>
      <c r="AE880" s="760"/>
      <c r="AF880" s="760"/>
      <c r="AG880" s="760" t="s">
        <v>5958</v>
      </c>
      <c r="AH880" s="760" t="s">
        <v>794</v>
      </c>
      <c r="AI880" s="760">
        <v>210003490</v>
      </c>
      <c r="AJ880" s="760" t="s">
        <v>5947</v>
      </c>
      <c r="AK880" s="807"/>
    </row>
    <row r="881" spans="1:37" s="192" customFormat="1" ht="100.5" customHeight="1">
      <c r="A881" s="727" t="s">
        <v>5961</v>
      </c>
      <c r="B881" s="794" t="s">
        <v>33</v>
      </c>
      <c r="C881" s="727" t="s">
        <v>5962</v>
      </c>
      <c r="D881" s="727" t="s">
        <v>5944</v>
      </c>
      <c r="E881" s="727" t="s">
        <v>5944</v>
      </c>
      <c r="F881" s="727" t="s">
        <v>5963</v>
      </c>
      <c r="G881" s="727" t="str">
        <f t="shared" si="31"/>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881" s="727"/>
      <c r="I881" s="727"/>
      <c r="J881" s="727" t="s">
        <v>1135</v>
      </c>
      <c r="K881" s="727">
        <v>98</v>
      </c>
      <c r="L881" s="788">
        <v>231010000</v>
      </c>
      <c r="M881" s="749" t="s">
        <v>128</v>
      </c>
      <c r="N881" s="727" t="s">
        <v>2115</v>
      </c>
      <c r="O881" s="727" t="s">
        <v>5516</v>
      </c>
      <c r="P881" s="727" t="s">
        <v>229</v>
      </c>
      <c r="Q881" s="874" t="s">
        <v>230</v>
      </c>
      <c r="R881" s="727" t="s">
        <v>2856</v>
      </c>
      <c r="S881" s="727">
        <v>112</v>
      </c>
      <c r="T881" s="727" t="s">
        <v>4656</v>
      </c>
      <c r="U881" s="824">
        <v>1</v>
      </c>
      <c r="V881" s="824">
        <v>1000</v>
      </c>
      <c r="W881" s="824">
        <v>1000</v>
      </c>
      <c r="X881" s="824">
        <f t="shared" si="30"/>
        <v>1120</v>
      </c>
      <c r="Y881" s="727" t="s">
        <v>4270</v>
      </c>
      <c r="Z881" s="727">
        <v>2016</v>
      </c>
      <c r="AA881" s="727"/>
      <c r="AB881" s="760" t="s">
        <v>876</v>
      </c>
      <c r="AC881" s="760"/>
      <c r="AD881" s="760"/>
      <c r="AE881" s="760"/>
      <c r="AF881" s="760"/>
      <c r="AG881" s="760" t="s">
        <v>5964</v>
      </c>
      <c r="AH881" s="760" t="s">
        <v>794</v>
      </c>
      <c r="AI881" s="760">
        <v>210003488</v>
      </c>
      <c r="AJ881" s="760" t="s">
        <v>5965</v>
      </c>
      <c r="AK881" s="807"/>
    </row>
    <row r="882" spans="1:37" s="192" customFormat="1" ht="100.5" customHeight="1">
      <c r="A882" s="727" t="s">
        <v>5966</v>
      </c>
      <c r="B882" s="794" t="s">
        <v>33</v>
      </c>
      <c r="C882" s="727" t="s">
        <v>5962</v>
      </c>
      <c r="D882" s="727" t="s">
        <v>5944</v>
      </c>
      <c r="E882" s="727" t="s">
        <v>5944</v>
      </c>
      <c r="F882" s="727" t="s">
        <v>5963</v>
      </c>
      <c r="G882" s="727" t="str">
        <f t="shared" si="31"/>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882" s="727"/>
      <c r="I882" s="727"/>
      <c r="J882" s="727" t="s">
        <v>1135</v>
      </c>
      <c r="K882" s="727">
        <v>98</v>
      </c>
      <c r="L882" s="788">
        <v>231010000</v>
      </c>
      <c r="M882" s="749" t="s">
        <v>128</v>
      </c>
      <c r="N882" s="727" t="s">
        <v>2115</v>
      </c>
      <c r="O882" s="727" t="s">
        <v>5518</v>
      </c>
      <c r="P882" s="727" t="s">
        <v>229</v>
      </c>
      <c r="Q882" s="874" t="s">
        <v>230</v>
      </c>
      <c r="R882" s="727" t="s">
        <v>2856</v>
      </c>
      <c r="S882" s="727">
        <v>112</v>
      </c>
      <c r="T882" s="727" t="s">
        <v>4656</v>
      </c>
      <c r="U882" s="824">
        <v>1</v>
      </c>
      <c r="V882" s="824">
        <v>1000</v>
      </c>
      <c r="W882" s="824">
        <v>1000</v>
      </c>
      <c r="X882" s="824">
        <f t="shared" si="30"/>
        <v>1120</v>
      </c>
      <c r="Y882" s="727" t="s">
        <v>4270</v>
      </c>
      <c r="Z882" s="727">
        <v>2016</v>
      </c>
      <c r="AA882" s="727"/>
      <c r="AB882" s="760" t="s">
        <v>876</v>
      </c>
      <c r="AC882" s="760"/>
      <c r="AD882" s="760"/>
      <c r="AE882" s="760"/>
      <c r="AF882" s="760"/>
      <c r="AG882" s="760" t="s">
        <v>5964</v>
      </c>
      <c r="AH882" s="760" t="s">
        <v>794</v>
      </c>
      <c r="AI882" s="760">
        <v>210003488</v>
      </c>
      <c r="AJ882" s="760" t="s">
        <v>5965</v>
      </c>
      <c r="AK882" s="807"/>
    </row>
    <row r="883" spans="1:37" s="192" customFormat="1" ht="100.5" customHeight="1">
      <c r="A883" s="727" t="s">
        <v>5967</v>
      </c>
      <c r="B883" s="794" t="s">
        <v>33</v>
      </c>
      <c r="C883" s="727" t="s">
        <v>5962</v>
      </c>
      <c r="D883" s="727" t="s">
        <v>5944</v>
      </c>
      <c r="E883" s="727" t="s">
        <v>5944</v>
      </c>
      <c r="F883" s="727" t="s">
        <v>5963</v>
      </c>
      <c r="G883" s="727" t="str">
        <f t="shared" si="31"/>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883" s="727"/>
      <c r="I883" s="727"/>
      <c r="J883" s="727" t="s">
        <v>1135</v>
      </c>
      <c r="K883" s="727">
        <v>98</v>
      </c>
      <c r="L883" s="788">
        <v>231010000</v>
      </c>
      <c r="M883" s="749" t="s">
        <v>128</v>
      </c>
      <c r="N883" s="727" t="s">
        <v>2115</v>
      </c>
      <c r="O883" s="727" t="s">
        <v>5865</v>
      </c>
      <c r="P883" s="727" t="s">
        <v>229</v>
      </c>
      <c r="Q883" s="874" t="s">
        <v>230</v>
      </c>
      <c r="R883" s="727" t="s">
        <v>2856</v>
      </c>
      <c r="S883" s="727">
        <v>112</v>
      </c>
      <c r="T883" s="727" t="s">
        <v>4656</v>
      </c>
      <c r="U883" s="824">
        <v>1</v>
      </c>
      <c r="V883" s="824">
        <v>1000</v>
      </c>
      <c r="W883" s="824">
        <v>1000</v>
      </c>
      <c r="X883" s="824">
        <f t="shared" si="30"/>
        <v>1120</v>
      </c>
      <c r="Y883" s="727" t="s">
        <v>4270</v>
      </c>
      <c r="Z883" s="727">
        <v>2016</v>
      </c>
      <c r="AA883" s="727"/>
      <c r="AB883" s="760" t="s">
        <v>876</v>
      </c>
      <c r="AC883" s="760"/>
      <c r="AD883" s="760"/>
      <c r="AE883" s="760"/>
      <c r="AF883" s="760"/>
      <c r="AG883" s="760" t="s">
        <v>5964</v>
      </c>
      <c r="AH883" s="760" t="s">
        <v>794</v>
      </c>
      <c r="AI883" s="760">
        <v>210003488</v>
      </c>
      <c r="AJ883" s="760" t="s">
        <v>5965</v>
      </c>
      <c r="AK883" s="807"/>
    </row>
    <row r="884" spans="1:37" s="192" customFormat="1" ht="100.5" customHeight="1">
      <c r="A884" s="727" t="s">
        <v>5968</v>
      </c>
      <c r="B884" s="794" t="s">
        <v>33</v>
      </c>
      <c r="C884" s="727" t="s">
        <v>5962</v>
      </c>
      <c r="D884" s="727" t="s">
        <v>5944</v>
      </c>
      <c r="E884" s="727" t="s">
        <v>5944</v>
      </c>
      <c r="F884" s="727" t="s">
        <v>5963</v>
      </c>
      <c r="G884" s="727" t="str">
        <f t="shared" si="31"/>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884" s="727"/>
      <c r="I884" s="727"/>
      <c r="J884" s="727" t="s">
        <v>1135</v>
      </c>
      <c r="K884" s="727">
        <v>98</v>
      </c>
      <c r="L884" s="1065">
        <v>151010000</v>
      </c>
      <c r="M884" s="749" t="s">
        <v>82</v>
      </c>
      <c r="N884" s="727" t="s">
        <v>2115</v>
      </c>
      <c r="O884" s="727" t="s">
        <v>4357</v>
      </c>
      <c r="P884" s="727" t="s">
        <v>229</v>
      </c>
      <c r="Q884" s="874" t="s">
        <v>230</v>
      </c>
      <c r="R884" s="727" t="s">
        <v>2856</v>
      </c>
      <c r="S884" s="727">
        <v>112</v>
      </c>
      <c r="T884" s="727" t="s">
        <v>4656</v>
      </c>
      <c r="U884" s="824">
        <v>14.33</v>
      </c>
      <c r="V884" s="824">
        <v>1000</v>
      </c>
      <c r="W884" s="824">
        <v>14330</v>
      </c>
      <c r="X884" s="824">
        <f t="shared" si="30"/>
        <v>16049.600000000002</v>
      </c>
      <c r="Y884" s="727" t="s">
        <v>4270</v>
      </c>
      <c r="Z884" s="727">
        <v>2016</v>
      </c>
      <c r="AA884" s="727"/>
      <c r="AB884" s="760" t="s">
        <v>876</v>
      </c>
      <c r="AC884" s="760"/>
      <c r="AD884" s="760"/>
      <c r="AE884" s="760"/>
      <c r="AF884" s="760"/>
      <c r="AG884" s="760" t="s">
        <v>5969</v>
      </c>
      <c r="AH884" s="760" t="s">
        <v>794</v>
      </c>
      <c r="AI884" s="760">
        <v>210003488</v>
      </c>
      <c r="AJ884" s="760" t="s">
        <v>5965</v>
      </c>
      <c r="AK884" s="807"/>
    </row>
    <row r="885" spans="1:37" s="192" customFormat="1" ht="100.5" customHeight="1">
      <c r="A885" s="727" t="s">
        <v>5970</v>
      </c>
      <c r="B885" s="794" t="s">
        <v>33</v>
      </c>
      <c r="C885" s="727" t="s">
        <v>5962</v>
      </c>
      <c r="D885" s="727" t="s">
        <v>5944</v>
      </c>
      <c r="E885" s="727" t="s">
        <v>5944</v>
      </c>
      <c r="F885" s="727" t="s">
        <v>5963</v>
      </c>
      <c r="G885" s="727" t="str">
        <f t="shared" si="31"/>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885" s="727"/>
      <c r="I885" s="727"/>
      <c r="J885" s="727" t="s">
        <v>1135</v>
      </c>
      <c r="K885" s="727">
        <v>98</v>
      </c>
      <c r="L885" s="1065">
        <v>151010000</v>
      </c>
      <c r="M885" s="749" t="s">
        <v>82</v>
      </c>
      <c r="N885" s="727" t="s">
        <v>2115</v>
      </c>
      <c r="O885" s="727" t="s">
        <v>4794</v>
      </c>
      <c r="P885" s="727" t="s">
        <v>229</v>
      </c>
      <c r="Q885" s="874" t="s">
        <v>230</v>
      </c>
      <c r="R885" s="727" t="s">
        <v>2856</v>
      </c>
      <c r="S885" s="727">
        <v>112</v>
      </c>
      <c r="T885" s="727" t="s">
        <v>4656</v>
      </c>
      <c r="U885" s="824">
        <v>14.52</v>
      </c>
      <c r="V885" s="824">
        <v>1000</v>
      </c>
      <c r="W885" s="824">
        <v>14520</v>
      </c>
      <c r="X885" s="824">
        <f t="shared" si="30"/>
        <v>16262.400000000001</v>
      </c>
      <c r="Y885" s="727" t="s">
        <v>4270</v>
      </c>
      <c r="Z885" s="727">
        <v>2016</v>
      </c>
      <c r="AA885" s="727"/>
      <c r="AB885" s="760" t="s">
        <v>876</v>
      </c>
      <c r="AC885" s="760"/>
      <c r="AD885" s="760"/>
      <c r="AE885" s="760"/>
      <c r="AF885" s="760"/>
      <c r="AG885" s="760" t="s">
        <v>5969</v>
      </c>
      <c r="AH885" s="760" t="s">
        <v>794</v>
      </c>
      <c r="AI885" s="760">
        <v>210003488</v>
      </c>
      <c r="AJ885" s="760" t="s">
        <v>5965</v>
      </c>
      <c r="AK885" s="807"/>
    </row>
    <row r="886" spans="1:37" s="192" customFormat="1" ht="100.5" customHeight="1">
      <c r="A886" s="727" t="s">
        <v>5971</v>
      </c>
      <c r="B886" s="794" t="s">
        <v>33</v>
      </c>
      <c r="C886" s="727" t="s">
        <v>5962</v>
      </c>
      <c r="D886" s="727" t="s">
        <v>5944</v>
      </c>
      <c r="E886" s="727" t="s">
        <v>5944</v>
      </c>
      <c r="F886" s="727" t="s">
        <v>5963</v>
      </c>
      <c r="G886" s="727" t="str">
        <f t="shared" si="31"/>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886" s="727"/>
      <c r="I886" s="727"/>
      <c r="J886" s="727" t="s">
        <v>1135</v>
      </c>
      <c r="K886" s="727">
        <v>98</v>
      </c>
      <c r="L886" s="1065">
        <v>151010000</v>
      </c>
      <c r="M886" s="749" t="s">
        <v>82</v>
      </c>
      <c r="N886" s="727" t="s">
        <v>2115</v>
      </c>
      <c r="O886" s="727" t="s">
        <v>5397</v>
      </c>
      <c r="P886" s="727" t="s">
        <v>229</v>
      </c>
      <c r="Q886" s="874" t="s">
        <v>230</v>
      </c>
      <c r="R886" s="727" t="s">
        <v>2856</v>
      </c>
      <c r="S886" s="727">
        <v>112</v>
      </c>
      <c r="T886" s="727" t="s">
        <v>4656</v>
      </c>
      <c r="U886" s="824">
        <v>10.98</v>
      </c>
      <c r="V886" s="824">
        <v>1000</v>
      </c>
      <c r="W886" s="824">
        <v>10980</v>
      </c>
      <c r="X886" s="824">
        <f t="shared" si="30"/>
        <v>12297.6</v>
      </c>
      <c r="Y886" s="727" t="s">
        <v>4270</v>
      </c>
      <c r="Z886" s="727">
        <v>2016</v>
      </c>
      <c r="AA886" s="727"/>
      <c r="AB886" s="760" t="s">
        <v>876</v>
      </c>
      <c r="AC886" s="760"/>
      <c r="AD886" s="760"/>
      <c r="AE886" s="760"/>
      <c r="AF886" s="760"/>
      <c r="AG886" s="760" t="s">
        <v>5969</v>
      </c>
      <c r="AH886" s="760" t="s">
        <v>794</v>
      </c>
      <c r="AI886" s="760">
        <v>210003488</v>
      </c>
      <c r="AJ886" s="760" t="s">
        <v>5965</v>
      </c>
      <c r="AK886" s="807"/>
    </row>
    <row r="887" spans="1:37" s="192" customFormat="1" ht="100.5" customHeight="1">
      <c r="A887" s="727" t="s">
        <v>5972</v>
      </c>
      <c r="B887" s="794" t="s">
        <v>33</v>
      </c>
      <c r="C887" s="727" t="s">
        <v>5962</v>
      </c>
      <c r="D887" s="727" t="s">
        <v>5944</v>
      </c>
      <c r="E887" s="727" t="s">
        <v>5944</v>
      </c>
      <c r="F887" s="727" t="s">
        <v>5963</v>
      </c>
      <c r="G887" s="727" t="str">
        <f t="shared" si="31"/>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887" s="727"/>
      <c r="I887" s="727"/>
      <c r="J887" s="727" t="s">
        <v>1135</v>
      </c>
      <c r="K887" s="727">
        <v>98</v>
      </c>
      <c r="L887" s="1065">
        <v>151010000</v>
      </c>
      <c r="M887" s="749" t="s">
        <v>82</v>
      </c>
      <c r="N887" s="727" t="s">
        <v>2115</v>
      </c>
      <c r="O887" s="727" t="s">
        <v>4785</v>
      </c>
      <c r="P887" s="727" t="s">
        <v>229</v>
      </c>
      <c r="Q887" s="874" t="s">
        <v>230</v>
      </c>
      <c r="R887" s="727" t="s">
        <v>2856</v>
      </c>
      <c r="S887" s="727">
        <v>112</v>
      </c>
      <c r="T887" s="727" t="s">
        <v>4656</v>
      </c>
      <c r="U887" s="824">
        <v>4.13</v>
      </c>
      <c r="V887" s="824">
        <v>1000</v>
      </c>
      <c r="W887" s="824">
        <v>4130</v>
      </c>
      <c r="X887" s="824">
        <f t="shared" si="30"/>
        <v>4625.6000000000004</v>
      </c>
      <c r="Y887" s="727" t="s">
        <v>4270</v>
      </c>
      <c r="Z887" s="727">
        <v>2016</v>
      </c>
      <c r="AA887" s="727"/>
      <c r="AB887" s="760" t="s">
        <v>876</v>
      </c>
      <c r="AC887" s="760"/>
      <c r="AD887" s="760"/>
      <c r="AE887" s="760"/>
      <c r="AF887" s="760"/>
      <c r="AG887" s="760" t="s">
        <v>5969</v>
      </c>
      <c r="AH887" s="760" t="s">
        <v>794</v>
      </c>
      <c r="AI887" s="760">
        <v>210003488</v>
      </c>
      <c r="AJ887" s="760" t="s">
        <v>5965</v>
      </c>
      <c r="AK887" s="807"/>
    </row>
    <row r="888" spans="1:37" s="192" customFormat="1" ht="100.5" customHeight="1">
      <c r="A888" s="727" t="s">
        <v>5973</v>
      </c>
      <c r="B888" s="794" t="s">
        <v>33</v>
      </c>
      <c r="C888" s="727" t="s">
        <v>5962</v>
      </c>
      <c r="D888" s="727" t="s">
        <v>5944</v>
      </c>
      <c r="E888" s="727" t="s">
        <v>5944</v>
      </c>
      <c r="F888" s="727" t="s">
        <v>5963</v>
      </c>
      <c r="G888" s="727" t="str">
        <f t="shared" si="31"/>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888" s="727"/>
      <c r="I888" s="727"/>
      <c r="J888" s="727" t="s">
        <v>1135</v>
      </c>
      <c r="K888" s="727">
        <v>98</v>
      </c>
      <c r="L888" s="766">
        <v>751000000</v>
      </c>
      <c r="M888" s="749" t="s">
        <v>83</v>
      </c>
      <c r="N888" s="727" t="s">
        <v>2115</v>
      </c>
      <c r="O888" s="813" t="s">
        <v>4675</v>
      </c>
      <c r="P888" s="727" t="s">
        <v>229</v>
      </c>
      <c r="Q888" s="874" t="s">
        <v>230</v>
      </c>
      <c r="R888" s="727" t="s">
        <v>2856</v>
      </c>
      <c r="S888" s="727">
        <v>112</v>
      </c>
      <c r="T888" s="727" t="s">
        <v>4656</v>
      </c>
      <c r="U888" s="824">
        <v>34.86</v>
      </c>
      <c r="V888" s="824">
        <v>1000</v>
      </c>
      <c r="W888" s="824">
        <v>34860</v>
      </c>
      <c r="X888" s="824">
        <f t="shared" si="30"/>
        <v>39043.200000000004</v>
      </c>
      <c r="Y888" s="727" t="s">
        <v>4270</v>
      </c>
      <c r="Z888" s="727">
        <v>2016</v>
      </c>
      <c r="AA888" s="727"/>
      <c r="AB888" s="760" t="s">
        <v>876</v>
      </c>
      <c r="AC888" s="760"/>
      <c r="AD888" s="760"/>
      <c r="AE888" s="760"/>
      <c r="AF888" s="760"/>
      <c r="AG888" s="760" t="s">
        <v>5974</v>
      </c>
      <c r="AH888" s="760" t="s">
        <v>794</v>
      </c>
      <c r="AI888" s="760">
        <v>210003488</v>
      </c>
      <c r="AJ888" s="760" t="s">
        <v>5965</v>
      </c>
      <c r="AK888" s="807"/>
    </row>
    <row r="889" spans="1:37" s="192" customFormat="1" ht="100.5" customHeight="1">
      <c r="A889" s="727" t="s">
        <v>5975</v>
      </c>
      <c r="B889" s="794" t="s">
        <v>33</v>
      </c>
      <c r="C889" s="727" t="s">
        <v>5962</v>
      </c>
      <c r="D889" s="727" t="s">
        <v>5944</v>
      </c>
      <c r="E889" s="727" t="s">
        <v>5944</v>
      </c>
      <c r="F889" s="727" t="s">
        <v>5963</v>
      </c>
      <c r="G889" s="727" t="str">
        <f t="shared" si="31"/>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889" s="727"/>
      <c r="I889" s="727"/>
      <c r="J889" s="727" t="s">
        <v>1135</v>
      </c>
      <c r="K889" s="727">
        <v>98</v>
      </c>
      <c r="L889" s="766">
        <v>471010000</v>
      </c>
      <c r="M889" s="1016" t="s">
        <v>125</v>
      </c>
      <c r="N889" s="727" t="s">
        <v>2115</v>
      </c>
      <c r="O889" s="727" t="s">
        <v>236</v>
      </c>
      <c r="P889" s="727" t="s">
        <v>229</v>
      </c>
      <c r="Q889" s="874" t="s">
        <v>230</v>
      </c>
      <c r="R889" s="727" t="s">
        <v>2856</v>
      </c>
      <c r="S889" s="727">
        <v>112</v>
      </c>
      <c r="T889" s="727" t="s">
        <v>4656</v>
      </c>
      <c r="U889" s="824">
        <v>3</v>
      </c>
      <c r="V889" s="824">
        <v>1000</v>
      </c>
      <c r="W889" s="824">
        <v>3000</v>
      </c>
      <c r="X889" s="824">
        <f t="shared" si="30"/>
        <v>3360.0000000000005</v>
      </c>
      <c r="Y889" s="727" t="s">
        <v>4270</v>
      </c>
      <c r="Z889" s="727">
        <v>2016</v>
      </c>
      <c r="AA889" s="727"/>
      <c r="AB889" s="760" t="s">
        <v>876</v>
      </c>
      <c r="AC889" s="760"/>
      <c r="AD889" s="760"/>
      <c r="AE889" s="760"/>
      <c r="AF889" s="760"/>
      <c r="AG889" s="760" t="s">
        <v>5976</v>
      </c>
      <c r="AH889" s="760" t="s">
        <v>794</v>
      </c>
      <c r="AI889" s="760">
        <v>210003488</v>
      </c>
      <c r="AJ889" s="760" t="s">
        <v>5965</v>
      </c>
      <c r="AK889" s="807"/>
    </row>
    <row r="890" spans="1:37" s="192" customFormat="1" ht="100.5" customHeight="1">
      <c r="A890" s="727" t="s">
        <v>5977</v>
      </c>
      <c r="B890" s="794" t="s">
        <v>33</v>
      </c>
      <c r="C890" s="727" t="s">
        <v>5962</v>
      </c>
      <c r="D890" s="727" t="s">
        <v>5944</v>
      </c>
      <c r="E890" s="727" t="s">
        <v>5944</v>
      </c>
      <c r="F890" s="727" t="s">
        <v>5963</v>
      </c>
      <c r="G890" s="727" t="str">
        <f t="shared" si="31"/>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890" s="727"/>
      <c r="I890" s="727"/>
      <c r="J890" s="727" t="s">
        <v>1135</v>
      </c>
      <c r="K890" s="727">
        <v>98</v>
      </c>
      <c r="L890" s="788">
        <v>311000000</v>
      </c>
      <c r="M890" s="727" t="s">
        <v>342</v>
      </c>
      <c r="N890" s="727" t="s">
        <v>2115</v>
      </c>
      <c r="O890" s="813" t="s">
        <v>4683</v>
      </c>
      <c r="P890" s="727" t="s">
        <v>229</v>
      </c>
      <c r="Q890" s="874" t="s">
        <v>230</v>
      </c>
      <c r="R890" s="727" t="s">
        <v>2856</v>
      </c>
      <c r="S890" s="727">
        <v>112</v>
      </c>
      <c r="T890" s="727" t="s">
        <v>4656</v>
      </c>
      <c r="U890" s="824">
        <v>30</v>
      </c>
      <c r="V890" s="824">
        <v>1000</v>
      </c>
      <c r="W890" s="824">
        <v>30000</v>
      </c>
      <c r="X890" s="824">
        <f t="shared" si="30"/>
        <v>33600</v>
      </c>
      <c r="Y890" s="727" t="s">
        <v>4270</v>
      </c>
      <c r="Z890" s="727">
        <v>2016</v>
      </c>
      <c r="AA890" s="727"/>
      <c r="AB890" s="760" t="s">
        <v>876</v>
      </c>
      <c r="AC890" s="760"/>
      <c r="AD890" s="760"/>
      <c r="AE890" s="760"/>
      <c r="AF890" s="760"/>
      <c r="AG890" s="760" t="s">
        <v>5978</v>
      </c>
      <c r="AH890" s="760" t="s">
        <v>794</v>
      </c>
      <c r="AI890" s="760">
        <v>210003488</v>
      </c>
      <c r="AJ890" s="760" t="s">
        <v>5965</v>
      </c>
      <c r="AK890" s="807"/>
    </row>
    <row r="891" spans="1:37" s="192" customFormat="1" ht="100.5" customHeight="1">
      <c r="A891" s="727" t="s">
        <v>5979</v>
      </c>
      <c r="B891" s="794" t="s">
        <v>33</v>
      </c>
      <c r="C891" s="727" t="s">
        <v>5962</v>
      </c>
      <c r="D891" s="727" t="s">
        <v>5944</v>
      </c>
      <c r="E891" s="727" t="s">
        <v>5944</v>
      </c>
      <c r="F891" s="727" t="s">
        <v>5963</v>
      </c>
      <c r="G891" s="727" t="str">
        <f t="shared" si="31"/>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891" s="727"/>
      <c r="I891" s="727"/>
      <c r="J891" s="727" t="s">
        <v>1135</v>
      </c>
      <c r="K891" s="727">
        <v>98</v>
      </c>
      <c r="L891" s="749">
        <v>391010000</v>
      </c>
      <c r="M891" s="749" t="s">
        <v>341</v>
      </c>
      <c r="N891" s="727" t="s">
        <v>2115</v>
      </c>
      <c r="O891" s="813" t="s">
        <v>4693</v>
      </c>
      <c r="P891" s="727" t="s">
        <v>229</v>
      </c>
      <c r="Q891" s="874" t="s">
        <v>230</v>
      </c>
      <c r="R891" s="727" t="s">
        <v>2856</v>
      </c>
      <c r="S891" s="727">
        <v>112</v>
      </c>
      <c r="T891" s="727" t="s">
        <v>4656</v>
      </c>
      <c r="U891" s="824">
        <v>24.72</v>
      </c>
      <c r="V891" s="824">
        <v>1000</v>
      </c>
      <c r="W891" s="824">
        <v>24720</v>
      </c>
      <c r="X891" s="824">
        <f t="shared" si="30"/>
        <v>27686.400000000001</v>
      </c>
      <c r="Y891" s="727" t="s">
        <v>4270</v>
      </c>
      <c r="Z891" s="727">
        <v>2016</v>
      </c>
      <c r="AA891" s="727"/>
      <c r="AB891" s="760" t="s">
        <v>876</v>
      </c>
      <c r="AC891" s="760"/>
      <c r="AD891" s="760"/>
      <c r="AE891" s="760"/>
      <c r="AF891" s="760"/>
      <c r="AG891" s="760" t="s">
        <v>5980</v>
      </c>
      <c r="AH891" s="760" t="s">
        <v>794</v>
      </c>
      <c r="AI891" s="760">
        <v>210003488</v>
      </c>
      <c r="AJ891" s="760" t="s">
        <v>5965</v>
      </c>
      <c r="AK891" s="807"/>
    </row>
    <row r="892" spans="1:37" s="192" customFormat="1" ht="100.5" customHeight="1">
      <c r="A892" s="727" t="s">
        <v>5981</v>
      </c>
      <c r="B892" s="794" t="s">
        <v>33</v>
      </c>
      <c r="C892" s="727" t="s">
        <v>5982</v>
      </c>
      <c r="D892" s="727" t="s">
        <v>5983</v>
      </c>
      <c r="E892" s="727" t="s">
        <v>5983</v>
      </c>
      <c r="F892" s="727" t="s">
        <v>5984</v>
      </c>
      <c r="G892" s="727" t="str">
        <f t="shared" si="31"/>
        <v>рН-метрии</v>
      </c>
      <c r="H892" s="727"/>
      <c r="I892" s="727"/>
      <c r="J892" s="727" t="s">
        <v>38</v>
      </c>
      <c r="K892" s="727">
        <v>0</v>
      </c>
      <c r="L892" s="766">
        <v>271010000</v>
      </c>
      <c r="M892" s="727" t="s">
        <v>127</v>
      </c>
      <c r="N892" s="727" t="s">
        <v>2115</v>
      </c>
      <c r="O892" s="727" t="s">
        <v>802</v>
      </c>
      <c r="P892" s="727" t="s">
        <v>229</v>
      </c>
      <c r="Q892" s="874" t="s">
        <v>230</v>
      </c>
      <c r="R892" s="727" t="s">
        <v>2856</v>
      </c>
      <c r="S892" s="727">
        <v>778</v>
      </c>
      <c r="T892" s="727" t="s">
        <v>803</v>
      </c>
      <c r="U892" s="824">
        <v>1</v>
      </c>
      <c r="V892" s="824">
        <v>3210</v>
      </c>
      <c r="W892" s="824">
        <v>3210</v>
      </c>
      <c r="X892" s="824">
        <f t="shared" si="30"/>
        <v>3595.2000000000003</v>
      </c>
      <c r="Y892" s="727"/>
      <c r="Z892" s="727">
        <v>2016</v>
      </c>
      <c r="AA892" s="727"/>
      <c r="AB892" s="760" t="s">
        <v>876</v>
      </c>
      <c r="AC892" s="760" t="s">
        <v>209</v>
      </c>
      <c r="AD892" s="760"/>
      <c r="AE892" s="760"/>
      <c r="AF892" s="760"/>
      <c r="AG892" s="760" t="s">
        <v>5985</v>
      </c>
      <c r="AH892" s="760" t="s">
        <v>794</v>
      </c>
      <c r="AI892" s="760">
        <v>210015966</v>
      </c>
      <c r="AJ892" s="760" t="s">
        <v>5986</v>
      </c>
      <c r="AK892" s="807"/>
    </row>
    <row r="893" spans="1:37" s="192" customFormat="1" ht="100.5" customHeight="1">
      <c r="A893" s="727" t="s">
        <v>5987</v>
      </c>
      <c r="B893" s="794" t="s">
        <v>33</v>
      </c>
      <c r="C893" s="727" t="s">
        <v>5982</v>
      </c>
      <c r="D893" s="727" t="s">
        <v>5983</v>
      </c>
      <c r="E893" s="727" t="s">
        <v>5983</v>
      </c>
      <c r="F893" s="727" t="s">
        <v>5984</v>
      </c>
      <c r="G893" s="727" t="str">
        <f t="shared" si="31"/>
        <v>рН-метрии</v>
      </c>
      <c r="H893" s="727"/>
      <c r="I893" s="727"/>
      <c r="J893" s="727" t="s">
        <v>38</v>
      </c>
      <c r="K893" s="727">
        <v>0</v>
      </c>
      <c r="L893" s="766">
        <v>271010000</v>
      </c>
      <c r="M893" s="727" t="s">
        <v>127</v>
      </c>
      <c r="N893" s="727" t="s">
        <v>2115</v>
      </c>
      <c r="O893" s="727" t="s">
        <v>802</v>
      </c>
      <c r="P893" s="727" t="s">
        <v>229</v>
      </c>
      <c r="Q893" s="874" t="s">
        <v>230</v>
      </c>
      <c r="R893" s="727" t="s">
        <v>2856</v>
      </c>
      <c r="S893" s="727">
        <v>778</v>
      </c>
      <c r="T893" s="727" t="s">
        <v>803</v>
      </c>
      <c r="U893" s="824">
        <v>1</v>
      </c>
      <c r="V893" s="824">
        <v>3210</v>
      </c>
      <c r="W893" s="824">
        <v>3210</v>
      </c>
      <c r="X893" s="824">
        <f t="shared" si="30"/>
        <v>3595.2000000000003</v>
      </c>
      <c r="Y893" s="727"/>
      <c r="Z893" s="727">
        <v>2016</v>
      </c>
      <c r="AA893" s="727"/>
      <c r="AB893" s="760" t="s">
        <v>876</v>
      </c>
      <c r="AC893" s="760" t="s">
        <v>209</v>
      </c>
      <c r="AD893" s="760"/>
      <c r="AE893" s="760"/>
      <c r="AF893" s="760"/>
      <c r="AG893" s="760" t="s">
        <v>5985</v>
      </c>
      <c r="AH893" s="760" t="s">
        <v>794</v>
      </c>
      <c r="AI893" s="760" t="s">
        <v>5988</v>
      </c>
      <c r="AJ893" s="760" t="s">
        <v>5989</v>
      </c>
      <c r="AK893" s="807"/>
    </row>
    <row r="894" spans="1:37" s="192" customFormat="1" ht="100.5" customHeight="1">
      <c r="A894" s="727" t="s">
        <v>5990</v>
      </c>
      <c r="B894" s="794" t="s">
        <v>33</v>
      </c>
      <c r="C894" s="727" t="s">
        <v>5991</v>
      </c>
      <c r="D894" s="727" t="s">
        <v>5992</v>
      </c>
      <c r="E894" s="727" t="s">
        <v>5992</v>
      </c>
      <c r="F894" s="727" t="s">
        <v>5993</v>
      </c>
      <c r="G894" s="727" t="str">
        <f t="shared" si="31"/>
        <v>жидкое, натриевое, для клеев, пропиток, ГОСТ 13078-81</v>
      </c>
      <c r="H894" s="727"/>
      <c r="I894" s="727"/>
      <c r="J894" s="727" t="s">
        <v>38</v>
      </c>
      <c r="K894" s="727">
        <v>0</v>
      </c>
      <c r="L894" s="1065">
        <v>151010000</v>
      </c>
      <c r="M894" s="749" t="s">
        <v>82</v>
      </c>
      <c r="N894" s="727" t="s">
        <v>2115</v>
      </c>
      <c r="O894" s="727" t="s">
        <v>4357</v>
      </c>
      <c r="P894" s="727" t="s">
        <v>229</v>
      </c>
      <c r="Q894" s="874" t="s">
        <v>230</v>
      </c>
      <c r="R894" s="727" t="s">
        <v>2856</v>
      </c>
      <c r="S894" s="727">
        <v>168</v>
      </c>
      <c r="T894" s="727" t="s">
        <v>698</v>
      </c>
      <c r="U894" s="824">
        <v>7.0000000000000007E-2</v>
      </c>
      <c r="V894" s="824">
        <v>200000</v>
      </c>
      <c r="W894" s="824">
        <v>14000.000000000002</v>
      </c>
      <c r="X894" s="824">
        <f t="shared" si="30"/>
        <v>15680.000000000004</v>
      </c>
      <c r="Y894" s="727"/>
      <c r="Z894" s="727">
        <v>2016</v>
      </c>
      <c r="AA894" s="727"/>
      <c r="AB894" s="760" t="s">
        <v>876</v>
      </c>
      <c r="AC894" s="760" t="s">
        <v>209</v>
      </c>
      <c r="AD894" s="760"/>
      <c r="AE894" s="760"/>
      <c r="AF894" s="760"/>
      <c r="AG894" s="760" t="s">
        <v>5994</v>
      </c>
      <c r="AH894" s="760" t="s">
        <v>794</v>
      </c>
      <c r="AI894" s="760">
        <v>210000082</v>
      </c>
      <c r="AJ894" s="760" t="s">
        <v>5995</v>
      </c>
      <c r="AK894" s="807"/>
    </row>
    <row r="895" spans="1:37" s="192" customFormat="1" ht="100.5" customHeight="1">
      <c r="A895" s="727" t="s">
        <v>5996</v>
      </c>
      <c r="B895" s="794" t="s">
        <v>33</v>
      </c>
      <c r="C895" s="727" t="s">
        <v>5991</v>
      </c>
      <c r="D895" s="727" t="s">
        <v>5992</v>
      </c>
      <c r="E895" s="727" t="s">
        <v>5992</v>
      </c>
      <c r="F895" s="727" t="s">
        <v>5993</v>
      </c>
      <c r="G895" s="727" t="str">
        <f t="shared" si="31"/>
        <v>жидкое, натриевое, для клеев, пропиток, ГОСТ 13078-81</v>
      </c>
      <c r="H895" s="727"/>
      <c r="I895" s="727"/>
      <c r="J895" s="727" t="s">
        <v>38</v>
      </c>
      <c r="K895" s="727">
        <v>0</v>
      </c>
      <c r="L895" s="1065">
        <v>151010000</v>
      </c>
      <c r="M895" s="749" t="s">
        <v>82</v>
      </c>
      <c r="N895" s="727" t="s">
        <v>2115</v>
      </c>
      <c r="O895" s="727" t="s">
        <v>5397</v>
      </c>
      <c r="P895" s="727" t="s">
        <v>229</v>
      </c>
      <c r="Q895" s="874" t="s">
        <v>230</v>
      </c>
      <c r="R895" s="727" t="s">
        <v>2856</v>
      </c>
      <c r="S895" s="727">
        <v>168</v>
      </c>
      <c r="T895" s="727" t="s">
        <v>698</v>
      </c>
      <c r="U895" s="824">
        <v>0.04</v>
      </c>
      <c r="V895" s="824">
        <v>200000</v>
      </c>
      <c r="W895" s="824">
        <v>8000</v>
      </c>
      <c r="X895" s="824">
        <f t="shared" si="30"/>
        <v>8960</v>
      </c>
      <c r="Y895" s="727"/>
      <c r="Z895" s="727">
        <v>2016</v>
      </c>
      <c r="AA895" s="727"/>
      <c r="AB895" s="760" t="s">
        <v>876</v>
      </c>
      <c r="AC895" s="760" t="s">
        <v>209</v>
      </c>
      <c r="AD895" s="760"/>
      <c r="AE895" s="760"/>
      <c r="AF895" s="760"/>
      <c r="AG895" s="760" t="s">
        <v>5994</v>
      </c>
      <c r="AH895" s="760" t="s">
        <v>794</v>
      </c>
      <c r="AI895" s="760">
        <v>210000082</v>
      </c>
      <c r="AJ895" s="760" t="s">
        <v>5995</v>
      </c>
      <c r="AK895" s="807"/>
    </row>
    <row r="896" spans="1:37" s="192" customFormat="1" ht="100.5" customHeight="1">
      <c r="A896" s="727" t="s">
        <v>5997</v>
      </c>
      <c r="B896" s="794" t="s">
        <v>33</v>
      </c>
      <c r="C896" s="727" t="s">
        <v>5998</v>
      </c>
      <c r="D896" s="727" t="s">
        <v>5999</v>
      </c>
      <c r="E896" s="727" t="s">
        <v>5999</v>
      </c>
      <c r="F896" s="727" t="s">
        <v>5460</v>
      </c>
      <c r="G896" s="727" t="str">
        <f t="shared" si="31"/>
        <v>порошок</v>
      </c>
      <c r="H896" s="727"/>
      <c r="I896" s="727"/>
      <c r="J896" s="727" t="s">
        <v>38</v>
      </c>
      <c r="K896" s="727">
        <v>0</v>
      </c>
      <c r="L896" s="1065">
        <v>151010000</v>
      </c>
      <c r="M896" s="749" t="s">
        <v>82</v>
      </c>
      <c r="N896" s="727" t="s">
        <v>2115</v>
      </c>
      <c r="O896" s="727" t="s">
        <v>4357</v>
      </c>
      <c r="P896" s="727" t="s">
        <v>229</v>
      </c>
      <c r="Q896" s="874" t="s">
        <v>230</v>
      </c>
      <c r="R896" s="727" t="s">
        <v>2856</v>
      </c>
      <c r="S896" s="727">
        <v>166</v>
      </c>
      <c r="T896" s="727" t="s">
        <v>902</v>
      </c>
      <c r="U896" s="824">
        <v>405</v>
      </c>
      <c r="V896" s="824">
        <v>1000</v>
      </c>
      <c r="W896" s="824">
        <v>405000</v>
      </c>
      <c r="X896" s="824">
        <f t="shared" si="30"/>
        <v>453600.00000000006</v>
      </c>
      <c r="Y896" s="727"/>
      <c r="Z896" s="727">
        <v>2016</v>
      </c>
      <c r="AA896" s="727"/>
      <c r="AB896" s="760" t="s">
        <v>876</v>
      </c>
      <c r="AC896" s="760" t="s">
        <v>209</v>
      </c>
      <c r="AD896" s="760"/>
      <c r="AE896" s="760"/>
      <c r="AF896" s="760"/>
      <c r="AG896" s="760" t="s">
        <v>6000</v>
      </c>
      <c r="AH896" s="760" t="s">
        <v>794</v>
      </c>
      <c r="AI896" s="760">
        <v>210003584</v>
      </c>
      <c r="AJ896" s="760" t="s">
        <v>6001</v>
      </c>
      <c r="AK896" s="807"/>
    </row>
    <row r="897" spans="1:37" s="192" customFormat="1" ht="100.5" customHeight="1">
      <c r="A897" s="727" t="s">
        <v>6002</v>
      </c>
      <c r="B897" s="794" t="s">
        <v>33</v>
      </c>
      <c r="C897" s="727" t="s">
        <v>6003</v>
      </c>
      <c r="D897" s="727" t="s">
        <v>6004</v>
      </c>
      <c r="E897" s="727" t="s">
        <v>6004</v>
      </c>
      <c r="F897" s="727" t="s">
        <v>6005</v>
      </c>
      <c r="G897" s="727" t="str">
        <f t="shared" si="31"/>
        <v>сильнокислотный катионит, марка СМ, ГОСТ 5696-74</v>
      </c>
      <c r="H897" s="727"/>
      <c r="I897" s="727"/>
      <c r="J897" s="727" t="s">
        <v>38</v>
      </c>
      <c r="K897" s="727">
        <v>0</v>
      </c>
      <c r="L897" s="788">
        <v>311000000</v>
      </c>
      <c r="M897" s="727" t="s">
        <v>342</v>
      </c>
      <c r="N897" s="727" t="s">
        <v>2115</v>
      </c>
      <c r="O897" s="813" t="s">
        <v>4683</v>
      </c>
      <c r="P897" s="727" t="s">
        <v>229</v>
      </c>
      <c r="Q897" s="874" t="s">
        <v>230</v>
      </c>
      <c r="R897" s="727" t="s">
        <v>2856</v>
      </c>
      <c r="S897" s="727">
        <v>166</v>
      </c>
      <c r="T897" s="727" t="s">
        <v>902</v>
      </c>
      <c r="U897" s="824">
        <v>80</v>
      </c>
      <c r="V897" s="824">
        <v>500</v>
      </c>
      <c r="W897" s="824">
        <v>40000</v>
      </c>
      <c r="X897" s="824">
        <f t="shared" si="30"/>
        <v>44800.000000000007</v>
      </c>
      <c r="Y897" s="727"/>
      <c r="Z897" s="727">
        <v>2016</v>
      </c>
      <c r="AA897" s="727"/>
      <c r="AB897" s="760" t="s">
        <v>876</v>
      </c>
      <c r="AC897" s="760" t="s">
        <v>209</v>
      </c>
      <c r="AD897" s="760"/>
      <c r="AE897" s="760"/>
      <c r="AF897" s="760"/>
      <c r="AG897" s="760" t="s">
        <v>6006</v>
      </c>
      <c r="AH897" s="760" t="s">
        <v>794</v>
      </c>
      <c r="AI897" s="760">
        <v>210000241</v>
      </c>
      <c r="AJ897" s="760" t="s">
        <v>6007</v>
      </c>
      <c r="AK897" s="807"/>
    </row>
    <row r="898" spans="1:37" s="192" customFormat="1" ht="100.5" customHeight="1">
      <c r="A898" s="727" t="s">
        <v>6008</v>
      </c>
      <c r="B898" s="794" t="s">
        <v>33</v>
      </c>
      <c r="C898" s="727" t="s">
        <v>6009</v>
      </c>
      <c r="D898" s="727" t="s">
        <v>6010</v>
      </c>
      <c r="E898" s="727" t="s">
        <v>6010</v>
      </c>
      <c r="F898" s="727" t="s">
        <v>6011</v>
      </c>
      <c r="G898" s="727" t="str">
        <f t="shared" si="31"/>
        <v>для нанесения на проверяемые детали способом суспензии при магнитопорошковом контроле, магнитопорошковая суспензия на масляной основе</v>
      </c>
      <c r="H898" s="727"/>
      <c r="I898" s="727"/>
      <c r="J898" s="727" t="s">
        <v>38</v>
      </c>
      <c r="K898" s="727">
        <v>0</v>
      </c>
      <c r="L898" s="766">
        <v>271010000</v>
      </c>
      <c r="M898" s="727" t="s">
        <v>127</v>
      </c>
      <c r="N898" s="727" t="s">
        <v>2115</v>
      </c>
      <c r="O898" s="727" t="s">
        <v>802</v>
      </c>
      <c r="P898" s="727" t="s">
        <v>229</v>
      </c>
      <c r="Q898" s="874" t="s">
        <v>230</v>
      </c>
      <c r="R898" s="727" t="s">
        <v>2856</v>
      </c>
      <c r="S898" s="727">
        <v>796</v>
      </c>
      <c r="T898" s="727" t="s">
        <v>232</v>
      </c>
      <c r="U898" s="824">
        <v>12</v>
      </c>
      <c r="V898" s="824">
        <v>6500</v>
      </c>
      <c r="W898" s="824">
        <v>78000</v>
      </c>
      <c r="X898" s="824">
        <f t="shared" si="30"/>
        <v>87360.000000000015</v>
      </c>
      <c r="Y898" s="727"/>
      <c r="Z898" s="727">
        <v>2016</v>
      </c>
      <c r="AA898" s="727"/>
      <c r="AB898" s="760" t="s">
        <v>876</v>
      </c>
      <c r="AC898" s="760" t="s">
        <v>209</v>
      </c>
      <c r="AD898" s="760"/>
      <c r="AE898" s="760"/>
      <c r="AF898" s="760"/>
      <c r="AG898" s="760" t="s">
        <v>6012</v>
      </c>
      <c r="AH898" s="760" t="s">
        <v>794</v>
      </c>
      <c r="AI898" s="760">
        <v>210018031</v>
      </c>
      <c r="AJ898" s="760" t="s">
        <v>6013</v>
      </c>
      <c r="AK898" s="807"/>
    </row>
    <row r="899" spans="1:37" s="192" customFormat="1" ht="100.5" customHeight="1">
      <c r="A899" s="727" t="s">
        <v>6014</v>
      </c>
      <c r="B899" s="794" t="s">
        <v>33</v>
      </c>
      <c r="C899" s="727" t="s">
        <v>6009</v>
      </c>
      <c r="D899" s="727" t="s">
        <v>6010</v>
      </c>
      <c r="E899" s="727" t="s">
        <v>6010</v>
      </c>
      <c r="F899" s="727" t="s">
        <v>6011</v>
      </c>
      <c r="G899" s="727" t="str">
        <f t="shared" si="31"/>
        <v>для нанесения на проверяемые детали способом суспензии при магнитопорошковом контроле, магнитопорошковая суспензия на масляной основе</v>
      </c>
      <c r="H899" s="727"/>
      <c r="I899" s="727"/>
      <c r="J899" s="727" t="s">
        <v>38</v>
      </c>
      <c r="K899" s="727">
        <v>0</v>
      </c>
      <c r="L899" s="788">
        <v>231010000</v>
      </c>
      <c r="M899" s="749" t="s">
        <v>128</v>
      </c>
      <c r="N899" s="727" t="s">
        <v>2115</v>
      </c>
      <c r="O899" s="727" t="s">
        <v>5514</v>
      </c>
      <c r="P899" s="727" t="s">
        <v>229</v>
      </c>
      <c r="Q899" s="874" t="s">
        <v>230</v>
      </c>
      <c r="R899" s="727" t="s">
        <v>2856</v>
      </c>
      <c r="S899" s="727">
        <v>796</v>
      </c>
      <c r="T899" s="727" t="s">
        <v>232</v>
      </c>
      <c r="U899" s="824">
        <v>1</v>
      </c>
      <c r="V899" s="824">
        <v>6500</v>
      </c>
      <c r="W899" s="824">
        <v>6500</v>
      </c>
      <c r="X899" s="824">
        <f t="shared" si="30"/>
        <v>7280.0000000000009</v>
      </c>
      <c r="Y899" s="727"/>
      <c r="Z899" s="727">
        <v>2016</v>
      </c>
      <c r="AA899" s="727"/>
      <c r="AB899" s="760" t="s">
        <v>876</v>
      </c>
      <c r="AC899" s="760" t="s">
        <v>209</v>
      </c>
      <c r="AD899" s="760"/>
      <c r="AE899" s="760"/>
      <c r="AF899" s="760"/>
      <c r="AG899" s="760" t="s">
        <v>6015</v>
      </c>
      <c r="AH899" s="760" t="s">
        <v>794</v>
      </c>
      <c r="AI899" s="760">
        <v>210018031</v>
      </c>
      <c r="AJ899" s="760" t="s">
        <v>6013</v>
      </c>
      <c r="AK899" s="807"/>
    </row>
    <row r="900" spans="1:37" s="192" customFormat="1" ht="100.5" customHeight="1">
      <c r="A900" s="727" t="s">
        <v>6016</v>
      </c>
      <c r="B900" s="794" t="s">
        <v>33</v>
      </c>
      <c r="C900" s="727" t="s">
        <v>6009</v>
      </c>
      <c r="D900" s="727" t="s">
        <v>6010</v>
      </c>
      <c r="E900" s="727" t="s">
        <v>6010</v>
      </c>
      <c r="F900" s="727" t="s">
        <v>6011</v>
      </c>
      <c r="G900" s="727" t="str">
        <f t="shared" si="31"/>
        <v>для нанесения на проверяемые детали способом суспензии при магнитопорошковом контроле, магнитопорошковая суспензия на масляной основе</v>
      </c>
      <c r="H900" s="727"/>
      <c r="I900" s="727"/>
      <c r="J900" s="727" t="s">
        <v>38</v>
      </c>
      <c r="K900" s="727">
        <v>0</v>
      </c>
      <c r="L900" s="788">
        <v>231010000</v>
      </c>
      <c r="M900" s="749" t="s">
        <v>128</v>
      </c>
      <c r="N900" s="727" t="s">
        <v>2115</v>
      </c>
      <c r="O900" s="727" t="s">
        <v>5518</v>
      </c>
      <c r="P900" s="727" t="s">
        <v>229</v>
      </c>
      <c r="Q900" s="874" t="s">
        <v>230</v>
      </c>
      <c r="R900" s="727" t="s">
        <v>2856</v>
      </c>
      <c r="S900" s="727">
        <v>796</v>
      </c>
      <c r="T900" s="727" t="s">
        <v>232</v>
      </c>
      <c r="U900" s="824">
        <v>7</v>
      </c>
      <c r="V900" s="824">
        <v>6500</v>
      </c>
      <c r="W900" s="824">
        <v>45500</v>
      </c>
      <c r="X900" s="824">
        <f t="shared" si="30"/>
        <v>50960.000000000007</v>
      </c>
      <c r="Y900" s="727"/>
      <c r="Z900" s="727">
        <v>2016</v>
      </c>
      <c r="AA900" s="727"/>
      <c r="AB900" s="760" t="s">
        <v>876</v>
      </c>
      <c r="AC900" s="760" t="s">
        <v>209</v>
      </c>
      <c r="AD900" s="760"/>
      <c r="AE900" s="760"/>
      <c r="AF900" s="760"/>
      <c r="AG900" s="760" t="s">
        <v>6015</v>
      </c>
      <c r="AH900" s="760" t="s">
        <v>794</v>
      </c>
      <c r="AI900" s="760">
        <v>210018031</v>
      </c>
      <c r="AJ900" s="760" t="s">
        <v>6013</v>
      </c>
      <c r="AK900" s="807"/>
    </row>
    <row r="901" spans="1:37" s="192" customFormat="1" ht="100.5" customHeight="1">
      <c r="A901" s="727" t="s">
        <v>6017</v>
      </c>
      <c r="B901" s="794" t="s">
        <v>33</v>
      </c>
      <c r="C901" s="727" t="s">
        <v>6009</v>
      </c>
      <c r="D901" s="727" t="s">
        <v>6010</v>
      </c>
      <c r="E901" s="727" t="s">
        <v>6010</v>
      </c>
      <c r="F901" s="727" t="s">
        <v>6011</v>
      </c>
      <c r="G901" s="727" t="str">
        <f t="shared" si="31"/>
        <v>для нанесения на проверяемые детали способом суспензии при магнитопорошковом контроле, магнитопорошковая суспензия на масляной основе</v>
      </c>
      <c r="H901" s="727"/>
      <c r="I901" s="727"/>
      <c r="J901" s="727" t="s">
        <v>38</v>
      </c>
      <c r="K901" s="727">
        <v>0</v>
      </c>
      <c r="L901" s="1065">
        <v>151010000</v>
      </c>
      <c r="M901" s="749" t="s">
        <v>82</v>
      </c>
      <c r="N901" s="727" t="s">
        <v>2115</v>
      </c>
      <c r="O901" s="727" t="s">
        <v>5397</v>
      </c>
      <c r="P901" s="727" t="s">
        <v>229</v>
      </c>
      <c r="Q901" s="874" t="s">
        <v>230</v>
      </c>
      <c r="R901" s="727" t="s">
        <v>2856</v>
      </c>
      <c r="S901" s="727">
        <v>796</v>
      </c>
      <c r="T901" s="727" t="s">
        <v>232</v>
      </c>
      <c r="U901" s="824">
        <v>22</v>
      </c>
      <c r="V901" s="824">
        <v>6500</v>
      </c>
      <c r="W901" s="824">
        <v>143000</v>
      </c>
      <c r="X901" s="824">
        <f t="shared" si="30"/>
        <v>160160.00000000003</v>
      </c>
      <c r="Y901" s="727"/>
      <c r="Z901" s="727">
        <v>2016</v>
      </c>
      <c r="AA901" s="727"/>
      <c r="AB901" s="760" t="s">
        <v>876</v>
      </c>
      <c r="AC901" s="760" t="s">
        <v>209</v>
      </c>
      <c r="AD901" s="760"/>
      <c r="AE901" s="760"/>
      <c r="AF901" s="760"/>
      <c r="AG901" s="760" t="s">
        <v>6018</v>
      </c>
      <c r="AH901" s="760" t="s">
        <v>794</v>
      </c>
      <c r="AI901" s="760">
        <v>210018031</v>
      </c>
      <c r="AJ901" s="760" t="s">
        <v>6013</v>
      </c>
      <c r="AK901" s="807"/>
    </row>
    <row r="902" spans="1:37" s="192" customFormat="1" ht="100.5" customHeight="1">
      <c r="A902" s="727" t="s">
        <v>6019</v>
      </c>
      <c r="B902" s="794" t="s">
        <v>33</v>
      </c>
      <c r="C902" s="727" t="s">
        <v>6009</v>
      </c>
      <c r="D902" s="727" t="s">
        <v>6010</v>
      </c>
      <c r="E902" s="727" t="s">
        <v>6010</v>
      </c>
      <c r="F902" s="727" t="s">
        <v>6011</v>
      </c>
      <c r="G902" s="727" t="str">
        <f t="shared" si="31"/>
        <v>для нанесения на проверяемые детали способом суспензии при магнитопорошковом контроле, магнитопорошковая суспензия на масляной основе</v>
      </c>
      <c r="H902" s="727"/>
      <c r="I902" s="727"/>
      <c r="J902" s="727" t="s">
        <v>38</v>
      </c>
      <c r="K902" s="727">
        <v>0</v>
      </c>
      <c r="L902" s="766">
        <v>751000000</v>
      </c>
      <c r="M902" s="749" t="s">
        <v>83</v>
      </c>
      <c r="N902" s="727" t="s">
        <v>2115</v>
      </c>
      <c r="O902" s="813" t="s">
        <v>4675</v>
      </c>
      <c r="P902" s="727" t="s">
        <v>229</v>
      </c>
      <c r="Q902" s="874" t="s">
        <v>230</v>
      </c>
      <c r="R902" s="727" t="s">
        <v>2856</v>
      </c>
      <c r="S902" s="727">
        <v>796</v>
      </c>
      <c r="T902" s="727" t="s">
        <v>232</v>
      </c>
      <c r="U902" s="824">
        <v>10</v>
      </c>
      <c r="V902" s="824">
        <v>6500</v>
      </c>
      <c r="W902" s="824">
        <v>65000</v>
      </c>
      <c r="X902" s="824">
        <f t="shared" si="30"/>
        <v>72800</v>
      </c>
      <c r="Y902" s="727"/>
      <c r="Z902" s="727">
        <v>2016</v>
      </c>
      <c r="AA902" s="727"/>
      <c r="AB902" s="760" t="s">
        <v>876</v>
      </c>
      <c r="AC902" s="760" t="s">
        <v>209</v>
      </c>
      <c r="AD902" s="760"/>
      <c r="AE902" s="760"/>
      <c r="AF902" s="760"/>
      <c r="AG902" s="760" t="s">
        <v>6020</v>
      </c>
      <c r="AH902" s="760" t="s">
        <v>794</v>
      </c>
      <c r="AI902" s="760">
        <v>210018031</v>
      </c>
      <c r="AJ902" s="760" t="s">
        <v>6013</v>
      </c>
      <c r="AK902" s="807"/>
    </row>
    <row r="903" spans="1:37" s="192" customFormat="1" ht="100.5" customHeight="1">
      <c r="A903" s="727" t="s">
        <v>6021</v>
      </c>
      <c r="B903" s="794" t="s">
        <v>33</v>
      </c>
      <c r="C903" s="727" t="s">
        <v>6009</v>
      </c>
      <c r="D903" s="727" t="s">
        <v>6010</v>
      </c>
      <c r="E903" s="727" t="s">
        <v>6010</v>
      </c>
      <c r="F903" s="727" t="s">
        <v>6011</v>
      </c>
      <c r="G903" s="727" t="str">
        <f t="shared" si="31"/>
        <v>для нанесения на проверяемые детали способом суспензии при магнитопорошковом контроле, магнитопорошковая суспензия на масляной основе</v>
      </c>
      <c r="H903" s="727"/>
      <c r="I903" s="727"/>
      <c r="J903" s="727" t="s">
        <v>38</v>
      </c>
      <c r="K903" s="727">
        <v>0</v>
      </c>
      <c r="L903" s="766">
        <v>471010000</v>
      </c>
      <c r="M903" s="1016" t="s">
        <v>125</v>
      </c>
      <c r="N903" s="727" t="s">
        <v>2115</v>
      </c>
      <c r="O903" s="727" t="s">
        <v>4801</v>
      </c>
      <c r="P903" s="727" t="s">
        <v>229</v>
      </c>
      <c r="Q903" s="874" t="s">
        <v>230</v>
      </c>
      <c r="R903" s="727" t="s">
        <v>2856</v>
      </c>
      <c r="S903" s="727">
        <v>796</v>
      </c>
      <c r="T903" s="727" t="s">
        <v>232</v>
      </c>
      <c r="U903" s="824">
        <v>2</v>
      </c>
      <c r="V903" s="824">
        <v>6500</v>
      </c>
      <c r="W903" s="824">
        <v>13000</v>
      </c>
      <c r="X903" s="824">
        <f t="shared" si="30"/>
        <v>14560.000000000002</v>
      </c>
      <c r="Y903" s="727"/>
      <c r="Z903" s="727">
        <v>2016</v>
      </c>
      <c r="AA903" s="727"/>
      <c r="AB903" s="760" t="s">
        <v>876</v>
      </c>
      <c r="AC903" s="760" t="s">
        <v>209</v>
      </c>
      <c r="AD903" s="760"/>
      <c r="AE903" s="760"/>
      <c r="AF903" s="760"/>
      <c r="AG903" s="760" t="s">
        <v>6022</v>
      </c>
      <c r="AH903" s="760" t="s">
        <v>794</v>
      </c>
      <c r="AI903" s="760">
        <v>210018031</v>
      </c>
      <c r="AJ903" s="760" t="s">
        <v>6013</v>
      </c>
      <c r="AK903" s="807"/>
    </row>
    <row r="904" spans="1:37" s="192" customFormat="1" ht="100.5" customHeight="1">
      <c r="A904" s="727" t="s">
        <v>6023</v>
      </c>
      <c r="B904" s="794" t="s">
        <v>33</v>
      </c>
      <c r="C904" s="727" t="s">
        <v>6009</v>
      </c>
      <c r="D904" s="727" t="s">
        <v>6010</v>
      </c>
      <c r="E904" s="727" t="s">
        <v>6010</v>
      </c>
      <c r="F904" s="727" t="s">
        <v>6011</v>
      </c>
      <c r="G904" s="727" t="str">
        <f t="shared" si="31"/>
        <v>для нанесения на проверяемые детали способом суспензии при магнитопорошковом контроле, магнитопорошковая суспензия на масляной основе</v>
      </c>
      <c r="H904" s="727"/>
      <c r="I904" s="727"/>
      <c r="J904" s="727" t="s">
        <v>38</v>
      </c>
      <c r="K904" s="727">
        <v>0</v>
      </c>
      <c r="L904" s="788">
        <v>311000000</v>
      </c>
      <c r="M904" s="727" t="s">
        <v>342</v>
      </c>
      <c r="N904" s="727" t="s">
        <v>2115</v>
      </c>
      <c r="O904" s="813" t="s">
        <v>4683</v>
      </c>
      <c r="P904" s="727" t="s">
        <v>229</v>
      </c>
      <c r="Q904" s="874" t="s">
        <v>230</v>
      </c>
      <c r="R904" s="727" t="s">
        <v>2856</v>
      </c>
      <c r="S904" s="727">
        <v>796</v>
      </c>
      <c r="T904" s="727" t="s">
        <v>232</v>
      </c>
      <c r="U904" s="824">
        <v>48</v>
      </c>
      <c r="V904" s="824">
        <v>6500</v>
      </c>
      <c r="W904" s="824">
        <v>312000</v>
      </c>
      <c r="X904" s="824">
        <f t="shared" si="30"/>
        <v>349440.00000000006</v>
      </c>
      <c r="Y904" s="727"/>
      <c r="Z904" s="727">
        <v>2016</v>
      </c>
      <c r="AA904" s="727"/>
      <c r="AB904" s="760" t="s">
        <v>876</v>
      </c>
      <c r="AC904" s="760" t="s">
        <v>209</v>
      </c>
      <c r="AD904" s="760"/>
      <c r="AE904" s="760"/>
      <c r="AF904" s="760"/>
      <c r="AG904" s="760" t="s">
        <v>6024</v>
      </c>
      <c r="AH904" s="760" t="s">
        <v>794</v>
      </c>
      <c r="AI904" s="760">
        <v>210018031</v>
      </c>
      <c r="AJ904" s="760" t="s">
        <v>6013</v>
      </c>
      <c r="AK904" s="807"/>
    </row>
    <row r="905" spans="1:37" s="192" customFormat="1" ht="100.5" customHeight="1">
      <c r="A905" s="727" t="s">
        <v>6025</v>
      </c>
      <c r="B905" s="794" t="s">
        <v>33</v>
      </c>
      <c r="C905" s="727" t="s">
        <v>6009</v>
      </c>
      <c r="D905" s="727" t="s">
        <v>6010</v>
      </c>
      <c r="E905" s="727" t="s">
        <v>6010</v>
      </c>
      <c r="F905" s="727" t="s">
        <v>6011</v>
      </c>
      <c r="G905" s="727" t="str">
        <f t="shared" si="31"/>
        <v>для нанесения на проверяемые детали способом суспензии при магнитопорошковом контроле, магнитопорошковая суспензия на масляной основе</v>
      </c>
      <c r="H905" s="727"/>
      <c r="I905" s="727"/>
      <c r="J905" s="727" t="s">
        <v>38</v>
      </c>
      <c r="K905" s="727">
        <v>0</v>
      </c>
      <c r="L905" s="727">
        <v>511010000</v>
      </c>
      <c r="M905" s="753" t="s">
        <v>88</v>
      </c>
      <c r="N905" s="727" t="s">
        <v>2115</v>
      </c>
      <c r="O905" s="727" t="s">
        <v>4432</v>
      </c>
      <c r="P905" s="727" t="s">
        <v>229</v>
      </c>
      <c r="Q905" s="874" t="s">
        <v>230</v>
      </c>
      <c r="R905" s="727" t="s">
        <v>2856</v>
      </c>
      <c r="S905" s="727">
        <v>796</v>
      </c>
      <c r="T905" s="727" t="s">
        <v>232</v>
      </c>
      <c r="U905" s="824">
        <v>1</v>
      </c>
      <c r="V905" s="824">
        <v>6500</v>
      </c>
      <c r="W905" s="824">
        <v>6500</v>
      </c>
      <c r="X905" s="824">
        <f t="shared" si="30"/>
        <v>7280.0000000000009</v>
      </c>
      <c r="Y905" s="727"/>
      <c r="Z905" s="727">
        <v>2016</v>
      </c>
      <c r="AA905" s="727"/>
      <c r="AB905" s="760" t="s">
        <v>876</v>
      </c>
      <c r="AC905" s="760" t="s">
        <v>209</v>
      </c>
      <c r="AD905" s="760"/>
      <c r="AE905" s="760"/>
      <c r="AF905" s="760"/>
      <c r="AG905" s="760" t="s">
        <v>6026</v>
      </c>
      <c r="AH905" s="760" t="s">
        <v>794</v>
      </c>
      <c r="AI905" s="760">
        <v>210018031</v>
      </c>
      <c r="AJ905" s="760" t="s">
        <v>6013</v>
      </c>
      <c r="AK905" s="807"/>
    </row>
    <row r="906" spans="1:37" s="192" customFormat="1" ht="100.5" customHeight="1">
      <c r="A906" s="727" t="s">
        <v>6027</v>
      </c>
      <c r="B906" s="794" t="s">
        <v>33</v>
      </c>
      <c r="C906" s="727" t="s">
        <v>6028</v>
      </c>
      <c r="D906" s="727" t="s">
        <v>6029</v>
      </c>
      <c r="E906" s="727" t="s">
        <v>6029</v>
      </c>
      <c r="F906" s="727" t="s">
        <v>6030</v>
      </c>
      <c r="G906" s="727" t="str">
        <f t="shared" si="31"/>
        <v>медицинский, ртутный, ГОСТ 302-79</v>
      </c>
      <c r="H906" s="727"/>
      <c r="I906" s="727"/>
      <c r="J906" s="727" t="s">
        <v>38</v>
      </c>
      <c r="K906" s="727">
        <v>0</v>
      </c>
      <c r="L906" s="766">
        <v>471010000</v>
      </c>
      <c r="M906" s="1016" t="s">
        <v>125</v>
      </c>
      <c r="N906" s="727" t="s">
        <v>2115</v>
      </c>
      <c r="O906" s="727" t="s">
        <v>236</v>
      </c>
      <c r="P906" s="727" t="s">
        <v>229</v>
      </c>
      <c r="Q906" s="874" t="s">
        <v>230</v>
      </c>
      <c r="R906" s="727" t="s">
        <v>2856</v>
      </c>
      <c r="S906" s="727">
        <v>796</v>
      </c>
      <c r="T906" s="727" t="s">
        <v>232</v>
      </c>
      <c r="U906" s="824">
        <v>5</v>
      </c>
      <c r="V906" s="824">
        <v>3000</v>
      </c>
      <c r="W906" s="824">
        <v>15000</v>
      </c>
      <c r="X906" s="824">
        <f t="shared" si="30"/>
        <v>16800</v>
      </c>
      <c r="Y906" s="727"/>
      <c r="Z906" s="727">
        <v>2016</v>
      </c>
      <c r="AA906" s="727"/>
      <c r="AB906" s="760" t="s">
        <v>876</v>
      </c>
      <c r="AC906" s="760" t="s">
        <v>209</v>
      </c>
      <c r="AD906" s="760"/>
      <c r="AE906" s="760"/>
      <c r="AF906" s="760"/>
      <c r="AG906" s="760" t="s">
        <v>6031</v>
      </c>
      <c r="AH906" s="760" t="s">
        <v>794</v>
      </c>
      <c r="AI906" s="760">
        <v>210002872</v>
      </c>
      <c r="AJ906" s="760" t="s">
        <v>6032</v>
      </c>
      <c r="AK906" s="807"/>
    </row>
    <row r="907" spans="1:37" s="192" customFormat="1" ht="100.5" customHeight="1">
      <c r="A907" s="727" t="s">
        <v>6033</v>
      </c>
      <c r="B907" s="794" t="s">
        <v>33</v>
      </c>
      <c r="C907" s="727" t="s">
        <v>6028</v>
      </c>
      <c r="D907" s="727" t="s">
        <v>6029</v>
      </c>
      <c r="E907" s="727" t="s">
        <v>6029</v>
      </c>
      <c r="F907" s="727" t="s">
        <v>6030</v>
      </c>
      <c r="G907" s="727" t="str">
        <f t="shared" si="31"/>
        <v>медицинский, ртутный, ГОСТ 302-79</v>
      </c>
      <c r="H907" s="727"/>
      <c r="I907" s="727"/>
      <c r="J907" s="727" t="s">
        <v>38</v>
      </c>
      <c r="K907" s="727">
        <v>0</v>
      </c>
      <c r="L907" s="749">
        <v>391010000</v>
      </c>
      <c r="M907" s="749" t="s">
        <v>341</v>
      </c>
      <c r="N907" s="727" t="s">
        <v>2115</v>
      </c>
      <c r="O907" s="813" t="s">
        <v>4693</v>
      </c>
      <c r="P907" s="727" t="s">
        <v>229</v>
      </c>
      <c r="Q907" s="874" t="s">
        <v>230</v>
      </c>
      <c r="R907" s="727" t="s">
        <v>2856</v>
      </c>
      <c r="S907" s="727">
        <v>796</v>
      </c>
      <c r="T907" s="727" t="s">
        <v>232</v>
      </c>
      <c r="U907" s="824">
        <v>22</v>
      </c>
      <c r="V907" s="824">
        <v>3000</v>
      </c>
      <c r="W907" s="824">
        <v>66000</v>
      </c>
      <c r="X907" s="824">
        <f t="shared" si="30"/>
        <v>73920</v>
      </c>
      <c r="Y907" s="727"/>
      <c r="Z907" s="727">
        <v>2016</v>
      </c>
      <c r="AA907" s="727"/>
      <c r="AB907" s="760" t="s">
        <v>876</v>
      </c>
      <c r="AC907" s="760" t="s">
        <v>209</v>
      </c>
      <c r="AD907" s="760"/>
      <c r="AE907" s="760"/>
      <c r="AF907" s="760"/>
      <c r="AG907" s="760" t="s">
        <v>6034</v>
      </c>
      <c r="AH907" s="760" t="s">
        <v>794</v>
      </c>
      <c r="AI907" s="760">
        <v>210002872</v>
      </c>
      <c r="AJ907" s="760" t="s">
        <v>6032</v>
      </c>
      <c r="AK907" s="807"/>
    </row>
    <row r="908" spans="1:37" s="192" customFormat="1" ht="100.5" customHeight="1">
      <c r="A908" s="727" t="s">
        <v>6035</v>
      </c>
      <c r="B908" s="794" t="s">
        <v>33</v>
      </c>
      <c r="C908" s="727" t="s">
        <v>6036</v>
      </c>
      <c r="D908" s="727" t="s">
        <v>6037</v>
      </c>
      <c r="E908" s="727" t="s">
        <v>6037</v>
      </c>
      <c r="F908" s="727" t="s">
        <v>6038</v>
      </c>
      <c r="G908" s="727" t="str">
        <f t="shared" si="31"/>
        <v>для газотурбинной установки</v>
      </c>
      <c r="H908" s="727"/>
      <c r="I908" s="727"/>
      <c r="J908" s="727" t="s">
        <v>38</v>
      </c>
      <c r="K908" s="727">
        <v>0</v>
      </c>
      <c r="L908" s="1065">
        <v>151010000</v>
      </c>
      <c r="M908" s="749" t="s">
        <v>82</v>
      </c>
      <c r="N908" s="727" t="s">
        <v>2115</v>
      </c>
      <c r="O908" s="727" t="s">
        <v>4357</v>
      </c>
      <c r="P908" s="727" t="s">
        <v>229</v>
      </c>
      <c r="Q908" s="874" t="s">
        <v>230</v>
      </c>
      <c r="R908" s="727" t="s">
        <v>2856</v>
      </c>
      <c r="S908" s="727">
        <v>796</v>
      </c>
      <c r="T908" s="727" t="s">
        <v>232</v>
      </c>
      <c r="U908" s="824">
        <v>6</v>
      </c>
      <c r="V908" s="824">
        <v>8000</v>
      </c>
      <c r="W908" s="824">
        <v>48000</v>
      </c>
      <c r="X908" s="824">
        <f t="shared" si="30"/>
        <v>53760.000000000007</v>
      </c>
      <c r="Y908" s="727"/>
      <c r="Z908" s="727">
        <v>2016</v>
      </c>
      <c r="AA908" s="727"/>
      <c r="AB908" s="760" t="s">
        <v>876</v>
      </c>
      <c r="AC908" s="760" t="s">
        <v>209</v>
      </c>
      <c r="AD908" s="760"/>
      <c r="AE908" s="760"/>
      <c r="AF908" s="760"/>
      <c r="AG908" s="760" t="s">
        <v>6039</v>
      </c>
      <c r="AH908" s="760" t="s">
        <v>794</v>
      </c>
      <c r="AI908" s="760">
        <v>210007782</v>
      </c>
      <c r="AJ908" s="760" t="s">
        <v>6040</v>
      </c>
      <c r="AK908" s="807"/>
    </row>
    <row r="909" spans="1:37" s="192" customFormat="1" ht="100.5" customHeight="1">
      <c r="A909" s="727" t="s">
        <v>6041</v>
      </c>
      <c r="B909" s="794" t="s">
        <v>33</v>
      </c>
      <c r="C909" s="727" t="s">
        <v>6042</v>
      </c>
      <c r="D909" s="727" t="s">
        <v>6043</v>
      </c>
      <c r="E909" s="727" t="s">
        <v>6043</v>
      </c>
      <c r="F909" s="727" t="s">
        <v>6044</v>
      </c>
      <c r="G909" s="727" t="str">
        <f t="shared" si="31"/>
        <v>для очистки от пенетранта, на основе углеводорода</v>
      </c>
      <c r="H909" s="727"/>
      <c r="I909" s="727"/>
      <c r="J909" s="727" t="s">
        <v>38</v>
      </c>
      <c r="K909" s="727">
        <v>0</v>
      </c>
      <c r="L909" s="749">
        <v>271034100</v>
      </c>
      <c r="M909" s="753" t="s">
        <v>84</v>
      </c>
      <c r="N909" s="727" t="s">
        <v>2115</v>
      </c>
      <c r="O909" s="727" t="s">
        <v>5328</v>
      </c>
      <c r="P909" s="727" t="s">
        <v>229</v>
      </c>
      <c r="Q909" s="874" t="s">
        <v>230</v>
      </c>
      <c r="R909" s="727" t="s">
        <v>2856</v>
      </c>
      <c r="S909" s="727">
        <v>112</v>
      </c>
      <c r="T909" s="727" t="s">
        <v>4656</v>
      </c>
      <c r="U909" s="824">
        <v>10</v>
      </c>
      <c r="V909" s="824">
        <v>1000</v>
      </c>
      <c r="W909" s="824">
        <v>10000</v>
      </c>
      <c r="X909" s="824">
        <f t="shared" si="30"/>
        <v>11200.000000000002</v>
      </c>
      <c r="Y909" s="727"/>
      <c r="Z909" s="727">
        <v>2016</v>
      </c>
      <c r="AA909" s="727"/>
      <c r="AB909" s="760" t="s">
        <v>876</v>
      </c>
      <c r="AC909" s="760" t="s">
        <v>209</v>
      </c>
      <c r="AD909" s="760"/>
      <c r="AE909" s="760"/>
      <c r="AF909" s="760"/>
      <c r="AG909" s="760" t="s">
        <v>6045</v>
      </c>
      <c r="AH909" s="760" t="s">
        <v>794</v>
      </c>
      <c r="AI909" s="760">
        <v>210021499</v>
      </c>
      <c r="AJ909" s="760" t="s">
        <v>6046</v>
      </c>
      <c r="AK909" s="807"/>
    </row>
    <row r="910" spans="1:37" s="192" customFormat="1" ht="100.5" customHeight="1">
      <c r="A910" s="727" t="s">
        <v>6047</v>
      </c>
      <c r="B910" s="794" t="s">
        <v>33</v>
      </c>
      <c r="C910" s="727" t="s">
        <v>6048</v>
      </c>
      <c r="D910" s="727" t="s">
        <v>6049</v>
      </c>
      <c r="E910" s="727" t="s">
        <v>6049</v>
      </c>
      <c r="F910" s="727" t="s">
        <v>6050</v>
      </c>
      <c r="G910" s="727" t="str">
        <f t="shared" si="31"/>
        <v>чистый для анализа, ГОСТ 5789-78</v>
      </c>
      <c r="H910" s="727"/>
      <c r="I910" s="727"/>
      <c r="J910" s="727" t="s">
        <v>38</v>
      </c>
      <c r="K910" s="727">
        <v>0</v>
      </c>
      <c r="L910" s="1065">
        <v>151010000</v>
      </c>
      <c r="M910" s="749" t="s">
        <v>82</v>
      </c>
      <c r="N910" s="727" t="s">
        <v>2115</v>
      </c>
      <c r="O910" s="727" t="s">
        <v>4357</v>
      </c>
      <c r="P910" s="727" t="s">
        <v>229</v>
      </c>
      <c r="Q910" s="874" t="s">
        <v>230</v>
      </c>
      <c r="R910" s="727" t="s">
        <v>2856</v>
      </c>
      <c r="S910" s="727">
        <v>166</v>
      </c>
      <c r="T910" s="727" t="s">
        <v>902</v>
      </c>
      <c r="U910" s="824">
        <v>6.4859999999999998</v>
      </c>
      <c r="V910" s="824">
        <v>5000</v>
      </c>
      <c r="W910" s="824">
        <v>32430</v>
      </c>
      <c r="X910" s="824">
        <f t="shared" si="30"/>
        <v>36321.600000000006</v>
      </c>
      <c r="Y910" s="727"/>
      <c r="Z910" s="727">
        <v>2016</v>
      </c>
      <c r="AA910" s="727"/>
      <c r="AB910" s="760" t="s">
        <v>876</v>
      </c>
      <c r="AC910" s="760" t="s">
        <v>209</v>
      </c>
      <c r="AD910" s="760"/>
      <c r="AE910" s="760"/>
      <c r="AF910" s="760"/>
      <c r="AG910" s="760" t="s">
        <v>6051</v>
      </c>
      <c r="AH910" s="760" t="s">
        <v>794</v>
      </c>
      <c r="AI910" s="760">
        <v>210003604</v>
      </c>
      <c r="AJ910" s="760" t="s">
        <v>6052</v>
      </c>
      <c r="AK910" s="807"/>
    </row>
    <row r="911" spans="1:37" s="192" customFormat="1" ht="100.5" customHeight="1">
      <c r="A911" s="727" t="s">
        <v>6053</v>
      </c>
      <c r="B911" s="794" t="s">
        <v>33</v>
      </c>
      <c r="C911" s="727" t="s">
        <v>6048</v>
      </c>
      <c r="D911" s="727" t="s">
        <v>6049</v>
      </c>
      <c r="E911" s="727" t="s">
        <v>6049</v>
      </c>
      <c r="F911" s="727" t="s">
        <v>6050</v>
      </c>
      <c r="G911" s="727" t="str">
        <f t="shared" si="31"/>
        <v>чистый для анализа, ГОСТ 5789-78</v>
      </c>
      <c r="H911" s="727"/>
      <c r="I911" s="727"/>
      <c r="J911" s="727" t="s">
        <v>38</v>
      </c>
      <c r="K911" s="727">
        <v>0</v>
      </c>
      <c r="L911" s="1065">
        <v>151010000</v>
      </c>
      <c r="M911" s="749" t="s">
        <v>82</v>
      </c>
      <c r="N911" s="727" t="s">
        <v>2115</v>
      </c>
      <c r="O911" s="813" t="s">
        <v>4672</v>
      </c>
      <c r="P911" s="727" t="s">
        <v>229</v>
      </c>
      <c r="Q911" s="874" t="s">
        <v>230</v>
      </c>
      <c r="R911" s="727" t="s">
        <v>2856</v>
      </c>
      <c r="S911" s="727">
        <v>166</v>
      </c>
      <c r="T911" s="727" t="s">
        <v>902</v>
      </c>
      <c r="U911" s="824">
        <v>1.5549999999999999</v>
      </c>
      <c r="V911" s="824">
        <v>5000</v>
      </c>
      <c r="W911" s="824">
        <v>7775</v>
      </c>
      <c r="X911" s="824">
        <f t="shared" si="30"/>
        <v>8708</v>
      </c>
      <c r="Y911" s="727"/>
      <c r="Z911" s="727">
        <v>2016</v>
      </c>
      <c r="AA911" s="727"/>
      <c r="AB911" s="760" t="s">
        <v>876</v>
      </c>
      <c r="AC911" s="760" t="s">
        <v>209</v>
      </c>
      <c r="AD911" s="760"/>
      <c r="AE911" s="760"/>
      <c r="AF911" s="760"/>
      <c r="AG911" s="760" t="s">
        <v>6051</v>
      </c>
      <c r="AH911" s="760" t="s">
        <v>794</v>
      </c>
      <c r="AI911" s="760">
        <v>210003604</v>
      </c>
      <c r="AJ911" s="760" t="s">
        <v>6052</v>
      </c>
      <c r="AK911" s="807"/>
    </row>
    <row r="912" spans="1:37" s="192" customFormat="1" ht="100.5" customHeight="1">
      <c r="A912" s="727" t="s">
        <v>6054</v>
      </c>
      <c r="B912" s="794" t="s">
        <v>33</v>
      </c>
      <c r="C912" s="727" t="s">
        <v>6055</v>
      </c>
      <c r="D912" s="727" t="s">
        <v>5983</v>
      </c>
      <c r="E912" s="727" t="s">
        <v>5983</v>
      </c>
      <c r="F912" s="727" t="s">
        <v>6056</v>
      </c>
      <c r="G912" s="727" t="str">
        <f t="shared" si="31"/>
        <v>трилон Б 0,1Н</v>
      </c>
      <c r="H912" s="727"/>
      <c r="I912" s="727"/>
      <c r="J912" s="727" t="s">
        <v>38</v>
      </c>
      <c r="K912" s="727">
        <v>0</v>
      </c>
      <c r="L912" s="788">
        <v>311000000</v>
      </c>
      <c r="M912" s="727" t="s">
        <v>342</v>
      </c>
      <c r="N912" s="727" t="s">
        <v>2115</v>
      </c>
      <c r="O912" s="813" t="s">
        <v>4683</v>
      </c>
      <c r="P912" s="727" t="s">
        <v>229</v>
      </c>
      <c r="Q912" s="874" t="s">
        <v>230</v>
      </c>
      <c r="R912" s="727" t="s">
        <v>2856</v>
      </c>
      <c r="S912" s="727">
        <v>5111</v>
      </c>
      <c r="T912" s="727" t="s">
        <v>1948</v>
      </c>
      <c r="U912" s="824">
        <v>1</v>
      </c>
      <c r="V912" s="824">
        <v>2500</v>
      </c>
      <c r="W912" s="824">
        <v>2500</v>
      </c>
      <c r="X912" s="824">
        <f t="shared" ref="X912:X936" si="32">W912*1.12</f>
        <v>2800.0000000000005</v>
      </c>
      <c r="Y912" s="727"/>
      <c r="Z912" s="727">
        <v>2016</v>
      </c>
      <c r="AA912" s="727"/>
      <c r="AB912" s="760" t="s">
        <v>876</v>
      </c>
      <c r="AC912" s="760" t="s">
        <v>209</v>
      </c>
      <c r="AD912" s="760"/>
      <c r="AE912" s="760"/>
      <c r="AF912" s="760"/>
      <c r="AG912" s="760" t="s">
        <v>6057</v>
      </c>
      <c r="AH912" s="760" t="s">
        <v>794</v>
      </c>
      <c r="AI912" s="760">
        <v>210000091</v>
      </c>
      <c r="AJ912" s="760" t="s">
        <v>6058</v>
      </c>
      <c r="AK912" s="807"/>
    </row>
    <row r="913" spans="1:37" s="192" customFormat="1" ht="100.5" customHeight="1">
      <c r="A913" s="727" t="s">
        <v>6059</v>
      </c>
      <c r="B913" s="794" t="s">
        <v>33</v>
      </c>
      <c r="C913" s="727" t="s">
        <v>6055</v>
      </c>
      <c r="D913" s="727" t="s">
        <v>5983</v>
      </c>
      <c r="E913" s="727" t="s">
        <v>5983</v>
      </c>
      <c r="F913" s="727" t="s">
        <v>6056</v>
      </c>
      <c r="G913" s="727" t="str">
        <f t="shared" ref="G913:G936" si="33">F913</f>
        <v>трилон Б 0,1Н</v>
      </c>
      <c r="H913" s="727"/>
      <c r="I913" s="727"/>
      <c r="J913" s="727" t="s">
        <v>38</v>
      </c>
      <c r="K913" s="727">
        <v>0</v>
      </c>
      <c r="L913" s="727">
        <v>511010000</v>
      </c>
      <c r="M913" s="753" t="s">
        <v>88</v>
      </c>
      <c r="N913" s="727" t="s">
        <v>2115</v>
      </c>
      <c r="O913" s="813" t="s">
        <v>4696</v>
      </c>
      <c r="P913" s="727" t="s">
        <v>229</v>
      </c>
      <c r="Q913" s="874" t="s">
        <v>230</v>
      </c>
      <c r="R913" s="727" t="s">
        <v>2856</v>
      </c>
      <c r="S913" s="727">
        <v>5111</v>
      </c>
      <c r="T913" s="727" t="s">
        <v>1948</v>
      </c>
      <c r="U913" s="824">
        <v>1</v>
      </c>
      <c r="V913" s="824">
        <v>2500</v>
      </c>
      <c r="W913" s="824">
        <v>2500</v>
      </c>
      <c r="X913" s="824">
        <f t="shared" si="32"/>
        <v>2800.0000000000005</v>
      </c>
      <c r="Y913" s="727"/>
      <c r="Z913" s="727">
        <v>2016</v>
      </c>
      <c r="AA913" s="727"/>
      <c r="AB913" s="760" t="s">
        <v>876</v>
      </c>
      <c r="AC913" s="760" t="s">
        <v>209</v>
      </c>
      <c r="AD913" s="760"/>
      <c r="AE913" s="760"/>
      <c r="AF913" s="760"/>
      <c r="AG913" s="760" t="s">
        <v>6060</v>
      </c>
      <c r="AH913" s="760" t="s">
        <v>794</v>
      </c>
      <c r="AI913" s="760">
        <v>210000091</v>
      </c>
      <c r="AJ913" s="760" t="s">
        <v>6058</v>
      </c>
      <c r="AK913" s="807"/>
    </row>
    <row r="914" spans="1:37" s="192" customFormat="1" ht="100.5" customHeight="1">
      <c r="A914" s="727" t="s">
        <v>6061</v>
      </c>
      <c r="B914" s="794" t="s">
        <v>33</v>
      </c>
      <c r="C914" s="727" t="s">
        <v>6062</v>
      </c>
      <c r="D914" s="727" t="s">
        <v>6063</v>
      </c>
      <c r="E914" s="727" t="s">
        <v>6063</v>
      </c>
      <c r="F914" s="727" t="s">
        <v>6064</v>
      </c>
      <c r="G914" s="727" t="str">
        <f t="shared" si="33"/>
        <v>лабораторная, хлоркальциевая</v>
      </c>
      <c r="H914" s="727"/>
      <c r="I914" s="727"/>
      <c r="J914" s="727" t="s">
        <v>38</v>
      </c>
      <c r="K914" s="727">
        <v>0</v>
      </c>
      <c r="L914" s="766">
        <v>271010000</v>
      </c>
      <c r="M914" s="727" t="s">
        <v>127</v>
      </c>
      <c r="N914" s="727" t="s">
        <v>2115</v>
      </c>
      <c r="O914" s="727" t="s">
        <v>802</v>
      </c>
      <c r="P914" s="727" t="s">
        <v>229</v>
      </c>
      <c r="Q914" s="874" t="s">
        <v>230</v>
      </c>
      <c r="R914" s="727" t="s">
        <v>2856</v>
      </c>
      <c r="S914" s="727">
        <v>796</v>
      </c>
      <c r="T914" s="727" t="s">
        <v>232</v>
      </c>
      <c r="U914" s="824">
        <v>6</v>
      </c>
      <c r="V914" s="824">
        <v>3210</v>
      </c>
      <c r="W914" s="824">
        <v>19260</v>
      </c>
      <c r="X914" s="824">
        <f t="shared" si="32"/>
        <v>21571.200000000001</v>
      </c>
      <c r="Y914" s="727"/>
      <c r="Z914" s="727">
        <v>2016</v>
      </c>
      <c r="AA914" s="727"/>
      <c r="AB914" s="760" t="s">
        <v>876</v>
      </c>
      <c r="AC914" s="760" t="s">
        <v>209</v>
      </c>
      <c r="AD914" s="760"/>
      <c r="AE914" s="760"/>
      <c r="AF914" s="760"/>
      <c r="AG914" s="760" t="s">
        <v>6065</v>
      </c>
      <c r="AH914" s="760" t="s">
        <v>794</v>
      </c>
      <c r="AI914" s="760">
        <v>210004873</v>
      </c>
      <c r="AJ914" s="760" t="s">
        <v>6066</v>
      </c>
      <c r="AK914" s="807"/>
    </row>
    <row r="915" spans="1:37" s="192" customFormat="1" ht="100.5" customHeight="1">
      <c r="A915" s="727" t="s">
        <v>6067</v>
      </c>
      <c r="B915" s="794" t="s">
        <v>33</v>
      </c>
      <c r="C915" s="727" t="s">
        <v>6068</v>
      </c>
      <c r="D915" s="727" t="s">
        <v>6069</v>
      </c>
      <c r="E915" s="727" t="s">
        <v>6069</v>
      </c>
      <c r="F915" s="727" t="s">
        <v>6070</v>
      </c>
      <c r="G915" s="727" t="str">
        <f t="shared" si="33"/>
        <v>ТНМП-52-М2 от -0,08 до 0,08 кПа</v>
      </c>
      <c r="H915" s="727"/>
      <c r="I915" s="727"/>
      <c r="J915" s="727" t="s">
        <v>1135</v>
      </c>
      <c r="K915" s="727">
        <v>0</v>
      </c>
      <c r="L915" s="766">
        <v>751000000</v>
      </c>
      <c r="M915" s="749" t="s">
        <v>83</v>
      </c>
      <c r="N915" s="727" t="s">
        <v>2115</v>
      </c>
      <c r="O915" s="813" t="s">
        <v>4675</v>
      </c>
      <c r="P915" s="727" t="s">
        <v>229</v>
      </c>
      <c r="Q915" s="874" t="s">
        <v>230</v>
      </c>
      <c r="R915" s="727" t="s">
        <v>2856</v>
      </c>
      <c r="S915" s="727">
        <v>796</v>
      </c>
      <c r="T915" s="727" t="s">
        <v>232</v>
      </c>
      <c r="U915" s="824">
        <v>140</v>
      </c>
      <c r="V915" s="824">
        <v>50000</v>
      </c>
      <c r="W915" s="824">
        <v>7000000</v>
      </c>
      <c r="X915" s="824">
        <f t="shared" si="32"/>
        <v>7840000.0000000009</v>
      </c>
      <c r="Y915" s="727"/>
      <c r="Z915" s="727">
        <v>2016</v>
      </c>
      <c r="AA915" s="727"/>
      <c r="AB915" s="760" t="s">
        <v>876</v>
      </c>
      <c r="AC915" s="760"/>
      <c r="AD915" s="760"/>
      <c r="AE915" s="760"/>
      <c r="AF915" s="760"/>
      <c r="AG915" s="760" t="s">
        <v>6071</v>
      </c>
      <c r="AH915" s="760" t="s">
        <v>794</v>
      </c>
      <c r="AI915" s="760">
        <v>210008028</v>
      </c>
      <c r="AJ915" s="760" t="s">
        <v>6072</v>
      </c>
      <c r="AK915" s="807"/>
    </row>
    <row r="916" spans="1:37" s="192" customFormat="1" ht="100.5" customHeight="1">
      <c r="A916" s="727" t="s">
        <v>6073</v>
      </c>
      <c r="B916" s="794" t="s">
        <v>33</v>
      </c>
      <c r="C916" s="727" t="s">
        <v>6074</v>
      </c>
      <c r="D916" s="727" t="s">
        <v>6075</v>
      </c>
      <c r="E916" s="727" t="s">
        <v>6075</v>
      </c>
      <c r="F916" s="727" t="s">
        <v>5460</v>
      </c>
      <c r="G916" s="727" t="str">
        <f t="shared" si="33"/>
        <v>порошок</v>
      </c>
      <c r="H916" s="727"/>
      <c r="I916" s="727"/>
      <c r="J916" s="727" t="s">
        <v>38</v>
      </c>
      <c r="K916" s="727">
        <v>0</v>
      </c>
      <c r="L916" s="1065">
        <v>151010000</v>
      </c>
      <c r="M916" s="749" t="s">
        <v>82</v>
      </c>
      <c r="N916" s="727" t="s">
        <v>2115</v>
      </c>
      <c r="O916" s="727" t="s">
        <v>4357</v>
      </c>
      <c r="P916" s="727" t="s">
        <v>229</v>
      </c>
      <c r="Q916" s="874" t="s">
        <v>230</v>
      </c>
      <c r="R916" s="727" t="s">
        <v>2856</v>
      </c>
      <c r="S916" s="727">
        <v>166</v>
      </c>
      <c r="T916" s="727" t="s">
        <v>902</v>
      </c>
      <c r="U916" s="824">
        <v>0.01</v>
      </c>
      <c r="V916" s="824">
        <v>35000</v>
      </c>
      <c r="W916" s="824">
        <v>350</v>
      </c>
      <c r="X916" s="824">
        <f t="shared" si="32"/>
        <v>392.00000000000006</v>
      </c>
      <c r="Y916" s="727"/>
      <c r="Z916" s="727">
        <v>2016</v>
      </c>
      <c r="AA916" s="727"/>
      <c r="AB916" s="760" t="s">
        <v>876</v>
      </c>
      <c r="AC916" s="760" t="s">
        <v>209</v>
      </c>
      <c r="AD916" s="760"/>
      <c r="AE916" s="760"/>
      <c r="AF916" s="760"/>
      <c r="AG916" s="760" t="s">
        <v>6076</v>
      </c>
      <c r="AH916" s="760" t="s">
        <v>794</v>
      </c>
      <c r="AI916" s="760">
        <v>210003614</v>
      </c>
      <c r="AJ916" s="760" t="s">
        <v>6077</v>
      </c>
      <c r="AK916" s="807"/>
    </row>
    <row r="917" spans="1:37" s="192" customFormat="1" ht="100.5" customHeight="1">
      <c r="A917" s="727" t="s">
        <v>6078</v>
      </c>
      <c r="B917" s="794" t="s">
        <v>33</v>
      </c>
      <c r="C917" s="727" t="s">
        <v>6074</v>
      </c>
      <c r="D917" s="727" t="s">
        <v>6075</v>
      </c>
      <c r="E917" s="727" t="s">
        <v>6075</v>
      </c>
      <c r="F917" s="727" t="s">
        <v>5460</v>
      </c>
      <c r="G917" s="727" t="str">
        <f t="shared" si="33"/>
        <v>порошок</v>
      </c>
      <c r="H917" s="727"/>
      <c r="I917" s="727"/>
      <c r="J917" s="727" t="s">
        <v>38</v>
      </c>
      <c r="K917" s="727">
        <v>0</v>
      </c>
      <c r="L917" s="766">
        <v>471010000</v>
      </c>
      <c r="M917" s="1016" t="s">
        <v>125</v>
      </c>
      <c r="N917" s="727" t="s">
        <v>2115</v>
      </c>
      <c r="O917" s="727" t="s">
        <v>4801</v>
      </c>
      <c r="P917" s="727" t="s">
        <v>229</v>
      </c>
      <c r="Q917" s="874" t="s">
        <v>230</v>
      </c>
      <c r="R917" s="727" t="s">
        <v>2856</v>
      </c>
      <c r="S917" s="727">
        <v>166</v>
      </c>
      <c r="T917" s="727" t="s">
        <v>902</v>
      </c>
      <c r="U917" s="824">
        <v>5.0000000000000001E-3</v>
      </c>
      <c r="V917" s="824">
        <v>35000</v>
      </c>
      <c r="W917" s="824">
        <v>175</v>
      </c>
      <c r="X917" s="824">
        <f t="shared" si="32"/>
        <v>196.00000000000003</v>
      </c>
      <c r="Y917" s="727"/>
      <c r="Z917" s="727">
        <v>2016</v>
      </c>
      <c r="AA917" s="727"/>
      <c r="AB917" s="760" t="s">
        <v>876</v>
      </c>
      <c r="AC917" s="760" t="s">
        <v>209</v>
      </c>
      <c r="AD917" s="760"/>
      <c r="AE917" s="760"/>
      <c r="AF917" s="760"/>
      <c r="AG917" s="760" t="s">
        <v>6079</v>
      </c>
      <c r="AH917" s="760" t="s">
        <v>794</v>
      </c>
      <c r="AI917" s="760">
        <v>210003614</v>
      </c>
      <c r="AJ917" s="760" t="s">
        <v>6077</v>
      </c>
      <c r="AK917" s="807"/>
    </row>
    <row r="918" spans="1:37" s="192" customFormat="1" ht="100.5" customHeight="1">
      <c r="A918" s="727" t="s">
        <v>6080</v>
      </c>
      <c r="B918" s="794" t="s">
        <v>33</v>
      </c>
      <c r="C918" s="727" t="s">
        <v>6074</v>
      </c>
      <c r="D918" s="727" t="s">
        <v>6075</v>
      </c>
      <c r="E918" s="727" t="s">
        <v>6075</v>
      </c>
      <c r="F918" s="727" t="s">
        <v>5460</v>
      </c>
      <c r="G918" s="727" t="str">
        <f t="shared" si="33"/>
        <v>порошок</v>
      </c>
      <c r="H918" s="727"/>
      <c r="I918" s="727"/>
      <c r="J918" s="727" t="s">
        <v>38</v>
      </c>
      <c r="K918" s="727">
        <v>0</v>
      </c>
      <c r="L918" s="766">
        <v>471010000</v>
      </c>
      <c r="M918" s="1016" t="s">
        <v>125</v>
      </c>
      <c r="N918" s="727" t="s">
        <v>2115</v>
      </c>
      <c r="O918" s="727" t="s">
        <v>236</v>
      </c>
      <c r="P918" s="727" t="s">
        <v>229</v>
      </c>
      <c r="Q918" s="874" t="s">
        <v>230</v>
      </c>
      <c r="R918" s="727" t="s">
        <v>2856</v>
      </c>
      <c r="S918" s="727">
        <v>166</v>
      </c>
      <c r="T918" s="727" t="s">
        <v>902</v>
      </c>
      <c r="U918" s="824">
        <v>5.8000000000000003E-2</v>
      </c>
      <c r="V918" s="824">
        <v>35000</v>
      </c>
      <c r="W918" s="824">
        <v>2030</v>
      </c>
      <c r="X918" s="824">
        <f t="shared" si="32"/>
        <v>2273.6000000000004</v>
      </c>
      <c r="Y918" s="727"/>
      <c r="Z918" s="727">
        <v>2016</v>
      </c>
      <c r="AA918" s="727"/>
      <c r="AB918" s="760" t="s">
        <v>876</v>
      </c>
      <c r="AC918" s="760" t="s">
        <v>209</v>
      </c>
      <c r="AD918" s="760"/>
      <c r="AE918" s="760"/>
      <c r="AF918" s="760"/>
      <c r="AG918" s="760" t="s">
        <v>6079</v>
      </c>
      <c r="AH918" s="760" t="s">
        <v>794</v>
      </c>
      <c r="AI918" s="760">
        <v>210003614</v>
      </c>
      <c r="AJ918" s="760" t="s">
        <v>6077</v>
      </c>
      <c r="AK918" s="807"/>
    </row>
    <row r="919" spans="1:37" s="192" customFormat="1" ht="100.5" customHeight="1">
      <c r="A919" s="727" t="s">
        <v>6081</v>
      </c>
      <c r="B919" s="794" t="s">
        <v>33</v>
      </c>
      <c r="C919" s="727" t="s">
        <v>6074</v>
      </c>
      <c r="D919" s="727" t="s">
        <v>6075</v>
      </c>
      <c r="E919" s="727" t="s">
        <v>6075</v>
      </c>
      <c r="F919" s="727" t="s">
        <v>5460</v>
      </c>
      <c r="G919" s="727" t="str">
        <f t="shared" si="33"/>
        <v>порошок</v>
      </c>
      <c r="H919" s="727"/>
      <c r="I919" s="727"/>
      <c r="J919" s="727" t="s">
        <v>38</v>
      </c>
      <c r="K919" s="727">
        <v>0</v>
      </c>
      <c r="L919" s="766">
        <v>471010000</v>
      </c>
      <c r="M919" s="1016" t="s">
        <v>125</v>
      </c>
      <c r="N919" s="727" t="s">
        <v>2115</v>
      </c>
      <c r="O919" s="727" t="s">
        <v>4974</v>
      </c>
      <c r="P919" s="727" t="s">
        <v>229</v>
      </c>
      <c r="Q919" s="874" t="s">
        <v>230</v>
      </c>
      <c r="R919" s="727" t="s">
        <v>2856</v>
      </c>
      <c r="S919" s="727">
        <v>166</v>
      </c>
      <c r="T919" s="727" t="s">
        <v>902</v>
      </c>
      <c r="U919" s="824">
        <v>2.4E-2</v>
      </c>
      <c r="V919" s="824">
        <v>35000</v>
      </c>
      <c r="W919" s="824">
        <v>840</v>
      </c>
      <c r="X919" s="824">
        <f t="shared" si="32"/>
        <v>940.80000000000007</v>
      </c>
      <c r="Y919" s="727"/>
      <c r="Z919" s="727">
        <v>2016</v>
      </c>
      <c r="AA919" s="727"/>
      <c r="AB919" s="760" t="s">
        <v>876</v>
      </c>
      <c r="AC919" s="760" t="s">
        <v>209</v>
      </c>
      <c r="AD919" s="760"/>
      <c r="AE919" s="760"/>
      <c r="AF919" s="760"/>
      <c r="AG919" s="760" t="s">
        <v>6079</v>
      </c>
      <c r="AH919" s="760" t="s">
        <v>794</v>
      </c>
      <c r="AI919" s="760">
        <v>210003614</v>
      </c>
      <c r="AJ919" s="760" t="s">
        <v>6077</v>
      </c>
      <c r="AK919" s="807"/>
    </row>
    <row r="920" spans="1:37" s="192" customFormat="1" ht="100.5" customHeight="1">
      <c r="A920" s="727" t="s">
        <v>6082</v>
      </c>
      <c r="B920" s="794" t="s">
        <v>33</v>
      </c>
      <c r="C920" s="727" t="s">
        <v>6074</v>
      </c>
      <c r="D920" s="727" t="s">
        <v>6075</v>
      </c>
      <c r="E920" s="727" t="s">
        <v>6075</v>
      </c>
      <c r="F920" s="727" t="s">
        <v>5460</v>
      </c>
      <c r="G920" s="727" t="str">
        <f t="shared" si="33"/>
        <v>порошок</v>
      </c>
      <c r="H920" s="727"/>
      <c r="I920" s="727"/>
      <c r="J920" s="727" t="s">
        <v>38</v>
      </c>
      <c r="K920" s="727">
        <v>0</v>
      </c>
      <c r="L920" s="727">
        <v>511010000</v>
      </c>
      <c r="M920" s="753" t="s">
        <v>88</v>
      </c>
      <c r="N920" s="727" t="s">
        <v>2115</v>
      </c>
      <c r="O920" s="813" t="s">
        <v>4696</v>
      </c>
      <c r="P920" s="727" t="s">
        <v>229</v>
      </c>
      <c r="Q920" s="874" t="s">
        <v>230</v>
      </c>
      <c r="R920" s="727" t="s">
        <v>2856</v>
      </c>
      <c r="S920" s="727">
        <v>166</v>
      </c>
      <c r="T920" s="727" t="s">
        <v>902</v>
      </c>
      <c r="U920" s="824">
        <v>2E-3</v>
      </c>
      <c r="V920" s="824">
        <v>35000</v>
      </c>
      <c r="W920" s="824">
        <v>70</v>
      </c>
      <c r="X920" s="824">
        <f t="shared" si="32"/>
        <v>78.400000000000006</v>
      </c>
      <c r="Y920" s="727"/>
      <c r="Z920" s="727">
        <v>2016</v>
      </c>
      <c r="AA920" s="727"/>
      <c r="AB920" s="760" t="s">
        <v>876</v>
      </c>
      <c r="AC920" s="760" t="s">
        <v>209</v>
      </c>
      <c r="AD920" s="760"/>
      <c r="AE920" s="760"/>
      <c r="AF920" s="760"/>
      <c r="AG920" s="760" t="s">
        <v>6083</v>
      </c>
      <c r="AH920" s="760" t="s">
        <v>794</v>
      </c>
      <c r="AI920" s="760">
        <v>210003614</v>
      </c>
      <c r="AJ920" s="760" t="s">
        <v>6077</v>
      </c>
      <c r="AK920" s="807"/>
    </row>
    <row r="921" spans="1:37" s="192" customFormat="1" ht="100.5" customHeight="1">
      <c r="A921" s="727" t="s">
        <v>6084</v>
      </c>
      <c r="B921" s="794" t="s">
        <v>33</v>
      </c>
      <c r="C921" s="727" t="s">
        <v>6074</v>
      </c>
      <c r="D921" s="727" t="s">
        <v>6075</v>
      </c>
      <c r="E921" s="727" t="s">
        <v>6075</v>
      </c>
      <c r="F921" s="727" t="s">
        <v>5460</v>
      </c>
      <c r="G921" s="727" t="str">
        <f t="shared" si="33"/>
        <v>порошок</v>
      </c>
      <c r="H921" s="727"/>
      <c r="I921" s="727"/>
      <c r="J921" s="727" t="s">
        <v>38</v>
      </c>
      <c r="K921" s="727">
        <v>0</v>
      </c>
      <c r="L921" s="788">
        <v>311000000</v>
      </c>
      <c r="M921" s="727" t="s">
        <v>342</v>
      </c>
      <c r="N921" s="727" t="s">
        <v>2115</v>
      </c>
      <c r="O921" s="813" t="s">
        <v>4683</v>
      </c>
      <c r="P921" s="727" t="s">
        <v>229</v>
      </c>
      <c r="Q921" s="874" t="s">
        <v>230</v>
      </c>
      <c r="R921" s="727" t="s">
        <v>2856</v>
      </c>
      <c r="S921" s="727">
        <v>166</v>
      </c>
      <c r="T921" s="727" t="s">
        <v>902</v>
      </c>
      <c r="U921" s="824">
        <v>4.0000000000000001E-3</v>
      </c>
      <c r="V921" s="824">
        <v>19260</v>
      </c>
      <c r="W921" s="824">
        <v>77.040000000000006</v>
      </c>
      <c r="X921" s="824">
        <f t="shared" si="32"/>
        <v>86.284800000000018</v>
      </c>
      <c r="Y921" s="727"/>
      <c r="Z921" s="727">
        <v>2016</v>
      </c>
      <c r="AA921" s="727"/>
      <c r="AB921" s="760" t="s">
        <v>876</v>
      </c>
      <c r="AC921" s="760" t="s">
        <v>209</v>
      </c>
      <c r="AD921" s="760"/>
      <c r="AE921" s="760"/>
      <c r="AF921" s="760"/>
      <c r="AG921" s="760" t="s">
        <v>6085</v>
      </c>
      <c r="AH921" s="760" t="s">
        <v>794</v>
      </c>
      <c r="AI921" s="760">
        <v>210009486</v>
      </c>
      <c r="AJ921" s="760" t="s">
        <v>6086</v>
      </c>
      <c r="AK921" s="807"/>
    </row>
    <row r="922" spans="1:37" s="192" customFormat="1" ht="100.5" customHeight="1">
      <c r="A922" s="727" t="s">
        <v>6087</v>
      </c>
      <c r="B922" s="794" t="s">
        <v>33</v>
      </c>
      <c r="C922" s="727" t="s">
        <v>6088</v>
      </c>
      <c r="D922" s="727" t="s">
        <v>6089</v>
      </c>
      <c r="E922" s="727" t="s">
        <v>6089</v>
      </c>
      <c r="F922" s="727" t="s">
        <v>6090</v>
      </c>
      <c r="G922" s="727" t="str">
        <f t="shared" si="33"/>
        <v>для хроматографа</v>
      </c>
      <c r="H922" s="727"/>
      <c r="I922" s="727"/>
      <c r="J922" s="727" t="s">
        <v>38</v>
      </c>
      <c r="K922" s="727">
        <v>0</v>
      </c>
      <c r="L922" s="788">
        <v>311000000</v>
      </c>
      <c r="M922" s="727" t="s">
        <v>342</v>
      </c>
      <c r="N922" s="727" t="s">
        <v>2115</v>
      </c>
      <c r="O922" s="813" t="s">
        <v>4683</v>
      </c>
      <c r="P922" s="727" t="s">
        <v>229</v>
      </c>
      <c r="Q922" s="874" t="s">
        <v>230</v>
      </c>
      <c r="R922" s="727" t="s">
        <v>2856</v>
      </c>
      <c r="S922" s="727">
        <v>796</v>
      </c>
      <c r="T922" s="727" t="s">
        <v>232</v>
      </c>
      <c r="U922" s="824">
        <v>1</v>
      </c>
      <c r="V922" s="824">
        <v>5000</v>
      </c>
      <c r="W922" s="824">
        <v>5000</v>
      </c>
      <c r="X922" s="824">
        <f t="shared" si="32"/>
        <v>5600.0000000000009</v>
      </c>
      <c r="Y922" s="727"/>
      <c r="Z922" s="727">
        <v>2016</v>
      </c>
      <c r="AA922" s="727"/>
      <c r="AB922" s="760" t="s">
        <v>876</v>
      </c>
      <c r="AC922" s="760" t="s">
        <v>209</v>
      </c>
      <c r="AD922" s="760"/>
      <c r="AE922" s="760"/>
      <c r="AF922" s="760"/>
      <c r="AG922" s="760" t="s">
        <v>6091</v>
      </c>
      <c r="AH922" s="760" t="s">
        <v>794</v>
      </c>
      <c r="AI922" s="760">
        <v>210024387</v>
      </c>
      <c r="AJ922" s="760" t="s">
        <v>6092</v>
      </c>
      <c r="AK922" s="807"/>
    </row>
    <row r="923" spans="1:37" s="192" customFormat="1" ht="100.5" customHeight="1">
      <c r="A923" s="727" t="s">
        <v>6093</v>
      </c>
      <c r="B923" s="794" t="s">
        <v>33</v>
      </c>
      <c r="C923" s="727" t="s">
        <v>6094</v>
      </c>
      <c r="D923" s="727" t="s">
        <v>6089</v>
      </c>
      <c r="E923" s="727" t="s">
        <v>6089</v>
      </c>
      <c r="F923" s="727" t="s">
        <v>6095</v>
      </c>
      <c r="G923" s="727" t="str">
        <f t="shared" si="33"/>
        <v>для очистки газов, для фильтрования, с использованием каталитического процесса</v>
      </c>
      <c r="H923" s="727"/>
      <c r="I923" s="727"/>
      <c r="J923" s="727" t="s">
        <v>38</v>
      </c>
      <c r="K923" s="727">
        <v>0</v>
      </c>
      <c r="L923" s="749">
        <v>271034100</v>
      </c>
      <c r="M923" s="753" t="s">
        <v>84</v>
      </c>
      <c r="N923" s="727" t="s">
        <v>2115</v>
      </c>
      <c r="O923" s="727" t="s">
        <v>4707</v>
      </c>
      <c r="P923" s="727" t="s">
        <v>229</v>
      </c>
      <c r="Q923" s="874" t="s">
        <v>230</v>
      </c>
      <c r="R923" s="727" t="s">
        <v>2856</v>
      </c>
      <c r="S923" s="727">
        <v>796</v>
      </c>
      <c r="T923" s="727" t="s">
        <v>232</v>
      </c>
      <c r="U923" s="824">
        <v>2</v>
      </c>
      <c r="V923" s="824">
        <v>15000</v>
      </c>
      <c r="W923" s="824">
        <v>30000</v>
      </c>
      <c r="X923" s="824">
        <f t="shared" si="32"/>
        <v>33600</v>
      </c>
      <c r="Y923" s="727"/>
      <c r="Z923" s="727">
        <v>2016</v>
      </c>
      <c r="AA923" s="727"/>
      <c r="AB923" s="760" t="s">
        <v>876</v>
      </c>
      <c r="AC923" s="760" t="s">
        <v>209</v>
      </c>
      <c r="AD923" s="760"/>
      <c r="AE923" s="760"/>
      <c r="AF923" s="760"/>
      <c r="AG923" s="760" t="s">
        <v>6096</v>
      </c>
      <c r="AH923" s="760" t="s">
        <v>794</v>
      </c>
      <c r="AI923" s="760">
        <v>210024383</v>
      </c>
      <c r="AJ923" s="760" t="s">
        <v>6097</v>
      </c>
      <c r="AK923" s="807"/>
    </row>
    <row r="924" spans="1:37" s="192" customFormat="1" ht="100.5" customHeight="1">
      <c r="A924" s="727" t="s">
        <v>6098</v>
      </c>
      <c r="B924" s="794" t="s">
        <v>33</v>
      </c>
      <c r="C924" s="727" t="s">
        <v>6094</v>
      </c>
      <c r="D924" s="727" t="s">
        <v>6089</v>
      </c>
      <c r="E924" s="727" t="s">
        <v>6089</v>
      </c>
      <c r="F924" s="727" t="s">
        <v>6095</v>
      </c>
      <c r="G924" s="727" t="str">
        <f t="shared" si="33"/>
        <v>для очистки газов, для фильтрования, с использованием каталитического процесса</v>
      </c>
      <c r="H924" s="727"/>
      <c r="I924" s="727"/>
      <c r="J924" s="727" t="s">
        <v>38</v>
      </c>
      <c r="K924" s="727">
        <v>0</v>
      </c>
      <c r="L924" s="788">
        <v>311000000</v>
      </c>
      <c r="M924" s="727" t="s">
        <v>342</v>
      </c>
      <c r="N924" s="727" t="s">
        <v>2115</v>
      </c>
      <c r="O924" s="813" t="s">
        <v>4683</v>
      </c>
      <c r="P924" s="727" t="s">
        <v>229</v>
      </c>
      <c r="Q924" s="874" t="s">
        <v>230</v>
      </c>
      <c r="R924" s="727" t="s">
        <v>2856</v>
      </c>
      <c r="S924" s="727">
        <v>796</v>
      </c>
      <c r="T924" s="727" t="s">
        <v>232</v>
      </c>
      <c r="U924" s="824">
        <v>1</v>
      </c>
      <c r="V924" s="824">
        <v>15000</v>
      </c>
      <c r="W924" s="824">
        <v>15000</v>
      </c>
      <c r="X924" s="824">
        <f t="shared" si="32"/>
        <v>16800</v>
      </c>
      <c r="Y924" s="727"/>
      <c r="Z924" s="727">
        <v>2016</v>
      </c>
      <c r="AA924" s="727"/>
      <c r="AB924" s="760" t="s">
        <v>876</v>
      </c>
      <c r="AC924" s="760" t="s">
        <v>209</v>
      </c>
      <c r="AD924" s="760"/>
      <c r="AE924" s="760"/>
      <c r="AF924" s="760"/>
      <c r="AG924" s="760" t="s">
        <v>6099</v>
      </c>
      <c r="AH924" s="760" t="s">
        <v>794</v>
      </c>
      <c r="AI924" s="760">
        <v>210024383</v>
      </c>
      <c r="AJ924" s="760" t="s">
        <v>6097</v>
      </c>
      <c r="AK924" s="807"/>
    </row>
    <row r="925" spans="1:37" s="192" customFormat="1" ht="100.5" customHeight="1">
      <c r="A925" s="727" t="s">
        <v>6100</v>
      </c>
      <c r="B925" s="794" t="s">
        <v>33</v>
      </c>
      <c r="C925" s="727" t="s">
        <v>6101</v>
      </c>
      <c r="D925" s="727" t="s">
        <v>6089</v>
      </c>
      <c r="E925" s="727" t="s">
        <v>6089</v>
      </c>
      <c r="F925" s="727" t="s">
        <v>6102</v>
      </c>
      <c r="G925" s="727" t="str">
        <f t="shared" si="33"/>
        <v>обеззоленный, лабораторный, диаметр 12,5 см, среднефильтрирующий</v>
      </c>
      <c r="H925" s="727"/>
      <c r="I925" s="727"/>
      <c r="J925" s="727" t="s">
        <v>38</v>
      </c>
      <c r="K925" s="727">
        <v>0</v>
      </c>
      <c r="L925" s="788">
        <v>311000000</v>
      </c>
      <c r="M925" s="727" t="s">
        <v>342</v>
      </c>
      <c r="N925" s="727" t="s">
        <v>2115</v>
      </c>
      <c r="O925" s="813" t="s">
        <v>4683</v>
      </c>
      <c r="P925" s="727" t="s">
        <v>229</v>
      </c>
      <c r="Q925" s="874" t="s">
        <v>230</v>
      </c>
      <c r="R925" s="727" t="s">
        <v>2856</v>
      </c>
      <c r="S925" s="727">
        <v>778</v>
      </c>
      <c r="T925" s="727" t="s">
        <v>803</v>
      </c>
      <c r="U925" s="824">
        <v>6</v>
      </c>
      <c r="V925" s="824">
        <v>642</v>
      </c>
      <c r="W925" s="824">
        <v>3852</v>
      </c>
      <c r="X925" s="824">
        <f t="shared" si="32"/>
        <v>4314.2400000000007</v>
      </c>
      <c r="Y925" s="727"/>
      <c r="Z925" s="727">
        <v>2016</v>
      </c>
      <c r="AA925" s="727"/>
      <c r="AB925" s="760" t="s">
        <v>876</v>
      </c>
      <c r="AC925" s="760" t="s">
        <v>209</v>
      </c>
      <c r="AD925" s="760"/>
      <c r="AE925" s="760"/>
      <c r="AF925" s="760"/>
      <c r="AG925" s="760" t="s">
        <v>6103</v>
      </c>
      <c r="AH925" s="760" t="s">
        <v>794</v>
      </c>
      <c r="AI925" s="760">
        <v>210004041</v>
      </c>
      <c r="AJ925" s="760" t="s">
        <v>6104</v>
      </c>
      <c r="AK925" s="807"/>
    </row>
    <row r="926" spans="1:37" s="192" customFormat="1" ht="100.5" customHeight="1">
      <c r="A926" s="727" t="s">
        <v>6105</v>
      </c>
      <c r="B926" s="794" t="s">
        <v>33</v>
      </c>
      <c r="C926" s="727" t="s">
        <v>6106</v>
      </c>
      <c r="D926" s="727" t="s">
        <v>6089</v>
      </c>
      <c r="E926" s="727" t="s">
        <v>6089</v>
      </c>
      <c r="F926" s="727" t="s">
        <v>6107</v>
      </c>
      <c r="G926" s="727" t="str">
        <f t="shared" si="33"/>
        <v>обеззоленный, лабораторный, диаметр 15 см, среднефильтрирующий</v>
      </c>
      <c r="H926" s="727"/>
      <c r="I926" s="727"/>
      <c r="J926" s="727" t="s">
        <v>38</v>
      </c>
      <c r="K926" s="727">
        <v>0</v>
      </c>
      <c r="L926" s="766">
        <v>271010000</v>
      </c>
      <c r="M926" s="727" t="s">
        <v>127</v>
      </c>
      <c r="N926" s="727" t="s">
        <v>2115</v>
      </c>
      <c r="O926" s="727" t="s">
        <v>802</v>
      </c>
      <c r="P926" s="727" t="s">
        <v>229</v>
      </c>
      <c r="Q926" s="874" t="s">
        <v>230</v>
      </c>
      <c r="R926" s="727" t="s">
        <v>2856</v>
      </c>
      <c r="S926" s="727">
        <v>778</v>
      </c>
      <c r="T926" s="727" t="s">
        <v>803</v>
      </c>
      <c r="U926" s="824">
        <v>2</v>
      </c>
      <c r="V926" s="824">
        <v>700</v>
      </c>
      <c r="W926" s="824">
        <v>1400</v>
      </c>
      <c r="X926" s="824">
        <f t="shared" si="32"/>
        <v>1568.0000000000002</v>
      </c>
      <c r="Y926" s="727"/>
      <c r="Z926" s="727">
        <v>2016</v>
      </c>
      <c r="AA926" s="727"/>
      <c r="AB926" s="760" t="s">
        <v>876</v>
      </c>
      <c r="AC926" s="760" t="s">
        <v>209</v>
      </c>
      <c r="AD926" s="760"/>
      <c r="AE926" s="760"/>
      <c r="AF926" s="760"/>
      <c r="AG926" s="760" t="s">
        <v>6108</v>
      </c>
      <c r="AH926" s="760" t="s">
        <v>794</v>
      </c>
      <c r="AI926" s="760">
        <v>210000430</v>
      </c>
      <c r="AJ926" s="760" t="s">
        <v>6109</v>
      </c>
      <c r="AK926" s="807"/>
    </row>
    <row r="927" spans="1:37" s="192" customFormat="1" ht="100.5" customHeight="1">
      <c r="A927" s="727" t="s">
        <v>6110</v>
      </c>
      <c r="B927" s="794" t="s">
        <v>33</v>
      </c>
      <c r="C927" s="727" t="s">
        <v>6106</v>
      </c>
      <c r="D927" s="727" t="s">
        <v>6089</v>
      </c>
      <c r="E927" s="727" t="s">
        <v>6089</v>
      </c>
      <c r="F927" s="727" t="s">
        <v>6107</v>
      </c>
      <c r="G927" s="727" t="str">
        <f t="shared" si="33"/>
        <v>обеззоленный, лабораторный, диаметр 15 см, среднефильтрирующий</v>
      </c>
      <c r="H927" s="727"/>
      <c r="I927" s="727"/>
      <c r="J927" s="727" t="s">
        <v>38</v>
      </c>
      <c r="K927" s="727">
        <v>0</v>
      </c>
      <c r="L927" s="766">
        <v>471010000</v>
      </c>
      <c r="M927" s="1016" t="s">
        <v>125</v>
      </c>
      <c r="N927" s="727" t="s">
        <v>2115</v>
      </c>
      <c r="O927" s="727" t="s">
        <v>4801</v>
      </c>
      <c r="P927" s="727" t="s">
        <v>229</v>
      </c>
      <c r="Q927" s="874" t="s">
        <v>230</v>
      </c>
      <c r="R927" s="727" t="s">
        <v>2856</v>
      </c>
      <c r="S927" s="727">
        <v>778</v>
      </c>
      <c r="T927" s="727" t="s">
        <v>803</v>
      </c>
      <c r="U927" s="824">
        <v>2</v>
      </c>
      <c r="V927" s="824">
        <v>700</v>
      </c>
      <c r="W927" s="824">
        <v>1400</v>
      </c>
      <c r="X927" s="824">
        <f t="shared" si="32"/>
        <v>1568.0000000000002</v>
      </c>
      <c r="Y927" s="727"/>
      <c r="Z927" s="727">
        <v>2016</v>
      </c>
      <c r="AA927" s="727"/>
      <c r="AB927" s="760" t="s">
        <v>876</v>
      </c>
      <c r="AC927" s="760" t="s">
        <v>209</v>
      </c>
      <c r="AD927" s="760"/>
      <c r="AE927" s="760"/>
      <c r="AF927" s="760"/>
      <c r="AG927" s="760" t="s">
        <v>6111</v>
      </c>
      <c r="AH927" s="760" t="s">
        <v>794</v>
      </c>
      <c r="AI927" s="760">
        <v>210000430</v>
      </c>
      <c r="AJ927" s="760" t="s">
        <v>6109</v>
      </c>
      <c r="AK927" s="807"/>
    </row>
    <row r="928" spans="1:37" s="192" customFormat="1" ht="100.5" customHeight="1">
      <c r="A928" s="727" t="s">
        <v>6112</v>
      </c>
      <c r="B928" s="794" t="s">
        <v>33</v>
      </c>
      <c r="C928" s="727" t="s">
        <v>6106</v>
      </c>
      <c r="D928" s="727" t="s">
        <v>6089</v>
      </c>
      <c r="E928" s="727" t="s">
        <v>6089</v>
      </c>
      <c r="F928" s="727" t="s">
        <v>6107</v>
      </c>
      <c r="G928" s="727" t="str">
        <f t="shared" si="33"/>
        <v>обеззоленный, лабораторный, диаметр 15 см, среднефильтрирующий</v>
      </c>
      <c r="H928" s="727"/>
      <c r="I928" s="727"/>
      <c r="J928" s="727" t="s">
        <v>38</v>
      </c>
      <c r="K928" s="727">
        <v>0</v>
      </c>
      <c r="L928" s="766">
        <v>471010000</v>
      </c>
      <c r="M928" s="1016" t="s">
        <v>125</v>
      </c>
      <c r="N928" s="727" t="s">
        <v>2115</v>
      </c>
      <c r="O928" s="727" t="s">
        <v>236</v>
      </c>
      <c r="P928" s="727" t="s">
        <v>229</v>
      </c>
      <c r="Q928" s="874" t="s">
        <v>230</v>
      </c>
      <c r="R928" s="727" t="s">
        <v>2856</v>
      </c>
      <c r="S928" s="727">
        <v>778</v>
      </c>
      <c r="T928" s="727" t="s">
        <v>803</v>
      </c>
      <c r="U928" s="824">
        <v>5</v>
      </c>
      <c r="V928" s="824">
        <v>700</v>
      </c>
      <c r="W928" s="824">
        <v>3500</v>
      </c>
      <c r="X928" s="824">
        <f t="shared" si="32"/>
        <v>3920.0000000000005</v>
      </c>
      <c r="Y928" s="727"/>
      <c r="Z928" s="727">
        <v>2016</v>
      </c>
      <c r="AA928" s="727"/>
      <c r="AB928" s="760" t="s">
        <v>876</v>
      </c>
      <c r="AC928" s="760" t="s">
        <v>209</v>
      </c>
      <c r="AD928" s="760"/>
      <c r="AE928" s="760"/>
      <c r="AF928" s="760"/>
      <c r="AG928" s="760" t="s">
        <v>6111</v>
      </c>
      <c r="AH928" s="760" t="s">
        <v>794</v>
      </c>
      <c r="AI928" s="760">
        <v>210000430</v>
      </c>
      <c r="AJ928" s="760" t="s">
        <v>6109</v>
      </c>
      <c r="AK928" s="807"/>
    </row>
    <row r="929" spans="1:37" s="192" customFormat="1" ht="100.5" customHeight="1">
      <c r="A929" s="727" t="s">
        <v>6113</v>
      </c>
      <c r="B929" s="794" t="s">
        <v>33</v>
      </c>
      <c r="C929" s="727" t="s">
        <v>6106</v>
      </c>
      <c r="D929" s="727" t="s">
        <v>6089</v>
      </c>
      <c r="E929" s="727" t="s">
        <v>6089</v>
      </c>
      <c r="F929" s="727" t="s">
        <v>6107</v>
      </c>
      <c r="G929" s="727" t="str">
        <f t="shared" si="33"/>
        <v>обеззоленный, лабораторный, диаметр 15 см, среднефильтрирующий</v>
      </c>
      <c r="H929" s="727"/>
      <c r="I929" s="727"/>
      <c r="J929" s="727" t="s">
        <v>38</v>
      </c>
      <c r="K929" s="727">
        <v>0</v>
      </c>
      <c r="L929" s="766">
        <v>471010000</v>
      </c>
      <c r="M929" s="1016" t="s">
        <v>125</v>
      </c>
      <c r="N929" s="727" t="s">
        <v>2115</v>
      </c>
      <c r="O929" s="727" t="s">
        <v>4974</v>
      </c>
      <c r="P929" s="727" t="s">
        <v>229</v>
      </c>
      <c r="Q929" s="874" t="s">
        <v>230</v>
      </c>
      <c r="R929" s="727" t="s">
        <v>2856</v>
      </c>
      <c r="S929" s="727">
        <v>778</v>
      </c>
      <c r="T929" s="727" t="s">
        <v>803</v>
      </c>
      <c r="U929" s="824">
        <v>5</v>
      </c>
      <c r="V929" s="824">
        <v>700</v>
      </c>
      <c r="W929" s="824">
        <v>3500</v>
      </c>
      <c r="X929" s="824">
        <f t="shared" si="32"/>
        <v>3920.0000000000005</v>
      </c>
      <c r="Y929" s="727"/>
      <c r="Z929" s="727">
        <v>2016</v>
      </c>
      <c r="AA929" s="727"/>
      <c r="AB929" s="760" t="s">
        <v>876</v>
      </c>
      <c r="AC929" s="760" t="s">
        <v>209</v>
      </c>
      <c r="AD929" s="760"/>
      <c r="AE929" s="760"/>
      <c r="AF929" s="760"/>
      <c r="AG929" s="760" t="s">
        <v>6111</v>
      </c>
      <c r="AH929" s="760" t="s">
        <v>794</v>
      </c>
      <c r="AI929" s="760">
        <v>210000430</v>
      </c>
      <c r="AJ929" s="760" t="s">
        <v>6109</v>
      </c>
      <c r="AK929" s="807"/>
    </row>
    <row r="930" spans="1:37" s="192" customFormat="1" ht="100.5" customHeight="1">
      <c r="A930" s="727" t="s">
        <v>6114</v>
      </c>
      <c r="B930" s="794" t="s">
        <v>33</v>
      </c>
      <c r="C930" s="727" t="s">
        <v>6115</v>
      </c>
      <c r="D930" s="727" t="s">
        <v>6089</v>
      </c>
      <c r="E930" s="727" t="s">
        <v>6089</v>
      </c>
      <c r="F930" s="727" t="s">
        <v>6116</v>
      </c>
      <c r="G930" s="727" t="str">
        <f t="shared" si="33"/>
        <v>обеззоленный, лабораторный, диаметром 12,5 см, быстрофильтрирующий</v>
      </c>
      <c r="H930" s="727"/>
      <c r="I930" s="727"/>
      <c r="J930" s="727" t="s">
        <v>38</v>
      </c>
      <c r="K930" s="727">
        <v>0</v>
      </c>
      <c r="L930" s="766">
        <v>271010000</v>
      </c>
      <c r="M930" s="727" t="s">
        <v>127</v>
      </c>
      <c r="N930" s="727" t="s">
        <v>2115</v>
      </c>
      <c r="O930" s="727" t="s">
        <v>802</v>
      </c>
      <c r="P930" s="727" t="s">
        <v>229</v>
      </c>
      <c r="Q930" s="874" t="s">
        <v>230</v>
      </c>
      <c r="R930" s="727" t="s">
        <v>2856</v>
      </c>
      <c r="S930" s="727">
        <v>778</v>
      </c>
      <c r="T930" s="727" t="s">
        <v>803</v>
      </c>
      <c r="U930" s="824">
        <v>2</v>
      </c>
      <c r="V930" s="824">
        <v>1000</v>
      </c>
      <c r="W930" s="824">
        <v>2000</v>
      </c>
      <c r="X930" s="824">
        <f t="shared" si="32"/>
        <v>2240</v>
      </c>
      <c r="Y930" s="727"/>
      <c r="Z930" s="727">
        <v>2016</v>
      </c>
      <c r="AA930" s="727"/>
      <c r="AB930" s="760" t="s">
        <v>876</v>
      </c>
      <c r="AC930" s="760" t="s">
        <v>209</v>
      </c>
      <c r="AD930" s="760"/>
      <c r="AE930" s="760"/>
      <c r="AF930" s="760"/>
      <c r="AG930" s="760" t="s">
        <v>6117</v>
      </c>
      <c r="AH930" s="760" t="s">
        <v>794</v>
      </c>
      <c r="AI930" s="760">
        <v>210000431</v>
      </c>
      <c r="AJ930" s="760" t="s">
        <v>6118</v>
      </c>
      <c r="AK930" s="807"/>
    </row>
    <row r="931" spans="1:37" s="192" customFormat="1" ht="100.5" customHeight="1">
      <c r="A931" s="727" t="s">
        <v>6119</v>
      </c>
      <c r="B931" s="794" t="s">
        <v>33</v>
      </c>
      <c r="C931" s="727" t="s">
        <v>6120</v>
      </c>
      <c r="D931" s="727" t="s">
        <v>6121</v>
      </c>
      <c r="E931" s="727" t="s">
        <v>6121</v>
      </c>
      <c r="F931" s="727" t="s">
        <v>6122</v>
      </c>
      <c r="G931" s="727" t="str">
        <f t="shared" si="33"/>
        <v>эриохром черный Т</v>
      </c>
      <c r="H931" s="727"/>
      <c r="I931" s="727"/>
      <c r="J931" s="727" t="s">
        <v>38</v>
      </c>
      <c r="K931" s="727">
        <v>0</v>
      </c>
      <c r="L931" s="788">
        <v>311000000</v>
      </c>
      <c r="M931" s="727" t="s">
        <v>342</v>
      </c>
      <c r="N931" s="727" t="s">
        <v>2115</v>
      </c>
      <c r="O931" s="813" t="s">
        <v>4683</v>
      </c>
      <c r="P931" s="727" t="s">
        <v>229</v>
      </c>
      <c r="Q931" s="874" t="s">
        <v>230</v>
      </c>
      <c r="R931" s="727" t="s">
        <v>2856</v>
      </c>
      <c r="S931" s="727">
        <v>163</v>
      </c>
      <c r="T931" s="727" t="s">
        <v>5797</v>
      </c>
      <c r="U931" s="824">
        <v>0.75</v>
      </c>
      <c r="V931" s="824">
        <v>300</v>
      </c>
      <c r="W931" s="824">
        <v>225</v>
      </c>
      <c r="X931" s="824">
        <f t="shared" si="32"/>
        <v>252.00000000000003</v>
      </c>
      <c r="Y931" s="727"/>
      <c r="Z931" s="727">
        <v>2016</v>
      </c>
      <c r="AA931" s="727"/>
      <c r="AB931" s="760" t="s">
        <v>876</v>
      </c>
      <c r="AC931" s="760" t="s">
        <v>209</v>
      </c>
      <c r="AD931" s="760"/>
      <c r="AE931" s="760"/>
      <c r="AF931" s="760"/>
      <c r="AG931" s="760" t="s">
        <v>6123</v>
      </c>
      <c r="AH931" s="760" t="s">
        <v>794</v>
      </c>
      <c r="AI931" s="760">
        <v>210013893</v>
      </c>
      <c r="AJ931" s="760" t="s">
        <v>6124</v>
      </c>
      <c r="AK931" s="807"/>
    </row>
    <row r="932" spans="1:37" s="192" customFormat="1" ht="100.5" customHeight="1">
      <c r="A932" s="727" t="s">
        <v>6125</v>
      </c>
      <c r="B932" s="794" t="s">
        <v>33</v>
      </c>
      <c r="C932" s="727" t="s">
        <v>6120</v>
      </c>
      <c r="D932" s="727" t="s">
        <v>6121</v>
      </c>
      <c r="E932" s="727" t="s">
        <v>6121</v>
      </c>
      <c r="F932" s="727" t="s">
        <v>6122</v>
      </c>
      <c r="G932" s="727" t="str">
        <f t="shared" si="33"/>
        <v>эриохром черный Т</v>
      </c>
      <c r="H932" s="727"/>
      <c r="I932" s="727"/>
      <c r="J932" s="727" t="s">
        <v>38</v>
      </c>
      <c r="K932" s="727">
        <v>0</v>
      </c>
      <c r="L932" s="727">
        <v>511010000</v>
      </c>
      <c r="M932" s="753" t="s">
        <v>88</v>
      </c>
      <c r="N932" s="727" t="s">
        <v>2115</v>
      </c>
      <c r="O932" s="813" t="s">
        <v>4696</v>
      </c>
      <c r="P932" s="727" t="s">
        <v>229</v>
      </c>
      <c r="Q932" s="874" t="s">
        <v>230</v>
      </c>
      <c r="R932" s="727" t="s">
        <v>2856</v>
      </c>
      <c r="S932" s="727">
        <v>163</v>
      </c>
      <c r="T932" s="727" t="s">
        <v>5797</v>
      </c>
      <c r="U932" s="824">
        <v>2</v>
      </c>
      <c r="V932" s="824">
        <v>300</v>
      </c>
      <c r="W932" s="824">
        <v>600</v>
      </c>
      <c r="X932" s="824">
        <f t="shared" si="32"/>
        <v>672.00000000000011</v>
      </c>
      <c r="Y932" s="727"/>
      <c r="Z932" s="727">
        <v>2016</v>
      </c>
      <c r="AA932" s="727"/>
      <c r="AB932" s="760" t="s">
        <v>876</v>
      </c>
      <c r="AC932" s="760" t="s">
        <v>209</v>
      </c>
      <c r="AD932" s="760"/>
      <c r="AE932" s="760"/>
      <c r="AF932" s="760"/>
      <c r="AG932" s="760" t="s">
        <v>6126</v>
      </c>
      <c r="AH932" s="760" t="s">
        <v>794</v>
      </c>
      <c r="AI932" s="760">
        <v>210013893</v>
      </c>
      <c r="AJ932" s="760" t="s">
        <v>6124</v>
      </c>
      <c r="AK932" s="807"/>
    </row>
    <row r="933" spans="1:37" s="192" customFormat="1" ht="100.5" customHeight="1">
      <c r="A933" s="727" t="s">
        <v>6127</v>
      </c>
      <c r="B933" s="794" t="s">
        <v>33</v>
      </c>
      <c r="C933" s="727" t="s">
        <v>6128</v>
      </c>
      <c r="D933" s="727" t="s">
        <v>6129</v>
      </c>
      <c r="E933" s="727" t="s">
        <v>6129</v>
      </c>
      <c r="F933" s="727" t="s">
        <v>6130</v>
      </c>
      <c r="G933" s="727" t="str">
        <f t="shared" si="33"/>
        <v>чистый для анализа, 2-водный, ГОСТ 5823-78</v>
      </c>
      <c r="H933" s="727"/>
      <c r="I933" s="727"/>
      <c r="J933" s="727" t="s">
        <v>38</v>
      </c>
      <c r="K933" s="727">
        <v>0</v>
      </c>
      <c r="L933" s="766">
        <v>271010000</v>
      </c>
      <c r="M933" s="727" t="s">
        <v>127</v>
      </c>
      <c r="N933" s="727" t="s">
        <v>2115</v>
      </c>
      <c r="O933" s="727" t="s">
        <v>802</v>
      </c>
      <c r="P933" s="727" t="s">
        <v>229</v>
      </c>
      <c r="Q933" s="874" t="s">
        <v>230</v>
      </c>
      <c r="R933" s="727" t="s">
        <v>2856</v>
      </c>
      <c r="S933" s="727">
        <v>166</v>
      </c>
      <c r="T933" s="727" t="s">
        <v>902</v>
      </c>
      <c r="U933" s="824">
        <v>1</v>
      </c>
      <c r="V933" s="824">
        <v>6800</v>
      </c>
      <c r="W933" s="824">
        <v>6800</v>
      </c>
      <c r="X933" s="824">
        <f t="shared" si="32"/>
        <v>7616.0000000000009</v>
      </c>
      <c r="Y933" s="727"/>
      <c r="Z933" s="727">
        <v>2016</v>
      </c>
      <c r="AA933" s="727"/>
      <c r="AB933" s="760" t="s">
        <v>876</v>
      </c>
      <c r="AC933" s="760" t="s">
        <v>209</v>
      </c>
      <c r="AD933" s="760"/>
      <c r="AE933" s="760"/>
      <c r="AF933" s="760"/>
      <c r="AG933" s="760" t="s">
        <v>6131</v>
      </c>
      <c r="AH933" s="760" t="s">
        <v>794</v>
      </c>
      <c r="AI933" s="760">
        <v>210003618</v>
      </c>
      <c r="AJ933" s="760" t="s">
        <v>6132</v>
      </c>
      <c r="AK933" s="807"/>
    </row>
    <row r="934" spans="1:37" s="192" customFormat="1" ht="100.5" customHeight="1">
      <c r="A934" s="727" t="s">
        <v>6133</v>
      </c>
      <c r="B934" s="794" t="s">
        <v>33</v>
      </c>
      <c r="C934" s="727" t="s">
        <v>6134</v>
      </c>
      <c r="D934" s="727" t="s">
        <v>6135</v>
      </c>
      <c r="E934" s="727" t="s">
        <v>6135</v>
      </c>
      <c r="F934" s="727" t="s">
        <v>5460</v>
      </c>
      <c r="G934" s="727" t="str">
        <f t="shared" si="33"/>
        <v>порошок</v>
      </c>
      <c r="H934" s="727"/>
      <c r="I934" s="727"/>
      <c r="J934" s="727" t="s">
        <v>38</v>
      </c>
      <c r="K934" s="727">
        <v>0</v>
      </c>
      <c r="L934" s="788">
        <v>311000000</v>
      </c>
      <c r="M934" s="727" t="s">
        <v>342</v>
      </c>
      <c r="N934" s="727" t="s">
        <v>2115</v>
      </c>
      <c r="O934" s="813" t="s">
        <v>4683</v>
      </c>
      <c r="P934" s="727" t="s">
        <v>229</v>
      </c>
      <c r="Q934" s="874" t="s">
        <v>230</v>
      </c>
      <c r="R934" s="727" t="s">
        <v>2856</v>
      </c>
      <c r="S934" s="727">
        <v>166</v>
      </c>
      <c r="T934" s="727" t="s">
        <v>902</v>
      </c>
      <c r="U934" s="824">
        <v>3.0000000000000001E-3</v>
      </c>
      <c r="V934" s="824">
        <v>480000</v>
      </c>
      <c r="W934" s="824">
        <v>1440</v>
      </c>
      <c r="X934" s="824">
        <f t="shared" si="32"/>
        <v>1612.8000000000002</v>
      </c>
      <c r="Y934" s="727"/>
      <c r="Z934" s="727">
        <v>2016</v>
      </c>
      <c r="AA934" s="727"/>
      <c r="AB934" s="760" t="s">
        <v>876</v>
      </c>
      <c r="AC934" s="760" t="s">
        <v>209</v>
      </c>
      <c r="AD934" s="760"/>
      <c r="AE934" s="760"/>
      <c r="AF934" s="760"/>
      <c r="AG934" s="760" t="s">
        <v>6136</v>
      </c>
      <c r="AH934" s="760" t="s">
        <v>794</v>
      </c>
      <c r="AI934" s="760">
        <v>210003629</v>
      </c>
      <c r="AJ934" s="760" t="s">
        <v>6137</v>
      </c>
      <c r="AK934" s="807"/>
    </row>
    <row r="935" spans="1:37" s="192" customFormat="1" ht="100.5" customHeight="1">
      <c r="A935" s="727" t="s">
        <v>6138</v>
      </c>
      <c r="B935" s="794" t="s">
        <v>33</v>
      </c>
      <c r="C935" s="727" t="s">
        <v>6134</v>
      </c>
      <c r="D935" s="727" t="s">
        <v>6135</v>
      </c>
      <c r="E935" s="727" t="s">
        <v>6135</v>
      </c>
      <c r="F935" s="727" t="s">
        <v>5460</v>
      </c>
      <c r="G935" s="727" t="str">
        <f t="shared" si="33"/>
        <v>порошок</v>
      </c>
      <c r="H935" s="727"/>
      <c r="I935" s="727"/>
      <c r="J935" s="727" t="s">
        <v>38</v>
      </c>
      <c r="K935" s="727">
        <v>0</v>
      </c>
      <c r="L935" s="727">
        <v>511010000</v>
      </c>
      <c r="M935" s="753" t="s">
        <v>88</v>
      </c>
      <c r="N935" s="727" t="s">
        <v>2115</v>
      </c>
      <c r="O935" s="813" t="s">
        <v>4696</v>
      </c>
      <c r="P935" s="727" t="s">
        <v>229</v>
      </c>
      <c r="Q935" s="874" t="s">
        <v>230</v>
      </c>
      <c r="R935" s="727" t="s">
        <v>2856</v>
      </c>
      <c r="S935" s="727">
        <v>166</v>
      </c>
      <c r="T935" s="727" t="s">
        <v>902</v>
      </c>
      <c r="U935" s="824">
        <v>2E-3</v>
      </c>
      <c r="V935" s="824">
        <v>480000</v>
      </c>
      <c r="W935" s="824">
        <v>960</v>
      </c>
      <c r="X935" s="824">
        <f t="shared" si="32"/>
        <v>1075.2</v>
      </c>
      <c r="Y935" s="727"/>
      <c r="Z935" s="727">
        <v>2016</v>
      </c>
      <c r="AA935" s="727"/>
      <c r="AB935" s="760" t="s">
        <v>876</v>
      </c>
      <c r="AC935" s="760" t="s">
        <v>209</v>
      </c>
      <c r="AD935" s="760"/>
      <c r="AE935" s="760"/>
      <c r="AF935" s="760"/>
      <c r="AG935" s="760" t="s">
        <v>6139</v>
      </c>
      <c r="AH935" s="760" t="s">
        <v>794</v>
      </c>
      <c r="AI935" s="760">
        <v>210003629</v>
      </c>
      <c r="AJ935" s="760" t="s">
        <v>6137</v>
      </c>
      <c r="AK935" s="807"/>
    </row>
    <row r="936" spans="1:37" s="192" customFormat="1" ht="100.5" customHeight="1">
      <c r="A936" s="727" t="s">
        <v>6140</v>
      </c>
      <c r="B936" s="794" t="s">
        <v>33</v>
      </c>
      <c r="C936" s="727" t="s">
        <v>6141</v>
      </c>
      <c r="D936" s="727" t="s">
        <v>6142</v>
      </c>
      <c r="E936" s="727" t="s">
        <v>6142</v>
      </c>
      <c r="F936" s="727" t="s">
        <v>6143</v>
      </c>
      <c r="G936" s="727" t="str">
        <f t="shared" si="33"/>
        <v>аккумуляторный, щелочной натриево-литиевый</v>
      </c>
      <c r="H936" s="727"/>
      <c r="I936" s="727"/>
      <c r="J936" s="727" t="s">
        <v>38</v>
      </c>
      <c r="K936" s="727">
        <v>0</v>
      </c>
      <c r="L936" s="1065">
        <v>151010000</v>
      </c>
      <c r="M936" s="749" t="s">
        <v>82</v>
      </c>
      <c r="N936" s="727" t="s">
        <v>2115</v>
      </c>
      <c r="O936" s="813" t="s">
        <v>4672</v>
      </c>
      <c r="P936" s="727" t="s">
        <v>229</v>
      </c>
      <c r="Q936" s="874" t="s">
        <v>230</v>
      </c>
      <c r="R936" s="727" t="s">
        <v>2856</v>
      </c>
      <c r="S936" s="727">
        <v>112</v>
      </c>
      <c r="T936" s="727" t="s">
        <v>4656</v>
      </c>
      <c r="U936" s="824">
        <v>116</v>
      </c>
      <c r="V936" s="824">
        <v>1000</v>
      </c>
      <c r="W936" s="824">
        <v>116000</v>
      </c>
      <c r="X936" s="824">
        <f t="shared" si="32"/>
        <v>129920.00000000001</v>
      </c>
      <c r="Y936" s="727"/>
      <c r="Z936" s="727">
        <v>2016</v>
      </c>
      <c r="AA936" s="727"/>
      <c r="AB936" s="760" t="s">
        <v>876</v>
      </c>
      <c r="AC936" s="760" t="s">
        <v>209</v>
      </c>
      <c r="AD936" s="760"/>
      <c r="AE936" s="760"/>
      <c r="AF936" s="760"/>
      <c r="AG936" s="760" t="s">
        <v>6144</v>
      </c>
      <c r="AH936" s="760" t="s">
        <v>794</v>
      </c>
      <c r="AI936" s="760">
        <v>210003549</v>
      </c>
      <c r="AJ936" s="760" t="s">
        <v>6145</v>
      </c>
      <c r="AK936" s="807"/>
    </row>
    <row r="937" spans="1:37" s="192" customFormat="1" ht="100.5" customHeight="1">
      <c r="A937" s="727" t="s">
        <v>6146</v>
      </c>
      <c r="B937" s="1060" t="s">
        <v>33</v>
      </c>
      <c r="C937" s="727" t="s">
        <v>6147</v>
      </c>
      <c r="D937" s="727" t="s">
        <v>6148</v>
      </c>
      <c r="E937" s="727" t="str">
        <f>D937</f>
        <v>Каска</v>
      </c>
      <c r="F937" s="727" t="s">
        <v>6149</v>
      </c>
      <c r="G937" s="727" t="str">
        <f>F937</f>
        <v>пластмассовая</v>
      </c>
      <c r="H937" s="727"/>
      <c r="I937" s="727"/>
      <c r="J937" s="727" t="s">
        <v>227</v>
      </c>
      <c r="K937" s="727">
        <v>60</v>
      </c>
      <c r="L937" s="752">
        <v>711000000</v>
      </c>
      <c r="M937" s="753" t="s">
        <v>73</v>
      </c>
      <c r="N937" s="727" t="s">
        <v>2115</v>
      </c>
      <c r="O937" s="727" t="s">
        <v>802</v>
      </c>
      <c r="P937" s="727" t="s">
        <v>229</v>
      </c>
      <c r="Q937" s="874" t="s">
        <v>230</v>
      </c>
      <c r="R937" s="727" t="s">
        <v>2856</v>
      </c>
      <c r="S937" s="727">
        <v>796</v>
      </c>
      <c r="T937" s="727" t="s">
        <v>232</v>
      </c>
      <c r="U937" s="789">
        <v>10</v>
      </c>
      <c r="V937" s="789">
        <v>5000</v>
      </c>
      <c r="W937" s="789">
        <v>50000</v>
      </c>
      <c r="X937" s="789">
        <v>56000</v>
      </c>
      <c r="Y937" s="727" t="s">
        <v>4270</v>
      </c>
      <c r="Z937" s="727">
        <v>2016</v>
      </c>
      <c r="AA937" s="727"/>
      <c r="AB937" s="760" t="s">
        <v>876</v>
      </c>
      <c r="AC937" s="760"/>
      <c r="AD937" s="760"/>
      <c r="AE937" s="760"/>
      <c r="AF937" s="760"/>
      <c r="AG937" s="760" t="s">
        <v>6150</v>
      </c>
      <c r="AH937" s="760" t="s">
        <v>794</v>
      </c>
      <c r="AI937" s="760">
        <v>210000740</v>
      </c>
      <c r="AJ937" s="760" t="s">
        <v>6151</v>
      </c>
      <c r="AK937" s="807"/>
    </row>
    <row r="938" spans="1:37" s="192" customFormat="1" ht="100.5" customHeight="1">
      <c r="A938" s="727" t="s">
        <v>6152</v>
      </c>
      <c r="B938" s="1060" t="s">
        <v>33</v>
      </c>
      <c r="C938" s="727" t="s">
        <v>6147</v>
      </c>
      <c r="D938" s="727" t="s">
        <v>6148</v>
      </c>
      <c r="E938" s="727" t="str">
        <f t="shared" ref="E938:E1001" si="34">D938</f>
        <v>Каска</v>
      </c>
      <c r="F938" s="727" t="s">
        <v>6149</v>
      </c>
      <c r="G938" s="727" t="str">
        <f t="shared" ref="G938:G1001" si="35">F938</f>
        <v>пластмассовая</v>
      </c>
      <c r="H938" s="727"/>
      <c r="I938" s="727"/>
      <c r="J938" s="727" t="s">
        <v>227</v>
      </c>
      <c r="K938" s="727">
        <v>60</v>
      </c>
      <c r="L938" s="752">
        <v>711000000</v>
      </c>
      <c r="M938" s="753" t="s">
        <v>73</v>
      </c>
      <c r="N938" s="727" t="s">
        <v>2115</v>
      </c>
      <c r="O938" s="813" t="s">
        <v>4669</v>
      </c>
      <c r="P938" s="727" t="s">
        <v>229</v>
      </c>
      <c r="Q938" s="874" t="s">
        <v>230</v>
      </c>
      <c r="R938" s="727" t="s">
        <v>2856</v>
      </c>
      <c r="S938" s="727">
        <v>796</v>
      </c>
      <c r="T938" s="727" t="s">
        <v>232</v>
      </c>
      <c r="U938" s="789">
        <v>296</v>
      </c>
      <c r="V938" s="789">
        <v>5000</v>
      </c>
      <c r="W938" s="789">
        <v>1480000</v>
      </c>
      <c r="X938" s="789">
        <v>1657600</v>
      </c>
      <c r="Y938" s="727" t="s">
        <v>4270</v>
      </c>
      <c r="Z938" s="727">
        <v>2016</v>
      </c>
      <c r="AA938" s="727"/>
      <c r="AB938" s="760" t="s">
        <v>876</v>
      </c>
      <c r="AC938" s="760"/>
      <c r="AD938" s="760"/>
      <c r="AE938" s="760"/>
      <c r="AF938" s="760"/>
      <c r="AG938" s="760" t="s">
        <v>6153</v>
      </c>
      <c r="AH938" s="760" t="s">
        <v>794</v>
      </c>
      <c r="AI938" s="760">
        <v>210000740</v>
      </c>
      <c r="AJ938" s="760" t="s">
        <v>6151</v>
      </c>
      <c r="AK938" s="807"/>
    </row>
    <row r="939" spans="1:37" s="192" customFormat="1" ht="100.5" customHeight="1">
      <c r="A939" s="727" t="s">
        <v>6154</v>
      </c>
      <c r="B939" s="1060" t="s">
        <v>33</v>
      </c>
      <c r="C939" s="727" t="s">
        <v>6147</v>
      </c>
      <c r="D939" s="727" t="s">
        <v>6148</v>
      </c>
      <c r="E939" s="727" t="str">
        <f t="shared" si="34"/>
        <v>Каска</v>
      </c>
      <c r="F939" s="727" t="s">
        <v>6149</v>
      </c>
      <c r="G939" s="727" t="str">
        <f t="shared" si="35"/>
        <v>пластмассовая</v>
      </c>
      <c r="H939" s="727"/>
      <c r="I939" s="727"/>
      <c r="J939" s="727" t="s">
        <v>227</v>
      </c>
      <c r="K939" s="727">
        <v>60</v>
      </c>
      <c r="L939" s="752">
        <v>711000000</v>
      </c>
      <c r="M939" s="753" t="s">
        <v>73</v>
      </c>
      <c r="N939" s="727" t="s">
        <v>2115</v>
      </c>
      <c r="O939" s="813" t="s">
        <v>4672</v>
      </c>
      <c r="P939" s="727" t="s">
        <v>229</v>
      </c>
      <c r="Q939" s="874" t="s">
        <v>230</v>
      </c>
      <c r="R939" s="727" t="s">
        <v>2856</v>
      </c>
      <c r="S939" s="727">
        <v>796</v>
      </c>
      <c r="T939" s="727" t="s">
        <v>232</v>
      </c>
      <c r="U939" s="789">
        <v>62</v>
      </c>
      <c r="V939" s="789">
        <v>5000</v>
      </c>
      <c r="W939" s="789">
        <v>310000</v>
      </c>
      <c r="X939" s="789">
        <v>347200</v>
      </c>
      <c r="Y939" s="727" t="s">
        <v>4270</v>
      </c>
      <c r="Z939" s="727">
        <v>2016</v>
      </c>
      <c r="AA939" s="727"/>
      <c r="AB939" s="760" t="s">
        <v>876</v>
      </c>
      <c r="AC939" s="760"/>
      <c r="AD939" s="760"/>
      <c r="AE939" s="760"/>
      <c r="AF939" s="760"/>
      <c r="AG939" s="760" t="s">
        <v>6155</v>
      </c>
      <c r="AH939" s="760" t="s">
        <v>794</v>
      </c>
      <c r="AI939" s="760">
        <v>210000740</v>
      </c>
      <c r="AJ939" s="760" t="s">
        <v>6151</v>
      </c>
      <c r="AK939" s="807"/>
    </row>
    <row r="940" spans="1:37" s="192" customFormat="1" ht="100.5" customHeight="1">
      <c r="A940" s="727" t="s">
        <v>6156</v>
      </c>
      <c r="B940" s="1060" t="s">
        <v>33</v>
      </c>
      <c r="C940" s="727" t="s">
        <v>6147</v>
      </c>
      <c r="D940" s="727" t="s">
        <v>6148</v>
      </c>
      <c r="E940" s="727" t="str">
        <f t="shared" si="34"/>
        <v>Каска</v>
      </c>
      <c r="F940" s="727" t="s">
        <v>6149</v>
      </c>
      <c r="G940" s="727" t="str">
        <f t="shared" si="35"/>
        <v>пластмассовая</v>
      </c>
      <c r="H940" s="727"/>
      <c r="I940" s="727"/>
      <c r="J940" s="727" t="s">
        <v>227</v>
      </c>
      <c r="K940" s="727">
        <v>60</v>
      </c>
      <c r="L940" s="752">
        <v>711000000</v>
      </c>
      <c r="M940" s="753" t="s">
        <v>73</v>
      </c>
      <c r="N940" s="727" t="s">
        <v>2115</v>
      </c>
      <c r="O940" s="813" t="s">
        <v>4675</v>
      </c>
      <c r="P940" s="727" t="s">
        <v>229</v>
      </c>
      <c r="Q940" s="874" t="s">
        <v>230</v>
      </c>
      <c r="R940" s="727" t="s">
        <v>2856</v>
      </c>
      <c r="S940" s="727">
        <v>796</v>
      </c>
      <c r="T940" s="727" t="s">
        <v>232</v>
      </c>
      <c r="U940" s="789">
        <v>51</v>
      </c>
      <c r="V940" s="789">
        <v>5000</v>
      </c>
      <c r="W940" s="789">
        <v>255000</v>
      </c>
      <c r="X940" s="789">
        <v>285600</v>
      </c>
      <c r="Y940" s="727" t="s">
        <v>4270</v>
      </c>
      <c r="Z940" s="727">
        <v>2016</v>
      </c>
      <c r="AA940" s="727"/>
      <c r="AB940" s="760" t="s">
        <v>876</v>
      </c>
      <c r="AC940" s="760"/>
      <c r="AD940" s="760"/>
      <c r="AE940" s="760"/>
      <c r="AF940" s="760"/>
      <c r="AG940" s="760" t="s">
        <v>6157</v>
      </c>
      <c r="AH940" s="760" t="s">
        <v>794</v>
      </c>
      <c r="AI940" s="760">
        <v>210000740</v>
      </c>
      <c r="AJ940" s="760" t="s">
        <v>6151</v>
      </c>
      <c r="AK940" s="807"/>
    </row>
    <row r="941" spans="1:37" s="192" customFormat="1" ht="100.5" customHeight="1">
      <c r="A941" s="727" t="s">
        <v>6158</v>
      </c>
      <c r="B941" s="1060" t="s">
        <v>33</v>
      </c>
      <c r="C941" s="727" t="s">
        <v>6147</v>
      </c>
      <c r="D941" s="727" t="s">
        <v>6148</v>
      </c>
      <c r="E941" s="727" t="str">
        <f t="shared" si="34"/>
        <v>Каска</v>
      </c>
      <c r="F941" s="727" t="s">
        <v>6149</v>
      </c>
      <c r="G941" s="727" t="str">
        <f t="shared" si="35"/>
        <v>пластмассовая</v>
      </c>
      <c r="H941" s="727"/>
      <c r="I941" s="727"/>
      <c r="J941" s="727" t="s">
        <v>227</v>
      </c>
      <c r="K941" s="727">
        <v>60</v>
      </c>
      <c r="L941" s="752">
        <v>711000000</v>
      </c>
      <c r="M941" s="753" t="s">
        <v>73</v>
      </c>
      <c r="N941" s="727" t="s">
        <v>2115</v>
      </c>
      <c r="O941" s="727" t="s">
        <v>4707</v>
      </c>
      <c r="P941" s="727" t="s">
        <v>229</v>
      </c>
      <c r="Q941" s="874" t="s">
        <v>230</v>
      </c>
      <c r="R941" s="727" t="s">
        <v>2856</v>
      </c>
      <c r="S941" s="727">
        <v>796</v>
      </c>
      <c r="T941" s="727" t="s">
        <v>232</v>
      </c>
      <c r="U941" s="789">
        <v>58</v>
      </c>
      <c r="V941" s="789">
        <v>5000</v>
      </c>
      <c r="W941" s="789">
        <v>290000</v>
      </c>
      <c r="X941" s="789">
        <v>324800</v>
      </c>
      <c r="Y941" s="727" t="s">
        <v>4270</v>
      </c>
      <c r="Z941" s="727">
        <v>2016</v>
      </c>
      <c r="AA941" s="727"/>
      <c r="AB941" s="760" t="s">
        <v>876</v>
      </c>
      <c r="AC941" s="760"/>
      <c r="AD941" s="760"/>
      <c r="AE941" s="760"/>
      <c r="AF941" s="760"/>
      <c r="AG941" s="760" t="s">
        <v>6159</v>
      </c>
      <c r="AH941" s="760" t="s">
        <v>794</v>
      </c>
      <c r="AI941" s="760">
        <v>210000740</v>
      </c>
      <c r="AJ941" s="760" t="s">
        <v>6151</v>
      </c>
      <c r="AK941" s="807"/>
    </row>
    <row r="942" spans="1:37" s="192" customFormat="1" ht="100.5" customHeight="1">
      <c r="A942" s="727" t="s">
        <v>6160</v>
      </c>
      <c r="B942" s="1060" t="s">
        <v>33</v>
      </c>
      <c r="C942" s="727" t="s">
        <v>6147</v>
      </c>
      <c r="D942" s="727" t="s">
        <v>6148</v>
      </c>
      <c r="E942" s="727" t="str">
        <f t="shared" si="34"/>
        <v>Каска</v>
      </c>
      <c r="F942" s="727" t="s">
        <v>6149</v>
      </c>
      <c r="G942" s="727" t="str">
        <f t="shared" si="35"/>
        <v>пластмассовая</v>
      </c>
      <c r="H942" s="727"/>
      <c r="I942" s="727"/>
      <c r="J942" s="727" t="s">
        <v>227</v>
      </c>
      <c r="K942" s="727">
        <v>60</v>
      </c>
      <c r="L942" s="752">
        <v>711000000</v>
      </c>
      <c r="M942" s="753" t="s">
        <v>73</v>
      </c>
      <c r="N942" s="727" t="s">
        <v>2115</v>
      </c>
      <c r="O942" s="813" t="s">
        <v>4683</v>
      </c>
      <c r="P942" s="727" t="s">
        <v>229</v>
      </c>
      <c r="Q942" s="874" t="s">
        <v>230</v>
      </c>
      <c r="R942" s="727" t="s">
        <v>2856</v>
      </c>
      <c r="S942" s="727">
        <v>796</v>
      </c>
      <c r="T942" s="727" t="s">
        <v>232</v>
      </c>
      <c r="U942" s="789">
        <v>105</v>
      </c>
      <c r="V942" s="789">
        <v>5000</v>
      </c>
      <c r="W942" s="789">
        <v>525000</v>
      </c>
      <c r="X942" s="789">
        <v>588000</v>
      </c>
      <c r="Y942" s="727" t="s">
        <v>4270</v>
      </c>
      <c r="Z942" s="727">
        <v>2016</v>
      </c>
      <c r="AA942" s="727"/>
      <c r="AB942" s="760" t="s">
        <v>876</v>
      </c>
      <c r="AC942" s="760"/>
      <c r="AD942" s="760"/>
      <c r="AE942" s="760"/>
      <c r="AF942" s="760"/>
      <c r="AG942" s="760" t="s">
        <v>6161</v>
      </c>
      <c r="AH942" s="760" t="s">
        <v>794</v>
      </c>
      <c r="AI942" s="760">
        <v>210000740</v>
      </c>
      <c r="AJ942" s="760" t="s">
        <v>6151</v>
      </c>
      <c r="AK942" s="807"/>
    </row>
    <row r="943" spans="1:37" s="192" customFormat="1" ht="100.5" customHeight="1">
      <c r="A943" s="727" t="s">
        <v>6162</v>
      </c>
      <c r="B943" s="1060" t="s">
        <v>33</v>
      </c>
      <c r="C943" s="727" t="s">
        <v>6147</v>
      </c>
      <c r="D943" s="727" t="s">
        <v>6148</v>
      </c>
      <c r="E943" s="727" t="str">
        <f t="shared" si="34"/>
        <v>Каска</v>
      </c>
      <c r="F943" s="727" t="s">
        <v>6149</v>
      </c>
      <c r="G943" s="727" t="str">
        <f t="shared" si="35"/>
        <v>пластмассовая</v>
      </c>
      <c r="H943" s="727"/>
      <c r="I943" s="727"/>
      <c r="J943" s="727" t="s">
        <v>227</v>
      </c>
      <c r="K943" s="727">
        <v>60</v>
      </c>
      <c r="L943" s="752">
        <v>711000000</v>
      </c>
      <c r="M943" s="753" t="s">
        <v>73</v>
      </c>
      <c r="N943" s="727" t="s">
        <v>2115</v>
      </c>
      <c r="O943" s="727" t="s">
        <v>4707</v>
      </c>
      <c r="P943" s="727" t="s">
        <v>229</v>
      </c>
      <c r="Q943" s="874" t="s">
        <v>230</v>
      </c>
      <c r="R943" s="727" t="s">
        <v>2856</v>
      </c>
      <c r="S943" s="727">
        <v>796</v>
      </c>
      <c r="T943" s="727" t="s">
        <v>232</v>
      </c>
      <c r="U943" s="789">
        <v>22</v>
      </c>
      <c r="V943" s="789">
        <v>5000</v>
      </c>
      <c r="W943" s="789">
        <v>110000</v>
      </c>
      <c r="X943" s="789">
        <v>123200</v>
      </c>
      <c r="Y943" s="727" t="s">
        <v>4270</v>
      </c>
      <c r="Z943" s="727">
        <v>2016</v>
      </c>
      <c r="AA943" s="727"/>
      <c r="AB943" s="760" t="s">
        <v>876</v>
      </c>
      <c r="AC943" s="760"/>
      <c r="AD943" s="760"/>
      <c r="AE943" s="760"/>
      <c r="AF943" s="760"/>
      <c r="AG943" s="760" t="s">
        <v>6159</v>
      </c>
      <c r="AH943" s="760" t="s">
        <v>794</v>
      </c>
      <c r="AI943" s="760">
        <v>210000741</v>
      </c>
      <c r="AJ943" s="760" t="s">
        <v>6163</v>
      </c>
      <c r="AK943" s="807"/>
    </row>
    <row r="944" spans="1:37" s="192" customFormat="1" ht="100.5" customHeight="1">
      <c r="A944" s="727" t="s">
        <v>6164</v>
      </c>
      <c r="B944" s="1060" t="s">
        <v>33</v>
      </c>
      <c r="C944" s="727" t="s">
        <v>6147</v>
      </c>
      <c r="D944" s="727" t="s">
        <v>6148</v>
      </c>
      <c r="E944" s="727" t="str">
        <f t="shared" si="34"/>
        <v>Каска</v>
      </c>
      <c r="F944" s="727" t="s">
        <v>6149</v>
      </c>
      <c r="G944" s="727" t="str">
        <f t="shared" si="35"/>
        <v>пластмассовая</v>
      </c>
      <c r="H944" s="727"/>
      <c r="I944" s="727"/>
      <c r="J944" s="727" t="s">
        <v>227</v>
      </c>
      <c r="K944" s="727">
        <v>60</v>
      </c>
      <c r="L944" s="752">
        <v>711000000</v>
      </c>
      <c r="M944" s="753" t="s">
        <v>73</v>
      </c>
      <c r="N944" s="727" t="s">
        <v>2115</v>
      </c>
      <c r="O944" s="727" t="s">
        <v>802</v>
      </c>
      <c r="P944" s="727" t="s">
        <v>229</v>
      </c>
      <c r="Q944" s="874" t="s">
        <v>230</v>
      </c>
      <c r="R944" s="727" t="s">
        <v>2856</v>
      </c>
      <c r="S944" s="727">
        <v>796</v>
      </c>
      <c r="T944" s="727" t="s">
        <v>232</v>
      </c>
      <c r="U944" s="789">
        <v>27</v>
      </c>
      <c r="V944" s="789">
        <v>5000</v>
      </c>
      <c r="W944" s="789">
        <v>135000</v>
      </c>
      <c r="X944" s="789">
        <v>151200</v>
      </c>
      <c r="Y944" s="727" t="s">
        <v>4270</v>
      </c>
      <c r="Z944" s="727">
        <v>2016</v>
      </c>
      <c r="AA944" s="727"/>
      <c r="AB944" s="760" t="s">
        <v>876</v>
      </c>
      <c r="AC944" s="760"/>
      <c r="AD944" s="760"/>
      <c r="AE944" s="760"/>
      <c r="AF944" s="760"/>
      <c r="AG944" s="760" t="s">
        <v>6150</v>
      </c>
      <c r="AH944" s="760" t="s">
        <v>794</v>
      </c>
      <c r="AI944" s="760">
        <v>210000742</v>
      </c>
      <c r="AJ944" s="760" t="s">
        <v>6165</v>
      </c>
      <c r="AK944" s="807"/>
    </row>
    <row r="945" spans="1:37" s="192" customFormat="1" ht="100.5" customHeight="1">
      <c r="A945" s="727" t="s">
        <v>6166</v>
      </c>
      <c r="B945" s="1060" t="s">
        <v>33</v>
      </c>
      <c r="C945" s="727" t="s">
        <v>6147</v>
      </c>
      <c r="D945" s="727" t="s">
        <v>6148</v>
      </c>
      <c r="E945" s="727" t="str">
        <f t="shared" si="34"/>
        <v>Каска</v>
      </c>
      <c r="F945" s="727" t="s">
        <v>6149</v>
      </c>
      <c r="G945" s="727" t="str">
        <f t="shared" si="35"/>
        <v>пластмассовая</v>
      </c>
      <c r="H945" s="727"/>
      <c r="I945" s="727"/>
      <c r="J945" s="727" t="s">
        <v>227</v>
      </c>
      <c r="K945" s="727">
        <v>60</v>
      </c>
      <c r="L945" s="752">
        <v>711000000</v>
      </c>
      <c r="M945" s="753" t="s">
        <v>73</v>
      </c>
      <c r="N945" s="727" t="s">
        <v>2115</v>
      </c>
      <c r="O945" s="727" t="s">
        <v>4707</v>
      </c>
      <c r="P945" s="727" t="s">
        <v>229</v>
      </c>
      <c r="Q945" s="874" t="s">
        <v>230</v>
      </c>
      <c r="R945" s="727" t="s">
        <v>2856</v>
      </c>
      <c r="S945" s="727">
        <v>796</v>
      </c>
      <c r="T945" s="727" t="s">
        <v>232</v>
      </c>
      <c r="U945" s="789">
        <v>64</v>
      </c>
      <c r="V945" s="789">
        <v>5000</v>
      </c>
      <c r="W945" s="789">
        <v>320000</v>
      </c>
      <c r="X945" s="789">
        <v>358400</v>
      </c>
      <c r="Y945" s="727" t="s">
        <v>4270</v>
      </c>
      <c r="Z945" s="727">
        <v>2016</v>
      </c>
      <c r="AA945" s="727"/>
      <c r="AB945" s="760" t="s">
        <v>876</v>
      </c>
      <c r="AC945" s="760"/>
      <c r="AD945" s="760"/>
      <c r="AE945" s="760"/>
      <c r="AF945" s="760"/>
      <c r="AG945" s="760" t="s">
        <v>6159</v>
      </c>
      <c r="AH945" s="760" t="s">
        <v>794</v>
      </c>
      <c r="AI945" s="760">
        <v>210000742</v>
      </c>
      <c r="AJ945" s="760" t="s">
        <v>6165</v>
      </c>
      <c r="AK945" s="807"/>
    </row>
    <row r="946" spans="1:37" s="192" customFormat="1" ht="100.5" customHeight="1">
      <c r="A946" s="727" t="s">
        <v>6167</v>
      </c>
      <c r="B946" s="1060" t="s">
        <v>33</v>
      </c>
      <c r="C946" s="727" t="s">
        <v>6147</v>
      </c>
      <c r="D946" s="727" t="s">
        <v>6148</v>
      </c>
      <c r="E946" s="727" t="str">
        <f t="shared" si="34"/>
        <v>Каска</v>
      </c>
      <c r="F946" s="727" t="s">
        <v>6149</v>
      </c>
      <c r="G946" s="727" t="str">
        <f t="shared" si="35"/>
        <v>пластмассовая</v>
      </c>
      <c r="H946" s="727"/>
      <c r="I946" s="727"/>
      <c r="J946" s="727" t="s">
        <v>227</v>
      </c>
      <c r="K946" s="727">
        <v>60</v>
      </c>
      <c r="L946" s="752">
        <v>711000000</v>
      </c>
      <c r="M946" s="753" t="s">
        <v>73</v>
      </c>
      <c r="N946" s="727" t="s">
        <v>2115</v>
      </c>
      <c r="O946" s="727" t="s">
        <v>802</v>
      </c>
      <c r="P946" s="727" t="s">
        <v>229</v>
      </c>
      <c r="Q946" s="874" t="s">
        <v>230</v>
      </c>
      <c r="R946" s="727" t="s">
        <v>2856</v>
      </c>
      <c r="S946" s="727">
        <v>796</v>
      </c>
      <c r="T946" s="727" t="s">
        <v>232</v>
      </c>
      <c r="U946" s="789">
        <v>79</v>
      </c>
      <c r="V946" s="789">
        <v>5000</v>
      </c>
      <c r="W946" s="789">
        <v>395000</v>
      </c>
      <c r="X946" s="789">
        <v>442400</v>
      </c>
      <c r="Y946" s="727" t="s">
        <v>4270</v>
      </c>
      <c r="Z946" s="727">
        <v>2016</v>
      </c>
      <c r="AA946" s="727"/>
      <c r="AB946" s="760" t="s">
        <v>876</v>
      </c>
      <c r="AC946" s="760"/>
      <c r="AD946" s="760"/>
      <c r="AE946" s="760"/>
      <c r="AF946" s="760"/>
      <c r="AG946" s="760" t="s">
        <v>6150</v>
      </c>
      <c r="AH946" s="760" t="s">
        <v>794</v>
      </c>
      <c r="AI946" s="760">
        <v>210000743</v>
      </c>
      <c r="AJ946" s="760" t="s">
        <v>6168</v>
      </c>
      <c r="AK946" s="807"/>
    </row>
    <row r="947" spans="1:37" s="192" customFormat="1" ht="100.5" customHeight="1">
      <c r="A947" s="727" t="s">
        <v>6169</v>
      </c>
      <c r="B947" s="1060" t="s">
        <v>33</v>
      </c>
      <c r="C947" s="727" t="s">
        <v>6147</v>
      </c>
      <c r="D947" s="727" t="s">
        <v>6148</v>
      </c>
      <c r="E947" s="727" t="str">
        <f t="shared" si="34"/>
        <v>Каска</v>
      </c>
      <c r="F947" s="727" t="s">
        <v>6149</v>
      </c>
      <c r="G947" s="727" t="str">
        <f t="shared" si="35"/>
        <v>пластмассовая</v>
      </c>
      <c r="H947" s="727"/>
      <c r="I947" s="727"/>
      <c r="J947" s="727" t="s">
        <v>227</v>
      </c>
      <c r="K947" s="727">
        <v>60</v>
      </c>
      <c r="L947" s="752">
        <v>711000000</v>
      </c>
      <c r="M947" s="753" t="s">
        <v>73</v>
      </c>
      <c r="N947" s="727" t="s">
        <v>2115</v>
      </c>
      <c r="O947" s="727" t="s">
        <v>236</v>
      </c>
      <c r="P947" s="727" t="s">
        <v>229</v>
      </c>
      <c r="Q947" s="874" t="s">
        <v>230</v>
      </c>
      <c r="R947" s="727" t="s">
        <v>2856</v>
      </c>
      <c r="S947" s="727">
        <v>796</v>
      </c>
      <c r="T947" s="727" t="s">
        <v>232</v>
      </c>
      <c r="U947" s="789">
        <v>32</v>
      </c>
      <c r="V947" s="789">
        <v>5000</v>
      </c>
      <c r="W947" s="789">
        <v>160000</v>
      </c>
      <c r="X947" s="789">
        <v>179200</v>
      </c>
      <c r="Y947" s="727" t="s">
        <v>4270</v>
      </c>
      <c r="Z947" s="727">
        <v>2016</v>
      </c>
      <c r="AA947" s="727"/>
      <c r="AB947" s="760" t="s">
        <v>876</v>
      </c>
      <c r="AC947" s="760"/>
      <c r="AD947" s="760"/>
      <c r="AE947" s="760"/>
      <c r="AF947" s="760"/>
      <c r="AG947" s="760" t="s">
        <v>6170</v>
      </c>
      <c r="AH947" s="760" t="s">
        <v>794</v>
      </c>
      <c r="AI947" s="760">
        <v>210004355</v>
      </c>
      <c r="AJ947" s="760" t="s">
        <v>6171</v>
      </c>
      <c r="AK947" s="807"/>
    </row>
    <row r="948" spans="1:37" s="192" customFormat="1" ht="100.5" customHeight="1">
      <c r="A948" s="727" t="s">
        <v>6172</v>
      </c>
      <c r="B948" s="1060" t="s">
        <v>33</v>
      </c>
      <c r="C948" s="727" t="s">
        <v>6147</v>
      </c>
      <c r="D948" s="727" t="s">
        <v>6148</v>
      </c>
      <c r="E948" s="727" t="str">
        <f t="shared" si="34"/>
        <v>Каска</v>
      </c>
      <c r="F948" s="727" t="s">
        <v>6149</v>
      </c>
      <c r="G948" s="727" t="str">
        <f t="shared" si="35"/>
        <v>пластмассовая</v>
      </c>
      <c r="H948" s="727"/>
      <c r="I948" s="727"/>
      <c r="J948" s="727" t="s">
        <v>227</v>
      </c>
      <c r="K948" s="727">
        <v>60</v>
      </c>
      <c r="L948" s="752">
        <v>711000000</v>
      </c>
      <c r="M948" s="753" t="s">
        <v>73</v>
      </c>
      <c r="N948" s="727" t="s">
        <v>2115</v>
      </c>
      <c r="O948" s="813" t="s">
        <v>4678</v>
      </c>
      <c r="P948" s="727" t="s">
        <v>229</v>
      </c>
      <c r="Q948" s="874" t="s">
        <v>230</v>
      </c>
      <c r="R948" s="727" t="s">
        <v>2856</v>
      </c>
      <c r="S948" s="727">
        <v>796</v>
      </c>
      <c r="T948" s="727" t="s">
        <v>232</v>
      </c>
      <c r="U948" s="789">
        <v>52</v>
      </c>
      <c r="V948" s="789">
        <v>5000</v>
      </c>
      <c r="W948" s="789">
        <v>260000</v>
      </c>
      <c r="X948" s="789">
        <v>291200</v>
      </c>
      <c r="Y948" s="727" t="s">
        <v>4270</v>
      </c>
      <c r="Z948" s="727">
        <v>2016</v>
      </c>
      <c r="AA948" s="727"/>
      <c r="AB948" s="760" t="s">
        <v>876</v>
      </c>
      <c r="AC948" s="760"/>
      <c r="AD948" s="760"/>
      <c r="AE948" s="760"/>
      <c r="AF948" s="760"/>
      <c r="AG948" s="760" t="s">
        <v>6173</v>
      </c>
      <c r="AH948" s="760" t="s">
        <v>794</v>
      </c>
      <c r="AI948" s="760">
        <v>210004357</v>
      </c>
      <c r="AJ948" s="760" t="s">
        <v>6174</v>
      </c>
      <c r="AK948" s="807"/>
    </row>
    <row r="949" spans="1:37" s="192" customFormat="1" ht="100.5" customHeight="1">
      <c r="A949" s="727" t="s">
        <v>6175</v>
      </c>
      <c r="B949" s="1060" t="s">
        <v>33</v>
      </c>
      <c r="C949" s="727" t="s">
        <v>6176</v>
      </c>
      <c r="D949" s="727" t="s">
        <v>6177</v>
      </c>
      <c r="E949" s="727" t="str">
        <f t="shared" si="34"/>
        <v>Рукавицы</v>
      </c>
      <c r="F949" s="727" t="s">
        <v>6178</v>
      </c>
      <c r="G949" s="727" t="str">
        <f t="shared" si="35"/>
        <v>для защиты от щелочей, из кислозащитной ткани, тип В, ГОСТ 12.4.010-75</v>
      </c>
      <c r="H949" s="727"/>
      <c r="I949" s="727"/>
      <c r="J949" s="727" t="s">
        <v>227</v>
      </c>
      <c r="K949" s="727">
        <v>50</v>
      </c>
      <c r="L949" s="752">
        <v>711000000</v>
      </c>
      <c r="M949" s="753" t="s">
        <v>73</v>
      </c>
      <c r="N949" s="727" t="s">
        <v>2115</v>
      </c>
      <c r="O949" s="727" t="s">
        <v>802</v>
      </c>
      <c r="P949" s="727" t="s">
        <v>229</v>
      </c>
      <c r="Q949" s="874" t="s">
        <v>230</v>
      </c>
      <c r="R949" s="727" t="s">
        <v>2856</v>
      </c>
      <c r="S949" s="727">
        <v>715</v>
      </c>
      <c r="T949" s="727" t="s">
        <v>6179</v>
      </c>
      <c r="U949" s="789">
        <v>30</v>
      </c>
      <c r="V949" s="789">
        <v>650</v>
      </c>
      <c r="W949" s="789">
        <v>19500</v>
      </c>
      <c r="X949" s="789">
        <v>21840</v>
      </c>
      <c r="Y949" s="727" t="s">
        <v>4270</v>
      </c>
      <c r="Z949" s="727">
        <v>2016</v>
      </c>
      <c r="AA949" s="727"/>
      <c r="AB949" s="760" t="s">
        <v>876</v>
      </c>
      <c r="AC949" s="760"/>
      <c r="AD949" s="760"/>
      <c r="AE949" s="760"/>
      <c r="AF949" s="760"/>
      <c r="AG949" s="760" t="s">
        <v>6180</v>
      </c>
      <c r="AH949" s="760" t="s">
        <v>794</v>
      </c>
      <c r="AI949" s="760">
        <v>210000585</v>
      </c>
      <c r="AJ949" s="760" t="s">
        <v>6181</v>
      </c>
      <c r="AK949" s="807"/>
    </row>
    <row r="950" spans="1:37" s="192" customFormat="1" ht="100.5" customHeight="1">
      <c r="A950" s="727" t="s">
        <v>6182</v>
      </c>
      <c r="B950" s="1060" t="s">
        <v>33</v>
      </c>
      <c r="C950" s="727" t="s">
        <v>6176</v>
      </c>
      <c r="D950" s="727" t="s">
        <v>6177</v>
      </c>
      <c r="E950" s="727" t="str">
        <f t="shared" si="34"/>
        <v>Рукавицы</v>
      </c>
      <c r="F950" s="727" t="s">
        <v>6178</v>
      </c>
      <c r="G950" s="727" t="str">
        <f t="shared" si="35"/>
        <v>для защиты от щелочей, из кислозащитной ткани, тип В, ГОСТ 12.4.010-75</v>
      </c>
      <c r="H950" s="727"/>
      <c r="I950" s="727"/>
      <c r="J950" s="727" t="s">
        <v>227</v>
      </c>
      <c r="K950" s="727">
        <v>50</v>
      </c>
      <c r="L950" s="752">
        <v>711000000</v>
      </c>
      <c r="M950" s="753" t="s">
        <v>73</v>
      </c>
      <c r="N950" s="727" t="s">
        <v>2115</v>
      </c>
      <c r="O950" s="813" t="s">
        <v>4678</v>
      </c>
      <c r="P950" s="727" t="s">
        <v>229</v>
      </c>
      <c r="Q950" s="874" t="s">
        <v>230</v>
      </c>
      <c r="R950" s="727" t="s">
        <v>2856</v>
      </c>
      <c r="S950" s="727">
        <v>715</v>
      </c>
      <c r="T950" s="727" t="s">
        <v>6179</v>
      </c>
      <c r="U950" s="789">
        <v>140</v>
      </c>
      <c r="V950" s="789">
        <v>650</v>
      </c>
      <c r="W950" s="789">
        <v>91000</v>
      </c>
      <c r="X950" s="789">
        <v>101920</v>
      </c>
      <c r="Y950" s="727" t="s">
        <v>4270</v>
      </c>
      <c r="Z950" s="727">
        <v>2016</v>
      </c>
      <c r="AA950" s="727"/>
      <c r="AB950" s="760" t="s">
        <v>876</v>
      </c>
      <c r="AC950" s="760"/>
      <c r="AD950" s="760"/>
      <c r="AE950" s="760"/>
      <c r="AF950" s="760"/>
      <c r="AG950" s="760" t="s">
        <v>6183</v>
      </c>
      <c r="AH950" s="760" t="s">
        <v>794</v>
      </c>
      <c r="AI950" s="760">
        <v>210000585</v>
      </c>
      <c r="AJ950" s="760" t="s">
        <v>6181</v>
      </c>
      <c r="AK950" s="807"/>
    </row>
    <row r="951" spans="1:37" s="192" customFormat="1" ht="100.5" customHeight="1">
      <c r="A951" s="727" t="s">
        <v>6184</v>
      </c>
      <c r="B951" s="1060" t="s">
        <v>33</v>
      </c>
      <c r="C951" s="727" t="s">
        <v>6176</v>
      </c>
      <c r="D951" s="727" t="s">
        <v>6177</v>
      </c>
      <c r="E951" s="727" t="str">
        <f t="shared" si="34"/>
        <v>Рукавицы</v>
      </c>
      <c r="F951" s="727" t="s">
        <v>6178</v>
      </c>
      <c r="G951" s="727" t="str">
        <f t="shared" si="35"/>
        <v>для защиты от щелочей, из кислозащитной ткани, тип В, ГОСТ 12.4.010-75</v>
      </c>
      <c r="H951" s="727"/>
      <c r="I951" s="727"/>
      <c r="J951" s="727" t="s">
        <v>227</v>
      </c>
      <c r="K951" s="727">
        <v>50</v>
      </c>
      <c r="L951" s="752">
        <v>711000000</v>
      </c>
      <c r="M951" s="753" t="s">
        <v>73</v>
      </c>
      <c r="N951" s="727" t="s">
        <v>2115</v>
      </c>
      <c r="O951" s="727" t="s">
        <v>236</v>
      </c>
      <c r="P951" s="727" t="s">
        <v>229</v>
      </c>
      <c r="Q951" s="874" t="s">
        <v>230</v>
      </c>
      <c r="R951" s="727" t="s">
        <v>2856</v>
      </c>
      <c r="S951" s="727">
        <v>715</v>
      </c>
      <c r="T951" s="727" t="s">
        <v>6179</v>
      </c>
      <c r="U951" s="789">
        <v>375</v>
      </c>
      <c r="V951" s="789">
        <v>650</v>
      </c>
      <c r="W951" s="789">
        <v>243750</v>
      </c>
      <c r="X951" s="789">
        <v>273000</v>
      </c>
      <c r="Y951" s="727" t="s">
        <v>4270</v>
      </c>
      <c r="Z951" s="727">
        <v>2016</v>
      </c>
      <c r="AA951" s="727"/>
      <c r="AB951" s="760" t="s">
        <v>876</v>
      </c>
      <c r="AC951" s="760"/>
      <c r="AD951" s="760"/>
      <c r="AE951" s="760"/>
      <c r="AF951" s="760"/>
      <c r="AG951" s="760" t="s">
        <v>6185</v>
      </c>
      <c r="AH951" s="760" t="s">
        <v>794</v>
      </c>
      <c r="AI951" s="760">
        <v>210000585</v>
      </c>
      <c r="AJ951" s="760" t="s">
        <v>6181</v>
      </c>
      <c r="AK951" s="807"/>
    </row>
    <row r="952" spans="1:37" s="192" customFormat="1" ht="100.5" customHeight="1">
      <c r="A952" s="727" t="s">
        <v>6186</v>
      </c>
      <c r="B952" s="1060" t="s">
        <v>33</v>
      </c>
      <c r="C952" s="727" t="s">
        <v>6176</v>
      </c>
      <c r="D952" s="727" t="s">
        <v>6177</v>
      </c>
      <c r="E952" s="727" t="str">
        <f t="shared" si="34"/>
        <v>Рукавицы</v>
      </c>
      <c r="F952" s="727" t="s">
        <v>6178</v>
      </c>
      <c r="G952" s="727" t="str">
        <f t="shared" si="35"/>
        <v>для защиты от щелочей, из кислозащитной ткани, тип В, ГОСТ 12.4.010-75</v>
      </c>
      <c r="H952" s="727"/>
      <c r="I952" s="727"/>
      <c r="J952" s="727" t="s">
        <v>227</v>
      </c>
      <c r="K952" s="727">
        <v>50</v>
      </c>
      <c r="L952" s="752">
        <v>711000000</v>
      </c>
      <c r="M952" s="753" t="s">
        <v>73</v>
      </c>
      <c r="N952" s="727" t="s">
        <v>2115</v>
      </c>
      <c r="O952" s="813" t="s">
        <v>4696</v>
      </c>
      <c r="P952" s="727" t="s">
        <v>229</v>
      </c>
      <c r="Q952" s="874" t="s">
        <v>230</v>
      </c>
      <c r="R952" s="727" t="s">
        <v>2856</v>
      </c>
      <c r="S952" s="727">
        <v>715</v>
      </c>
      <c r="T952" s="727" t="s">
        <v>6179</v>
      </c>
      <c r="U952" s="789">
        <v>3427</v>
      </c>
      <c r="V952" s="789">
        <v>650</v>
      </c>
      <c r="W952" s="789">
        <v>2227550</v>
      </c>
      <c r="X952" s="789">
        <v>2494856</v>
      </c>
      <c r="Y952" s="727" t="s">
        <v>4270</v>
      </c>
      <c r="Z952" s="727">
        <v>2016</v>
      </c>
      <c r="AA952" s="727"/>
      <c r="AB952" s="760" t="s">
        <v>876</v>
      </c>
      <c r="AC952" s="760"/>
      <c r="AD952" s="760"/>
      <c r="AE952" s="760"/>
      <c r="AF952" s="760"/>
      <c r="AG952" s="760" t="s">
        <v>6187</v>
      </c>
      <c r="AH952" s="760" t="s">
        <v>794</v>
      </c>
      <c r="AI952" s="760">
        <v>210000585</v>
      </c>
      <c r="AJ952" s="760" t="s">
        <v>6181</v>
      </c>
      <c r="AK952" s="807"/>
    </row>
    <row r="953" spans="1:37" s="192" customFormat="1" ht="100.5" customHeight="1">
      <c r="A953" s="727" t="s">
        <v>6188</v>
      </c>
      <c r="B953" s="1060" t="s">
        <v>33</v>
      </c>
      <c r="C953" s="727" t="s">
        <v>6189</v>
      </c>
      <c r="D953" s="727" t="s">
        <v>6177</v>
      </c>
      <c r="E953" s="727" t="str">
        <f t="shared" si="34"/>
        <v>Рукавицы</v>
      </c>
      <c r="F953" s="727" t="s">
        <v>6190</v>
      </c>
      <c r="G953" s="727" t="str">
        <f t="shared" si="35"/>
        <v>для защиты от воды и растворов солей, из прорезиненной ткани, тип Е, ГОСТ 12.4.010-75</v>
      </c>
      <c r="H953" s="727"/>
      <c r="I953" s="727"/>
      <c r="J953" s="727" t="s">
        <v>227</v>
      </c>
      <c r="K953" s="727">
        <v>50</v>
      </c>
      <c r="L953" s="752">
        <v>711000000</v>
      </c>
      <c r="M953" s="753" t="s">
        <v>73</v>
      </c>
      <c r="N953" s="727" t="s">
        <v>2115</v>
      </c>
      <c r="O953" s="813" t="s">
        <v>4678</v>
      </c>
      <c r="P953" s="727" t="s">
        <v>229</v>
      </c>
      <c r="Q953" s="874" t="s">
        <v>230</v>
      </c>
      <c r="R953" s="727" t="s">
        <v>2856</v>
      </c>
      <c r="S953" s="727">
        <v>715</v>
      </c>
      <c r="T953" s="727" t="s">
        <v>6179</v>
      </c>
      <c r="U953" s="789">
        <v>6</v>
      </c>
      <c r="V953" s="789">
        <v>500</v>
      </c>
      <c r="W953" s="789">
        <v>3000</v>
      </c>
      <c r="X953" s="789">
        <v>3360</v>
      </c>
      <c r="Y953" s="727" t="s">
        <v>4270</v>
      </c>
      <c r="Z953" s="727">
        <v>2016</v>
      </c>
      <c r="AA953" s="727"/>
      <c r="AB953" s="760" t="s">
        <v>876</v>
      </c>
      <c r="AC953" s="760"/>
      <c r="AD953" s="760"/>
      <c r="AE953" s="760"/>
      <c r="AF953" s="760"/>
      <c r="AG953" s="760" t="s">
        <v>6191</v>
      </c>
      <c r="AH953" s="760" t="s">
        <v>794</v>
      </c>
      <c r="AI953" s="760">
        <v>210000586</v>
      </c>
      <c r="AJ953" s="760" t="s">
        <v>6192</v>
      </c>
      <c r="AK953" s="807"/>
    </row>
    <row r="954" spans="1:37" s="192" customFormat="1" ht="100.5" customHeight="1">
      <c r="A954" s="727" t="s">
        <v>6193</v>
      </c>
      <c r="B954" s="1060" t="s">
        <v>33</v>
      </c>
      <c r="C954" s="727" t="s">
        <v>6194</v>
      </c>
      <c r="D954" s="727" t="s">
        <v>6177</v>
      </c>
      <c r="E954" s="727" t="str">
        <f t="shared" si="34"/>
        <v>Рукавицы</v>
      </c>
      <c r="F954" s="727" t="s">
        <v>6195</v>
      </c>
      <c r="G954" s="727" t="str">
        <f t="shared" si="35"/>
        <v>мужские, меховые, ГОСТ 20176-84</v>
      </c>
      <c r="H954" s="727"/>
      <c r="I954" s="727"/>
      <c r="J954" s="727" t="s">
        <v>227</v>
      </c>
      <c r="K954" s="727">
        <v>50</v>
      </c>
      <c r="L954" s="752">
        <v>711000000</v>
      </c>
      <c r="M954" s="753" t="s">
        <v>73</v>
      </c>
      <c r="N954" s="727" t="s">
        <v>2115</v>
      </c>
      <c r="O954" s="813" t="s">
        <v>4678</v>
      </c>
      <c r="P954" s="727" t="s">
        <v>229</v>
      </c>
      <c r="Q954" s="874" t="s">
        <v>230</v>
      </c>
      <c r="R954" s="727" t="s">
        <v>2856</v>
      </c>
      <c r="S954" s="727">
        <v>715</v>
      </c>
      <c r="T954" s="727" t="s">
        <v>6179</v>
      </c>
      <c r="U954" s="789">
        <v>12</v>
      </c>
      <c r="V954" s="789">
        <v>1055</v>
      </c>
      <c r="W954" s="789">
        <v>12660</v>
      </c>
      <c r="X954" s="789">
        <v>14179.2</v>
      </c>
      <c r="Y954" s="727" t="s">
        <v>4270</v>
      </c>
      <c r="Z954" s="727">
        <v>2016</v>
      </c>
      <c r="AA954" s="727"/>
      <c r="AB954" s="760" t="s">
        <v>876</v>
      </c>
      <c r="AC954" s="760"/>
      <c r="AD954" s="760"/>
      <c r="AE954" s="760"/>
      <c r="AF954" s="760"/>
      <c r="AG954" s="760" t="s">
        <v>6196</v>
      </c>
      <c r="AH954" s="760" t="s">
        <v>794</v>
      </c>
      <c r="AI954" s="760">
        <v>210000589</v>
      </c>
      <c r="AJ954" s="760" t="s">
        <v>6197</v>
      </c>
      <c r="AK954" s="807"/>
    </row>
    <row r="955" spans="1:37" s="192" customFormat="1" ht="100.5" customHeight="1">
      <c r="A955" s="727" t="s">
        <v>6198</v>
      </c>
      <c r="B955" s="1060" t="s">
        <v>33</v>
      </c>
      <c r="C955" s="727" t="s">
        <v>6199</v>
      </c>
      <c r="D955" s="727" t="s">
        <v>6177</v>
      </c>
      <c r="E955" s="727" t="str">
        <f t="shared" si="34"/>
        <v>Рукавицы</v>
      </c>
      <c r="F955" s="727" t="s">
        <v>6200</v>
      </c>
      <c r="G955" s="727" t="str">
        <f t="shared" si="35"/>
        <v>для защиты от механических воздействий, из хлопкополиэфирной ткани, тип Д, ГОСТ 12.4.010-75</v>
      </c>
      <c r="H955" s="727"/>
      <c r="I955" s="727"/>
      <c r="J955" s="727" t="s">
        <v>227</v>
      </c>
      <c r="K955" s="727">
        <v>50</v>
      </c>
      <c r="L955" s="752">
        <v>711000000</v>
      </c>
      <c r="M955" s="753" t="s">
        <v>73</v>
      </c>
      <c r="N955" s="727" t="s">
        <v>2115</v>
      </c>
      <c r="O955" s="727" t="s">
        <v>802</v>
      </c>
      <c r="P955" s="727" t="s">
        <v>229</v>
      </c>
      <c r="Q955" s="874" t="s">
        <v>230</v>
      </c>
      <c r="R955" s="727" t="s">
        <v>2856</v>
      </c>
      <c r="S955" s="727">
        <v>715</v>
      </c>
      <c r="T955" s="727" t="s">
        <v>6179</v>
      </c>
      <c r="U955" s="789">
        <v>1466</v>
      </c>
      <c r="V955" s="789">
        <v>270</v>
      </c>
      <c r="W955" s="789">
        <v>395820</v>
      </c>
      <c r="X955" s="789">
        <v>443318.4</v>
      </c>
      <c r="Y955" s="727" t="s">
        <v>4270</v>
      </c>
      <c r="Z955" s="727">
        <v>2016</v>
      </c>
      <c r="AA955" s="727"/>
      <c r="AB955" s="760" t="s">
        <v>876</v>
      </c>
      <c r="AC955" s="760"/>
      <c r="AD955" s="760"/>
      <c r="AE955" s="760"/>
      <c r="AF955" s="760"/>
      <c r="AG955" s="760" t="s">
        <v>6201</v>
      </c>
      <c r="AH955" s="760" t="s">
        <v>794</v>
      </c>
      <c r="AI955" s="760">
        <v>210004097</v>
      </c>
      <c r="AJ955" s="760" t="s">
        <v>6202</v>
      </c>
      <c r="AK955" s="807"/>
    </row>
    <row r="956" spans="1:37" s="192" customFormat="1" ht="100.5" customHeight="1">
      <c r="A956" s="727" t="s">
        <v>6203</v>
      </c>
      <c r="B956" s="1060" t="s">
        <v>33</v>
      </c>
      <c r="C956" s="727" t="s">
        <v>6199</v>
      </c>
      <c r="D956" s="727" t="s">
        <v>6177</v>
      </c>
      <c r="E956" s="727" t="str">
        <f t="shared" si="34"/>
        <v>Рукавицы</v>
      </c>
      <c r="F956" s="727" t="s">
        <v>6200</v>
      </c>
      <c r="G956" s="727" t="str">
        <f t="shared" si="35"/>
        <v>для защиты от механических воздействий, из хлопкополиэфирной ткани, тип Д, ГОСТ 12.4.010-75</v>
      </c>
      <c r="H956" s="727"/>
      <c r="I956" s="727"/>
      <c r="J956" s="727" t="s">
        <v>227</v>
      </c>
      <c r="K956" s="727">
        <v>50</v>
      </c>
      <c r="L956" s="752">
        <v>711000000</v>
      </c>
      <c r="M956" s="753" t="s">
        <v>73</v>
      </c>
      <c r="N956" s="727" t="s">
        <v>2115</v>
      </c>
      <c r="O956" s="813" t="s">
        <v>4669</v>
      </c>
      <c r="P956" s="727" t="s">
        <v>229</v>
      </c>
      <c r="Q956" s="874" t="s">
        <v>230</v>
      </c>
      <c r="R956" s="727" t="s">
        <v>2856</v>
      </c>
      <c r="S956" s="727">
        <v>715</v>
      </c>
      <c r="T956" s="727" t="s">
        <v>6179</v>
      </c>
      <c r="U956" s="789">
        <v>396</v>
      </c>
      <c r="V956" s="789">
        <v>270</v>
      </c>
      <c r="W956" s="789">
        <v>106920</v>
      </c>
      <c r="X956" s="789">
        <v>119750.39999999999</v>
      </c>
      <c r="Y956" s="727" t="s">
        <v>4270</v>
      </c>
      <c r="Z956" s="727">
        <v>2016</v>
      </c>
      <c r="AA956" s="727"/>
      <c r="AB956" s="760" t="s">
        <v>876</v>
      </c>
      <c r="AC956" s="760"/>
      <c r="AD956" s="760"/>
      <c r="AE956" s="760"/>
      <c r="AF956" s="760"/>
      <c r="AG956" s="760" t="s">
        <v>6204</v>
      </c>
      <c r="AH956" s="760" t="s">
        <v>794</v>
      </c>
      <c r="AI956" s="760">
        <v>210004097</v>
      </c>
      <c r="AJ956" s="760" t="s">
        <v>6202</v>
      </c>
      <c r="AK956" s="807"/>
    </row>
    <row r="957" spans="1:37" s="192" customFormat="1" ht="100.5" customHeight="1">
      <c r="A957" s="727" t="s">
        <v>6205</v>
      </c>
      <c r="B957" s="1060" t="s">
        <v>33</v>
      </c>
      <c r="C957" s="727" t="s">
        <v>6199</v>
      </c>
      <c r="D957" s="727" t="s">
        <v>6177</v>
      </c>
      <c r="E957" s="727" t="str">
        <f t="shared" si="34"/>
        <v>Рукавицы</v>
      </c>
      <c r="F957" s="727" t="s">
        <v>6200</v>
      </c>
      <c r="G957" s="727" t="str">
        <f t="shared" si="35"/>
        <v>для защиты от механических воздействий, из хлопкополиэфирной ткани, тип Д, ГОСТ 12.4.010-75</v>
      </c>
      <c r="H957" s="727"/>
      <c r="I957" s="727"/>
      <c r="J957" s="727" t="s">
        <v>227</v>
      </c>
      <c r="K957" s="727">
        <v>50</v>
      </c>
      <c r="L957" s="752">
        <v>711000000</v>
      </c>
      <c r="M957" s="753" t="s">
        <v>73</v>
      </c>
      <c r="N957" s="727" t="s">
        <v>2115</v>
      </c>
      <c r="O957" s="813" t="s">
        <v>4672</v>
      </c>
      <c r="P957" s="727" t="s">
        <v>229</v>
      </c>
      <c r="Q957" s="874" t="s">
        <v>230</v>
      </c>
      <c r="R957" s="727" t="s">
        <v>2856</v>
      </c>
      <c r="S957" s="727">
        <v>715</v>
      </c>
      <c r="T957" s="727" t="s">
        <v>6179</v>
      </c>
      <c r="U957" s="789">
        <v>534</v>
      </c>
      <c r="V957" s="789">
        <v>270</v>
      </c>
      <c r="W957" s="789">
        <v>144180</v>
      </c>
      <c r="X957" s="789">
        <v>161481.60000000001</v>
      </c>
      <c r="Y957" s="727" t="s">
        <v>4270</v>
      </c>
      <c r="Z957" s="727">
        <v>2016</v>
      </c>
      <c r="AA957" s="727"/>
      <c r="AB957" s="760" t="s">
        <v>876</v>
      </c>
      <c r="AC957" s="760"/>
      <c r="AD957" s="760"/>
      <c r="AE957" s="760"/>
      <c r="AF957" s="760"/>
      <c r="AG957" s="760" t="s">
        <v>6206</v>
      </c>
      <c r="AH957" s="760" t="s">
        <v>794</v>
      </c>
      <c r="AI957" s="760">
        <v>210004097</v>
      </c>
      <c r="AJ957" s="760" t="s">
        <v>6202</v>
      </c>
      <c r="AK957" s="807"/>
    </row>
    <row r="958" spans="1:37" s="192" customFormat="1" ht="100.5" customHeight="1">
      <c r="A958" s="727" t="s">
        <v>6207</v>
      </c>
      <c r="B958" s="1060" t="s">
        <v>33</v>
      </c>
      <c r="C958" s="727" t="s">
        <v>6199</v>
      </c>
      <c r="D958" s="727" t="s">
        <v>6177</v>
      </c>
      <c r="E958" s="727" t="str">
        <f t="shared" si="34"/>
        <v>Рукавицы</v>
      </c>
      <c r="F958" s="727" t="s">
        <v>6200</v>
      </c>
      <c r="G958" s="727" t="str">
        <f t="shared" si="35"/>
        <v>для защиты от механических воздействий, из хлопкополиэфирной ткани, тип Д, ГОСТ 12.4.010-75</v>
      </c>
      <c r="H958" s="727"/>
      <c r="I958" s="727"/>
      <c r="J958" s="727" t="s">
        <v>227</v>
      </c>
      <c r="K958" s="727">
        <v>50</v>
      </c>
      <c r="L958" s="752">
        <v>711000000</v>
      </c>
      <c r="M958" s="753" t="s">
        <v>73</v>
      </c>
      <c r="N958" s="727" t="s">
        <v>2115</v>
      </c>
      <c r="O958" s="813" t="s">
        <v>4675</v>
      </c>
      <c r="P958" s="727" t="s">
        <v>229</v>
      </c>
      <c r="Q958" s="874" t="s">
        <v>230</v>
      </c>
      <c r="R958" s="727" t="s">
        <v>2856</v>
      </c>
      <c r="S958" s="727">
        <v>715</v>
      </c>
      <c r="T958" s="727" t="s">
        <v>6179</v>
      </c>
      <c r="U958" s="789">
        <v>2082</v>
      </c>
      <c r="V958" s="789">
        <v>270</v>
      </c>
      <c r="W958" s="789">
        <v>562140</v>
      </c>
      <c r="X958" s="789">
        <v>629596.80000000005</v>
      </c>
      <c r="Y958" s="727" t="s">
        <v>4270</v>
      </c>
      <c r="Z958" s="727">
        <v>2016</v>
      </c>
      <c r="AA958" s="727"/>
      <c r="AB958" s="760" t="s">
        <v>876</v>
      </c>
      <c r="AC958" s="760"/>
      <c r="AD958" s="760"/>
      <c r="AE958" s="760"/>
      <c r="AF958" s="760"/>
      <c r="AG958" s="760" t="s">
        <v>6208</v>
      </c>
      <c r="AH958" s="760" t="s">
        <v>794</v>
      </c>
      <c r="AI958" s="760">
        <v>210004097</v>
      </c>
      <c r="AJ958" s="760" t="s">
        <v>6202</v>
      </c>
      <c r="AK958" s="807"/>
    </row>
    <row r="959" spans="1:37" s="192" customFormat="1" ht="100.5" customHeight="1">
      <c r="A959" s="727" t="s">
        <v>6209</v>
      </c>
      <c r="B959" s="1060" t="s">
        <v>33</v>
      </c>
      <c r="C959" s="727" t="s">
        <v>6199</v>
      </c>
      <c r="D959" s="727" t="s">
        <v>6177</v>
      </c>
      <c r="E959" s="727" t="str">
        <f t="shared" si="34"/>
        <v>Рукавицы</v>
      </c>
      <c r="F959" s="727" t="s">
        <v>6200</v>
      </c>
      <c r="G959" s="727" t="str">
        <f t="shared" si="35"/>
        <v>для защиты от механических воздействий, из хлопкополиэфирной ткани, тип Д, ГОСТ 12.4.010-75</v>
      </c>
      <c r="H959" s="727"/>
      <c r="I959" s="727"/>
      <c r="J959" s="727" t="s">
        <v>227</v>
      </c>
      <c r="K959" s="727">
        <v>50</v>
      </c>
      <c r="L959" s="752">
        <v>711000000</v>
      </c>
      <c r="M959" s="753" t="s">
        <v>73</v>
      </c>
      <c r="N959" s="727" t="s">
        <v>2115</v>
      </c>
      <c r="O959" s="727" t="s">
        <v>4707</v>
      </c>
      <c r="P959" s="727" t="s">
        <v>229</v>
      </c>
      <c r="Q959" s="874" t="s">
        <v>230</v>
      </c>
      <c r="R959" s="727" t="s">
        <v>2856</v>
      </c>
      <c r="S959" s="727">
        <v>715</v>
      </c>
      <c r="T959" s="727" t="s">
        <v>6179</v>
      </c>
      <c r="U959" s="789">
        <v>31</v>
      </c>
      <c r="V959" s="789">
        <v>270</v>
      </c>
      <c r="W959" s="789">
        <v>8370</v>
      </c>
      <c r="X959" s="789">
        <v>9374.4</v>
      </c>
      <c r="Y959" s="727" t="s">
        <v>4270</v>
      </c>
      <c r="Z959" s="727">
        <v>2016</v>
      </c>
      <c r="AA959" s="727"/>
      <c r="AB959" s="760" t="s">
        <v>876</v>
      </c>
      <c r="AC959" s="760"/>
      <c r="AD959" s="760"/>
      <c r="AE959" s="760"/>
      <c r="AF959" s="760"/>
      <c r="AG959" s="760" t="s">
        <v>6210</v>
      </c>
      <c r="AH959" s="760" t="s">
        <v>794</v>
      </c>
      <c r="AI959" s="760">
        <v>210004097</v>
      </c>
      <c r="AJ959" s="760" t="s">
        <v>6202</v>
      </c>
      <c r="AK959" s="807"/>
    </row>
    <row r="960" spans="1:37" s="192" customFormat="1" ht="100.5" customHeight="1">
      <c r="A960" s="727" t="s">
        <v>6211</v>
      </c>
      <c r="B960" s="1060" t="s">
        <v>33</v>
      </c>
      <c r="C960" s="727" t="s">
        <v>6199</v>
      </c>
      <c r="D960" s="727" t="s">
        <v>6177</v>
      </c>
      <c r="E960" s="727" t="str">
        <f t="shared" si="34"/>
        <v>Рукавицы</v>
      </c>
      <c r="F960" s="727" t="s">
        <v>6200</v>
      </c>
      <c r="G960" s="727" t="str">
        <f t="shared" si="35"/>
        <v>для защиты от механических воздействий, из хлопкополиэфирной ткани, тип Д, ГОСТ 12.4.010-75</v>
      </c>
      <c r="H960" s="727"/>
      <c r="I960" s="727"/>
      <c r="J960" s="727" t="s">
        <v>227</v>
      </c>
      <c r="K960" s="727">
        <v>50</v>
      </c>
      <c r="L960" s="752">
        <v>711000000</v>
      </c>
      <c r="M960" s="753" t="s">
        <v>73</v>
      </c>
      <c r="N960" s="727" t="s">
        <v>2115</v>
      </c>
      <c r="O960" s="727" t="s">
        <v>236</v>
      </c>
      <c r="P960" s="727" t="s">
        <v>229</v>
      </c>
      <c r="Q960" s="874" t="s">
        <v>230</v>
      </c>
      <c r="R960" s="727" t="s">
        <v>2856</v>
      </c>
      <c r="S960" s="727">
        <v>715</v>
      </c>
      <c r="T960" s="727" t="s">
        <v>6179</v>
      </c>
      <c r="U960" s="789">
        <v>495</v>
      </c>
      <c r="V960" s="789">
        <v>270</v>
      </c>
      <c r="W960" s="789">
        <v>133650</v>
      </c>
      <c r="X960" s="789">
        <v>149688</v>
      </c>
      <c r="Y960" s="727" t="s">
        <v>4270</v>
      </c>
      <c r="Z960" s="727">
        <v>2016</v>
      </c>
      <c r="AA960" s="727"/>
      <c r="AB960" s="760" t="s">
        <v>876</v>
      </c>
      <c r="AC960" s="760"/>
      <c r="AD960" s="760"/>
      <c r="AE960" s="760"/>
      <c r="AF960" s="760"/>
      <c r="AG960" s="760" t="s">
        <v>6212</v>
      </c>
      <c r="AH960" s="760" t="s">
        <v>794</v>
      </c>
      <c r="AI960" s="760">
        <v>210004097</v>
      </c>
      <c r="AJ960" s="760" t="s">
        <v>6202</v>
      </c>
      <c r="AK960" s="807"/>
    </row>
    <row r="961" spans="1:37" s="192" customFormat="1" ht="100.5" customHeight="1">
      <c r="A961" s="727" t="s">
        <v>6213</v>
      </c>
      <c r="B961" s="1060" t="s">
        <v>33</v>
      </c>
      <c r="C961" s="727" t="s">
        <v>6199</v>
      </c>
      <c r="D961" s="727" t="s">
        <v>6177</v>
      </c>
      <c r="E961" s="727" t="str">
        <f t="shared" si="34"/>
        <v>Рукавицы</v>
      </c>
      <c r="F961" s="727" t="s">
        <v>6200</v>
      </c>
      <c r="G961" s="727" t="str">
        <f t="shared" si="35"/>
        <v>для защиты от механических воздействий, из хлопкополиэфирной ткани, тип Д, ГОСТ 12.4.010-75</v>
      </c>
      <c r="H961" s="727"/>
      <c r="I961" s="727"/>
      <c r="J961" s="727" t="s">
        <v>227</v>
      </c>
      <c r="K961" s="727">
        <v>50</v>
      </c>
      <c r="L961" s="752">
        <v>711000000</v>
      </c>
      <c r="M961" s="753" t="s">
        <v>73</v>
      </c>
      <c r="N961" s="727" t="s">
        <v>2115</v>
      </c>
      <c r="O961" s="813" t="s">
        <v>4693</v>
      </c>
      <c r="P961" s="727" t="s">
        <v>229</v>
      </c>
      <c r="Q961" s="874" t="s">
        <v>230</v>
      </c>
      <c r="R961" s="727" t="s">
        <v>2856</v>
      </c>
      <c r="S961" s="727">
        <v>715</v>
      </c>
      <c r="T961" s="727" t="s">
        <v>6179</v>
      </c>
      <c r="U961" s="789">
        <v>1762</v>
      </c>
      <c r="V961" s="789">
        <v>270</v>
      </c>
      <c r="W961" s="789">
        <v>475740</v>
      </c>
      <c r="X961" s="789">
        <v>532828.80000000005</v>
      </c>
      <c r="Y961" s="727" t="s">
        <v>4270</v>
      </c>
      <c r="Z961" s="727">
        <v>2016</v>
      </c>
      <c r="AA961" s="727"/>
      <c r="AB961" s="760" t="s">
        <v>876</v>
      </c>
      <c r="AC961" s="760"/>
      <c r="AD961" s="760"/>
      <c r="AE961" s="760"/>
      <c r="AF961" s="760"/>
      <c r="AG961" s="760" t="s">
        <v>6214</v>
      </c>
      <c r="AH961" s="760" t="s">
        <v>794</v>
      </c>
      <c r="AI961" s="760">
        <v>210004097</v>
      </c>
      <c r="AJ961" s="760" t="s">
        <v>6202</v>
      </c>
      <c r="AK961" s="807"/>
    </row>
    <row r="962" spans="1:37" s="192" customFormat="1" ht="100.5" customHeight="1">
      <c r="A962" s="727" t="s">
        <v>6215</v>
      </c>
      <c r="B962" s="1060" t="s">
        <v>33</v>
      </c>
      <c r="C962" s="727" t="s">
        <v>6216</v>
      </c>
      <c r="D962" s="727" t="s">
        <v>6177</v>
      </c>
      <c r="E962" s="727" t="str">
        <f t="shared" si="34"/>
        <v>Рукавицы</v>
      </c>
      <c r="F962" s="727" t="s">
        <v>6217</v>
      </c>
      <c r="G962" s="727" t="str">
        <f t="shared" si="35"/>
        <v>для защиты от механических воздействий, из хлопчатобумажной ткани с брезентовым наладонником, тип Б, ГОСТ 12.4.010-75</v>
      </c>
      <c r="H962" s="727"/>
      <c r="I962" s="727"/>
      <c r="J962" s="727" t="s">
        <v>227</v>
      </c>
      <c r="K962" s="727">
        <v>50</v>
      </c>
      <c r="L962" s="752">
        <v>711000000</v>
      </c>
      <c r="M962" s="753" t="s">
        <v>73</v>
      </c>
      <c r="N962" s="727" t="s">
        <v>2115</v>
      </c>
      <c r="O962" s="727" t="s">
        <v>802</v>
      </c>
      <c r="P962" s="727" t="s">
        <v>229</v>
      </c>
      <c r="Q962" s="874" t="s">
        <v>230</v>
      </c>
      <c r="R962" s="727" t="s">
        <v>2856</v>
      </c>
      <c r="S962" s="727">
        <v>715</v>
      </c>
      <c r="T962" s="727" t="s">
        <v>6179</v>
      </c>
      <c r="U962" s="789">
        <v>670</v>
      </c>
      <c r="V962" s="789">
        <v>500</v>
      </c>
      <c r="W962" s="789">
        <v>335000</v>
      </c>
      <c r="X962" s="789">
        <v>375200</v>
      </c>
      <c r="Y962" s="727" t="s">
        <v>4270</v>
      </c>
      <c r="Z962" s="727">
        <v>2016</v>
      </c>
      <c r="AA962" s="727"/>
      <c r="AB962" s="760" t="s">
        <v>876</v>
      </c>
      <c r="AC962" s="760"/>
      <c r="AD962" s="760"/>
      <c r="AE962" s="760"/>
      <c r="AF962" s="760"/>
      <c r="AG962" s="760" t="s">
        <v>6218</v>
      </c>
      <c r="AH962" s="760" t="s">
        <v>794</v>
      </c>
      <c r="AI962" s="760">
        <v>210004100</v>
      </c>
      <c r="AJ962" s="760" t="s">
        <v>6219</v>
      </c>
      <c r="AK962" s="807"/>
    </row>
    <row r="963" spans="1:37" s="192" customFormat="1" ht="100.5" customHeight="1">
      <c r="A963" s="727" t="s">
        <v>6220</v>
      </c>
      <c r="B963" s="1060" t="s">
        <v>33</v>
      </c>
      <c r="C963" s="727" t="s">
        <v>6216</v>
      </c>
      <c r="D963" s="727" t="s">
        <v>6177</v>
      </c>
      <c r="E963" s="727" t="str">
        <f t="shared" si="34"/>
        <v>Рукавицы</v>
      </c>
      <c r="F963" s="727" t="s">
        <v>6217</v>
      </c>
      <c r="G963" s="727" t="str">
        <f t="shared" si="35"/>
        <v>для защиты от механических воздействий, из хлопчатобумажной ткани с брезентовым наладонником, тип Б, ГОСТ 12.4.010-75</v>
      </c>
      <c r="H963" s="727"/>
      <c r="I963" s="727"/>
      <c r="J963" s="727" t="s">
        <v>227</v>
      </c>
      <c r="K963" s="727">
        <v>50</v>
      </c>
      <c r="L963" s="752">
        <v>711000000</v>
      </c>
      <c r="M963" s="753" t="s">
        <v>73</v>
      </c>
      <c r="N963" s="727" t="s">
        <v>2115</v>
      </c>
      <c r="O963" s="813" t="s">
        <v>4669</v>
      </c>
      <c r="P963" s="727" t="s">
        <v>229</v>
      </c>
      <c r="Q963" s="874" t="s">
        <v>230</v>
      </c>
      <c r="R963" s="727" t="s">
        <v>2856</v>
      </c>
      <c r="S963" s="727">
        <v>715</v>
      </c>
      <c r="T963" s="727" t="s">
        <v>6179</v>
      </c>
      <c r="U963" s="789">
        <v>221</v>
      </c>
      <c r="V963" s="789">
        <v>500</v>
      </c>
      <c r="W963" s="789">
        <v>110500</v>
      </c>
      <c r="X963" s="789">
        <v>123760</v>
      </c>
      <c r="Y963" s="727" t="s">
        <v>4270</v>
      </c>
      <c r="Z963" s="727">
        <v>2016</v>
      </c>
      <c r="AA963" s="727"/>
      <c r="AB963" s="760" t="s">
        <v>876</v>
      </c>
      <c r="AC963" s="760"/>
      <c r="AD963" s="760"/>
      <c r="AE963" s="760"/>
      <c r="AF963" s="760"/>
      <c r="AG963" s="760" t="s">
        <v>6221</v>
      </c>
      <c r="AH963" s="760" t="s">
        <v>794</v>
      </c>
      <c r="AI963" s="760">
        <v>210004100</v>
      </c>
      <c r="AJ963" s="760" t="s">
        <v>6219</v>
      </c>
      <c r="AK963" s="807"/>
    </row>
    <row r="964" spans="1:37" s="192" customFormat="1" ht="100.5" customHeight="1">
      <c r="A964" s="727" t="s">
        <v>6222</v>
      </c>
      <c r="B964" s="1060" t="s">
        <v>33</v>
      </c>
      <c r="C964" s="727" t="s">
        <v>6216</v>
      </c>
      <c r="D964" s="727" t="s">
        <v>6177</v>
      </c>
      <c r="E964" s="727" t="str">
        <f t="shared" si="34"/>
        <v>Рукавицы</v>
      </c>
      <c r="F964" s="727" t="s">
        <v>6217</v>
      </c>
      <c r="G964" s="727" t="str">
        <f t="shared" si="35"/>
        <v>для защиты от механических воздействий, из хлопчатобумажной ткани с брезентовым наладонником, тип Б, ГОСТ 12.4.010-75</v>
      </c>
      <c r="H964" s="727"/>
      <c r="I964" s="727"/>
      <c r="J964" s="727" t="s">
        <v>227</v>
      </c>
      <c r="K964" s="727">
        <v>50</v>
      </c>
      <c r="L964" s="752">
        <v>711000000</v>
      </c>
      <c r="M964" s="753" t="s">
        <v>73</v>
      </c>
      <c r="N964" s="727" t="s">
        <v>2115</v>
      </c>
      <c r="O964" s="813" t="s">
        <v>4672</v>
      </c>
      <c r="P964" s="727" t="s">
        <v>229</v>
      </c>
      <c r="Q964" s="874" t="s">
        <v>230</v>
      </c>
      <c r="R964" s="727" t="s">
        <v>2856</v>
      </c>
      <c r="S964" s="727">
        <v>715</v>
      </c>
      <c r="T964" s="727" t="s">
        <v>6179</v>
      </c>
      <c r="U964" s="789">
        <v>80</v>
      </c>
      <c r="V964" s="789">
        <v>500</v>
      </c>
      <c r="W964" s="789">
        <v>40000</v>
      </c>
      <c r="X964" s="789">
        <v>44800</v>
      </c>
      <c r="Y964" s="727" t="s">
        <v>4270</v>
      </c>
      <c r="Z964" s="727">
        <v>2016</v>
      </c>
      <c r="AA964" s="727"/>
      <c r="AB964" s="760" t="s">
        <v>876</v>
      </c>
      <c r="AC964" s="760"/>
      <c r="AD964" s="760"/>
      <c r="AE964" s="760"/>
      <c r="AF964" s="760"/>
      <c r="AG964" s="760" t="s">
        <v>6223</v>
      </c>
      <c r="AH964" s="760" t="s">
        <v>794</v>
      </c>
      <c r="AI964" s="760">
        <v>210004100</v>
      </c>
      <c r="AJ964" s="760" t="s">
        <v>6219</v>
      </c>
      <c r="AK964" s="807"/>
    </row>
    <row r="965" spans="1:37" s="192" customFormat="1" ht="100.5" customHeight="1">
      <c r="A965" s="727" t="s">
        <v>6224</v>
      </c>
      <c r="B965" s="1060" t="s">
        <v>33</v>
      </c>
      <c r="C965" s="727" t="s">
        <v>6216</v>
      </c>
      <c r="D965" s="727" t="s">
        <v>6177</v>
      </c>
      <c r="E965" s="727" t="str">
        <f t="shared" si="34"/>
        <v>Рукавицы</v>
      </c>
      <c r="F965" s="727" t="s">
        <v>6217</v>
      </c>
      <c r="G965" s="727" t="str">
        <f t="shared" si="35"/>
        <v>для защиты от механических воздействий, из хлопчатобумажной ткани с брезентовым наладонником, тип Б, ГОСТ 12.4.010-75</v>
      </c>
      <c r="H965" s="727"/>
      <c r="I965" s="727"/>
      <c r="J965" s="727" t="s">
        <v>227</v>
      </c>
      <c r="K965" s="727">
        <v>50</v>
      </c>
      <c r="L965" s="752">
        <v>711000000</v>
      </c>
      <c r="M965" s="753" t="s">
        <v>73</v>
      </c>
      <c r="N965" s="727" t="s">
        <v>2115</v>
      </c>
      <c r="O965" s="813" t="s">
        <v>4675</v>
      </c>
      <c r="P965" s="727" t="s">
        <v>229</v>
      </c>
      <c r="Q965" s="874" t="s">
        <v>230</v>
      </c>
      <c r="R965" s="727" t="s">
        <v>2856</v>
      </c>
      <c r="S965" s="727">
        <v>715</v>
      </c>
      <c r="T965" s="727" t="s">
        <v>6179</v>
      </c>
      <c r="U965" s="789">
        <v>5</v>
      </c>
      <c r="V965" s="789">
        <v>500</v>
      </c>
      <c r="W965" s="789">
        <v>2500</v>
      </c>
      <c r="X965" s="789">
        <v>2800</v>
      </c>
      <c r="Y965" s="727" t="s">
        <v>4270</v>
      </c>
      <c r="Z965" s="727">
        <v>2016</v>
      </c>
      <c r="AA965" s="727"/>
      <c r="AB965" s="760" t="s">
        <v>876</v>
      </c>
      <c r="AC965" s="760"/>
      <c r="AD965" s="760"/>
      <c r="AE965" s="760"/>
      <c r="AF965" s="760"/>
      <c r="AG965" s="760" t="s">
        <v>6225</v>
      </c>
      <c r="AH965" s="760" t="s">
        <v>794</v>
      </c>
      <c r="AI965" s="760">
        <v>210004100</v>
      </c>
      <c r="AJ965" s="760" t="s">
        <v>6219</v>
      </c>
      <c r="AK965" s="807"/>
    </row>
    <row r="966" spans="1:37" s="192" customFormat="1" ht="100.5" customHeight="1">
      <c r="A966" s="727" t="s">
        <v>6226</v>
      </c>
      <c r="B966" s="1060" t="s">
        <v>33</v>
      </c>
      <c r="C966" s="727" t="s">
        <v>6216</v>
      </c>
      <c r="D966" s="727" t="s">
        <v>6177</v>
      </c>
      <c r="E966" s="727" t="str">
        <f t="shared" si="34"/>
        <v>Рукавицы</v>
      </c>
      <c r="F966" s="727" t="s">
        <v>6217</v>
      </c>
      <c r="G966" s="727" t="str">
        <f t="shared" si="35"/>
        <v>для защиты от механических воздействий, из хлопчатобумажной ткани с брезентовым наладонником, тип Б, ГОСТ 12.4.010-75</v>
      </c>
      <c r="H966" s="727"/>
      <c r="I966" s="727"/>
      <c r="J966" s="727" t="s">
        <v>227</v>
      </c>
      <c r="K966" s="727">
        <v>50</v>
      </c>
      <c r="L966" s="752">
        <v>711000000</v>
      </c>
      <c r="M966" s="753" t="s">
        <v>73</v>
      </c>
      <c r="N966" s="727" t="s">
        <v>2115</v>
      </c>
      <c r="O966" s="727" t="s">
        <v>236</v>
      </c>
      <c r="P966" s="727" t="s">
        <v>229</v>
      </c>
      <c r="Q966" s="874" t="s">
        <v>230</v>
      </c>
      <c r="R966" s="727" t="s">
        <v>2856</v>
      </c>
      <c r="S966" s="727">
        <v>715</v>
      </c>
      <c r="T966" s="727" t="s">
        <v>6179</v>
      </c>
      <c r="U966" s="789">
        <v>464</v>
      </c>
      <c r="V966" s="789">
        <v>500</v>
      </c>
      <c r="W966" s="789">
        <v>232000</v>
      </c>
      <c r="X966" s="789">
        <v>259840</v>
      </c>
      <c r="Y966" s="727" t="s">
        <v>4270</v>
      </c>
      <c r="Z966" s="727">
        <v>2016</v>
      </c>
      <c r="AA966" s="727"/>
      <c r="AB966" s="760" t="s">
        <v>876</v>
      </c>
      <c r="AC966" s="760"/>
      <c r="AD966" s="760"/>
      <c r="AE966" s="760"/>
      <c r="AF966" s="760"/>
      <c r="AG966" s="760" t="s">
        <v>6227</v>
      </c>
      <c r="AH966" s="760" t="s">
        <v>794</v>
      </c>
      <c r="AI966" s="760">
        <v>210004100</v>
      </c>
      <c r="AJ966" s="760" t="s">
        <v>6219</v>
      </c>
      <c r="AK966" s="807"/>
    </row>
    <row r="967" spans="1:37" s="192" customFormat="1" ht="100.5" customHeight="1">
      <c r="A967" s="727" t="s">
        <v>6228</v>
      </c>
      <c r="B967" s="1060" t="s">
        <v>33</v>
      </c>
      <c r="C967" s="727" t="s">
        <v>6216</v>
      </c>
      <c r="D967" s="727" t="s">
        <v>6177</v>
      </c>
      <c r="E967" s="727" t="str">
        <f t="shared" si="34"/>
        <v>Рукавицы</v>
      </c>
      <c r="F967" s="727" t="s">
        <v>6217</v>
      </c>
      <c r="G967" s="727" t="str">
        <f t="shared" si="35"/>
        <v>для защиты от механических воздействий, из хлопчатобумажной ткани с брезентовым наладонником, тип Б, ГОСТ 12.4.010-75</v>
      </c>
      <c r="H967" s="727"/>
      <c r="I967" s="727"/>
      <c r="J967" s="727" t="s">
        <v>227</v>
      </c>
      <c r="K967" s="727">
        <v>50</v>
      </c>
      <c r="L967" s="752">
        <v>711000000</v>
      </c>
      <c r="M967" s="753" t="s">
        <v>73</v>
      </c>
      <c r="N967" s="727" t="s">
        <v>2115</v>
      </c>
      <c r="O967" s="813" t="s">
        <v>4693</v>
      </c>
      <c r="P967" s="727" t="s">
        <v>229</v>
      </c>
      <c r="Q967" s="874" t="s">
        <v>230</v>
      </c>
      <c r="R967" s="727" t="s">
        <v>2856</v>
      </c>
      <c r="S967" s="727">
        <v>715</v>
      </c>
      <c r="T967" s="727" t="s">
        <v>6179</v>
      </c>
      <c r="U967" s="789">
        <v>48</v>
      </c>
      <c r="V967" s="789">
        <v>500</v>
      </c>
      <c r="W967" s="789">
        <v>24000</v>
      </c>
      <c r="X967" s="789">
        <v>26880</v>
      </c>
      <c r="Y967" s="727" t="s">
        <v>4270</v>
      </c>
      <c r="Z967" s="727">
        <v>2016</v>
      </c>
      <c r="AA967" s="727"/>
      <c r="AB967" s="760" t="s">
        <v>876</v>
      </c>
      <c r="AC967" s="760"/>
      <c r="AD967" s="760"/>
      <c r="AE967" s="760"/>
      <c r="AF967" s="760"/>
      <c r="AG967" s="760" t="s">
        <v>6229</v>
      </c>
      <c r="AH967" s="760" t="s">
        <v>794</v>
      </c>
      <c r="AI967" s="760">
        <v>210004100</v>
      </c>
      <c r="AJ967" s="760" t="s">
        <v>6219</v>
      </c>
      <c r="AK967" s="807"/>
    </row>
    <row r="968" spans="1:37" s="192" customFormat="1" ht="100.5" customHeight="1">
      <c r="A968" s="727" t="s">
        <v>6230</v>
      </c>
      <c r="B968" s="1060" t="s">
        <v>33</v>
      </c>
      <c r="C968" s="727" t="s">
        <v>6216</v>
      </c>
      <c r="D968" s="727" t="s">
        <v>6177</v>
      </c>
      <c r="E968" s="727" t="str">
        <f t="shared" si="34"/>
        <v>Рукавицы</v>
      </c>
      <c r="F968" s="727" t="s">
        <v>6217</v>
      </c>
      <c r="G968" s="727" t="str">
        <f t="shared" si="35"/>
        <v>для защиты от механических воздействий, из хлопчатобумажной ткани с брезентовым наладонником, тип Б, ГОСТ 12.4.010-75</v>
      </c>
      <c r="H968" s="727"/>
      <c r="I968" s="727"/>
      <c r="J968" s="727" t="s">
        <v>227</v>
      </c>
      <c r="K968" s="727">
        <v>50</v>
      </c>
      <c r="L968" s="752">
        <v>711000000</v>
      </c>
      <c r="M968" s="753" t="s">
        <v>73</v>
      </c>
      <c r="N968" s="727" t="s">
        <v>2115</v>
      </c>
      <c r="O968" s="813" t="s">
        <v>4696</v>
      </c>
      <c r="P968" s="727" t="s">
        <v>229</v>
      </c>
      <c r="Q968" s="874" t="s">
        <v>230</v>
      </c>
      <c r="R968" s="727" t="s">
        <v>2856</v>
      </c>
      <c r="S968" s="727">
        <v>715</v>
      </c>
      <c r="T968" s="727" t="s">
        <v>6179</v>
      </c>
      <c r="U968" s="789">
        <v>1608</v>
      </c>
      <c r="V968" s="789">
        <v>500</v>
      </c>
      <c r="W968" s="789">
        <v>804000</v>
      </c>
      <c r="X968" s="789">
        <v>900480</v>
      </c>
      <c r="Y968" s="727" t="s">
        <v>4270</v>
      </c>
      <c r="Z968" s="727">
        <v>2016</v>
      </c>
      <c r="AA968" s="727"/>
      <c r="AB968" s="760" t="s">
        <v>876</v>
      </c>
      <c r="AC968" s="760"/>
      <c r="AD968" s="760"/>
      <c r="AE968" s="760"/>
      <c r="AF968" s="760"/>
      <c r="AG968" s="760" t="s">
        <v>6231</v>
      </c>
      <c r="AH968" s="760" t="s">
        <v>794</v>
      </c>
      <c r="AI968" s="760">
        <v>210004100</v>
      </c>
      <c r="AJ968" s="760" t="s">
        <v>6219</v>
      </c>
      <c r="AK968" s="807"/>
    </row>
    <row r="969" spans="1:37" s="192" customFormat="1" ht="100.5" customHeight="1">
      <c r="A969" s="727" t="s">
        <v>6232</v>
      </c>
      <c r="B969" s="1060" t="s">
        <v>33</v>
      </c>
      <c r="C969" s="727" t="s">
        <v>6233</v>
      </c>
      <c r="D969" s="727" t="s">
        <v>6177</v>
      </c>
      <c r="E969" s="727" t="str">
        <f t="shared" si="34"/>
        <v>Рукавицы</v>
      </c>
      <c r="F969" s="727" t="s">
        <v>6234</v>
      </c>
      <c r="G969" s="727" t="str">
        <f t="shared" si="35"/>
        <v>для защиты от кислот, из кислозащитной ткани, тип Е, ГОСТ 12.4.010-75</v>
      </c>
      <c r="H969" s="727"/>
      <c r="I969" s="727"/>
      <c r="J969" s="727" t="s">
        <v>227</v>
      </c>
      <c r="K969" s="727">
        <v>50</v>
      </c>
      <c r="L969" s="752">
        <v>711000000</v>
      </c>
      <c r="M969" s="753" t="s">
        <v>73</v>
      </c>
      <c r="N969" s="727" t="s">
        <v>2115</v>
      </c>
      <c r="O969" s="813" t="s">
        <v>4693</v>
      </c>
      <c r="P969" s="727" t="s">
        <v>229</v>
      </c>
      <c r="Q969" s="874" t="s">
        <v>230</v>
      </c>
      <c r="R969" s="727" t="s">
        <v>2856</v>
      </c>
      <c r="S969" s="727">
        <v>715</v>
      </c>
      <c r="T969" s="727" t="s">
        <v>6179</v>
      </c>
      <c r="U969" s="789">
        <v>40</v>
      </c>
      <c r="V969" s="789">
        <v>850</v>
      </c>
      <c r="W969" s="789">
        <v>34000</v>
      </c>
      <c r="X969" s="789">
        <v>38080</v>
      </c>
      <c r="Y969" s="727" t="s">
        <v>4270</v>
      </c>
      <c r="Z969" s="727">
        <v>2016</v>
      </c>
      <c r="AA969" s="727"/>
      <c r="AB969" s="760" t="s">
        <v>876</v>
      </c>
      <c r="AC969" s="760"/>
      <c r="AD969" s="760"/>
      <c r="AE969" s="760"/>
      <c r="AF969" s="760"/>
      <c r="AG969" s="760" t="s">
        <v>6235</v>
      </c>
      <c r="AH969" s="760" t="s">
        <v>794</v>
      </c>
      <c r="AI969" s="760">
        <v>210010171</v>
      </c>
      <c r="AJ969" s="760" t="s">
        <v>6236</v>
      </c>
      <c r="AK969" s="807"/>
    </row>
    <row r="970" spans="1:37" s="192" customFormat="1" ht="100.5" customHeight="1">
      <c r="A970" s="727" t="s">
        <v>6237</v>
      </c>
      <c r="B970" s="1060" t="s">
        <v>33</v>
      </c>
      <c r="C970" s="727" t="s">
        <v>6238</v>
      </c>
      <c r="D970" s="727" t="s">
        <v>6177</v>
      </c>
      <c r="E970" s="727" t="str">
        <f t="shared" si="34"/>
        <v>Рукавицы</v>
      </c>
      <c r="F970" s="727" t="s">
        <v>6239</v>
      </c>
      <c r="G970" s="727" t="str">
        <f t="shared" si="35"/>
        <v>для защиты от механических воздействий, из хлопкополиэфирной ткани, тип Б, ГОСТ 12.4.010-75</v>
      </c>
      <c r="H970" s="727"/>
      <c r="I970" s="727"/>
      <c r="J970" s="727" t="s">
        <v>227</v>
      </c>
      <c r="K970" s="727">
        <v>50</v>
      </c>
      <c r="L970" s="752">
        <v>711000000</v>
      </c>
      <c r="M970" s="753" t="s">
        <v>73</v>
      </c>
      <c r="N970" s="727" t="s">
        <v>2115</v>
      </c>
      <c r="O970" s="727" t="s">
        <v>802</v>
      </c>
      <c r="P970" s="727" t="s">
        <v>229</v>
      </c>
      <c r="Q970" s="874" t="s">
        <v>230</v>
      </c>
      <c r="R970" s="727" t="s">
        <v>2856</v>
      </c>
      <c r="S970" s="727">
        <v>715</v>
      </c>
      <c r="T970" s="727" t="s">
        <v>6179</v>
      </c>
      <c r="U970" s="789">
        <v>18</v>
      </c>
      <c r="V970" s="789">
        <v>500</v>
      </c>
      <c r="W970" s="789">
        <v>9000</v>
      </c>
      <c r="X970" s="789">
        <v>10080</v>
      </c>
      <c r="Y970" s="727" t="s">
        <v>4270</v>
      </c>
      <c r="Z970" s="727">
        <v>2016</v>
      </c>
      <c r="AA970" s="727"/>
      <c r="AB970" s="760" t="s">
        <v>876</v>
      </c>
      <c r="AC970" s="760"/>
      <c r="AD970" s="760"/>
      <c r="AE970" s="760"/>
      <c r="AF970" s="760"/>
      <c r="AG970" s="760" t="s">
        <v>6240</v>
      </c>
      <c r="AH970" s="760" t="s">
        <v>794</v>
      </c>
      <c r="AI970" s="760">
        <v>210011176</v>
      </c>
      <c r="AJ970" s="760" t="s">
        <v>6241</v>
      </c>
      <c r="AK970" s="807"/>
    </row>
    <row r="971" spans="1:37" s="192" customFormat="1" ht="100.5" customHeight="1">
      <c r="A971" s="727" t="s">
        <v>6242</v>
      </c>
      <c r="B971" s="1060" t="s">
        <v>33</v>
      </c>
      <c r="C971" s="727" t="s">
        <v>6238</v>
      </c>
      <c r="D971" s="727" t="s">
        <v>6177</v>
      </c>
      <c r="E971" s="727" t="str">
        <f t="shared" si="34"/>
        <v>Рукавицы</v>
      </c>
      <c r="F971" s="727" t="s">
        <v>6239</v>
      </c>
      <c r="G971" s="727" t="str">
        <f t="shared" si="35"/>
        <v>для защиты от механических воздействий, из хлопкополиэфирной ткани, тип Б, ГОСТ 12.4.010-75</v>
      </c>
      <c r="H971" s="727"/>
      <c r="I971" s="727"/>
      <c r="J971" s="727" t="s">
        <v>227</v>
      </c>
      <c r="K971" s="727">
        <v>50</v>
      </c>
      <c r="L971" s="752">
        <v>711000000</v>
      </c>
      <c r="M971" s="753" t="s">
        <v>73</v>
      </c>
      <c r="N971" s="727" t="s">
        <v>2115</v>
      </c>
      <c r="O971" s="813" t="s">
        <v>4672</v>
      </c>
      <c r="P971" s="727" t="s">
        <v>229</v>
      </c>
      <c r="Q971" s="874" t="s">
        <v>230</v>
      </c>
      <c r="R971" s="727" t="s">
        <v>2856</v>
      </c>
      <c r="S971" s="727">
        <v>715</v>
      </c>
      <c r="T971" s="727" t="s">
        <v>6179</v>
      </c>
      <c r="U971" s="789">
        <v>1175</v>
      </c>
      <c r="V971" s="789">
        <v>500</v>
      </c>
      <c r="W971" s="789">
        <v>587500</v>
      </c>
      <c r="X971" s="789">
        <v>658000</v>
      </c>
      <c r="Y971" s="727" t="s">
        <v>4270</v>
      </c>
      <c r="Z971" s="727">
        <v>2016</v>
      </c>
      <c r="AA971" s="727"/>
      <c r="AB971" s="760" t="s">
        <v>876</v>
      </c>
      <c r="AC971" s="760"/>
      <c r="AD971" s="760"/>
      <c r="AE971" s="760"/>
      <c r="AF971" s="760"/>
      <c r="AG971" s="760" t="s">
        <v>6243</v>
      </c>
      <c r="AH971" s="760" t="s">
        <v>794</v>
      </c>
      <c r="AI971" s="760">
        <v>210011176</v>
      </c>
      <c r="AJ971" s="760" t="s">
        <v>6241</v>
      </c>
      <c r="AK971" s="807"/>
    </row>
    <row r="972" spans="1:37" s="192" customFormat="1" ht="100.5" customHeight="1">
      <c r="A972" s="727" t="s">
        <v>6244</v>
      </c>
      <c r="B972" s="1060" t="s">
        <v>33</v>
      </c>
      <c r="C972" s="727" t="s">
        <v>6238</v>
      </c>
      <c r="D972" s="727" t="s">
        <v>6177</v>
      </c>
      <c r="E972" s="727" t="str">
        <f t="shared" si="34"/>
        <v>Рукавицы</v>
      </c>
      <c r="F972" s="727" t="s">
        <v>6239</v>
      </c>
      <c r="G972" s="727" t="str">
        <f t="shared" si="35"/>
        <v>для защиты от механических воздействий, из хлопкополиэфирной ткани, тип Б, ГОСТ 12.4.010-75</v>
      </c>
      <c r="H972" s="727"/>
      <c r="I972" s="727"/>
      <c r="J972" s="727" t="s">
        <v>227</v>
      </c>
      <c r="K972" s="727">
        <v>50</v>
      </c>
      <c r="L972" s="752">
        <v>711000000</v>
      </c>
      <c r="M972" s="753" t="s">
        <v>73</v>
      </c>
      <c r="N972" s="727" t="s">
        <v>2115</v>
      </c>
      <c r="O972" s="813" t="s">
        <v>4675</v>
      </c>
      <c r="P972" s="727" t="s">
        <v>229</v>
      </c>
      <c r="Q972" s="874" t="s">
        <v>230</v>
      </c>
      <c r="R972" s="727" t="s">
        <v>2856</v>
      </c>
      <c r="S972" s="727">
        <v>715</v>
      </c>
      <c r="T972" s="727" t="s">
        <v>6179</v>
      </c>
      <c r="U972" s="789">
        <v>1492</v>
      </c>
      <c r="V972" s="789">
        <v>500</v>
      </c>
      <c r="W972" s="789">
        <v>746000</v>
      </c>
      <c r="X972" s="789">
        <v>835520</v>
      </c>
      <c r="Y972" s="727" t="s">
        <v>4270</v>
      </c>
      <c r="Z972" s="727">
        <v>2016</v>
      </c>
      <c r="AA972" s="727"/>
      <c r="AB972" s="760" t="s">
        <v>876</v>
      </c>
      <c r="AC972" s="760"/>
      <c r="AD972" s="760"/>
      <c r="AE972" s="760"/>
      <c r="AF972" s="760"/>
      <c r="AG972" s="760" t="s">
        <v>6245</v>
      </c>
      <c r="AH972" s="760" t="s">
        <v>794</v>
      </c>
      <c r="AI972" s="760">
        <v>210011176</v>
      </c>
      <c r="AJ972" s="760" t="s">
        <v>6241</v>
      </c>
      <c r="AK972" s="807"/>
    </row>
    <row r="973" spans="1:37" s="192" customFormat="1" ht="100.5" customHeight="1">
      <c r="A973" s="727" t="s">
        <v>6246</v>
      </c>
      <c r="B973" s="1060" t="s">
        <v>33</v>
      </c>
      <c r="C973" s="727" t="s">
        <v>6238</v>
      </c>
      <c r="D973" s="727" t="s">
        <v>6177</v>
      </c>
      <c r="E973" s="727" t="str">
        <f t="shared" si="34"/>
        <v>Рукавицы</v>
      </c>
      <c r="F973" s="727" t="s">
        <v>6239</v>
      </c>
      <c r="G973" s="727" t="str">
        <f t="shared" si="35"/>
        <v>для защиты от механических воздействий, из хлопкополиэфирной ткани, тип Б, ГОСТ 12.4.010-75</v>
      </c>
      <c r="H973" s="727"/>
      <c r="I973" s="727"/>
      <c r="J973" s="727" t="s">
        <v>227</v>
      </c>
      <c r="K973" s="727">
        <v>50</v>
      </c>
      <c r="L973" s="752">
        <v>711000000</v>
      </c>
      <c r="M973" s="753" t="s">
        <v>73</v>
      </c>
      <c r="N973" s="727" t="s">
        <v>2115</v>
      </c>
      <c r="O973" s="727" t="s">
        <v>236</v>
      </c>
      <c r="P973" s="727" t="s">
        <v>229</v>
      </c>
      <c r="Q973" s="874" t="s">
        <v>230</v>
      </c>
      <c r="R973" s="727" t="s">
        <v>2856</v>
      </c>
      <c r="S973" s="727">
        <v>715</v>
      </c>
      <c r="T973" s="727" t="s">
        <v>6179</v>
      </c>
      <c r="U973" s="789">
        <v>191</v>
      </c>
      <c r="V973" s="789">
        <v>500</v>
      </c>
      <c r="W973" s="789">
        <v>95500</v>
      </c>
      <c r="X973" s="789">
        <v>106960</v>
      </c>
      <c r="Y973" s="727" t="s">
        <v>4270</v>
      </c>
      <c r="Z973" s="727">
        <v>2016</v>
      </c>
      <c r="AA973" s="727"/>
      <c r="AB973" s="760" t="s">
        <v>876</v>
      </c>
      <c r="AC973" s="760"/>
      <c r="AD973" s="760"/>
      <c r="AE973" s="760"/>
      <c r="AF973" s="760"/>
      <c r="AG973" s="760" t="s">
        <v>6247</v>
      </c>
      <c r="AH973" s="760" t="s">
        <v>794</v>
      </c>
      <c r="AI973" s="760">
        <v>210011176</v>
      </c>
      <c r="AJ973" s="760" t="s">
        <v>6241</v>
      </c>
      <c r="AK973" s="807"/>
    </row>
    <row r="974" spans="1:37" s="192" customFormat="1" ht="100.5" customHeight="1">
      <c r="A974" s="727" t="s">
        <v>6248</v>
      </c>
      <c r="B974" s="1060" t="s">
        <v>33</v>
      </c>
      <c r="C974" s="727" t="s">
        <v>6238</v>
      </c>
      <c r="D974" s="727" t="s">
        <v>6177</v>
      </c>
      <c r="E974" s="727" t="str">
        <f t="shared" si="34"/>
        <v>Рукавицы</v>
      </c>
      <c r="F974" s="727" t="s">
        <v>6239</v>
      </c>
      <c r="G974" s="727" t="str">
        <f t="shared" si="35"/>
        <v>для защиты от механических воздействий, из хлопкополиэфирной ткани, тип Б, ГОСТ 12.4.010-75</v>
      </c>
      <c r="H974" s="727"/>
      <c r="I974" s="727"/>
      <c r="J974" s="727" t="s">
        <v>227</v>
      </c>
      <c r="K974" s="727">
        <v>50</v>
      </c>
      <c r="L974" s="752">
        <v>711000000</v>
      </c>
      <c r="M974" s="753" t="s">
        <v>73</v>
      </c>
      <c r="N974" s="727" t="s">
        <v>2115</v>
      </c>
      <c r="O974" s="813" t="s">
        <v>4683</v>
      </c>
      <c r="P974" s="727" t="s">
        <v>229</v>
      </c>
      <c r="Q974" s="874" t="s">
        <v>230</v>
      </c>
      <c r="R974" s="727" t="s">
        <v>2856</v>
      </c>
      <c r="S974" s="727">
        <v>715</v>
      </c>
      <c r="T974" s="727" t="s">
        <v>6179</v>
      </c>
      <c r="U974" s="789">
        <v>2433</v>
      </c>
      <c r="V974" s="789">
        <v>500</v>
      </c>
      <c r="W974" s="789">
        <v>1216500</v>
      </c>
      <c r="X974" s="789">
        <v>1362480</v>
      </c>
      <c r="Y974" s="727" t="s">
        <v>4270</v>
      </c>
      <c r="Z974" s="727">
        <v>2016</v>
      </c>
      <c r="AA974" s="727"/>
      <c r="AB974" s="760" t="s">
        <v>876</v>
      </c>
      <c r="AC974" s="760"/>
      <c r="AD974" s="760"/>
      <c r="AE974" s="760"/>
      <c r="AF974" s="760"/>
      <c r="AG974" s="760" t="s">
        <v>6249</v>
      </c>
      <c r="AH974" s="760" t="s">
        <v>794</v>
      </c>
      <c r="AI974" s="760">
        <v>210011176</v>
      </c>
      <c r="AJ974" s="760" t="s">
        <v>6241</v>
      </c>
      <c r="AK974" s="807"/>
    </row>
    <row r="975" spans="1:37" s="192" customFormat="1" ht="100.5" customHeight="1">
      <c r="A975" s="727" t="s">
        <v>6250</v>
      </c>
      <c r="B975" s="1060" t="s">
        <v>33</v>
      </c>
      <c r="C975" s="727" t="s">
        <v>6238</v>
      </c>
      <c r="D975" s="727" t="s">
        <v>6177</v>
      </c>
      <c r="E975" s="727" t="str">
        <f t="shared" si="34"/>
        <v>Рукавицы</v>
      </c>
      <c r="F975" s="727" t="s">
        <v>6239</v>
      </c>
      <c r="G975" s="727" t="str">
        <f t="shared" si="35"/>
        <v>для защиты от механических воздействий, из хлопкополиэфирной ткани, тип Б, ГОСТ 12.4.010-75</v>
      </c>
      <c r="H975" s="727"/>
      <c r="I975" s="727"/>
      <c r="J975" s="727" t="s">
        <v>227</v>
      </c>
      <c r="K975" s="727">
        <v>50</v>
      </c>
      <c r="L975" s="752">
        <v>711000000</v>
      </c>
      <c r="M975" s="753" t="s">
        <v>73</v>
      </c>
      <c r="N975" s="727" t="s">
        <v>2115</v>
      </c>
      <c r="O975" s="813" t="s">
        <v>4693</v>
      </c>
      <c r="P975" s="727" t="s">
        <v>229</v>
      </c>
      <c r="Q975" s="874" t="s">
        <v>230</v>
      </c>
      <c r="R975" s="727" t="s">
        <v>2856</v>
      </c>
      <c r="S975" s="727">
        <v>715</v>
      </c>
      <c r="T975" s="727" t="s">
        <v>6179</v>
      </c>
      <c r="U975" s="789">
        <v>820</v>
      </c>
      <c r="V975" s="789">
        <v>500</v>
      </c>
      <c r="W975" s="789">
        <v>410000</v>
      </c>
      <c r="X975" s="789">
        <v>459200</v>
      </c>
      <c r="Y975" s="727" t="s">
        <v>4270</v>
      </c>
      <c r="Z975" s="727">
        <v>2016</v>
      </c>
      <c r="AA975" s="727"/>
      <c r="AB975" s="760" t="s">
        <v>876</v>
      </c>
      <c r="AC975" s="760"/>
      <c r="AD975" s="760"/>
      <c r="AE975" s="760"/>
      <c r="AF975" s="760"/>
      <c r="AG975" s="760" t="s">
        <v>6251</v>
      </c>
      <c r="AH975" s="760" t="s">
        <v>794</v>
      </c>
      <c r="AI975" s="760">
        <v>210011176</v>
      </c>
      <c r="AJ975" s="760" t="s">
        <v>6241</v>
      </c>
      <c r="AK975" s="807"/>
    </row>
    <row r="976" spans="1:37" s="192" customFormat="1" ht="100.5" customHeight="1">
      <c r="A976" s="727" t="s">
        <v>6252</v>
      </c>
      <c r="B976" s="1060" t="s">
        <v>33</v>
      </c>
      <c r="C976" s="727" t="s">
        <v>6238</v>
      </c>
      <c r="D976" s="727" t="s">
        <v>6177</v>
      </c>
      <c r="E976" s="727" t="str">
        <f t="shared" si="34"/>
        <v>Рукавицы</v>
      </c>
      <c r="F976" s="727" t="s">
        <v>6239</v>
      </c>
      <c r="G976" s="727" t="str">
        <f t="shared" si="35"/>
        <v>для защиты от механических воздействий, из хлопкополиэфирной ткани, тип Б, ГОСТ 12.4.010-75</v>
      </c>
      <c r="H976" s="727"/>
      <c r="I976" s="727"/>
      <c r="J976" s="727" t="s">
        <v>227</v>
      </c>
      <c r="K976" s="727">
        <v>50</v>
      </c>
      <c r="L976" s="752">
        <v>711000000</v>
      </c>
      <c r="M976" s="753" t="s">
        <v>73</v>
      </c>
      <c r="N976" s="727" t="s">
        <v>2115</v>
      </c>
      <c r="O976" s="813" t="s">
        <v>4696</v>
      </c>
      <c r="P976" s="727" t="s">
        <v>229</v>
      </c>
      <c r="Q976" s="874" t="s">
        <v>230</v>
      </c>
      <c r="R976" s="727" t="s">
        <v>2856</v>
      </c>
      <c r="S976" s="727">
        <v>715</v>
      </c>
      <c r="T976" s="727" t="s">
        <v>6179</v>
      </c>
      <c r="U976" s="789">
        <v>1062</v>
      </c>
      <c r="V976" s="789">
        <v>500</v>
      </c>
      <c r="W976" s="789">
        <v>531000</v>
      </c>
      <c r="X976" s="789">
        <v>594720</v>
      </c>
      <c r="Y976" s="727" t="s">
        <v>4270</v>
      </c>
      <c r="Z976" s="727">
        <v>2016</v>
      </c>
      <c r="AA976" s="727"/>
      <c r="AB976" s="760" t="s">
        <v>876</v>
      </c>
      <c r="AC976" s="760"/>
      <c r="AD976" s="760"/>
      <c r="AE976" s="760"/>
      <c r="AF976" s="760"/>
      <c r="AG976" s="760" t="s">
        <v>6253</v>
      </c>
      <c r="AH976" s="760" t="s">
        <v>794</v>
      </c>
      <c r="AI976" s="760">
        <v>210011176</v>
      </c>
      <c r="AJ976" s="760" t="s">
        <v>6241</v>
      </c>
      <c r="AK976" s="807"/>
    </row>
    <row r="977" spans="1:37" s="192" customFormat="1" ht="100.5" customHeight="1">
      <c r="A977" s="727" t="s">
        <v>6254</v>
      </c>
      <c r="B977" s="1060" t="s">
        <v>33</v>
      </c>
      <c r="C977" s="727" t="s">
        <v>6255</v>
      </c>
      <c r="D977" s="727" t="s">
        <v>872</v>
      </c>
      <c r="E977" s="727" t="str">
        <f t="shared" si="34"/>
        <v>Лента</v>
      </c>
      <c r="F977" s="727" t="s">
        <v>6256</v>
      </c>
      <c r="G977" s="727" t="str">
        <f t="shared" si="35"/>
        <v>оградительная, сигнальная, полиэтилен</v>
      </c>
      <c r="H977" s="727"/>
      <c r="I977" s="727"/>
      <c r="J977" s="727" t="s">
        <v>227</v>
      </c>
      <c r="K977" s="727">
        <v>0</v>
      </c>
      <c r="L977" s="752">
        <v>711000000</v>
      </c>
      <c r="M977" s="753" t="s">
        <v>73</v>
      </c>
      <c r="N977" s="727" t="s">
        <v>2115</v>
      </c>
      <c r="O977" s="727" t="s">
        <v>802</v>
      </c>
      <c r="P977" s="727" t="s">
        <v>229</v>
      </c>
      <c r="Q977" s="874" t="s">
        <v>230</v>
      </c>
      <c r="R977" s="727" t="s">
        <v>2856</v>
      </c>
      <c r="S977" s="727">
        <v>736</v>
      </c>
      <c r="T977" s="727" t="s">
        <v>6257</v>
      </c>
      <c r="U977" s="789">
        <v>191</v>
      </c>
      <c r="V977" s="789">
        <v>520</v>
      </c>
      <c r="W977" s="789">
        <v>99320</v>
      </c>
      <c r="X977" s="789">
        <v>111238.39999999999</v>
      </c>
      <c r="Y977" s="727"/>
      <c r="Z977" s="727">
        <v>2016</v>
      </c>
      <c r="AA977" s="727"/>
      <c r="AB977" s="760" t="s">
        <v>876</v>
      </c>
      <c r="AC977" s="760"/>
      <c r="AD977" s="760"/>
      <c r="AE977" s="760"/>
      <c r="AF977" s="760"/>
      <c r="AG977" s="760" t="s">
        <v>6258</v>
      </c>
      <c r="AH977" s="760" t="s">
        <v>794</v>
      </c>
      <c r="AI977" s="760">
        <v>210000768</v>
      </c>
      <c r="AJ977" s="760" t="s">
        <v>6259</v>
      </c>
      <c r="AK977" s="807"/>
    </row>
    <row r="978" spans="1:37" s="192" customFormat="1" ht="100.5" customHeight="1">
      <c r="A978" s="727" t="s">
        <v>6260</v>
      </c>
      <c r="B978" s="1060" t="s">
        <v>33</v>
      </c>
      <c r="C978" s="727" t="s">
        <v>6255</v>
      </c>
      <c r="D978" s="727" t="s">
        <v>872</v>
      </c>
      <c r="E978" s="727" t="str">
        <f t="shared" si="34"/>
        <v>Лента</v>
      </c>
      <c r="F978" s="727" t="s">
        <v>6256</v>
      </c>
      <c r="G978" s="727" t="str">
        <f t="shared" si="35"/>
        <v>оградительная, сигнальная, полиэтилен</v>
      </c>
      <c r="H978" s="727"/>
      <c r="I978" s="727"/>
      <c r="J978" s="727" t="s">
        <v>227</v>
      </c>
      <c r="K978" s="727">
        <v>0</v>
      </c>
      <c r="L978" s="752">
        <v>711000000</v>
      </c>
      <c r="M978" s="753" t="s">
        <v>73</v>
      </c>
      <c r="N978" s="727" t="s">
        <v>2115</v>
      </c>
      <c r="O978" s="813" t="s">
        <v>4669</v>
      </c>
      <c r="P978" s="727" t="s">
        <v>229</v>
      </c>
      <c r="Q978" s="874" t="s">
        <v>230</v>
      </c>
      <c r="R978" s="727" t="s">
        <v>2856</v>
      </c>
      <c r="S978" s="727">
        <v>736</v>
      </c>
      <c r="T978" s="727" t="s">
        <v>6257</v>
      </c>
      <c r="U978" s="789">
        <v>149</v>
      </c>
      <c r="V978" s="789">
        <v>520</v>
      </c>
      <c r="W978" s="789">
        <v>77480</v>
      </c>
      <c r="X978" s="789">
        <v>86777.600000000006</v>
      </c>
      <c r="Y978" s="727"/>
      <c r="Z978" s="727">
        <v>2016</v>
      </c>
      <c r="AA978" s="727"/>
      <c r="AB978" s="760" t="s">
        <v>876</v>
      </c>
      <c r="AC978" s="760"/>
      <c r="AD978" s="760"/>
      <c r="AE978" s="760"/>
      <c r="AF978" s="760"/>
      <c r="AG978" s="760" t="s">
        <v>6261</v>
      </c>
      <c r="AH978" s="760" t="s">
        <v>794</v>
      </c>
      <c r="AI978" s="760">
        <v>210000768</v>
      </c>
      <c r="AJ978" s="760" t="s">
        <v>6259</v>
      </c>
      <c r="AK978" s="807"/>
    </row>
    <row r="979" spans="1:37" s="192" customFormat="1" ht="100.5" customHeight="1">
      <c r="A979" s="727" t="s">
        <v>6262</v>
      </c>
      <c r="B979" s="1060" t="s">
        <v>33</v>
      </c>
      <c r="C979" s="727" t="s">
        <v>6255</v>
      </c>
      <c r="D979" s="727" t="s">
        <v>872</v>
      </c>
      <c r="E979" s="727" t="str">
        <f t="shared" si="34"/>
        <v>Лента</v>
      </c>
      <c r="F979" s="727" t="s">
        <v>6256</v>
      </c>
      <c r="G979" s="727" t="str">
        <f t="shared" si="35"/>
        <v>оградительная, сигнальная, полиэтилен</v>
      </c>
      <c r="H979" s="727"/>
      <c r="I979" s="727"/>
      <c r="J979" s="727" t="s">
        <v>227</v>
      </c>
      <c r="K979" s="727">
        <v>0</v>
      </c>
      <c r="L979" s="752">
        <v>711000000</v>
      </c>
      <c r="M979" s="753" t="s">
        <v>73</v>
      </c>
      <c r="N979" s="727" t="s">
        <v>2115</v>
      </c>
      <c r="O979" s="813" t="s">
        <v>4672</v>
      </c>
      <c r="P979" s="727" t="s">
        <v>229</v>
      </c>
      <c r="Q979" s="874" t="s">
        <v>230</v>
      </c>
      <c r="R979" s="727" t="s">
        <v>2856</v>
      </c>
      <c r="S979" s="727">
        <v>736</v>
      </c>
      <c r="T979" s="727" t="s">
        <v>6257</v>
      </c>
      <c r="U979" s="789">
        <v>4</v>
      </c>
      <c r="V979" s="789">
        <v>520</v>
      </c>
      <c r="W979" s="789">
        <v>2080</v>
      </c>
      <c r="X979" s="789">
        <v>2329.6</v>
      </c>
      <c r="Y979" s="727"/>
      <c r="Z979" s="727">
        <v>2016</v>
      </c>
      <c r="AA979" s="727"/>
      <c r="AB979" s="760" t="s">
        <v>876</v>
      </c>
      <c r="AC979" s="760"/>
      <c r="AD979" s="760"/>
      <c r="AE979" s="760"/>
      <c r="AF979" s="760"/>
      <c r="AG979" s="760" t="s">
        <v>6263</v>
      </c>
      <c r="AH979" s="760" t="s">
        <v>794</v>
      </c>
      <c r="AI979" s="760">
        <v>210000768</v>
      </c>
      <c r="AJ979" s="760" t="s">
        <v>6259</v>
      </c>
      <c r="AK979" s="807"/>
    </row>
    <row r="980" spans="1:37" s="192" customFormat="1" ht="100.5" customHeight="1">
      <c r="A980" s="727" t="s">
        <v>6264</v>
      </c>
      <c r="B980" s="1060" t="s">
        <v>33</v>
      </c>
      <c r="C980" s="727" t="s">
        <v>6255</v>
      </c>
      <c r="D980" s="727" t="s">
        <v>872</v>
      </c>
      <c r="E980" s="727" t="str">
        <f t="shared" si="34"/>
        <v>Лента</v>
      </c>
      <c r="F980" s="727" t="s">
        <v>6256</v>
      </c>
      <c r="G980" s="727" t="str">
        <f t="shared" si="35"/>
        <v>оградительная, сигнальная, полиэтилен</v>
      </c>
      <c r="H980" s="727"/>
      <c r="I980" s="727"/>
      <c r="J980" s="727" t="s">
        <v>227</v>
      </c>
      <c r="K980" s="727">
        <v>0</v>
      </c>
      <c r="L980" s="752">
        <v>711000000</v>
      </c>
      <c r="M980" s="753" t="s">
        <v>73</v>
      </c>
      <c r="N980" s="727" t="s">
        <v>2115</v>
      </c>
      <c r="O980" s="813" t="s">
        <v>4675</v>
      </c>
      <c r="P980" s="727" t="s">
        <v>229</v>
      </c>
      <c r="Q980" s="874" t="s">
        <v>230</v>
      </c>
      <c r="R980" s="727" t="s">
        <v>2856</v>
      </c>
      <c r="S980" s="727">
        <v>736</v>
      </c>
      <c r="T980" s="727" t="s">
        <v>6257</v>
      </c>
      <c r="U980" s="789">
        <v>900</v>
      </c>
      <c r="V980" s="789">
        <v>520</v>
      </c>
      <c r="W980" s="789">
        <v>468000</v>
      </c>
      <c r="X980" s="789">
        <v>524160</v>
      </c>
      <c r="Y980" s="727"/>
      <c r="Z980" s="727">
        <v>2016</v>
      </c>
      <c r="AA980" s="727"/>
      <c r="AB980" s="760" t="s">
        <v>876</v>
      </c>
      <c r="AC980" s="760"/>
      <c r="AD980" s="760"/>
      <c r="AE980" s="760"/>
      <c r="AF980" s="760"/>
      <c r="AG980" s="760" t="s">
        <v>6265</v>
      </c>
      <c r="AH980" s="760" t="s">
        <v>794</v>
      </c>
      <c r="AI980" s="760">
        <v>210000768</v>
      </c>
      <c r="AJ980" s="760" t="s">
        <v>6259</v>
      </c>
      <c r="AK980" s="807"/>
    </row>
    <row r="981" spans="1:37" s="192" customFormat="1" ht="100.5" customHeight="1">
      <c r="A981" s="727" t="s">
        <v>6266</v>
      </c>
      <c r="B981" s="1060" t="s">
        <v>33</v>
      </c>
      <c r="C981" s="727" t="s">
        <v>6255</v>
      </c>
      <c r="D981" s="727" t="s">
        <v>872</v>
      </c>
      <c r="E981" s="727" t="str">
        <f t="shared" si="34"/>
        <v>Лента</v>
      </c>
      <c r="F981" s="727" t="s">
        <v>6256</v>
      </c>
      <c r="G981" s="727" t="str">
        <f t="shared" si="35"/>
        <v>оградительная, сигнальная, полиэтилен</v>
      </c>
      <c r="H981" s="727"/>
      <c r="I981" s="727"/>
      <c r="J981" s="727" t="s">
        <v>227</v>
      </c>
      <c r="K981" s="727">
        <v>0</v>
      </c>
      <c r="L981" s="752">
        <v>711000000</v>
      </c>
      <c r="M981" s="753" t="s">
        <v>73</v>
      </c>
      <c r="N981" s="727" t="s">
        <v>2115</v>
      </c>
      <c r="O981" s="727" t="s">
        <v>4707</v>
      </c>
      <c r="P981" s="727" t="s">
        <v>229</v>
      </c>
      <c r="Q981" s="874" t="s">
        <v>230</v>
      </c>
      <c r="R981" s="727" t="s">
        <v>2856</v>
      </c>
      <c r="S981" s="727">
        <v>736</v>
      </c>
      <c r="T981" s="727" t="s">
        <v>6257</v>
      </c>
      <c r="U981" s="789">
        <v>2</v>
      </c>
      <c r="V981" s="789">
        <v>520</v>
      </c>
      <c r="W981" s="789">
        <v>1040</v>
      </c>
      <c r="X981" s="789">
        <v>1164.8</v>
      </c>
      <c r="Y981" s="727"/>
      <c r="Z981" s="727">
        <v>2016</v>
      </c>
      <c r="AA981" s="727"/>
      <c r="AB981" s="760" t="s">
        <v>876</v>
      </c>
      <c r="AC981" s="760"/>
      <c r="AD981" s="760"/>
      <c r="AE981" s="760"/>
      <c r="AF981" s="760"/>
      <c r="AG981" s="760" t="s">
        <v>6267</v>
      </c>
      <c r="AH981" s="760" t="s">
        <v>794</v>
      </c>
      <c r="AI981" s="760">
        <v>210000768</v>
      </c>
      <c r="AJ981" s="760" t="s">
        <v>6259</v>
      </c>
      <c r="AK981" s="807"/>
    </row>
    <row r="982" spans="1:37" s="192" customFormat="1" ht="100.5" customHeight="1">
      <c r="A982" s="727" t="s">
        <v>6268</v>
      </c>
      <c r="B982" s="1060" t="s">
        <v>33</v>
      </c>
      <c r="C982" s="727" t="s">
        <v>6255</v>
      </c>
      <c r="D982" s="727" t="s">
        <v>872</v>
      </c>
      <c r="E982" s="727" t="str">
        <f t="shared" si="34"/>
        <v>Лента</v>
      </c>
      <c r="F982" s="727" t="s">
        <v>6256</v>
      </c>
      <c r="G982" s="727" t="str">
        <f t="shared" si="35"/>
        <v>оградительная, сигнальная, полиэтилен</v>
      </c>
      <c r="H982" s="727"/>
      <c r="I982" s="727"/>
      <c r="J982" s="727" t="s">
        <v>227</v>
      </c>
      <c r="K982" s="727">
        <v>0</v>
      </c>
      <c r="L982" s="752">
        <v>711000000</v>
      </c>
      <c r="M982" s="753" t="s">
        <v>73</v>
      </c>
      <c r="N982" s="727" t="s">
        <v>2115</v>
      </c>
      <c r="O982" s="727" t="s">
        <v>236</v>
      </c>
      <c r="P982" s="727" t="s">
        <v>229</v>
      </c>
      <c r="Q982" s="874" t="s">
        <v>230</v>
      </c>
      <c r="R982" s="727" t="s">
        <v>2856</v>
      </c>
      <c r="S982" s="727">
        <v>736</v>
      </c>
      <c r="T982" s="727" t="s">
        <v>6257</v>
      </c>
      <c r="U982" s="789">
        <v>10</v>
      </c>
      <c r="V982" s="789">
        <v>520</v>
      </c>
      <c r="W982" s="789">
        <v>5200</v>
      </c>
      <c r="X982" s="789">
        <v>5824</v>
      </c>
      <c r="Y982" s="727"/>
      <c r="Z982" s="727">
        <v>2016</v>
      </c>
      <c r="AA982" s="727"/>
      <c r="AB982" s="760" t="s">
        <v>876</v>
      </c>
      <c r="AC982" s="760"/>
      <c r="AD982" s="760"/>
      <c r="AE982" s="760"/>
      <c r="AF982" s="760"/>
      <c r="AG982" s="760" t="s">
        <v>6269</v>
      </c>
      <c r="AH982" s="760" t="s">
        <v>794</v>
      </c>
      <c r="AI982" s="760">
        <v>210000768</v>
      </c>
      <c r="AJ982" s="760" t="s">
        <v>6259</v>
      </c>
      <c r="AK982" s="807"/>
    </row>
    <row r="983" spans="1:37" s="192" customFormat="1" ht="100.5" customHeight="1">
      <c r="A983" s="727" t="s">
        <v>6270</v>
      </c>
      <c r="B983" s="1060" t="s">
        <v>33</v>
      </c>
      <c r="C983" s="727" t="s">
        <v>6255</v>
      </c>
      <c r="D983" s="727" t="s">
        <v>872</v>
      </c>
      <c r="E983" s="727" t="str">
        <f t="shared" si="34"/>
        <v>Лента</v>
      </c>
      <c r="F983" s="727" t="s">
        <v>6256</v>
      </c>
      <c r="G983" s="727" t="str">
        <f t="shared" si="35"/>
        <v>оградительная, сигнальная, полиэтилен</v>
      </c>
      <c r="H983" s="727"/>
      <c r="I983" s="727"/>
      <c r="J983" s="727" t="s">
        <v>227</v>
      </c>
      <c r="K983" s="727">
        <v>0</v>
      </c>
      <c r="L983" s="752">
        <v>711000000</v>
      </c>
      <c r="M983" s="753" t="s">
        <v>73</v>
      </c>
      <c r="N983" s="727" t="s">
        <v>2115</v>
      </c>
      <c r="O983" s="813" t="s">
        <v>4696</v>
      </c>
      <c r="P983" s="727" t="s">
        <v>229</v>
      </c>
      <c r="Q983" s="874" t="s">
        <v>230</v>
      </c>
      <c r="R983" s="727" t="s">
        <v>2856</v>
      </c>
      <c r="S983" s="727">
        <v>736</v>
      </c>
      <c r="T983" s="727" t="s">
        <v>6257</v>
      </c>
      <c r="U983" s="789">
        <v>120</v>
      </c>
      <c r="V983" s="789">
        <v>520</v>
      </c>
      <c r="W983" s="789">
        <v>62400</v>
      </c>
      <c r="X983" s="789">
        <v>69888</v>
      </c>
      <c r="Y983" s="727"/>
      <c r="Z983" s="727">
        <v>2016</v>
      </c>
      <c r="AA983" s="727"/>
      <c r="AB983" s="760" t="s">
        <v>876</v>
      </c>
      <c r="AC983" s="760"/>
      <c r="AD983" s="760"/>
      <c r="AE983" s="760"/>
      <c r="AF983" s="760"/>
      <c r="AG983" s="760" t="s">
        <v>6271</v>
      </c>
      <c r="AH983" s="760" t="s">
        <v>794</v>
      </c>
      <c r="AI983" s="760">
        <v>210000768</v>
      </c>
      <c r="AJ983" s="760" t="s">
        <v>6259</v>
      </c>
      <c r="AK983" s="807"/>
    </row>
    <row r="984" spans="1:37" s="192" customFormat="1" ht="100.5" customHeight="1">
      <c r="A984" s="727" t="s">
        <v>6272</v>
      </c>
      <c r="B984" s="1060" t="s">
        <v>33</v>
      </c>
      <c r="C984" s="727" t="s">
        <v>6273</v>
      </c>
      <c r="D984" s="727" t="s">
        <v>872</v>
      </c>
      <c r="E984" s="727" t="str">
        <f t="shared" si="34"/>
        <v>Лента</v>
      </c>
      <c r="F984" s="727" t="s">
        <v>6274</v>
      </c>
      <c r="G984" s="727" t="str">
        <f t="shared" si="35"/>
        <v>оградительная, сигнальная, полиэтилен, усиленная</v>
      </c>
      <c r="H984" s="727"/>
      <c r="I984" s="727"/>
      <c r="J984" s="727" t="s">
        <v>227</v>
      </c>
      <c r="K984" s="727">
        <v>0</v>
      </c>
      <c r="L984" s="752">
        <v>711000000</v>
      </c>
      <c r="M984" s="753" t="s">
        <v>73</v>
      </c>
      <c r="N984" s="727" t="s">
        <v>2115</v>
      </c>
      <c r="O984" s="727" t="s">
        <v>802</v>
      </c>
      <c r="P984" s="727" t="s">
        <v>229</v>
      </c>
      <c r="Q984" s="874" t="s">
        <v>230</v>
      </c>
      <c r="R984" s="727" t="s">
        <v>2856</v>
      </c>
      <c r="S984" s="727">
        <v>6</v>
      </c>
      <c r="T984" s="727" t="s">
        <v>5175</v>
      </c>
      <c r="U984" s="789">
        <v>3520</v>
      </c>
      <c r="V984" s="789">
        <v>200</v>
      </c>
      <c r="W984" s="789">
        <v>704000</v>
      </c>
      <c r="X984" s="789">
        <v>788480</v>
      </c>
      <c r="Y984" s="727"/>
      <c r="Z984" s="727">
        <v>2016</v>
      </c>
      <c r="AA984" s="727"/>
      <c r="AB984" s="760" t="s">
        <v>876</v>
      </c>
      <c r="AC984" s="760"/>
      <c r="AD984" s="760"/>
      <c r="AE984" s="760"/>
      <c r="AF984" s="760"/>
      <c r="AG984" s="760" t="s">
        <v>6275</v>
      </c>
      <c r="AH984" s="760" t="s">
        <v>794</v>
      </c>
      <c r="AI984" s="760">
        <v>210004378</v>
      </c>
      <c r="AJ984" s="760" t="s">
        <v>6276</v>
      </c>
      <c r="AK984" s="807"/>
    </row>
    <row r="985" spans="1:37" s="192" customFormat="1" ht="100.5" customHeight="1">
      <c r="A985" s="727" t="s">
        <v>6277</v>
      </c>
      <c r="B985" s="1060" t="s">
        <v>33</v>
      </c>
      <c r="C985" s="727" t="s">
        <v>6273</v>
      </c>
      <c r="D985" s="727" t="s">
        <v>872</v>
      </c>
      <c r="E985" s="727" t="str">
        <f t="shared" si="34"/>
        <v>Лента</v>
      </c>
      <c r="F985" s="727" t="s">
        <v>6274</v>
      </c>
      <c r="G985" s="727" t="str">
        <f t="shared" si="35"/>
        <v>оградительная, сигнальная, полиэтилен, усиленная</v>
      </c>
      <c r="H985" s="727"/>
      <c r="I985" s="727"/>
      <c r="J985" s="727" t="s">
        <v>227</v>
      </c>
      <c r="K985" s="727">
        <v>0</v>
      </c>
      <c r="L985" s="752">
        <v>711000000</v>
      </c>
      <c r="M985" s="753" t="s">
        <v>73</v>
      </c>
      <c r="N985" s="727" t="s">
        <v>2115</v>
      </c>
      <c r="O985" s="813" t="s">
        <v>4669</v>
      </c>
      <c r="P985" s="727" t="s">
        <v>229</v>
      </c>
      <c r="Q985" s="874" t="s">
        <v>230</v>
      </c>
      <c r="R985" s="727" t="s">
        <v>2856</v>
      </c>
      <c r="S985" s="727">
        <v>6</v>
      </c>
      <c r="T985" s="727" t="s">
        <v>5175</v>
      </c>
      <c r="U985" s="789">
        <v>401</v>
      </c>
      <c r="V985" s="789">
        <v>200</v>
      </c>
      <c r="W985" s="789">
        <v>80200</v>
      </c>
      <c r="X985" s="789">
        <v>89824</v>
      </c>
      <c r="Y985" s="727"/>
      <c r="Z985" s="727">
        <v>2016</v>
      </c>
      <c r="AA985" s="727"/>
      <c r="AB985" s="760" t="s">
        <v>876</v>
      </c>
      <c r="AC985" s="760"/>
      <c r="AD985" s="760"/>
      <c r="AE985" s="760"/>
      <c r="AF985" s="760"/>
      <c r="AG985" s="760" t="s">
        <v>6278</v>
      </c>
      <c r="AH985" s="760" t="s">
        <v>794</v>
      </c>
      <c r="AI985" s="760">
        <v>210004378</v>
      </c>
      <c r="AJ985" s="760" t="s">
        <v>6276</v>
      </c>
      <c r="AK985" s="807"/>
    </row>
    <row r="986" spans="1:37" s="192" customFormat="1" ht="100.5" customHeight="1">
      <c r="A986" s="727" t="s">
        <v>6279</v>
      </c>
      <c r="B986" s="1060" t="s">
        <v>33</v>
      </c>
      <c r="C986" s="727" t="s">
        <v>6273</v>
      </c>
      <c r="D986" s="727" t="s">
        <v>872</v>
      </c>
      <c r="E986" s="727" t="str">
        <f t="shared" si="34"/>
        <v>Лента</v>
      </c>
      <c r="F986" s="727" t="s">
        <v>6274</v>
      </c>
      <c r="G986" s="727" t="str">
        <f t="shared" si="35"/>
        <v>оградительная, сигнальная, полиэтилен, усиленная</v>
      </c>
      <c r="H986" s="727"/>
      <c r="I986" s="727"/>
      <c r="J986" s="727" t="s">
        <v>227</v>
      </c>
      <c r="K986" s="727">
        <v>0</v>
      </c>
      <c r="L986" s="752">
        <v>711000000</v>
      </c>
      <c r="M986" s="753" t="s">
        <v>73</v>
      </c>
      <c r="N986" s="727" t="s">
        <v>2115</v>
      </c>
      <c r="O986" s="813" t="s">
        <v>4672</v>
      </c>
      <c r="P986" s="727" t="s">
        <v>229</v>
      </c>
      <c r="Q986" s="874" t="s">
        <v>230</v>
      </c>
      <c r="R986" s="727" t="s">
        <v>2856</v>
      </c>
      <c r="S986" s="727">
        <v>6</v>
      </c>
      <c r="T986" s="727" t="s">
        <v>5175</v>
      </c>
      <c r="U986" s="789">
        <v>1005</v>
      </c>
      <c r="V986" s="789">
        <v>200</v>
      </c>
      <c r="W986" s="789">
        <v>201000</v>
      </c>
      <c r="X986" s="789">
        <v>225120</v>
      </c>
      <c r="Y986" s="727"/>
      <c r="Z986" s="727">
        <v>2016</v>
      </c>
      <c r="AA986" s="727"/>
      <c r="AB986" s="760" t="s">
        <v>876</v>
      </c>
      <c r="AC986" s="760"/>
      <c r="AD986" s="760"/>
      <c r="AE986" s="760"/>
      <c r="AF986" s="760"/>
      <c r="AG986" s="760" t="s">
        <v>6280</v>
      </c>
      <c r="AH986" s="760" t="s">
        <v>794</v>
      </c>
      <c r="AI986" s="760">
        <v>210004378</v>
      </c>
      <c r="AJ986" s="760" t="s">
        <v>6276</v>
      </c>
      <c r="AK986" s="807"/>
    </row>
    <row r="987" spans="1:37" s="192" customFormat="1" ht="100.5" customHeight="1">
      <c r="A987" s="727" t="s">
        <v>6281</v>
      </c>
      <c r="B987" s="1060" t="s">
        <v>33</v>
      </c>
      <c r="C987" s="727" t="s">
        <v>6273</v>
      </c>
      <c r="D987" s="727" t="s">
        <v>872</v>
      </c>
      <c r="E987" s="727" t="str">
        <f t="shared" si="34"/>
        <v>Лента</v>
      </c>
      <c r="F987" s="727" t="s">
        <v>6274</v>
      </c>
      <c r="G987" s="727" t="str">
        <f t="shared" si="35"/>
        <v>оградительная, сигнальная, полиэтилен, усиленная</v>
      </c>
      <c r="H987" s="727"/>
      <c r="I987" s="727"/>
      <c r="J987" s="727" t="s">
        <v>227</v>
      </c>
      <c r="K987" s="727">
        <v>0</v>
      </c>
      <c r="L987" s="752">
        <v>711000000</v>
      </c>
      <c r="M987" s="753" t="s">
        <v>73</v>
      </c>
      <c r="N987" s="727" t="s">
        <v>2115</v>
      </c>
      <c r="O987" s="727" t="s">
        <v>4707</v>
      </c>
      <c r="P987" s="727" t="s">
        <v>229</v>
      </c>
      <c r="Q987" s="874" t="s">
        <v>230</v>
      </c>
      <c r="R987" s="727" t="s">
        <v>2856</v>
      </c>
      <c r="S987" s="727">
        <v>6</v>
      </c>
      <c r="T987" s="727" t="s">
        <v>5175</v>
      </c>
      <c r="U987" s="789">
        <v>200</v>
      </c>
      <c r="V987" s="789">
        <v>200</v>
      </c>
      <c r="W987" s="789">
        <v>40000</v>
      </c>
      <c r="X987" s="789">
        <v>44800</v>
      </c>
      <c r="Y987" s="727"/>
      <c r="Z987" s="727">
        <v>2016</v>
      </c>
      <c r="AA987" s="727"/>
      <c r="AB987" s="760" t="s">
        <v>876</v>
      </c>
      <c r="AC987" s="760"/>
      <c r="AD987" s="760"/>
      <c r="AE987" s="760"/>
      <c r="AF987" s="760"/>
      <c r="AG987" s="760" t="s">
        <v>6282</v>
      </c>
      <c r="AH987" s="760" t="s">
        <v>794</v>
      </c>
      <c r="AI987" s="760">
        <v>210004378</v>
      </c>
      <c r="AJ987" s="760" t="s">
        <v>6276</v>
      </c>
      <c r="AK987" s="807"/>
    </row>
    <row r="988" spans="1:37" s="192" customFormat="1" ht="100.5" customHeight="1">
      <c r="A988" s="727" t="s">
        <v>6283</v>
      </c>
      <c r="B988" s="1060" t="s">
        <v>33</v>
      </c>
      <c r="C988" s="727" t="s">
        <v>6273</v>
      </c>
      <c r="D988" s="727" t="s">
        <v>872</v>
      </c>
      <c r="E988" s="727" t="str">
        <f t="shared" si="34"/>
        <v>Лента</v>
      </c>
      <c r="F988" s="727" t="s">
        <v>6274</v>
      </c>
      <c r="G988" s="727" t="str">
        <f t="shared" si="35"/>
        <v>оградительная, сигнальная, полиэтилен, усиленная</v>
      </c>
      <c r="H988" s="727"/>
      <c r="I988" s="727"/>
      <c r="J988" s="727" t="s">
        <v>227</v>
      </c>
      <c r="K988" s="727">
        <v>0</v>
      </c>
      <c r="L988" s="752">
        <v>711000000</v>
      </c>
      <c r="M988" s="753" t="s">
        <v>73</v>
      </c>
      <c r="N988" s="727" t="s">
        <v>2115</v>
      </c>
      <c r="O988" s="727" t="s">
        <v>236</v>
      </c>
      <c r="P988" s="727" t="s">
        <v>229</v>
      </c>
      <c r="Q988" s="874" t="s">
        <v>230</v>
      </c>
      <c r="R988" s="727" t="s">
        <v>2856</v>
      </c>
      <c r="S988" s="727">
        <v>6</v>
      </c>
      <c r="T988" s="727" t="s">
        <v>5175</v>
      </c>
      <c r="U988" s="789">
        <v>200</v>
      </c>
      <c r="V988" s="789">
        <v>200</v>
      </c>
      <c r="W988" s="789">
        <v>40000</v>
      </c>
      <c r="X988" s="789">
        <v>44800</v>
      </c>
      <c r="Y988" s="727"/>
      <c r="Z988" s="727">
        <v>2016</v>
      </c>
      <c r="AA988" s="727"/>
      <c r="AB988" s="760" t="s">
        <v>876</v>
      </c>
      <c r="AC988" s="760"/>
      <c r="AD988" s="760"/>
      <c r="AE988" s="760"/>
      <c r="AF988" s="760"/>
      <c r="AG988" s="760" t="s">
        <v>6284</v>
      </c>
      <c r="AH988" s="760" t="s">
        <v>794</v>
      </c>
      <c r="AI988" s="760">
        <v>210004378</v>
      </c>
      <c r="AJ988" s="760" t="s">
        <v>6276</v>
      </c>
      <c r="AK988" s="807"/>
    </row>
    <row r="989" spans="1:37" s="192" customFormat="1" ht="100.5" customHeight="1">
      <c r="A989" s="727" t="s">
        <v>6285</v>
      </c>
      <c r="B989" s="1060" t="s">
        <v>33</v>
      </c>
      <c r="C989" s="727" t="s">
        <v>6273</v>
      </c>
      <c r="D989" s="727" t="s">
        <v>872</v>
      </c>
      <c r="E989" s="727" t="str">
        <f t="shared" si="34"/>
        <v>Лента</v>
      </c>
      <c r="F989" s="727" t="s">
        <v>6274</v>
      </c>
      <c r="G989" s="727" t="str">
        <f t="shared" si="35"/>
        <v>оградительная, сигнальная, полиэтилен, усиленная</v>
      </c>
      <c r="H989" s="727"/>
      <c r="I989" s="727"/>
      <c r="J989" s="727" t="s">
        <v>227</v>
      </c>
      <c r="K989" s="727">
        <v>0</v>
      </c>
      <c r="L989" s="752">
        <v>711000000</v>
      </c>
      <c r="M989" s="753" t="s">
        <v>73</v>
      </c>
      <c r="N989" s="727" t="s">
        <v>2115</v>
      </c>
      <c r="O989" s="813" t="s">
        <v>4683</v>
      </c>
      <c r="P989" s="727" t="s">
        <v>229</v>
      </c>
      <c r="Q989" s="874" t="s">
        <v>230</v>
      </c>
      <c r="R989" s="727" t="s">
        <v>2856</v>
      </c>
      <c r="S989" s="727">
        <v>6</v>
      </c>
      <c r="T989" s="727" t="s">
        <v>5175</v>
      </c>
      <c r="U989" s="789">
        <v>2810</v>
      </c>
      <c r="V989" s="789">
        <v>200</v>
      </c>
      <c r="W989" s="789">
        <v>562000</v>
      </c>
      <c r="X989" s="789">
        <v>629440</v>
      </c>
      <c r="Y989" s="727"/>
      <c r="Z989" s="727">
        <v>2016</v>
      </c>
      <c r="AA989" s="727"/>
      <c r="AB989" s="760" t="s">
        <v>876</v>
      </c>
      <c r="AC989" s="760"/>
      <c r="AD989" s="760"/>
      <c r="AE989" s="760"/>
      <c r="AF989" s="760"/>
      <c r="AG989" s="760" t="s">
        <v>6286</v>
      </c>
      <c r="AH989" s="760" t="s">
        <v>794</v>
      </c>
      <c r="AI989" s="760">
        <v>210004378</v>
      </c>
      <c r="AJ989" s="760" t="s">
        <v>6276</v>
      </c>
      <c r="AK989" s="807"/>
    </row>
    <row r="990" spans="1:37" s="192" customFormat="1" ht="100.5" customHeight="1">
      <c r="A990" s="727" t="s">
        <v>6287</v>
      </c>
      <c r="B990" s="1060" t="s">
        <v>33</v>
      </c>
      <c r="C990" s="727" t="s">
        <v>6273</v>
      </c>
      <c r="D990" s="727" t="s">
        <v>872</v>
      </c>
      <c r="E990" s="727" t="str">
        <f t="shared" si="34"/>
        <v>Лента</v>
      </c>
      <c r="F990" s="727" t="s">
        <v>6274</v>
      </c>
      <c r="G990" s="727" t="str">
        <f t="shared" si="35"/>
        <v>оградительная, сигнальная, полиэтилен, усиленная</v>
      </c>
      <c r="H990" s="727"/>
      <c r="I990" s="727"/>
      <c r="J990" s="727" t="s">
        <v>227</v>
      </c>
      <c r="K990" s="727">
        <v>0</v>
      </c>
      <c r="L990" s="752">
        <v>711000000</v>
      </c>
      <c r="M990" s="753" t="s">
        <v>73</v>
      </c>
      <c r="N990" s="727" t="s">
        <v>2115</v>
      </c>
      <c r="O990" s="813" t="s">
        <v>4693</v>
      </c>
      <c r="P990" s="727" t="s">
        <v>229</v>
      </c>
      <c r="Q990" s="874" t="s">
        <v>230</v>
      </c>
      <c r="R990" s="727" t="s">
        <v>2856</v>
      </c>
      <c r="S990" s="727">
        <v>6</v>
      </c>
      <c r="T990" s="727" t="s">
        <v>5175</v>
      </c>
      <c r="U990" s="789">
        <v>150</v>
      </c>
      <c r="V990" s="789">
        <v>200</v>
      </c>
      <c r="W990" s="789">
        <v>30000</v>
      </c>
      <c r="X990" s="789">
        <v>33600</v>
      </c>
      <c r="Y990" s="727"/>
      <c r="Z990" s="727">
        <v>2016</v>
      </c>
      <c r="AA990" s="727"/>
      <c r="AB990" s="760" t="s">
        <v>876</v>
      </c>
      <c r="AC990" s="760"/>
      <c r="AD990" s="760"/>
      <c r="AE990" s="760"/>
      <c r="AF990" s="760"/>
      <c r="AG990" s="760" t="s">
        <v>6288</v>
      </c>
      <c r="AH990" s="760" t="s">
        <v>794</v>
      </c>
      <c r="AI990" s="760">
        <v>210004378</v>
      </c>
      <c r="AJ990" s="760" t="s">
        <v>6276</v>
      </c>
      <c r="AK990" s="807"/>
    </row>
    <row r="991" spans="1:37" s="192" customFormat="1" ht="100.5" customHeight="1">
      <c r="A991" s="727" t="s">
        <v>6289</v>
      </c>
      <c r="B991" s="1060" t="s">
        <v>33</v>
      </c>
      <c r="C991" s="727" t="s">
        <v>6273</v>
      </c>
      <c r="D991" s="727" t="s">
        <v>872</v>
      </c>
      <c r="E991" s="727" t="str">
        <f t="shared" si="34"/>
        <v>Лента</v>
      </c>
      <c r="F991" s="727" t="s">
        <v>6274</v>
      </c>
      <c r="G991" s="727" t="str">
        <f t="shared" si="35"/>
        <v>оградительная, сигнальная, полиэтилен, усиленная</v>
      </c>
      <c r="H991" s="727"/>
      <c r="I991" s="727"/>
      <c r="J991" s="727" t="s">
        <v>227</v>
      </c>
      <c r="K991" s="727">
        <v>0</v>
      </c>
      <c r="L991" s="752">
        <v>711000000</v>
      </c>
      <c r="M991" s="753" t="s">
        <v>73</v>
      </c>
      <c r="N991" s="727" t="s">
        <v>2115</v>
      </c>
      <c r="O991" s="813" t="s">
        <v>4696</v>
      </c>
      <c r="P991" s="727" t="s">
        <v>229</v>
      </c>
      <c r="Q991" s="874" t="s">
        <v>230</v>
      </c>
      <c r="R991" s="727" t="s">
        <v>2856</v>
      </c>
      <c r="S991" s="727">
        <v>6</v>
      </c>
      <c r="T991" s="727" t="s">
        <v>5175</v>
      </c>
      <c r="U991" s="789">
        <v>5</v>
      </c>
      <c r="V991" s="789">
        <v>200</v>
      </c>
      <c r="W991" s="789">
        <v>1000</v>
      </c>
      <c r="X991" s="789">
        <v>1120</v>
      </c>
      <c r="Y991" s="727"/>
      <c r="Z991" s="727">
        <v>2016</v>
      </c>
      <c r="AA991" s="727"/>
      <c r="AB991" s="760" t="s">
        <v>876</v>
      </c>
      <c r="AC991" s="760"/>
      <c r="AD991" s="760"/>
      <c r="AE991" s="760"/>
      <c r="AF991" s="760"/>
      <c r="AG991" s="760" t="s">
        <v>6290</v>
      </c>
      <c r="AH991" s="760" t="s">
        <v>794</v>
      </c>
      <c r="AI991" s="760">
        <v>210004378</v>
      </c>
      <c r="AJ991" s="760" t="s">
        <v>6276</v>
      </c>
      <c r="AK991" s="807"/>
    </row>
    <row r="992" spans="1:37" s="192" customFormat="1" ht="100.5" customHeight="1">
      <c r="A992" s="727" t="s">
        <v>6291</v>
      </c>
      <c r="B992" s="1060" t="s">
        <v>33</v>
      </c>
      <c r="C992" s="727" t="s">
        <v>6255</v>
      </c>
      <c r="D992" s="727" t="s">
        <v>872</v>
      </c>
      <c r="E992" s="727" t="str">
        <f t="shared" si="34"/>
        <v>Лента</v>
      </c>
      <c r="F992" s="727" t="s">
        <v>6256</v>
      </c>
      <c r="G992" s="727" t="str">
        <f t="shared" si="35"/>
        <v>оградительная, сигнальная, полиэтилен</v>
      </c>
      <c r="H992" s="727"/>
      <c r="I992" s="727"/>
      <c r="J992" s="727" t="s">
        <v>227</v>
      </c>
      <c r="K992" s="727">
        <v>0</v>
      </c>
      <c r="L992" s="752">
        <v>711000000</v>
      </c>
      <c r="M992" s="753" t="s">
        <v>73</v>
      </c>
      <c r="N992" s="727" t="s">
        <v>2115</v>
      </c>
      <c r="O992" s="727" t="s">
        <v>4707</v>
      </c>
      <c r="P992" s="727" t="s">
        <v>229</v>
      </c>
      <c r="Q992" s="874" t="s">
        <v>230</v>
      </c>
      <c r="R992" s="727" t="s">
        <v>2856</v>
      </c>
      <c r="S992" s="727">
        <v>736</v>
      </c>
      <c r="T992" s="727" t="s">
        <v>6257</v>
      </c>
      <c r="U992" s="789">
        <v>10</v>
      </c>
      <c r="V992" s="789">
        <v>4000</v>
      </c>
      <c r="W992" s="789">
        <v>40000</v>
      </c>
      <c r="X992" s="789">
        <v>44800</v>
      </c>
      <c r="Y992" s="727"/>
      <c r="Z992" s="727">
        <v>2016</v>
      </c>
      <c r="AA992" s="727"/>
      <c r="AB992" s="760" t="s">
        <v>876</v>
      </c>
      <c r="AC992" s="760"/>
      <c r="AD992" s="760"/>
      <c r="AE992" s="760"/>
      <c r="AF992" s="760"/>
      <c r="AG992" s="760" t="s">
        <v>6292</v>
      </c>
      <c r="AH992" s="760" t="s">
        <v>794</v>
      </c>
      <c r="AI992" s="760">
        <v>210021178</v>
      </c>
      <c r="AJ992" s="760" t="s">
        <v>6293</v>
      </c>
      <c r="AK992" s="807"/>
    </row>
    <row r="993" spans="1:37" s="192" customFormat="1" ht="100.5" customHeight="1">
      <c r="A993" s="727" t="s">
        <v>6294</v>
      </c>
      <c r="B993" s="1060" t="s">
        <v>33</v>
      </c>
      <c r="C993" s="727" t="s">
        <v>6255</v>
      </c>
      <c r="D993" s="727" t="s">
        <v>872</v>
      </c>
      <c r="E993" s="727" t="str">
        <f t="shared" si="34"/>
        <v>Лента</v>
      </c>
      <c r="F993" s="727" t="s">
        <v>6256</v>
      </c>
      <c r="G993" s="727" t="str">
        <f t="shared" si="35"/>
        <v>оградительная, сигнальная, полиэтилен</v>
      </c>
      <c r="H993" s="727"/>
      <c r="I993" s="727"/>
      <c r="J993" s="727" t="s">
        <v>227</v>
      </c>
      <c r="K993" s="727">
        <v>0</v>
      </c>
      <c r="L993" s="752">
        <v>711000000</v>
      </c>
      <c r="M993" s="753" t="s">
        <v>73</v>
      </c>
      <c r="N993" s="727" t="s">
        <v>2115</v>
      </c>
      <c r="O993" s="813" t="s">
        <v>4678</v>
      </c>
      <c r="P993" s="727" t="s">
        <v>229</v>
      </c>
      <c r="Q993" s="874" t="s">
        <v>230</v>
      </c>
      <c r="R993" s="727" t="s">
        <v>2856</v>
      </c>
      <c r="S993" s="727">
        <v>736</v>
      </c>
      <c r="T993" s="727" t="s">
        <v>6257</v>
      </c>
      <c r="U993" s="789">
        <v>350</v>
      </c>
      <c r="V993" s="789">
        <v>4000</v>
      </c>
      <c r="W993" s="789">
        <v>1400000</v>
      </c>
      <c r="X993" s="789">
        <v>1568000</v>
      </c>
      <c r="Y993" s="727"/>
      <c r="Z993" s="727">
        <v>2016</v>
      </c>
      <c r="AA993" s="727"/>
      <c r="AB993" s="760" t="s">
        <v>876</v>
      </c>
      <c r="AC993" s="760"/>
      <c r="AD993" s="760"/>
      <c r="AE993" s="760"/>
      <c r="AF993" s="760"/>
      <c r="AG993" s="760" t="s">
        <v>6295</v>
      </c>
      <c r="AH993" s="760" t="s">
        <v>794</v>
      </c>
      <c r="AI993" s="760">
        <v>210021178</v>
      </c>
      <c r="AJ993" s="760" t="s">
        <v>6293</v>
      </c>
      <c r="AK993" s="807"/>
    </row>
    <row r="994" spans="1:37" s="192" customFormat="1" ht="100.5" customHeight="1">
      <c r="A994" s="727" t="s">
        <v>6296</v>
      </c>
      <c r="B994" s="1060" t="s">
        <v>33</v>
      </c>
      <c r="C994" s="727" t="s">
        <v>6297</v>
      </c>
      <c r="D994" s="727" t="s">
        <v>6298</v>
      </c>
      <c r="E994" s="727" t="str">
        <f t="shared" si="34"/>
        <v>Перчатки</v>
      </c>
      <c r="F994" s="727" t="s">
        <v>6299</v>
      </c>
      <c r="G994" s="727" t="str">
        <f t="shared" si="35"/>
        <v>для защиты рук технические, пропитанные резиной (латексом), хлопчатобумажные</v>
      </c>
      <c r="H994" s="727"/>
      <c r="I994" s="727"/>
      <c r="J994" s="727" t="s">
        <v>1135</v>
      </c>
      <c r="K994" s="727">
        <v>70</v>
      </c>
      <c r="L994" s="766">
        <v>271010000</v>
      </c>
      <c r="M994" s="727" t="s">
        <v>127</v>
      </c>
      <c r="N994" s="727" t="s">
        <v>2115</v>
      </c>
      <c r="O994" s="727" t="s">
        <v>802</v>
      </c>
      <c r="P994" s="727" t="s">
        <v>229</v>
      </c>
      <c r="Q994" s="874" t="s">
        <v>230</v>
      </c>
      <c r="R994" s="727" t="s">
        <v>2856</v>
      </c>
      <c r="S994" s="727">
        <v>715</v>
      </c>
      <c r="T994" s="727" t="s">
        <v>6179</v>
      </c>
      <c r="U994" s="789">
        <v>50</v>
      </c>
      <c r="V994" s="789">
        <v>350</v>
      </c>
      <c r="W994" s="789">
        <v>17500</v>
      </c>
      <c r="X994" s="789">
        <v>19600</v>
      </c>
      <c r="Y994" s="727" t="s">
        <v>4270</v>
      </c>
      <c r="Z994" s="727">
        <v>2016</v>
      </c>
      <c r="AA994" s="727"/>
      <c r="AB994" s="760" t="s">
        <v>876</v>
      </c>
      <c r="AC994" s="760"/>
      <c r="AD994" s="760"/>
      <c r="AE994" s="760"/>
      <c r="AF994" s="760"/>
      <c r="AG994" s="760" t="s">
        <v>6300</v>
      </c>
      <c r="AH994" s="760" t="s">
        <v>794</v>
      </c>
      <c r="AI994" s="760">
        <v>210000590</v>
      </c>
      <c r="AJ994" s="760" t="s">
        <v>6301</v>
      </c>
      <c r="AK994" s="807"/>
    </row>
    <row r="995" spans="1:37" s="192" customFormat="1" ht="100.5" customHeight="1">
      <c r="A995" s="727" t="s">
        <v>6302</v>
      </c>
      <c r="B995" s="1060" t="s">
        <v>33</v>
      </c>
      <c r="C995" s="727" t="s">
        <v>6303</v>
      </c>
      <c r="D995" s="727" t="s">
        <v>6298</v>
      </c>
      <c r="E995" s="727" t="str">
        <f t="shared" si="34"/>
        <v>Перчатки</v>
      </c>
      <c r="F995" s="727" t="s">
        <v>6304</v>
      </c>
      <c r="G995" s="727" t="str">
        <f t="shared" si="35"/>
        <v>для защиты рук технические, спилковые с хлопчатобумажной тканью, усиленные</v>
      </c>
      <c r="H995" s="727"/>
      <c r="I995" s="727"/>
      <c r="J995" s="727" t="s">
        <v>1135</v>
      </c>
      <c r="K995" s="727">
        <v>70</v>
      </c>
      <c r="L995" s="766">
        <v>271010000</v>
      </c>
      <c r="M995" s="727" t="s">
        <v>127</v>
      </c>
      <c r="N995" s="727" t="s">
        <v>2115</v>
      </c>
      <c r="O995" s="727" t="s">
        <v>802</v>
      </c>
      <c r="P995" s="727" t="s">
        <v>229</v>
      </c>
      <c r="Q995" s="874" t="s">
        <v>230</v>
      </c>
      <c r="R995" s="727" t="s">
        <v>2856</v>
      </c>
      <c r="S995" s="727">
        <v>715</v>
      </c>
      <c r="T995" s="727" t="s">
        <v>6179</v>
      </c>
      <c r="U995" s="789">
        <v>1000</v>
      </c>
      <c r="V995" s="789">
        <v>500</v>
      </c>
      <c r="W995" s="789">
        <v>500000</v>
      </c>
      <c r="X995" s="789">
        <v>560000</v>
      </c>
      <c r="Y995" s="727" t="s">
        <v>4270</v>
      </c>
      <c r="Z995" s="727">
        <v>2016</v>
      </c>
      <c r="AA995" s="727"/>
      <c r="AB995" s="760" t="s">
        <v>876</v>
      </c>
      <c r="AC995" s="760"/>
      <c r="AD995" s="760"/>
      <c r="AE995" s="760"/>
      <c r="AF995" s="760"/>
      <c r="AG995" s="760" t="s">
        <v>6305</v>
      </c>
      <c r="AH995" s="760" t="s">
        <v>794</v>
      </c>
      <c r="AI995" s="760">
        <v>210000592</v>
      </c>
      <c r="AJ995" s="760" t="s">
        <v>6306</v>
      </c>
      <c r="AK995" s="807"/>
    </row>
    <row r="996" spans="1:37" s="192" customFormat="1" ht="100.5" customHeight="1">
      <c r="A996" s="727" t="s">
        <v>6307</v>
      </c>
      <c r="B996" s="1060" t="s">
        <v>33</v>
      </c>
      <c r="C996" s="727" t="s">
        <v>6308</v>
      </c>
      <c r="D996" s="727" t="s">
        <v>6309</v>
      </c>
      <c r="E996" s="727" t="str">
        <f t="shared" si="34"/>
        <v>Подшлемник</v>
      </c>
      <c r="F996" s="727" t="s">
        <v>6310</v>
      </c>
      <c r="G996" s="727" t="str">
        <f t="shared" si="35"/>
        <v>для ношения под защитной каски, материал хлопок/акрил</v>
      </c>
      <c r="H996" s="727"/>
      <c r="I996" s="727"/>
      <c r="J996" s="727" t="s">
        <v>1135</v>
      </c>
      <c r="K996" s="727">
        <v>60</v>
      </c>
      <c r="L996" s="766">
        <v>271010000</v>
      </c>
      <c r="M996" s="727" t="s">
        <v>127</v>
      </c>
      <c r="N996" s="727" t="s">
        <v>2115</v>
      </c>
      <c r="O996" s="727" t="s">
        <v>802</v>
      </c>
      <c r="P996" s="727" t="s">
        <v>229</v>
      </c>
      <c r="Q996" s="874" t="s">
        <v>230</v>
      </c>
      <c r="R996" s="727" t="s">
        <v>2856</v>
      </c>
      <c r="S996" s="727">
        <v>796</v>
      </c>
      <c r="T996" s="727" t="s">
        <v>232</v>
      </c>
      <c r="U996" s="789">
        <v>14</v>
      </c>
      <c r="V996" s="789">
        <v>1000</v>
      </c>
      <c r="W996" s="789">
        <v>14000</v>
      </c>
      <c r="X996" s="789">
        <v>15680</v>
      </c>
      <c r="Y996" s="727" t="s">
        <v>4270</v>
      </c>
      <c r="Z996" s="727">
        <v>2016</v>
      </c>
      <c r="AA996" s="727"/>
      <c r="AB996" s="760" t="s">
        <v>876</v>
      </c>
      <c r="AC996" s="760"/>
      <c r="AD996" s="760"/>
      <c r="AE996" s="760"/>
      <c r="AF996" s="760"/>
      <c r="AG996" s="760" t="s">
        <v>6311</v>
      </c>
      <c r="AH996" s="760" t="s">
        <v>794</v>
      </c>
      <c r="AI996" s="760">
        <v>210000596</v>
      </c>
      <c r="AJ996" s="760" t="s">
        <v>6312</v>
      </c>
      <c r="AK996" s="807"/>
    </row>
    <row r="997" spans="1:37" s="192" customFormat="1" ht="100.5" customHeight="1">
      <c r="A997" s="727" t="s">
        <v>6313</v>
      </c>
      <c r="B997" s="1060" t="s">
        <v>33</v>
      </c>
      <c r="C997" s="727" t="s">
        <v>6314</v>
      </c>
      <c r="D997" s="727" t="s">
        <v>6315</v>
      </c>
      <c r="E997" s="727" t="str">
        <f t="shared" si="34"/>
        <v>Щиток</v>
      </c>
      <c r="F997" s="727" t="s">
        <v>6316</v>
      </c>
      <c r="G997" s="727" t="str">
        <f t="shared" si="35"/>
        <v>защитный лицевой, исполнение корпуса - светофильтрующий  (КФ), с креплением на каске</v>
      </c>
      <c r="H997" s="727"/>
      <c r="I997" s="727"/>
      <c r="J997" s="727" t="s">
        <v>1135</v>
      </c>
      <c r="K997" s="727">
        <v>75</v>
      </c>
      <c r="L997" s="766">
        <v>271010000</v>
      </c>
      <c r="M997" s="727" t="s">
        <v>127</v>
      </c>
      <c r="N997" s="727" t="s">
        <v>2115</v>
      </c>
      <c r="O997" s="727" t="s">
        <v>802</v>
      </c>
      <c r="P997" s="727" t="s">
        <v>229</v>
      </c>
      <c r="Q997" s="874" t="s">
        <v>230</v>
      </c>
      <c r="R997" s="727" t="s">
        <v>2856</v>
      </c>
      <c r="S997" s="727">
        <v>796</v>
      </c>
      <c r="T997" s="727" t="s">
        <v>232</v>
      </c>
      <c r="U997" s="789">
        <v>13</v>
      </c>
      <c r="V997" s="789">
        <v>2500</v>
      </c>
      <c r="W997" s="789">
        <v>32500</v>
      </c>
      <c r="X997" s="789">
        <v>36400</v>
      </c>
      <c r="Y997" s="727" t="s">
        <v>4270</v>
      </c>
      <c r="Z997" s="727">
        <v>2016</v>
      </c>
      <c r="AA997" s="727"/>
      <c r="AB997" s="760" t="s">
        <v>876</v>
      </c>
      <c r="AC997" s="760"/>
      <c r="AD997" s="760"/>
      <c r="AE997" s="760"/>
      <c r="AF997" s="760"/>
      <c r="AG997" s="760" t="s">
        <v>6317</v>
      </c>
      <c r="AH997" s="760" t="s">
        <v>794</v>
      </c>
      <c r="AI997" s="760">
        <v>210000757</v>
      </c>
      <c r="AJ997" s="760" t="s">
        <v>6318</v>
      </c>
      <c r="AK997" s="807"/>
    </row>
    <row r="998" spans="1:37" s="192" customFormat="1" ht="100.5" customHeight="1">
      <c r="A998" s="727" t="s">
        <v>6319</v>
      </c>
      <c r="B998" s="1060" t="s">
        <v>33</v>
      </c>
      <c r="C998" s="727" t="s">
        <v>6320</v>
      </c>
      <c r="D998" s="727" t="s">
        <v>6321</v>
      </c>
      <c r="E998" s="727" t="str">
        <f t="shared" si="34"/>
        <v>Маска</v>
      </c>
      <c r="F998" s="727" t="s">
        <v>6322</v>
      </c>
      <c r="G998" s="727" t="str">
        <f t="shared" si="35"/>
        <v>из нетканого материала, с антимикробным фильтром</v>
      </c>
      <c r="H998" s="727"/>
      <c r="I998" s="727"/>
      <c r="J998" s="727" t="s">
        <v>1135</v>
      </c>
      <c r="K998" s="727">
        <v>60</v>
      </c>
      <c r="L998" s="766">
        <v>271010000</v>
      </c>
      <c r="M998" s="727" t="s">
        <v>127</v>
      </c>
      <c r="N998" s="727" t="s">
        <v>2115</v>
      </c>
      <c r="O998" s="727" t="s">
        <v>802</v>
      </c>
      <c r="P998" s="727" t="s">
        <v>229</v>
      </c>
      <c r="Q998" s="874" t="s">
        <v>230</v>
      </c>
      <c r="R998" s="727" t="s">
        <v>2856</v>
      </c>
      <c r="S998" s="727">
        <v>796</v>
      </c>
      <c r="T998" s="727" t="s">
        <v>232</v>
      </c>
      <c r="U998" s="789">
        <v>91</v>
      </c>
      <c r="V998" s="789">
        <v>800</v>
      </c>
      <c r="W998" s="789">
        <v>72800</v>
      </c>
      <c r="X998" s="789">
        <v>81536</v>
      </c>
      <c r="Y998" s="727" t="s">
        <v>4270</v>
      </c>
      <c r="Z998" s="727">
        <v>2016</v>
      </c>
      <c r="AA998" s="727"/>
      <c r="AB998" s="760" t="s">
        <v>876</v>
      </c>
      <c r="AC998" s="760"/>
      <c r="AD998" s="760"/>
      <c r="AE998" s="760"/>
      <c r="AF998" s="760"/>
      <c r="AG998" s="760" t="s">
        <v>6323</v>
      </c>
      <c r="AH998" s="760" t="s">
        <v>794</v>
      </c>
      <c r="AI998" s="760">
        <v>210000769</v>
      </c>
      <c r="AJ998" s="760" t="s">
        <v>6324</v>
      </c>
      <c r="AK998" s="807"/>
    </row>
    <row r="999" spans="1:37" s="192" customFormat="1" ht="100.5" customHeight="1">
      <c r="A999" s="727" t="s">
        <v>6325</v>
      </c>
      <c r="B999" s="1060" t="s">
        <v>33</v>
      </c>
      <c r="C999" s="727" t="s">
        <v>6326</v>
      </c>
      <c r="D999" s="727" t="s">
        <v>6327</v>
      </c>
      <c r="E999" s="727" t="str">
        <f t="shared" si="34"/>
        <v>Ткань</v>
      </c>
      <c r="F999" s="727" t="s">
        <v>6328</v>
      </c>
      <c r="G999" s="727" t="str">
        <f t="shared" si="35"/>
        <v>асбестовая, для изготовления теплоизоляционных материалов,  прорезиненных набивок, прокладочных колец и манжет, ГОСТ 6102-94</v>
      </c>
      <c r="H999" s="727"/>
      <c r="I999" s="727"/>
      <c r="J999" s="727" t="s">
        <v>1135</v>
      </c>
      <c r="K999" s="727">
        <v>50</v>
      </c>
      <c r="L999" s="766">
        <v>271010000</v>
      </c>
      <c r="M999" s="727" t="s">
        <v>127</v>
      </c>
      <c r="N999" s="727" t="s">
        <v>2115</v>
      </c>
      <c r="O999" s="727" t="s">
        <v>802</v>
      </c>
      <c r="P999" s="727" t="s">
        <v>229</v>
      </c>
      <c r="Q999" s="874" t="s">
        <v>230</v>
      </c>
      <c r="R999" s="727" t="s">
        <v>2856</v>
      </c>
      <c r="S999" s="727">
        <v>55</v>
      </c>
      <c r="T999" s="727" t="s">
        <v>3168</v>
      </c>
      <c r="U999" s="789">
        <v>50</v>
      </c>
      <c r="V999" s="789">
        <v>1016</v>
      </c>
      <c r="W999" s="789">
        <v>50800</v>
      </c>
      <c r="X999" s="789">
        <v>56896</v>
      </c>
      <c r="Y999" s="727" t="s">
        <v>4270</v>
      </c>
      <c r="Z999" s="727">
        <v>2016</v>
      </c>
      <c r="AA999" s="727"/>
      <c r="AB999" s="760" t="s">
        <v>876</v>
      </c>
      <c r="AC999" s="760"/>
      <c r="AD999" s="760"/>
      <c r="AE999" s="760"/>
      <c r="AF999" s="760"/>
      <c r="AG999" s="760" t="s">
        <v>6329</v>
      </c>
      <c r="AH999" s="760" t="s">
        <v>794</v>
      </c>
      <c r="AI999" s="760">
        <v>210000912</v>
      </c>
      <c r="AJ999" s="760" t="s">
        <v>6330</v>
      </c>
      <c r="AK999" s="807"/>
    </row>
    <row r="1000" spans="1:37" s="192" customFormat="1" ht="100.5" customHeight="1">
      <c r="A1000" s="727" t="s">
        <v>6331</v>
      </c>
      <c r="B1000" s="1060" t="s">
        <v>33</v>
      </c>
      <c r="C1000" s="727" t="s">
        <v>6326</v>
      </c>
      <c r="D1000" s="727" t="s">
        <v>6327</v>
      </c>
      <c r="E1000" s="727" t="str">
        <f t="shared" si="34"/>
        <v>Ткань</v>
      </c>
      <c r="F1000" s="727" t="s">
        <v>6328</v>
      </c>
      <c r="G1000" s="727" t="str">
        <f t="shared" si="35"/>
        <v>асбестовая, для изготовления теплоизоляционных материалов,  прорезиненных набивок, прокладочных колец и манжет, ГОСТ 6102-94</v>
      </c>
      <c r="H1000" s="727"/>
      <c r="I1000" s="727"/>
      <c r="J1000" s="727" t="s">
        <v>1135</v>
      </c>
      <c r="K1000" s="727">
        <v>50</v>
      </c>
      <c r="L1000" s="766">
        <v>271010000</v>
      </c>
      <c r="M1000" s="727" t="s">
        <v>127</v>
      </c>
      <c r="N1000" s="727" t="s">
        <v>2115</v>
      </c>
      <c r="O1000" s="727" t="s">
        <v>802</v>
      </c>
      <c r="P1000" s="727" t="s">
        <v>229</v>
      </c>
      <c r="Q1000" s="874" t="s">
        <v>230</v>
      </c>
      <c r="R1000" s="727" t="s">
        <v>2856</v>
      </c>
      <c r="S1000" s="727">
        <v>55</v>
      </c>
      <c r="T1000" s="727" t="s">
        <v>3168</v>
      </c>
      <c r="U1000" s="789">
        <v>136</v>
      </c>
      <c r="V1000" s="789">
        <v>1016</v>
      </c>
      <c r="W1000" s="789">
        <v>138176</v>
      </c>
      <c r="X1000" s="789">
        <v>154757.12</v>
      </c>
      <c r="Y1000" s="727" t="s">
        <v>4270</v>
      </c>
      <c r="Z1000" s="727">
        <v>2016</v>
      </c>
      <c r="AA1000" s="727"/>
      <c r="AB1000" s="760" t="s">
        <v>876</v>
      </c>
      <c r="AC1000" s="760"/>
      <c r="AD1000" s="760"/>
      <c r="AE1000" s="760"/>
      <c r="AF1000" s="760"/>
      <c r="AG1000" s="760" t="s">
        <v>6329</v>
      </c>
      <c r="AH1000" s="760" t="s">
        <v>794</v>
      </c>
      <c r="AI1000" s="760">
        <v>210000912</v>
      </c>
      <c r="AJ1000" s="760" t="s">
        <v>6330</v>
      </c>
      <c r="AK1000" s="807"/>
    </row>
    <row r="1001" spans="1:37" s="192" customFormat="1" ht="100.5" customHeight="1">
      <c r="A1001" s="727" t="s">
        <v>6332</v>
      </c>
      <c r="B1001" s="1060" t="s">
        <v>33</v>
      </c>
      <c r="C1001" s="727" t="s">
        <v>6333</v>
      </c>
      <c r="D1001" s="727" t="s">
        <v>6334</v>
      </c>
      <c r="E1001" s="727" t="str">
        <f t="shared" si="34"/>
        <v>Табличка</v>
      </c>
      <c r="F1001" s="727" t="s">
        <v>6335</v>
      </c>
      <c r="G1001" s="727" t="str">
        <f t="shared" si="35"/>
        <v>информационная световая</v>
      </c>
      <c r="H1001" s="727"/>
      <c r="I1001" s="727"/>
      <c r="J1001" s="727" t="s">
        <v>1135</v>
      </c>
      <c r="K1001" s="727">
        <v>50</v>
      </c>
      <c r="L1001" s="766">
        <v>271010000</v>
      </c>
      <c r="M1001" s="727" t="s">
        <v>127</v>
      </c>
      <c r="N1001" s="727" t="s">
        <v>2115</v>
      </c>
      <c r="O1001" s="727" t="s">
        <v>802</v>
      </c>
      <c r="P1001" s="727" t="s">
        <v>229</v>
      </c>
      <c r="Q1001" s="874" t="s">
        <v>230</v>
      </c>
      <c r="R1001" s="727" t="s">
        <v>2856</v>
      </c>
      <c r="S1001" s="727">
        <v>796</v>
      </c>
      <c r="T1001" s="727" t="s">
        <v>232</v>
      </c>
      <c r="U1001" s="789">
        <v>34</v>
      </c>
      <c r="V1001" s="789">
        <v>5350</v>
      </c>
      <c r="W1001" s="789">
        <v>181900</v>
      </c>
      <c r="X1001" s="789">
        <v>203728</v>
      </c>
      <c r="Y1001" s="727" t="s">
        <v>4270</v>
      </c>
      <c r="Z1001" s="727">
        <v>2016</v>
      </c>
      <c r="AA1001" s="727"/>
      <c r="AB1001" s="760" t="s">
        <v>876</v>
      </c>
      <c r="AC1001" s="760"/>
      <c r="AD1001" s="760"/>
      <c r="AE1001" s="760"/>
      <c r="AF1001" s="760"/>
      <c r="AG1001" s="760" t="s">
        <v>6336</v>
      </c>
      <c r="AH1001" s="760" t="s">
        <v>794</v>
      </c>
      <c r="AI1001" s="760">
        <v>210004082</v>
      </c>
      <c r="AJ1001" s="760" t="s">
        <v>6337</v>
      </c>
      <c r="AK1001" s="807"/>
    </row>
    <row r="1002" spans="1:37" s="192" customFormat="1" ht="100.5" customHeight="1">
      <c r="A1002" s="727" t="s">
        <v>6338</v>
      </c>
      <c r="B1002" s="1060" t="s">
        <v>33</v>
      </c>
      <c r="C1002" s="727" t="s">
        <v>6339</v>
      </c>
      <c r="D1002" s="727" t="s">
        <v>6340</v>
      </c>
      <c r="E1002" s="727" t="str">
        <f t="shared" ref="E1002:E1065" si="36">D1002</f>
        <v>Краги</v>
      </c>
      <c r="F1002" s="727" t="s">
        <v>6341</v>
      </c>
      <c r="G1002" s="727" t="str">
        <f t="shared" ref="G1002:G1065" si="37">F1002</f>
        <v>для защиты рук от повышенных температур, из термостойкого материала</v>
      </c>
      <c r="H1002" s="727"/>
      <c r="I1002" s="727"/>
      <c r="J1002" s="727" t="s">
        <v>1135</v>
      </c>
      <c r="K1002" s="727">
        <v>80</v>
      </c>
      <c r="L1002" s="766">
        <v>271010000</v>
      </c>
      <c r="M1002" s="727" t="s">
        <v>127</v>
      </c>
      <c r="N1002" s="727" t="s">
        <v>2115</v>
      </c>
      <c r="O1002" s="727" t="s">
        <v>802</v>
      </c>
      <c r="P1002" s="727" t="s">
        <v>229</v>
      </c>
      <c r="Q1002" s="874" t="s">
        <v>230</v>
      </c>
      <c r="R1002" s="727" t="s">
        <v>2856</v>
      </c>
      <c r="S1002" s="727">
        <v>715</v>
      </c>
      <c r="T1002" s="727" t="s">
        <v>6179</v>
      </c>
      <c r="U1002" s="789">
        <v>1</v>
      </c>
      <c r="V1002" s="789">
        <v>1200</v>
      </c>
      <c r="W1002" s="789">
        <v>1200</v>
      </c>
      <c r="X1002" s="789">
        <v>1344</v>
      </c>
      <c r="Y1002" s="727" t="s">
        <v>4270</v>
      </c>
      <c r="Z1002" s="727">
        <v>2016</v>
      </c>
      <c r="AA1002" s="727"/>
      <c r="AB1002" s="760" t="s">
        <v>876</v>
      </c>
      <c r="AC1002" s="760"/>
      <c r="AD1002" s="760"/>
      <c r="AE1002" s="760"/>
      <c r="AF1002" s="760"/>
      <c r="AG1002" s="760" t="s">
        <v>6342</v>
      </c>
      <c r="AH1002" s="760" t="s">
        <v>794</v>
      </c>
      <c r="AI1002" s="760">
        <v>210004103</v>
      </c>
      <c r="AJ1002" s="760" t="s">
        <v>6343</v>
      </c>
      <c r="AK1002" s="807"/>
    </row>
    <row r="1003" spans="1:37" s="192" customFormat="1" ht="100.5" customHeight="1">
      <c r="A1003" s="727" t="s">
        <v>6344</v>
      </c>
      <c r="B1003" s="1060" t="s">
        <v>33</v>
      </c>
      <c r="C1003" s="727" t="s">
        <v>6345</v>
      </c>
      <c r="D1003" s="727" t="s">
        <v>6346</v>
      </c>
      <c r="E1003" s="727" t="str">
        <f t="shared" si="36"/>
        <v>Войлок</v>
      </c>
      <c r="F1003" s="727" t="s">
        <v>6347</v>
      </c>
      <c r="G1003" s="727" t="str">
        <f t="shared" si="37"/>
        <v>противопожарный, ГОСТ 16221-79</v>
      </c>
      <c r="H1003" s="727"/>
      <c r="I1003" s="727"/>
      <c r="J1003" s="727" t="s">
        <v>1135</v>
      </c>
      <c r="K1003" s="727">
        <v>100</v>
      </c>
      <c r="L1003" s="766">
        <v>271010000</v>
      </c>
      <c r="M1003" s="727" t="s">
        <v>127</v>
      </c>
      <c r="N1003" s="727" t="s">
        <v>2115</v>
      </c>
      <c r="O1003" s="727" t="s">
        <v>802</v>
      </c>
      <c r="P1003" s="727" t="s">
        <v>229</v>
      </c>
      <c r="Q1003" s="874" t="s">
        <v>230</v>
      </c>
      <c r="R1003" s="727" t="s">
        <v>2856</v>
      </c>
      <c r="S1003" s="727">
        <v>55</v>
      </c>
      <c r="T1003" s="727" t="s">
        <v>3168</v>
      </c>
      <c r="U1003" s="789">
        <v>126</v>
      </c>
      <c r="V1003" s="789">
        <v>5000</v>
      </c>
      <c r="W1003" s="789">
        <v>630000</v>
      </c>
      <c r="X1003" s="789">
        <v>705600</v>
      </c>
      <c r="Y1003" s="727" t="s">
        <v>4270</v>
      </c>
      <c r="Z1003" s="727">
        <v>2016</v>
      </c>
      <c r="AA1003" s="727"/>
      <c r="AB1003" s="760" t="s">
        <v>876</v>
      </c>
      <c r="AC1003" s="760"/>
      <c r="AD1003" s="760"/>
      <c r="AE1003" s="760"/>
      <c r="AF1003" s="760"/>
      <c r="AG1003" s="760" t="s">
        <v>6348</v>
      </c>
      <c r="AH1003" s="760" t="s">
        <v>794</v>
      </c>
      <c r="AI1003" s="760">
        <v>210009647</v>
      </c>
      <c r="AJ1003" s="760" t="s">
        <v>6349</v>
      </c>
      <c r="AK1003" s="807"/>
    </row>
    <row r="1004" spans="1:37" s="192" customFormat="1" ht="100.5" customHeight="1">
      <c r="A1004" s="727" t="s">
        <v>6350</v>
      </c>
      <c r="B1004" s="1060" t="s">
        <v>33</v>
      </c>
      <c r="C1004" s="727" t="s">
        <v>6351</v>
      </c>
      <c r="D1004" s="727" t="s">
        <v>6352</v>
      </c>
      <c r="E1004" s="727" t="str">
        <f t="shared" si="36"/>
        <v>Плакат</v>
      </c>
      <c r="F1004" s="727" t="s">
        <v>6353</v>
      </c>
      <c r="G1004" s="727" t="str">
        <f t="shared" si="37"/>
        <v>информационного/предупредительного/эвакуационного и другого назначения</v>
      </c>
      <c r="H1004" s="727"/>
      <c r="I1004" s="727"/>
      <c r="J1004" s="727" t="s">
        <v>1135</v>
      </c>
      <c r="K1004" s="727">
        <v>100</v>
      </c>
      <c r="L1004" s="766">
        <v>271010000</v>
      </c>
      <c r="M1004" s="727" t="s">
        <v>127</v>
      </c>
      <c r="N1004" s="727" t="s">
        <v>2115</v>
      </c>
      <c r="O1004" s="727" t="s">
        <v>802</v>
      </c>
      <c r="P1004" s="727" t="s">
        <v>229</v>
      </c>
      <c r="Q1004" s="874" t="s">
        <v>230</v>
      </c>
      <c r="R1004" s="727" t="s">
        <v>2856</v>
      </c>
      <c r="S1004" s="727">
        <v>796</v>
      </c>
      <c r="T1004" s="727" t="s">
        <v>232</v>
      </c>
      <c r="U1004" s="789">
        <v>10</v>
      </c>
      <c r="V1004" s="789">
        <v>7000</v>
      </c>
      <c r="W1004" s="789">
        <v>70000</v>
      </c>
      <c r="X1004" s="789">
        <v>78400</v>
      </c>
      <c r="Y1004" s="727" t="s">
        <v>4270</v>
      </c>
      <c r="Z1004" s="727">
        <v>2016</v>
      </c>
      <c r="AA1004" s="727"/>
      <c r="AB1004" s="760" t="s">
        <v>876</v>
      </c>
      <c r="AC1004" s="760"/>
      <c r="AD1004" s="760"/>
      <c r="AE1004" s="760"/>
      <c r="AF1004" s="760"/>
      <c r="AG1004" s="760" t="s">
        <v>6354</v>
      </c>
      <c r="AH1004" s="760" t="s">
        <v>794</v>
      </c>
      <c r="AI1004" s="760">
        <v>210011170</v>
      </c>
      <c r="AJ1004" s="760" t="s">
        <v>6355</v>
      </c>
      <c r="AK1004" s="807"/>
    </row>
    <row r="1005" spans="1:37" s="192" customFormat="1" ht="100.5" customHeight="1">
      <c r="A1005" s="727" t="s">
        <v>6356</v>
      </c>
      <c r="B1005" s="1060" t="s">
        <v>33</v>
      </c>
      <c r="C1005" s="727" t="s">
        <v>6357</v>
      </c>
      <c r="D1005" s="727" t="s">
        <v>6298</v>
      </c>
      <c r="E1005" s="727" t="str">
        <f t="shared" si="36"/>
        <v>Перчатки</v>
      </c>
      <c r="F1005" s="727" t="s">
        <v>6358</v>
      </c>
      <c r="G1005" s="727" t="str">
        <f t="shared" si="37"/>
        <v>для защиты рук технические, спилковые с хлопчатобумажной тканью, усиленные, утепленные</v>
      </c>
      <c r="H1005" s="727"/>
      <c r="I1005" s="727"/>
      <c r="J1005" s="727" t="s">
        <v>1135</v>
      </c>
      <c r="K1005" s="727">
        <v>70</v>
      </c>
      <c r="L1005" s="766">
        <v>271010000</v>
      </c>
      <c r="M1005" s="727" t="s">
        <v>127</v>
      </c>
      <c r="N1005" s="727" t="s">
        <v>2115</v>
      </c>
      <c r="O1005" s="727" t="s">
        <v>802</v>
      </c>
      <c r="P1005" s="727" t="s">
        <v>229</v>
      </c>
      <c r="Q1005" s="874" t="s">
        <v>230</v>
      </c>
      <c r="R1005" s="727" t="s">
        <v>2856</v>
      </c>
      <c r="S1005" s="727">
        <v>715</v>
      </c>
      <c r="T1005" s="727" t="s">
        <v>6179</v>
      </c>
      <c r="U1005" s="789">
        <v>53</v>
      </c>
      <c r="V1005" s="789">
        <v>950</v>
      </c>
      <c r="W1005" s="789">
        <v>50350</v>
      </c>
      <c r="X1005" s="789">
        <v>56392</v>
      </c>
      <c r="Y1005" s="727" t="s">
        <v>4270</v>
      </c>
      <c r="Z1005" s="727">
        <v>2016</v>
      </c>
      <c r="AA1005" s="727"/>
      <c r="AB1005" s="760" t="s">
        <v>876</v>
      </c>
      <c r="AC1005" s="760"/>
      <c r="AD1005" s="760"/>
      <c r="AE1005" s="760"/>
      <c r="AF1005" s="760"/>
      <c r="AG1005" s="760" t="s">
        <v>6359</v>
      </c>
      <c r="AH1005" s="760" t="s">
        <v>794</v>
      </c>
      <c r="AI1005" s="760">
        <v>210012271</v>
      </c>
      <c r="AJ1005" s="760" t="s">
        <v>6360</v>
      </c>
      <c r="AK1005" s="807"/>
    </row>
    <row r="1006" spans="1:37" s="192" customFormat="1" ht="100.5" customHeight="1">
      <c r="A1006" s="727" t="s">
        <v>6361</v>
      </c>
      <c r="B1006" s="1060" t="s">
        <v>33</v>
      </c>
      <c r="C1006" s="727" t="s">
        <v>6362</v>
      </c>
      <c r="D1006" s="727" t="s">
        <v>898</v>
      </c>
      <c r="E1006" s="727" t="str">
        <f t="shared" si="36"/>
        <v>Набивка</v>
      </c>
      <c r="F1006" s="727" t="s">
        <v>6363</v>
      </c>
      <c r="G1006" s="727" t="str">
        <f t="shared" si="37"/>
        <v>асбестовая, марка АП (АП-31), круглая, сальниковая, размер 5 мм, ГОСТ 5152-84</v>
      </c>
      <c r="H1006" s="727"/>
      <c r="I1006" s="727"/>
      <c r="J1006" s="727" t="s">
        <v>1135</v>
      </c>
      <c r="K1006" s="727">
        <v>83</v>
      </c>
      <c r="L1006" s="766">
        <v>271010000</v>
      </c>
      <c r="M1006" s="727" t="s">
        <v>127</v>
      </c>
      <c r="N1006" s="727" t="s">
        <v>2115</v>
      </c>
      <c r="O1006" s="727" t="s">
        <v>802</v>
      </c>
      <c r="P1006" s="727" t="s">
        <v>229</v>
      </c>
      <c r="Q1006" s="874" t="s">
        <v>230</v>
      </c>
      <c r="R1006" s="727" t="s">
        <v>2856</v>
      </c>
      <c r="S1006" s="727">
        <v>166</v>
      </c>
      <c r="T1006" s="727" t="s">
        <v>902</v>
      </c>
      <c r="U1006" s="789">
        <v>12.535</v>
      </c>
      <c r="V1006" s="789">
        <v>2000</v>
      </c>
      <c r="W1006" s="789">
        <v>25070</v>
      </c>
      <c r="X1006" s="789">
        <v>28078.400000000001</v>
      </c>
      <c r="Y1006" s="727" t="s">
        <v>4270</v>
      </c>
      <c r="Z1006" s="727">
        <v>2016</v>
      </c>
      <c r="AA1006" s="727"/>
      <c r="AB1006" s="760" t="s">
        <v>876</v>
      </c>
      <c r="AC1006" s="760"/>
      <c r="AD1006" s="760"/>
      <c r="AE1006" s="760"/>
      <c r="AF1006" s="760"/>
      <c r="AG1006" s="760" t="s">
        <v>6364</v>
      </c>
      <c r="AH1006" s="760" t="s">
        <v>794</v>
      </c>
      <c r="AI1006" s="760">
        <v>210013783</v>
      </c>
      <c r="AJ1006" s="760" t="s">
        <v>6365</v>
      </c>
      <c r="AK1006" s="807"/>
    </row>
    <row r="1007" spans="1:37" s="192" customFormat="1" ht="100.5" customHeight="1">
      <c r="A1007" s="727" t="s">
        <v>6366</v>
      </c>
      <c r="B1007" s="1060" t="s">
        <v>33</v>
      </c>
      <c r="C1007" s="727" t="s">
        <v>6367</v>
      </c>
      <c r="D1007" s="727" t="s">
        <v>6368</v>
      </c>
      <c r="E1007" s="727" t="str">
        <f t="shared" si="36"/>
        <v>Перчатки с крагами</v>
      </c>
      <c r="F1007" s="727" t="s">
        <v>6369</v>
      </c>
      <c r="G1007" s="727" t="str">
        <f t="shared" si="37"/>
        <v>для защиты от выплесков жидкого металла, контактной теплоты, теплоты излучения, термостойкие, плотность 500 г/кв.м</v>
      </c>
      <c r="H1007" s="727"/>
      <c r="I1007" s="727"/>
      <c r="J1007" s="727" t="s">
        <v>1135</v>
      </c>
      <c r="K1007" s="727">
        <v>70</v>
      </c>
      <c r="L1007" s="766">
        <v>271010000</v>
      </c>
      <c r="M1007" s="727" t="s">
        <v>127</v>
      </c>
      <c r="N1007" s="727" t="s">
        <v>2115</v>
      </c>
      <c r="O1007" s="727" t="s">
        <v>802</v>
      </c>
      <c r="P1007" s="727" t="s">
        <v>229</v>
      </c>
      <c r="Q1007" s="874" t="s">
        <v>230</v>
      </c>
      <c r="R1007" s="727" t="s">
        <v>2856</v>
      </c>
      <c r="S1007" s="727">
        <v>715</v>
      </c>
      <c r="T1007" s="727" t="s">
        <v>6179</v>
      </c>
      <c r="U1007" s="789">
        <v>4</v>
      </c>
      <c r="V1007" s="789">
        <v>1800</v>
      </c>
      <c r="W1007" s="789">
        <v>7200</v>
      </c>
      <c r="X1007" s="789">
        <v>8064</v>
      </c>
      <c r="Y1007" s="727" t="s">
        <v>4270</v>
      </c>
      <c r="Z1007" s="727">
        <v>2016</v>
      </c>
      <c r="AA1007" s="727"/>
      <c r="AB1007" s="760" t="s">
        <v>876</v>
      </c>
      <c r="AC1007" s="760"/>
      <c r="AD1007" s="760"/>
      <c r="AE1007" s="760"/>
      <c r="AF1007" s="760"/>
      <c r="AG1007" s="760" t="s">
        <v>6370</v>
      </c>
      <c r="AH1007" s="760" t="s">
        <v>794</v>
      </c>
      <c r="AI1007" s="760">
        <v>210014946</v>
      </c>
      <c r="AJ1007" s="760" t="s">
        <v>6371</v>
      </c>
      <c r="AK1007" s="807"/>
    </row>
    <row r="1008" spans="1:37" s="192" customFormat="1" ht="100.5" customHeight="1">
      <c r="A1008" s="727" t="s">
        <v>6372</v>
      </c>
      <c r="B1008" s="1060" t="s">
        <v>33</v>
      </c>
      <c r="C1008" s="727" t="s">
        <v>6367</v>
      </c>
      <c r="D1008" s="727" t="s">
        <v>6368</v>
      </c>
      <c r="E1008" s="727" t="str">
        <f t="shared" si="36"/>
        <v>Перчатки с крагами</v>
      </c>
      <c r="F1008" s="727" t="s">
        <v>6369</v>
      </c>
      <c r="G1008" s="727" t="str">
        <f t="shared" si="37"/>
        <v>для защиты от выплесков жидкого металла, контактной теплоты, теплоты излучения, термостойкие, плотность 500 г/кв.м</v>
      </c>
      <c r="H1008" s="727"/>
      <c r="I1008" s="727"/>
      <c r="J1008" s="727" t="s">
        <v>1135</v>
      </c>
      <c r="K1008" s="727">
        <v>70</v>
      </c>
      <c r="L1008" s="766">
        <v>271010000</v>
      </c>
      <c r="M1008" s="727" t="s">
        <v>127</v>
      </c>
      <c r="N1008" s="727" t="s">
        <v>2115</v>
      </c>
      <c r="O1008" s="727" t="s">
        <v>802</v>
      </c>
      <c r="P1008" s="727" t="s">
        <v>229</v>
      </c>
      <c r="Q1008" s="874" t="s">
        <v>230</v>
      </c>
      <c r="R1008" s="727" t="s">
        <v>2856</v>
      </c>
      <c r="S1008" s="727">
        <v>715</v>
      </c>
      <c r="T1008" s="727" t="s">
        <v>6179</v>
      </c>
      <c r="U1008" s="789">
        <v>55</v>
      </c>
      <c r="V1008" s="789">
        <v>500</v>
      </c>
      <c r="W1008" s="789">
        <v>27500</v>
      </c>
      <c r="X1008" s="789">
        <v>30800</v>
      </c>
      <c r="Y1008" s="727" t="s">
        <v>4270</v>
      </c>
      <c r="Z1008" s="727">
        <v>2016</v>
      </c>
      <c r="AA1008" s="727"/>
      <c r="AB1008" s="760" t="s">
        <v>876</v>
      </c>
      <c r="AC1008" s="760"/>
      <c r="AD1008" s="760"/>
      <c r="AE1008" s="760"/>
      <c r="AF1008" s="760"/>
      <c r="AG1008" s="760" t="s">
        <v>6370</v>
      </c>
      <c r="AH1008" s="760" t="s">
        <v>794</v>
      </c>
      <c r="AI1008" s="760">
        <v>210015841</v>
      </c>
      <c r="AJ1008" s="760" t="s">
        <v>6373</v>
      </c>
      <c r="AK1008" s="807"/>
    </row>
    <row r="1009" spans="1:37" s="192" customFormat="1" ht="100.5" customHeight="1">
      <c r="A1009" s="727" t="s">
        <v>6374</v>
      </c>
      <c r="B1009" s="1060" t="s">
        <v>33</v>
      </c>
      <c r="C1009" s="727" t="s">
        <v>6375</v>
      </c>
      <c r="D1009" s="727" t="s">
        <v>6376</v>
      </c>
      <c r="E1009" s="727" t="str">
        <f t="shared" si="36"/>
        <v>Стержень</v>
      </c>
      <c r="F1009" s="727" t="s">
        <v>6377</v>
      </c>
      <c r="G1009" s="727" t="str">
        <f t="shared" si="37"/>
        <v>фторопластовый, диаметр 80 мм</v>
      </c>
      <c r="H1009" s="727"/>
      <c r="I1009" s="727"/>
      <c r="J1009" s="727" t="s">
        <v>1135</v>
      </c>
      <c r="K1009" s="727">
        <v>60</v>
      </c>
      <c r="L1009" s="766">
        <v>271010000</v>
      </c>
      <c r="M1009" s="727" t="s">
        <v>127</v>
      </c>
      <c r="N1009" s="727" t="s">
        <v>2115</v>
      </c>
      <c r="O1009" s="727" t="s">
        <v>802</v>
      </c>
      <c r="P1009" s="727" t="s">
        <v>229</v>
      </c>
      <c r="Q1009" s="874" t="s">
        <v>230</v>
      </c>
      <c r="R1009" s="727" t="s">
        <v>2856</v>
      </c>
      <c r="S1009" s="727">
        <v>166</v>
      </c>
      <c r="T1009" s="727" t="s">
        <v>902</v>
      </c>
      <c r="U1009" s="789">
        <v>2</v>
      </c>
      <c r="V1009" s="789">
        <v>2782</v>
      </c>
      <c r="W1009" s="789">
        <v>5564</v>
      </c>
      <c r="X1009" s="789">
        <v>6231.68</v>
      </c>
      <c r="Y1009" s="727" t="s">
        <v>4270</v>
      </c>
      <c r="Z1009" s="727">
        <v>2016</v>
      </c>
      <c r="AA1009" s="727"/>
      <c r="AB1009" s="760" t="s">
        <v>876</v>
      </c>
      <c r="AC1009" s="760"/>
      <c r="AD1009" s="760"/>
      <c r="AE1009" s="760"/>
      <c r="AF1009" s="760"/>
      <c r="AG1009" s="760" t="s">
        <v>6378</v>
      </c>
      <c r="AH1009" s="760" t="s">
        <v>794</v>
      </c>
      <c r="AI1009" s="760">
        <v>210016715</v>
      </c>
      <c r="AJ1009" s="760" t="s">
        <v>6379</v>
      </c>
      <c r="AK1009" s="807"/>
    </row>
    <row r="1010" spans="1:37" s="192" customFormat="1" ht="100.5" customHeight="1">
      <c r="A1010" s="727" t="s">
        <v>6380</v>
      </c>
      <c r="B1010" s="1060" t="s">
        <v>33</v>
      </c>
      <c r="C1010" s="727" t="s">
        <v>6381</v>
      </c>
      <c r="D1010" s="727" t="s">
        <v>6382</v>
      </c>
      <c r="E1010" s="727" t="str">
        <f t="shared" si="36"/>
        <v>Знак указательный</v>
      </c>
      <c r="F1010" s="727" t="s">
        <v>6383</v>
      </c>
      <c r="G1010" s="727" t="str">
        <f t="shared" si="37"/>
        <v>направляющая стрелка</v>
      </c>
      <c r="H1010" s="727"/>
      <c r="I1010" s="727"/>
      <c r="J1010" s="727" t="s">
        <v>1135</v>
      </c>
      <c r="K1010" s="727">
        <v>50</v>
      </c>
      <c r="L1010" s="766">
        <v>271010000</v>
      </c>
      <c r="M1010" s="727" t="s">
        <v>127</v>
      </c>
      <c r="N1010" s="727" t="s">
        <v>2115</v>
      </c>
      <c r="O1010" s="727" t="s">
        <v>802</v>
      </c>
      <c r="P1010" s="727" t="s">
        <v>229</v>
      </c>
      <c r="Q1010" s="874" t="s">
        <v>230</v>
      </c>
      <c r="R1010" s="727" t="s">
        <v>2856</v>
      </c>
      <c r="S1010" s="727">
        <v>796</v>
      </c>
      <c r="T1010" s="727" t="s">
        <v>232</v>
      </c>
      <c r="U1010" s="789">
        <v>3</v>
      </c>
      <c r="V1010" s="789">
        <v>10800</v>
      </c>
      <c r="W1010" s="789">
        <v>32400</v>
      </c>
      <c r="X1010" s="789">
        <v>36288</v>
      </c>
      <c r="Y1010" s="727" t="s">
        <v>4270</v>
      </c>
      <c r="Z1010" s="727">
        <v>2016</v>
      </c>
      <c r="AA1010" s="727"/>
      <c r="AB1010" s="760" t="s">
        <v>876</v>
      </c>
      <c r="AC1010" s="760"/>
      <c r="AD1010" s="760"/>
      <c r="AE1010" s="760"/>
      <c r="AF1010" s="760"/>
      <c r="AG1010" s="760" t="s">
        <v>6384</v>
      </c>
      <c r="AH1010" s="760" t="s">
        <v>794</v>
      </c>
      <c r="AI1010" s="760">
        <v>210017208</v>
      </c>
      <c r="AJ1010" s="760" t="s">
        <v>6385</v>
      </c>
      <c r="AK1010" s="807"/>
    </row>
    <row r="1011" spans="1:37" s="192" customFormat="1" ht="100.5" customHeight="1">
      <c r="A1011" s="727" t="s">
        <v>6386</v>
      </c>
      <c r="B1011" s="1060" t="s">
        <v>33</v>
      </c>
      <c r="C1011" s="727" t="s">
        <v>6339</v>
      </c>
      <c r="D1011" s="727" t="s">
        <v>6340</v>
      </c>
      <c r="E1011" s="727" t="str">
        <f t="shared" si="36"/>
        <v>Краги</v>
      </c>
      <c r="F1011" s="727" t="s">
        <v>6341</v>
      </c>
      <c r="G1011" s="727" t="str">
        <f t="shared" si="37"/>
        <v>для защиты рук от повышенных температур, из термостойкого материала</v>
      </c>
      <c r="H1011" s="727"/>
      <c r="I1011" s="727"/>
      <c r="J1011" s="727" t="s">
        <v>1135</v>
      </c>
      <c r="K1011" s="727">
        <v>80</v>
      </c>
      <c r="L1011" s="766">
        <v>271010000</v>
      </c>
      <c r="M1011" s="727" t="s">
        <v>127</v>
      </c>
      <c r="N1011" s="727" t="s">
        <v>2115</v>
      </c>
      <c r="O1011" s="727" t="s">
        <v>802</v>
      </c>
      <c r="P1011" s="727" t="s">
        <v>229</v>
      </c>
      <c r="Q1011" s="874" t="s">
        <v>230</v>
      </c>
      <c r="R1011" s="727" t="s">
        <v>2856</v>
      </c>
      <c r="S1011" s="727">
        <v>715</v>
      </c>
      <c r="T1011" s="727" t="s">
        <v>6179</v>
      </c>
      <c r="U1011" s="789">
        <v>1</v>
      </c>
      <c r="V1011" s="789">
        <v>1300</v>
      </c>
      <c r="W1011" s="789">
        <v>1300</v>
      </c>
      <c r="X1011" s="789">
        <v>1456</v>
      </c>
      <c r="Y1011" s="727" t="s">
        <v>4270</v>
      </c>
      <c r="Z1011" s="727">
        <v>2016</v>
      </c>
      <c r="AA1011" s="727"/>
      <c r="AB1011" s="760" t="s">
        <v>876</v>
      </c>
      <c r="AC1011" s="760"/>
      <c r="AD1011" s="760"/>
      <c r="AE1011" s="760"/>
      <c r="AF1011" s="760"/>
      <c r="AG1011" s="760" t="s">
        <v>6342</v>
      </c>
      <c r="AH1011" s="760" t="s">
        <v>794</v>
      </c>
      <c r="AI1011" s="760">
        <v>210018315</v>
      </c>
      <c r="AJ1011" s="760" t="s">
        <v>6387</v>
      </c>
      <c r="AK1011" s="807"/>
    </row>
    <row r="1012" spans="1:37" s="192" customFormat="1" ht="100.5" customHeight="1">
      <c r="A1012" s="727" t="s">
        <v>6388</v>
      </c>
      <c r="B1012" s="1060" t="s">
        <v>33</v>
      </c>
      <c r="C1012" s="727" t="s">
        <v>6389</v>
      </c>
      <c r="D1012" s="727" t="s">
        <v>6390</v>
      </c>
      <c r="E1012" s="727" t="str">
        <f t="shared" si="36"/>
        <v>Диафрагма</v>
      </c>
      <c r="F1012" s="727" t="s">
        <v>6391</v>
      </c>
      <c r="G1012" s="727" t="str">
        <f t="shared" si="37"/>
        <v>измерительная</v>
      </c>
      <c r="H1012" s="727"/>
      <c r="I1012" s="727"/>
      <c r="J1012" s="727" t="s">
        <v>1135</v>
      </c>
      <c r="K1012" s="727">
        <v>50</v>
      </c>
      <c r="L1012" s="766">
        <v>271010000</v>
      </c>
      <c r="M1012" s="727" t="s">
        <v>127</v>
      </c>
      <c r="N1012" s="727" t="s">
        <v>2115</v>
      </c>
      <c r="O1012" s="727" t="s">
        <v>802</v>
      </c>
      <c r="P1012" s="727" t="s">
        <v>229</v>
      </c>
      <c r="Q1012" s="874" t="s">
        <v>230</v>
      </c>
      <c r="R1012" s="727" t="s">
        <v>2856</v>
      </c>
      <c r="S1012" s="727">
        <v>796</v>
      </c>
      <c r="T1012" s="727" t="s">
        <v>232</v>
      </c>
      <c r="U1012" s="789">
        <v>2</v>
      </c>
      <c r="V1012" s="789">
        <v>2000</v>
      </c>
      <c r="W1012" s="789">
        <v>4000</v>
      </c>
      <c r="X1012" s="789">
        <v>4480</v>
      </c>
      <c r="Y1012" s="727" t="s">
        <v>4270</v>
      </c>
      <c r="Z1012" s="727">
        <v>2016</v>
      </c>
      <c r="AA1012" s="727"/>
      <c r="AB1012" s="760" t="s">
        <v>876</v>
      </c>
      <c r="AC1012" s="760"/>
      <c r="AD1012" s="760"/>
      <c r="AE1012" s="760"/>
      <c r="AF1012" s="760"/>
      <c r="AG1012" s="760" t="s">
        <v>6392</v>
      </c>
      <c r="AH1012" s="760" t="s">
        <v>794</v>
      </c>
      <c r="AI1012" s="760">
        <v>210019942</v>
      </c>
      <c r="AJ1012" s="760" t="s">
        <v>6393</v>
      </c>
      <c r="AK1012" s="807"/>
    </row>
    <row r="1013" spans="1:37" s="192" customFormat="1" ht="100.5" customHeight="1">
      <c r="A1013" s="727" t="s">
        <v>6394</v>
      </c>
      <c r="B1013" s="1060" t="s">
        <v>33</v>
      </c>
      <c r="C1013" s="727" t="s">
        <v>6395</v>
      </c>
      <c r="D1013" s="727" t="s">
        <v>6298</v>
      </c>
      <c r="E1013" s="727" t="str">
        <f t="shared" si="36"/>
        <v>Перчатки</v>
      </c>
      <c r="F1013" s="727" t="s">
        <v>6396</v>
      </c>
      <c r="G1013" s="727" t="str">
        <f t="shared" si="37"/>
        <v>для защиты рук технические, со сплошным покрытием ПВХ, хлопчатобумажные</v>
      </c>
      <c r="H1013" s="727"/>
      <c r="I1013" s="727"/>
      <c r="J1013" s="727" t="s">
        <v>1135</v>
      </c>
      <c r="K1013" s="727">
        <v>70</v>
      </c>
      <c r="L1013" s="766">
        <v>271010000</v>
      </c>
      <c r="M1013" s="727" t="s">
        <v>127</v>
      </c>
      <c r="N1013" s="727" t="s">
        <v>2115</v>
      </c>
      <c r="O1013" s="727" t="s">
        <v>802</v>
      </c>
      <c r="P1013" s="727" t="s">
        <v>229</v>
      </c>
      <c r="Q1013" s="874" t="s">
        <v>230</v>
      </c>
      <c r="R1013" s="727" t="s">
        <v>2856</v>
      </c>
      <c r="S1013" s="727">
        <v>715</v>
      </c>
      <c r="T1013" s="727" t="s">
        <v>6179</v>
      </c>
      <c r="U1013" s="789">
        <v>224</v>
      </c>
      <c r="V1013" s="789">
        <v>214</v>
      </c>
      <c r="W1013" s="789">
        <v>47936</v>
      </c>
      <c r="X1013" s="789">
        <v>53688.32</v>
      </c>
      <c r="Y1013" s="727" t="s">
        <v>4270</v>
      </c>
      <c r="Z1013" s="727">
        <v>2016</v>
      </c>
      <c r="AA1013" s="727"/>
      <c r="AB1013" s="760" t="s">
        <v>876</v>
      </c>
      <c r="AC1013" s="760"/>
      <c r="AD1013" s="760"/>
      <c r="AE1013" s="760"/>
      <c r="AF1013" s="760"/>
      <c r="AG1013" s="760" t="s">
        <v>6397</v>
      </c>
      <c r="AH1013" s="760" t="s">
        <v>794</v>
      </c>
      <c r="AI1013" s="760">
        <v>210020022</v>
      </c>
      <c r="AJ1013" s="760" t="s">
        <v>6398</v>
      </c>
      <c r="AK1013" s="807"/>
    </row>
    <row r="1014" spans="1:37" s="192" customFormat="1" ht="100.5" customHeight="1">
      <c r="A1014" s="727" t="s">
        <v>6399</v>
      </c>
      <c r="B1014" s="1060" t="s">
        <v>33</v>
      </c>
      <c r="C1014" s="727" t="s">
        <v>6400</v>
      </c>
      <c r="D1014" s="727" t="s">
        <v>6401</v>
      </c>
      <c r="E1014" s="727" t="str">
        <f t="shared" si="36"/>
        <v>Бочка</v>
      </c>
      <c r="F1014" s="727" t="s">
        <v>6402</v>
      </c>
      <c r="G1014" s="727" t="str">
        <f t="shared" si="37"/>
        <v>из черного металла, вместимость 50-300 л</v>
      </c>
      <c r="H1014" s="727"/>
      <c r="I1014" s="727"/>
      <c r="J1014" s="727" t="s">
        <v>1135</v>
      </c>
      <c r="K1014" s="727">
        <v>50</v>
      </c>
      <c r="L1014" s="766">
        <v>271010000</v>
      </c>
      <c r="M1014" s="727" t="s">
        <v>127</v>
      </c>
      <c r="N1014" s="727" t="s">
        <v>2115</v>
      </c>
      <c r="O1014" s="727" t="s">
        <v>802</v>
      </c>
      <c r="P1014" s="727" t="s">
        <v>229</v>
      </c>
      <c r="Q1014" s="874" t="s">
        <v>230</v>
      </c>
      <c r="R1014" s="727" t="s">
        <v>2856</v>
      </c>
      <c r="S1014" s="727">
        <v>796</v>
      </c>
      <c r="T1014" s="727" t="s">
        <v>232</v>
      </c>
      <c r="U1014" s="789">
        <v>2</v>
      </c>
      <c r="V1014" s="789">
        <v>3500</v>
      </c>
      <c r="W1014" s="789">
        <v>7000</v>
      </c>
      <c r="X1014" s="789">
        <v>7840</v>
      </c>
      <c r="Y1014" s="727" t="s">
        <v>4270</v>
      </c>
      <c r="Z1014" s="727">
        <v>2016</v>
      </c>
      <c r="AA1014" s="727"/>
      <c r="AB1014" s="760" t="s">
        <v>876</v>
      </c>
      <c r="AC1014" s="760"/>
      <c r="AD1014" s="760"/>
      <c r="AE1014" s="760"/>
      <c r="AF1014" s="760"/>
      <c r="AG1014" s="760" t="s">
        <v>6403</v>
      </c>
      <c r="AH1014" s="760" t="s">
        <v>794</v>
      </c>
      <c r="AI1014" s="760">
        <v>240000008</v>
      </c>
      <c r="AJ1014" s="760" t="s">
        <v>6404</v>
      </c>
      <c r="AK1014" s="807"/>
    </row>
    <row r="1015" spans="1:37" s="192" customFormat="1" ht="100.5" customHeight="1">
      <c r="A1015" s="727" t="s">
        <v>6405</v>
      </c>
      <c r="B1015" s="1060" t="s">
        <v>33</v>
      </c>
      <c r="C1015" s="727" t="s">
        <v>6406</v>
      </c>
      <c r="D1015" s="727" t="s">
        <v>6407</v>
      </c>
      <c r="E1015" s="727" t="str">
        <f t="shared" si="36"/>
        <v>Канистра</v>
      </c>
      <c r="F1015" s="727" t="s">
        <v>6408</v>
      </c>
      <c r="G1015" s="727" t="str">
        <f t="shared" si="37"/>
        <v>из черного металла, вместимость менее 50 л</v>
      </c>
      <c r="H1015" s="727"/>
      <c r="I1015" s="727"/>
      <c r="J1015" s="727" t="s">
        <v>1135</v>
      </c>
      <c r="K1015" s="727">
        <v>50</v>
      </c>
      <c r="L1015" s="766">
        <v>271010000</v>
      </c>
      <c r="M1015" s="727" t="s">
        <v>127</v>
      </c>
      <c r="N1015" s="727" t="s">
        <v>2115</v>
      </c>
      <c r="O1015" s="727" t="s">
        <v>802</v>
      </c>
      <c r="P1015" s="727" t="s">
        <v>229</v>
      </c>
      <c r="Q1015" s="874" t="s">
        <v>230</v>
      </c>
      <c r="R1015" s="727" t="s">
        <v>2856</v>
      </c>
      <c r="S1015" s="727">
        <v>796</v>
      </c>
      <c r="T1015" s="727" t="s">
        <v>232</v>
      </c>
      <c r="U1015" s="789">
        <v>1</v>
      </c>
      <c r="V1015" s="789">
        <v>7000</v>
      </c>
      <c r="W1015" s="789">
        <v>7000</v>
      </c>
      <c r="X1015" s="789">
        <v>7840</v>
      </c>
      <c r="Y1015" s="727" t="s">
        <v>4270</v>
      </c>
      <c r="Z1015" s="727">
        <v>2016</v>
      </c>
      <c r="AA1015" s="727"/>
      <c r="AB1015" s="760" t="s">
        <v>876</v>
      </c>
      <c r="AC1015" s="760"/>
      <c r="AD1015" s="760"/>
      <c r="AE1015" s="760"/>
      <c r="AF1015" s="760"/>
      <c r="AG1015" s="760" t="s">
        <v>6409</v>
      </c>
      <c r="AH1015" s="760" t="s">
        <v>794</v>
      </c>
      <c r="AI1015" s="760">
        <v>240000009</v>
      </c>
      <c r="AJ1015" s="760" t="s">
        <v>6410</v>
      </c>
      <c r="AK1015" s="807"/>
    </row>
    <row r="1016" spans="1:37" s="192" customFormat="1" ht="100.5" customHeight="1">
      <c r="A1016" s="727" t="s">
        <v>6411</v>
      </c>
      <c r="B1016" s="1060" t="s">
        <v>33</v>
      </c>
      <c r="C1016" s="727" t="s">
        <v>6412</v>
      </c>
      <c r="D1016" s="727" t="s">
        <v>4916</v>
      </c>
      <c r="E1016" s="727" t="str">
        <f t="shared" si="36"/>
        <v>Масло</v>
      </c>
      <c r="F1016" s="727" t="s">
        <v>6413</v>
      </c>
      <c r="G1016" s="727" t="str">
        <f t="shared" si="37"/>
        <v>индустриальное, марка И-40А</v>
      </c>
      <c r="H1016" s="727"/>
      <c r="I1016" s="727"/>
      <c r="J1016" s="727" t="s">
        <v>1135</v>
      </c>
      <c r="K1016" s="727">
        <v>60</v>
      </c>
      <c r="L1016" s="766">
        <v>271010000</v>
      </c>
      <c r="M1016" s="727" t="s">
        <v>127</v>
      </c>
      <c r="N1016" s="727" t="s">
        <v>2115</v>
      </c>
      <c r="O1016" s="727" t="s">
        <v>802</v>
      </c>
      <c r="P1016" s="727" t="s">
        <v>229</v>
      </c>
      <c r="Q1016" s="874" t="s">
        <v>230</v>
      </c>
      <c r="R1016" s="727" t="s">
        <v>2856</v>
      </c>
      <c r="S1016" s="727">
        <v>166</v>
      </c>
      <c r="T1016" s="727" t="s">
        <v>902</v>
      </c>
      <c r="U1016" s="789">
        <v>16</v>
      </c>
      <c r="V1016" s="789">
        <v>420</v>
      </c>
      <c r="W1016" s="789">
        <v>6720</v>
      </c>
      <c r="X1016" s="789">
        <v>7526.4</v>
      </c>
      <c r="Y1016" s="727" t="s">
        <v>4270</v>
      </c>
      <c r="Z1016" s="727">
        <v>2016</v>
      </c>
      <c r="AA1016" s="727"/>
      <c r="AB1016" s="760" t="s">
        <v>876</v>
      </c>
      <c r="AC1016" s="760"/>
      <c r="AD1016" s="760"/>
      <c r="AE1016" s="760"/>
      <c r="AF1016" s="760"/>
      <c r="AG1016" s="760" t="s">
        <v>6414</v>
      </c>
      <c r="AH1016" s="760" t="s">
        <v>794</v>
      </c>
      <c r="AI1016" s="760">
        <v>230000059</v>
      </c>
      <c r="AJ1016" s="760" t="s">
        <v>6415</v>
      </c>
      <c r="AK1016" s="807"/>
    </row>
    <row r="1017" spans="1:37" s="192" customFormat="1" ht="100.5" customHeight="1">
      <c r="A1017" s="727" t="s">
        <v>6416</v>
      </c>
      <c r="B1017" s="1060" t="s">
        <v>33</v>
      </c>
      <c r="C1017" s="727" t="s">
        <v>4849</v>
      </c>
      <c r="D1017" s="727" t="s">
        <v>4850</v>
      </c>
      <c r="E1017" s="727" t="str">
        <f t="shared" si="36"/>
        <v>Кольцо</v>
      </c>
      <c r="F1017" s="727" t="s">
        <v>4851</v>
      </c>
      <c r="G1017" s="727" t="str">
        <f t="shared" si="37"/>
        <v>резиновое, уплотнительное, ГОСТ 9833-73</v>
      </c>
      <c r="H1017" s="727"/>
      <c r="I1017" s="727"/>
      <c r="J1017" s="727" t="s">
        <v>1135</v>
      </c>
      <c r="K1017" s="727">
        <v>50</v>
      </c>
      <c r="L1017" s="766">
        <v>271010000</v>
      </c>
      <c r="M1017" s="727" t="s">
        <v>127</v>
      </c>
      <c r="N1017" s="727" t="s">
        <v>2115</v>
      </c>
      <c r="O1017" s="727" t="s">
        <v>802</v>
      </c>
      <c r="P1017" s="727" t="s">
        <v>229</v>
      </c>
      <c r="Q1017" s="874" t="s">
        <v>230</v>
      </c>
      <c r="R1017" s="727" t="s">
        <v>2856</v>
      </c>
      <c r="S1017" s="727">
        <v>796</v>
      </c>
      <c r="T1017" s="727" t="s">
        <v>232</v>
      </c>
      <c r="U1017" s="789">
        <v>2</v>
      </c>
      <c r="V1017" s="789">
        <v>115500</v>
      </c>
      <c r="W1017" s="789">
        <v>231000</v>
      </c>
      <c r="X1017" s="789">
        <v>258720</v>
      </c>
      <c r="Y1017" s="727" t="s">
        <v>4270</v>
      </c>
      <c r="Z1017" s="727">
        <v>2016</v>
      </c>
      <c r="AA1017" s="727"/>
      <c r="AB1017" s="760" t="s">
        <v>876</v>
      </c>
      <c r="AC1017" s="760"/>
      <c r="AD1017" s="760"/>
      <c r="AE1017" s="760"/>
      <c r="AF1017" s="760"/>
      <c r="AG1017" s="760" t="s">
        <v>6417</v>
      </c>
      <c r="AH1017" s="760" t="s">
        <v>794</v>
      </c>
      <c r="AI1017" s="760">
        <v>210000370</v>
      </c>
      <c r="AJ1017" s="760" t="s">
        <v>6418</v>
      </c>
      <c r="AK1017" s="807"/>
    </row>
    <row r="1018" spans="1:37" s="192" customFormat="1" ht="100.5" customHeight="1">
      <c r="A1018" s="727" t="s">
        <v>6419</v>
      </c>
      <c r="B1018" s="1060" t="s">
        <v>33</v>
      </c>
      <c r="C1018" s="727" t="s">
        <v>4849</v>
      </c>
      <c r="D1018" s="727" t="s">
        <v>4850</v>
      </c>
      <c r="E1018" s="727" t="str">
        <f t="shared" si="36"/>
        <v>Кольцо</v>
      </c>
      <c r="F1018" s="727" t="s">
        <v>4851</v>
      </c>
      <c r="G1018" s="727" t="str">
        <f t="shared" si="37"/>
        <v>резиновое, уплотнительное, ГОСТ 9833-73</v>
      </c>
      <c r="H1018" s="727"/>
      <c r="I1018" s="727"/>
      <c r="J1018" s="727" t="s">
        <v>1135</v>
      </c>
      <c r="K1018" s="727">
        <v>50</v>
      </c>
      <c r="L1018" s="766">
        <v>271010000</v>
      </c>
      <c r="M1018" s="727" t="s">
        <v>127</v>
      </c>
      <c r="N1018" s="727" t="s">
        <v>2115</v>
      </c>
      <c r="O1018" s="727" t="s">
        <v>802</v>
      </c>
      <c r="P1018" s="727" t="s">
        <v>229</v>
      </c>
      <c r="Q1018" s="874" t="s">
        <v>230</v>
      </c>
      <c r="R1018" s="727" t="s">
        <v>2856</v>
      </c>
      <c r="S1018" s="727">
        <v>796</v>
      </c>
      <c r="T1018" s="727" t="s">
        <v>232</v>
      </c>
      <c r="U1018" s="789">
        <v>4</v>
      </c>
      <c r="V1018" s="789">
        <v>209000</v>
      </c>
      <c r="W1018" s="789">
        <v>836000</v>
      </c>
      <c r="X1018" s="789">
        <v>936320</v>
      </c>
      <c r="Y1018" s="727" t="s">
        <v>4270</v>
      </c>
      <c r="Z1018" s="727">
        <v>2016</v>
      </c>
      <c r="AA1018" s="727"/>
      <c r="AB1018" s="760" t="s">
        <v>876</v>
      </c>
      <c r="AC1018" s="760"/>
      <c r="AD1018" s="760"/>
      <c r="AE1018" s="760"/>
      <c r="AF1018" s="760"/>
      <c r="AG1018" s="760" t="s">
        <v>6420</v>
      </c>
      <c r="AH1018" s="760" t="s">
        <v>794</v>
      </c>
      <c r="AI1018" s="760">
        <v>210000372</v>
      </c>
      <c r="AJ1018" s="760" t="s">
        <v>6421</v>
      </c>
      <c r="AK1018" s="807"/>
    </row>
    <row r="1019" spans="1:37" s="192" customFormat="1" ht="100.5" customHeight="1">
      <c r="A1019" s="727" t="s">
        <v>6422</v>
      </c>
      <c r="B1019" s="1060" t="s">
        <v>33</v>
      </c>
      <c r="C1019" s="727" t="s">
        <v>6423</v>
      </c>
      <c r="D1019" s="727" t="s">
        <v>6424</v>
      </c>
      <c r="E1019" s="727" t="str">
        <f t="shared" si="36"/>
        <v>Паронит</v>
      </c>
      <c r="F1019" s="727" t="s">
        <v>6425</v>
      </c>
      <c r="G1019" s="727" t="str">
        <f t="shared" si="37"/>
        <v>марка ПОН-Б, общего назначения, толщина 2,0 мм, ГОСТ 481-80</v>
      </c>
      <c r="H1019" s="727"/>
      <c r="I1019" s="727"/>
      <c r="J1019" s="727" t="s">
        <v>1135</v>
      </c>
      <c r="K1019" s="727">
        <v>0</v>
      </c>
      <c r="L1019" s="766">
        <v>271010000</v>
      </c>
      <c r="M1019" s="727" t="s">
        <v>127</v>
      </c>
      <c r="N1019" s="727" t="s">
        <v>2115</v>
      </c>
      <c r="O1019" s="727" t="s">
        <v>802</v>
      </c>
      <c r="P1019" s="727" t="s">
        <v>229</v>
      </c>
      <c r="Q1019" s="874" t="s">
        <v>230</v>
      </c>
      <c r="R1019" s="727" t="s">
        <v>2856</v>
      </c>
      <c r="S1019" s="727">
        <v>166</v>
      </c>
      <c r="T1019" s="727" t="s">
        <v>902</v>
      </c>
      <c r="U1019" s="789">
        <v>9.4</v>
      </c>
      <c r="V1019" s="789">
        <v>2500</v>
      </c>
      <c r="W1019" s="789">
        <v>23500</v>
      </c>
      <c r="X1019" s="789">
        <v>26320</v>
      </c>
      <c r="Y1019" s="727"/>
      <c r="Z1019" s="727">
        <v>2016</v>
      </c>
      <c r="AA1019" s="727"/>
      <c r="AB1019" s="760" t="s">
        <v>876</v>
      </c>
      <c r="AC1019" s="760"/>
      <c r="AD1019" s="760"/>
      <c r="AE1019" s="760"/>
      <c r="AF1019" s="760"/>
      <c r="AG1019" s="760" t="s">
        <v>6426</v>
      </c>
      <c r="AH1019" s="760" t="s">
        <v>794</v>
      </c>
      <c r="AI1019" s="760">
        <v>210000934</v>
      </c>
      <c r="AJ1019" s="760" t="s">
        <v>6427</v>
      </c>
      <c r="AK1019" s="807"/>
    </row>
    <row r="1020" spans="1:37" s="192" customFormat="1" ht="100.5" customHeight="1">
      <c r="A1020" s="727" t="s">
        <v>6428</v>
      </c>
      <c r="B1020" s="1060" t="s">
        <v>33</v>
      </c>
      <c r="C1020" s="727" t="s">
        <v>6429</v>
      </c>
      <c r="D1020" s="727" t="s">
        <v>6424</v>
      </c>
      <c r="E1020" s="727" t="str">
        <f t="shared" si="36"/>
        <v>Паронит</v>
      </c>
      <c r="F1020" s="727" t="s">
        <v>6430</v>
      </c>
      <c r="G1020" s="727" t="str">
        <f t="shared" si="37"/>
        <v>марка ПОН-Б, общего назначения, толщина 6,0 мм, ГОСТ 481-80</v>
      </c>
      <c r="H1020" s="727"/>
      <c r="I1020" s="727"/>
      <c r="J1020" s="727" t="s">
        <v>1135</v>
      </c>
      <c r="K1020" s="727">
        <v>0</v>
      </c>
      <c r="L1020" s="766">
        <v>271010000</v>
      </c>
      <c r="M1020" s="727" t="s">
        <v>127</v>
      </c>
      <c r="N1020" s="727" t="s">
        <v>2115</v>
      </c>
      <c r="O1020" s="727" t="s">
        <v>802</v>
      </c>
      <c r="P1020" s="727" t="s">
        <v>229</v>
      </c>
      <c r="Q1020" s="874" t="s">
        <v>230</v>
      </c>
      <c r="R1020" s="727" t="s">
        <v>2856</v>
      </c>
      <c r="S1020" s="727">
        <v>166</v>
      </c>
      <c r="T1020" s="727" t="s">
        <v>902</v>
      </c>
      <c r="U1020" s="789">
        <v>60</v>
      </c>
      <c r="V1020" s="789">
        <v>1200</v>
      </c>
      <c r="W1020" s="789">
        <v>72000</v>
      </c>
      <c r="X1020" s="789">
        <v>80640</v>
      </c>
      <c r="Y1020" s="727"/>
      <c r="Z1020" s="727">
        <v>2016</v>
      </c>
      <c r="AA1020" s="727"/>
      <c r="AB1020" s="760" t="s">
        <v>876</v>
      </c>
      <c r="AC1020" s="760"/>
      <c r="AD1020" s="760"/>
      <c r="AE1020" s="760"/>
      <c r="AF1020" s="760"/>
      <c r="AG1020" s="760" t="s">
        <v>6431</v>
      </c>
      <c r="AH1020" s="760" t="s">
        <v>794</v>
      </c>
      <c r="AI1020" s="760">
        <v>210000941</v>
      </c>
      <c r="AJ1020" s="760" t="s">
        <v>6432</v>
      </c>
      <c r="AK1020" s="807"/>
    </row>
    <row r="1021" spans="1:37" s="192" customFormat="1" ht="100.5" customHeight="1">
      <c r="A1021" s="727" t="s">
        <v>6433</v>
      </c>
      <c r="B1021" s="1060" t="s">
        <v>33</v>
      </c>
      <c r="C1021" s="727" t="s">
        <v>6434</v>
      </c>
      <c r="D1021" s="727" t="s">
        <v>6435</v>
      </c>
      <c r="E1021" s="727" t="str">
        <f t="shared" si="36"/>
        <v>Мембрана</v>
      </c>
      <c r="F1021" s="727" t="s">
        <v>6436</v>
      </c>
      <c r="G1021" s="727" t="str">
        <f t="shared" si="37"/>
        <v>для регулятора давления, из мембранного полотна толщина 3 мм</v>
      </c>
      <c r="H1021" s="727"/>
      <c r="I1021" s="727"/>
      <c r="J1021" s="727" t="s">
        <v>1135</v>
      </c>
      <c r="K1021" s="727">
        <v>0</v>
      </c>
      <c r="L1021" s="766">
        <v>271010000</v>
      </c>
      <c r="M1021" s="727" t="s">
        <v>127</v>
      </c>
      <c r="N1021" s="727" t="s">
        <v>2115</v>
      </c>
      <c r="O1021" s="727" t="s">
        <v>802</v>
      </c>
      <c r="P1021" s="727" t="s">
        <v>229</v>
      </c>
      <c r="Q1021" s="874" t="s">
        <v>230</v>
      </c>
      <c r="R1021" s="727" t="s">
        <v>2856</v>
      </c>
      <c r="S1021" s="727">
        <v>796</v>
      </c>
      <c r="T1021" s="727" t="s">
        <v>232</v>
      </c>
      <c r="U1021" s="789">
        <v>5</v>
      </c>
      <c r="V1021" s="789">
        <v>13200</v>
      </c>
      <c r="W1021" s="789">
        <v>66000</v>
      </c>
      <c r="X1021" s="789">
        <v>73920</v>
      </c>
      <c r="Y1021" s="727"/>
      <c r="Z1021" s="727">
        <v>2016</v>
      </c>
      <c r="AA1021" s="727"/>
      <c r="AB1021" s="760" t="s">
        <v>876</v>
      </c>
      <c r="AC1021" s="760"/>
      <c r="AD1021" s="760"/>
      <c r="AE1021" s="760"/>
      <c r="AF1021" s="760"/>
      <c r="AG1021" s="760" t="s">
        <v>6437</v>
      </c>
      <c r="AH1021" s="760" t="s">
        <v>794</v>
      </c>
      <c r="AI1021" s="760">
        <v>210010328</v>
      </c>
      <c r="AJ1021" s="760" t="s">
        <v>6438</v>
      </c>
      <c r="AK1021" s="807"/>
    </row>
    <row r="1022" spans="1:37" s="192" customFormat="1" ht="100.5" customHeight="1">
      <c r="A1022" s="727" t="s">
        <v>6439</v>
      </c>
      <c r="B1022" s="1060" t="s">
        <v>33</v>
      </c>
      <c r="C1022" s="727" t="s">
        <v>6440</v>
      </c>
      <c r="D1022" s="727" t="s">
        <v>6424</v>
      </c>
      <c r="E1022" s="727" t="str">
        <f t="shared" si="36"/>
        <v>Паронит</v>
      </c>
      <c r="F1022" s="727" t="s">
        <v>6441</v>
      </c>
      <c r="G1022" s="727" t="str">
        <f t="shared" si="37"/>
        <v>марка ПОН, общего назначения, толщина 2,0 мм, ГОСТ 481-80</v>
      </c>
      <c r="H1022" s="727"/>
      <c r="I1022" s="727"/>
      <c r="J1022" s="727" t="s">
        <v>1135</v>
      </c>
      <c r="K1022" s="727">
        <v>0</v>
      </c>
      <c r="L1022" s="766">
        <v>271010000</v>
      </c>
      <c r="M1022" s="727" t="s">
        <v>127</v>
      </c>
      <c r="N1022" s="727" t="s">
        <v>2115</v>
      </c>
      <c r="O1022" s="727" t="s">
        <v>802</v>
      </c>
      <c r="P1022" s="727" t="s">
        <v>229</v>
      </c>
      <c r="Q1022" s="874" t="s">
        <v>230</v>
      </c>
      <c r="R1022" s="727" t="s">
        <v>2856</v>
      </c>
      <c r="S1022" s="727">
        <v>166</v>
      </c>
      <c r="T1022" s="727" t="s">
        <v>902</v>
      </c>
      <c r="U1022" s="789">
        <v>5.7329999999999997</v>
      </c>
      <c r="V1022" s="789">
        <v>2000</v>
      </c>
      <c r="W1022" s="789">
        <v>11466</v>
      </c>
      <c r="X1022" s="789">
        <v>12841.92</v>
      </c>
      <c r="Y1022" s="727"/>
      <c r="Z1022" s="727">
        <v>2016</v>
      </c>
      <c r="AA1022" s="727"/>
      <c r="AB1022" s="760" t="s">
        <v>876</v>
      </c>
      <c r="AC1022" s="760"/>
      <c r="AD1022" s="760"/>
      <c r="AE1022" s="760"/>
      <c r="AF1022" s="760"/>
      <c r="AG1022" s="760" t="s">
        <v>6442</v>
      </c>
      <c r="AH1022" s="760" t="s">
        <v>794</v>
      </c>
      <c r="AI1022" s="760">
        <v>210012437</v>
      </c>
      <c r="AJ1022" s="760" t="s">
        <v>6443</v>
      </c>
      <c r="AK1022" s="807"/>
    </row>
    <row r="1023" spans="1:37" s="192" customFormat="1" ht="100.5" customHeight="1">
      <c r="A1023" s="727" t="s">
        <v>6444</v>
      </c>
      <c r="B1023" s="1060" t="s">
        <v>33</v>
      </c>
      <c r="C1023" s="727" t="s">
        <v>6445</v>
      </c>
      <c r="D1023" s="727" t="s">
        <v>6424</v>
      </c>
      <c r="E1023" s="727" t="str">
        <f t="shared" si="36"/>
        <v>Паронит</v>
      </c>
      <c r="F1023" s="727" t="s">
        <v>6446</v>
      </c>
      <c r="G1023" s="727" t="str">
        <f t="shared" si="37"/>
        <v>марка ПМБ, маслобензостойкий, толщина 3,0 мм, ГОСТ 481-80</v>
      </c>
      <c r="H1023" s="727"/>
      <c r="I1023" s="727"/>
      <c r="J1023" s="727" t="s">
        <v>1135</v>
      </c>
      <c r="K1023" s="727">
        <v>0</v>
      </c>
      <c r="L1023" s="766">
        <v>271010000</v>
      </c>
      <c r="M1023" s="727" t="s">
        <v>127</v>
      </c>
      <c r="N1023" s="727" t="s">
        <v>2115</v>
      </c>
      <c r="O1023" s="727" t="s">
        <v>802</v>
      </c>
      <c r="P1023" s="727" t="s">
        <v>229</v>
      </c>
      <c r="Q1023" s="874" t="s">
        <v>230</v>
      </c>
      <c r="R1023" s="727" t="s">
        <v>2856</v>
      </c>
      <c r="S1023" s="727">
        <v>166</v>
      </c>
      <c r="T1023" s="727" t="s">
        <v>902</v>
      </c>
      <c r="U1023" s="789">
        <v>7</v>
      </c>
      <c r="V1023" s="789">
        <v>2500</v>
      </c>
      <c r="W1023" s="789">
        <v>17500</v>
      </c>
      <c r="X1023" s="789">
        <v>19600</v>
      </c>
      <c r="Y1023" s="727"/>
      <c r="Z1023" s="727">
        <v>2016</v>
      </c>
      <c r="AA1023" s="727"/>
      <c r="AB1023" s="760" t="s">
        <v>876</v>
      </c>
      <c r="AC1023" s="760"/>
      <c r="AD1023" s="760"/>
      <c r="AE1023" s="760"/>
      <c r="AF1023" s="760"/>
      <c r="AG1023" s="760" t="s">
        <v>6447</v>
      </c>
      <c r="AH1023" s="760" t="s">
        <v>794</v>
      </c>
      <c r="AI1023" s="760">
        <v>210012498</v>
      </c>
      <c r="AJ1023" s="760" t="s">
        <v>6448</v>
      </c>
      <c r="AK1023" s="807"/>
    </row>
    <row r="1024" spans="1:37" s="192" customFormat="1" ht="100.5" customHeight="1">
      <c r="A1024" s="727" t="s">
        <v>6449</v>
      </c>
      <c r="B1024" s="1060" t="s">
        <v>33</v>
      </c>
      <c r="C1024" s="727" t="s">
        <v>6434</v>
      </c>
      <c r="D1024" s="727" t="s">
        <v>6435</v>
      </c>
      <c r="E1024" s="727" t="str">
        <f t="shared" si="36"/>
        <v>Мембрана</v>
      </c>
      <c r="F1024" s="727" t="s">
        <v>6436</v>
      </c>
      <c r="G1024" s="727" t="str">
        <f t="shared" si="37"/>
        <v>для регулятора давления, из мембранного полотна толщина 3 мм</v>
      </c>
      <c r="H1024" s="727"/>
      <c r="I1024" s="727"/>
      <c r="J1024" s="727" t="s">
        <v>1135</v>
      </c>
      <c r="K1024" s="727">
        <v>0</v>
      </c>
      <c r="L1024" s="766">
        <v>271010000</v>
      </c>
      <c r="M1024" s="727" t="s">
        <v>127</v>
      </c>
      <c r="N1024" s="727" t="s">
        <v>2115</v>
      </c>
      <c r="O1024" s="727" t="s">
        <v>802</v>
      </c>
      <c r="P1024" s="727" t="s">
        <v>229</v>
      </c>
      <c r="Q1024" s="874" t="s">
        <v>230</v>
      </c>
      <c r="R1024" s="727" t="s">
        <v>2856</v>
      </c>
      <c r="S1024" s="727">
        <v>796</v>
      </c>
      <c r="T1024" s="727" t="s">
        <v>232</v>
      </c>
      <c r="U1024" s="789">
        <v>4</v>
      </c>
      <c r="V1024" s="789">
        <v>55000</v>
      </c>
      <c r="W1024" s="789">
        <v>220000</v>
      </c>
      <c r="X1024" s="789">
        <v>246400</v>
      </c>
      <c r="Y1024" s="727"/>
      <c r="Z1024" s="727">
        <v>2016</v>
      </c>
      <c r="AA1024" s="727"/>
      <c r="AB1024" s="760" t="s">
        <v>876</v>
      </c>
      <c r="AC1024" s="760"/>
      <c r="AD1024" s="760"/>
      <c r="AE1024" s="760"/>
      <c r="AF1024" s="760"/>
      <c r="AG1024" s="760" t="s">
        <v>6450</v>
      </c>
      <c r="AH1024" s="760" t="s">
        <v>794</v>
      </c>
      <c r="AI1024" s="760">
        <v>210014799</v>
      </c>
      <c r="AJ1024" s="760" t="s">
        <v>6451</v>
      </c>
      <c r="AK1024" s="807"/>
    </row>
    <row r="1025" spans="1:37" s="192" customFormat="1" ht="100.5" customHeight="1">
      <c r="A1025" s="727" t="s">
        <v>6452</v>
      </c>
      <c r="B1025" s="1060" t="s">
        <v>33</v>
      </c>
      <c r="C1025" s="727" t="s">
        <v>6453</v>
      </c>
      <c r="D1025" s="727" t="s">
        <v>6454</v>
      </c>
      <c r="E1025" s="727" t="str">
        <f t="shared" si="36"/>
        <v>Шар</v>
      </c>
      <c r="F1025" s="727" t="s">
        <v>6455</v>
      </c>
      <c r="G1025" s="727" t="str">
        <f t="shared" si="37"/>
        <v>запорный, резиновый, диаметр 1400 мм, маслобезностойкий</v>
      </c>
      <c r="H1025" s="727"/>
      <c r="I1025" s="727"/>
      <c r="J1025" s="727" t="s">
        <v>1135</v>
      </c>
      <c r="K1025" s="727">
        <v>50</v>
      </c>
      <c r="L1025" s="766">
        <v>271010000</v>
      </c>
      <c r="M1025" s="727" t="s">
        <v>127</v>
      </c>
      <c r="N1025" s="727" t="s">
        <v>2115</v>
      </c>
      <c r="O1025" s="727" t="s">
        <v>802</v>
      </c>
      <c r="P1025" s="727" t="s">
        <v>229</v>
      </c>
      <c r="Q1025" s="874" t="s">
        <v>230</v>
      </c>
      <c r="R1025" s="727" t="s">
        <v>2856</v>
      </c>
      <c r="S1025" s="727">
        <v>796</v>
      </c>
      <c r="T1025" s="727" t="s">
        <v>232</v>
      </c>
      <c r="U1025" s="789">
        <v>4</v>
      </c>
      <c r="V1025" s="789">
        <v>45000</v>
      </c>
      <c r="W1025" s="789">
        <v>180000</v>
      </c>
      <c r="X1025" s="789">
        <v>201600</v>
      </c>
      <c r="Y1025" s="727" t="s">
        <v>4270</v>
      </c>
      <c r="Z1025" s="727">
        <v>2016</v>
      </c>
      <c r="AA1025" s="727"/>
      <c r="AB1025" s="760" t="s">
        <v>876</v>
      </c>
      <c r="AC1025" s="760"/>
      <c r="AD1025" s="760"/>
      <c r="AE1025" s="760"/>
      <c r="AF1025" s="760"/>
      <c r="AG1025" s="760" t="s">
        <v>6456</v>
      </c>
      <c r="AH1025" s="760" t="s">
        <v>794</v>
      </c>
      <c r="AI1025" s="760">
        <v>210022093</v>
      </c>
      <c r="AJ1025" s="760" t="s">
        <v>6457</v>
      </c>
      <c r="AK1025" s="807"/>
    </row>
    <row r="1026" spans="1:37" s="192" customFormat="1" ht="100.5" customHeight="1">
      <c r="A1026" s="727" t="s">
        <v>6458</v>
      </c>
      <c r="B1026" s="1060" t="s">
        <v>33</v>
      </c>
      <c r="C1026" s="727" t="s">
        <v>6459</v>
      </c>
      <c r="D1026" s="727" t="s">
        <v>6454</v>
      </c>
      <c r="E1026" s="727" t="str">
        <f t="shared" si="36"/>
        <v>Шар</v>
      </c>
      <c r="F1026" s="727" t="s">
        <v>6460</v>
      </c>
      <c r="G1026" s="727" t="str">
        <f t="shared" si="37"/>
        <v>запорный, резиновый, диаметр 1200 мм, маслобезностойкий</v>
      </c>
      <c r="H1026" s="727"/>
      <c r="I1026" s="727"/>
      <c r="J1026" s="727" t="s">
        <v>1135</v>
      </c>
      <c r="K1026" s="727">
        <v>50</v>
      </c>
      <c r="L1026" s="766">
        <v>271010000</v>
      </c>
      <c r="M1026" s="727" t="s">
        <v>127</v>
      </c>
      <c r="N1026" s="727" t="s">
        <v>2115</v>
      </c>
      <c r="O1026" s="727" t="s">
        <v>802</v>
      </c>
      <c r="P1026" s="727" t="s">
        <v>229</v>
      </c>
      <c r="Q1026" s="874" t="s">
        <v>230</v>
      </c>
      <c r="R1026" s="727" t="s">
        <v>2856</v>
      </c>
      <c r="S1026" s="727">
        <v>796</v>
      </c>
      <c r="T1026" s="727" t="s">
        <v>232</v>
      </c>
      <c r="U1026" s="789">
        <v>34</v>
      </c>
      <c r="V1026" s="789">
        <v>40000</v>
      </c>
      <c r="W1026" s="789">
        <v>1360000</v>
      </c>
      <c r="X1026" s="789">
        <v>1523200</v>
      </c>
      <c r="Y1026" s="727" t="s">
        <v>4270</v>
      </c>
      <c r="Z1026" s="727">
        <v>2016</v>
      </c>
      <c r="AA1026" s="727"/>
      <c r="AB1026" s="760" t="s">
        <v>876</v>
      </c>
      <c r="AC1026" s="760"/>
      <c r="AD1026" s="760"/>
      <c r="AE1026" s="760"/>
      <c r="AF1026" s="760"/>
      <c r="AG1026" s="760" t="s">
        <v>6461</v>
      </c>
      <c r="AH1026" s="760" t="s">
        <v>794</v>
      </c>
      <c r="AI1026" s="760">
        <v>210022094</v>
      </c>
      <c r="AJ1026" s="760" t="s">
        <v>6462</v>
      </c>
      <c r="AK1026" s="807"/>
    </row>
    <row r="1027" spans="1:37" s="192" customFormat="1" ht="100.5" customHeight="1">
      <c r="A1027" s="727" t="s">
        <v>6463</v>
      </c>
      <c r="B1027" s="1060" t="s">
        <v>33</v>
      </c>
      <c r="C1027" s="727" t="s">
        <v>6464</v>
      </c>
      <c r="D1027" s="727" t="s">
        <v>6454</v>
      </c>
      <c r="E1027" s="727" t="str">
        <f t="shared" si="36"/>
        <v>Шар</v>
      </c>
      <c r="F1027" s="727" t="s">
        <v>6465</v>
      </c>
      <c r="G1027" s="727" t="str">
        <f t="shared" si="37"/>
        <v>запорный, резиновый, диаметр 1000 мм, маслобезностойкий</v>
      </c>
      <c r="H1027" s="727"/>
      <c r="I1027" s="727"/>
      <c r="J1027" s="727" t="s">
        <v>1135</v>
      </c>
      <c r="K1027" s="727">
        <v>50</v>
      </c>
      <c r="L1027" s="766">
        <v>271010000</v>
      </c>
      <c r="M1027" s="727" t="s">
        <v>127</v>
      </c>
      <c r="N1027" s="727" t="s">
        <v>2115</v>
      </c>
      <c r="O1027" s="727" t="s">
        <v>802</v>
      </c>
      <c r="P1027" s="727" t="s">
        <v>229</v>
      </c>
      <c r="Q1027" s="874" t="s">
        <v>230</v>
      </c>
      <c r="R1027" s="727" t="s">
        <v>2856</v>
      </c>
      <c r="S1027" s="727">
        <v>796</v>
      </c>
      <c r="T1027" s="727" t="s">
        <v>232</v>
      </c>
      <c r="U1027" s="789">
        <v>4</v>
      </c>
      <c r="V1027" s="789">
        <v>35000</v>
      </c>
      <c r="W1027" s="789">
        <v>140000</v>
      </c>
      <c r="X1027" s="789">
        <v>156800</v>
      </c>
      <c r="Y1027" s="727" t="s">
        <v>4270</v>
      </c>
      <c r="Z1027" s="727">
        <v>2016</v>
      </c>
      <c r="AA1027" s="727"/>
      <c r="AB1027" s="760" t="s">
        <v>876</v>
      </c>
      <c r="AC1027" s="760"/>
      <c r="AD1027" s="760"/>
      <c r="AE1027" s="760"/>
      <c r="AF1027" s="760"/>
      <c r="AG1027" s="760" t="s">
        <v>6466</v>
      </c>
      <c r="AH1027" s="760" t="s">
        <v>794</v>
      </c>
      <c r="AI1027" s="760">
        <v>210022095</v>
      </c>
      <c r="AJ1027" s="760" t="s">
        <v>6467</v>
      </c>
      <c r="AK1027" s="807"/>
    </row>
    <row r="1028" spans="1:37" s="192" customFormat="1" ht="100.5" customHeight="1">
      <c r="A1028" s="727" t="s">
        <v>6468</v>
      </c>
      <c r="B1028" s="1060" t="s">
        <v>33</v>
      </c>
      <c r="C1028" s="727" t="s">
        <v>6469</v>
      </c>
      <c r="D1028" s="727" t="s">
        <v>6454</v>
      </c>
      <c r="E1028" s="727" t="str">
        <f t="shared" si="36"/>
        <v>Шар</v>
      </c>
      <c r="F1028" s="727" t="s">
        <v>6470</v>
      </c>
      <c r="G1028" s="727" t="str">
        <f t="shared" si="37"/>
        <v>запорный, резиновый, диаметр 700 мм, маслобезностойкий</v>
      </c>
      <c r="H1028" s="727"/>
      <c r="I1028" s="727"/>
      <c r="J1028" s="727" t="s">
        <v>1135</v>
      </c>
      <c r="K1028" s="727">
        <v>50</v>
      </c>
      <c r="L1028" s="766">
        <v>271010000</v>
      </c>
      <c r="M1028" s="727" t="s">
        <v>127</v>
      </c>
      <c r="N1028" s="727" t="s">
        <v>2115</v>
      </c>
      <c r="O1028" s="727" t="s">
        <v>802</v>
      </c>
      <c r="P1028" s="727" t="s">
        <v>229</v>
      </c>
      <c r="Q1028" s="874" t="s">
        <v>230</v>
      </c>
      <c r="R1028" s="727" t="s">
        <v>2856</v>
      </c>
      <c r="S1028" s="727">
        <v>796</v>
      </c>
      <c r="T1028" s="727" t="s">
        <v>232</v>
      </c>
      <c r="U1028" s="789">
        <v>2</v>
      </c>
      <c r="V1028" s="789">
        <v>30000</v>
      </c>
      <c r="W1028" s="789">
        <v>60000</v>
      </c>
      <c r="X1028" s="789">
        <v>67200</v>
      </c>
      <c r="Y1028" s="727" t="s">
        <v>4270</v>
      </c>
      <c r="Z1028" s="727">
        <v>2016</v>
      </c>
      <c r="AA1028" s="727"/>
      <c r="AB1028" s="760" t="s">
        <v>876</v>
      </c>
      <c r="AC1028" s="760"/>
      <c r="AD1028" s="760"/>
      <c r="AE1028" s="760"/>
      <c r="AF1028" s="760"/>
      <c r="AG1028" s="760" t="s">
        <v>6471</v>
      </c>
      <c r="AH1028" s="760" t="s">
        <v>794</v>
      </c>
      <c r="AI1028" s="760">
        <v>210022097</v>
      </c>
      <c r="AJ1028" s="760" t="s">
        <v>6472</v>
      </c>
      <c r="AK1028" s="807"/>
    </row>
    <row r="1029" spans="1:37" s="192" customFormat="1" ht="100.5" customHeight="1">
      <c r="A1029" s="727" t="s">
        <v>6473</v>
      </c>
      <c r="B1029" s="1060" t="s">
        <v>33</v>
      </c>
      <c r="C1029" s="727" t="s">
        <v>6474</v>
      </c>
      <c r="D1029" s="727" t="s">
        <v>6454</v>
      </c>
      <c r="E1029" s="727" t="str">
        <f t="shared" si="36"/>
        <v>Шар</v>
      </c>
      <c r="F1029" s="727" t="s">
        <v>6475</v>
      </c>
      <c r="G1029" s="727" t="str">
        <f t="shared" si="37"/>
        <v>запорный, резиновый, диаметр 300 мм, маслобезностойкий</v>
      </c>
      <c r="H1029" s="727"/>
      <c r="I1029" s="727"/>
      <c r="J1029" s="727" t="s">
        <v>1135</v>
      </c>
      <c r="K1029" s="727">
        <v>50</v>
      </c>
      <c r="L1029" s="766">
        <v>271010000</v>
      </c>
      <c r="M1029" s="727" t="s">
        <v>127</v>
      </c>
      <c r="N1029" s="727" t="s">
        <v>2115</v>
      </c>
      <c r="O1029" s="727" t="s">
        <v>802</v>
      </c>
      <c r="P1029" s="727" t="s">
        <v>229</v>
      </c>
      <c r="Q1029" s="874" t="s">
        <v>230</v>
      </c>
      <c r="R1029" s="727" t="s">
        <v>2856</v>
      </c>
      <c r="S1029" s="727">
        <v>796</v>
      </c>
      <c r="T1029" s="727" t="s">
        <v>232</v>
      </c>
      <c r="U1029" s="789">
        <v>8</v>
      </c>
      <c r="V1029" s="789">
        <v>15000</v>
      </c>
      <c r="W1029" s="789">
        <v>120000</v>
      </c>
      <c r="X1029" s="789">
        <v>134400</v>
      </c>
      <c r="Y1029" s="727" t="s">
        <v>4270</v>
      </c>
      <c r="Z1029" s="727">
        <v>2016</v>
      </c>
      <c r="AA1029" s="727"/>
      <c r="AB1029" s="760" t="s">
        <v>876</v>
      </c>
      <c r="AC1029" s="760"/>
      <c r="AD1029" s="760"/>
      <c r="AE1029" s="760"/>
      <c r="AF1029" s="760"/>
      <c r="AG1029" s="760" t="s">
        <v>6476</v>
      </c>
      <c r="AH1029" s="760" t="s">
        <v>794</v>
      </c>
      <c r="AI1029" s="760">
        <v>210022100</v>
      </c>
      <c r="AJ1029" s="760" t="s">
        <v>6477</v>
      </c>
      <c r="AK1029" s="807"/>
    </row>
    <row r="1030" spans="1:37" s="192" customFormat="1" ht="100.5" customHeight="1">
      <c r="A1030" s="727" t="s">
        <v>6478</v>
      </c>
      <c r="B1030" s="1060" t="s">
        <v>33</v>
      </c>
      <c r="C1030" s="727" t="s">
        <v>6479</v>
      </c>
      <c r="D1030" s="727" t="s">
        <v>5173</v>
      </c>
      <c r="E1030" s="727" t="str">
        <f t="shared" si="36"/>
        <v>Рукав</v>
      </c>
      <c r="F1030" s="727" t="s">
        <v>6480</v>
      </c>
      <c r="G1030" s="727" t="str">
        <f t="shared" si="37"/>
        <v>пожарный, внутренний диаметр 51   , ГОСТ 7877-75</v>
      </c>
      <c r="H1030" s="727"/>
      <c r="I1030" s="727"/>
      <c r="J1030" s="727" t="s">
        <v>38</v>
      </c>
      <c r="K1030" s="727">
        <v>0</v>
      </c>
      <c r="L1030" s="788">
        <v>231010000</v>
      </c>
      <c r="M1030" s="749" t="s">
        <v>128</v>
      </c>
      <c r="N1030" s="727" t="s">
        <v>2115</v>
      </c>
      <c r="O1030" s="813" t="s">
        <v>4669</v>
      </c>
      <c r="P1030" s="727" t="s">
        <v>229</v>
      </c>
      <c r="Q1030" s="874" t="s">
        <v>230</v>
      </c>
      <c r="R1030" s="727" t="s">
        <v>2856</v>
      </c>
      <c r="S1030" s="727">
        <v>6</v>
      </c>
      <c r="T1030" s="727" t="s">
        <v>5175</v>
      </c>
      <c r="U1030" s="789">
        <v>60</v>
      </c>
      <c r="V1030" s="789">
        <v>3100</v>
      </c>
      <c r="W1030" s="789">
        <v>186000</v>
      </c>
      <c r="X1030" s="789">
        <v>208320</v>
      </c>
      <c r="Y1030" s="727"/>
      <c r="Z1030" s="727">
        <v>2016</v>
      </c>
      <c r="AA1030" s="727"/>
      <c r="AB1030" s="760" t="s">
        <v>876</v>
      </c>
      <c r="AC1030" s="760" t="s">
        <v>209</v>
      </c>
      <c r="AD1030" s="760"/>
      <c r="AE1030" s="760"/>
      <c r="AF1030" s="760"/>
      <c r="AG1030" s="760" t="s">
        <v>6481</v>
      </c>
      <c r="AH1030" s="760" t="s">
        <v>794</v>
      </c>
      <c r="AI1030" s="760">
        <v>210000330</v>
      </c>
      <c r="AJ1030" s="760" t="s">
        <v>6482</v>
      </c>
      <c r="AK1030" s="807"/>
    </row>
    <row r="1031" spans="1:37" s="192" customFormat="1" ht="100.5" customHeight="1">
      <c r="A1031" s="727" t="s">
        <v>6483</v>
      </c>
      <c r="B1031" s="1060" t="s">
        <v>33</v>
      </c>
      <c r="C1031" s="727" t="s">
        <v>6484</v>
      </c>
      <c r="D1031" s="727" t="s">
        <v>6485</v>
      </c>
      <c r="E1031" s="727" t="str">
        <f t="shared" si="36"/>
        <v>Фартук</v>
      </c>
      <c r="F1031" s="727" t="s">
        <v>6486</v>
      </c>
      <c r="G1031" s="727" t="str">
        <f t="shared" si="37"/>
        <v>мужской, для защиты от растворов щелочей, из прорезиненной ткани, тип А, ГОСТ 12.4.029-76</v>
      </c>
      <c r="H1031" s="727"/>
      <c r="I1031" s="727"/>
      <c r="J1031" s="727" t="s">
        <v>1135</v>
      </c>
      <c r="K1031" s="727">
        <v>50</v>
      </c>
      <c r="L1031" s="788">
        <v>231010000</v>
      </c>
      <c r="M1031" s="749" t="s">
        <v>128</v>
      </c>
      <c r="N1031" s="727" t="s">
        <v>2115</v>
      </c>
      <c r="O1031" s="813" t="s">
        <v>4669</v>
      </c>
      <c r="P1031" s="727" t="s">
        <v>229</v>
      </c>
      <c r="Q1031" s="874" t="s">
        <v>230</v>
      </c>
      <c r="R1031" s="727" t="s">
        <v>2856</v>
      </c>
      <c r="S1031" s="727">
        <v>796</v>
      </c>
      <c r="T1031" s="727" t="s">
        <v>232</v>
      </c>
      <c r="U1031" s="789">
        <v>2</v>
      </c>
      <c r="V1031" s="789">
        <v>2000</v>
      </c>
      <c r="W1031" s="789">
        <v>4000</v>
      </c>
      <c r="X1031" s="789">
        <v>4480</v>
      </c>
      <c r="Y1031" s="727" t="s">
        <v>4270</v>
      </c>
      <c r="Z1031" s="727">
        <v>2016</v>
      </c>
      <c r="AA1031" s="727"/>
      <c r="AB1031" s="760" t="s">
        <v>876</v>
      </c>
      <c r="AC1031" s="760"/>
      <c r="AD1031" s="760"/>
      <c r="AE1031" s="760"/>
      <c r="AF1031" s="760"/>
      <c r="AG1031" s="760" t="s">
        <v>6487</v>
      </c>
      <c r="AH1031" s="760" t="s">
        <v>794</v>
      </c>
      <c r="AI1031" s="760">
        <v>210000582</v>
      </c>
      <c r="AJ1031" s="760" t="s">
        <v>6488</v>
      </c>
      <c r="AK1031" s="807"/>
    </row>
    <row r="1032" spans="1:37" s="192" customFormat="1" ht="100.5" customHeight="1">
      <c r="A1032" s="727" t="s">
        <v>6489</v>
      </c>
      <c r="B1032" s="1060" t="s">
        <v>33</v>
      </c>
      <c r="C1032" s="727" t="s">
        <v>6490</v>
      </c>
      <c r="D1032" s="727" t="s">
        <v>6309</v>
      </c>
      <c r="E1032" s="727" t="str">
        <f t="shared" si="36"/>
        <v>Подшлемник</v>
      </c>
      <c r="F1032" s="727" t="s">
        <v>6491</v>
      </c>
      <c r="G1032" s="727" t="str">
        <f t="shared" si="37"/>
        <v>для ношения под защитной каски (сварщика с пелериной), из огнестойкой ткани</v>
      </c>
      <c r="H1032" s="727"/>
      <c r="I1032" s="727"/>
      <c r="J1032" s="727" t="s">
        <v>1135</v>
      </c>
      <c r="K1032" s="727">
        <v>60</v>
      </c>
      <c r="L1032" s="788">
        <v>231010000</v>
      </c>
      <c r="M1032" s="749" t="s">
        <v>128</v>
      </c>
      <c r="N1032" s="727" t="s">
        <v>2115</v>
      </c>
      <c r="O1032" s="813" t="s">
        <v>4669</v>
      </c>
      <c r="P1032" s="727" t="s">
        <v>229</v>
      </c>
      <c r="Q1032" s="874" t="s">
        <v>230</v>
      </c>
      <c r="R1032" s="727" t="s">
        <v>2856</v>
      </c>
      <c r="S1032" s="727">
        <v>796</v>
      </c>
      <c r="T1032" s="727" t="s">
        <v>232</v>
      </c>
      <c r="U1032" s="789">
        <v>2</v>
      </c>
      <c r="V1032" s="789">
        <v>850</v>
      </c>
      <c r="W1032" s="789">
        <v>1700</v>
      </c>
      <c r="X1032" s="789">
        <v>1904</v>
      </c>
      <c r="Y1032" s="727" t="s">
        <v>4270</v>
      </c>
      <c r="Z1032" s="727">
        <v>2016</v>
      </c>
      <c r="AA1032" s="727"/>
      <c r="AB1032" s="760" t="s">
        <v>876</v>
      </c>
      <c r="AC1032" s="760"/>
      <c r="AD1032" s="760"/>
      <c r="AE1032" s="760"/>
      <c r="AF1032" s="760"/>
      <c r="AG1032" s="760" t="s">
        <v>6492</v>
      </c>
      <c r="AH1032" s="760" t="s">
        <v>794</v>
      </c>
      <c r="AI1032" s="760">
        <v>210000595</v>
      </c>
      <c r="AJ1032" s="760" t="s">
        <v>6493</v>
      </c>
      <c r="AK1032" s="807"/>
    </row>
    <row r="1033" spans="1:37" s="192" customFormat="1" ht="100.5" customHeight="1">
      <c r="A1033" s="727" t="s">
        <v>6494</v>
      </c>
      <c r="B1033" s="1060" t="s">
        <v>33</v>
      </c>
      <c r="C1033" s="727" t="s">
        <v>6308</v>
      </c>
      <c r="D1033" s="727" t="s">
        <v>6309</v>
      </c>
      <c r="E1033" s="727" t="str">
        <f t="shared" si="36"/>
        <v>Подшлемник</v>
      </c>
      <c r="F1033" s="727" t="s">
        <v>6310</v>
      </c>
      <c r="G1033" s="727" t="str">
        <f t="shared" si="37"/>
        <v>для ношения под защитной каски, материал хлопок/акрил</v>
      </c>
      <c r="H1033" s="727"/>
      <c r="I1033" s="727"/>
      <c r="J1033" s="727" t="s">
        <v>1135</v>
      </c>
      <c r="K1033" s="727">
        <v>60</v>
      </c>
      <c r="L1033" s="788">
        <v>231010000</v>
      </c>
      <c r="M1033" s="749" t="s">
        <v>128</v>
      </c>
      <c r="N1033" s="727" t="s">
        <v>2115</v>
      </c>
      <c r="O1033" s="813" t="s">
        <v>4669</v>
      </c>
      <c r="P1033" s="727" t="s">
        <v>229</v>
      </c>
      <c r="Q1033" s="874" t="s">
        <v>230</v>
      </c>
      <c r="R1033" s="727" t="s">
        <v>2856</v>
      </c>
      <c r="S1033" s="727">
        <v>796</v>
      </c>
      <c r="T1033" s="727" t="s">
        <v>232</v>
      </c>
      <c r="U1033" s="789">
        <v>6</v>
      </c>
      <c r="V1033" s="789">
        <v>1000</v>
      </c>
      <c r="W1033" s="789">
        <v>6000</v>
      </c>
      <c r="X1033" s="789">
        <v>6720</v>
      </c>
      <c r="Y1033" s="727" t="s">
        <v>4270</v>
      </c>
      <c r="Z1033" s="727">
        <v>2016</v>
      </c>
      <c r="AA1033" s="727"/>
      <c r="AB1033" s="760" t="s">
        <v>876</v>
      </c>
      <c r="AC1033" s="760"/>
      <c r="AD1033" s="760"/>
      <c r="AE1033" s="760"/>
      <c r="AF1033" s="760"/>
      <c r="AG1033" s="760" t="s">
        <v>6495</v>
      </c>
      <c r="AH1033" s="760" t="s">
        <v>794</v>
      </c>
      <c r="AI1033" s="760">
        <v>210000596</v>
      </c>
      <c r="AJ1033" s="760" t="s">
        <v>6312</v>
      </c>
      <c r="AK1033" s="807"/>
    </row>
    <row r="1034" spans="1:37" s="192" customFormat="1" ht="100.5" customHeight="1">
      <c r="A1034" s="727" t="s">
        <v>6496</v>
      </c>
      <c r="B1034" s="1060" t="s">
        <v>33</v>
      </c>
      <c r="C1034" s="727" t="s">
        <v>6308</v>
      </c>
      <c r="D1034" s="727" t="s">
        <v>6309</v>
      </c>
      <c r="E1034" s="727" t="str">
        <f t="shared" si="36"/>
        <v>Подшлемник</v>
      </c>
      <c r="F1034" s="727" t="s">
        <v>6310</v>
      </c>
      <c r="G1034" s="727" t="str">
        <f t="shared" si="37"/>
        <v>для ношения под защитной каски, материал хлопок/акрил</v>
      </c>
      <c r="H1034" s="727"/>
      <c r="I1034" s="727"/>
      <c r="J1034" s="727" t="s">
        <v>1135</v>
      </c>
      <c r="K1034" s="727">
        <v>60</v>
      </c>
      <c r="L1034" s="788">
        <v>231010000</v>
      </c>
      <c r="M1034" s="749" t="s">
        <v>128</v>
      </c>
      <c r="N1034" s="727" t="s">
        <v>2115</v>
      </c>
      <c r="O1034" s="813" t="s">
        <v>4669</v>
      </c>
      <c r="P1034" s="727" t="s">
        <v>229</v>
      </c>
      <c r="Q1034" s="874" t="s">
        <v>230</v>
      </c>
      <c r="R1034" s="727" t="s">
        <v>2856</v>
      </c>
      <c r="S1034" s="727">
        <v>796</v>
      </c>
      <c r="T1034" s="727" t="s">
        <v>232</v>
      </c>
      <c r="U1034" s="789">
        <v>139</v>
      </c>
      <c r="V1034" s="789">
        <v>1000</v>
      </c>
      <c r="W1034" s="789">
        <v>139000</v>
      </c>
      <c r="X1034" s="789">
        <v>155680</v>
      </c>
      <c r="Y1034" s="727" t="s">
        <v>4270</v>
      </c>
      <c r="Z1034" s="727">
        <v>2016</v>
      </c>
      <c r="AA1034" s="727"/>
      <c r="AB1034" s="760" t="s">
        <v>876</v>
      </c>
      <c r="AC1034" s="760"/>
      <c r="AD1034" s="760"/>
      <c r="AE1034" s="760"/>
      <c r="AF1034" s="760"/>
      <c r="AG1034" s="760" t="s">
        <v>6495</v>
      </c>
      <c r="AH1034" s="760" t="s">
        <v>794</v>
      </c>
      <c r="AI1034" s="760">
        <v>210000745</v>
      </c>
      <c r="AJ1034" s="760" t="s">
        <v>6497</v>
      </c>
      <c r="AK1034" s="807"/>
    </row>
    <row r="1035" spans="1:37" s="192" customFormat="1" ht="100.5" customHeight="1">
      <c r="A1035" s="727" t="s">
        <v>6498</v>
      </c>
      <c r="B1035" s="1060" t="s">
        <v>33</v>
      </c>
      <c r="C1035" s="727" t="s">
        <v>6499</v>
      </c>
      <c r="D1035" s="727" t="s">
        <v>6500</v>
      </c>
      <c r="E1035" s="727" t="str">
        <f t="shared" si="36"/>
        <v>Вкладыш (беруши)</v>
      </c>
      <c r="F1035" s="727" t="s">
        <v>6501</v>
      </c>
      <c r="G1035" s="727" t="str">
        <f t="shared" si="37"/>
        <v>многоразовые, из монопрена, универсального размера</v>
      </c>
      <c r="H1035" s="727"/>
      <c r="I1035" s="727"/>
      <c r="J1035" s="727" t="s">
        <v>1135</v>
      </c>
      <c r="K1035" s="727">
        <v>50</v>
      </c>
      <c r="L1035" s="788">
        <v>231010000</v>
      </c>
      <c r="M1035" s="749" t="s">
        <v>128</v>
      </c>
      <c r="N1035" s="727" t="s">
        <v>2115</v>
      </c>
      <c r="O1035" s="813" t="s">
        <v>4669</v>
      </c>
      <c r="P1035" s="727" t="s">
        <v>229</v>
      </c>
      <c r="Q1035" s="874" t="s">
        <v>230</v>
      </c>
      <c r="R1035" s="727" t="s">
        <v>2856</v>
      </c>
      <c r="S1035" s="727">
        <v>796</v>
      </c>
      <c r="T1035" s="727" t="s">
        <v>232</v>
      </c>
      <c r="U1035" s="789">
        <v>10</v>
      </c>
      <c r="V1035" s="789">
        <v>200</v>
      </c>
      <c r="W1035" s="789">
        <v>2000</v>
      </c>
      <c r="X1035" s="789">
        <v>2240</v>
      </c>
      <c r="Y1035" s="727" t="s">
        <v>4270</v>
      </c>
      <c r="Z1035" s="727">
        <v>2016</v>
      </c>
      <c r="AA1035" s="727"/>
      <c r="AB1035" s="760" t="s">
        <v>876</v>
      </c>
      <c r="AC1035" s="760"/>
      <c r="AD1035" s="760"/>
      <c r="AE1035" s="760"/>
      <c r="AF1035" s="760"/>
      <c r="AG1035" s="760" t="s">
        <v>6502</v>
      </c>
      <c r="AH1035" s="760" t="s">
        <v>794</v>
      </c>
      <c r="AI1035" s="760">
        <v>210000749</v>
      </c>
      <c r="AJ1035" s="760" t="s">
        <v>6503</v>
      </c>
      <c r="AK1035" s="807"/>
    </row>
    <row r="1036" spans="1:37" s="192" customFormat="1" ht="100.5" customHeight="1">
      <c r="A1036" s="727" t="s">
        <v>6504</v>
      </c>
      <c r="B1036" s="1060" t="s">
        <v>33</v>
      </c>
      <c r="C1036" s="727" t="s">
        <v>6505</v>
      </c>
      <c r="D1036" s="727" t="s">
        <v>6506</v>
      </c>
      <c r="E1036" s="727" t="str">
        <f t="shared" si="36"/>
        <v>Респиратор</v>
      </c>
      <c r="F1036" s="727" t="s">
        <v>6507</v>
      </c>
      <c r="G1036" s="727" t="str">
        <f t="shared" si="37"/>
        <v>противоаэрозольный</v>
      </c>
      <c r="H1036" s="727"/>
      <c r="I1036" s="727"/>
      <c r="J1036" s="727" t="s">
        <v>1135</v>
      </c>
      <c r="K1036" s="727">
        <v>50</v>
      </c>
      <c r="L1036" s="788">
        <v>231010000</v>
      </c>
      <c r="M1036" s="749" t="s">
        <v>128</v>
      </c>
      <c r="N1036" s="727" t="s">
        <v>2115</v>
      </c>
      <c r="O1036" s="813" t="s">
        <v>4669</v>
      </c>
      <c r="P1036" s="727" t="s">
        <v>229</v>
      </c>
      <c r="Q1036" s="874" t="s">
        <v>230</v>
      </c>
      <c r="R1036" s="727" t="s">
        <v>2856</v>
      </c>
      <c r="S1036" s="727">
        <v>796</v>
      </c>
      <c r="T1036" s="727" t="s">
        <v>232</v>
      </c>
      <c r="U1036" s="789">
        <v>3</v>
      </c>
      <c r="V1036" s="789">
        <v>1700</v>
      </c>
      <c r="W1036" s="789">
        <v>5100</v>
      </c>
      <c r="X1036" s="789">
        <v>5712</v>
      </c>
      <c r="Y1036" s="727" t="s">
        <v>4270</v>
      </c>
      <c r="Z1036" s="727">
        <v>2016</v>
      </c>
      <c r="AA1036" s="727"/>
      <c r="AB1036" s="760" t="s">
        <v>876</v>
      </c>
      <c r="AC1036" s="760"/>
      <c r="AD1036" s="760"/>
      <c r="AE1036" s="760"/>
      <c r="AF1036" s="760"/>
      <c r="AG1036" s="760" t="s">
        <v>6508</v>
      </c>
      <c r="AH1036" s="760" t="s">
        <v>794</v>
      </c>
      <c r="AI1036" s="760">
        <v>210000751</v>
      </c>
      <c r="AJ1036" s="760" t="s">
        <v>6509</v>
      </c>
      <c r="AK1036" s="807"/>
    </row>
    <row r="1037" spans="1:37" s="192" customFormat="1" ht="100.5" customHeight="1">
      <c r="A1037" s="727" t="s">
        <v>6510</v>
      </c>
      <c r="B1037" s="1060" t="s">
        <v>33</v>
      </c>
      <c r="C1037" s="727" t="s">
        <v>6511</v>
      </c>
      <c r="D1037" s="727" t="s">
        <v>6321</v>
      </c>
      <c r="E1037" s="727" t="str">
        <f t="shared" si="36"/>
        <v>Маска</v>
      </c>
      <c r="F1037" s="727" t="s">
        <v>6512</v>
      </c>
      <c r="G1037" s="727" t="str">
        <f t="shared" si="37"/>
        <v>сварочная</v>
      </c>
      <c r="H1037" s="727"/>
      <c r="I1037" s="727"/>
      <c r="J1037" s="727" t="s">
        <v>1135</v>
      </c>
      <c r="K1037" s="727">
        <v>60</v>
      </c>
      <c r="L1037" s="788">
        <v>231010000</v>
      </c>
      <c r="M1037" s="749" t="s">
        <v>128</v>
      </c>
      <c r="N1037" s="727" t="s">
        <v>2115</v>
      </c>
      <c r="O1037" s="813" t="s">
        <v>4669</v>
      </c>
      <c r="P1037" s="727" t="s">
        <v>229</v>
      </c>
      <c r="Q1037" s="874" t="s">
        <v>230</v>
      </c>
      <c r="R1037" s="727" t="s">
        <v>2856</v>
      </c>
      <c r="S1037" s="727">
        <v>796</v>
      </c>
      <c r="T1037" s="727" t="s">
        <v>232</v>
      </c>
      <c r="U1037" s="789">
        <v>4</v>
      </c>
      <c r="V1037" s="789">
        <v>1300</v>
      </c>
      <c r="W1037" s="789">
        <v>5200</v>
      </c>
      <c r="X1037" s="789">
        <v>5824</v>
      </c>
      <c r="Y1037" s="727" t="s">
        <v>4270</v>
      </c>
      <c r="Z1037" s="727">
        <v>2016</v>
      </c>
      <c r="AA1037" s="727"/>
      <c r="AB1037" s="760" t="s">
        <v>876</v>
      </c>
      <c r="AC1037" s="760"/>
      <c r="AD1037" s="760"/>
      <c r="AE1037" s="760"/>
      <c r="AF1037" s="760"/>
      <c r="AG1037" s="760" t="s">
        <v>6513</v>
      </c>
      <c r="AH1037" s="760" t="s">
        <v>794</v>
      </c>
      <c r="AI1037" s="760">
        <v>210000753</v>
      </c>
      <c r="AJ1037" s="760" t="s">
        <v>6514</v>
      </c>
      <c r="AK1037" s="807"/>
    </row>
    <row r="1038" spans="1:37" s="192" customFormat="1" ht="100.5" customHeight="1">
      <c r="A1038" s="727" t="s">
        <v>6515</v>
      </c>
      <c r="B1038" s="1060" t="s">
        <v>33</v>
      </c>
      <c r="C1038" s="727" t="s">
        <v>6326</v>
      </c>
      <c r="D1038" s="727" t="s">
        <v>6327</v>
      </c>
      <c r="E1038" s="727" t="str">
        <f t="shared" si="36"/>
        <v>Ткань</v>
      </c>
      <c r="F1038" s="727" t="s">
        <v>6328</v>
      </c>
      <c r="G1038" s="727" t="str">
        <f t="shared" si="37"/>
        <v>асбестовая, для изготовления теплоизоляционных материалов,  прорезиненных набивок, прокладочных колец и манжет, ГОСТ 6102-94</v>
      </c>
      <c r="H1038" s="727"/>
      <c r="I1038" s="727"/>
      <c r="J1038" s="727" t="s">
        <v>1135</v>
      </c>
      <c r="K1038" s="727">
        <v>50</v>
      </c>
      <c r="L1038" s="788">
        <v>231010000</v>
      </c>
      <c r="M1038" s="749" t="s">
        <v>128</v>
      </c>
      <c r="N1038" s="727" t="s">
        <v>2115</v>
      </c>
      <c r="O1038" s="813" t="s">
        <v>4669</v>
      </c>
      <c r="P1038" s="727" t="s">
        <v>229</v>
      </c>
      <c r="Q1038" s="874" t="s">
        <v>230</v>
      </c>
      <c r="R1038" s="727" t="s">
        <v>2856</v>
      </c>
      <c r="S1038" s="727">
        <v>55</v>
      </c>
      <c r="T1038" s="727" t="s">
        <v>3168</v>
      </c>
      <c r="U1038" s="789">
        <v>1.5</v>
      </c>
      <c r="V1038" s="789">
        <v>3500</v>
      </c>
      <c r="W1038" s="789">
        <v>5250</v>
      </c>
      <c r="X1038" s="789">
        <v>5880</v>
      </c>
      <c r="Y1038" s="727" t="s">
        <v>4270</v>
      </c>
      <c r="Z1038" s="727">
        <v>2016</v>
      </c>
      <c r="AA1038" s="727"/>
      <c r="AB1038" s="760" t="s">
        <v>876</v>
      </c>
      <c r="AC1038" s="760"/>
      <c r="AD1038" s="760"/>
      <c r="AE1038" s="760"/>
      <c r="AF1038" s="760"/>
      <c r="AG1038" s="760" t="s">
        <v>6516</v>
      </c>
      <c r="AH1038" s="760" t="s">
        <v>794</v>
      </c>
      <c r="AI1038" s="760">
        <v>210000913</v>
      </c>
      <c r="AJ1038" s="760" t="s">
        <v>6517</v>
      </c>
      <c r="AK1038" s="807"/>
    </row>
    <row r="1039" spans="1:37" s="192" customFormat="1" ht="100.5" customHeight="1">
      <c r="A1039" s="727" t="s">
        <v>6518</v>
      </c>
      <c r="B1039" s="1060" t="s">
        <v>33</v>
      </c>
      <c r="C1039" s="727" t="s">
        <v>6519</v>
      </c>
      <c r="D1039" s="727" t="s">
        <v>898</v>
      </c>
      <c r="E1039" s="727" t="str">
        <f t="shared" si="36"/>
        <v>Набивка</v>
      </c>
      <c r="F1039" s="727" t="s">
        <v>6520</v>
      </c>
      <c r="G1039" s="727" t="str">
        <f t="shared" si="37"/>
        <v>асбестовая, марка АП (АП-31), квадратная, сальниковая, размер 10 мм, ГОСТ 5152-84</v>
      </c>
      <c r="H1039" s="727"/>
      <c r="I1039" s="727"/>
      <c r="J1039" s="727" t="s">
        <v>1135</v>
      </c>
      <c r="K1039" s="727">
        <v>83</v>
      </c>
      <c r="L1039" s="788">
        <v>231010000</v>
      </c>
      <c r="M1039" s="749" t="s">
        <v>128</v>
      </c>
      <c r="N1039" s="727" t="s">
        <v>2115</v>
      </c>
      <c r="O1039" s="813" t="s">
        <v>4669</v>
      </c>
      <c r="P1039" s="727" t="s">
        <v>229</v>
      </c>
      <c r="Q1039" s="874" t="s">
        <v>230</v>
      </c>
      <c r="R1039" s="727" t="s">
        <v>2856</v>
      </c>
      <c r="S1039" s="727">
        <v>166</v>
      </c>
      <c r="T1039" s="727" t="s">
        <v>902</v>
      </c>
      <c r="U1039" s="789">
        <v>12.113</v>
      </c>
      <c r="V1039" s="789">
        <v>4800</v>
      </c>
      <c r="W1039" s="789">
        <v>58142.400000000001</v>
      </c>
      <c r="X1039" s="789">
        <v>65119.49</v>
      </c>
      <c r="Y1039" s="727" t="s">
        <v>4270</v>
      </c>
      <c r="Z1039" s="727">
        <v>2016</v>
      </c>
      <c r="AA1039" s="727"/>
      <c r="AB1039" s="760" t="s">
        <v>876</v>
      </c>
      <c r="AC1039" s="760"/>
      <c r="AD1039" s="760"/>
      <c r="AE1039" s="760"/>
      <c r="AF1039" s="760"/>
      <c r="AG1039" s="760" t="s">
        <v>6521</v>
      </c>
      <c r="AH1039" s="760" t="s">
        <v>794</v>
      </c>
      <c r="AI1039" s="760">
        <v>210000915</v>
      </c>
      <c r="AJ1039" s="760" t="s">
        <v>6522</v>
      </c>
      <c r="AK1039" s="807"/>
    </row>
    <row r="1040" spans="1:37" s="192" customFormat="1" ht="100.5" customHeight="1">
      <c r="A1040" s="727" t="s">
        <v>6523</v>
      </c>
      <c r="B1040" s="1060" t="s">
        <v>33</v>
      </c>
      <c r="C1040" s="727" t="s">
        <v>6524</v>
      </c>
      <c r="D1040" s="727" t="s">
        <v>6525</v>
      </c>
      <c r="E1040" s="727" t="str">
        <f t="shared" si="36"/>
        <v>Фторопласт</v>
      </c>
      <c r="F1040" s="727" t="s">
        <v>6526</v>
      </c>
      <c r="G1040" s="727" t="str">
        <f t="shared" si="37"/>
        <v>листовой, толщина 3 мм</v>
      </c>
      <c r="H1040" s="727"/>
      <c r="I1040" s="727"/>
      <c r="J1040" s="727" t="s">
        <v>1135</v>
      </c>
      <c r="K1040" s="727">
        <v>70</v>
      </c>
      <c r="L1040" s="788">
        <v>231010000</v>
      </c>
      <c r="M1040" s="749" t="s">
        <v>128</v>
      </c>
      <c r="N1040" s="727" t="s">
        <v>2115</v>
      </c>
      <c r="O1040" s="813" t="s">
        <v>4669</v>
      </c>
      <c r="P1040" s="727" t="s">
        <v>229</v>
      </c>
      <c r="Q1040" s="874" t="s">
        <v>230</v>
      </c>
      <c r="R1040" s="727" t="s">
        <v>2856</v>
      </c>
      <c r="S1040" s="727">
        <v>166</v>
      </c>
      <c r="T1040" s="727" t="s">
        <v>902</v>
      </c>
      <c r="U1040" s="789">
        <v>3.7</v>
      </c>
      <c r="V1040" s="789">
        <v>1200</v>
      </c>
      <c r="W1040" s="789">
        <v>4440</v>
      </c>
      <c r="X1040" s="789">
        <v>4972.8</v>
      </c>
      <c r="Y1040" s="727" t="s">
        <v>4270</v>
      </c>
      <c r="Z1040" s="727">
        <v>2016</v>
      </c>
      <c r="AA1040" s="727"/>
      <c r="AB1040" s="760" t="s">
        <v>876</v>
      </c>
      <c r="AC1040" s="760"/>
      <c r="AD1040" s="760"/>
      <c r="AE1040" s="760"/>
      <c r="AF1040" s="760"/>
      <c r="AG1040" s="760" t="s">
        <v>6527</v>
      </c>
      <c r="AH1040" s="760" t="s">
        <v>794</v>
      </c>
      <c r="AI1040" s="760">
        <v>210000946</v>
      </c>
      <c r="AJ1040" s="760" t="s">
        <v>6528</v>
      </c>
      <c r="AK1040" s="807"/>
    </row>
    <row r="1041" spans="1:37" s="192" customFormat="1" ht="100.5" customHeight="1">
      <c r="A1041" s="727" t="s">
        <v>6529</v>
      </c>
      <c r="B1041" s="1060" t="s">
        <v>33</v>
      </c>
      <c r="C1041" s="727" t="s">
        <v>6530</v>
      </c>
      <c r="D1041" s="727" t="s">
        <v>6376</v>
      </c>
      <c r="E1041" s="727" t="str">
        <f t="shared" si="36"/>
        <v>Стержень</v>
      </c>
      <c r="F1041" s="727" t="s">
        <v>6531</v>
      </c>
      <c r="G1041" s="727" t="str">
        <f t="shared" si="37"/>
        <v>фторопластовый, диаметр 160 мм</v>
      </c>
      <c r="H1041" s="727"/>
      <c r="I1041" s="727"/>
      <c r="J1041" s="727" t="s">
        <v>1135</v>
      </c>
      <c r="K1041" s="727">
        <v>60</v>
      </c>
      <c r="L1041" s="788">
        <v>231010000</v>
      </c>
      <c r="M1041" s="749" t="s">
        <v>128</v>
      </c>
      <c r="N1041" s="727" t="s">
        <v>2115</v>
      </c>
      <c r="O1041" s="813" t="s">
        <v>4669</v>
      </c>
      <c r="P1041" s="727" t="s">
        <v>229</v>
      </c>
      <c r="Q1041" s="874" t="s">
        <v>230</v>
      </c>
      <c r="R1041" s="727" t="s">
        <v>2856</v>
      </c>
      <c r="S1041" s="727">
        <v>166</v>
      </c>
      <c r="T1041" s="727" t="s">
        <v>902</v>
      </c>
      <c r="U1041" s="789">
        <v>60</v>
      </c>
      <c r="V1041" s="789">
        <v>2000</v>
      </c>
      <c r="W1041" s="789">
        <v>120000</v>
      </c>
      <c r="X1041" s="789">
        <v>134400</v>
      </c>
      <c r="Y1041" s="727" t="s">
        <v>4270</v>
      </c>
      <c r="Z1041" s="727">
        <v>2016</v>
      </c>
      <c r="AA1041" s="727"/>
      <c r="AB1041" s="760" t="s">
        <v>876</v>
      </c>
      <c r="AC1041" s="760"/>
      <c r="AD1041" s="760"/>
      <c r="AE1041" s="760"/>
      <c r="AF1041" s="760"/>
      <c r="AG1041" s="760" t="s">
        <v>6532</v>
      </c>
      <c r="AH1041" s="760" t="s">
        <v>794</v>
      </c>
      <c r="AI1041" s="760">
        <v>210000949</v>
      </c>
      <c r="AJ1041" s="760" t="s">
        <v>6533</v>
      </c>
      <c r="AK1041" s="807"/>
    </row>
    <row r="1042" spans="1:37" s="192" customFormat="1" ht="100.5" customHeight="1">
      <c r="A1042" s="727" t="s">
        <v>6534</v>
      </c>
      <c r="B1042" s="1060" t="s">
        <v>33</v>
      </c>
      <c r="C1042" s="727" t="s">
        <v>6535</v>
      </c>
      <c r="D1042" s="727" t="s">
        <v>6536</v>
      </c>
      <c r="E1042" s="727" t="str">
        <f t="shared" si="36"/>
        <v>Канат</v>
      </c>
      <c r="F1042" s="727" t="s">
        <v>6537</v>
      </c>
      <c r="G1042" s="727" t="str">
        <f t="shared" si="37"/>
        <v>полиамидный, диаметр 16 мм, ГОСТ 30055-93</v>
      </c>
      <c r="H1042" s="727"/>
      <c r="I1042" s="727"/>
      <c r="J1042" s="727" t="s">
        <v>1135</v>
      </c>
      <c r="K1042" s="727">
        <v>60</v>
      </c>
      <c r="L1042" s="788">
        <v>231010000</v>
      </c>
      <c r="M1042" s="749" t="s">
        <v>128</v>
      </c>
      <c r="N1042" s="727" t="s">
        <v>2115</v>
      </c>
      <c r="O1042" s="813" t="s">
        <v>4669</v>
      </c>
      <c r="P1042" s="727" t="s">
        <v>229</v>
      </c>
      <c r="Q1042" s="874" t="s">
        <v>230</v>
      </c>
      <c r="R1042" s="727" t="s">
        <v>2856</v>
      </c>
      <c r="S1042" s="727">
        <v>6</v>
      </c>
      <c r="T1042" s="727" t="s">
        <v>5175</v>
      </c>
      <c r="U1042" s="789">
        <v>50</v>
      </c>
      <c r="V1042" s="789">
        <v>900</v>
      </c>
      <c r="W1042" s="789">
        <v>45000</v>
      </c>
      <c r="X1042" s="789">
        <v>50400</v>
      </c>
      <c r="Y1042" s="727" t="s">
        <v>4270</v>
      </c>
      <c r="Z1042" s="727">
        <v>2016</v>
      </c>
      <c r="AA1042" s="727"/>
      <c r="AB1042" s="760" t="s">
        <v>876</v>
      </c>
      <c r="AC1042" s="760"/>
      <c r="AD1042" s="760"/>
      <c r="AE1042" s="760"/>
      <c r="AF1042" s="760"/>
      <c r="AG1042" s="760" t="s">
        <v>6538</v>
      </c>
      <c r="AH1042" s="760" t="s">
        <v>794</v>
      </c>
      <c r="AI1042" s="760">
        <v>210004094</v>
      </c>
      <c r="AJ1042" s="760" t="s">
        <v>6539</v>
      </c>
      <c r="AK1042" s="807"/>
    </row>
    <row r="1043" spans="1:37" s="192" customFormat="1" ht="100.5" customHeight="1">
      <c r="A1043" s="727" t="s">
        <v>6540</v>
      </c>
      <c r="B1043" s="1060" t="s">
        <v>33</v>
      </c>
      <c r="C1043" s="727" t="s">
        <v>6339</v>
      </c>
      <c r="D1043" s="727" t="s">
        <v>6340</v>
      </c>
      <c r="E1043" s="727" t="str">
        <f t="shared" si="36"/>
        <v>Краги</v>
      </c>
      <c r="F1043" s="727" t="s">
        <v>6341</v>
      </c>
      <c r="G1043" s="727" t="str">
        <f t="shared" si="37"/>
        <v>для защиты рук от повышенных температур, из термостойкого материала</v>
      </c>
      <c r="H1043" s="727"/>
      <c r="I1043" s="727"/>
      <c r="J1043" s="727" t="s">
        <v>1135</v>
      </c>
      <c r="K1043" s="727">
        <v>80</v>
      </c>
      <c r="L1043" s="788">
        <v>231010000</v>
      </c>
      <c r="M1043" s="749" t="s">
        <v>128</v>
      </c>
      <c r="N1043" s="727" t="s">
        <v>2115</v>
      </c>
      <c r="O1043" s="813" t="s">
        <v>4669</v>
      </c>
      <c r="P1043" s="727" t="s">
        <v>229</v>
      </c>
      <c r="Q1043" s="874" t="s">
        <v>230</v>
      </c>
      <c r="R1043" s="727" t="s">
        <v>2856</v>
      </c>
      <c r="S1043" s="727">
        <v>715</v>
      </c>
      <c r="T1043" s="727" t="s">
        <v>6179</v>
      </c>
      <c r="U1043" s="789">
        <v>8</v>
      </c>
      <c r="V1043" s="789">
        <v>909</v>
      </c>
      <c r="W1043" s="789">
        <v>7272</v>
      </c>
      <c r="X1043" s="789">
        <v>8144.64</v>
      </c>
      <c r="Y1043" s="727" t="s">
        <v>4270</v>
      </c>
      <c r="Z1043" s="727">
        <v>2016</v>
      </c>
      <c r="AA1043" s="727"/>
      <c r="AB1043" s="760" t="s">
        <v>876</v>
      </c>
      <c r="AC1043" s="760"/>
      <c r="AD1043" s="760"/>
      <c r="AE1043" s="760"/>
      <c r="AF1043" s="760"/>
      <c r="AG1043" s="760" t="s">
        <v>6541</v>
      </c>
      <c r="AH1043" s="760" t="s">
        <v>794</v>
      </c>
      <c r="AI1043" s="760">
        <v>210004103</v>
      </c>
      <c r="AJ1043" s="760" t="s">
        <v>6343</v>
      </c>
      <c r="AK1043" s="807"/>
    </row>
    <row r="1044" spans="1:37" s="192" customFormat="1" ht="100.5" customHeight="1">
      <c r="A1044" s="727" t="s">
        <v>6542</v>
      </c>
      <c r="B1044" s="1060" t="s">
        <v>33</v>
      </c>
      <c r="C1044" s="727" t="s">
        <v>6308</v>
      </c>
      <c r="D1044" s="727" t="s">
        <v>6309</v>
      </c>
      <c r="E1044" s="727" t="str">
        <f t="shared" si="36"/>
        <v>Подшлемник</v>
      </c>
      <c r="F1044" s="727" t="s">
        <v>6310</v>
      </c>
      <c r="G1044" s="727" t="str">
        <f t="shared" si="37"/>
        <v>для ношения под защитной каски, материал хлопок/акрил</v>
      </c>
      <c r="H1044" s="727"/>
      <c r="I1044" s="727"/>
      <c r="J1044" s="727" t="s">
        <v>1135</v>
      </c>
      <c r="K1044" s="727">
        <v>60</v>
      </c>
      <c r="L1044" s="788">
        <v>231010000</v>
      </c>
      <c r="M1044" s="749" t="s">
        <v>128</v>
      </c>
      <c r="N1044" s="727" t="s">
        <v>2115</v>
      </c>
      <c r="O1044" s="813" t="s">
        <v>4669</v>
      </c>
      <c r="P1044" s="727" t="s">
        <v>229</v>
      </c>
      <c r="Q1044" s="874" t="s">
        <v>230</v>
      </c>
      <c r="R1044" s="727" t="s">
        <v>2856</v>
      </c>
      <c r="S1044" s="727">
        <v>796</v>
      </c>
      <c r="T1044" s="727" t="s">
        <v>232</v>
      </c>
      <c r="U1044" s="789">
        <v>128</v>
      </c>
      <c r="V1044" s="789">
        <v>1500</v>
      </c>
      <c r="W1044" s="789">
        <v>192000</v>
      </c>
      <c r="X1044" s="789">
        <v>215040</v>
      </c>
      <c r="Y1044" s="727" t="s">
        <v>4270</v>
      </c>
      <c r="Z1044" s="727">
        <v>2016</v>
      </c>
      <c r="AA1044" s="727"/>
      <c r="AB1044" s="760" t="s">
        <v>876</v>
      </c>
      <c r="AC1044" s="760"/>
      <c r="AD1044" s="760"/>
      <c r="AE1044" s="760"/>
      <c r="AF1044" s="760"/>
      <c r="AG1044" s="760" t="s">
        <v>6543</v>
      </c>
      <c r="AH1044" s="760" t="s">
        <v>794</v>
      </c>
      <c r="AI1044" s="760">
        <v>210004117</v>
      </c>
      <c r="AJ1044" s="760" t="s">
        <v>6544</v>
      </c>
      <c r="AK1044" s="807"/>
    </row>
    <row r="1045" spans="1:37" s="192" customFormat="1" ht="100.5" customHeight="1">
      <c r="A1045" s="727" t="s">
        <v>6545</v>
      </c>
      <c r="B1045" s="1060" t="s">
        <v>33</v>
      </c>
      <c r="C1045" s="727" t="s">
        <v>6505</v>
      </c>
      <c r="D1045" s="727" t="s">
        <v>6506</v>
      </c>
      <c r="E1045" s="727" t="str">
        <f t="shared" si="36"/>
        <v>Респиратор</v>
      </c>
      <c r="F1045" s="727" t="s">
        <v>6507</v>
      </c>
      <c r="G1045" s="727" t="str">
        <f t="shared" si="37"/>
        <v>противоаэрозольный</v>
      </c>
      <c r="H1045" s="727"/>
      <c r="I1045" s="727"/>
      <c r="J1045" s="727" t="s">
        <v>1135</v>
      </c>
      <c r="K1045" s="727">
        <v>50</v>
      </c>
      <c r="L1045" s="788">
        <v>231010000</v>
      </c>
      <c r="M1045" s="749" t="s">
        <v>128</v>
      </c>
      <c r="N1045" s="727" t="s">
        <v>2115</v>
      </c>
      <c r="O1045" s="813" t="s">
        <v>4669</v>
      </c>
      <c r="P1045" s="727" t="s">
        <v>229</v>
      </c>
      <c r="Q1045" s="874" t="s">
        <v>230</v>
      </c>
      <c r="R1045" s="727" t="s">
        <v>2856</v>
      </c>
      <c r="S1045" s="727">
        <v>796</v>
      </c>
      <c r="T1045" s="727" t="s">
        <v>232</v>
      </c>
      <c r="U1045" s="789">
        <v>1</v>
      </c>
      <c r="V1045" s="789">
        <v>1500</v>
      </c>
      <c r="W1045" s="789">
        <v>1500</v>
      </c>
      <c r="X1045" s="789">
        <v>1680</v>
      </c>
      <c r="Y1045" s="727" t="s">
        <v>4270</v>
      </c>
      <c r="Z1045" s="727">
        <v>2016</v>
      </c>
      <c r="AA1045" s="727"/>
      <c r="AB1045" s="760" t="s">
        <v>876</v>
      </c>
      <c r="AC1045" s="760"/>
      <c r="AD1045" s="760"/>
      <c r="AE1045" s="760"/>
      <c r="AF1045" s="760"/>
      <c r="AG1045" s="760" t="s">
        <v>6508</v>
      </c>
      <c r="AH1045" s="760" t="s">
        <v>794</v>
      </c>
      <c r="AI1045" s="760">
        <v>210004360</v>
      </c>
      <c r="AJ1045" s="760" t="s">
        <v>6506</v>
      </c>
      <c r="AK1045" s="807"/>
    </row>
    <row r="1046" spans="1:37" s="192" customFormat="1" ht="100.5" customHeight="1">
      <c r="A1046" s="727" t="s">
        <v>6546</v>
      </c>
      <c r="B1046" s="1060" t="s">
        <v>33</v>
      </c>
      <c r="C1046" s="727" t="s">
        <v>6547</v>
      </c>
      <c r="D1046" s="727" t="s">
        <v>6548</v>
      </c>
      <c r="E1046" s="727" t="str">
        <f t="shared" si="36"/>
        <v>Кран пожарный</v>
      </c>
      <c r="F1046" s="727" t="s">
        <v>6549</v>
      </c>
      <c r="G1046" s="727" t="str">
        <f t="shared" si="37"/>
        <v>внутренний, муфтовый</v>
      </c>
      <c r="H1046" s="727"/>
      <c r="I1046" s="727"/>
      <c r="J1046" s="727" t="s">
        <v>1135</v>
      </c>
      <c r="K1046" s="727">
        <v>50</v>
      </c>
      <c r="L1046" s="788">
        <v>231010000</v>
      </c>
      <c r="M1046" s="749" t="s">
        <v>128</v>
      </c>
      <c r="N1046" s="727" t="s">
        <v>2115</v>
      </c>
      <c r="O1046" s="813" t="s">
        <v>4669</v>
      </c>
      <c r="P1046" s="727" t="s">
        <v>229</v>
      </c>
      <c r="Q1046" s="874" t="s">
        <v>230</v>
      </c>
      <c r="R1046" s="727" t="s">
        <v>2856</v>
      </c>
      <c r="S1046" s="727">
        <v>796</v>
      </c>
      <c r="T1046" s="727" t="s">
        <v>232</v>
      </c>
      <c r="U1046" s="789">
        <v>3</v>
      </c>
      <c r="V1046" s="789">
        <v>7500</v>
      </c>
      <c r="W1046" s="789">
        <v>22500</v>
      </c>
      <c r="X1046" s="789">
        <v>25200</v>
      </c>
      <c r="Y1046" s="727" t="s">
        <v>4270</v>
      </c>
      <c r="Z1046" s="727">
        <v>2016</v>
      </c>
      <c r="AA1046" s="727"/>
      <c r="AB1046" s="760" t="s">
        <v>876</v>
      </c>
      <c r="AC1046" s="760"/>
      <c r="AD1046" s="760"/>
      <c r="AE1046" s="760"/>
      <c r="AF1046" s="760"/>
      <c r="AG1046" s="760" t="s">
        <v>6550</v>
      </c>
      <c r="AH1046" s="760" t="s">
        <v>794</v>
      </c>
      <c r="AI1046" s="760">
        <v>210006466</v>
      </c>
      <c r="AJ1046" s="760" t="s">
        <v>6551</v>
      </c>
      <c r="AK1046" s="807"/>
    </row>
    <row r="1047" spans="1:37" s="192" customFormat="1" ht="100.5" customHeight="1">
      <c r="A1047" s="727" t="s">
        <v>6552</v>
      </c>
      <c r="B1047" s="1060" t="s">
        <v>33</v>
      </c>
      <c r="C1047" s="727" t="s">
        <v>6553</v>
      </c>
      <c r="D1047" s="727" t="s">
        <v>6554</v>
      </c>
      <c r="E1047" s="727" t="str">
        <f t="shared" si="36"/>
        <v>Гидрант</v>
      </c>
      <c r="F1047" s="727" t="s">
        <v>6555</v>
      </c>
      <c r="G1047" s="727" t="str">
        <f t="shared" si="37"/>
        <v>пожарный</v>
      </c>
      <c r="H1047" s="727"/>
      <c r="I1047" s="727"/>
      <c r="J1047" s="727" t="s">
        <v>1135</v>
      </c>
      <c r="K1047" s="727">
        <v>50</v>
      </c>
      <c r="L1047" s="788">
        <v>231010000</v>
      </c>
      <c r="M1047" s="749" t="s">
        <v>128</v>
      </c>
      <c r="N1047" s="727" t="s">
        <v>2115</v>
      </c>
      <c r="O1047" s="813" t="s">
        <v>4669</v>
      </c>
      <c r="P1047" s="727" t="s">
        <v>229</v>
      </c>
      <c r="Q1047" s="874" t="s">
        <v>230</v>
      </c>
      <c r="R1047" s="727" t="s">
        <v>2856</v>
      </c>
      <c r="S1047" s="727">
        <v>796</v>
      </c>
      <c r="T1047" s="727" t="s">
        <v>232</v>
      </c>
      <c r="U1047" s="789">
        <v>5</v>
      </c>
      <c r="V1047" s="789">
        <v>33000</v>
      </c>
      <c r="W1047" s="789">
        <v>165000</v>
      </c>
      <c r="X1047" s="789">
        <v>184800</v>
      </c>
      <c r="Y1047" s="727" t="s">
        <v>4270</v>
      </c>
      <c r="Z1047" s="727">
        <v>2016</v>
      </c>
      <c r="AA1047" s="727"/>
      <c r="AB1047" s="760" t="s">
        <v>876</v>
      </c>
      <c r="AC1047" s="760"/>
      <c r="AD1047" s="760"/>
      <c r="AE1047" s="760"/>
      <c r="AF1047" s="760"/>
      <c r="AG1047" s="760" t="s">
        <v>6556</v>
      </c>
      <c r="AH1047" s="760" t="s">
        <v>794</v>
      </c>
      <c r="AI1047" s="760">
        <v>210006470</v>
      </c>
      <c r="AJ1047" s="760" t="s">
        <v>6557</v>
      </c>
      <c r="AK1047" s="807"/>
    </row>
    <row r="1048" spans="1:37" s="192" customFormat="1" ht="100.5" customHeight="1">
      <c r="A1048" s="727" t="s">
        <v>6558</v>
      </c>
      <c r="B1048" s="1060" t="s">
        <v>33</v>
      </c>
      <c r="C1048" s="727" t="s">
        <v>6559</v>
      </c>
      <c r="D1048" s="727" t="s">
        <v>6560</v>
      </c>
      <c r="E1048" s="727" t="str">
        <f t="shared" si="36"/>
        <v>Шлем</v>
      </c>
      <c r="F1048" s="727" t="s">
        <v>6561</v>
      </c>
      <c r="G1048" s="727" t="str">
        <f t="shared" si="37"/>
        <v>пластмассовый</v>
      </c>
      <c r="H1048" s="727"/>
      <c r="I1048" s="727"/>
      <c r="J1048" s="727" t="s">
        <v>1135</v>
      </c>
      <c r="K1048" s="727">
        <v>10</v>
      </c>
      <c r="L1048" s="788">
        <v>231010000</v>
      </c>
      <c r="M1048" s="749" t="s">
        <v>128</v>
      </c>
      <c r="N1048" s="727" t="s">
        <v>2115</v>
      </c>
      <c r="O1048" s="813" t="s">
        <v>4669</v>
      </c>
      <c r="P1048" s="727" t="s">
        <v>229</v>
      </c>
      <c r="Q1048" s="874" t="s">
        <v>230</v>
      </c>
      <c r="R1048" s="727" t="s">
        <v>2856</v>
      </c>
      <c r="S1048" s="727">
        <v>796</v>
      </c>
      <c r="T1048" s="727" t="s">
        <v>232</v>
      </c>
      <c r="U1048" s="789">
        <v>2</v>
      </c>
      <c r="V1048" s="789">
        <v>7500</v>
      </c>
      <c r="W1048" s="789">
        <v>15000</v>
      </c>
      <c r="X1048" s="789">
        <v>16800</v>
      </c>
      <c r="Y1048" s="727" t="s">
        <v>4270</v>
      </c>
      <c r="Z1048" s="727">
        <v>2016</v>
      </c>
      <c r="AA1048" s="727"/>
      <c r="AB1048" s="760" t="s">
        <v>876</v>
      </c>
      <c r="AC1048" s="760"/>
      <c r="AD1048" s="760"/>
      <c r="AE1048" s="760"/>
      <c r="AF1048" s="760"/>
      <c r="AG1048" s="760" t="s">
        <v>6562</v>
      </c>
      <c r="AH1048" s="760" t="s">
        <v>794</v>
      </c>
      <c r="AI1048" s="760">
        <v>210009431</v>
      </c>
      <c r="AJ1048" s="760" t="s">
        <v>6563</v>
      </c>
      <c r="AK1048" s="807"/>
    </row>
    <row r="1049" spans="1:37" s="192" customFormat="1" ht="100.5" customHeight="1">
      <c r="A1049" s="727" t="s">
        <v>6564</v>
      </c>
      <c r="B1049" s="1060" t="s">
        <v>33</v>
      </c>
      <c r="C1049" s="727" t="s">
        <v>6565</v>
      </c>
      <c r="D1049" s="727" t="s">
        <v>2905</v>
      </c>
      <c r="E1049" s="727" t="str">
        <f t="shared" si="36"/>
        <v>Шкаф</v>
      </c>
      <c r="F1049" s="727" t="s">
        <v>6566</v>
      </c>
      <c r="G1049" s="727" t="str">
        <f t="shared" si="37"/>
        <v>для пожарного крана, специальный</v>
      </c>
      <c r="H1049" s="727"/>
      <c r="I1049" s="727"/>
      <c r="J1049" s="727" t="s">
        <v>1135</v>
      </c>
      <c r="K1049" s="727">
        <v>50</v>
      </c>
      <c r="L1049" s="788">
        <v>231010000</v>
      </c>
      <c r="M1049" s="749" t="s">
        <v>128</v>
      </c>
      <c r="N1049" s="727" t="s">
        <v>2115</v>
      </c>
      <c r="O1049" s="813" t="s">
        <v>4669</v>
      </c>
      <c r="P1049" s="727" t="s">
        <v>229</v>
      </c>
      <c r="Q1049" s="874" t="s">
        <v>230</v>
      </c>
      <c r="R1049" s="727" t="s">
        <v>2856</v>
      </c>
      <c r="S1049" s="727">
        <v>796</v>
      </c>
      <c r="T1049" s="727" t="s">
        <v>232</v>
      </c>
      <c r="U1049" s="789">
        <v>27</v>
      </c>
      <c r="V1049" s="789">
        <v>25000</v>
      </c>
      <c r="W1049" s="789">
        <v>675000</v>
      </c>
      <c r="X1049" s="789">
        <v>756000</v>
      </c>
      <c r="Y1049" s="727" t="s">
        <v>4270</v>
      </c>
      <c r="Z1049" s="727">
        <v>2016</v>
      </c>
      <c r="AA1049" s="727"/>
      <c r="AB1049" s="760" t="s">
        <v>876</v>
      </c>
      <c r="AC1049" s="760"/>
      <c r="AD1049" s="760"/>
      <c r="AE1049" s="760"/>
      <c r="AF1049" s="760"/>
      <c r="AG1049" s="760" t="s">
        <v>6567</v>
      </c>
      <c r="AH1049" s="760" t="s">
        <v>794</v>
      </c>
      <c r="AI1049" s="760">
        <v>210009654</v>
      </c>
      <c r="AJ1049" s="760" t="s">
        <v>6568</v>
      </c>
      <c r="AK1049" s="807"/>
    </row>
    <row r="1050" spans="1:37" s="192" customFormat="1" ht="100.5" customHeight="1">
      <c r="A1050" s="727" t="s">
        <v>6569</v>
      </c>
      <c r="B1050" s="1060" t="s">
        <v>33</v>
      </c>
      <c r="C1050" s="727" t="s">
        <v>6345</v>
      </c>
      <c r="D1050" s="727" t="s">
        <v>6346</v>
      </c>
      <c r="E1050" s="727" t="str">
        <f t="shared" si="36"/>
        <v>Войлок</v>
      </c>
      <c r="F1050" s="727" t="s">
        <v>6347</v>
      </c>
      <c r="G1050" s="727" t="str">
        <f t="shared" si="37"/>
        <v>противопожарный, ГОСТ 16221-79</v>
      </c>
      <c r="H1050" s="727"/>
      <c r="I1050" s="727"/>
      <c r="J1050" s="727" t="s">
        <v>1135</v>
      </c>
      <c r="K1050" s="727">
        <v>100</v>
      </c>
      <c r="L1050" s="788">
        <v>231010000</v>
      </c>
      <c r="M1050" s="749" t="s">
        <v>128</v>
      </c>
      <c r="N1050" s="727" t="s">
        <v>2115</v>
      </c>
      <c r="O1050" s="813" t="s">
        <v>4669</v>
      </c>
      <c r="P1050" s="727" t="s">
        <v>229</v>
      </c>
      <c r="Q1050" s="874" t="s">
        <v>230</v>
      </c>
      <c r="R1050" s="727" t="s">
        <v>2856</v>
      </c>
      <c r="S1050" s="727">
        <v>55</v>
      </c>
      <c r="T1050" s="727" t="s">
        <v>3168</v>
      </c>
      <c r="U1050" s="789">
        <v>8</v>
      </c>
      <c r="V1050" s="789">
        <v>5000</v>
      </c>
      <c r="W1050" s="789">
        <v>40000</v>
      </c>
      <c r="X1050" s="789">
        <v>44800</v>
      </c>
      <c r="Y1050" s="727" t="s">
        <v>4270</v>
      </c>
      <c r="Z1050" s="727">
        <v>2016</v>
      </c>
      <c r="AA1050" s="727"/>
      <c r="AB1050" s="760" t="s">
        <v>876</v>
      </c>
      <c r="AC1050" s="760"/>
      <c r="AD1050" s="760"/>
      <c r="AE1050" s="760"/>
      <c r="AF1050" s="760"/>
      <c r="AG1050" s="760" t="s">
        <v>6570</v>
      </c>
      <c r="AH1050" s="760" t="s">
        <v>794</v>
      </c>
      <c r="AI1050" s="760">
        <v>210011763</v>
      </c>
      <c r="AJ1050" s="760" t="s">
        <v>6571</v>
      </c>
      <c r="AK1050" s="807"/>
    </row>
    <row r="1051" spans="1:37" s="192" customFormat="1" ht="100.5" customHeight="1">
      <c r="A1051" s="727" t="s">
        <v>6572</v>
      </c>
      <c r="B1051" s="1060" t="s">
        <v>33</v>
      </c>
      <c r="C1051" s="727" t="s">
        <v>6357</v>
      </c>
      <c r="D1051" s="727" t="s">
        <v>6298</v>
      </c>
      <c r="E1051" s="727" t="str">
        <f t="shared" si="36"/>
        <v>Перчатки</v>
      </c>
      <c r="F1051" s="727" t="s">
        <v>6358</v>
      </c>
      <c r="G1051" s="727" t="str">
        <f t="shared" si="37"/>
        <v>для защиты рук технические, спилковые с хлопчатобумажной тканью, усиленные, утепленные</v>
      </c>
      <c r="H1051" s="727"/>
      <c r="I1051" s="727"/>
      <c r="J1051" s="727" t="s">
        <v>1135</v>
      </c>
      <c r="K1051" s="727">
        <v>70</v>
      </c>
      <c r="L1051" s="788">
        <v>231010000</v>
      </c>
      <c r="M1051" s="749" t="s">
        <v>128</v>
      </c>
      <c r="N1051" s="727" t="s">
        <v>2115</v>
      </c>
      <c r="O1051" s="813" t="s">
        <v>4669</v>
      </c>
      <c r="P1051" s="727" t="s">
        <v>229</v>
      </c>
      <c r="Q1051" s="874" t="s">
        <v>230</v>
      </c>
      <c r="R1051" s="727" t="s">
        <v>2856</v>
      </c>
      <c r="S1051" s="727">
        <v>715</v>
      </c>
      <c r="T1051" s="727" t="s">
        <v>6179</v>
      </c>
      <c r="U1051" s="789">
        <v>383</v>
      </c>
      <c r="V1051" s="789">
        <v>950</v>
      </c>
      <c r="W1051" s="789">
        <v>363850</v>
      </c>
      <c r="X1051" s="789">
        <v>407512</v>
      </c>
      <c r="Y1051" s="727" t="s">
        <v>4270</v>
      </c>
      <c r="Z1051" s="727">
        <v>2016</v>
      </c>
      <c r="AA1051" s="727"/>
      <c r="AB1051" s="760" t="s">
        <v>876</v>
      </c>
      <c r="AC1051" s="760"/>
      <c r="AD1051" s="760"/>
      <c r="AE1051" s="760"/>
      <c r="AF1051" s="760"/>
      <c r="AG1051" s="760" t="s">
        <v>6573</v>
      </c>
      <c r="AH1051" s="760" t="s">
        <v>794</v>
      </c>
      <c r="AI1051" s="760">
        <v>210012271</v>
      </c>
      <c r="AJ1051" s="760" t="s">
        <v>6360</v>
      </c>
      <c r="AK1051" s="807"/>
    </row>
    <row r="1052" spans="1:37" s="192" customFormat="1" ht="100.5" customHeight="1">
      <c r="A1052" s="727" t="s">
        <v>6574</v>
      </c>
      <c r="B1052" s="1060" t="s">
        <v>33</v>
      </c>
      <c r="C1052" s="727" t="s">
        <v>6575</v>
      </c>
      <c r="D1052" s="727" t="s">
        <v>6298</v>
      </c>
      <c r="E1052" s="727" t="str">
        <f t="shared" si="36"/>
        <v>Перчатки</v>
      </c>
      <c r="F1052" s="727" t="s">
        <v>6576</v>
      </c>
      <c r="G1052" s="727" t="str">
        <f t="shared" si="37"/>
        <v>для защиты рук технические, резиновые</v>
      </c>
      <c r="H1052" s="727"/>
      <c r="I1052" s="727"/>
      <c r="J1052" s="727" t="s">
        <v>1135</v>
      </c>
      <c r="K1052" s="727">
        <v>70</v>
      </c>
      <c r="L1052" s="788">
        <v>231010000</v>
      </c>
      <c r="M1052" s="749" t="s">
        <v>128</v>
      </c>
      <c r="N1052" s="727" t="s">
        <v>2115</v>
      </c>
      <c r="O1052" s="813" t="s">
        <v>4669</v>
      </c>
      <c r="P1052" s="727" t="s">
        <v>229</v>
      </c>
      <c r="Q1052" s="874" t="s">
        <v>230</v>
      </c>
      <c r="R1052" s="727" t="s">
        <v>2856</v>
      </c>
      <c r="S1052" s="727">
        <v>715</v>
      </c>
      <c r="T1052" s="727" t="s">
        <v>6179</v>
      </c>
      <c r="U1052" s="789">
        <v>658</v>
      </c>
      <c r="V1052" s="789">
        <v>481.5</v>
      </c>
      <c r="W1052" s="789">
        <v>316827</v>
      </c>
      <c r="X1052" s="789">
        <v>354846.24</v>
      </c>
      <c r="Y1052" s="727" t="s">
        <v>4270</v>
      </c>
      <c r="Z1052" s="727">
        <v>2016</v>
      </c>
      <c r="AA1052" s="727"/>
      <c r="AB1052" s="760" t="s">
        <v>876</v>
      </c>
      <c r="AC1052" s="760"/>
      <c r="AD1052" s="760"/>
      <c r="AE1052" s="760"/>
      <c r="AF1052" s="760"/>
      <c r="AG1052" s="760" t="s">
        <v>6577</v>
      </c>
      <c r="AH1052" s="760" t="s">
        <v>794</v>
      </c>
      <c r="AI1052" s="760">
        <v>210012953</v>
      </c>
      <c r="AJ1052" s="760" t="s">
        <v>6578</v>
      </c>
      <c r="AK1052" s="807"/>
    </row>
    <row r="1053" spans="1:37" s="192" customFormat="1" ht="100.5" customHeight="1">
      <c r="A1053" s="727" t="s">
        <v>6579</v>
      </c>
      <c r="B1053" s="1060" t="s">
        <v>33</v>
      </c>
      <c r="C1053" s="727" t="s">
        <v>6580</v>
      </c>
      <c r="D1053" s="727" t="s">
        <v>6581</v>
      </c>
      <c r="E1053" s="727" t="str">
        <f t="shared" si="36"/>
        <v>Пластина</v>
      </c>
      <c r="F1053" s="727" t="s">
        <v>6582</v>
      </c>
      <c r="G1053" s="727" t="str">
        <f t="shared" si="37"/>
        <v>тип ТМКЩ, размер 5*1000*1000 мм, ГОСТ 7338-90</v>
      </c>
      <c r="H1053" s="727"/>
      <c r="I1053" s="727"/>
      <c r="J1053" s="727" t="s">
        <v>1135</v>
      </c>
      <c r="K1053" s="727">
        <v>10</v>
      </c>
      <c r="L1053" s="788">
        <v>231010000</v>
      </c>
      <c r="M1053" s="749" t="s">
        <v>128</v>
      </c>
      <c r="N1053" s="727" t="s">
        <v>2115</v>
      </c>
      <c r="O1053" s="813" t="s">
        <v>4669</v>
      </c>
      <c r="P1053" s="727" t="s">
        <v>229</v>
      </c>
      <c r="Q1053" s="874" t="s">
        <v>230</v>
      </c>
      <c r="R1053" s="727" t="s">
        <v>2856</v>
      </c>
      <c r="S1053" s="727">
        <v>166</v>
      </c>
      <c r="T1053" s="727" t="s">
        <v>902</v>
      </c>
      <c r="U1053" s="789">
        <v>0.4</v>
      </c>
      <c r="V1053" s="789">
        <v>749</v>
      </c>
      <c r="W1053" s="789">
        <v>299.60000000000002</v>
      </c>
      <c r="X1053" s="789">
        <v>335.55</v>
      </c>
      <c r="Y1053" s="727" t="s">
        <v>4270</v>
      </c>
      <c r="Z1053" s="727">
        <v>2016</v>
      </c>
      <c r="AA1053" s="727"/>
      <c r="AB1053" s="760" t="s">
        <v>876</v>
      </c>
      <c r="AC1053" s="760"/>
      <c r="AD1053" s="760"/>
      <c r="AE1053" s="760"/>
      <c r="AF1053" s="760"/>
      <c r="AG1053" s="760" t="s">
        <v>6583</v>
      </c>
      <c r="AH1053" s="760" t="s">
        <v>794</v>
      </c>
      <c r="AI1053" s="760">
        <v>210013041</v>
      </c>
      <c r="AJ1053" s="760" t="s">
        <v>6584</v>
      </c>
      <c r="AK1053" s="807"/>
    </row>
    <row r="1054" spans="1:37" s="192" customFormat="1" ht="100.5" customHeight="1">
      <c r="A1054" s="727" t="s">
        <v>6585</v>
      </c>
      <c r="B1054" s="1060" t="s">
        <v>33</v>
      </c>
      <c r="C1054" s="727" t="s">
        <v>6586</v>
      </c>
      <c r="D1054" s="727" t="s">
        <v>6587</v>
      </c>
      <c r="E1054" s="727" t="str">
        <f t="shared" si="36"/>
        <v>Шланг</v>
      </c>
      <c r="F1054" s="727" t="s">
        <v>6588</v>
      </c>
      <c r="G1054" s="727" t="str">
        <f t="shared" si="37"/>
        <v>газовый, для сварки и резки металлов класса I предназначен для подачи ацетилена, городского газа, пропана и бутана, I–6.3–0,63, наружный диаметр 13, ГОСТ 9356-75</v>
      </c>
      <c r="H1054" s="727"/>
      <c r="I1054" s="727"/>
      <c r="J1054" s="727" t="s">
        <v>1135</v>
      </c>
      <c r="K1054" s="727">
        <v>10</v>
      </c>
      <c r="L1054" s="788">
        <v>231010000</v>
      </c>
      <c r="M1054" s="749" t="s">
        <v>128</v>
      </c>
      <c r="N1054" s="727" t="s">
        <v>2115</v>
      </c>
      <c r="O1054" s="813" t="s">
        <v>4669</v>
      </c>
      <c r="P1054" s="727" t="s">
        <v>229</v>
      </c>
      <c r="Q1054" s="874" t="s">
        <v>230</v>
      </c>
      <c r="R1054" s="727" t="s">
        <v>2856</v>
      </c>
      <c r="S1054" s="727">
        <v>6</v>
      </c>
      <c r="T1054" s="727" t="s">
        <v>5175</v>
      </c>
      <c r="U1054" s="789">
        <v>20</v>
      </c>
      <c r="V1054" s="789">
        <v>2900</v>
      </c>
      <c r="W1054" s="789">
        <v>58000</v>
      </c>
      <c r="X1054" s="789">
        <v>64960</v>
      </c>
      <c r="Y1054" s="727" t="s">
        <v>4270</v>
      </c>
      <c r="Z1054" s="727">
        <v>2016</v>
      </c>
      <c r="AA1054" s="727"/>
      <c r="AB1054" s="760" t="s">
        <v>876</v>
      </c>
      <c r="AC1054" s="760"/>
      <c r="AD1054" s="760"/>
      <c r="AE1054" s="760"/>
      <c r="AF1054" s="760"/>
      <c r="AG1054" s="760" t="s">
        <v>6589</v>
      </c>
      <c r="AH1054" s="760" t="s">
        <v>794</v>
      </c>
      <c r="AI1054" s="760">
        <v>210013213</v>
      </c>
      <c r="AJ1054" s="760" t="s">
        <v>6590</v>
      </c>
      <c r="AK1054" s="807"/>
    </row>
    <row r="1055" spans="1:37" s="192" customFormat="1" ht="100.5" customHeight="1">
      <c r="A1055" s="727" t="s">
        <v>6591</v>
      </c>
      <c r="B1055" s="1060" t="s">
        <v>33</v>
      </c>
      <c r="C1055" s="727" t="s">
        <v>6490</v>
      </c>
      <c r="D1055" s="727" t="s">
        <v>6309</v>
      </c>
      <c r="E1055" s="727" t="str">
        <f t="shared" si="36"/>
        <v>Подшлемник</v>
      </c>
      <c r="F1055" s="727" t="s">
        <v>6491</v>
      </c>
      <c r="G1055" s="727" t="str">
        <f t="shared" si="37"/>
        <v>для ношения под защитной каски (сварщика с пелериной), из огнестойкой ткани</v>
      </c>
      <c r="H1055" s="727"/>
      <c r="I1055" s="727"/>
      <c r="J1055" s="727" t="s">
        <v>1135</v>
      </c>
      <c r="K1055" s="727">
        <v>60</v>
      </c>
      <c r="L1055" s="788">
        <v>231010000</v>
      </c>
      <c r="M1055" s="749" t="s">
        <v>128</v>
      </c>
      <c r="N1055" s="727" t="s">
        <v>2115</v>
      </c>
      <c r="O1055" s="813" t="s">
        <v>4669</v>
      </c>
      <c r="P1055" s="727" t="s">
        <v>229</v>
      </c>
      <c r="Q1055" s="874" t="s">
        <v>230</v>
      </c>
      <c r="R1055" s="727" t="s">
        <v>2856</v>
      </c>
      <c r="S1055" s="727">
        <v>796</v>
      </c>
      <c r="T1055" s="727" t="s">
        <v>232</v>
      </c>
      <c r="U1055" s="789">
        <v>7</v>
      </c>
      <c r="V1055" s="789">
        <v>1500</v>
      </c>
      <c r="W1055" s="789">
        <v>10500</v>
      </c>
      <c r="X1055" s="789">
        <v>11760</v>
      </c>
      <c r="Y1055" s="727" t="s">
        <v>4270</v>
      </c>
      <c r="Z1055" s="727">
        <v>2016</v>
      </c>
      <c r="AA1055" s="727"/>
      <c r="AB1055" s="760" t="s">
        <v>876</v>
      </c>
      <c r="AC1055" s="760"/>
      <c r="AD1055" s="760"/>
      <c r="AE1055" s="760"/>
      <c r="AF1055" s="760"/>
      <c r="AG1055" s="760" t="s">
        <v>6492</v>
      </c>
      <c r="AH1055" s="760" t="s">
        <v>794</v>
      </c>
      <c r="AI1055" s="760">
        <v>210015842</v>
      </c>
      <c r="AJ1055" s="760" t="s">
        <v>6592</v>
      </c>
      <c r="AK1055" s="807"/>
    </row>
    <row r="1056" spans="1:37" s="192" customFormat="1" ht="100.5" customHeight="1">
      <c r="A1056" s="727" t="s">
        <v>6593</v>
      </c>
      <c r="B1056" s="1060" t="s">
        <v>33</v>
      </c>
      <c r="C1056" s="727" t="s">
        <v>6339</v>
      </c>
      <c r="D1056" s="727" t="s">
        <v>6340</v>
      </c>
      <c r="E1056" s="727" t="str">
        <f t="shared" si="36"/>
        <v>Краги</v>
      </c>
      <c r="F1056" s="727" t="s">
        <v>6341</v>
      </c>
      <c r="G1056" s="727" t="str">
        <f t="shared" si="37"/>
        <v>для защиты рук от повышенных температур, из термостойкого материала</v>
      </c>
      <c r="H1056" s="727"/>
      <c r="I1056" s="727"/>
      <c r="J1056" s="727" t="s">
        <v>1135</v>
      </c>
      <c r="K1056" s="727">
        <v>80</v>
      </c>
      <c r="L1056" s="788">
        <v>231010000</v>
      </c>
      <c r="M1056" s="749" t="s">
        <v>128</v>
      </c>
      <c r="N1056" s="727" t="s">
        <v>2115</v>
      </c>
      <c r="O1056" s="813" t="s">
        <v>4669</v>
      </c>
      <c r="P1056" s="727" t="s">
        <v>229</v>
      </c>
      <c r="Q1056" s="874" t="s">
        <v>230</v>
      </c>
      <c r="R1056" s="727" t="s">
        <v>2856</v>
      </c>
      <c r="S1056" s="727">
        <v>715</v>
      </c>
      <c r="T1056" s="727" t="s">
        <v>6179</v>
      </c>
      <c r="U1056" s="789">
        <v>10</v>
      </c>
      <c r="V1056" s="789">
        <v>1500</v>
      </c>
      <c r="W1056" s="789">
        <v>15000</v>
      </c>
      <c r="X1056" s="789">
        <v>16800</v>
      </c>
      <c r="Y1056" s="727" t="s">
        <v>4270</v>
      </c>
      <c r="Z1056" s="727">
        <v>2016</v>
      </c>
      <c r="AA1056" s="727"/>
      <c r="AB1056" s="760" t="s">
        <v>876</v>
      </c>
      <c r="AC1056" s="760"/>
      <c r="AD1056" s="760"/>
      <c r="AE1056" s="760"/>
      <c r="AF1056" s="760"/>
      <c r="AG1056" s="760" t="s">
        <v>6541</v>
      </c>
      <c r="AH1056" s="760" t="s">
        <v>794</v>
      </c>
      <c r="AI1056" s="760">
        <v>210018315</v>
      </c>
      <c r="AJ1056" s="760" t="s">
        <v>6387</v>
      </c>
      <c r="AK1056" s="807"/>
    </row>
    <row r="1057" spans="1:37" s="192" customFormat="1" ht="100.5" customHeight="1">
      <c r="A1057" s="727" t="s">
        <v>6594</v>
      </c>
      <c r="B1057" s="1060" t="s">
        <v>33</v>
      </c>
      <c r="C1057" s="727" t="s">
        <v>6595</v>
      </c>
      <c r="D1057" s="727" t="s">
        <v>6596</v>
      </c>
      <c r="E1057" s="727" t="str">
        <f t="shared" si="36"/>
        <v>Комплект резино-технических изделий</v>
      </c>
      <c r="F1057" s="727" t="s">
        <v>6597</v>
      </c>
      <c r="G1057" s="727" t="str">
        <f t="shared" si="37"/>
        <v>для шарового крана</v>
      </c>
      <c r="H1057" s="727"/>
      <c r="I1057" s="727"/>
      <c r="J1057" s="727" t="s">
        <v>1135</v>
      </c>
      <c r="K1057" s="727">
        <v>85</v>
      </c>
      <c r="L1057" s="788">
        <v>231010000</v>
      </c>
      <c r="M1057" s="749" t="s">
        <v>128</v>
      </c>
      <c r="N1057" s="727" t="s">
        <v>2115</v>
      </c>
      <c r="O1057" s="813" t="s">
        <v>4669</v>
      </c>
      <c r="P1057" s="727" t="s">
        <v>229</v>
      </c>
      <c r="Q1057" s="874" t="s">
        <v>230</v>
      </c>
      <c r="R1057" s="727" t="s">
        <v>2856</v>
      </c>
      <c r="S1057" s="727">
        <v>839</v>
      </c>
      <c r="T1057" s="727" t="s">
        <v>997</v>
      </c>
      <c r="U1057" s="789">
        <v>2</v>
      </c>
      <c r="V1057" s="789">
        <v>12500</v>
      </c>
      <c r="W1057" s="789">
        <v>25000</v>
      </c>
      <c r="X1057" s="789">
        <v>28000</v>
      </c>
      <c r="Y1057" s="727" t="s">
        <v>4270</v>
      </c>
      <c r="Z1057" s="727">
        <v>2016</v>
      </c>
      <c r="AA1057" s="727"/>
      <c r="AB1057" s="760" t="s">
        <v>876</v>
      </c>
      <c r="AC1057" s="760"/>
      <c r="AD1057" s="760"/>
      <c r="AE1057" s="760"/>
      <c r="AF1057" s="760"/>
      <c r="AG1057" s="760" t="s">
        <v>6598</v>
      </c>
      <c r="AH1057" s="760" t="s">
        <v>794</v>
      </c>
      <c r="AI1057" s="760">
        <v>210019110</v>
      </c>
      <c r="AJ1057" s="760" t="s">
        <v>6599</v>
      </c>
      <c r="AK1057" s="807"/>
    </row>
    <row r="1058" spans="1:37" s="192" customFormat="1" ht="100.5" customHeight="1">
      <c r="A1058" s="727" t="s">
        <v>6600</v>
      </c>
      <c r="B1058" s="1060" t="s">
        <v>33</v>
      </c>
      <c r="C1058" s="727" t="s">
        <v>6601</v>
      </c>
      <c r="D1058" s="727" t="s">
        <v>4916</v>
      </c>
      <c r="E1058" s="727" t="str">
        <f t="shared" si="36"/>
        <v>Масло</v>
      </c>
      <c r="F1058" s="727" t="s">
        <v>6602</v>
      </c>
      <c r="G1058" s="727" t="str">
        <f t="shared" si="37"/>
        <v>гидравлическое, марка ВМГЗ, ГОСТ 17479.3-85 </v>
      </c>
      <c r="H1058" s="727"/>
      <c r="I1058" s="727"/>
      <c r="J1058" s="727" t="s">
        <v>1135</v>
      </c>
      <c r="K1058" s="727">
        <v>60</v>
      </c>
      <c r="L1058" s="788">
        <v>231010000</v>
      </c>
      <c r="M1058" s="749" t="s">
        <v>128</v>
      </c>
      <c r="N1058" s="727" t="s">
        <v>2115</v>
      </c>
      <c r="O1058" s="813" t="s">
        <v>4669</v>
      </c>
      <c r="P1058" s="727" t="s">
        <v>229</v>
      </c>
      <c r="Q1058" s="874" t="s">
        <v>230</v>
      </c>
      <c r="R1058" s="727" t="s">
        <v>2856</v>
      </c>
      <c r="S1058" s="727">
        <v>166</v>
      </c>
      <c r="T1058" s="727" t="s">
        <v>902</v>
      </c>
      <c r="U1058" s="789">
        <v>5147.6959999999999</v>
      </c>
      <c r="V1058" s="789">
        <v>380</v>
      </c>
      <c r="W1058" s="789">
        <v>1956124.48</v>
      </c>
      <c r="X1058" s="789">
        <v>2190859.42</v>
      </c>
      <c r="Y1058" s="727" t="s">
        <v>4270</v>
      </c>
      <c r="Z1058" s="727">
        <v>2016</v>
      </c>
      <c r="AA1058" s="727"/>
      <c r="AB1058" s="760" t="s">
        <v>876</v>
      </c>
      <c r="AC1058" s="760"/>
      <c r="AD1058" s="760"/>
      <c r="AE1058" s="760"/>
      <c r="AF1058" s="760"/>
      <c r="AG1058" s="760" t="s">
        <v>6603</v>
      </c>
      <c r="AH1058" s="760" t="s">
        <v>794</v>
      </c>
      <c r="AI1058" s="760">
        <v>230000017</v>
      </c>
      <c r="AJ1058" s="760" t="s">
        <v>6604</v>
      </c>
      <c r="AK1058" s="807"/>
    </row>
    <row r="1059" spans="1:37" s="192" customFormat="1" ht="100.5" customHeight="1">
      <c r="A1059" s="727" t="s">
        <v>6605</v>
      </c>
      <c r="B1059" s="1060" t="s">
        <v>33</v>
      </c>
      <c r="C1059" s="727" t="s">
        <v>6606</v>
      </c>
      <c r="D1059" s="727" t="s">
        <v>6435</v>
      </c>
      <c r="E1059" s="727" t="str">
        <f t="shared" si="36"/>
        <v>Мембрана</v>
      </c>
      <c r="F1059" s="727" t="s">
        <v>6607</v>
      </c>
      <c r="G1059" s="727" t="str">
        <f t="shared" si="37"/>
        <v>для регулятора давления, из мембранного полотна толщина 2 мм</v>
      </c>
      <c r="H1059" s="727"/>
      <c r="I1059" s="727"/>
      <c r="J1059" s="727" t="s">
        <v>1135</v>
      </c>
      <c r="K1059" s="727">
        <v>0</v>
      </c>
      <c r="L1059" s="788">
        <v>231010000</v>
      </c>
      <c r="M1059" s="749" t="s">
        <v>128</v>
      </c>
      <c r="N1059" s="727" t="s">
        <v>2115</v>
      </c>
      <c r="O1059" s="813" t="s">
        <v>4669</v>
      </c>
      <c r="P1059" s="727" t="s">
        <v>229</v>
      </c>
      <c r="Q1059" s="874" t="s">
        <v>230</v>
      </c>
      <c r="R1059" s="727" t="s">
        <v>2856</v>
      </c>
      <c r="S1059" s="727">
        <v>796</v>
      </c>
      <c r="T1059" s="727" t="s">
        <v>232</v>
      </c>
      <c r="U1059" s="789">
        <v>2</v>
      </c>
      <c r="V1059" s="789">
        <v>9500</v>
      </c>
      <c r="W1059" s="789">
        <v>19000</v>
      </c>
      <c r="X1059" s="789">
        <v>21280</v>
      </c>
      <c r="Y1059" s="727"/>
      <c r="Z1059" s="727">
        <v>2016</v>
      </c>
      <c r="AA1059" s="727"/>
      <c r="AB1059" s="760" t="s">
        <v>876</v>
      </c>
      <c r="AC1059" s="760"/>
      <c r="AD1059" s="760"/>
      <c r="AE1059" s="760"/>
      <c r="AF1059" s="760"/>
      <c r="AG1059" s="760" t="s">
        <v>6608</v>
      </c>
      <c r="AH1059" s="760" t="s">
        <v>794</v>
      </c>
      <c r="AI1059" s="760">
        <v>210000373</v>
      </c>
      <c r="AJ1059" s="760" t="s">
        <v>6609</v>
      </c>
      <c r="AK1059" s="807"/>
    </row>
    <row r="1060" spans="1:37" s="192" customFormat="1" ht="100.5" customHeight="1">
      <c r="A1060" s="727" t="s">
        <v>6610</v>
      </c>
      <c r="B1060" s="1060" t="s">
        <v>33</v>
      </c>
      <c r="C1060" s="727" t="s">
        <v>6606</v>
      </c>
      <c r="D1060" s="727" t="s">
        <v>6435</v>
      </c>
      <c r="E1060" s="727" t="str">
        <f t="shared" si="36"/>
        <v>Мембрана</v>
      </c>
      <c r="F1060" s="727" t="s">
        <v>6607</v>
      </c>
      <c r="G1060" s="727" t="str">
        <f t="shared" si="37"/>
        <v>для регулятора давления, из мембранного полотна толщина 2 мм</v>
      </c>
      <c r="H1060" s="727"/>
      <c r="I1060" s="727"/>
      <c r="J1060" s="727" t="s">
        <v>1135</v>
      </c>
      <c r="K1060" s="727">
        <v>0</v>
      </c>
      <c r="L1060" s="788">
        <v>231010000</v>
      </c>
      <c r="M1060" s="749" t="s">
        <v>128</v>
      </c>
      <c r="N1060" s="727" t="s">
        <v>2115</v>
      </c>
      <c r="O1060" s="813" t="s">
        <v>4669</v>
      </c>
      <c r="P1060" s="727" t="s">
        <v>229</v>
      </c>
      <c r="Q1060" s="874" t="s">
        <v>230</v>
      </c>
      <c r="R1060" s="727" t="s">
        <v>2856</v>
      </c>
      <c r="S1060" s="727">
        <v>796</v>
      </c>
      <c r="T1060" s="727" t="s">
        <v>232</v>
      </c>
      <c r="U1060" s="789">
        <v>1</v>
      </c>
      <c r="V1060" s="789">
        <v>5500</v>
      </c>
      <c r="W1060" s="789">
        <v>5500</v>
      </c>
      <c r="X1060" s="789">
        <v>6160</v>
      </c>
      <c r="Y1060" s="727"/>
      <c r="Z1060" s="727">
        <v>2016</v>
      </c>
      <c r="AA1060" s="727"/>
      <c r="AB1060" s="760" t="s">
        <v>876</v>
      </c>
      <c r="AC1060" s="760"/>
      <c r="AD1060" s="760"/>
      <c r="AE1060" s="760"/>
      <c r="AF1060" s="760"/>
      <c r="AG1060" s="760" t="s">
        <v>6611</v>
      </c>
      <c r="AH1060" s="760" t="s">
        <v>794</v>
      </c>
      <c r="AI1060" s="760">
        <v>210000377</v>
      </c>
      <c r="AJ1060" s="760" t="s">
        <v>6612</v>
      </c>
      <c r="AK1060" s="807"/>
    </row>
    <row r="1061" spans="1:37" s="192" customFormat="1" ht="100.5" customHeight="1">
      <c r="A1061" s="727" t="s">
        <v>6613</v>
      </c>
      <c r="B1061" s="1060" t="s">
        <v>33</v>
      </c>
      <c r="C1061" s="727" t="s">
        <v>6606</v>
      </c>
      <c r="D1061" s="727" t="s">
        <v>6435</v>
      </c>
      <c r="E1061" s="727" t="str">
        <f t="shared" si="36"/>
        <v>Мембрана</v>
      </c>
      <c r="F1061" s="727" t="s">
        <v>6607</v>
      </c>
      <c r="G1061" s="727" t="str">
        <f t="shared" si="37"/>
        <v>для регулятора давления, из мембранного полотна толщина 2 мм</v>
      </c>
      <c r="H1061" s="727"/>
      <c r="I1061" s="727"/>
      <c r="J1061" s="727" t="s">
        <v>1135</v>
      </c>
      <c r="K1061" s="727">
        <v>0</v>
      </c>
      <c r="L1061" s="788">
        <v>231010000</v>
      </c>
      <c r="M1061" s="749" t="s">
        <v>128</v>
      </c>
      <c r="N1061" s="727" t="s">
        <v>2115</v>
      </c>
      <c r="O1061" s="813" t="s">
        <v>4669</v>
      </c>
      <c r="P1061" s="727" t="s">
        <v>229</v>
      </c>
      <c r="Q1061" s="874" t="s">
        <v>230</v>
      </c>
      <c r="R1061" s="727" t="s">
        <v>2856</v>
      </c>
      <c r="S1061" s="727">
        <v>796</v>
      </c>
      <c r="T1061" s="727" t="s">
        <v>232</v>
      </c>
      <c r="U1061" s="789">
        <v>4</v>
      </c>
      <c r="V1061" s="789">
        <v>11000</v>
      </c>
      <c r="W1061" s="789">
        <v>44000</v>
      </c>
      <c r="X1061" s="789">
        <v>49280</v>
      </c>
      <c r="Y1061" s="727"/>
      <c r="Z1061" s="727">
        <v>2016</v>
      </c>
      <c r="AA1061" s="727"/>
      <c r="AB1061" s="760" t="s">
        <v>876</v>
      </c>
      <c r="AC1061" s="760"/>
      <c r="AD1061" s="760"/>
      <c r="AE1061" s="760"/>
      <c r="AF1061" s="760"/>
      <c r="AG1061" s="760" t="s">
        <v>6614</v>
      </c>
      <c r="AH1061" s="760" t="s">
        <v>794</v>
      </c>
      <c r="AI1061" s="760">
        <v>210000379</v>
      </c>
      <c r="AJ1061" s="760" t="s">
        <v>6615</v>
      </c>
      <c r="AK1061" s="807"/>
    </row>
    <row r="1062" spans="1:37" s="192" customFormat="1" ht="100.5" customHeight="1">
      <c r="A1062" s="727" t="s">
        <v>6616</v>
      </c>
      <c r="B1062" s="1060" t="s">
        <v>33</v>
      </c>
      <c r="C1062" s="727" t="s">
        <v>6434</v>
      </c>
      <c r="D1062" s="727" t="s">
        <v>6435</v>
      </c>
      <c r="E1062" s="727" t="str">
        <f t="shared" si="36"/>
        <v>Мембрана</v>
      </c>
      <c r="F1062" s="727" t="s">
        <v>6436</v>
      </c>
      <c r="G1062" s="727" t="str">
        <f t="shared" si="37"/>
        <v>для регулятора давления, из мембранного полотна толщина 3 мм</v>
      </c>
      <c r="H1062" s="727"/>
      <c r="I1062" s="727"/>
      <c r="J1062" s="727" t="s">
        <v>1135</v>
      </c>
      <c r="K1062" s="727">
        <v>0</v>
      </c>
      <c r="L1062" s="788">
        <v>231010000</v>
      </c>
      <c r="M1062" s="749" t="s">
        <v>128</v>
      </c>
      <c r="N1062" s="727" t="s">
        <v>2115</v>
      </c>
      <c r="O1062" s="813" t="s">
        <v>4669</v>
      </c>
      <c r="P1062" s="727" t="s">
        <v>229</v>
      </c>
      <c r="Q1062" s="874" t="s">
        <v>230</v>
      </c>
      <c r="R1062" s="727" t="s">
        <v>2856</v>
      </c>
      <c r="S1062" s="727">
        <v>796</v>
      </c>
      <c r="T1062" s="727" t="s">
        <v>232</v>
      </c>
      <c r="U1062" s="789">
        <v>12</v>
      </c>
      <c r="V1062" s="789">
        <v>12100</v>
      </c>
      <c r="W1062" s="789">
        <v>145200</v>
      </c>
      <c r="X1062" s="789">
        <v>162624</v>
      </c>
      <c r="Y1062" s="727"/>
      <c r="Z1062" s="727">
        <v>2016</v>
      </c>
      <c r="AA1062" s="727"/>
      <c r="AB1062" s="760" t="s">
        <v>876</v>
      </c>
      <c r="AC1062" s="760"/>
      <c r="AD1062" s="760"/>
      <c r="AE1062" s="760"/>
      <c r="AF1062" s="760"/>
      <c r="AG1062" s="760" t="s">
        <v>6617</v>
      </c>
      <c r="AH1062" s="760" t="s">
        <v>794</v>
      </c>
      <c r="AI1062" s="760">
        <v>210000380</v>
      </c>
      <c r="AJ1062" s="760" t="s">
        <v>6618</v>
      </c>
      <c r="AK1062" s="807"/>
    </row>
    <row r="1063" spans="1:37" s="192" customFormat="1" ht="100.5" customHeight="1">
      <c r="A1063" s="727" t="s">
        <v>6619</v>
      </c>
      <c r="B1063" s="1060" t="s">
        <v>33</v>
      </c>
      <c r="C1063" s="727" t="s">
        <v>6620</v>
      </c>
      <c r="D1063" s="727" t="s">
        <v>6435</v>
      </c>
      <c r="E1063" s="727" t="str">
        <f t="shared" si="36"/>
        <v>Мембрана</v>
      </c>
      <c r="F1063" s="727" t="s">
        <v>6621</v>
      </c>
      <c r="G1063" s="727" t="str">
        <f t="shared" si="37"/>
        <v>для регулятора давления, из мембранного полотна толщина 6 мм</v>
      </c>
      <c r="H1063" s="727"/>
      <c r="I1063" s="727"/>
      <c r="J1063" s="727" t="s">
        <v>1135</v>
      </c>
      <c r="K1063" s="727">
        <v>0</v>
      </c>
      <c r="L1063" s="788">
        <v>231010000</v>
      </c>
      <c r="M1063" s="749" t="s">
        <v>128</v>
      </c>
      <c r="N1063" s="727" t="s">
        <v>2115</v>
      </c>
      <c r="O1063" s="813" t="s">
        <v>4669</v>
      </c>
      <c r="P1063" s="727" t="s">
        <v>229</v>
      </c>
      <c r="Q1063" s="874" t="s">
        <v>230</v>
      </c>
      <c r="R1063" s="727" t="s">
        <v>2856</v>
      </c>
      <c r="S1063" s="727">
        <v>796</v>
      </c>
      <c r="T1063" s="727" t="s">
        <v>232</v>
      </c>
      <c r="U1063" s="789">
        <v>1</v>
      </c>
      <c r="V1063" s="789">
        <v>18000</v>
      </c>
      <c r="W1063" s="789">
        <v>18000</v>
      </c>
      <c r="X1063" s="789">
        <v>20160</v>
      </c>
      <c r="Y1063" s="727"/>
      <c r="Z1063" s="727">
        <v>2016</v>
      </c>
      <c r="AA1063" s="727"/>
      <c r="AB1063" s="760" t="s">
        <v>876</v>
      </c>
      <c r="AC1063" s="760"/>
      <c r="AD1063" s="760"/>
      <c r="AE1063" s="760"/>
      <c r="AF1063" s="760"/>
      <c r="AG1063" s="760" t="s">
        <v>6622</v>
      </c>
      <c r="AH1063" s="760" t="s">
        <v>794</v>
      </c>
      <c r="AI1063" s="760">
        <v>210000382</v>
      </c>
      <c r="AJ1063" s="760" t="s">
        <v>6623</v>
      </c>
      <c r="AK1063" s="807"/>
    </row>
    <row r="1064" spans="1:37" s="192" customFormat="1" ht="100.5" customHeight="1">
      <c r="A1064" s="727" t="s">
        <v>6624</v>
      </c>
      <c r="B1064" s="1060" t="s">
        <v>33</v>
      </c>
      <c r="C1064" s="727" t="s">
        <v>6625</v>
      </c>
      <c r="D1064" s="727" t="s">
        <v>6424</v>
      </c>
      <c r="E1064" s="727" t="str">
        <f t="shared" si="36"/>
        <v>Паронит</v>
      </c>
      <c r="F1064" s="727" t="s">
        <v>6626</v>
      </c>
      <c r="G1064" s="727" t="str">
        <f t="shared" si="37"/>
        <v>марка ПОН-Б, общего назначения, толщина 3,0 мм, ГОСТ 481-80</v>
      </c>
      <c r="H1064" s="727"/>
      <c r="I1064" s="727"/>
      <c r="J1064" s="727" t="s">
        <v>1135</v>
      </c>
      <c r="K1064" s="727">
        <v>0</v>
      </c>
      <c r="L1064" s="788">
        <v>231010000</v>
      </c>
      <c r="M1064" s="749" t="s">
        <v>128</v>
      </c>
      <c r="N1064" s="727" t="s">
        <v>2115</v>
      </c>
      <c r="O1064" s="813" t="s">
        <v>4669</v>
      </c>
      <c r="P1064" s="727" t="s">
        <v>229</v>
      </c>
      <c r="Q1064" s="874" t="s">
        <v>230</v>
      </c>
      <c r="R1064" s="727" t="s">
        <v>2856</v>
      </c>
      <c r="S1064" s="727">
        <v>166</v>
      </c>
      <c r="T1064" s="727" t="s">
        <v>902</v>
      </c>
      <c r="U1064" s="789">
        <v>12.93</v>
      </c>
      <c r="V1064" s="789">
        <v>2500</v>
      </c>
      <c r="W1064" s="789">
        <v>32325</v>
      </c>
      <c r="X1064" s="789">
        <v>36204</v>
      </c>
      <c r="Y1064" s="727"/>
      <c r="Z1064" s="727">
        <v>2016</v>
      </c>
      <c r="AA1064" s="727"/>
      <c r="AB1064" s="760" t="s">
        <v>876</v>
      </c>
      <c r="AC1064" s="760"/>
      <c r="AD1064" s="760"/>
      <c r="AE1064" s="760"/>
      <c r="AF1064" s="760"/>
      <c r="AG1064" s="760" t="s">
        <v>6627</v>
      </c>
      <c r="AH1064" s="760" t="s">
        <v>794</v>
      </c>
      <c r="AI1064" s="760">
        <v>210000935</v>
      </c>
      <c r="AJ1064" s="760" t="s">
        <v>6628</v>
      </c>
      <c r="AK1064" s="807"/>
    </row>
    <row r="1065" spans="1:37" s="192" customFormat="1" ht="100.5" customHeight="1">
      <c r="A1065" s="727" t="s">
        <v>6629</v>
      </c>
      <c r="B1065" s="1060" t="s">
        <v>33</v>
      </c>
      <c r="C1065" s="727" t="s">
        <v>6434</v>
      </c>
      <c r="D1065" s="727" t="s">
        <v>6435</v>
      </c>
      <c r="E1065" s="727" t="str">
        <f t="shared" si="36"/>
        <v>Мембрана</v>
      </c>
      <c r="F1065" s="727" t="s">
        <v>6436</v>
      </c>
      <c r="G1065" s="727" t="str">
        <f t="shared" si="37"/>
        <v>для регулятора давления, из мембранного полотна толщина 3 мм</v>
      </c>
      <c r="H1065" s="727"/>
      <c r="I1065" s="727"/>
      <c r="J1065" s="727" t="s">
        <v>1135</v>
      </c>
      <c r="K1065" s="727">
        <v>0</v>
      </c>
      <c r="L1065" s="788">
        <v>231010000</v>
      </c>
      <c r="M1065" s="749" t="s">
        <v>128</v>
      </c>
      <c r="N1065" s="727" t="s">
        <v>2115</v>
      </c>
      <c r="O1065" s="813" t="s">
        <v>4669</v>
      </c>
      <c r="P1065" s="727" t="s">
        <v>229</v>
      </c>
      <c r="Q1065" s="874" t="s">
        <v>230</v>
      </c>
      <c r="R1065" s="727" t="s">
        <v>2856</v>
      </c>
      <c r="S1065" s="727">
        <v>796</v>
      </c>
      <c r="T1065" s="727" t="s">
        <v>232</v>
      </c>
      <c r="U1065" s="789">
        <v>14</v>
      </c>
      <c r="V1065" s="789">
        <v>13200</v>
      </c>
      <c r="W1065" s="789">
        <v>184800</v>
      </c>
      <c r="X1065" s="789">
        <v>206976</v>
      </c>
      <c r="Y1065" s="727"/>
      <c r="Z1065" s="727">
        <v>2016</v>
      </c>
      <c r="AA1065" s="727"/>
      <c r="AB1065" s="760" t="s">
        <v>876</v>
      </c>
      <c r="AC1065" s="760"/>
      <c r="AD1065" s="760"/>
      <c r="AE1065" s="760"/>
      <c r="AF1065" s="760"/>
      <c r="AG1065" s="760" t="s">
        <v>6630</v>
      </c>
      <c r="AH1065" s="760" t="s">
        <v>794</v>
      </c>
      <c r="AI1065" s="760">
        <v>210010328</v>
      </c>
      <c r="AJ1065" s="760" t="s">
        <v>6438</v>
      </c>
      <c r="AK1065" s="807"/>
    </row>
    <row r="1066" spans="1:37" s="192" customFormat="1" ht="100.5" customHeight="1">
      <c r="A1066" s="727" t="s">
        <v>6631</v>
      </c>
      <c r="B1066" s="1060" t="s">
        <v>33</v>
      </c>
      <c r="C1066" s="727" t="s">
        <v>6440</v>
      </c>
      <c r="D1066" s="727" t="s">
        <v>6424</v>
      </c>
      <c r="E1066" s="727" t="str">
        <f t="shared" ref="E1066:E1129" si="38">D1066</f>
        <v>Паронит</v>
      </c>
      <c r="F1066" s="727" t="s">
        <v>6441</v>
      </c>
      <c r="G1066" s="727" t="str">
        <f t="shared" ref="G1066:G1129" si="39">F1066</f>
        <v>марка ПОН, общего назначения, толщина 2,0 мм, ГОСТ 481-80</v>
      </c>
      <c r="H1066" s="727"/>
      <c r="I1066" s="727"/>
      <c r="J1066" s="727" t="s">
        <v>1135</v>
      </c>
      <c r="K1066" s="727">
        <v>0</v>
      </c>
      <c r="L1066" s="788">
        <v>231010000</v>
      </c>
      <c r="M1066" s="749" t="s">
        <v>128</v>
      </c>
      <c r="N1066" s="727" t="s">
        <v>2115</v>
      </c>
      <c r="O1066" s="813" t="s">
        <v>4669</v>
      </c>
      <c r="P1066" s="727" t="s">
        <v>229</v>
      </c>
      <c r="Q1066" s="874" t="s">
        <v>230</v>
      </c>
      <c r="R1066" s="727" t="s">
        <v>2856</v>
      </c>
      <c r="S1066" s="727">
        <v>166</v>
      </c>
      <c r="T1066" s="727" t="s">
        <v>902</v>
      </c>
      <c r="U1066" s="789">
        <v>81.721999999999994</v>
      </c>
      <c r="V1066" s="789">
        <v>2000</v>
      </c>
      <c r="W1066" s="789">
        <v>163444</v>
      </c>
      <c r="X1066" s="789">
        <v>183057.28</v>
      </c>
      <c r="Y1066" s="727"/>
      <c r="Z1066" s="727">
        <v>2016</v>
      </c>
      <c r="AA1066" s="727"/>
      <c r="AB1066" s="760" t="s">
        <v>876</v>
      </c>
      <c r="AC1066" s="760"/>
      <c r="AD1066" s="760"/>
      <c r="AE1066" s="760"/>
      <c r="AF1066" s="760"/>
      <c r="AG1066" s="760" t="s">
        <v>6632</v>
      </c>
      <c r="AH1066" s="760" t="s">
        <v>794</v>
      </c>
      <c r="AI1066" s="760">
        <v>210012437</v>
      </c>
      <c r="AJ1066" s="760" t="s">
        <v>6443</v>
      </c>
      <c r="AK1066" s="807"/>
    </row>
    <row r="1067" spans="1:37" s="192" customFormat="1" ht="100.5" customHeight="1">
      <c r="A1067" s="727" t="s">
        <v>6633</v>
      </c>
      <c r="B1067" s="1060" t="s">
        <v>33</v>
      </c>
      <c r="C1067" s="727" t="s">
        <v>6434</v>
      </c>
      <c r="D1067" s="727" t="s">
        <v>6435</v>
      </c>
      <c r="E1067" s="727" t="str">
        <f t="shared" si="38"/>
        <v>Мембрана</v>
      </c>
      <c r="F1067" s="727" t="s">
        <v>6436</v>
      </c>
      <c r="G1067" s="727" t="str">
        <f t="shared" si="39"/>
        <v>для регулятора давления, из мембранного полотна толщина 3 мм</v>
      </c>
      <c r="H1067" s="727"/>
      <c r="I1067" s="727"/>
      <c r="J1067" s="727" t="s">
        <v>1135</v>
      </c>
      <c r="K1067" s="727">
        <v>0</v>
      </c>
      <c r="L1067" s="788">
        <v>231010000</v>
      </c>
      <c r="M1067" s="749" t="s">
        <v>128</v>
      </c>
      <c r="N1067" s="727" t="s">
        <v>2115</v>
      </c>
      <c r="O1067" s="813" t="s">
        <v>4669</v>
      </c>
      <c r="P1067" s="727" t="s">
        <v>229</v>
      </c>
      <c r="Q1067" s="874" t="s">
        <v>230</v>
      </c>
      <c r="R1067" s="727" t="s">
        <v>2856</v>
      </c>
      <c r="S1067" s="727">
        <v>796</v>
      </c>
      <c r="T1067" s="727" t="s">
        <v>232</v>
      </c>
      <c r="U1067" s="789">
        <v>1</v>
      </c>
      <c r="V1067" s="789">
        <v>3000</v>
      </c>
      <c r="W1067" s="789">
        <v>3000</v>
      </c>
      <c r="X1067" s="789">
        <v>3360</v>
      </c>
      <c r="Y1067" s="727"/>
      <c r="Z1067" s="727">
        <v>2016</v>
      </c>
      <c r="AA1067" s="727"/>
      <c r="AB1067" s="760" t="s">
        <v>876</v>
      </c>
      <c r="AC1067" s="760"/>
      <c r="AD1067" s="760"/>
      <c r="AE1067" s="760"/>
      <c r="AF1067" s="760"/>
      <c r="AG1067" s="760" t="s">
        <v>6634</v>
      </c>
      <c r="AH1067" s="760" t="s">
        <v>794</v>
      </c>
      <c r="AI1067" s="760">
        <v>210013253</v>
      </c>
      <c r="AJ1067" s="760" t="s">
        <v>6635</v>
      </c>
      <c r="AK1067" s="807"/>
    </row>
    <row r="1068" spans="1:37" s="192" customFormat="1" ht="100.5" customHeight="1">
      <c r="A1068" s="727" t="s">
        <v>6636</v>
      </c>
      <c r="B1068" s="1060" t="s">
        <v>33</v>
      </c>
      <c r="C1068" s="727" t="s">
        <v>6434</v>
      </c>
      <c r="D1068" s="727" t="s">
        <v>6435</v>
      </c>
      <c r="E1068" s="727" t="str">
        <f t="shared" si="38"/>
        <v>Мембрана</v>
      </c>
      <c r="F1068" s="727" t="s">
        <v>6436</v>
      </c>
      <c r="G1068" s="727" t="str">
        <f t="shared" si="39"/>
        <v>для регулятора давления, из мембранного полотна толщина 3 мм</v>
      </c>
      <c r="H1068" s="727"/>
      <c r="I1068" s="727"/>
      <c r="J1068" s="727" t="s">
        <v>1135</v>
      </c>
      <c r="K1068" s="727">
        <v>0</v>
      </c>
      <c r="L1068" s="788">
        <v>231010000</v>
      </c>
      <c r="M1068" s="749" t="s">
        <v>128</v>
      </c>
      <c r="N1068" s="727" t="s">
        <v>2115</v>
      </c>
      <c r="O1068" s="813" t="s">
        <v>4669</v>
      </c>
      <c r="P1068" s="727" t="s">
        <v>229</v>
      </c>
      <c r="Q1068" s="874" t="s">
        <v>230</v>
      </c>
      <c r="R1068" s="727" t="s">
        <v>2856</v>
      </c>
      <c r="S1068" s="727">
        <v>796</v>
      </c>
      <c r="T1068" s="727" t="s">
        <v>232</v>
      </c>
      <c r="U1068" s="789">
        <v>3</v>
      </c>
      <c r="V1068" s="789">
        <v>49500</v>
      </c>
      <c r="W1068" s="789">
        <v>148500</v>
      </c>
      <c r="X1068" s="789">
        <v>166320</v>
      </c>
      <c r="Y1068" s="727"/>
      <c r="Z1068" s="727">
        <v>2016</v>
      </c>
      <c r="AA1068" s="727"/>
      <c r="AB1068" s="760" t="s">
        <v>876</v>
      </c>
      <c r="AC1068" s="760"/>
      <c r="AD1068" s="760"/>
      <c r="AE1068" s="760"/>
      <c r="AF1068" s="760"/>
      <c r="AG1068" s="760" t="s">
        <v>6637</v>
      </c>
      <c r="AH1068" s="760" t="s">
        <v>794</v>
      </c>
      <c r="AI1068" s="760">
        <v>210013255</v>
      </c>
      <c r="AJ1068" s="760" t="s">
        <v>6638</v>
      </c>
      <c r="AK1068" s="807"/>
    </row>
    <row r="1069" spans="1:37" s="192" customFormat="1" ht="100.5" customHeight="1">
      <c r="A1069" s="727" t="s">
        <v>6639</v>
      </c>
      <c r="B1069" s="1060" t="s">
        <v>33</v>
      </c>
      <c r="C1069" s="727" t="s">
        <v>6640</v>
      </c>
      <c r="D1069" s="727" t="s">
        <v>6424</v>
      </c>
      <c r="E1069" s="727" t="str">
        <f t="shared" si="38"/>
        <v>Паронит</v>
      </c>
      <c r="F1069" s="727" t="s">
        <v>6641</v>
      </c>
      <c r="G1069" s="727" t="str">
        <f t="shared" si="39"/>
        <v>марка ПОН-Б, общего назначения, толщина 1,0 мм, ГОСТ 481-80</v>
      </c>
      <c r="H1069" s="727"/>
      <c r="I1069" s="727"/>
      <c r="J1069" s="727" t="s">
        <v>1135</v>
      </c>
      <c r="K1069" s="727">
        <v>0</v>
      </c>
      <c r="L1069" s="788">
        <v>231010000</v>
      </c>
      <c r="M1069" s="749" t="s">
        <v>128</v>
      </c>
      <c r="N1069" s="727" t="s">
        <v>2115</v>
      </c>
      <c r="O1069" s="813" t="s">
        <v>4669</v>
      </c>
      <c r="P1069" s="727" t="s">
        <v>229</v>
      </c>
      <c r="Q1069" s="874" t="s">
        <v>230</v>
      </c>
      <c r="R1069" s="727" t="s">
        <v>2856</v>
      </c>
      <c r="S1069" s="727">
        <v>166</v>
      </c>
      <c r="T1069" s="727" t="s">
        <v>902</v>
      </c>
      <c r="U1069" s="789">
        <v>27.3</v>
      </c>
      <c r="V1069" s="789">
        <v>1500</v>
      </c>
      <c r="W1069" s="789">
        <v>40950</v>
      </c>
      <c r="X1069" s="789">
        <v>45864</v>
      </c>
      <c r="Y1069" s="727"/>
      <c r="Z1069" s="727">
        <v>2016</v>
      </c>
      <c r="AA1069" s="727"/>
      <c r="AB1069" s="760" t="s">
        <v>876</v>
      </c>
      <c r="AC1069" s="760"/>
      <c r="AD1069" s="760"/>
      <c r="AE1069" s="760"/>
      <c r="AF1069" s="760"/>
      <c r="AG1069" s="760" t="s">
        <v>6642</v>
      </c>
      <c r="AH1069" s="760" t="s">
        <v>794</v>
      </c>
      <c r="AI1069" s="760">
        <v>210013786</v>
      </c>
      <c r="AJ1069" s="760" t="s">
        <v>6643</v>
      </c>
      <c r="AK1069" s="807"/>
    </row>
    <row r="1070" spans="1:37" s="192" customFormat="1" ht="100.5" customHeight="1">
      <c r="A1070" s="727" t="s">
        <v>6644</v>
      </c>
      <c r="B1070" s="1060" t="s">
        <v>33</v>
      </c>
      <c r="C1070" s="727" t="s">
        <v>6645</v>
      </c>
      <c r="D1070" s="727" t="s">
        <v>6424</v>
      </c>
      <c r="E1070" s="727" t="str">
        <f t="shared" si="38"/>
        <v>Паронит</v>
      </c>
      <c r="F1070" s="727" t="s">
        <v>6646</v>
      </c>
      <c r="G1070" s="727" t="str">
        <f t="shared" si="39"/>
        <v>марка ПОН, общего назначения, толщина 3,0 мм, ГОСТ 481-80</v>
      </c>
      <c r="H1070" s="727"/>
      <c r="I1070" s="727"/>
      <c r="J1070" s="727" t="s">
        <v>1135</v>
      </c>
      <c r="K1070" s="727">
        <v>0</v>
      </c>
      <c r="L1070" s="788">
        <v>231010000</v>
      </c>
      <c r="M1070" s="749" t="s">
        <v>128</v>
      </c>
      <c r="N1070" s="727" t="s">
        <v>2115</v>
      </c>
      <c r="O1070" s="813" t="s">
        <v>4669</v>
      </c>
      <c r="P1070" s="727" t="s">
        <v>229</v>
      </c>
      <c r="Q1070" s="874" t="s">
        <v>230</v>
      </c>
      <c r="R1070" s="727" t="s">
        <v>2856</v>
      </c>
      <c r="S1070" s="727">
        <v>166</v>
      </c>
      <c r="T1070" s="727" t="s">
        <v>902</v>
      </c>
      <c r="U1070" s="789">
        <v>0.78</v>
      </c>
      <c r="V1070" s="789">
        <v>544.79999999999995</v>
      </c>
      <c r="W1070" s="789">
        <v>424.94</v>
      </c>
      <c r="X1070" s="789">
        <v>475.93</v>
      </c>
      <c r="Y1070" s="727"/>
      <c r="Z1070" s="727">
        <v>2016</v>
      </c>
      <c r="AA1070" s="727"/>
      <c r="AB1070" s="760" t="s">
        <v>876</v>
      </c>
      <c r="AC1070" s="760"/>
      <c r="AD1070" s="760"/>
      <c r="AE1070" s="760"/>
      <c r="AF1070" s="760"/>
      <c r="AG1070" s="760" t="s">
        <v>6647</v>
      </c>
      <c r="AH1070" s="760" t="s">
        <v>794</v>
      </c>
      <c r="AI1070" s="760">
        <v>210013920</v>
      </c>
      <c r="AJ1070" s="760" t="s">
        <v>6648</v>
      </c>
      <c r="AK1070" s="807"/>
    </row>
    <row r="1071" spans="1:37" s="192" customFormat="1" ht="100.5" customHeight="1">
      <c r="A1071" s="727" t="s">
        <v>6649</v>
      </c>
      <c r="B1071" s="1060" t="s">
        <v>33</v>
      </c>
      <c r="C1071" s="727" t="s">
        <v>6650</v>
      </c>
      <c r="D1071" s="727" t="s">
        <v>6424</v>
      </c>
      <c r="E1071" s="727" t="str">
        <f t="shared" si="38"/>
        <v>Паронит</v>
      </c>
      <c r="F1071" s="727" t="s">
        <v>6651</v>
      </c>
      <c r="G1071" s="727" t="str">
        <f t="shared" si="39"/>
        <v>марка ПОН, общего назначения, толщина 5,0 мм, ГОСТ 481-80</v>
      </c>
      <c r="H1071" s="727"/>
      <c r="I1071" s="727"/>
      <c r="J1071" s="727" t="s">
        <v>1135</v>
      </c>
      <c r="K1071" s="727">
        <v>0</v>
      </c>
      <c r="L1071" s="788">
        <v>231010000</v>
      </c>
      <c r="M1071" s="749" t="s">
        <v>128</v>
      </c>
      <c r="N1071" s="727" t="s">
        <v>2115</v>
      </c>
      <c r="O1071" s="813" t="s">
        <v>4669</v>
      </c>
      <c r="P1071" s="727" t="s">
        <v>229</v>
      </c>
      <c r="Q1071" s="874" t="s">
        <v>230</v>
      </c>
      <c r="R1071" s="727" t="s">
        <v>2856</v>
      </c>
      <c r="S1071" s="727">
        <v>166</v>
      </c>
      <c r="T1071" s="727" t="s">
        <v>902</v>
      </c>
      <c r="U1071" s="789">
        <v>40.948</v>
      </c>
      <c r="V1071" s="789">
        <v>2500</v>
      </c>
      <c r="W1071" s="789">
        <v>102370</v>
      </c>
      <c r="X1071" s="789">
        <v>114654.39999999999</v>
      </c>
      <c r="Y1071" s="727"/>
      <c r="Z1071" s="727">
        <v>2016</v>
      </c>
      <c r="AA1071" s="727"/>
      <c r="AB1071" s="760" t="s">
        <v>876</v>
      </c>
      <c r="AC1071" s="760"/>
      <c r="AD1071" s="760"/>
      <c r="AE1071" s="760"/>
      <c r="AF1071" s="760"/>
      <c r="AG1071" s="760" t="s">
        <v>6652</v>
      </c>
      <c r="AH1071" s="760" t="s">
        <v>794</v>
      </c>
      <c r="AI1071" s="760">
        <v>210013922</v>
      </c>
      <c r="AJ1071" s="760" t="s">
        <v>6653</v>
      </c>
      <c r="AK1071" s="807"/>
    </row>
    <row r="1072" spans="1:37" s="192" customFormat="1" ht="100.5" customHeight="1">
      <c r="A1072" s="727" t="s">
        <v>6654</v>
      </c>
      <c r="B1072" s="1060" t="s">
        <v>33</v>
      </c>
      <c r="C1072" s="727" t="s">
        <v>6606</v>
      </c>
      <c r="D1072" s="727" t="s">
        <v>6435</v>
      </c>
      <c r="E1072" s="727" t="str">
        <f t="shared" si="38"/>
        <v>Мембрана</v>
      </c>
      <c r="F1072" s="727" t="s">
        <v>6607</v>
      </c>
      <c r="G1072" s="727" t="str">
        <f t="shared" si="39"/>
        <v>для регулятора давления, из мембранного полотна толщина 2 мм</v>
      </c>
      <c r="H1072" s="727"/>
      <c r="I1072" s="727"/>
      <c r="J1072" s="727" t="s">
        <v>1135</v>
      </c>
      <c r="K1072" s="727">
        <v>0</v>
      </c>
      <c r="L1072" s="788">
        <v>231010000</v>
      </c>
      <c r="M1072" s="749" t="s">
        <v>128</v>
      </c>
      <c r="N1072" s="727" t="s">
        <v>2115</v>
      </c>
      <c r="O1072" s="813" t="s">
        <v>4669</v>
      </c>
      <c r="P1072" s="727" t="s">
        <v>229</v>
      </c>
      <c r="Q1072" s="874" t="s">
        <v>230</v>
      </c>
      <c r="R1072" s="727" t="s">
        <v>2856</v>
      </c>
      <c r="S1072" s="727">
        <v>796</v>
      </c>
      <c r="T1072" s="727" t="s">
        <v>232</v>
      </c>
      <c r="U1072" s="789">
        <v>6</v>
      </c>
      <c r="V1072" s="789">
        <v>2140</v>
      </c>
      <c r="W1072" s="789">
        <v>12840</v>
      </c>
      <c r="X1072" s="789">
        <v>14380.8</v>
      </c>
      <c r="Y1072" s="727"/>
      <c r="Z1072" s="727">
        <v>2016</v>
      </c>
      <c r="AA1072" s="727"/>
      <c r="AB1072" s="760" t="s">
        <v>876</v>
      </c>
      <c r="AC1072" s="760"/>
      <c r="AD1072" s="760"/>
      <c r="AE1072" s="760"/>
      <c r="AF1072" s="760"/>
      <c r="AG1072" s="760" t="s">
        <v>6655</v>
      </c>
      <c r="AH1072" s="760" t="s">
        <v>794</v>
      </c>
      <c r="AI1072" s="760">
        <v>210014639</v>
      </c>
      <c r="AJ1072" s="760" t="s">
        <v>6656</v>
      </c>
      <c r="AK1072" s="807"/>
    </row>
    <row r="1073" spans="1:37" s="192" customFormat="1" ht="100.5" customHeight="1">
      <c r="A1073" s="727" t="s">
        <v>6657</v>
      </c>
      <c r="B1073" s="1060" t="s">
        <v>33</v>
      </c>
      <c r="C1073" s="727" t="s">
        <v>6434</v>
      </c>
      <c r="D1073" s="727" t="s">
        <v>6435</v>
      </c>
      <c r="E1073" s="727" t="str">
        <f t="shared" si="38"/>
        <v>Мембрана</v>
      </c>
      <c r="F1073" s="727" t="s">
        <v>6436</v>
      </c>
      <c r="G1073" s="727" t="str">
        <f t="shared" si="39"/>
        <v>для регулятора давления, из мембранного полотна толщина 3 мм</v>
      </c>
      <c r="H1073" s="727"/>
      <c r="I1073" s="727"/>
      <c r="J1073" s="727" t="s">
        <v>1135</v>
      </c>
      <c r="K1073" s="727">
        <v>0</v>
      </c>
      <c r="L1073" s="788">
        <v>231010000</v>
      </c>
      <c r="M1073" s="749" t="s">
        <v>128</v>
      </c>
      <c r="N1073" s="727" t="s">
        <v>2115</v>
      </c>
      <c r="O1073" s="813" t="s">
        <v>4669</v>
      </c>
      <c r="P1073" s="727" t="s">
        <v>229</v>
      </c>
      <c r="Q1073" s="874" t="s">
        <v>230</v>
      </c>
      <c r="R1073" s="727" t="s">
        <v>2856</v>
      </c>
      <c r="S1073" s="727">
        <v>796</v>
      </c>
      <c r="T1073" s="727" t="s">
        <v>232</v>
      </c>
      <c r="U1073" s="789">
        <v>10</v>
      </c>
      <c r="V1073" s="789">
        <v>49500</v>
      </c>
      <c r="W1073" s="789">
        <v>495000</v>
      </c>
      <c r="X1073" s="789">
        <v>554400</v>
      </c>
      <c r="Y1073" s="727"/>
      <c r="Z1073" s="727">
        <v>2016</v>
      </c>
      <c r="AA1073" s="727"/>
      <c r="AB1073" s="760" t="s">
        <v>876</v>
      </c>
      <c r="AC1073" s="760"/>
      <c r="AD1073" s="760"/>
      <c r="AE1073" s="760"/>
      <c r="AF1073" s="760"/>
      <c r="AG1073" s="760" t="s">
        <v>6658</v>
      </c>
      <c r="AH1073" s="760" t="s">
        <v>794</v>
      </c>
      <c r="AI1073" s="760">
        <v>210014798</v>
      </c>
      <c r="AJ1073" s="760" t="s">
        <v>6659</v>
      </c>
      <c r="AK1073" s="807"/>
    </row>
    <row r="1074" spans="1:37" s="192" customFormat="1" ht="100.5" customHeight="1">
      <c r="A1074" s="727" t="s">
        <v>6660</v>
      </c>
      <c r="B1074" s="1060" t="s">
        <v>33</v>
      </c>
      <c r="C1074" s="727" t="s">
        <v>4849</v>
      </c>
      <c r="D1074" s="727" t="s">
        <v>4850</v>
      </c>
      <c r="E1074" s="727" t="str">
        <f t="shared" si="38"/>
        <v>Кольцо</v>
      </c>
      <c r="F1074" s="727" t="s">
        <v>4851</v>
      </c>
      <c r="G1074" s="727" t="str">
        <f t="shared" si="39"/>
        <v>резиновое, уплотнительное, ГОСТ 9833-73</v>
      </c>
      <c r="H1074" s="727"/>
      <c r="I1074" s="727"/>
      <c r="J1074" s="727" t="s">
        <v>1135</v>
      </c>
      <c r="K1074" s="727">
        <v>50</v>
      </c>
      <c r="L1074" s="788">
        <v>231010000</v>
      </c>
      <c r="M1074" s="749" t="s">
        <v>128</v>
      </c>
      <c r="N1074" s="727" t="s">
        <v>2115</v>
      </c>
      <c r="O1074" s="813" t="s">
        <v>4669</v>
      </c>
      <c r="P1074" s="727" t="s">
        <v>229</v>
      </c>
      <c r="Q1074" s="874" t="s">
        <v>230</v>
      </c>
      <c r="R1074" s="727" t="s">
        <v>2856</v>
      </c>
      <c r="S1074" s="727">
        <v>796</v>
      </c>
      <c r="T1074" s="727" t="s">
        <v>232</v>
      </c>
      <c r="U1074" s="789">
        <v>3</v>
      </c>
      <c r="V1074" s="789">
        <v>3420</v>
      </c>
      <c r="W1074" s="789">
        <v>10260</v>
      </c>
      <c r="X1074" s="789">
        <v>11491.2</v>
      </c>
      <c r="Y1074" s="727" t="s">
        <v>4270</v>
      </c>
      <c r="Z1074" s="727">
        <v>2016</v>
      </c>
      <c r="AA1074" s="727"/>
      <c r="AB1074" s="760" t="s">
        <v>876</v>
      </c>
      <c r="AC1074" s="760"/>
      <c r="AD1074" s="760"/>
      <c r="AE1074" s="760"/>
      <c r="AF1074" s="760"/>
      <c r="AG1074" s="760" t="s">
        <v>6661</v>
      </c>
      <c r="AH1074" s="760" t="s">
        <v>794</v>
      </c>
      <c r="AI1074" s="760">
        <v>210017927</v>
      </c>
      <c r="AJ1074" s="760" t="s">
        <v>6662</v>
      </c>
      <c r="AK1074" s="807"/>
    </row>
    <row r="1075" spans="1:37" s="192" customFormat="1" ht="100.5" customHeight="1">
      <c r="A1075" s="727" t="s">
        <v>6663</v>
      </c>
      <c r="B1075" s="1060" t="s">
        <v>33</v>
      </c>
      <c r="C1075" s="727" t="s">
        <v>4910</v>
      </c>
      <c r="D1075" s="727" t="s">
        <v>4911</v>
      </c>
      <c r="E1075" s="727" t="str">
        <f t="shared" si="38"/>
        <v>Комплект резиновых уплотнений</v>
      </c>
      <c r="F1075" s="727" t="s">
        <v>4912</v>
      </c>
      <c r="G1075" s="727" t="str">
        <f t="shared" si="39"/>
        <v>к регулятору перепада давления, для газоперекачивающих агрегатов (ГПА)</v>
      </c>
      <c r="H1075" s="727"/>
      <c r="I1075" s="727"/>
      <c r="J1075" s="727" t="s">
        <v>1135</v>
      </c>
      <c r="K1075" s="727">
        <v>0</v>
      </c>
      <c r="L1075" s="788">
        <v>231010000</v>
      </c>
      <c r="M1075" s="749" t="s">
        <v>128</v>
      </c>
      <c r="N1075" s="727" t="s">
        <v>2115</v>
      </c>
      <c r="O1075" s="813" t="s">
        <v>4669</v>
      </c>
      <c r="P1075" s="727" t="s">
        <v>229</v>
      </c>
      <c r="Q1075" s="874" t="s">
        <v>230</v>
      </c>
      <c r="R1075" s="727" t="s">
        <v>2856</v>
      </c>
      <c r="S1075" s="727">
        <v>839</v>
      </c>
      <c r="T1075" s="727" t="s">
        <v>997</v>
      </c>
      <c r="U1075" s="789">
        <v>22</v>
      </c>
      <c r="V1075" s="789">
        <v>31000</v>
      </c>
      <c r="W1075" s="789">
        <v>682000</v>
      </c>
      <c r="X1075" s="789">
        <v>763840</v>
      </c>
      <c r="Y1075" s="727"/>
      <c r="Z1075" s="727">
        <v>2016</v>
      </c>
      <c r="AA1075" s="727"/>
      <c r="AB1075" s="760" t="s">
        <v>876</v>
      </c>
      <c r="AC1075" s="760"/>
      <c r="AD1075" s="760"/>
      <c r="AE1075" s="760"/>
      <c r="AF1075" s="760"/>
      <c r="AG1075" s="760" t="s">
        <v>6664</v>
      </c>
      <c r="AH1075" s="760" t="s">
        <v>794</v>
      </c>
      <c r="AI1075" s="760">
        <v>210025420</v>
      </c>
      <c r="AJ1075" s="760" t="s">
        <v>6665</v>
      </c>
      <c r="AK1075" s="807"/>
    </row>
    <row r="1076" spans="1:37" s="192" customFormat="1" ht="100.5" customHeight="1">
      <c r="A1076" s="727" t="s">
        <v>6666</v>
      </c>
      <c r="B1076" s="1060" t="s">
        <v>33</v>
      </c>
      <c r="C1076" s="727" t="s">
        <v>4910</v>
      </c>
      <c r="D1076" s="727" t="s">
        <v>4911</v>
      </c>
      <c r="E1076" s="727" t="str">
        <f t="shared" si="38"/>
        <v>Комплект резиновых уплотнений</v>
      </c>
      <c r="F1076" s="727" t="s">
        <v>4912</v>
      </c>
      <c r="G1076" s="727" t="str">
        <f t="shared" si="39"/>
        <v>к регулятору перепада давления, для газоперекачивающих агрегатов (ГПА)</v>
      </c>
      <c r="H1076" s="727"/>
      <c r="I1076" s="727"/>
      <c r="J1076" s="727" t="s">
        <v>1135</v>
      </c>
      <c r="K1076" s="727">
        <v>0</v>
      </c>
      <c r="L1076" s="788">
        <v>231010000</v>
      </c>
      <c r="M1076" s="749" t="s">
        <v>128</v>
      </c>
      <c r="N1076" s="727" t="s">
        <v>2115</v>
      </c>
      <c r="O1076" s="813" t="s">
        <v>4669</v>
      </c>
      <c r="P1076" s="727" t="s">
        <v>229</v>
      </c>
      <c r="Q1076" s="874" t="s">
        <v>230</v>
      </c>
      <c r="R1076" s="727" t="s">
        <v>2856</v>
      </c>
      <c r="S1076" s="727">
        <v>839</v>
      </c>
      <c r="T1076" s="727" t="s">
        <v>997</v>
      </c>
      <c r="U1076" s="789">
        <v>6</v>
      </c>
      <c r="V1076" s="789">
        <v>54000</v>
      </c>
      <c r="W1076" s="789">
        <v>324000</v>
      </c>
      <c r="X1076" s="789">
        <v>362880</v>
      </c>
      <c r="Y1076" s="727"/>
      <c r="Z1076" s="727">
        <v>2016</v>
      </c>
      <c r="AA1076" s="727"/>
      <c r="AB1076" s="760" t="s">
        <v>876</v>
      </c>
      <c r="AC1076" s="760"/>
      <c r="AD1076" s="760"/>
      <c r="AE1076" s="760"/>
      <c r="AF1076" s="760"/>
      <c r="AG1076" s="760" t="s">
        <v>6667</v>
      </c>
      <c r="AH1076" s="760" t="s">
        <v>794</v>
      </c>
      <c r="AI1076" s="760">
        <v>210025421</v>
      </c>
      <c r="AJ1076" s="760" t="s">
        <v>6668</v>
      </c>
      <c r="AK1076" s="807"/>
    </row>
    <row r="1077" spans="1:37" s="192" customFormat="1" ht="100.5" customHeight="1">
      <c r="A1077" s="727" t="s">
        <v>6669</v>
      </c>
      <c r="B1077" s="1060" t="s">
        <v>33</v>
      </c>
      <c r="C1077" s="727" t="s">
        <v>4910</v>
      </c>
      <c r="D1077" s="727" t="s">
        <v>4911</v>
      </c>
      <c r="E1077" s="727" t="str">
        <f t="shared" si="38"/>
        <v>Комплект резиновых уплотнений</v>
      </c>
      <c r="F1077" s="727" t="s">
        <v>4912</v>
      </c>
      <c r="G1077" s="727" t="str">
        <f t="shared" si="39"/>
        <v>к регулятору перепада давления, для газоперекачивающих агрегатов (ГПА)</v>
      </c>
      <c r="H1077" s="727"/>
      <c r="I1077" s="727"/>
      <c r="J1077" s="727" t="s">
        <v>1135</v>
      </c>
      <c r="K1077" s="727">
        <v>0</v>
      </c>
      <c r="L1077" s="788">
        <v>231010000</v>
      </c>
      <c r="M1077" s="749" t="s">
        <v>128</v>
      </c>
      <c r="N1077" s="727" t="s">
        <v>2115</v>
      </c>
      <c r="O1077" s="813" t="s">
        <v>4669</v>
      </c>
      <c r="P1077" s="727" t="s">
        <v>229</v>
      </c>
      <c r="Q1077" s="874" t="s">
        <v>230</v>
      </c>
      <c r="R1077" s="727" t="s">
        <v>2856</v>
      </c>
      <c r="S1077" s="727">
        <v>839</v>
      </c>
      <c r="T1077" s="727" t="s">
        <v>997</v>
      </c>
      <c r="U1077" s="789">
        <v>7</v>
      </c>
      <c r="V1077" s="789">
        <v>196000</v>
      </c>
      <c r="W1077" s="789">
        <v>1372000</v>
      </c>
      <c r="X1077" s="789">
        <v>1536640</v>
      </c>
      <c r="Y1077" s="727"/>
      <c r="Z1077" s="727">
        <v>2016</v>
      </c>
      <c r="AA1077" s="727"/>
      <c r="AB1077" s="760" t="s">
        <v>876</v>
      </c>
      <c r="AC1077" s="760"/>
      <c r="AD1077" s="760"/>
      <c r="AE1077" s="760"/>
      <c r="AF1077" s="760"/>
      <c r="AG1077" s="760" t="s">
        <v>6670</v>
      </c>
      <c r="AH1077" s="760" t="s">
        <v>794</v>
      </c>
      <c r="AI1077" s="760">
        <v>210025422</v>
      </c>
      <c r="AJ1077" s="760" t="s">
        <v>6671</v>
      </c>
      <c r="AK1077" s="807"/>
    </row>
    <row r="1078" spans="1:37" s="192" customFormat="1" ht="100.5" customHeight="1">
      <c r="A1078" s="727" t="s">
        <v>6672</v>
      </c>
      <c r="B1078" s="1060" t="s">
        <v>33</v>
      </c>
      <c r="C1078" s="727" t="s">
        <v>4910</v>
      </c>
      <c r="D1078" s="727" t="s">
        <v>4911</v>
      </c>
      <c r="E1078" s="727" t="str">
        <f t="shared" si="38"/>
        <v>Комплект резиновых уплотнений</v>
      </c>
      <c r="F1078" s="727" t="s">
        <v>4912</v>
      </c>
      <c r="G1078" s="727" t="str">
        <f t="shared" si="39"/>
        <v>к регулятору перепада давления, для газоперекачивающих агрегатов (ГПА)</v>
      </c>
      <c r="H1078" s="727"/>
      <c r="I1078" s="727"/>
      <c r="J1078" s="727" t="s">
        <v>1135</v>
      </c>
      <c r="K1078" s="727">
        <v>0</v>
      </c>
      <c r="L1078" s="788">
        <v>231010000</v>
      </c>
      <c r="M1078" s="749" t="s">
        <v>128</v>
      </c>
      <c r="N1078" s="727" t="s">
        <v>2115</v>
      </c>
      <c r="O1078" s="813" t="s">
        <v>4669</v>
      </c>
      <c r="P1078" s="727" t="s">
        <v>229</v>
      </c>
      <c r="Q1078" s="874" t="s">
        <v>230</v>
      </c>
      <c r="R1078" s="727" t="s">
        <v>2856</v>
      </c>
      <c r="S1078" s="727">
        <v>839</v>
      </c>
      <c r="T1078" s="727" t="s">
        <v>997</v>
      </c>
      <c r="U1078" s="789">
        <v>4</v>
      </c>
      <c r="V1078" s="789">
        <v>240000</v>
      </c>
      <c r="W1078" s="789">
        <v>960000</v>
      </c>
      <c r="X1078" s="789">
        <v>1075200</v>
      </c>
      <c r="Y1078" s="727"/>
      <c r="Z1078" s="727">
        <v>2016</v>
      </c>
      <c r="AA1078" s="727"/>
      <c r="AB1078" s="760" t="s">
        <v>876</v>
      </c>
      <c r="AC1078" s="760"/>
      <c r="AD1078" s="760"/>
      <c r="AE1078" s="760"/>
      <c r="AF1078" s="760"/>
      <c r="AG1078" s="760" t="s">
        <v>6673</v>
      </c>
      <c r="AH1078" s="760" t="s">
        <v>794</v>
      </c>
      <c r="AI1078" s="760">
        <v>210025423</v>
      </c>
      <c r="AJ1078" s="760" t="s">
        <v>6674</v>
      </c>
      <c r="AK1078" s="807"/>
    </row>
    <row r="1079" spans="1:37" s="192" customFormat="1" ht="100.5" customHeight="1">
      <c r="A1079" s="727" t="s">
        <v>6675</v>
      </c>
      <c r="B1079" s="1060" t="s">
        <v>33</v>
      </c>
      <c r="C1079" s="727" t="s">
        <v>4910</v>
      </c>
      <c r="D1079" s="727" t="s">
        <v>4911</v>
      </c>
      <c r="E1079" s="727" t="str">
        <f t="shared" si="38"/>
        <v>Комплект резиновых уплотнений</v>
      </c>
      <c r="F1079" s="727" t="s">
        <v>4912</v>
      </c>
      <c r="G1079" s="727" t="str">
        <f t="shared" si="39"/>
        <v>к регулятору перепада давления, для газоперекачивающих агрегатов (ГПА)</v>
      </c>
      <c r="H1079" s="727"/>
      <c r="I1079" s="727"/>
      <c r="J1079" s="727" t="s">
        <v>1135</v>
      </c>
      <c r="K1079" s="727">
        <v>0</v>
      </c>
      <c r="L1079" s="788">
        <v>231010000</v>
      </c>
      <c r="M1079" s="749" t="s">
        <v>128</v>
      </c>
      <c r="N1079" s="727" t="s">
        <v>2115</v>
      </c>
      <c r="O1079" s="813" t="s">
        <v>4669</v>
      </c>
      <c r="P1079" s="727" t="s">
        <v>229</v>
      </c>
      <c r="Q1079" s="874" t="s">
        <v>230</v>
      </c>
      <c r="R1079" s="727" t="s">
        <v>2856</v>
      </c>
      <c r="S1079" s="727">
        <v>839</v>
      </c>
      <c r="T1079" s="727" t="s">
        <v>997</v>
      </c>
      <c r="U1079" s="789">
        <v>3</v>
      </c>
      <c r="V1079" s="789">
        <v>49000</v>
      </c>
      <c r="W1079" s="789">
        <v>147000</v>
      </c>
      <c r="X1079" s="789">
        <v>164640</v>
      </c>
      <c r="Y1079" s="727"/>
      <c r="Z1079" s="727">
        <v>2016</v>
      </c>
      <c r="AA1079" s="727"/>
      <c r="AB1079" s="760" t="s">
        <v>876</v>
      </c>
      <c r="AC1079" s="760"/>
      <c r="AD1079" s="760"/>
      <c r="AE1079" s="760"/>
      <c r="AF1079" s="760"/>
      <c r="AG1079" s="760" t="s">
        <v>6676</v>
      </c>
      <c r="AH1079" s="760" t="s">
        <v>794</v>
      </c>
      <c r="AI1079" s="760">
        <v>210025424</v>
      </c>
      <c r="AJ1079" s="760" t="s">
        <v>6677</v>
      </c>
      <c r="AK1079" s="807"/>
    </row>
    <row r="1080" spans="1:37" s="192" customFormat="1" ht="100.5" customHeight="1">
      <c r="A1080" s="727" t="s">
        <v>6678</v>
      </c>
      <c r="B1080" s="1060" t="s">
        <v>33</v>
      </c>
      <c r="C1080" s="727" t="s">
        <v>4910</v>
      </c>
      <c r="D1080" s="727" t="s">
        <v>4911</v>
      </c>
      <c r="E1080" s="727" t="str">
        <f t="shared" si="38"/>
        <v>Комплект резиновых уплотнений</v>
      </c>
      <c r="F1080" s="727" t="s">
        <v>4912</v>
      </c>
      <c r="G1080" s="727" t="str">
        <f t="shared" si="39"/>
        <v>к регулятору перепада давления, для газоперекачивающих агрегатов (ГПА)</v>
      </c>
      <c r="H1080" s="727"/>
      <c r="I1080" s="727"/>
      <c r="J1080" s="727" t="s">
        <v>1135</v>
      </c>
      <c r="K1080" s="727">
        <v>0</v>
      </c>
      <c r="L1080" s="788">
        <v>231010000</v>
      </c>
      <c r="M1080" s="749" t="s">
        <v>128</v>
      </c>
      <c r="N1080" s="727" t="s">
        <v>2115</v>
      </c>
      <c r="O1080" s="813" t="s">
        <v>4669</v>
      </c>
      <c r="P1080" s="727" t="s">
        <v>229</v>
      </c>
      <c r="Q1080" s="874" t="s">
        <v>230</v>
      </c>
      <c r="R1080" s="727" t="s">
        <v>2856</v>
      </c>
      <c r="S1080" s="727">
        <v>839</v>
      </c>
      <c r="T1080" s="727" t="s">
        <v>997</v>
      </c>
      <c r="U1080" s="789">
        <v>7</v>
      </c>
      <c r="V1080" s="789">
        <v>81000</v>
      </c>
      <c r="W1080" s="789">
        <v>567000</v>
      </c>
      <c r="X1080" s="789">
        <v>635040</v>
      </c>
      <c r="Y1080" s="727"/>
      <c r="Z1080" s="727">
        <v>2016</v>
      </c>
      <c r="AA1080" s="727"/>
      <c r="AB1080" s="760" t="s">
        <v>876</v>
      </c>
      <c r="AC1080" s="760"/>
      <c r="AD1080" s="760"/>
      <c r="AE1080" s="760"/>
      <c r="AF1080" s="760"/>
      <c r="AG1080" s="760" t="s">
        <v>6679</v>
      </c>
      <c r="AH1080" s="760" t="s">
        <v>794</v>
      </c>
      <c r="AI1080" s="760">
        <v>210025425</v>
      </c>
      <c r="AJ1080" s="760" t="s">
        <v>6680</v>
      </c>
      <c r="AK1080" s="807"/>
    </row>
    <row r="1081" spans="1:37" s="192" customFormat="1" ht="100.5" customHeight="1">
      <c r="A1081" s="727" t="s">
        <v>6681</v>
      </c>
      <c r="B1081" s="1060" t="s">
        <v>33</v>
      </c>
      <c r="C1081" s="727" t="s">
        <v>4910</v>
      </c>
      <c r="D1081" s="727" t="s">
        <v>4911</v>
      </c>
      <c r="E1081" s="727" t="str">
        <f t="shared" si="38"/>
        <v>Комплект резиновых уплотнений</v>
      </c>
      <c r="F1081" s="727" t="s">
        <v>4912</v>
      </c>
      <c r="G1081" s="727" t="str">
        <f t="shared" si="39"/>
        <v>к регулятору перепада давления, для газоперекачивающих агрегатов (ГПА)</v>
      </c>
      <c r="H1081" s="727"/>
      <c r="I1081" s="727"/>
      <c r="J1081" s="727" t="s">
        <v>1135</v>
      </c>
      <c r="K1081" s="727">
        <v>0</v>
      </c>
      <c r="L1081" s="788">
        <v>231010000</v>
      </c>
      <c r="M1081" s="749" t="s">
        <v>128</v>
      </c>
      <c r="N1081" s="727" t="s">
        <v>2115</v>
      </c>
      <c r="O1081" s="813" t="s">
        <v>4669</v>
      </c>
      <c r="P1081" s="727" t="s">
        <v>229</v>
      </c>
      <c r="Q1081" s="874" t="s">
        <v>230</v>
      </c>
      <c r="R1081" s="727" t="s">
        <v>2856</v>
      </c>
      <c r="S1081" s="727">
        <v>839</v>
      </c>
      <c r="T1081" s="727" t="s">
        <v>997</v>
      </c>
      <c r="U1081" s="789">
        <v>3</v>
      </c>
      <c r="V1081" s="789">
        <v>46000</v>
      </c>
      <c r="W1081" s="789">
        <v>138000</v>
      </c>
      <c r="X1081" s="789">
        <v>154560</v>
      </c>
      <c r="Y1081" s="727"/>
      <c r="Z1081" s="727">
        <v>2016</v>
      </c>
      <c r="AA1081" s="727"/>
      <c r="AB1081" s="760" t="s">
        <v>876</v>
      </c>
      <c r="AC1081" s="760"/>
      <c r="AD1081" s="760"/>
      <c r="AE1081" s="760"/>
      <c r="AF1081" s="760"/>
      <c r="AG1081" s="760" t="s">
        <v>6682</v>
      </c>
      <c r="AH1081" s="760" t="s">
        <v>794</v>
      </c>
      <c r="AI1081" s="760">
        <v>210025426</v>
      </c>
      <c r="AJ1081" s="760" t="s">
        <v>6683</v>
      </c>
      <c r="AK1081" s="807"/>
    </row>
    <row r="1082" spans="1:37" s="192" customFormat="1" ht="100.5" customHeight="1">
      <c r="A1082" s="727" t="s">
        <v>6684</v>
      </c>
      <c r="B1082" s="1060" t="s">
        <v>33</v>
      </c>
      <c r="C1082" s="727" t="s">
        <v>6685</v>
      </c>
      <c r="D1082" s="727" t="s">
        <v>6686</v>
      </c>
      <c r="E1082" s="727" t="str">
        <f t="shared" si="38"/>
        <v>Техпластина</v>
      </c>
      <c r="F1082" s="727" t="s">
        <v>6687</v>
      </c>
      <c r="G1082" s="727" t="str">
        <f t="shared" si="39"/>
        <v>маслобензостойкая , тип МБС, ГОСТ 7338-90</v>
      </c>
      <c r="H1082" s="727"/>
      <c r="I1082" s="727"/>
      <c r="J1082" s="727" t="s">
        <v>1135</v>
      </c>
      <c r="K1082" s="727">
        <v>60</v>
      </c>
      <c r="L1082" s="1065">
        <v>151010000</v>
      </c>
      <c r="M1082" s="749" t="s">
        <v>82</v>
      </c>
      <c r="N1082" s="727" t="s">
        <v>2115</v>
      </c>
      <c r="O1082" s="813" t="s">
        <v>4672</v>
      </c>
      <c r="P1082" s="727" t="s">
        <v>229</v>
      </c>
      <c r="Q1082" s="874" t="s">
        <v>230</v>
      </c>
      <c r="R1082" s="727" t="s">
        <v>2856</v>
      </c>
      <c r="S1082" s="727">
        <v>166</v>
      </c>
      <c r="T1082" s="727" t="s">
        <v>902</v>
      </c>
      <c r="U1082" s="789">
        <v>10</v>
      </c>
      <c r="V1082" s="789">
        <v>1200</v>
      </c>
      <c r="W1082" s="789">
        <v>12000</v>
      </c>
      <c r="X1082" s="789">
        <v>13440</v>
      </c>
      <c r="Y1082" s="727" t="s">
        <v>4270</v>
      </c>
      <c r="Z1082" s="727">
        <v>2016</v>
      </c>
      <c r="AA1082" s="727"/>
      <c r="AB1082" s="760" t="s">
        <v>876</v>
      </c>
      <c r="AC1082" s="760"/>
      <c r="AD1082" s="760"/>
      <c r="AE1082" s="760"/>
      <c r="AF1082" s="760"/>
      <c r="AG1082" s="760" t="s">
        <v>6688</v>
      </c>
      <c r="AH1082" s="760" t="s">
        <v>794</v>
      </c>
      <c r="AI1082" s="760">
        <v>210000311</v>
      </c>
      <c r="AJ1082" s="760" t="s">
        <v>6689</v>
      </c>
      <c r="AK1082" s="807"/>
    </row>
    <row r="1083" spans="1:37" s="192" customFormat="1" ht="100.5" customHeight="1">
      <c r="A1083" s="727" t="s">
        <v>6690</v>
      </c>
      <c r="B1083" s="1060" t="s">
        <v>33</v>
      </c>
      <c r="C1083" s="727" t="s">
        <v>6685</v>
      </c>
      <c r="D1083" s="727" t="s">
        <v>6686</v>
      </c>
      <c r="E1083" s="727" t="str">
        <f t="shared" si="38"/>
        <v>Техпластина</v>
      </c>
      <c r="F1083" s="727" t="s">
        <v>6687</v>
      </c>
      <c r="G1083" s="727" t="str">
        <f t="shared" si="39"/>
        <v>маслобензостойкая , тип МБС, ГОСТ 7338-90</v>
      </c>
      <c r="H1083" s="727"/>
      <c r="I1083" s="727"/>
      <c r="J1083" s="727" t="s">
        <v>1135</v>
      </c>
      <c r="K1083" s="727">
        <v>60</v>
      </c>
      <c r="L1083" s="1065">
        <v>151010000</v>
      </c>
      <c r="M1083" s="749" t="s">
        <v>82</v>
      </c>
      <c r="N1083" s="727" t="s">
        <v>2115</v>
      </c>
      <c r="O1083" s="813" t="s">
        <v>4672</v>
      </c>
      <c r="P1083" s="727" t="s">
        <v>229</v>
      </c>
      <c r="Q1083" s="874" t="s">
        <v>230</v>
      </c>
      <c r="R1083" s="727" t="s">
        <v>2856</v>
      </c>
      <c r="S1083" s="727">
        <v>166</v>
      </c>
      <c r="T1083" s="727" t="s">
        <v>902</v>
      </c>
      <c r="U1083" s="789">
        <v>20.3</v>
      </c>
      <c r="V1083" s="789">
        <v>1300</v>
      </c>
      <c r="W1083" s="789">
        <v>26390</v>
      </c>
      <c r="X1083" s="789">
        <v>29556.799999999999</v>
      </c>
      <c r="Y1083" s="727" t="s">
        <v>4270</v>
      </c>
      <c r="Z1083" s="727">
        <v>2016</v>
      </c>
      <c r="AA1083" s="727"/>
      <c r="AB1083" s="760" t="s">
        <v>876</v>
      </c>
      <c r="AC1083" s="760"/>
      <c r="AD1083" s="760"/>
      <c r="AE1083" s="760"/>
      <c r="AF1083" s="760"/>
      <c r="AG1083" s="760" t="s">
        <v>6691</v>
      </c>
      <c r="AH1083" s="760" t="s">
        <v>794</v>
      </c>
      <c r="AI1083" s="760">
        <v>210000312</v>
      </c>
      <c r="AJ1083" s="760" t="s">
        <v>6692</v>
      </c>
      <c r="AK1083" s="807"/>
    </row>
    <row r="1084" spans="1:37" s="192" customFormat="1" ht="100.5" customHeight="1">
      <c r="A1084" s="727" t="s">
        <v>6693</v>
      </c>
      <c r="B1084" s="1060" t="s">
        <v>33</v>
      </c>
      <c r="C1084" s="727" t="s">
        <v>6694</v>
      </c>
      <c r="D1084" s="727" t="s">
        <v>6536</v>
      </c>
      <c r="E1084" s="727" t="str">
        <f t="shared" si="38"/>
        <v>Канат</v>
      </c>
      <c r="F1084" s="727" t="s">
        <v>6695</v>
      </c>
      <c r="G1084" s="727" t="str">
        <f t="shared" si="39"/>
        <v>из пеньки, диаметр 8-112 мм, 4-х прядный, ГОСТ 30055-93</v>
      </c>
      <c r="H1084" s="727"/>
      <c r="I1084" s="727"/>
      <c r="J1084" s="727" t="s">
        <v>1135</v>
      </c>
      <c r="K1084" s="727">
        <v>60</v>
      </c>
      <c r="L1084" s="1065">
        <v>151010000</v>
      </c>
      <c r="M1084" s="749" t="s">
        <v>82</v>
      </c>
      <c r="N1084" s="727" t="s">
        <v>2115</v>
      </c>
      <c r="O1084" s="813" t="s">
        <v>4672</v>
      </c>
      <c r="P1084" s="727" t="s">
        <v>229</v>
      </c>
      <c r="Q1084" s="874" t="s">
        <v>230</v>
      </c>
      <c r="R1084" s="727" t="s">
        <v>2856</v>
      </c>
      <c r="S1084" s="727">
        <v>6</v>
      </c>
      <c r="T1084" s="727" t="s">
        <v>5175</v>
      </c>
      <c r="U1084" s="789">
        <v>30</v>
      </c>
      <c r="V1084" s="789">
        <v>390</v>
      </c>
      <c r="W1084" s="789">
        <v>11700</v>
      </c>
      <c r="X1084" s="789">
        <v>13104</v>
      </c>
      <c r="Y1084" s="727" t="s">
        <v>4270</v>
      </c>
      <c r="Z1084" s="727">
        <v>2016</v>
      </c>
      <c r="AA1084" s="727"/>
      <c r="AB1084" s="760" t="s">
        <v>876</v>
      </c>
      <c r="AC1084" s="760"/>
      <c r="AD1084" s="760"/>
      <c r="AE1084" s="760"/>
      <c r="AF1084" s="760"/>
      <c r="AG1084" s="760" t="s">
        <v>6696</v>
      </c>
      <c r="AH1084" s="760" t="s">
        <v>794</v>
      </c>
      <c r="AI1084" s="760">
        <v>210000573</v>
      </c>
      <c r="AJ1084" s="760" t="s">
        <v>6697</v>
      </c>
      <c r="AK1084" s="807"/>
    </row>
    <row r="1085" spans="1:37" s="192" customFormat="1" ht="100.5" customHeight="1">
      <c r="A1085" s="727" t="s">
        <v>6698</v>
      </c>
      <c r="B1085" s="1060" t="s">
        <v>33</v>
      </c>
      <c r="C1085" s="727" t="s">
        <v>6699</v>
      </c>
      <c r="D1085" s="727" t="s">
        <v>6298</v>
      </c>
      <c r="E1085" s="727" t="str">
        <f t="shared" si="38"/>
        <v>Перчатки</v>
      </c>
      <c r="F1085" s="727" t="s">
        <v>6700</v>
      </c>
      <c r="G1085" s="727" t="str">
        <f t="shared" si="39"/>
        <v>для защиты рук технические, кожаные с хлопчатобумажной тканью</v>
      </c>
      <c r="H1085" s="727"/>
      <c r="I1085" s="727"/>
      <c r="J1085" s="727" t="s">
        <v>1135</v>
      </c>
      <c r="K1085" s="727">
        <v>70</v>
      </c>
      <c r="L1085" s="1065">
        <v>151010000</v>
      </c>
      <c r="M1085" s="749" t="s">
        <v>82</v>
      </c>
      <c r="N1085" s="727" t="s">
        <v>2115</v>
      </c>
      <c r="O1085" s="813" t="s">
        <v>4672</v>
      </c>
      <c r="P1085" s="727" t="s">
        <v>229</v>
      </c>
      <c r="Q1085" s="874" t="s">
        <v>230</v>
      </c>
      <c r="R1085" s="727" t="s">
        <v>2856</v>
      </c>
      <c r="S1085" s="727">
        <v>715</v>
      </c>
      <c r="T1085" s="727" t="s">
        <v>6179</v>
      </c>
      <c r="U1085" s="789">
        <v>99</v>
      </c>
      <c r="V1085" s="789">
        <v>700</v>
      </c>
      <c r="W1085" s="789">
        <v>69300</v>
      </c>
      <c r="X1085" s="789">
        <v>77616</v>
      </c>
      <c r="Y1085" s="727" t="s">
        <v>4270</v>
      </c>
      <c r="Z1085" s="727">
        <v>2016</v>
      </c>
      <c r="AA1085" s="727"/>
      <c r="AB1085" s="760" t="s">
        <v>876</v>
      </c>
      <c r="AC1085" s="760"/>
      <c r="AD1085" s="760"/>
      <c r="AE1085" s="760"/>
      <c r="AF1085" s="760"/>
      <c r="AG1085" s="760" t="s">
        <v>6701</v>
      </c>
      <c r="AH1085" s="760" t="s">
        <v>794</v>
      </c>
      <c r="AI1085" s="760">
        <v>210000591</v>
      </c>
      <c r="AJ1085" s="760" t="s">
        <v>6702</v>
      </c>
      <c r="AK1085" s="807"/>
    </row>
    <row r="1086" spans="1:37" s="192" customFormat="1" ht="100.5" customHeight="1">
      <c r="A1086" s="727" t="s">
        <v>6703</v>
      </c>
      <c r="B1086" s="1060" t="s">
        <v>33</v>
      </c>
      <c r="C1086" s="727" t="s">
        <v>6314</v>
      </c>
      <c r="D1086" s="727" t="s">
        <v>6315</v>
      </c>
      <c r="E1086" s="727" t="str">
        <f t="shared" si="38"/>
        <v>Щиток</v>
      </c>
      <c r="F1086" s="727" t="s">
        <v>6316</v>
      </c>
      <c r="G1086" s="727" t="str">
        <f t="shared" si="39"/>
        <v>защитный лицевой, исполнение корпуса - светофильтрующий  (КФ), с креплением на каске</v>
      </c>
      <c r="H1086" s="727"/>
      <c r="I1086" s="727"/>
      <c r="J1086" s="727" t="s">
        <v>1135</v>
      </c>
      <c r="K1086" s="727">
        <v>75</v>
      </c>
      <c r="L1086" s="1065">
        <v>151010000</v>
      </c>
      <c r="M1086" s="749" t="s">
        <v>82</v>
      </c>
      <c r="N1086" s="727" t="s">
        <v>2115</v>
      </c>
      <c r="O1086" s="813" t="s">
        <v>4672</v>
      </c>
      <c r="P1086" s="727" t="s">
        <v>229</v>
      </c>
      <c r="Q1086" s="874" t="s">
        <v>230</v>
      </c>
      <c r="R1086" s="727" t="s">
        <v>2856</v>
      </c>
      <c r="S1086" s="727">
        <v>796</v>
      </c>
      <c r="T1086" s="727" t="s">
        <v>232</v>
      </c>
      <c r="U1086" s="789">
        <v>10</v>
      </c>
      <c r="V1086" s="789">
        <v>2500</v>
      </c>
      <c r="W1086" s="789">
        <v>25000</v>
      </c>
      <c r="X1086" s="789">
        <v>28000</v>
      </c>
      <c r="Y1086" s="727" t="s">
        <v>4270</v>
      </c>
      <c r="Z1086" s="727">
        <v>2016</v>
      </c>
      <c r="AA1086" s="727"/>
      <c r="AB1086" s="760" t="s">
        <v>876</v>
      </c>
      <c r="AC1086" s="760"/>
      <c r="AD1086" s="760"/>
      <c r="AE1086" s="760"/>
      <c r="AF1086" s="760"/>
      <c r="AG1086" s="760" t="s">
        <v>6704</v>
      </c>
      <c r="AH1086" s="760" t="s">
        <v>794</v>
      </c>
      <c r="AI1086" s="760">
        <v>210000757</v>
      </c>
      <c r="AJ1086" s="760" t="s">
        <v>6318</v>
      </c>
      <c r="AK1086" s="807"/>
    </row>
    <row r="1087" spans="1:37" s="192" customFormat="1" ht="100.5" customHeight="1">
      <c r="A1087" s="727" t="s">
        <v>6705</v>
      </c>
      <c r="B1087" s="1060" t="s">
        <v>33</v>
      </c>
      <c r="C1087" s="727" t="s">
        <v>6326</v>
      </c>
      <c r="D1087" s="727" t="s">
        <v>6327</v>
      </c>
      <c r="E1087" s="727" t="str">
        <f t="shared" si="38"/>
        <v>Ткань</v>
      </c>
      <c r="F1087" s="727" t="s">
        <v>6328</v>
      </c>
      <c r="G1087" s="727" t="str">
        <f t="shared" si="39"/>
        <v>асбестовая, для изготовления теплоизоляционных материалов,  прорезиненных набивок, прокладочных колец и манжет, ГОСТ 6102-94</v>
      </c>
      <c r="H1087" s="727"/>
      <c r="I1087" s="727"/>
      <c r="J1087" s="727" t="s">
        <v>1135</v>
      </c>
      <c r="K1087" s="727">
        <v>50</v>
      </c>
      <c r="L1087" s="1065">
        <v>151010000</v>
      </c>
      <c r="M1087" s="749" t="s">
        <v>82</v>
      </c>
      <c r="N1087" s="727" t="s">
        <v>2115</v>
      </c>
      <c r="O1087" s="813" t="s">
        <v>4672</v>
      </c>
      <c r="P1087" s="727" t="s">
        <v>229</v>
      </c>
      <c r="Q1087" s="874" t="s">
        <v>230</v>
      </c>
      <c r="R1087" s="727" t="s">
        <v>2856</v>
      </c>
      <c r="S1087" s="727">
        <v>55</v>
      </c>
      <c r="T1087" s="727" t="s">
        <v>3168</v>
      </c>
      <c r="U1087" s="789">
        <v>55.1</v>
      </c>
      <c r="V1087" s="789">
        <v>1016</v>
      </c>
      <c r="W1087" s="789">
        <v>55981.599999999999</v>
      </c>
      <c r="X1087" s="789">
        <v>62699.39</v>
      </c>
      <c r="Y1087" s="727" t="s">
        <v>4270</v>
      </c>
      <c r="Z1087" s="727">
        <v>2016</v>
      </c>
      <c r="AA1087" s="727"/>
      <c r="AB1087" s="760" t="s">
        <v>876</v>
      </c>
      <c r="AC1087" s="760"/>
      <c r="AD1087" s="760"/>
      <c r="AE1087" s="760"/>
      <c r="AF1087" s="760"/>
      <c r="AG1087" s="760" t="s">
        <v>6706</v>
      </c>
      <c r="AH1087" s="760" t="s">
        <v>794</v>
      </c>
      <c r="AI1087" s="760">
        <v>210000912</v>
      </c>
      <c r="AJ1087" s="760" t="s">
        <v>6330</v>
      </c>
      <c r="AK1087" s="807"/>
    </row>
    <row r="1088" spans="1:37" s="192" customFormat="1" ht="100.5" customHeight="1">
      <c r="A1088" s="727" t="s">
        <v>6707</v>
      </c>
      <c r="B1088" s="1060" t="s">
        <v>33</v>
      </c>
      <c r="C1088" s="727" t="s">
        <v>6519</v>
      </c>
      <c r="D1088" s="727" t="s">
        <v>898</v>
      </c>
      <c r="E1088" s="727" t="str">
        <f t="shared" si="38"/>
        <v>Набивка</v>
      </c>
      <c r="F1088" s="727" t="s">
        <v>6520</v>
      </c>
      <c r="G1088" s="727" t="str">
        <f t="shared" si="39"/>
        <v>асбестовая, марка АП (АП-31), квадратная, сальниковая, размер 10 мм, ГОСТ 5152-84</v>
      </c>
      <c r="H1088" s="727"/>
      <c r="I1088" s="727"/>
      <c r="J1088" s="727" t="s">
        <v>1135</v>
      </c>
      <c r="K1088" s="727">
        <v>83</v>
      </c>
      <c r="L1088" s="1065">
        <v>151010000</v>
      </c>
      <c r="M1088" s="749" t="s">
        <v>82</v>
      </c>
      <c r="N1088" s="727" t="s">
        <v>2115</v>
      </c>
      <c r="O1088" s="813" t="s">
        <v>4672</v>
      </c>
      <c r="P1088" s="727" t="s">
        <v>229</v>
      </c>
      <c r="Q1088" s="874" t="s">
        <v>230</v>
      </c>
      <c r="R1088" s="727" t="s">
        <v>2856</v>
      </c>
      <c r="S1088" s="727">
        <v>166</v>
      </c>
      <c r="T1088" s="727" t="s">
        <v>902</v>
      </c>
      <c r="U1088" s="789">
        <v>0.06</v>
      </c>
      <c r="V1088" s="789">
        <v>4800</v>
      </c>
      <c r="W1088" s="789">
        <v>288</v>
      </c>
      <c r="X1088" s="789">
        <v>322.56</v>
      </c>
      <c r="Y1088" s="727" t="s">
        <v>4270</v>
      </c>
      <c r="Z1088" s="727">
        <v>2016</v>
      </c>
      <c r="AA1088" s="727"/>
      <c r="AB1088" s="760" t="s">
        <v>876</v>
      </c>
      <c r="AC1088" s="760"/>
      <c r="AD1088" s="760"/>
      <c r="AE1088" s="760"/>
      <c r="AF1088" s="760"/>
      <c r="AG1088" s="760" t="s">
        <v>6708</v>
      </c>
      <c r="AH1088" s="760" t="s">
        <v>794</v>
      </c>
      <c r="AI1088" s="760">
        <v>210000915</v>
      </c>
      <c r="AJ1088" s="760" t="s">
        <v>6522</v>
      </c>
      <c r="AK1088" s="807"/>
    </row>
    <row r="1089" spans="1:37" s="192" customFormat="1" ht="100.5" customHeight="1">
      <c r="A1089" s="727" t="s">
        <v>6709</v>
      </c>
      <c r="B1089" s="1060" t="s">
        <v>33</v>
      </c>
      <c r="C1089" s="727" t="s">
        <v>6710</v>
      </c>
      <c r="D1089" s="727" t="s">
        <v>898</v>
      </c>
      <c r="E1089" s="727" t="str">
        <f t="shared" si="38"/>
        <v>Набивка</v>
      </c>
      <c r="F1089" s="727" t="s">
        <v>6711</v>
      </c>
      <c r="G1089" s="727" t="str">
        <f t="shared" si="39"/>
        <v>асбестовая, марка АП (АП-31), квадратная, сальниковая, размер 20 мм, ГОСТ 5152-84</v>
      </c>
      <c r="H1089" s="727"/>
      <c r="I1089" s="727"/>
      <c r="J1089" s="727" t="s">
        <v>1135</v>
      </c>
      <c r="K1089" s="727">
        <v>83</v>
      </c>
      <c r="L1089" s="1065">
        <v>151010000</v>
      </c>
      <c r="M1089" s="749" t="s">
        <v>82</v>
      </c>
      <c r="N1089" s="727" t="s">
        <v>2115</v>
      </c>
      <c r="O1089" s="813" t="s">
        <v>4672</v>
      </c>
      <c r="P1089" s="727" t="s">
        <v>229</v>
      </c>
      <c r="Q1089" s="874" t="s">
        <v>230</v>
      </c>
      <c r="R1089" s="727" t="s">
        <v>2856</v>
      </c>
      <c r="S1089" s="727">
        <v>166</v>
      </c>
      <c r="T1089" s="727" t="s">
        <v>902</v>
      </c>
      <c r="U1089" s="789">
        <v>13.2</v>
      </c>
      <c r="V1089" s="789">
        <v>4800</v>
      </c>
      <c r="W1089" s="789">
        <v>63360</v>
      </c>
      <c r="X1089" s="789">
        <v>70963.199999999997</v>
      </c>
      <c r="Y1089" s="727" t="s">
        <v>4270</v>
      </c>
      <c r="Z1089" s="727">
        <v>2016</v>
      </c>
      <c r="AA1089" s="727"/>
      <c r="AB1089" s="760" t="s">
        <v>876</v>
      </c>
      <c r="AC1089" s="760"/>
      <c r="AD1089" s="760"/>
      <c r="AE1089" s="760"/>
      <c r="AF1089" s="760"/>
      <c r="AG1089" s="760" t="s">
        <v>6712</v>
      </c>
      <c r="AH1089" s="760" t="s">
        <v>794</v>
      </c>
      <c r="AI1089" s="760">
        <v>210000918</v>
      </c>
      <c r="AJ1089" s="760" t="s">
        <v>6713</v>
      </c>
      <c r="AK1089" s="807"/>
    </row>
    <row r="1090" spans="1:37" s="192" customFormat="1" ht="100.5" customHeight="1">
      <c r="A1090" s="727" t="s">
        <v>6714</v>
      </c>
      <c r="B1090" s="1060" t="s">
        <v>33</v>
      </c>
      <c r="C1090" s="727" t="s">
        <v>6715</v>
      </c>
      <c r="D1090" s="727" t="s">
        <v>6716</v>
      </c>
      <c r="E1090" s="727" t="str">
        <f t="shared" si="38"/>
        <v>Шнур</v>
      </c>
      <c r="F1090" s="727" t="s">
        <v>6717</v>
      </c>
      <c r="G1090" s="727" t="str">
        <f t="shared" si="39"/>
        <v>теплоизоляционный/уплотнительный, асбестовый, марка ШАОН, общего назначения, диаметр-5,0 мм, ГОСТ 1779-83</v>
      </c>
      <c r="H1090" s="727"/>
      <c r="I1090" s="727"/>
      <c r="J1090" s="727" t="s">
        <v>38</v>
      </c>
      <c r="K1090" s="727">
        <v>0</v>
      </c>
      <c r="L1090" s="1065">
        <v>151010000</v>
      </c>
      <c r="M1090" s="749" t="s">
        <v>82</v>
      </c>
      <c r="N1090" s="727" t="s">
        <v>2115</v>
      </c>
      <c r="O1090" s="813" t="s">
        <v>4672</v>
      </c>
      <c r="P1090" s="727" t="s">
        <v>229</v>
      </c>
      <c r="Q1090" s="874" t="s">
        <v>230</v>
      </c>
      <c r="R1090" s="727" t="s">
        <v>2856</v>
      </c>
      <c r="S1090" s="727">
        <v>166</v>
      </c>
      <c r="T1090" s="727" t="s">
        <v>902</v>
      </c>
      <c r="U1090" s="789">
        <v>4.5999999999999996</v>
      </c>
      <c r="V1090" s="789">
        <v>1800</v>
      </c>
      <c r="W1090" s="789">
        <v>8280</v>
      </c>
      <c r="X1090" s="789">
        <v>9273.6</v>
      </c>
      <c r="Y1090" s="727"/>
      <c r="Z1090" s="727">
        <v>2016</v>
      </c>
      <c r="AA1090" s="727"/>
      <c r="AB1090" s="760" t="s">
        <v>876</v>
      </c>
      <c r="AC1090" s="760" t="s">
        <v>209</v>
      </c>
      <c r="AD1090" s="760"/>
      <c r="AE1090" s="760"/>
      <c r="AF1090" s="760"/>
      <c r="AG1090" s="760" t="s">
        <v>6718</v>
      </c>
      <c r="AH1090" s="760" t="s">
        <v>794</v>
      </c>
      <c r="AI1090" s="760">
        <v>210000925</v>
      </c>
      <c r="AJ1090" s="760" t="s">
        <v>6719</v>
      </c>
      <c r="AK1090" s="807"/>
    </row>
    <row r="1091" spans="1:37" s="192" customFormat="1" ht="100.5" customHeight="1">
      <c r="A1091" s="727" t="s">
        <v>6720</v>
      </c>
      <c r="B1091" s="1060" t="s">
        <v>33</v>
      </c>
      <c r="C1091" s="727" t="s">
        <v>6524</v>
      </c>
      <c r="D1091" s="727" t="s">
        <v>6525</v>
      </c>
      <c r="E1091" s="727" t="str">
        <f t="shared" si="38"/>
        <v>Фторопласт</v>
      </c>
      <c r="F1091" s="727" t="s">
        <v>6526</v>
      </c>
      <c r="G1091" s="727" t="str">
        <f t="shared" si="39"/>
        <v>листовой, толщина 3 мм</v>
      </c>
      <c r="H1091" s="727"/>
      <c r="I1091" s="727"/>
      <c r="J1091" s="727" t="s">
        <v>1135</v>
      </c>
      <c r="K1091" s="727">
        <v>70</v>
      </c>
      <c r="L1091" s="1065">
        <v>151010000</v>
      </c>
      <c r="M1091" s="749" t="s">
        <v>82</v>
      </c>
      <c r="N1091" s="727" t="s">
        <v>2115</v>
      </c>
      <c r="O1091" s="813" t="s">
        <v>4672</v>
      </c>
      <c r="P1091" s="727" t="s">
        <v>229</v>
      </c>
      <c r="Q1091" s="874" t="s">
        <v>230</v>
      </c>
      <c r="R1091" s="727" t="s">
        <v>2856</v>
      </c>
      <c r="S1091" s="727">
        <v>166</v>
      </c>
      <c r="T1091" s="727" t="s">
        <v>902</v>
      </c>
      <c r="U1091" s="789">
        <v>1.2</v>
      </c>
      <c r="V1091" s="789">
        <v>1200</v>
      </c>
      <c r="W1091" s="789">
        <v>1440</v>
      </c>
      <c r="X1091" s="789">
        <v>1612.8</v>
      </c>
      <c r="Y1091" s="727" t="s">
        <v>4270</v>
      </c>
      <c r="Z1091" s="727">
        <v>2016</v>
      </c>
      <c r="AA1091" s="727"/>
      <c r="AB1091" s="760" t="s">
        <v>876</v>
      </c>
      <c r="AC1091" s="760"/>
      <c r="AD1091" s="760"/>
      <c r="AE1091" s="760"/>
      <c r="AF1091" s="760"/>
      <c r="AG1091" s="760" t="s">
        <v>6721</v>
      </c>
      <c r="AH1091" s="760" t="s">
        <v>794</v>
      </c>
      <c r="AI1091" s="760">
        <v>210000946</v>
      </c>
      <c r="AJ1091" s="760" t="s">
        <v>6528</v>
      </c>
      <c r="AK1091" s="807"/>
    </row>
    <row r="1092" spans="1:37" s="192" customFormat="1" ht="100.5" customHeight="1">
      <c r="A1092" s="727" t="s">
        <v>6722</v>
      </c>
      <c r="B1092" s="1060" t="s">
        <v>33</v>
      </c>
      <c r="C1092" s="727" t="s">
        <v>6530</v>
      </c>
      <c r="D1092" s="727" t="s">
        <v>6376</v>
      </c>
      <c r="E1092" s="727" t="str">
        <f t="shared" si="38"/>
        <v>Стержень</v>
      </c>
      <c r="F1092" s="727" t="s">
        <v>6531</v>
      </c>
      <c r="G1092" s="727" t="str">
        <f t="shared" si="39"/>
        <v>фторопластовый, диаметр 160 мм</v>
      </c>
      <c r="H1092" s="727"/>
      <c r="I1092" s="727"/>
      <c r="J1092" s="727" t="s">
        <v>1135</v>
      </c>
      <c r="K1092" s="727">
        <v>60</v>
      </c>
      <c r="L1092" s="1065">
        <v>151010000</v>
      </c>
      <c r="M1092" s="749" t="s">
        <v>82</v>
      </c>
      <c r="N1092" s="727" t="s">
        <v>2115</v>
      </c>
      <c r="O1092" s="813" t="s">
        <v>4672</v>
      </c>
      <c r="P1092" s="727" t="s">
        <v>229</v>
      </c>
      <c r="Q1092" s="874" t="s">
        <v>230</v>
      </c>
      <c r="R1092" s="727" t="s">
        <v>2856</v>
      </c>
      <c r="S1092" s="727">
        <v>166</v>
      </c>
      <c r="T1092" s="727" t="s">
        <v>902</v>
      </c>
      <c r="U1092" s="789">
        <v>15</v>
      </c>
      <c r="V1092" s="789">
        <v>2000</v>
      </c>
      <c r="W1092" s="789">
        <v>30000</v>
      </c>
      <c r="X1092" s="789">
        <v>33600</v>
      </c>
      <c r="Y1092" s="727" t="s">
        <v>4270</v>
      </c>
      <c r="Z1092" s="727">
        <v>2016</v>
      </c>
      <c r="AA1092" s="727"/>
      <c r="AB1092" s="760" t="s">
        <v>876</v>
      </c>
      <c r="AC1092" s="760"/>
      <c r="AD1092" s="760"/>
      <c r="AE1092" s="760"/>
      <c r="AF1092" s="760"/>
      <c r="AG1092" s="760" t="s">
        <v>6723</v>
      </c>
      <c r="AH1092" s="760" t="s">
        <v>794</v>
      </c>
      <c r="AI1092" s="760">
        <v>210000949</v>
      </c>
      <c r="AJ1092" s="760" t="s">
        <v>6533</v>
      </c>
      <c r="AK1092" s="807"/>
    </row>
    <row r="1093" spans="1:37" s="192" customFormat="1" ht="100.5" customHeight="1">
      <c r="A1093" s="727" t="s">
        <v>6724</v>
      </c>
      <c r="B1093" s="1060" t="s">
        <v>33</v>
      </c>
      <c r="C1093" s="727" t="s">
        <v>6725</v>
      </c>
      <c r="D1093" s="727" t="s">
        <v>6376</v>
      </c>
      <c r="E1093" s="727" t="str">
        <f t="shared" si="38"/>
        <v>Стержень</v>
      </c>
      <c r="F1093" s="727" t="s">
        <v>6726</v>
      </c>
      <c r="G1093" s="727" t="str">
        <f t="shared" si="39"/>
        <v>фторопластовый, диаметр 100 мм</v>
      </c>
      <c r="H1093" s="727"/>
      <c r="I1093" s="727"/>
      <c r="J1093" s="727" t="s">
        <v>1135</v>
      </c>
      <c r="K1093" s="727">
        <v>60</v>
      </c>
      <c r="L1093" s="1065">
        <v>151010000</v>
      </c>
      <c r="M1093" s="749" t="s">
        <v>82</v>
      </c>
      <c r="N1093" s="727" t="s">
        <v>2115</v>
      </c>
      <c r="O1093" s="813" t="s">
        <v>4672</v>
      </c>
      <c r="P1093" s="727" t="s">
        <v>229</v>
      </c>
      <c r="Q1093" s="874" t="s">
        <v>230</v>
      </c>
      <c r="R1093" s="727" t="s">
        <v>2856</v>
      </c>
      <c r="S1093" s="727">
        <v>166</v>
      </c>
      <c r="T1093" s="727" t="s">
        <v>902</v>
      </c>
      <c r="U1093" s="789">
        <v>7</v>
      </c>
      <c r="V1093" s="789">
        <v>3245.76</v>
      </c>
      <c r="W1093" s="789">
        <v>22720.32</v>
      </c>
      <c r="X1093" s="789">
        <v>25446.76</v>
      </c>
      <c r="Y1093" s="727" t="s">
        <v>4270</v>
      </c>
      <c r="Z1093" s="727">
        <v>2016</v>
      </c>
      <c r="AA1093" s="727"/>
      <c r="AB1093" s="760" t="s">
        <v>876</v>
      </c>
      <c r="AC1093" s="760"/>
      <c r="AD1093" s="760"/>
      <c r="AE1093" s="760"/>
      <c r="AF1093" s="760"/>
      <c r="AG1093" s="760" t="s">
        <v>6727</v>
      </c>
      <c r="AH1093" s="760" t="s">
        <v>794</v>
      </c>
      <c r="AI1093" s="760">
        <v>210000951</v>
      </c>
      <c r="AJ1093" s="760" t="s">
        <v>6728</v>
      </c>
      <c r="AK1093" s="807"/>
    </row>
    <row r="1094" spans="1:37" s="192" customFormat="1" ht="100.5" customHeight="1">
      <c r="A1094" s="727" t="s">
        <v>6729</v>
      </c>
      <c r="B1094" s="1060" t="s">
        <v>33</v>
      </c>
      <c r="C1094" s="727" t="s">
        <v>6535</v>
      </c>
      <c r="D1094" s="727" t="s">
        <v>6536</v>
      </c>
      <c r="E1094" s="727" t="str">
        <f t="shared" si="38"/>
        <v>Канат</v>
      </c>
      <c r="F1094" s="727" t="s">
        <v>6537</v>
      </c>
      <c r="G1094" s="727" t="str">
        <f t="shared" si="39"/>
        <v>полиамидный, диаметр 16 мм, ГОСТ 30055-93</v>
      </c>
      <c r="H1094" s="727"/>
      <c r="I1094" s="727"/>
      <c r="J1094" s="727" t="s">
        <v>1135</v>
      </c>
      <c r="K1094" s="727">
        <v>60</v>
      </c>
      <c r="L1094" s="1065">
        <v>151010000</v>
      </c>
      <c r="M1094" s="749" t="s">
        <v>82</v>
      </c>
      <c r="N1094" s="727" t="s">
        <v>2115</v>
      </c>
      <c r="O1094" s="813" t="s">
        <v>4672</v>
      </c>
      <c r="P1094" s="727" t="s">
        <v>229</v>
      </c>
      <c r="Q1094" s="874" t="s">
        <v>230</v>
      </c>
      <c r="R1094" s="727" t="s">
        <v>2856</v>
      </c>
      <c r="S1094" s="727">
        <v>6</v>
      </c>
      <c r="T1094" s="727" t="s">
        <v>5175</v>
      </c>
      <c r="U1094" s="789">
        <v>50</v>
      </c>
      <c r="V1094" s="789">
        <v>900</v>
      </c>
      <c r="W1094" s="789">
        <v>45000</v>
      </c>
      <c r="X1094" s="789">
        <v>50400</v>
      </c>
      <c r="Y1094" s="727" t="s">
        <v>4270</v>
      </c>
      <c r="Z1094" s="727">
        <v>2016</v>
      </c>
      <c r="AA1094" s="727"/>
      <c r="AB1094" s="760" t="s">
        <v>876</v>
      </c>
      <c r="AC1094" s="760"/>
      <c r="AD1094" s="760"/>
      <c r="AE1094" s="760"/>
      <c r="AF1094" s="760"/>
      <c r="AG1094" s="760" t="s">
        <v>6730</v>
      </c>
      <c r="AH1094" s="760" t="s">
        <v>794</v>
      </c>
      <c r="AI1094" s="760">
        <v>210004094</v>
      </c>
      <c r="AJ1094" s="760" t="s">
        <v>6539</v>
      </c>
      <c r="AK1094" s="807"/>
    </row>
    <row r="1095" spans="1:37" s="192" customFormat="1" ht="100.5" customHeight="1">
      <c r="A1095" s="727" t="s">
        <v>6731</v>
      </c>
      <c r="B1095" s="1060" t="s">
        <v>33</v>
      </c>
      <c r="C1095" s="727" t="s">
        <v>6339</v>
      </c>
      <c r="D1095" s="727" t="s">
        <v>6340</v>
      </c>
      <c r="E1095" s="727" t="str">
        <f t="shared" si="38"/>
        <v>Краги</v>
      </c>
      <c r="F1095" s="727" t="s">
        <v>6341</v>
      </c>
      <c r="G1095" s="727" t="str">
        <f t="shared" si="39"/>
        <v>для защиты рук от повышенных температур, из термостойкого материала</v>
      </c>
      <c r="H1095" s="727"/>
      <c r="I1095" s="727"/>
      <c r="J1095" s="727" t="s">
        <v>1135</v>
      </c>
      <c r="K1095" s="727">
        <v>80</v>
      </c>
      <c r="L1095" s="1065">
        <v>151010000</v>
      </c>
      <c r="M1095" s="749" t="s">
        <v>82</v>
      </c>
      <c r="N1095" s="727" t="s">
        <v>2115</v>
      </c>
      <c r="O1095" s="813" t="s">
        <v>4672</v>
      </c>
      <c r="P1095" s="727" t="s">
        <v>229</v>
      </c>
      <c r="Q1095" s="874" t="s">
        <v>230</v>
      </c>
      <c r="R1095" s="727" t="s">
        <v>2856</v>
      </c>
      <c r="S1095" s="727">
        <v>715</v>
      </c>
      <c r="T1095" s="727" t="s">
        <v>6179</v>
      </c>
      <c r="U1095" s="789">
        <v>4</v>
      </c>
      <c r="V1095" s="789">
        <v>909</v>
      </c>
      <c r="W1095" s="789">
        <v>3636</v>
      </c>
      <c r="X1095" s="789">
        <v>4072.32</v>
      </c>
      <c r="Y1095" s="727" t="s">
        <v>4270</v>
      </c>
      <c r="Z1095" s="727">
        <v>2016</v>
      </c>
      <c r="AA1095" s="727"/>
      <c r="AB1095" s="760" t="s">
        <v>876</v>
      </c>
      <c r="AC1095" s="760"/>
      <c r="AD1095" s="760"/>
      <c r="AE1095" s="760"/>
      <c r="AF1095" s="760"/>
      <c r="AG1095" s="760" t="s">
        <v>6732</v>
      </c>
      <c r="AH1095" s="760" t="s">
        <v>794</v>
      </c>
      <c r="AI1095" s="760">
        <v>210004103</v>
      </c>
      <c r="AJ1095" s="760" t="s">
        <v>6343</v>
      </c>
      <c r="AK1095" s="807"/>
    </row>
    <row r="1096" spans="1:37" s="192" customFormat="1" ht="100.5" customHeight="1">
      <c r="A1096" s="727" t="s">
        <v>6733</v>
      </c>
      <c r="B1096" s="1060" t="s">
        <v>33</v>
      </c>
      <c r="C1096" s="727" t="s">
        <v>6734</v>
      </c>
      <c r="D1096" s="727" t="s">
        <v>6735</v>
      </c>
      <c r="E1096" s="727" t="str">
        <f t="shared" si="38"/>
        <v>Пояс</v>
      </c>
      <c r="F1096" s="727" t="s">
        <v>6736</v>
      </c>
      <c r="G1096" s="727" t="str">
        <f t="shared" si="39"/>
        <v>предохранительный, страховочный, лямочный</v>
      </c>
      <c r="H1096" s="727"/>
      <c r="I1096" s="727"/>
      <c r="J1096" s="727" t="s">
        <v>38</v>
      </c>
      <c r="K1096" s="727">
        <v>0</v>
      </c>
      <c r="L1096" s="1065">
        <v>151010000</v>
      </c>
      <c r="M1096" s="749" t="s">
        <v>82</v>
      </c>
      <c r="N1096" s="727" t="s">
        <v>2115</v>
      </c>
      <c r="O1096" s="813" t="s">
        <v>4672</v>
      </c>
      <c r="P1096" s="727" t="s">
        <v>229</v>
      </c>
      <c r="Q1096" s="874" t="s">
        <v>230</v>
      </c>
      <c r="R1096" s="727" t="s">
        <v>2856</v>
      </c>
      <c r="S1096" s="727">
        <v>796</v>
      </c>
      <c r="T1096" s="727" t="s">
        <v>232</v>
      </c>
      <c r="U1096" s="789">
        <v>2</v>
      </c>
      <c r="V1096" s="789">
        <v>15000</v>
      </c>
      <c r="W1096" s="789">
        <v>30000</v>
      </c>
      <c r="X1096" s="789">
        <v>33600</v>
      </c>
      <c r="Y1096" s="727"/>
      <c r="Z1096" s="727">
        <v>2016</v>
      </c>
      <c r="AA1096" s="727"/>
      <c r="AB1096" s="760" t="s">
        <v>876</v>
      </c>
      <c r="AC1096" s="760" t="s">
        <v>209</v>
      </c>
      <c r="AD1096" s="760"/>
      <c r="AE1096" s="760"/>
      <c r="AF1096" s="760"/>
      <c r="AG1096" s="760" t="s">
        <v>6737</v>
      </c>
      <c r="AH1096" s="760" t="s">
        <v>794</v>
      </c>
      <c r="AI1096" s="760">
        <v>210004370</v>
      </c>
      <c r="AJ1096" s="760" t="s">
        <v>6738</v>
      </c>
      <c r="AK1096" s="807"/>
    </row>
    <row r="1097" spans="1:37" s="192" customFormat="1" ht="100.5" customHeight="1">
      <c r="A1097" s="727" t="s">
        <v>6739</v>
      </c>
      <c r="B1097" s="1060" t="s">
        <v>33</v>
      </c>
      <c r="C1097" s="727" t="s">
        <v>6351</v>
      </c>
      <c r="D1097" s="727" t="s">
        <v>6352</v>
      </c>
      <c r="E1097" s="727" t="str">
        <f t="shared" si="38"/>
        <v>Плакат</v>
      </c>
      <c r="F1097" s="727" t="s">
        <v>6353</v>
      </c>
      <c r="G1097" s="727" t="str">
        <f t="shared" si="39"/>
        <v>информационного/предупредительного/эвакуационного и другого назначения</v>
      </c>
      <c r="H1097" s="727"/>
      <c r="I1097" s="727"/>
      <c r="J1097" s="727" t="s">
        <v>1135</v>
      </c>
      <c r="K1097" s="727">
        <v>100</v>
      </c>
      <c r="L1097" s="1065">
        <v>151010000</v>
      </c>
      <c r="M1097" s="749" t="s">
        <v>82</v>
      </c>
      <c r="N1097" s="727" t="s">
        <v>2115</v>
      </c>
      <c r="O1097" s="813" t="s">
        <v>4672</v>
      </c>
      <c r="P1097" s="727" t="s">
        <v>229</v>
      </c>
      <c r="Q1097" s="874" t="s">
        <v>230</v>
      </c>
      <c r="R1097" s="727" t="s">
        <v>2856</v>
      </c>
      <c r="S1097" s="727">
        <v>796</v>
      </c>
      <c r="T1097" s="727" t="s">
        <v>232</v>
      </c>
      <c r="U1097" s="789">
        <v>2</v>
      </c>
      <c r="V1097" s="789">
        <v>6000</v>
      </c>
      <c r="W1097" s="789">
        <v>12000</v>
      </c>
      <c r="X1097" s="789">
        <v>13440</v>
      </c>
      <c r="Y1097" s="727" t="s">
        <v>4270</v>
      </c>
      <c r="Z1097" s="727">
        <v>2016</v>
      </c>
      <c r="AA1097" s="727"/>
      <c r="AB1097" s="760" t="s">
        <v>876</v>
      </c>
      <c r="AC1097" s="760"/>
      <c r="AD1097" s="760"/>
      <c r="AE1097" s="760"/>
      <c r="AF1097" s="760"/>
      <c r="AG1097" s="760" t="s">
        <v>6740</v>
      </c>
      <c r="AH1097" s="760" t="s">
        <v>794</v>
      </c>
      <c r="AI1097" s="760">
        <v>210010387</v>
      </c>
      <c r="AJ1097" s="760" t="s">
        <v>6741</v>
      </c>
      <c r="AK1097" s="807"/>
    </row>
    <row r="1098" spans="1:37" s="192" customFormat="1" ht="100.5" customHeight="1">
      <c r="A1098" s="727" t="s">
        <v>6742</v>
      </c>
      <c r="B1098" s="1060" t="s">
        <v>33</v>
      </c>
      <c r="C1098" s="727" t="s">
        <v>6351</v>
      </c>
      <c r="D1098" s="727" t="s">
        <v>6352</v>
      </c>
      <c r="E1098" s="727" t="str">
        <f t="shared" si="38"/>
        <v>Плакат</v>
      </c>
      <c r="F1098" s="727" t="s">
        <v>6353</v>
      </c>
      <c r="G1098" s="727" t="str">
        <f t="shared" si="39"/>
        <v>информационного/предупредительного/эвакуационного и другого назначения</v>
      </c>
      <c r="H1098" s="727"/>
      <c r="I1098" s="727"/>
      <c r="J1098" s="727" t="s">
        <v>1135</v>
      </c>
      <c r="K1098" s="727">
        <v>100</v>
      </c>
      <c r="L1098" s="1065">
        <v>151010000</v>
      </c>
      <c r="M1098" s="749" t="s">
        <v>82</v>
      </c>
      <c r="N1098" s="727" t="s">
        <v>2115</v>
      </c>
      <c r="O1098" s="813" t="s">
        <v>4672</v>
      </c>
      <c r="P1098" s="727" t="s">
        <v>229</v>
      </c>
      <c r="Q1098" s="874" t="s">
        <v>230</v>
      </c>
      <c r="R1098" s="727" t="s">
        <v>2856</v>
      </c>
      <c r="S1098" s="727">
        <v>796</v>
      </c>
      <c r="T1098" s="727" t="s">
        <v>232</v>
      </c>
      <c r="U1098" s="789">
        <v>2</v>
      </c>
      <c r="V1098" s="789">
        <v>7000</v>
      </c>
      <c r="W1098" s="789">
        <v>14000</v>
      </c>
      <c r="X1098" s="789">
        <v>15680</v>
      </c>
      <c r="Y1098" s="727" t="s">
        <v>4270</v>
      </c>
      <c r="Z1098" s="727">
        <v>2016</v>
      </c>
      <c r="AA1098" s="727"/>
      <c r="AB1098" s="760" t="s">
        <v>876</v>
      </c>
      <c r="AC1098" s="760"/>
      <c r="AD1098" s="760"/>
      <c r="AE1098" s="760"/>
      <c r="AF1098" s="760"/>
      <c r="AG1098" s="760" t="s">
        <v>6743</v>
      </c>
      <c r="AH1098" s="760" t="s">
        <v>794</v>
      </c>
      <c r="AI1098" s="760">
        <v>210010420</v>
      </c>
      <c r="AJ1098" s="760" t="s">
        <v>6744</v>
      </c>
      <c r="AK1098" s="807"/>
    </row>
    <row r="1099" spans="1:37" s="192" customFormat="1" ht="100.5" customHeight="1">
      <c r="A1099" s="727" t="s">
        <v>6745</v>
      </c>
      <c r="B1099" s="1060" t="s">
        <v>33</v>
      </c>
      <c r="C1099" s="727" t="s">
        <v>6351</v>
      </c>
      <c r="D1099" s="727" t="s">
        <v>6352</v>
      </c>
      <c r="E1099" s="727" t="str">
        <f t="shared" si="38"/>
        <v>Плакат</v>
      </c>
      <c r="F1099" s="727" t="s">
        <v>6353</v>
      </c>
      <c r="G1099" s="727" t="str">
        <f t="shared" si="39"/>
        <v>информационного/предупредительного/эвакуационного и другого назначения</v>
      </c>
      <c r="H1099" s="727"/>
      <c r="I1099" s="727"/>
      <c r="J1099" s="727" t="s">
        <v>1135</v>
      </c>
      <c r="K1099" s="727">
        <v>100</v>
      </c>
      <c r="L1099" s="1065">
        <v>151010000</v>
      </c>
      <c r="M1099" s="749" t="s">
        <v>82</v>
      </c>
      <c r="N1099" s="727" t="s">
        <v>2115</v>
      </c>
      <c r="O1099" s="813" t="s">
        <v>4672</v>
      </c>
      <c r="P1099" s="727" t="s">
        <v>229</v>
      </c>
      <c r="Q1099" s="874" t="s">
        <v>230</v>
      </c>
      <c r="R1099" s="727" t="s">
        <v>2856</v>
      </c>
      <c r="S1099" s="727">
        <v>796</v>
      </c>
      <c r="T1099" s="727" t="s">
        <v>232</v>
      </c>
      <c r="U1099" s="789">
        <v>1</v>
      </c>
      <c r="V1099" s="789">
        <v>8400</v>
      </c>
      <c r="W1099" s="789">
        <v>8400</v>
      </c>
      <c r="X1099" s="789">
        <v>9408</v>
      </c>
      <c r="Y1099" s="727" t="s">
        <v>4270</v>
      </c>
      <c r="Z1099" s="727">
        <v>2016</v>
      </c>
      <c r="AA1099" s="727"/>
      <c r="AB1099" s="760" t="s">
        <v>876</v>
      </c>
      <c r="AC1099" s="760"/>
      <c r="AD1099" s="760"/>
      <c r="AE1099" s="760"/>
      <c r="AF1099" s="760"/>
      <c r="AG1099" s="760" t="s">
        <v>6746</v>
      </c>
      <c r="AH1099" s="760" t="s">
        <v>794</v>
      </c>
      <c r="AI1099" s="760">
        <v>210010421</v>
      </c>
      <c r="AJ1099" s="760" t="s">
        <v>6747</v>
      </c>
      <c r="AK1099" s="807"/>
    </row>
    <row r="1100" spans="1:37" s="192" customFormat="1" ht="100.5" customHeight="1">
      <c r="A1100" s="727" t="s">
        <v>6748</v>
      </c>
      <c r="B1100" s="1060" t="s">
        <v>33</v>
      </c>
      <c r="C1100" s="727" t="s">
        <v>6351</v>
      </c>
      <c r="D1100" s="727" t="s">
        <v>6352</v>
      </c>
      <c r="E1100" s="727" t="str">
        <f t="shared" si="38"/>
        <v>Плакат</v>
      </c>
      <c r="F1100" s="727" t="s">
        <v>6353</v>
      </c>
      <c r="G1100" s="727" t="str">
        <f t="shared" si="39"/>
        <v>информационного/предупредительного/эвакуационного и другого назначения</v>
      </c>
      <c r="H1100" s="727"/>
      <c r="I1100" s="727"/>
      <c r="J1100" s="727" t="s">
        <v>1135</v>
      </c>
      <c r="K1100" s="727">
        <v>100</v>
      </c>
      <c r="L1100" s="1065">
        <v>151010000</v>
      </c>
      <c r="M1100" s="749" t="s">
        <v>82</v>
      </c>
      <c r="N1100" s="727" t="s">
        <v>2115</v>
      </c>
      <c r="O1100" s="813" t="s">
        <v>4672</v>
      </c>
      <c r="P1100" s="727" t="s">
        <v>229</v>
      </c>
      <c r="Q1100" s="874" t="s">
        <v>230</v>
      </c>
      <c r="R1100" s="727" t="s">
        <v>2856</v>
      </c>
      <c r="S1100" s="727">
        <v>796</v>
      </c>
      <c r="T1100" s="727" t="s">
        <v>232</v>
      </c>
      <c r="U1100" s="789">
        <v>1</v>
      </c>
      <c r="V1100" s="789">
        <v>10000</v>
      </c>
      <c r="W1100" s="789">
        <v>10000</v>
      </c>
      <c r="X1100" s="789">
        <v>11200</v>
      </c>
      <c r="Y1100" s="727" t="s">
        <v>4270</v>
      </c>
      <c r="Z1100" s="727">
        <v>2016</v>
      </c>
      <c r="AA1100" s="727"/>
      <c r="AB1100" s="760" t="s">
        <v>876</v>
      </c>
      <c r="AC1100" s="760"/>
      <c r="AD1100" s="760"/>
      <c r="AE1100" s="760"/>
      <c r="AF1100" s="760"/>
      <c r="AG1100" s="760" t="s">
        <v>6749</v>
      </c>
      <c r="AH1100" s="760" t="s">
        <v>794</v>
      </c>
      <c r="AI1100" s="760">
        <v>210010422</v>
      </c>
      <c r="AJ1100" s="760" t="s">
        <v>6750</v>
      </c>
      <c r="AK1100" s="807"/>
    </row>
    <row r="1101" spans="1:37" s="192" customFormat="1" ht="100.5" customHeight="1">
      <c r="A1101" s="727" t="s">
        <v>6751</v>
      </c>
      <c r="B1101" s="1060" t="s">
        <v>33</v>
      </c>
      <c r="C1101" s="727" t="s">
        <v>6351</v>
      </c>
      <c r="D1101" s="727" t="s">
        <v>6352</v>
      </c>
      <c r="E1101" s="727" t="str">
        <f t="shared" si="38"/>
        <v>Плакат</v>
      </c>
      <c r="F1101" s="727" t="s">
        <v>6353</v>
      </c>
      <c r="G1101" s="727" t="str">
        <f t="shared" si="39"/>
        <v>информационного/предупредительного/эвакуационного и другого назначения</v>
      </c>
      <c r="H1101" s="727"/>
      <c r="I1101" s="727"/>
      <c r="J1101" s="727" t="s">
        <v>1135</v>
      </c>
      <c r="K1101" s="727">
        <v>100</v>
      </c>
      <c r="L1101" s="1065">
        <v>151010000</v>
      </c>
      <c r="M1101" s="749" t="s">
        <v>82</v>
      </c>
      <c r="N1101" s="727" t="s">
        <v>2115</v>
      </c>
      <c r="O1101" s="813" t="s">
        <v>4672</v>
      </c>
      <c r="P1101" s="727" t="s">
        <v>229</v>
      </c>
      <c r="Q1101" s="874" t="s">
        <v>230</v>
      </c>
      <c r="R1101" s="727" t="s">
        <v>2856</v>
      </c>
      <c r="S1101" s="727">
        <v>796</v>
      </c>
      <c r="T1101" s="727" t="s">
        <v>232</v>
      </c>
      <c r="U1101" s="789">
        <v>3</v>
      </c>
      <c r="V1101" s="789">
        <v>6000</v>
      </c>
      <c r="W1101" s="789">
        <v>18000</v>
      </c>
      <c r="X1101" s="789">
        <v>20160</v>
      </c>
      <c r="Y1101" s="727" t="s">
        <v>4270</v>
      </c>
      <c r="Z1101" s="727">
        <v>2016</v>
      </c>
      <c r="AA1101" s="727"/>
      <c r="AB1101" s="760" t="s">
        <v>876</v>
      </c>
      <c r="AC1101" s="760"/>
      <c r="AD1101" s="760"/>
      <c r="AE1101" s="760"/>
      <c r="AF1101" s="760"/>
      <c r="AG1101" s="760" t="s">
        <v>6752</v>
      </c>
      <c r="AH1101" s="760" t="s">
        <v>794</v>
      </c>
      <c r="AI1101" s="760">
        <v>210010424</v>
      </c>
      <c r="AJ1101" s="760" t="s">
        <v>6753</v>
      </c>
      <c r="AK1101" s="807"/>
    </row>
    <row r="1102" spans="1:37" s="192" customFormat="1" ht="100.5" customHeight="1">
      <c r="A1102" s="727" t="s">
        <v>6754</v>
      </c>
      <c r="B1102" s="1060" t="s">
        <v>33</v>
      </c>
      <c r="C1102" s="727" t="s">
        <v>6351</v>
      </c>
      <c r="D1102" s="727" t="s">
        <v>6352</v>
      </c>
      <c r="E1102" s="727" t="str">
        <f t="shared" si="38"/>
        <v>Плакат</v>
      </c>
      <c r="F1102" s="727" t="s">
        <v>6353</v>
      </c>
      <c r="G1102" s="727" t="str">
        <f t="shared" si="39"/>
        <v>информационного/предупредительного/эвакуационного и другого назначения</v>
      </c>
      <c r="H1102" s="727"/>
      <c r="I1102" s="727"/>
      <c r="J1102" s="727" t="s">
        <v>1135</v>
      </c>
      <c r="K1102" s="727">
        <v>100</v>
      </c>
      <c r="L1102" s="1065">
        <v>151010000</v>
      </c>
      <c r="M1102" s="749" t="s">
        <v>82</v>
      </c>
      <c r="N1102" s="727" t="s">
        <v>2115</v>
      </c>
      <c r="O1102" s="813" t="s">
        <v>4672</v>
      </c>
      <c r="P1102" s="727" t="s">
        <v>229</v>
      </c>
      <c r="Q1102" s="874" t="s">
        <v>230</v>
      </c>
      <c r="R1102" s="727" t="s">
        <v>2856</v>
      </c>
      <c r="S1102" s="727">
        <v>796</v>
      </c>
      <c r="T1102" s="727" t="s">
        <v>232</v>
      </c>
      <c r="U1102" s="789">
        <v>3</v>
      </c>
      <c r="V1102" s="789">
        <v>5000</v>
      </c>
      <c r="W1102" s="789">
        <v>15000</v>
      </c>
      <c r="X1102" s="789">
        <v>16800</v>
      </c>
      <c r="Y1102" s="727" t="s">
        <v>4270</v>
      </c>
      <c r="Z1102" s="727">
        <v>2016</v>
      </c>
      <c r="AA1102" s="727"/>
      <c r="AB1102" s="760" t="s">
        <v>876</v>
      </c>
      <c r="AC1102" s="760"/>
      <c r="AD1102" s="760"/>
      <c r="AE1102" s="760"/>
      <c r="AF1102" s="760"/>
      <c r="AG1102" s="760" t="s">
        <v>6755</v>
      </c>
      <c r="AH1102" s="760" t="s">
        <v>794</v>
      </c>
      <c r="AI1102" s="760">
        <v>210010435</v>
      </c>
      <c r="AJ1102" s="760" t="s">
        <v>6756</v>
      </c>
      <c r="AK1102" s="807"/>
    </row>
    <row r="1103" spans="1:37" s="192" customFormat="1" ht="100.5" customHeight="1">
      <c r="A1103" s="727" t="s">
        <v>6757</v>
      </c>
      <c r="B1103" s="1060" t="s">
        <v>33</v>
      </c>
      <c r="C1103" s="727" t="s">
        <v>6758</v>
      </c>
      <c r="D1103" s="727" t="s">
        <v>6759</v>
      </c>
      <c r="E1103" s="727" t="str">
        <f t="shared" si="38"/>
        <v>Журнал</v>
      </c>
      <c r="F1103" s="727" t="s">
        <v>6760</v>
      </c>
      <c r="G1103" s="727" t="str">
        <f t="shared" si="39"/>
        <v>учета</v>
      </c>
      <c r="H1103" s="727"/>
      <c r="I1103" s="727"/>
      <c r="J1103" s="727" t="s">
        <v>1135</v>
      </c>
      <c r="K1103" s="727">
        <v>50</v>
      </c>
      <c r="L1103" s="1065">
        <v>151010000</v>
      </c>
      <c r="M1103" s="749" t="s">
        <v>82</v>
      </c>
      <c r="N1103" s="727" t="s">
        <v>2115</v>
      </c>
      <c r="O1103" s="813" t="s">
        <v>4672</v>
      </c>
      <c r="P1103" s="727" t="s">
        <v>229</v>
      </c>
      <c r="Q1103" s="874" t="s">
        <v>230</v>
      </c>
      <c r="R1103" s="727" t="s">
        <v>2856</v>
      </c>
      <c r="S1103" s="727">
        <v>796</v>
      </c>
      <c r="T1103" s="727" t="s">
        <v>232</v>
      </c>
      <c r="U1103" s="789">
        <v>10</v>
      </c>
      <c r="V1103" s="789">
        <v>840</v>
      </c>
      <c r="W1103" s="789">
        <v>8400</v>
      </c>
      <c r="X1103" s="789">
        <v>9408</v>
      </c>
      <c r="Y1103" s="727" t="s">
        <v>4270</v>
      </c>
      <c r="Z1103" s="727">
        <v>2016</v>
      </c>
      <c r="AA1103" s="727"/>
      <c r="AB1103" s="760" t="s">
        <v>876</v>
      </c>
      <c r="AC1103" s="760"/>
      <c r="AD1103" s="760"/>
      <c r="AE1103" s="760"/>
      <c r="AF1103" s="760"/>
      <c r="AG1103" s="760" t="s">
        <v>6761</v>
      </c>
      <c r="AH1103" s="760" t="s">
        <v>794</v>
      </c>
      <c r="AI1103" s="760">
        <v>210010445</v>
      </c>
      <c r="AJ1103" s="760" t="s">
        <v>6762</v>
      </c>
      <c r="AK1103" s="807"/>
    </row>
    <row r="1104" spans="1:37" s="192" customFormat="1" ht="100.5" customHeight="1">
      <c r="A1104" s="727" t="s">
        <v>6763</v>
      </c>
      <c r="B1104" s="1060" t="s">
        <v>33</v>
      </c>
      <c r="C1104" s="727" t="s">
        <v>6308</v>
      </c>
      <c r="D1104" s="727" t="s">
        <v>6309</v>
      </c>
      <c r="E1104" s="727" t="str">
        <f t="shared" si="38"/>
        <v>Подшлемник</v>
      </c>
      <c r="F1104" s="727" t="s">
        <v>6310</v>
      </c>
      <c r="G1104" s="727" t="str">
        <f t="shared" si="39"/>
        <v>для ношения под защитной каски, материал хлопок/акрил</v>
      </c>
      <c r="H1104" s="727"/>
      <c r="I1104" s="727"/>
      <c r="J1104" s="727" t="s">
        <v>1135</v>
      </c>
      <c r="K1104" s="727">
        <v>60</v>
      </c>
      <c r="L1104" s="1065">
        <v>151010000</v>
      </c>
      <c r="M1104" s="749" t="s">
        <v>82</v>
      </c>
      <c r="N1104" s="727" t="s">
        <v>2115</v>
      </c>
      <c r="O1104" s="813" t="s">
        <v>4672</v>
      </c>
      <c r="P1104" s="727" t="s">
        <v>229</v>
      </c>
      <c r="Q1104" s="874" t="s">
        <v>230</v>
      </c>
      <c r="R1104" s="727" t="s">
        <v>2856</v>
      </c>
      <c r="S1104" s="727">
        <v>796</v>
      </c>
      <c r="T1104" s="727" t="s">
        <v>232</v>
      </c>
      <c r="U1104" s="789">
        <v>15</v>
      </c>
      <c r="V1104" s="789">
        <v>1000</v>
      </c>
      <c r="W1104" s="789">
        <v>15000</v>
      </c>
      <c r="X1104" s="789">
        <v>16800</v>
      </c>
      <c r="Y1104" s="727" t="s">
        <v>4270</v>
      </c>
      <c r="Z1104" s="727">
        <v>2016</v>
      </c>
      <c r="AA1104" s="727"/>
      <c r="AB1104" s="760" t="s">
        <v>876</v>
      </c>
      <c r="AC1104" s="760"/>
      <c r="AD1104" s="760"/>
      <c r="AE1104" s="760"/>
      <c r="AF1104" s="760"/>
      <c r="AG1104" s="760" t="s">
        <v>6764</v>
      </c>
      <c r="AH1104" s="760" t="s">
        <v>794</v>
      </c>
      <c r="AI1104" s="760">
        <v>210010623</v>
      </c>
      <c r="AJ1104" s="760" t="s">
        <v>6765</v>
      </c>
      <c r="AK1104" s="807"/>
    </row>
    <row r="1105" spans="1:37" s="192" customFormat="1" ht="100.5" customHeight="1">
      <c r="A1105" s="727" t="s">
        <v>6766</v>
      </c>
      <c r="B1105" s="1060" t="s">
        <v>33</v>
      </c>
      <c r="C1105" s="727" t="s">
        <v>6505</v>
      </c>
      <c r="D1105" s="727" t="s">
        <v>6506</v>
      </c>
      <c r="E1105" s="727" t="str">
        <f t="shared" si="38"/>
        <v>Респиратор</v>
      </c>
      <c r="F1105" s="727" t="s">
        <v>6507</v>
      </c>
      <c r="G1105" s="727" t="str">
        <f t="shared" si="39"/>
        <v>противоаэрозольный</v>
      </c>
      <c r="H1105" s="727"/>
      <c r="I1105" s="727"/>
      <c r="J1105" s="727" t="s">
        <v>1135</v>
      </c>
      <c r="K1105" s="727">
        <v>50</v>
      </c>
      <c r="L1105" s="1065">
        <v>151010000</v>
      </c>
      <c r="M1105" s="749" t="s">
        <v>82</v>
      </c>
      <c r="N1105" s="727" t="s">
        <v>2115</v>
      </c>
      <c r="O1105" s="813" t="s">
        <v>4672</v>
      </c>
      <c r="P1105" s="727" t="s">
        <v>229</v>
      </c>
      <c r="Q1105" s="874" t="s">
        <v>230</v>
      </c>
      <c r="R1105" s="727" t="s">
        <v>2856</v>
      </c>
      <c r="S1105" s="727">
        <v>796</v>
      </c>
      <c r="T1105" s="727" t="s">
        <v>232</v>
      </c>
      <c r="U1105" s="789">
        <v>28</v>
      </c>
      <c r="V1105" s="789">
        <v>250</v>
      </c>
      <c r="W1105" s="789">
        <v>7000</v>
      </c>
      <c r="X1105" s="789">
        <v>7840</v>
      </c>
      <c r="Y1105" s="727" t="s">
        <v>4270</v>
      </c>
      <c r="Z1105" s="727">
        <v>2016</v>
      </c>
      <c r="AA1105" s="727"/>
      <c r="AB1105" s="760" t="s">
        <v>876</v>
      </c>
      <c r="AC1105" s="760"/>
      <c r="AD1105" s="760"/>
      <c r="AE1105" s="760"/>
      <c r="AF1105" s="760"/>
      <c r="AG1105" s="760" t="s">
        <v>6767</v>
      </c>
      <c r="AH1105" s="760" t="s">
        <v>794</v>
      </c>
      <c r="AI1105" s="760">
        <v>210010625</v>
      </c>
      <c r="AJ1105" s="760" t="s">
        <v>6768</v>
      </c>
      <c r="AK1105" s="807"/>
    </row>
    <row r="1106" spans="1:37" s="192" customFormat="1" ht="100.5" customHeight="1">
      <c r="A1106" s="727" t="s">
        <v>6769</v>
      </c>
      <c r="B1106" s="1060" t="s">
        <v>33</v>
      </c>
      <c r="C1106" s="727" t="s">
        <v>6357</v>
      </c>
      <c r="D1106" s="727" t="s">
        <v>6298</v>
      </c>
      <c r="E1106" s="727" t="str">
        <f t="shared" si="38"/>
        <v>Перчатки</v>
      </c>
      <c r="F1106" s="727" t="s">
        <v>6358</v>
      </c>
      <c r="G1106" s="727" t="str">
        <f t="shared" si="39"/>
        <v>для защиты рук технические, спилковые с хлопчатобумажной тканью, усиленные, утепленные</v>
      </c>
      <c r="H1106" s="727"/>
      <c r="I1106" s="727"/>
      <c r="J1106" s="727" t="s">
        <v>1135</v>
      </c>
      <c r="K1106" s="727">
        <v>70</v>
      </c>
      <c r="L1106" s="1065">
        <v>151010000</v>
      </c>
      <c r="M1106" s="749" t="s">
        <v>82</v>
      </c>
      <c r="N1106" s="727" t="s">
        <v>2115</v>
      </c>
      <c r="O1106" s="813" t="s">
        <v>4672</v>
      </c>
      <c r="P1106" s="727" t="s">
        <v>229</v>
      </c>
      <c r="Q1106" s="874" t="s">
        <v>230</v>
      </c>
      <c r="R1106" s="727" t="s">
        <v>2856</v>
      </c>
      <c r="S1106" s="727">
        <v>715</v>
      </c>
      <c r="T1106" s="727" t="s">
        <v>6179</v>
      </c>
      <c r="U1106" s="789">
        <v>26</v>
      </c>
      <c r="V1106" s="789">
        <v>950</v>
      </c>
      <c r="W1106" s="789">
        <v>24700</v>
      </c>
      <c r="X1106" s="789">
        <v>27664</v>
      </c>
      <c r="Y1106" s="727" t="s">
        <v>4270</v>
      </c>
      <c r="Z1106" s="727">
        <v>2016</v>
      </c>
      <c r="AA1106" s="727"/>
      <c r="AB1106" s="760" t="s">
        <v>876</v>
      </c>
      <c r="AC1106" s="760"/>
      <c r="AD1106" s="760"/>
      <c r="AE1106" s="760"/>
      <c r="AF1106" s="760"/>
      <c r="AG1106" s="760" t="s">
        <v>6770</v>
      </c>
      <c r="AH1106" s="760" t="s">
        <v>794</v>
      </c>
      <c r="AI1106" s="760">
        <v>210012271</v>
      </c>
      <c r="AJ1106" s="760" t="s">
        <v>6360</v>
      </c>
      <c r="AK1106" s="807"/>
    </row>
    <row r="1107" spans="1:37" s="192" customFormat="1" ht="100.5" customHeight="1">
      <c r="A1107" s="727" t="s">
        <v>6771</v>
      </c>
      <c r="B1107" s="1060" t="s">
        <v>33</v>
      </c>
      <c r="C1107" s="727" t="s">
        <v>6772</v>
      </c>
      <c r="D1107" s="727" t="s">
        <v>6773</v>
      </c>
      <c r="E1107" s="727" t="str">
        <f t="shared" si="38"/>
        <v>Жгут</v>
      </c>
      <c r="F1107" s="727" t="s">
        <v>6774</v>
      </c>
      <c r="G1107" s="727" t="str">
        <f t="shared" si="39"/>
        <v>фторопластовый, диаметр 3 мм</v>
      </c>
      <c r="H1107" s="727"/>
      <c r="I1107" s="727"/>
      <c r="J1107" s="727" t="s">
        <v>1135</v>
      </c>
      <c r="K1107" s="727">
        <v>70</v>
      </c>
      <c r="L1107" s="1065">
        <v>151010000</v>
      </c>
      <c r="M1107" s="749" t="s">
        <v>82</v>
      </c>
      <c r="N1107" s="727" t="s">
        <v>2115</v>
      </c>
      <c r="O1107" s="813" t="s">
        <v>4672</v>
      </c>
      <c r="P1107" s="727" t="s">
        <v>229</v>
      </c>
      <c r="Q1107" s="874" t="s">
        <v>230</v>
      </c>
      <c r="R1107" s="727" t="s">
        <v>2856</v>
      </c>
      <c r="S1107" s="727">
        <v>166</v>
      </c>
      <c r="T1107" s="727" t="s">
        <v>902</v>
      </c>
      <c r="U1107" s="789">
        <v>0.5</v>
      </c>
      <c r="V1107" s="789">
        <v>3000</v>
      </c>
      <c r="W1107" s="789">
        <v>1500</v>
      </c>
      <c r="X1107" s="789">
        <v>1680</v>
      </c>
      <c r="Y1107" s="727" t="s">
        <v>4270</v>
      </c>
      <c r="Z1107" s="727">
        <v>2016</v>
      </c>
      <c r="AA1107" s="727"/>
      <c r="AB1107" s="760" t="s">
        <v>876</v>
      </c>
      <c r="AC1107" s="760"/>
      <c r="AD1107" s="760"/>
      <c r="AE1107" s="760"/>
      <c r="AF1107" s="760"/>
      <c r="AG1107" s="760" t="s">
        <v>6775</v>
      </c>
      <c r="AH1107" s="760" t="s">
        <v>794</v>
      </c>
      <c r="AI1107" s="760">
        <v>210012496</v>
      </c>
      <c r="AJ1107" s="760" t="s">
        <v>6776</v>
      </c>
      <c r="AK1107" s="807"/>
    </row>
    <row r="1108" spans="1:37" s="192" customFormat="1" ht="100.5" customHeight="1">
      <c r="A1108" s="727" t="s">
        <v>6777</v>
      </c>
      <c r="B1108" s="1060" t="s">
        <v>33</v>
      </c>
      <c r="C1108" s="727" t="s">
        <v>6575</v>
      </c>
      <c r="D1108" s="727" t="s">
        <v>6298</v>
      </c>
      <c r="E1108" s="727" t="str">
        <f t="shared" si="38"/>
        <v>Перчатки</v>
      </c>
      <c r="F1108" s="727" t="s">
        <v>6576</v>
      </c>
      <c r="G1108" s="727" t="str">
        <f t="shared" si="39"/>
        <v>для защиты рук технические, резиновые</v>
      </c>
      <c r="H1108" s="727"/>
      <c r="I1108" s="727"/>
      <c r="J1108" s="727" t="s">
        <v>1135</v>
      </c>
      <c r="K1108" s="727">
        <v>70</v>
      </c>
      <c r="L1108" s="1065">
        <v>151010000</v>
      </c>
      <c r="M1108" s="749" t="s">
        <v>82</v>
      </c>
      <c r="N1108" s="727" t="s">
        <v>2115</v>
      </c>
      <c r="O1108" s="813" t="s">
        <v>4672</v>
      </c>
      <c r="P1108" s="727" t="s">
        <v>229</v>
      </c>
      <c r="Q1108" s="874" t="s">
        <v>230</v>
      </c>
      <c r="R1108" s="727" t="s">
        <v>2856</v>
      </c>
      <c r="S1108" s="727">
        <v>715</v>
      </c>
      <c r="T1108" s="727" t="s">
        <v>6179</v>
      </c>
      <c r="U1108" s="789">
        <v>100</v>
      </c>
      <c r="V1108" s="789">
        <v>481.5</v>
      </c>
      <c r="W1108" s="789">
        <v>48150</v>
      </c>
      <c r="X1108" s="789">
        <v>53928</v>
      </c>
      <c r="Y1108" s="727" t="s">
        <v>4270</v>
      </c>
      <c r="Z1108" s="727">
        <v>2016</v>
      </c>
      <c r="AA1108" s="727"/>
      <c r="AB1108" s="760" t="s">
        <v>876</v>
      </c>
      <c r="AC1108" s="760"/>
      <c r="AD1108" s="760"/>
      <c r="AE1108" s="760"/>
      <c r="AF1108" s="760"/>
      <c r="AG1108" s="760" t="s">
        <v>6778</v>
      </c>
      <c r="AH1108" s="760" t="s">
        <v>794</v>
      </c>
      <c r="AI1108" s="760">
        <v>210012953</v>
      </c>
      <c r="AJ1108" s="760" t="s">
        <v>6578</v>
      </c>
      <c r="AK1108" s="807"/>
    </row>
    <row r="1109" spans="1:37" s="192" customFormat="1" ht="100.5" customHeight="1">
      <c r="A1109" s="727" t="s">
        <v>6779</v>
      </c>
      <c r="B1109" s="1060" t="s">
        <v>33</v>
      </c>
      <c r="C1109" s="727" t="s">
        <v>6580</v>
      </c>
      <c r="D1109" s="727" t="s">
        <v>6581</v>
      </c>
      <c r="E1109" s="727" t="str">
        <f t="shared" si="38"/>
        <v>Пластина</v>
      </c>
      <c r="F1109" s="727" t="s">
        <v>6582</v>
      </c>
      <c r="G1109" s="727" t="str">
        <f t="shared" si="39"/>
        <v>тип ТМКЩ, размер 5*1000*1000 мм, ГОСТ 7338-90</v>
      </c>
      <c r="H1109" s="727"/>
      <c r="I1109" s="727"/>
      <c r="J1109" s="727" t="s">
        <v>1135</v>
      </c>
      <c r="K1109" s="727">
        <v>10</v>
      </c>
      <c r="L1109" s="1065">
        <v>151010000</v>
      </c>
      <c r="M1109" s="749" t="s">
        <v>82</v>
      </c>
      <c r="N1109" s="727" t="s">
        <v>2115</v>
      </c>
      <c r="O1109" s="813" t="s">
        <v>4672</v>
      </c>
      <c r="P1109" s="727" t="s">
        <v>229</v>
      </c>
      <c r="Q1109" s="874" t="s">
        <v>230</v>
      </c>
      <c r="R1109" s="727" t="s">
        <v>2856</v>
      </c>
      <c r="S1109" s="727">
        <v>166</v>
      </c>
      <c r="T1109" s="727" t="s">
        <v>902</v>
      </c>
      <c r="U1109" s="789">
        <v>18.100000000000001</v>
      </c>
      <c r="V1109" s="789">
        <v>749</v>
      </c>
      <c r="W1109" s="789">
        <v>13556.9</v>
      </c>
      <c r="X1109" s="789">
        <v>15183.73</v>
      </c>
      <c r="Y1109" s="727" t="s">
        <v>4270</v>
      </c>
      <c r="Z1109" s="727">
        <v>2016</v>
      </c>
      <c r="AA1109" s="727"/>
      <c r="AB1109" s="760" t="s">
        <v>876</v>
      </c>
      <c r="AC1109" s="760"/>
      <c r="AD1109" s="760"/>
      <c r="AE1109" s="760"/>
      <c r="AF1109" s="760"/>
      <c r="AG1109" s="760" t="s">
        <v>6780</v>
      </c>
      <c r="AH1109" s="760" t="s">
        <v>794</v>
      </c>
      <c r="AI1109" s="760">
        <v>210013041</v>
      </c>
      <c r="AJ1109" s="760" t="s">
        <v>6584</v>
      </c>
      <c r="AK1109" s="807"/>
    </row>
    <row r="1110" spans="1:37" s="192" customFormat="1" ht="100.5" customHeight="1">
      <c r="A1110" s="727" t="s">
        <v>6781</v>
      </c>
      <c r="B1110" s="1060" t="s">
        <v>33</v>
      </c>
      <c r="C1110" s="727" t="s">
        <v>6586</v>
      </c>
      <c r="D1110" s="727" t="s">
        <v>6587</v>
      </c>
      <c r="E1110" s="727" t="str">
        <f t="shared" si="38"/>
        <v>Шланг</v>
      </c>
      <c r="F1110" s="727" t="s">
        <v>6588</v>
      </c>
      <c r="G1110" s="727" t="str">
        <f t="shared" si="39"/>
        <v>газовый, для сварки и резки металлов класса I предназначен для подачи ацетилена, городского газа, пропана и бутана, I–6.3–0,63, наружный диаметр 13, ГОСТ 9356-75</v>
      </c>
      <c r="H1110" s="727"/>
      <c r="I1110" s="727"/>
      <c r="J1110" s="727" t="s">
        <v>1135</v>
      </c>
      <c r="K1110" s="727">
        <v>10</v>
      </c>
      <c r="L1110" s="1065">
        <v>151010000</v>
      </c>
      <c r="M1110" s="749" t="s">
        <v>82</v>
      </c>
      <c r="N1110" s="727" t="s">
        <v>2115</v>
      </c>
      <c r="O1110" s="813" t="s">
        <v>4672</v>
      </c>
      <c r="P1110" s="727" t="s">
        <v>229</v>
      </c>
      <c r="Q1110" s="874" t="s">
        <v>230</v>
      </c>
      <c r="R1110" s="727" t="s">
        <v>2856</v>
      </c>
      <c r="S1110" s="727">
        <v>6</v>
      </c>
      <c r="T1110" s="727" t="s">
        <v>5175</v>
      </c>
      <c r="U1110" s="789">
        <v>60</v>
      </c>
      <c r="V1110" s="789">
        <v>2900</v>
      </c>
      <c r="W1110" s="789">
        <v>174000</v>
      </c>
      <c r="X1110" s="789">
        <v>194880</v>
      </c>
      <c r="Y1110" s="727" t="s">
        <v>4270</v>
      </c>
      <c r="Z1110" s="727">
        <v>2016</v>
      </c>
      <c r="AA1110" s="727"/>
      <c r="AB1110" s="760" t="s">
        <v>876</v>
      </c>
      <c r="AC1110" s="760"/>
      <c r="AD1110" s="760"/>
      <c r="AE1110" s="760"/>
      <c r="AF1110" s="760"/>
      <c r="AG1110" s="760" t="s">
        <v>6782</v>
      </c>
      <c r="AH1110" s="760" t="s">
        <v>794</v>
      </c>
      <c r="AI1110" s="760">
        <v>210013213</v>
      </c>
      <c r="AJ1110" s="760" t="s">
        <v>6590</v>
      </c>
      <c r="AK1110" s="807"/>
    </row>
    <row r="1111" spans="1:37" s="192" customFormat="1" ht="100.5" customHeight="1">
      <c r="A1111" s="727" t="s">
        <v>6783</v>
      </c>
      <c r="B1111" s="1060" t="s">
        <v>33</v>
      </c>
      <c r="C1111" s="727" t="s">
        <v>6784</v>
      </c>
      <c r="D1111" s="727" t="s">
        <v>6376</v>
      </c>
      <c r="E1111" s="727" t="str">
        <f t="shared" si="38"/>
        <v>Стержень</v>
      </c>
      <c r="F1111" s="727" t="s">
        <v>6785</v>
      </c>
      <c r="G1111" s="727" t="str">
        <f t="shared" si="39"/>
        <v>фторопластовый, диаметр 250 мм</v>
      </c>
      <c r="H1111" s="727"/>
      <c r="I1111" s="727"/>
      <c r="J1111" s="727" t="s">
        <v>1135</v>
      </c>
      <c r="K1111" s="727">
        <v>60</v>
      </c>
      <c r="L1111" s="1065">
        <v>151010000</v>
      </c>
      <c r="M1111" s="749" t="s">
        <v>82</v>
      </c>
      <c r="N1111" s="727" t="s">
        <v>2115</v>
      </c>
      <c r="O1111" s="813" t="s">
        <v>4672</v>
      </c>
      <c r="P1111" s="727" t="s">
        <v>229</v>
      </c>
      <c r="Q1111" s="874" t="s">
        <v>230</v>
      </c>
      <c r="R1111" s="727" t="s">
        <v>2856</v>
      </c>
      <c r="S1111" s="727">
        <v>166</v>
      </c>
      <c r="T1111" s="727" t="s">
        <v>902</v>
      </c>
      <c r="U1111" s="789">
        <v>12</v>
      </c>
      <c r="V1111" s="789">
        <v>3500</v>
      </c>
      <c r="W1111" s="789">
        <v>42000</v>
      </c>
      <c r="X1111" s="789">
        <v>47040</v>
      </c>
      <c r="Y1111" s="727" t="s">
        <v>4270</v>
      </c>
      <c r="Z1111" s="727">
        <v>2016</v>
      </c>
      <c r="AA1111" s="727"/>
      <c r="AB1111" s="760" t="s">
        <v>876</v>
      </c>
      <c r="AC1111" s="760"/>
      <c r="AD1111" s="760"/>
      <c r="AE1111" s="760"/>
      <c r="AF1111" s="760"/>
      <c r="AG1111" s="760" t="s">
        <v>6786</v>
      </c>
      <c r="AH1111" s="760" t="s">
        <v>794</v>
      </c>
      <c r="AI1111" s="760">
        <v>210014630</v>
      </c>
      <c r="AJ1111" s="760" t="s">
        <v>6787</v>
      </c>
      <c r="AK1111" s="807"/>
    </row>
    <row r="1112" spans="1:37" s="192" customFormat="1" ht="100.5" customHeight="1">
      <c r="A1112" s="727" t="s">
        <v>6788</v>
      </c>
      <c r="B1112" s="1060" t="s">
        <v>33</v>
      </c>
      <c r="C1112" s="727" t="s">
        <v>6789</v>
      </c>
      <c r="D1112" s="727" t="s">
        <v>6525</v>
      </c>
      <c r="E1112" s="727" t="str">
        <f t="shared" si="38"/>
        <v>Фторопласт</v>
      </c>
      <c r="F1112" s="727" t="s">
        <v>6790</v>
      </c>
      <c r="G1112" s="727" t="str">
        <f t="shared" si="39"/>
        <v>шнуровой, толщина 8 мм</v>
      </c>
      <c r="H1112" s="727"/>
      <c r="I1112" s="727"/>
      <c r="J1112" s="727" t="s">
        <v>1135</v>
      </c>
      <c r="K1112" s="727">
        <v>70</v>
      </c>
      <c r="L1112" s="1065">
        <v>151010000</v>
      </c>
      <c r="M1112" s="749" t="s">
        <v>82</v>
      </c>
      <c r="N1112" s="727" t="s">
        <v>2115</v>
      </c>
      <c r="O1112" s="813" t="s">
        <v>4672</v>
      </c>
      <c r="P1112" s="727" t="s">
        <v>229</v>
      </c>
      <c r="Q1112" s="874" t="s">
        <v>230</v>
      </c>
      <c r="R1112" s="727" t="s">
        <v>2856</v>
      </c>
      <c r="S1112" s="727">
        <v>166</v>
      </c>
      <c r="T1112" s="727" t="s">
        <v>902</v>
      </c>
      <c r="U1112" s="789">
        <v>5.5</v>
      </c>
      <c r="V1112" s="789">
        <v>4000</v>
      </c>
      <c r="W1112" s="789">
        <v>22000</v>
      </c>
      <c r="X1112" s="789">
        <v>24640</v>
      </c>
      <c r="Y1112" s="727" t="s">
        <v>4270</v>
      </c>
      <c r="Z1112" s="727">
        <v>2016</v>
      </c>
      <c r="AA1112" s="727"/>
      <c r="AB1112" s="760" t="s">
        <v>876</v>
      </c>
      <c r="AC1112" s="760"/>
      <c r="AD1112" s="760"/>
      <c r="AE1112" s="760"/>
      <c r="AF1112" s="760"/>
      <c r="AG1112" s="760" t="s">
        <v>6791</v>
      </c>
      <c r="AH1112" s="760" t="s">
        <v>794</v>
      </c>
      <c r="AI1112" s="760">
        <v>210014831</v>
      </c>
      <c r="AJ1112" s="760" t="s">
        <v>6792</v>
      </c>
      <c r="AK1112" s="807"/>
    </row>
    <row r="1113" spans="1:37" s="192" customFormat="1" ht="100.5" customHeight="1">
      <c r="A1113" s="727" t="s">
        <v>6793</v>
      </c>
      <c r="B1113" s="1060" t="s">
        <v>33</v>
      </c>
      <c r="C1113" s="727" t="s">
        <v>6794</v>
      </c>
      <c r="D1113" s="727" t="s">
        <v>6500</v>
      </c>
      <c r="E1113" s="727" t="str">
        <f t="shared" si="38"/>
        <v>Вкладыш (беруши)</v>
      </c>
      <c r="F1113" s="727" t="s">
        <v>6501</v>
      </c>
      <c r="G1113" s="727" t="str">
        <f t="shared" si="39"/>
        <v>многоразовые, из монопрена, универсального размера</v>
      </c>
      <c r="H1113" s="727"/>
      <c r="I1113" s="727"/>
      <c r="J1113" s="727" t="s">
        <v>1135</v>
      </c>
      <c r="K1113" s="727">
        <v>50</v>
      </c>
      <c r="L1113" s="1065">
        <v>151010000</v>
      </c>
      <c r="M1113" s="749" t="s">
        <v>82</v>
      </c>
      <c r="N1113" s="727" t="s">
        <v>2115</v>
      </c>
      <c r="O1113" s="813" t="s">
        <v>4672</v>
      </c>
      <c r="P1113" s="727" t="s">
        <v>229</v>
      </c>
      <c r="Q1113" s="874" t="s">
        <v>230</v>
      </c>
      <c r="R1113" s="727" t="s">
        <v>2856</v>
      </c>
      <c r="S1113" s="727">
        <v>715</v>
      </c>
      <c r="T1113" s="727" t="s">
        <v>6179</v>
      </c>
      <c r="U1113" s="789">
        <v>137</v>
      </c>
      <c r="V1113" s="789">
        <v>300</v>
      </c>
      <c r="W1113" s="789">
        <v>41100</v>
      </c>
      <c r="X1113" s="789">
        <v>46032</v>
      </c>
      <c r="Y1113" s="727" t="s">
        <v>4270</v>
      </c>
      <c r="Z1113" s="727">
        <v>2016</v>
      </c>
      <c r="AA1113" s="727"/>
      <c r="AB1113" s="760" t="s">
        <v>876</v>
      </c>
      <c r="AC1113" s="760"/>
      <c r="AD1113" s="760"/>
      <c r="AE1113" s="760"/>
      <c r="AF1113" s="760"/>
      <c r="AG1113" s="760" t="s">
        <v>6795</v>
      </c>
      <c r="AH1113" s="760" t="s">
        <v>794</v>
      </c>
      <c r="AI1113" s="760">
        <v>210015846</v>
      </c>
      <c r="AJ1113" s="760" t="s">
        <v>6796</v>
      </c>
      <c r="AK1113" s="807"/>
    </row>
    <row r="1114" spans="1:37" s="192" customFormat="1" ht="100.5" customHeight="1">
      <c r="A1114" s="727" t="s">
        <v>6797</v>
      </c>
      <c r="B1114" s="1060" t="s">
        <v>33</v>
      </c>
      <c r="C1114" s="727" t="s">
        <v>6798</v>
      </c>
      <c r="D1114" s="727" t="s">
        <v>6376</v>
      </c>
      <c r="E1114" s="727" t="str">
        <f t="shared" si="38"/>
        <v>Стержень</v>
      </c>
      <c r="F1114" s="727" t="s">
        <v>6799</v>
      </c>
      <c r="G1114" s="727" t="str">
        <f t="shared" si="39"/>
        <v>фторопластовый, диаметр 60 мм</v>
      </c>
      <c r="H1114" s="727"/>
      <c r="I1114" s="727"/>
      <c r="J1114" s="727" t="s">
        <v>1135</v>
      </c>
      <c r="K1114" s="727">
        <v>60</v>
      </c>
      <c r="L1114" s="1065">
        <v>151010000</v>
      </c>
      <c r="M1114" s="749" t="s">
        <v>82</v>
      </c>
      <c r="N1114" s="727" t="s">
        <v>2115</v>
      </c>
      <c r="O1114" s="813" t="s">
        <v>4672</v>
      </c>
      <c r="P1114" s="727" t="s">
        <v>229</v>
      </c>
      <c r="Q1114" s="874" t="s">
        <v>230</v>
      </c>
      <c r="R1114" s="727" t="s">
        <v>2856</v>
      </c>
      <c r="S1114" s="727">
        <v>166</v>
      </c>
      <c r="T1114" s="727" t="s">
        <v>902</v>
      </c>
      <c r="U1114" s="789">
        <v>3.85</v>
      </c>
      <c r="V1114" s="789">
        <v>3000</v>
      </c>
      <c r="W1114" s="789">
        <v>11550</v>
      </c>
      <c r="X1114" s="789">
        <v>12936</v>
      </c>
      <c r="Y1114" s="727" t="s">
        <v>4270</v>
      </c>
      <c r="Z1114" s="727">
        <v>2016</v>
      </c>
      <c r="AA1114" s="727"/>
      <c r="AB1114" s="760" t="s">
        <v>876</v>
      </c>
      <c r="AC1114" s="760"/>
      <c r="AD1114" s="760"/>
      <c r="AE1114" s="760"/>
      <c r="AF1114" s="760"/>
      <c r="AG1114" s="760" t="s">
        <v>6800</v>
      </c>
      <c r="AH1114" s="760" t="s">
        <v>794</v>
      </c>
      <c r="AI1114" s="760">
        <v>210016716</v>
      </c>
      <c r="AJ1114" s="760" t="s">
        <v>6801</v>
      </c>
      <c r="AK1114" s="807"/>
    </row>
    <row r="1115" spans="1:37" s="192" customFormat="1" ht="100.5" customHeight="1">
      <c r="A1115" s="727" t="s">
        <v>6802</v>
      </c>
      <c r="B1115" s="1060" t="s">
        <v>33</v>
      </c>
      <c r="C1115" s="727" t="s">
        <v>6339</v>
      </c>
      <c r="D1115" s="727" t="s">
        <v>6340</v>
      </c>
      <c r="E1115" s="727" t="str">
        <f t="shared" si="38"/>
        <v>Краги</v>
      </c>
      <c r="F1115" s="727" t="s">
        <v>6341</v>
      </c>
      <c r="G1115" s="727" t="str">
        <f t="shared" si="39"/>
        <v>для защиты рук от повышенных температур, из термостойкого материала</v>
      </c>
      <c r="H1115" s="727"/>
      <c r="I1115" s="727"/>
      <c r="J1115" s="727" t="s">
        <v>1135</v>
      </c>
      <c r="K1115" s="727">
        <v>80</v>
      </c>
      <c r="L1115" s="1065">
        <v>151010000</v>
      </c>
      <c r="M1115" s="749" t="s">
        <v>82</v>
      </c>
      <c r="N1115" s="727" t="s">
        <v>2115</v>
      </c>
      <c r="O1115" s="813" t="s">
        <v>4672</v>
      </c>
      <c r="P1115" s="727" t="s">
        <v>229</v>
      </c>
      <c r="Q1115" s="874" t="s">
        <v>230</v>
      </c>
      <c r="R1115" s="727" t="s">
        <v>2856</v>
      </c>
      <c r="S1115" s="727">
        <v>715</v>
      </c>
      <c r="T1115" s="727" t="s">
        <v>6179</v>
      </c>
      <c r="U1115" s="789">
        <v>6</v>
      </c>
      <c r="V1115" s="789">
        <v>1500</v>
      </c>
      <c r="W1115" s="789">
        <v>9000</v>
      </c>
      <c r="X1115" s="789">
        <v>10080</v>
      </c>
      <c r="Y1115" s="727" t="s">
        <v>4270</v>
      </c>
      <c r="Z1115" s="727">
        <v>2016</v>
      </c>
      <c r="AA1115" s="727"/>
      <c r="AB1115" s="760" t="s">
        <v>876</v>
      </c>
      <c r="AC1115" s="760"/>
      <c r="AD1115" s="760"/>
      <c r="AE1115" s="760"/>
      <c r="AF1115" s="760"/>
      <c r="AG1115" s="760" t="s">
        <v>6732</v>
      </c>
      <c r="AH1115" s="760" t="s">
        <v>794</v>
      </c>
      <c r="AI1115" s="760">
        <v>210018315</v>
      </c>
      <c r="AJ1115" s="760" t="s">
        <v>6387</v>
      </c>
      <c r="AK1115" s="807"/>
    </row>
    <row r="1116" spans="1:37" s="192" customFormat="1" ht="100.5" customHeight="1">
      <c r="A1116" s="727" t="s">
        <v>6803</v>
      </c>
      <c r="B1116" s="1060" t="s">
        <v>33</v>
      </c>
      <c r="C1116" s="727" t="s">
        <v>6804</v>
      </c>
      <c r="D1116" s="727" t="s">
        <v>4944</v>
      </c>
      <c r="E1116" s="727" t="str">
        <f t="shared" si="38"/>
        <v>Очки</v>
      </c>
      <c r="F1116" s="727" t="s">
        <v>6805</v>
      </c>
      <c r="G1116" s="727" t="str">
        <f t="shared" si="39"/>
        <v>для сварочных работ</v>
      </c>
      <c r="H1116" s="727"/>
      <c r="I1116" s="727"/>
      <c r="J1116" s="727" t="s">
        <v>1135</v>
      </c>
      <c r="K1116" s="727">
        <v>60</v>
      </c>
      <c r="L1116" s="1065">
        <v>151010000</v>
      </c>
      <c r="M1116" s="749" t="s">
        <v>82</v>
      </c>
      <c r="N1116" s="727" t="s">
        <v>2115</v>
      </c>
      <c r="O1116" s="813" t="s">
        <v>4672</v>
      </c>
      <c r="P1116" s="727" t="s">
        <v>229</v>
      </c>
      <c r="Q1116" s="874" t="s">
        <v>230</v>
      </c>
      <c r="R1116" s="727" t="s">
        <v>2856</v>
      </c>
      <c r="S1116" s="727">
        <v>796</v>
      </c>
      <c r="T1116" s="727" t="s">
        <v>232</v>
      </c>
      <c r="U1116" s="789">
        <v>20</v>
      </c>
      <c r="V1116" s="789">
        <v>1300</v>
      </c>
      <c r="W1116" s="789">
        <v>26000</v>
      </c>
      <c r="X1116" s="789">
        <v>29120</v>
      </c>
      <c r="Y1116" s="727" t="s">
        <v>4270</v>
      </c>
      <c r="Z1116" s="727">
        <v>2016</v>
      </c>
      <c r="AA1116" s="727"/>
      <c r="AB1116" s="760" t="s">
        <v>876</v>
      </c>
      <c r="AC1116" s="760"/>
      <c r="AD1116" s="760"/>
      <c r="AE1116" s="760"/>
      <c r="AF1116" s="760"/>
      <c r="AG1116" s="760" t="s">
        <v>6806</v>
      </c>
      <c r="AH1116" s="760" t="s">
        <v>794</v>
      </c>
      <c r="AI1116" s="760">
        <v>210018316</v>
      </c>
      <c r="AJ1116" s="760" t="s">
        <v>6807</v>
      </c>
      <c r="AK1116" s="807"/>
    </row>
    <row r="1117" spans="1:37" s="192" customFormat="1" ht="100.5" customHeight="1">
      <c r="A1117" s="727" t="s">
        <v>6808</v>
      </c>
      <c r="B1117" s="1060" t="s">
        <v>33</v>
      </c>
      <c r="C1117" s="727" t="s">
        <v>6395</v>
      </c>
      <c r="D1117" s="727" t="s">
        <v>6298</v>
      </c>
      <c r="E1117" s="727" t="str">
        <f t="shared" si="38"/>
        <v>Перчатки</v>
      </c>
      <c r="F1117" s="727" t="s">
        <v>6396</v>
      </c>
      <c r="G1117" s="727" t="str">
        <f t="shared" si="39"/>
        <v>для защиты рук технические, со сплошным покрытием ПВХ, хлопчатобумажные</v>
      </c>
      <c r="H1117" s="727"/>
      <c r="I1117" s="727"/>
      <c r="J1117" s="727" t="s">
        <v>1135</v>
      </c>
      <c r="K1117" s="727">
        <v>70</v>
      </c>
      <c r="L1117" s="1065">
        <v>151010000</v>
      </c>
      <c r="M1117" s="749" t="s">
        <v>82</v>
      </c>
      <c r="N1117" s="727" t="s">
        <v>2115</v>
      </c>
      <c r="O1117" s="813" t="s">
        <v>4672</v>
      </c>
      <c r="P1117" s="727" t="s">
        <v>229</v>
      </c>
      <c r="Q1117" s="874" t="s">
        <v>230</v>
      </c>
      <c r="R1117" s="727" t="s">
        <v>2856</v>
      </c>
      <c r="S1117" s="727">
        <v>715</v>
      </c>
      <c r="T1117" s="727" t="s">
        <v>6179</v>
      </c>
      <c r="U1117" s="789">
        <v>1570</v>
      </c>
      <c r="V1117" s="789">
        <v>214</v>
      </c>
      <c r="W1117" s="789">
        <v>335980</v>
      </c>
      <c r="X1117" s="789">
        <v>376297.6</v>
      </c>
      <c r="Y1117" s="727" t="s">
        <v>4270</v>
      </c>
      <c r="Z1117" s="727">
        <v>2016</v>
      </c>
      <c r="AA1117" s="727"/>
      <c r="AB1117" s="760" t="s">
        <v>876</v>
      </c>
      <c r="AC1117" s="760"/>
      <c r="AD1117" s="760"/>
      <c r="AE1117" s="760"/>
      <c r="AF1117" s="760"/>
      <c r="AG1117" s="760" t="s">
        <v>6809</v>
      </c>
      <c r="AH1117" s="760" t="s">
        <v>794</v>
      </c>
      <c r="AI1117" s="760">
        <v>210020022</v>
      </c>
      <c r="AJ1117" s="760" t="s">
        <v>6398</v>
      </c>
      <c r="AK1117" s="807"/>
    </row>
    <row r="1118" spans="1:37" s="192" customFormat="1" ht="100.5" customHeight="1">
      <c r="A1118" s="727" t="s">
        <v>6810</v>
      </c>
      <c r="B1118" s="1060" t="s">
        <v>33</v>
      </c>
      <c r="C1118" s="727" t="s">
        <v>6811</v>
      </c>
      <c r="D1118" s="727" t="s">
        <v>4916</v>
      </c>
      <c r="E1118" s="727" t="str">
        <f t="shared" si="38"/>
        <v>Масло</v>
      </c>
      <c r="F1118" s="727" t="s">
        <v>6812</v>
      </c>
      <c r="G1118" s="727" t="str">
        <f t="shared" si="39"/>
        <v>турбинное, марка Тп-22</v>
      </c>
      <c r="H1118" s="727"/>
      <c r="I1118" s="727"/>
      <c r="J1118" s="727" t="s">
        <v>1135</v>
      </c>
      <c r="K1118" s="727">
        <v>60</v>
      </c>
      <c r="L1118" s="1065">
        <v>151010000</v>
      </c>
      <c r="M1118" s="749" t="s">
        <v>82</v>
      </c>
      <c r="N1118" s="727" t="s">
        <v>2115</v>
      </c>
      <c r="O1118" s="813" t="s">
        <v>4672</v>
      </c>
      <c r="P1118" s="727" t="s">
        <v>229</v>
      </c>
      <c r="Q1118" s="874" t="s">
        <v>230</v>
      </c>
      <c r="R1118" s="727" t="s">
        <v>2856</v>
      </c>
      <c r="S1118" s="727">
        <v>166</v>
      </c>
      <c r="T1118" s="727" t="s">
        <v>902</v>
      </c>
      <c r="U1118" s="789">
        <v>1025.24</v>
      </c>
      <c r="V1118" s="789">
        <v>580</v>
      </c>
      <c r="W1118" s="789">
        <v>594639.19999999995</v>
      </c>
      <c r="X1118" s="789">
        <v>665995.9</v>
      </c>
      <c r="Y1118" s="727" t="s">
        <v>4270</v>
      </c>
      <c r="Z1118" s="727">
        <v>2016</v>
      </c>
      <c r="AA1118" s="727"/>
      <c r="AB1118" s="760" t="s">
        <v>876</v>
      </c>
      <c r="AC1118" s="760"/>
      <c r="AD1118" s="760"/>
      <c r="AE1118" s="760"/>
      <c r="AF1118" s="760"/>
      <c r="AG1118" s="760" t="s">
        <v>6813</v>
      </c>
      <c r="AH1118" s="760" t="s">
        <v>794</v>
      </c>
      <c r="AI1118" s="760">
        <v>230000016</v>
      </c>
      <c r="AJ1118" s="760" t="s">
        <v>6814</v>
      </c>
      <c r="AK1118" s="807"/>
    </row>
    <row r="1119" spans="1:37" s="192" customFormat="1" ht="100.5" customHeight="1">
      <c r="A1119" s="727" t="s">
        <v>6815</v>
      </c>
      <c r="B1119" s="1060" t="s">
        <v>33</v>
      </c>
      <c r="C1119" s="727" t="s">
        <v>4849</v>
      </c>
      <c r="D1119" s="727" t="s">
        <v>4850</v>
      </c>
      <c r="E1119" s="727" t="str">
        <f t="shared" si="38"/>
        <v>Кольцо</v>
      </c>
      <c r="F1119" s="727" t="s">
        <v>4851</v>
      </c>
      <c r="G1119" s="727" t="str">
        <f t="shared" si="39"/>
        <v>резиновое, уплотнительное, ГОСТ 9833-73</v>
      </c>
      <c r="H1119" s="727"/>
      <c r="I1119" s="727"/>
      <c r="J1119" s="727" t="s">
        <v>1135</v>
      </c>
      <c r="K1119" s="727">
        <v>50</v>
      </c>
      <c r="L1119" s="1065">
        <v>151010000</v>
      </c>
      <c r="M1119" s="749" t="s">
        <v>82</v>
      </c>
      <c r="N1119" s="727" t="s">
        <v>2115</v>
      </c>
      <c r="O1119" s="813" t="s">
        <v>4672</v>
      </c>
      <c r="P1119" s="727" t="s">
        <v>229</v>
      </c>
      <c r="Q1119" s="874" t="s">
        <v>230</v>
      </c>
      <c r="R1119" s="727" t="s">
        <v>2856</v>
      </c>
      <c r="S1119" s="727">
        <v>796</v>
      </c>
      <c r="T1119" s="727" t="s">
        <v>232</v>
      </c>
      <c r="U1119" s="789">
        <v>3</v>
      </c>
      <c r="V1119" s="789">
        <v>93500</v>
      </c>
      <c r="W1119" s="789">
        <v>280500</v>
      </c>
      <c r="X1119" s="789">
        <v>314160</v>
      </c>
      <c r="Y1119" s="727" t="s">
        <v>4270</v>
      </c>
      <c r="Z1119" s="727">
        <v>2016</v>
      </c>
      <c r="AA1119" s="727"/>
      <c r="AB1119" s="760" t="s">
        <v>876</v>
      </c>
      <c r="AC1119" s="760"/>
      <c r="AD1119" s="760"/>
      <c r="AE1119" s="760"/>
      <c r="AF1119" s="760"/>
      <c r="AG1119" s="760" t="s">
        <v>6816</v>
      </c>
      <c r="AH1119" s="760" t="s">
        <v>794</v>
      </c>
      <c r="AI1119" s="760">
        <v>210000369</v>
      </c>
      <c r="AJ1119" s="760" t="s">
        <v>6817</v>
      </c>
      <c r="AK1119" s="807"/>
    </row>
    <row r="1120" spans="1:37" s="192" customFormat="1" ht="100.5" customHeight="1">
      <c r="A1120" s="727" t="s">
        <v>6818</v>
      </c>
      <c r="B1120" s="1060" t="s">
        <v>33</v>
      </c>
      <c r="C1120" s="727" t="s">
        <v>4849</v>
      </c>
      <c r="D1120" s="727" t="s">
        <v>4850</v>
      </c>
      <c r="E1120" s="727" t="str">
        <f t="shared" si="38"/>
        <v>Кольцо</v>
      </c>
      <c r="F1120" s="727" t="s">
        <v>4851</v>
      </c>
      <c r="G1120" s="727" t="str">
        <f t="shared" si="39"/>
        <v>резиновое, уплотнительное, ГОСТ 9833-73</v>
      </c>
      <c r="H1120" s="727"/>
      <c r="I1120" s="727"/>
      <c r="J1120" s="727" t="s">
        <v>1135</v>
      </c>
      <c r="K1120" s="727">
        <v>50</v>
      </c>
      <c r="L1120" s="1065">
        <v>151010000</v>
      </c>
      <c r="M1120" s="749" t="s">
        <v>82</v>
      </c>
      <c r="N1120" s="727" t="s">
        <v>2115</v>
      </c>
      <c r="O1120" s="813" t="s">
        <v>4672</v>
      </c>
      <c r="P1120" s="727" t="s">
        <v>229</v>
      </c>
      <c r="Q1120" s="874" t="s">
        <v>230</v>
      </c>
      <c r="R1120" s="727" t="s">
        <v>2856</v>
      </c>
      <c r="S1120" s="727">
        <v>796</v>
      </c>
      <c r="T1120" s="727" t="s">
        <v>232</v>
      </c>
      <c r="U1120" s="789">
        <v>2</v>
      </c>
      <c r="V1120" s="789">
        <v>55000</v>
      </c>
      <c r="W1120" s="789">
        <v>110000</v>
      </c>
      <c r="X1120" s="789">
        <v>123200</v>
      </c>
      <c r="Y1120" s="727" t="s">
        <v>4270</v>
      </c>
      <c r="Z1120" s="727">
        <v>2016</v>
      </c>
      <c r="AA1120" s="727"/>
      <c r="AB1120" s="760" t="s">
        <v>876</v>
      </c>
      <c r="AC1120" s="760"/>
      <c r="AD1120" s="760"/>
      <c r="AE1120" s="760"/>
      <c r="AF1120" s="760"/>
      <c r="AG1120" s="760" t="s">
        <v>6819</v>
      </c>
      <c r="AH1120" s="760" t="s">
        <v>794</v>
      </c>
      <c r="AI1120" s="760">
        <v>210000371</v>
      </c>
      <c r="AJ1120" s="760" t="s">
        <v>6820</v>
      </c>
      <c r="AK1120" s="807"/>
    </row>
    <row r="1121" spans="1:37" s="192" customFormat="1" ht="100.5" customHeight="1">
      <c r="A1121" s="727" t="s">
        <v>6821</v>
      </c>
      <c r="B1121" s="1060" t="s">
        <v>33</v>
      </c>
      <c r="C1121" s="727" t="s">
        <v>6606</v>
      </c>
      <c r="D1121" s="727" t="s">
        <v>6435</v>
      </c>
      <c r="E1121" s="727" t="str">
        <f t="shared" si="38"/>
        <v>Мембрана</v>
      </c>
      <c r="F1121" s="727" t="s">
        <v>6607</v>
      </c>
      <c r="G1121" s="727" t="str">
        <f t="shared" si="39"/>
        <v>для регулятора давления, из мембранного полотна толщина 2 мм</v>
      </c>
      <c r="H1121" s="727"/>
      <c r="I1121" s="727"/>
      <c r="J1121" s="727" t="s">
        <v>1135</v>
      </c>
      <c r="K1121" s="727">
        <v>0</v>
      </c>
      <c r="L1121" s="1065">
        <v>151010000</v>
      </c>
      <c r="M1121" s="749" t="s">
        <v>82</v>
      </c>
      <c r="N1121" s="727" t="s">
        <v>2115</v>
      </c>
      <c r="O1121" s="813" t="s">
        <v>4672</v>
      </c>
      <c r="P1121" s="727" t="s">
        <v>229</v>
      </c>
      <c r="Q1121" s="874" t="s">
        <v>230</v>
      </c>
      <c r="R1121" s="727" t="s">
        <v>2856</v>
      </c>
      <c r="S1121" s="727">
        <v>796</v>
      </c>
      <c r="T1121" s="727" t="s">
        <v>232</v>
      </c>
      <c r="U1121" s="789">
        <v>16</v>
      </c>
      <c r="V1121" s="789">
        <v>5500</v>
      </c>
      <c r="W1121" s="789">
        <v>88000</v>
      </c>
      <c r="X1121" s="789">
        <v>98560</v>
      </c>
      <c r="Y1121" s="727"/>
      <c r="Z1121" s="727">
        <v>2016</v>
      </c>
      <c r="AA1121" s="727"/>
      <c r="AB1121" s="760" t="s">
        <v>876</v>
      </c>
      <c r="AC1121" s="760"/>
      <c r="AD1121" s="760"/>
      <c r="AE1121" s="760"/>
      <c r="AF1121" s="760"/>
      <c r="AG1121" s="760" t="s">
        <v>6822</v>
      </c>
      <c r="AH1121" s="760" t="s">
        <v>794</v>
      </c>
      <c r="AI1121" s="760">
        <v>210000377</v>
      </c>
      <c r="AJ1121" s="760" t="s">
        <v>6612</v>
      </c>
      <c r="AK1121" s="807"/>
    </row>
    <row r="1122" spans="1:37" s="192" customFormat="1" ht="100.5" customHeight="1">
      <c r="A1122" s="727" t="s">
        <v>6823</v>
      </c>
      <c r="B1122" s="1060" t="s">
        <v>33</v>
      </c>
      <c r="C1122" s="727" t="s">
        <v>6606</v>
      </c>
      <c r="D1122" s="727" t="s">
        <v>6435</v>
      </c>
      <c r="E1122" s="727" t="str">
        <f t="shared" si="38"/>
        <v>Мембрана</v>
      </c>
      <c r="F1122" s="727" t="s">
        <v>6607</v>
      </c>
      <c r="G1122" s="727" t="str">
        <f t="shared" si="39"/>
        <v>для регулятора давления, из мембранного полотна толщина 2 мм</v>
      </c>
      <c r="H1122" s="727"/>
      <c r="I1122" s="727"/>
      <c r="J1122" s="727" t="s">
        <v>1135</v>
      </c>
      <c r="K1122" s="727">
        <v>0</v>
      </c>
      <c r="L1122" s="1065">
        <v>151010000</v>
      </c>
      <c r="M1122" s="749" t="s">
        <v>82</v>
      </c>
      <c r="N1122" s="727" t="s">
        <v>2115</v>
      </c>
      <c r="O1122" s="813" t="s">
        <v>4672</v>
      </c>
      <c r="P1122" s="727" t="s">
        <v>229</v>
      </c>
      <c r="Q1122" s="874" t="s">
        <v>230</v>
      </c>
      <c r="R1122" s="727" t="s">
        <v>2856</v>
      </c>
      <c r="S1122" s="727">
        <v>796</v>
      </c>
      <c r="T1122" s="727" t="s">
        <v>232</v>
      </c>
      <c r="U1122" s="789">
        <v>4</v>
      </c>
      <c r="V1122" s="789">
        <v>11000</v>
      </c>
      <c r="W1122" s="789">
        <v>44000</v>
      </c>
      <c r="X1122" s="789">
        <v>49280</v>
      </c>
      <c r="Y1122" s="727"/>
      <c r="Z1122" s="727">
        <v>2016</v>
      </c>
      <c r="AA1122" s="727"/>
      <c r="AB1122" s="760" t="s">
        <v>876</v>
      </c>
      <c r="AC1122" s="760"/>
      <c r="AD1122" s="760"/>
      <c r="AE1122" s="760"/>
      <c r="AF1122" s="760"/>
      <c r="AG1122" s="760" t="s">
        <v>6824</v>
      </c>
      <c r="AH1122" s="760" t="s">
        <v>794</v>
      </c>
      <c r="AI1122" s="760">
        <v>210000379</v>
      </c>
      <c r="AJ1122" s="760" t="s">
        <v>6615</v>
      </c>
      <c r="AK1122" s="807"/>
    </row>
    <row r="1123" spans="1:37" s="192" customFormat="1" ht="100.5" customHeight="1">
      <c r="A1123" s="727" t="s">
        <v>6825</v>
      </c>
      <c r="B1123" s="1060" t="s">
        <v>33</v>
      </c>
      <c r="C1123" s="727" t="s">
        <v>6434</v>
      </c>
      <c r="D1123" s="727" t="s">
        <v>6435</v>
      </c>
      <c r="E1123" s="727" t="str">
        <f t="shared" si="38"/>
        <v>Мембрана</v>
      </c>
      <c r="F1123" s="727" t="s">
        <v>6436</v>
      </c>
      <c r="G1123" s="727" t="str">
        <f t="shared" si="39"/>
        <v>для регулятора давления, из мембранного полотна толщина 3 мм</v>
      </c>
      <c r="H1123" s="727"/>
      <c r="I1123" s="727"/>
      <c r="J1123" s="727" t="s">
        <v>1135</v>
      </c>
      <c r="K1123" s="727">
        <v>0</v>
      </c>
      <c r="L1123" s="1065">
        <v>151010000</v>
      </c>
      <c r="M1123" s="749" t="s">
        <v>82</v>
      </c>
      <c r="N1123" s="727" t="s">
        <v>2115</v>
      </c>
      <c r="O1123" s="813" t="s">
        <v>4672</v>
      </c>
      <c r="P1123" s="727" t="s">
        <v>229</v>
      </c>
      <c r="Q1123" s="874" t="s">
        <v>230</v>
      </c>
      <c r="R1123" s="727" t="s">
        <v>2856</v>
      </c>
      <c r="S1123" s="727">
        <v>796</v>
      </c>
      <c r="T1123" s="727" t="s">
        <v>232</v>
      </c>
      <c r="U1123" s="789">
        <v>8</v>
      </c>
      <c r="V1123" s="789">
        <v>12100</v>
      </c>
      <c r="W1123" s="789">
        <v>96800</v>
      </c>
      <c r="X1123" s="789">
        <v>108416</v>
      </c>
      <c r="Y1123" s="727"/>
      <c r="Z1123" s="727">
        <v>2016</v>
      </c>
      <c r="AA1123" s="727"/>
      <c r="AB1123" s="760" t="s">
        <v>876</v>
      </c>
      <c r="AC1123" s="760"/>
      <c r="AD1123" s="760"/>
      <c r="AE1123" s="760"/>
      <c r="AF1123" s="760"/>
      <c r="AG1123" s="760" t="s">
        <v>6826</v>
      </c>
      <c r="AH1123" s="760" t="s">
        <v>794</v>
      </c>
      <c r="AI1123" s="760">
        <v>210000380</v>
      </c>
      <c r="AJ1123" s="760" t="s">
        <v>6618</v>
      </c>
      <c r="AK1123" s="807"/>
    </row>
    <row r="1124" spans="1:37" s="192" customFormat="1" ht="100.5" customHeight="1">
      <c r="A1124" s="727" t="s">
        <v>6827</v>
      </c>
      <c r="B1124" s="1060" t="s">
        <v>33</v>
      </c>
      <c r="C1124" s="727" t="s">
        <v>6620</v>
      </c>
      <c r="D1124" s="727" t="s">
        <v>6435</v>
      </c>
      <c r="E1124" s="727" t="str">
        <f t="shared" si="38"/>
        <v>Мембрана</v>
      </c>
      <c r="F1124" s="727" t="s">
        <v>6621</v>
      </c>
      <c r="G1124" s="727" t="str">
        <f t="shared" si="39"/>
        <v>для регулятора давления, из мембранного полотна толщина 6 мм</v>
      </c>
      <c r="H1124" s="727"/>
      <c r="I1124" s="727"/>
      <c r="J1124" s="727" t="s">
        <v>1135</v>
      </c>
      <c r="K1124" s="727">
        <v>0</v>
      </c>
      <c r="L1124" s="1065">
        <v>151010000</v>
      </c>
      <c r="M1124" s="749" t="s">
        <v>82</v>
      </c>
      <c r="N1124" s="727" t="s">
        <v>2115</v>
      </c>
      <c r="O1124" s="813" t="s">
        <v>4672</v>
      </c>
      <c r="P1124" s="727" t="s">
        <v>229</v>
      </c>
      <c r="Q1124" s="874" t="s">
        <v>230</v>
      </c>
      <c r="R1124" s="727" t="s">
        <v>2856</v>
      </c>
      <c r="S1124" s="727">
        <v>796</v>
      </c>
      <c r="T1124" s="727" t="s">
        <v>232</v>
      </c>
      <c r="U1124" s="789">
        <v>12</v>
      </c>
      <c r="V1124" s="789">
        <v>18000</v>
      </c>
      <c r="W1124" s="789">
        <v>216000</v>
      </c>
      <c r="X1124" s="789">
        <v>241920</v>
      </c>
      <c r="Y1124" s="727"/>
      <c r="Z1124" s="727">
        <v>2016</v>
      </c>
      <c r="AA1124" s="727"/>
      <c r="AB1124" s="760" t="s">
        <v>876</v>
      </c>
      <c r="AC1124" s="760"/>
      <c r="AD1124" s="760"/>
      <c r="AE1124" s="760"/>
      <c r="AF1124" s="760"/>
      <c r="AG1124" s="760" t="s">
        <v>6828</v>
      </c>
      <c r="AH1124" s="760" t="s">
        <v>794</v>
      </c>
      <c r="AI1124" s="760">
        <v>210000382</v>
      </c>
      <c r="AJ1124" s="760" t="s">
        <v>6623</v>
      </c>
      <c r="AK1124" s="807"/>
    </row>
    <row r="1125" spans="1:37" s="192" customFormat="1" ht="100.5" customHeight="1">
      <c r="A1125" s="727" t="s">
        <v>6829</v>
      </c>
      <c r="B1125" s="1060" t="s">
        <v>33</v>
      </c>
      <c r="C1125" s="727" t="s">
        <v>6830</v>
      </c>
      <c r="D1125" s="727" t="s">
        <v>6831</v>
      </c>
      <c r="E1125" s="727" t="str">
        <f t="shared" si="38"/>
        <v>Противогаз</v>
      </c>
      <c r="F1125" s="727" t="s">
        <v>6832</v>
      </c>
      <c r="G1125" s="727" t="str">
        <f t="shared" si="39"/>
        <v>шланговый, поставка воздушной смеси с некоторого отдаления</v>
      </c>
      <c r="H1125" s="727"/>
      <c r="I1125" s="727"/>
      <c r="J1125" s="727" t="s">
        <v>1135</v>
      </c>
      <c r="K1125" s="727">
        <v>0</v>
      </c>
      <c r="L1125" s="1065">
        <v>151010000</v>
      </c>
      <c r="M1125" s="749" t="s">
        <v>82</v>
      </c>
      <c r="N1125" s="727" t="s">
        <v>2115</v>
      </c>
      <c r="O1125" s="813" t="s">
        <v>4672</v>
      </c>
      <c r="P1125" s="727" t="s">
        <v>229</v>
      </c>
      <c r="Q1125" s="874" t="s">
        <v>230</v>
      </c>
      <c r="R1125" s="727" t="s">
        <v>2856</v>
      </c>
      <c r="S1125" s="727">
        <v>796</v>
      </c>
      <c r="T1125" s="727" t="s">
        <v>232</v>
      </c>
      <c r="U1125" s="789">
        <v>6</v>
      </c>
      <c r="V1125" s="789">
        <v>100000</v>
      </c>
      <c r="W1125" s="789">
        <v>600000</v>
      </c>
      <c r="X1125" s="789">
        <v>672000</v>
      </c>
      <c r="Y1125" s="727"/>
      <c r="Z1125" s="727">
        <v>2016</v>
      </c>
      <c r="AA1125" s="727"/>
      <c r="AB1125" s="760" t="s">
        <v>876</v>
      </c>
      <c r="AC1125" s="760"/>
      <c r="AD1125" s="760"/>
      <c r="AE1125" s="760"/>
      <c r="AF1125" s="760"/>
      <c r="AG1125" s="760" t="s">
        <v>6833</v>
      </c>
      <c r="AH1125" s="760" t="s">
        <v>794</v>
      </c>
      <c r="AI1125" s="760">
        <v>210000738</v>
      </c>
      <c r="AJ1125" s="760" t="s">
        <v>6834</v>
      </c>
      <c r="AK1125" s="807"/>
    </row>
    <row r="1126" spans="1:37" s="192" customFormat="1" ht="100.5" customHeight="1">
      <c r="A1126" s="727" t="s">
        <v>6835</v>
      </c>
      <c r="B1126" s="1060" t="s">
        <v>33</v>
      </c>
      <c r="C1126" s="727" t="s">
        <v>6423</v>
      </c>
      <c r="D1126" s="727" t="s">
        <v>6424</v>
      </c>
      <c r="E1126" s="727" t="str">
        <f t="shared" si="38"/>
        <v>Паронит</v>
      </c>
      <c r="F1126" s="727" t="s">
        <v>6425</v>
      </c>
      <c r="G1126" s="727" t="str">
        <f t="shared" si="39"/>
        <v>марка ПОН-Б, общего назначения, толщина 2,0 мм, ГОСТ 481-80</v>
      </c>
      <c r="H1126" s="727"/>
      <c r="I1126" s="727"/>
      <c r="J1126" s="727" t="s">
        <v>1135</v>
      </c>
      <c r="K1126" s="727">
        <v>0</v>
      </c>
      <c r="L1126" s="1065">
        <v>151010000</v>
      </c>
      <c r="M1126" s="749" t="s">
        <v>82</v>
      </c>
      <c r="N1126" s="727" t="s">
        <v>2115</v>
      </c>
      <c r="O1126" s="813" t="s">
        <v>4672</v>
      </c>
      <c r="P1126" s="727" t="s">
        <v>229</v>
      </c>
      <c r="Q1126" s="874" t="s">
        <v>230</v>
      </c>
      <c r="R1126" s="727" t="s">
        <v>2856</v>
      </c>
      <c r="S1126" s="727">
        <v>166</v>
      </c>
      <c r="T1126" s="727" t="s">
        <v>902</v>
      </c>
      <c r="U1126" s="789">
        <v>290.74599999999998</v>
      </c>
      <c r="V1126" s="789">
        <v>2500</v>
      </c>
      <c r="W1126" s="789">
        <v>726865</v>
      </c>
      <c r="X1126" s="789">
        <v>814088.8</v>
      </c>
      <c r="Y1126" s="727"/>
      <c r="Z1126" s="727">
        <v>2016</v>
      </c>
      <c r="AA1126" s="727"/>
      <c r="AB1126" s="760" t="s">
        <v>876</v>
      </c>
      <c r="AC1126" s="760"/>
      <c r="AD1126" s="760"/>
      <c r="AE1126" s="760"/>
      <c r="AF1126" s="760"/>
      <c r="AG1126" s="760" t="s">
        <v>6836</v>
      </c>
      <c r="AH1126" s="760" t="s">
        <v>794</v>
      </c>
      <c r="AI1126" s="760">
        <v>210000934</v>
      </c>
      <c r="AJ1126" s="760" t="s">
        <v>6427</v>
      </c>
      <c r="AK1126" s="807"/>
    </row>
    <row r="1127" spans="1:37" s="192" customFormat="1" ht="100.5" customHeight="1">
      <c r="A1127" s="727" t="s">
        <v>6837</v>
      </c>
      <c r="B1127" s="1060" t="s">
        <v>33</v>
      </c>
      <c r="C1127" s="727" t="s">
        <v>6606</v>
      </c>
      <c r="D1127" s="727" t="s">
        <v>6435</v>
      </c>
      <c r="E1127" s="727" t="str">
        <f t="shared" si="38"/>
        <v>Мембрана</v>
      </c>
      <c r="F1127" s="727" t="s">
        <v>6607</v>
      </c>
      <c r="G1127" s="727" t="str">
        <f t="shared" si="39"/>
        <v>для регулятора давления, из мембранного полотна толщина 2 мм</v>
      </c>
      <c r="H1127" s="727"/>
      <c r="I1127" s="727"/>
      <c r="J1127" s="727" t="s">
        <v>1135</v>
      </c>
      <c r="K1127" s="727">
        <v>0</v>
      </c>
      <c r="L1127" s="1065">
        <v>151010000</v>
      </c>
      <c r="M1127" s="749" t="s">
        <v>82</v>
      </c>
      <c r="N1127" s="727" t="s">
        <v>2115</v>
      </c>
      <c r="O1127" s="813" t="s">
        <v>4672</v>
      </c>
      <c r="P1127" s="727" t="s">
        <v>229</v>
      </c>
      <c r="Q1127" s="874" t="s">
        <v>230</v>
      </c>
      <c r="R1127" s="727" t="s">
        <v>2856</v>
      </c>
      <c r="S1127" s="727">
        <v>796</v>
      </c>
      <c r="T1127" s="727" t="s">
        <v>232</v>
      </c>
      <c r="U1127" s="789">
        <v>8</v>
      </c>
      <c r="V1127" s="789">
        <v>12000</v>
      </c>
      <c r="W1127" s="789">
        <v>96000</v>
      </c>
      <c r="X1127" s="789">
        <v>107520</v>
      </c>
      <c r="Y1127" s="727"/>
      <c r="Z1127" s="727">
        <v>2016</v>
      </c>
      <c r="AA1127" s="727"/>
      <c r="AB1127" s="760" t="s">
        <v>876</v>
      </c>
      <c r="AC1127" s="760"/>
      <c r="AD1127" s="760"/>
      <c r="AE1127" s="760"/>
      <c r="AF1127" s="760"/>
      <c r="AG1127" s="760" t="s">
        <v>6838</v>
      </c>
      <c r="AH1127" s="760" t="s">
        <v>794</v>
      </c>
      <c r="AI1127" s="760">
        <v>210010326</v>
      </c>
      <c r="AJ1127" s="760" t="s">
        <v>6839</v>
      </c>
      <c r="AK1127" s="807"/>
    </row>
    <row r="1128" spans="1:37" s="192" customFormat="1" ht="100.5" customHeight="1">
      <c r="A1128" s="727" t="s">
        <v>6840</v>
      </c>
      <c r="B1128" s="1060" t="s">
        <v>33</v>
      </c>
      <c r="C1128" s="727" t="s">
        <v>6434</v>
      </c>
      <c r="D1128" s="727" t="s">
        <v>6435</v>
      </c>
      <c r="E1128" s="727" t="str">
        <f t="shared" si="38"/>
        <v>Мембрана</v>
      </c>
      <c r="F1128" s="727" t="s">
        <v>6436</v>
      </c>
      <c r="G1128" s="727" t="str">
        <f t="shared" si="39"/>
        <v>для регулятора давления, из мембранного полотна толщина 3 мм</v>
      </c>
      <c r="H1128" s="727"/>
      <c r="I1128" s="727"/>
      <c r="J1128" s="727" t="s">
        <v>1135</v>
      </c>
      <c r="K1128" s="727">
        <v>0</v>
      </c>
      <c r="L1128" s="1065">
        <v>151010000</v>
      </c>
      <c r="M1128" s="749" t="s">
        <v>82</v>
      </c>
      <c r="N1128" s="727" t="s">
        <v>2115</v>
      </c>
      <c r="O1128" s="813" t="s">
        <v>4672</v>
      </c>
      <c r="P1128" s="727" t="s">
        <v>229</v>
      </c>
      <c r="Q1128" s="874" t="s">
        <v>230</v>
      </c>
      <c r="R1128" s="727" t="s">
        <v>2856</v>
      </c>
      <c r="S1128" s="727">
        <v>796</v>
      </c>
      <c r="T1128" s="727" t="s">
        <v>232</v>
      </c>
      <c r="U1128" s="789">
        <v>4</v>
      </c>
      <c r="V1128" s="789">
        <v>13200</v>
      </c>
      <c r="W1128" s="789">
        <v>52800</v>
      </c>
      <c r="X1128" s="789">
        <v>59136</v>
      </c>
      <c r="Y1128" s="727"/>
      <c r="Z1128" s="727">
        <v>2016</v>
      </c>
      <c r="AA1128" s="727"/>
      <c r="AB1128" s="760" t="s">
        <v>876</v>
      </c>
      <c r="AC1128" s="760"/>
      <c r="AD1128" s="760"/>
      <c r="AE1128" s="760"/>
      <c r="AF1128" s="760"/>
      <c r="AG1128" s="760" t="s">
        <v>6841</v>
      </c>
      <c r="AH1128" s="760" t="s">
        <v>794</v>
      </c>
      <c r="AI1128" s="760">
        <v>210010328</v>
      </c>
      <c r="AJ1128" s="760" t="s">
        <v>6438</v>
      </c>
      <c r="AK1128" s="807"/>
    </row>
    <row r="1129" spans="1:37" s="192" customFormat="1" ht="100.5" customHeight="1">
      <c r="A1129" s="727" t="s">
        <v>6842</v>
      </c>
      <c r="B1129" s="1060" t="s">
        <v>33</v>
      </c>
      <c r="C1129" s="727" t="s">
        <v>6843</v>
      </c>
      <c r="D1129" s="727" t="s">
        <v>6424</v>
      </c>
      <c r="E1129" s="727" t="str">
        <f t="shared" si="38"/>
        <v>Паронит</v>
      </c>
      <c r="F1129" s="727" t="s">
        <v>6844</v>
      </c>
      <c r="G1129" s="727" t="str">
        <f t="shared" si="39"/>
        <v>марка ПОН-Б, общего назначения, толщина 4,0 мм, ГОСТ 481-80</v>
      </c>
      <c r="H1129" s="727"/>
      <c r="I1129" s="727"/>
      <c r="J1129" s="727" t="s">
        <v>1135</v>
      </c>
      <c r="K1129" s="727">
        <v>0</v>
      </c>
      <c r="L1129" s="1065">
        <v>151010000</v>
      </c>
      <c r="M1129" s="749" t="s">
        <v>82</v>
      </c>
      <c r="N1129" s="727" t="s">
        <v>2115</v>
      </c>
      <c r="O1129" s="813" t="s">
        <v>4672</v>
      </c>
      <c r="P1129" s="727" t="s">
        <v>229</v>
      </c>
      <c r="Q1129" s="874" t="s">
        <v>230</v>
      </c>
      <c r="R1129" s="727" t="s">
        <v>2856</v>
      </c>
      <c r="S1129" s="727">
        <v>166</v>
      </c>
      <c r="T1129" s="727" t="s">
        <v>902</v>
      </c>
      <c r="U1129" s="789">
        <v>2</v>
      </c>
      <c r="V1129" s="789">
        <v>588</v>
      </c>
      <c r="W1129" s="789">
        <v>1176</v>
      </c>
      <c r="X1129" s="789">
        <v>1317.12</v>
      </c>
      <c r="Y1129" s="727"/>
      <c r="Z1129" s="727">
        <v>2016</v>
      </c>
      <c r="AA1129" s="727"/>
      <c r="AB1129" s="760" t="s">
        <v>876</v>
      </c>
      <c r="AC1129" s="760"/>
      <c r="AD1129" s="760"/>
      <c r="AE1129" s="760"/>
      <c r="AF1129" s="760"/>
      <c r="AG1129" s="760" t="s">
        <v>6845</v>
      </c>
      <c r="AH1129" s="760" t="s">
        <v>794</v>
      </c>
      <c r="AI1129" s="760">
        <v>210011876</v>
      </c>
      <c r="AJ1129" s="760" t="s">
        <v>6846</v>
      </c>
      <c r="AK1129" s="807"/>
    </row>
    <row r="1130" spans="1:37" s="192" customFormat="1" ht="100.5" customHeight="1">
      <c r="A1130" s="727" t="s">
        <v>6847</v>
      </c>
      <c r="B1130" s="1060" t="s">
        <v>33</v>
      </c>
      <c r="C1130" s="727" t="s">
        <v>6440</v>
      </c>
      <c r="D1130" s="727" t="s">
        <v>6424</v>
      </c>
      <c r="E1130" s="727" t="str">
        <f t="shared" ref="E1130:E1193" si="40">D1130</f>
        <v>Паронит</v>
      </c>
      <c r="F1130" s="727" t="s">
        <v>6441</v>
      </c>
      <c r="G1130" s="727" t="str">
        <f t="shared" ref="G1130:G1193" si="41">F1130</f>
        <v>марка ПОН, общего назначения, толщина 2,0 мм, ГОСТ 481-80</v>
      </c>
      <c r="H1130" s="727"/>
      <c r="I1130" s="727"/>
      <c r="J1130" s="727" t="s">
        <v>1135</v>
      </c>
      <c r="K1130" s="727">
        <v>0</v>
      </c>
      <c r="L1130" s="1065">
        <v>151010000</v>
      </c>
      <c r="M1130" s="749" t="s">
        <v>82</v>
      </c>
      <c r="N1130" s="727" t="s">
        <v>2115</v>
      </c>
      <c r="O1130" s="813" t="s">
        <v>4672</v>
      </c>
      <c r="P1130" s="727" t="s">
        <v>229</v>
      </c>
      <c r="Q1130" s="874" t="s">
        <v>230</v>
      </c>
      <c r="R1130" s="727" t="s">
        <v>2856</v>
      </c>
      <c r="S1130" s="727">
        <v>166</v>
      </c>
      <c r="T1130" s="727" t="s">
        <v>902</v>
      </c>
      <c r="U1130" s="789">
        <v>30.6</v>
      </c>
      <c r="V1130" s="789">
        <v>2000</v>
      </c>
      <c r="W1130" s="789">
        <v>61200</v>
      </c>
      <c r="X1130" s="789">
        <v>68544</v>
      </c>
      <c r="Y1130" s="727"/>
      <c r="Z1130" s="727">
        <v>2016</v>
      </c>
      <c r="AA1130" s="727"/>
      <c r="AB1130" s="760" t="s">
        <v>876</v>
      </c>
      <c r="AC1130" s="760"/>
      <c r="AD1130" s="760"/>
      <c r="AE1130" s="760"/>
      <c r="AF1130" s="760"/>
      <c r="AG1130" s="760" t="s">
        <v>6848</v>
      </c>
      <c r="AH1130" s="760" t="s">
        <v>794</v>
      </c>
      <c r="AI1130" s="760">
        <v>210012437</v>
      </c>
      <c r="AJ1130" s="760" t="s">
        <v>6443</v>
      </c>
      <c r="AK1130" s="807"/>
    </row>
    <row r="1131" spans="1:37" s="192" customFormat="1" ht="100.5" customHeight="1">
      <c r="A1131" s="727" t="s">
        <v>6849</v>
      </c>
      <c r="B1131" s="1060" t="s">
        <v>33</v>
      </c>
      <c r="C1131" s="727" t="s">
        <v>6445</v>
      </c>
      <c r="D1131" s="727" t="s">
        <v>6424</v>
      </c>
      <c r="E1131" s="727" t="str">
        <f t="shared" si="40"/>
        <v>Паронит</v>
      </c>
      <c r="F1131" s="727" t="s">
        <v>6446</v>
      </c>
      <c r="G1131" s="727" t="str">
        <f t="shared" si="41"/>
        <v>марка ПМБ, маслобензостойкий, толщина 3,0 мм, ГОСТ 481-80</v>
      </c>
      <c r="H1131" s="727"/>
      <c r="I1131" s="727"/>
      <c r="J1131" s="727" t="s">
        <v>1135</v>
      </c>
      <c r="K1131" s="727">
        <v>0</v>
      </c>
      <c r="L1131" s="1065">
        <v>151010000</v>
      </c>
      <c r="M1131" s="749" t="s">
        <v>82</v>
      </c>
      <c r="N1131" s="727" t="s">
        <v>2115</v>
      </c>
      <c r="O1131" s="813" t="s">
        <v>4672</v>
      </c>
      <c r="P1131" s="727" t="s">
        <v>229</v>
      </c>
      <c r="Q1131" s="874" t="s">
        <v>230</v>
      </c>
      <c r="R1131" s="727" t="s">
        <v>2856</v>
      </c>
      <c r="S1131" s="727">
        <v>166</v>
      </c>
      <c r="T1131" s="727" t="s">
        <v>902</v>
      </c>
      <c r="U1131" s="789">
        <v>33.36</v>
      </c>
      <c r="V1131" s="789">
        <v>2500</v>
      </c>
      <c r="W1131" s="789">
        <v>83400</v>
      </c>
      <c r="X1131" s="789">
        <v>93408</v>
      </c>
      <c r="Y1131" s="727"/>
      <c r="Z1131" s="727">
        <v>2016</v>
      </c>
      <c r="AA1131" s="727"/>
      <c r="AB1131" s="760" t="s">
        <v>876</v>
      </c>
      <c r="AC1131" s="760"/>
      <c r="AD1131" s="760"/>
      <c r="AE1131" s="760"/>
      <c r="AF1131" s="760"/>
      <c r="AG1131" s="760" t="s">
        <v>6850</v>
      </c>
      <c r="AH1131" s="760" t="s">
        <v>794</v>
      </c>
      <c r="AI1131" s="760">
        <v>210012498</v>
      </c>
      <c r="AJ1131" s="760" t="s">
        <v>6448</v>
      </c>
      <c r="AK1131" s="807"/>
    </row>
    <row r="1132" spans="1:37" s="192" customFormat="1" ht="100.5" customHeight="1">
      <c r="A1132" s="727" t="s">
        <v>6851</v>
      </c>
      <c r="B1132" s="1060" t="s">
        <v>33</v>
      </c>
      <c r="C1132" s="727" t="s">
        <v>4910</v>
      </c>
      <c r="D1132" s="727" t="s">
        <v>4911</v>
      </c>
      <c r="E1132" s="727" t="str">
        <f t="shared" si="40"/>
        <v>Комплект резиновых уплотнений</v>
      </c>
      <c r="F1132" s="727" t="s">
        <v>4912</v>
      </c>
      <c r="G1132" s="727" t="str">
        <f t="shared" si="41"/>
        <v>к регулятору перепада давления, для газоперекачивающих агрегатов (ГПА)</v>
      </c>
      <c r="H1132" s="727"/>
      <c r="I1132" s="727"/>
      <c r="J1132" s="727" t="s">
        <v>1135</v>
      </c>
      <c r="K1132" s="727">
        <v>0</v>
      </c>
      <c r="L1132" s="1065">
        <v>151010000</v>
      </c>
      <c r="M1132" s="749" t="s">
        <v>82</v>
      </c>
      <c r="N1132" s="727" t="s">
        <v>2115</v>
      </c>
      <c r="O1132" s="813" t="s">
        <v>4672</v>
      </c>
      <c r="P1132" s="727" t="s">
        <v>229</v>
      </c>
      <c r="Q1132" s="874" t="s">
        <v>230</v>
      </c>
      <c r="R1132" s="727" t="s">
        <v>2856</v>
      </c>
      <c r="S1132" s="727">
        <v>796</v>
      </c>
      <c r="T1132" s="727" t="s">
        <v>232</v>
      </c>
      <c r="U1132" s="789">
        <v>3</v>
      </c>
      <c r="V1132" s="789">
        <v>170500</v>
      </c>
      <c r="W1132" s="789">
        <v>511500</v>
      </c>
      <c r="X1132" s="789">
        <v>572880</v>
      </c>
      <c r="Y1132" s="727"/>
      <c r="Z1132" s="727">
        <v>2016</v>
      </c>
      <c r="AA1132" s="727"/>
      <c r="AB1132" s="760" t="s">
        <v>876</v>
      </c>
      <c r="AC1132" s="760"/>
      <c r="AD1132" s="760"/>
      <c r="AE1132" s="760"/>
      <c r="AF1132" s="760"/>
      <c r="AG1132" s="760" t="s">
        <v>6852</v>
      </c>
      <c r="AH1132" s="760" t="s">
        <v>794</v>
      </c>
      <c r="AI1132" s="760">
        <v>210013249</v>
      </c>
      <c r="AJ1132" s="760" t="s">
        <v>6853</v>
      </c>
      <c r="AK1132" s="807"/>
    </row>
    <row r="1133" spans="1:37" s="192" customFormat="1" ht="100.5" customHeight="1">
      <c r="A1133" s="727" t="s">
        <v>6854</v>
      </c>
      <c r="B1133" s="1060" t="s">
        <v>33</v>
      </c>
      <c r="C1133" s="727" t="s">
        <v>4910</v>
      </c>
      <c r="D1133" s="727" t="s">
        <v>4911</v>
      </c>
      <c r="E1133" s="727" t="str">
        <f t="shared" si="40"/>
        <v>Комплект резиновых уплотнений</v>
      </c>
      <c r="F1133" s="727" t="s">
        <v>4912</v>
      </c>
      <c r="G1133" s="727" t="str">
        <f t="shared" si="41"/>
        <v>к регулятору перепада давления, для газоперекачивающих агрегатов (ГПА)</v>
      </c>
      <c r="H1133" s="727"/>
      <c r="I1133" s="727"/>
      <c r="J1133" s="727" t="s">
        <v>1135</v>
      </c>
      <c r="K1133" s="727">
        <v>0</v>
      </c>
      <c r="L1133" s="1065">
        <v>151010000</v>
      </c>
      <c r="M1133" s="749" t="s">
        <v>82</v>
      </c>
      <c r="N1133" s="727" t="s">
        <v>2115</v>
      </c>
      <c r="O1133" s="813" t="s">
        <v>4672</v>
      </c>
      <c r="P1133" s="727" t="s">
        <v>229</v>
      </c>
      <c r="Q1133" s="874" t="s">
        <v>230</v>
      </c>
      <c r="R1133" s="727" t="s">
        <v>2856</v>
      </c>
      <c r="S1133" s="727">
        <v>796</v>
      </c>
      <c r="T1133" s="727" t="s">
        <v>232</v>
      </c>
      <c r="U1133" s="789">
        <v>2</v>
      </c>
      <c r="V1133" s="789">
        <v>170500</v>
      </c>
      <c r="W1133" s="789">
        <v>341000</v>
      </c>
      <c r="X1133" s="789">
        <v>381920</v>
      </c>
      <c r="Y1133" s="727"/>
      <c r="Z1133" s="727">
        <v>2016</v>
      </c>
      <c r="AA1133" s="727"/>
      <c r="AB1133" s="760" t="s">
        <v>876</v>
      </c>
      <c r="AC1133" s="760"/>
      <c r="AD1133" s="760"/>
      <c r="AE1133" s="760"/>
      <c r="AF1133" s="760"/>
      <c r="AG1133" s="760" t="s">
        <v>6855</v>
      </c>
      <c r="AH1133" s="760" t="s">
        <v>794</v>
      </c>
      <c r="AI1133" s="760">
        <v>210013251</v>
      </c>
      <c r="AJ1133" s="760" t="s">
        <v>6856</v>
      </c>
      <c r="AK1133" s="807"/>
    </row>
    <row r="1134" spans="1:37" s="192" customFormat="1" ht="100.5" customHeight="1">
      <c r="A1134" s="727" t="s">
        <v>6857</v>
      </c>
      <c r="B1134" s="1060" t="s">
        <v>33</v>
      </c>
      <c r="C1134" s="727" t="s">
        <v>6640</v>
      </c>
      <c r="D1134" s="727" t="s">
        <v>6424</v>
      </c>
      <c r="E1134" s="727" t="str">
        <f t="shared" si="40"/>
        <v>Паронит</v>
      </c>
      <c r="F1134" s="727" t="s">
        <v>6641</v>
      </c>
      <c r="G1134" s="727" t="str">
        <f t="shared" si="41"/>
        <v>марка ПОН-Б, общего назначения, толщина 1,0 мм, ГОСТ 481-80</v>
      </c>
      <c r="H1134" s="727"/>
      <c r="I1134" s="727"/>
      <c r="J1134" s="727" t="s">
        <v>1135</v>
      </c>
      <c r="K1134" s="727">
        <v>0</v>
      </c>
      <c r="L1134" s="1065">
        <v>151010000</v>
      </c>
      <c r="M1134" s="749" t="s">
        <v>82</v>
      </c>
      <c r="N1134" s="727" t="s">
        <v>2115</v>
      </c>
      <c r="O1134" s="813" t="s">
        <v>4672</v>
      </c>
      <c r="P1134" s="727" t="s">
        <v>229</v>
      </c>
      <c r="Q1134" s="874" t="s">
        <v>230</v>
      </c>
      <c r="R1134" s="727" t="s">
        <v>2856</v>
      </c>
      <c r="S1134" s="727">
        <v>166</v>
      </c>
      <c r="T1134" s="727" t="s">
        <v>902</v>
      </c>
      <c r="U1134" s="789">
        <v>7.5</v>
      </c>
      <c r="V1134" s="789">
        <v>1500</v>
      </c>
      <c r="W1134" s="789">
        <v>11250</v>
      </c>
      <c r="X1134" s="789">
        <v>12600</v>
      </c>
      <c r="Y1134" s="727"/>
      <c r="Z1134" s="727">
        <v>2016</v>
      </c>
      <c r="AA1134" s="727"/>
      <c r="AB1134" s="760" t="s">
        <v>876</v>
      </c>
      <c r="AC1134" s="760"/>
      <c r="AD1134" s="760"/>
      <c r="AE1134" s="760"/>
      <c r="AF1134" s="760"/>
      <c r="AG1134" s="760" t="s">
        <v>6858</v>
      </c>
      <c r="AH1134" s="760" t="s">
        <v>794</v>
      </c>
      <c r="AI1134" s="760">
        <v>210013786</v>
      </c>
      <c r="AJ1134" s="760" t="s">
        <v>6643</v>
      </c>
      <c r="AK1134" s="807"/>
    </row>
    <row r="1135" spans="1:37" s="192" customFormat="1" ht="100.5" customHeight="1">
      <c r="A1135" s="727" t="s">
        <v>6859</v>
      </c>
      <c r="B1135" s="1060" t="s">
        <v>33</v>
      </c>
      <c r="C1135" s="727" t="s">
        <v>6434</v>
      </c>
      <c r="D1135" s="727" t="s">
        <v>6435</v>
      </c>
      <c r="E1135" s="727" t="str">
        <f t="shared" si="40"/>
        <v>Мембрана</v>
      </c>
      <c r="F1135" s="727" t="s">
        <v>6436</v>
      </c>
      <c r="G1135" s="727" t="str">
        <f t="shared" si="41"/>
        <v>для регулятора давления, из мембранного полотна толщина 3 мм</v>
      </c>
      <c r="H1135" s="727"/>
      <c r="I1135" s="727"/>
      <c r="J1135" s="727" t="s">
        <v>1135</v>
      </c>
      <c r="K1135" s="727">
        <v>0</v>
      </c>
      <c r="L1135" s="1065">
        <v>151010000</v>
      </c>
      <c r="M1135" s="749" t="s">
        <v>82</v>
      </c>
      <c r="N1135" s="727" t="s">
        <v>2115</v>
      </c>
      <c r="O1135" s="813" t="s">
        <v>4672</v>
      </c>
      <c r="P1135" s="727" t="s">
        <v>229</v>
      </c>
      <c r="Q1135" s="874" t="s">
        <v>230</v>
      </c>
      <c r="R1135" s="727" t="s">
        <v>2856</v>
      </c>
      <c r="S1135" s="727">
        <v>796</v>
      </c>
      <c r="T1135" s="727" t="s">
        <v>232</v>
      </c>
      <c r="U1135" s="789">
        <v>31</v>
      </c>
      <c r="V1135" s="789">
        <v>49500</v>
      </c>
      <c r="W1135" s="789">
        <v>1534500</v>
      </c>
      <c r="X1135" s="789">
        <v>1718640</v>
      </c>
      <c r="Y1135" s="727"/>
      <c r="Z1135" s="727">
        <v>2016</v>
      </c>
      <c r="AA1135" s="727"/>
      <c r="AB1135" s="760" t="s">
        <v>876</v>
      </c>
      <c r="AC1135" s="760"/>
      <c r="AD1135" s="760"/>
      <c r="AE1135" s="760"/>
      <c r="AF1135" s="760"/>
      <c r="AG1135" s="760" t="s">
        <v>6860</v>
      </c>
      <c r="AH1135" s="760" t="s">
        <v>794</v>
      </c>
      <c r="AI1135" s="760">
        <v>210014798</v>
      </c>
      <c r="AJ1135" s="760" t="s">
        <v>6659</v>
      </c>
      <c r="AK1135" s="807"/>
    </row>
    <row r="1136" spans="1:37" s="192" customFormat="1" ht="100.5" customHeight="1">
      <c r="A1136" s="727" t="s">
        <v>6861</v>
      </c>
      <c r="B1136" s="1060" t="s">
        <v>33</v>
      </c>
      <c r="C1136" s="727" t="s">
        <v>6434</v>
      </c>
      <c r="D1136" s="727" t="s">
        <v>6435</v>
      </c>
      <c r="E1136" s="727" t="str">
        <f t="shared" si="40"/>
        <v>Мембрана</v>
      </c>
      <c r="F1136" s="727" t="s">
        <v>6436</v>
      </c>
      <c r="G1136" s="727" t="str">
        <f t="shared" si="41"/>
        <v>для регулятора давления, из мембранного полотна толщина 3 мм</v>
      </c>
      <c r="H1136" s="727"/>
      <c r="I1136" s="727"/>
      <c r="J1136" s="727" t="s">
        <v>1135</v>
      </c>
      <c r="K1136" s="727">
        <v>0</v>
      </c>
      <c r="L1136" s="1065">
        <v>151010000</v>
      </c>
      <c r="M1136" s="749" t="s">
        <v>82</v>
      </c>
      <c r="N1136" s="727" t="s">
        <v>2115</v>
      </c>
      <c r="O1136" s="813" t="s">
        <v>4672</v>
      </c>
      <c r="P1136" s="727" t="s">
        <v>229</v>
      </c>
      <c r="Q1136" s="874" t="s">
        <v>230</v>
      </c>
      <c r="R1136" s="727" t="s">
        <v>2856</v>
      </c>
      <c r="S1136" s="727">
        <v>796</v>
      </c>
      <c r="T1136" s="727" t="s">
        <v>232</v>
      </c>
      <c r="U1136" s="789">
        <v>2</v>
      </c>
      <c r="V1136" s="789">
        <v>55000</v>
      </c>
      <c r="W1136" s="789">
        <v>110000</v>
      </c>
      <c r="X1136" s="789">
        <v>123200</v>
      </c>
      <c r="Y1136" s="727"/>
      <c r="Z1136" s="727">
        <v>2016</v>
      </c>
      <c r="AA1136" s="727"/>
      <c r="AB1136" s="760" t="s">
        <v>876</v>
      </c>
      <c r="AC1136" s="760"/>
      <c r="AD1136" s="760"/>
      <c r="AE1136" s="760"/>
      <c r="AF1136" s="760"/>
      <c r="AG1136" s="760" t="s">
        <v>6862</v>
      </c>
      <c r="AH1136" s="760" t="s">
        <v>794</v>
      </c>
      <c r="AI1136" s="760">
        <v>210014799</v>
      </c>
      <c r="AJ1136" s="760" t="s">
        <v>6451</v>
      </c>
      <c r="AK1136" s="807"/>
    </row>
    <row r="1137" spans="1:37" s="192" customFormat="1" ht="100.5" customHeight="1">
      <c r="A1137" s="727" t="s">
        <v>6863</v>
      </c>
      <c r="B1137" s="1060" t="s">
        <v>33</v>
      </c>
      <c r="C1137" s="727" t="s">
        <v>6864</v>
      </c>
      <c r="D1137" s="727" t="s">
        <v>6424</v>
      </c>
      <c r="E1137" s="727" t="str">
        <f t="shared" si="40"/>
        <v>Паронит</v>
      </c>
      <c r="F1137" s="727" t="s">
        <v>6865</v>
      </c>
      <c r="G1137" s="727" t="str">
        <f t="shared" si="41"/>
        <v>марка ПМБ, маслобензостойкий, толщина 1,5 мм, ГОСТ 481-80</v>
      </c>
      <c r="H1137" s="727"/>
      <c r="I1137" s="727"/>
      <c r="J1137" s="727" t="s">
        <v>1135</v>
      </c>
      <c r="K1137" s="727">
        <v>0</v>
      </c>
      <c r="L1137" s="1065">
        <v>151010000</v>
      </c>
      <c r="M1137" s="749" t="s">
        <v>82</v>
      </c>
      <c r="N1137" s="727" t="s">
        <v>2115</v>
      </c>
      <c r="O1137" s="813" t="s">
        <v>4672</v>
      </c>
      <c r="P1137" s="727" t="s">
        <v>229</v>
      </c>
      <c r="Q1137" s="874" t="s">
        <v>230</v>
      </c>
      <c r="R1137" s="727" t="s">
        <v>2856</v>
      </c>
      <c r="S1137" s="727">
        <v>166</v>
      </c>
      <c r="T1137" s="727" t="s">
        <v>902</v>
      </c>
      <c r="U1137" s="789">
        <v>2.8</v>
      </c>
      <c r="V1137" s="789">
        <v>2500</v>
      </c>
      <c r="W1137" s="789">
        <v>7000</v>
      </c>
      <c r="X1137" s="789">
        <v>7840</v>
      </c>
      <c r="Y1137" s="727"/>
      <c r="Z1137" s="727">
        <v>2016</v>
      </c>
      <c r="AA1137" s="727"/>
      <c r="AB1137" s="760" t="s">
        <v>876</v>
      </c>
      <c r="AC1137" s="760"/>
      <c r="AD1137" s="760"/>
      <c r="AE1137" s="760"/>
      <c r="AF1137" s="760"/>
      <c r="AG1137" s="760" t="s">
        <v>6866</v>
      </c>
      <c r="AH1137" s="760" t="s">
        <v>794</v>
      </c>
      <c r="AI1137" s="760">
        <v>210016225</v>
      </c>
      <c r="AJ1137" s="760" t="s">
        <v>6867</v>
      </c>
      <c r="AK1137" s="807"/>
    </row>
    <row r="1138" spans="1:37" s="192" customFormat="1" ht="100.5" customHeight="1">
      <c r="A1138" s="727" t="s">
        <v>6868</v>
      </c>
      <c r="B1138" s="1060" t="s">
        <v>33</v>
      </c>
      <c r="C1138" s="727" t="s">
        <v>6464</v>
      </c>
      <c r="D1138" s="727" t="s">
        <v>6454</v>
      </c>
      <c r="E1138" s="727" t="str">
        <f t="shared" si="40"/>
        <v>Шар</v>
      </c>
      <c r="F1138" s="727" t="s">
        <v>6465</v>
      </c>
      <c r="G1138" s="727" t="str">
        <f t="shared" si="41"/>
        <v>запорный, резиновый, диаметр 1000 мм, маслобезностойкий</v>
      </c>
      <c r="H1138" s="727"/>
      <c r="I1138" s="727"/>
      <c r="J1138" s="727" t="s">
        <v>1135</v>
      </c>
      <c r="K1138" s="727">
        <v>50</v>
      </c>
      <c r="L1138" s="1065">
        <v>151010000</v>
      </c>
      <c r="M1138" s="749" t="s">
        <v>82</v>
      </c>
      <c r="N1138" s="727" t="s">
        <v>2115</v>
      </c>
      <c r="O1138" s="813" t="s">
        <v>4672</v>
      </c>
      <c r="P1138" s="727" t="s">
        <v>229</v>
      </c>
      <c r="Q1138" s="874" t="s">
        <v>230</v>
      </c>
      <c r="R1138" s="727" t="s">
        <v>2856</v>
      </c>
      <c r="S1138" s="727">
        <v>796</v>
      </c>
      <c r="T1138" s="727" t="s">
        <v>232</v>
      </c>
      <c r="U1138" s="789">
        <v>12</v>
      </c>
      <c r="V1138" s="789">
        <v>35000</v>
      </c>
      <c r="W1138" s="789">
        <v>420000</v>
      </c>
      <c r="X1138" s="789">
        <v>470400</v>
      </c>
      <c r="Y1138" s="727" t="s">
        <v>4270</v>
      </c>
      <c r="Z1138" s="727">
        <v>2016</v>
      </c>
      <c r="AA1138" s="727"/>
      <c r="AB1138" s="760" t="s">
        <v>876</v>
      </c>
      <c r="AC1138" s="760"/>
      <c r="AD1138" s="760"/>
      <c r="AE1138" s="760"/>
      <c r="AF1138" s="760"/>
      <c r="AG1138" s="760" t="s">
        <v>6869</v>
      </c>
      <c r="AH1138" s="760" t="s">
        <v>794</v>
      </c>
      <c r="AI1138" s="760">
        <v>210022095</v>
      </c>
      <c r="AJ1138" s="760" t="s">
        <v>6467</v>
      </c>
      <c r="AK1138" s="807"/>
    </row>
    <row r="1139" spans="1:37" s="192" customFormat="1" ht="100.5" customHeight="1">
      <c r="A1139" s="727" t="s">
        <v>6870</v>
      </c>
      <c r="B1139" s="1060" t="s">
        <v>33</v>
      </c>
      <c r="C1139" s="727" t="s">
        <v>6469</v>
      </c>
      <c r="D1139" s="727" t="s">
        <v>6454</v>
      </c>
      <c r="E1139" s="727" t="str">
        <f t="shared" si="40"/>
        <v>Шар</v>
      </c>
      <c r="F1139" s="727" t="s">
        <v>6470</v>
      </c>
      <c r="G1139" s="727" t="str">
        <f t="shared" si="41"/>
        <v>запорный, резиновый, диаметр 700 мм, маслобезностойкий</v>
      </c>
      <c r="H1139" s="727"/>
      <c r="I1139" s="727"/>
      <c r="J1139" s="727" t="s">
        <v>1135</v>
      </c>
      <c r="K1139" s="727">
        <v>50</v>
      </c>
      <c r="L1139" s="1065">
        <v>151010000</v>
      </c>
      <c r="M1139" s="749" t="s">
        <v>82</v>
      </c>
      <c r="N1139" s="727" t="s">
        <v>2115</v>
      </c>
      <c r="O1139" s="813" t="s">
        <v>4672</v>
      </c>
      <c r="P1139" s="727" t="s">
        <v>229</v>
      </c>
      <c r="Q1139" s="874" t="s">
        <v>230</v>
      </c>
      <c r="R1139" s="727" t="s">
        <v>2856</v>
      </c>
      <c r="S1139" s="727">
        <v>796</v>
      </c>
      <c r="T1139" s="727" t="s">
        <v>232</v>
      </c>
      <c r="U1139" s="789">
        <v>12</v>
      </c>
      <c r="V1139" s="789">
        <v>30000</v>
      </c>
      <c r="W1139" s="789">
        <v>360000</v>
      </c>
      <c r="X1139" s="789">
        <v>403200</v>
      </c>
      <c r="Y1139" s="727" t="s">
        <v>4270</v>
      </c>
      <c r="Z1139" s="727">
        <v>2016</v>
      </c>
      <c r="AA1139" s="727"/>
      <c r="AB1139" s="760" t="s">
        <v>876</v>
      </c>
      <c r="AC1139" s="760"/>
      <c r="AD1139" s="760"/>
      <c r="AE1139" s="760"/>
      <c r="AF1139" s="760"/>
      <c r="AG1139" s="760" t="s">
        <v>6871</v>
      </c>
      <c r="AH1139" s="760" t="s">
        <v>794</v>
      </c>
      <c r="AI1139" s="760">
        <v>210022097</v>
      </c>
      <c r="AJ1139" s="760" t="s">
        <v>6472</v>
      </c>
      <c r="AK1139" s="807"/>
    </row>
    <row r="1140" spans="1:37" s="192" customFormat="1" ht="100.5" customHeight="1">
      <c r="A1140" s="727" t="s">
        <v>6872</v>
      </c>
      <c r="B1140" s="1060" t="s">
        <v>33</v>
      </c>
      <c r="C1140" s="727" t="s">
        <v>6873</v>
      </c>
      <c r="D1140" s="727" t="s">
        <v>6506</v>
      </c>
      <c r="E1140" s="727" t="str">
        <f t="shared" si="40"/>
        <v>Респиратор</v>
      </c>
      <c r="F1140" s="727" t="s">
        <v>6874</v>
      </c>
      <c r="G1140" s="727" t="str">
        <f t="shared" si="41"/>
        <v>пыле-газозащитный</v>
      </c>
      <c r="H1140" s="727"/>
      <c r="I1140" s="727"/>
      <c r="J1140" s="727" t="s">
        <v>1135</v>
      </c>
      <c r="K1140" s="727">
        <v>50</v>
      </c>
      <c r="L1140" s="766">
        <v>751000000</v>
      </c>
      <c r="M1140" s="749" t="s">
        <v>83</v>
      </c>
      <c r="N1140" s="727" t="s">
        <v>2115</v>
      </c>
      <c r="O1140" s="813" t="s">
        <v>4675</v>
      </c>
      <c r="P1140" s="727" t="s">
        <v>229</v>
      </c>
      <c r="Q1140" s="874" t="s">
        <v>230</v>
      </c>
      <c r="R1140" s="727" t="s">
        <v>2856</v>
      </c>
      <c r="S1140" s="727">
        <v>796</v>
      </c>
      <c r="T1140" s="727" t="s">
        <v>232</v>
      </c>
      <c r="U1140" s="789">
        <v>38</v>
      </c>
      <c r="V1140" s="789">
        <v>1500</v>
      </c>
      <c r="W1140" s="789">
        <v>57000</v>
      </c>
      <c r="X1140" s="789">
        <v>63840</v>
      </c>
      <c r="Y1140" s="727" t="s">
        <v>4270</v>
      </c>
      <c r="Z1140" s="727">
        <v>2016</v>
      </c>
      <c r="AA1140" s="727"/>
      <c r="AB1140" s="760" t="s">
        <v>876</v>
      </c>
      <c r="AC1140" s="760"/>
      <c r="AD1140" s="760"/>
      <c r="AE1140" s="760"/>
      <c r="AF1140" s="760"/>
      <c r="AG1140" s="760" t="s">
        <v>6875</v>
      </c>
      <c r="AH1140" s="760" t="s">
        <v>794</v>
      </c>
      <c r="AI1140" s="760">
        <v>210000750</v>
      </c>
      <c r="AJ1140" s="760" t="s">
        <v>6876</v>
      </c>
      <c r="AK1140" s="807"/>
    </row>
    <row r="1141" spans="1:37" s="192" customFormat="1" ht="100.5" customHeight="1">
      <c r="A1141" s="727" t="s">
        <v>6877</v>
      </c>
      <c r="B1141" s="1060" t="s">
        <v>33</v>
      </c>
      <c r="C1141" s="727" t="s">
        <v>6326</v>
      </c>
      <c r="D1141" s="727" t="s">
        <v>6327</v>
      </c>
      <c r="E1141" s="727" t="str">
        <f t="shared" si="40"/>
        <v>Ткань</v>
      </c>
      <c r="F1141" s="727" t="s">
        <v>6328</v>
      </c>
      <c r="G1141" s="727" t="str">
        <f t="shared" si="41"/>
        <v>асбестовая, для изготовления теплоизоляционных материалов,  прорезиненных набивок, прокладочных колец и манжет, ГОСТ 6102-94</v>
      </c>
      <c r="H1141" s="727"/>
      <c r="I1141" s="727"/>
      <c r="J1141" s="727" t="s">
        <v>1135</v>
      </c>
      <c r="K1141" s="727">
        <v>50</v>
      </c>
      <c r="L1141" s="766">
        <v>751000000</v>
      </c>
      <c r="M1141" s="749" t="s">
        <v>83</v>
      </c>
      <c r="N1141" s="727" t="s">
        <v>2115</v>
      </c>
      <c r="O1141" s="813" t="s">
        <v>4675</v>
      </c>
      <c r="P1141" s="727" t="s">
        <v>229</v>
      </c>
      <c r="Q1141" s="874" t="s">
        <v>230</v>
      </c>
      <c r="R1141" s="727" t="s">
        <v>2856</v>
      </c>
      <c r="S1141" s="727">
        <v>55</v>
      </c>
      <c r="T1141" s="727" t="s">
        <v>3168</v>
      </c>
      <c r="U1141" s="789">
        <v>0.6</v>
      </c>
      <c r="V1141" s="789">
        <v>3500</v>
      </c>
      <c r="W1141" s="789">
        <v>2100</v>
      </c>
      <c r="X1141" s="789">
        <v>2352</v>
      </c>
      <c r="Y1141" s="727" t="s">
        <v>4270</v>
      </c>
      <c r="Z1141" s="727">
        <v>2016</v>
      </c>
      <c r="AA1141" s="727"/>
      <c r="AB1141" s="760" t="s">
        <v>876</v>
      </c>
      <c r="AC1141" s="760"/>
      <c r="AD1141" s="760"/>
      <c r="AE1141" s="760"/>
      <c r="AF1141" s="760"/>
      <c r="AG1141" s="760" t="s">
        <v>6878</v>
      </c>
      <c r="AH1141" s="760" t="s">
        <v>794</v>
      </c>
      <c r="AI1141" s="760">
        <v>210000913</v>
      </c>
      <c r="AJ1141" s="760" t="s">
        <v>6517</v>
      </c>
      <c r="AK1141" s="807"/>
    </row>
    <row r="1142" spans="1:37" s="192" customFormat="1" ht="100.5" customHeight="1">
      <c r="A1142" s="727" t="s">
        <v>6879</v>
      </c>
      <c r="B1142" s="1060" t="s">
        <v>33</v>
      </c>
      <c r="C1142" s="727" t="s">
        <v>6519</v>
      </c>
      <c r="D1142" s="727" t="s">
        <v>898</v>
      </c>
      <c r="E1142" s="727" t="str">
        <f t="shared" si="40"/>
        <v>Набивка</v>
      </c>
      <c r="F1142" s="727" t="s">
        <v>6520</v>
      </c>
      <c r="G1142" s="727" t="str">
        <f t="shared" si="41"/>
        <v>асбестовая, марка АП (АП-31), квадратная, сальниковая, размер 10 мм, ГОСТ 5152-84</v>
      </c>
      <c r="H1142" s="727"/>
      <c r="I1142" s="727"/>
      <c r="J1142" s="727" t="s">
        <v>1135</v>
      </c>
      <c r="K1142" s="727">
        <v>83</v>
      </c>
      <c r="L1142" s="766">
        <v>751000000</v>
      </c>
      <c r="M1142" s="749" t="s">
        <v>83</v>
      </c>
      <c r="N1142" s="727" t="s">
        <v>2115</v>
      </c>
      <c r="O1142" s="813" t="s">
        <v>4675</v>
      </c>
      <c r="P1142" s="727" t="s">
        <v>229</v>
      </c>
      <c r="Q1142" s="874" t="s">
        <v>230</v>
      </c>
      <c r="R1142" s="727" t="s">
        <v>2856</v>
      </c>
      <c r="S1142" s="727">
        <v>166</v>
      </c>
      <c r="T1142" s="727" t="s">
        <v>902</v>
      </c>
      <c r="U1142" s="789">
        <v>7.8</v>
      </c>
      <c r="V1142" s="789">
        <v>4800</v>
      </c>
      <c r="W1142" s="789">
        <v>37440</v>
      </c>
      <c r="X1142" s="789">
        <v>41932.800000000003</v>
      </c>
      <c r="Y1142" s="727" t="s">
        <v>4270</v>
      </c>
      <c r="Z1142" s="727">
        <v>2016</v>
      </c>
      <c r="AA1142" s="727"/>
      <c r="AB1142" s="760" t="s">
        <v>876</v>
      </c>
      <c r="AC1142" s="760"/>
      <c r="AD1142" s="760"/>
      <c r="AE1142" s="760"/>
      <c r="AF1142" s="760"/>
      <c r="AG1142" s="760" t="s">
        <v>6880</v>
      </c>
      <c r="AH1142" s="760" t="s">
        <v>794</v>
      </c>
      <c r="AI1142" s="760">
        <v>210000915</v>
      </c>
      <c r="AJ1142" s="760" t="s">
        <v>6522</v>
      </c>
      <c r="AK1142" s="807"/>
    </row>
    <row r="1143" spans="1:37" s="192" customFormat="1" ht="100.5" customHeight="1">
      <c r="A1143" s="727" t="s">
        <v>6881</v>
      </c>
      <c r="B1143" s="1060" t="s">
        <v>33</v>
      </c>
      <c r="C1143" s="727" t="s">
        <v>6882</v>
      </c>
      <c r="D1143" s="727" t="s">
        <v>6716</v>
      </c>
      <c r="E1143" s="727" t="str">
        <f t="shared" si="40"/>
        <v>Шнур</v>
      </c>
      <c r="F1143" s="727" t="s">
        <v>6883</v>
      </c>
      <c r="G1143" s="727" t="str">
        <f t="shared" si="41"/>
        <v>теплоизоляционный/уплотнительный, асбестовый, марка ШАОН, общего назначения, диаметр-8,0 мм, ГОСТ 1779-83</v>
      </c>
      <c r="H1143" s="727"/>
      <c r="I1143" s="727"/>
      <c r="J1143" s="727" t="s">
        <v>38</v>
      </c>
      <c r="K1143" s="727">
        <v>0</v>
      </c>
      <c r="L1143" s="766">
        <v>751000000</v>
      </c>
      <c r="M1143" s="749" t="s">
        <v>83</v>
      </c>
      <c r="N1143" s="727" t="s">
        <v>2115</v>
      </c>
      <c r="O1143" s="813" t="s">
        <v>4675</v>
      </c>
      <c r="P1143" s="727" t="s">
        <v>229</v>
      </c>
      <c r="Q1143" s="874" t="s">
        <v>230</v>
      </c>
      <c r="R1143" s="727" t="s">
        <v>2856</v>
      </c>
      <c r="S1143" s="727">
        <v>166</v>
      </c>
      <c r="T1143" s="727" t="s">
        <v>902</v>
      </c>
      <c r="U1143" s="789">
        <v>6</v>
      </c>
      <c r="V1143" s="789">
        <v>1070</v>
      </c>
      <c r="W1143" s="789">
        <v>6420</v>
      </c>
      <c r="X1143" s="789">
        <v>7190.4</v>
      </c>
      <c r="Y1143" s="727"/>
      <c r="Z1143" s="727">
        <v>2016</v>
      </c>
      <c r="AA1143" s="727"/>
      <c r="AB1143" s="760" t="s">
        <v>876</v>
      </c>
      <c r="AC1143" s="760" t="s">
        <v>209</v>
      </c>
      <c r="AD1143" s="760"/>
      <c r="AE1143" s="760"/>
      <c r="AF1143" s="760"/>
      <c r="AG1143" s="760" t="s">
        <v>6884</v>
      </c>
      <c r="AH1143" s="760" t="s">
        <v>794</v>
      </c>
      <c r="AI1143" s="760">
        <v>210000926</v>
      </c>
      <c r="AJ1143" s="760" t="s">
        <v>6885</v>
      </c>
      <c r="AK1143" s="807"/>
    </row>
    <row r="1144" spans="1:37" s="192" customFormat="1" ht="100.5" customHeight="1">
      <c r="A1144" s="727" t="s">
        <v>6886</v>
      </c>
      <c r="B1144" s="1060" t="s">
        <v>33</v>
      </c>
      <c r="C1144" s="727" t="s">
        <v>6887</v>
      </c>
      <c r="D1144" s="727" t="s">
        <v>6298</v>
      </c>
      <c r="E1144" s="727" t="str">
        <f t="shared" si="40"/>
        <v>Перчатки</v>
      </c>
      <c r="F1144" s="727" t="s">
        <v>6888</v>
      </c>
      <c r="G1144" s="727" t="str">
        <f t="shared" si="41"/>
        <v>для защиты рук технические, из латекса</v>
      </c>
      <c r="H1144" s="727"/>
      <c r="I1144" s="727"/>
      <c r="J1144" s="727" t="s">
        <v>1135</v>
      </c>
      <c r="K1144" s="727">
        <v>70</v>
      </c>
      <c r="L1144" s="766">
        <v>751000000</v>
      </c>
      <c r="M1144" s="749" t="s">
        <v>83</v>
      </c>
      <c r="N1144" s="727" t="s">
        <v>2115</v>
      </c>
      <c r="O1144" s="813" t="s">
        <v>4675</v>
      </c>
      <c r="P1144" s="727" t="s">
        <v>229</v>
      </c>
      <c r="Q1144" s="874" t="s">
        <v>230</v>
      </c>
      <c r="R1144" s="727" t="s">
        <v>2856</v>
      </c>
      <c r="S1144" s="727">
        <v>715</v>
      </c>
      <c r="T1144" s="727" t="s">
        <v>6179</v>
      </c>
      <c r="U1144" s="789">
        <v>60</v>
      </c>
      <c r="V1144" s="789">
        <v>235.4</v>
      </c>
      <c r="W1144" s="789">
        <v>14124</v>
      </c>
      <c r="X1144" s="789">
        <v>15818.88</v>
      </c>
      <c r="Y1144" s="727" t="s">
        <v>4270</v>
      </c>
      <c r="Z1144" s="727">
        <v>2016</v>
      </c>
      <c r="AA1144" s="727"/>
      <c r="AB1144" s="760" t="s">
        <v>876</v>
      </c>
      <c r="AC1144" s="760"/>
      <c r="AD1144" s="760"/>
      <c r="AE1144" s="760"/>
      <c r="AF1144" s="760"/>
      <c r="AG1144" s="760" t="s">
        <v>6889</v>
      </c>
      <c r="AH1144" s="760" t="s">
        <v>794</v>
      </c>
      <c r="AI1144" s="760">
        <v>210003951</v>
      </c>
      <c r="AJ1144" s="760" t="s">
        <v>6890</v>
      </c>
      <c r="AK1144" s="807"/>
    </row>
    <row r="1145" spans="1:37" s="192" customFormat="1" ht="100.5" customHeight="1">
      <c r="A1145" s="727" t="s">
        <v>6891</v>
      </c>
      <c r="B1145" s="1060" t="s">
        <v>33</v>
      </c>
      <c r="C1145" s="727" t="s">
        <v>6892</v>
      </c>
      <c r="D1145" s="727" t="s">
        <v>6893</v>
      </c>
      <c r="E1145" s="727" t="str">
        <f t="shared" si="40"/>
        <v>Шпагат</v>
      </c>
      <c r="F1145" s="727" t="s">
        <v>6894</v>
      </c>
      <c r="G1145" s="727" t="str">
        <f t="shared" si="41"/>
        <v>из полипропиленовых волокон, многониточный, тонко  крученые изделия разового применения, диаметр от 1 до 4,8 мм, ГОСТ 17308-88</v>
      </c>
      <c r="H1145" s="727"/>
      <c r="I1145" s="727"/>
      <c r="J1145" s="727" t="s">
        <v>1135</v>
      </c>
      <c r="K1145" s="727">
        <v>20</v>
      </c>
      <c r="L1145" s="766">
        <v>751000000</v>
      </c>
      <c r="M1145" s="749" t="s">
        <v>83</v>
      </c>
      <c r="N1145" s="727" t="s">
        <v>2115</v>
      </c>
      <c r="O1145" s="813" t="s">
        <v>4675</v>
      </c>
      <c r="P1145" s="727" t="s">
        <v>229</v>
      </c>
      <c r="Q1145" s="874" t="s">
        <v>230</v>
      </c>
      <c r="R1145" s="727" t="s">
        <v>2856</v>
      </c>
      <c r="S1145" s="727">
        <v>166</v>
      </c>
      <c r="T1145" s="727" t="s">
        <v>902</v>
      </c>
      <c r="U1145" s="789">
        <v>1</v>
      </c>
      <c r="V1145" s="789">
        <v>2161.4</v>
      </c>
      <c r="W1145" s="789">
        <v>2161.4</v>
      </c>
      <c r="X1145" s="789">
        <v>2420.77</v>
      </c>
      <c r="Y1145" s="727" t="s">
        <v>4270</v>
      </c>
      <c r="Z1145" s="727">
        <v>2016</v>
      </c>
      <c r="AA1145" s="727"/>
      <c r="AB1145" s="760" t="s">
        <v>876</v>
      </c>
      <c r="AC1145" s="760"/>
      <c r="AD1145" s="760"/>
      <c r="AE1145" s="760"/>
      <c r="AF1145" s="760"/>
      <c r="AG1145" s="760" t="s">
        <v>6895</v>
      </c>
      <c r="AH1145" s="760" t="s">
        <v>794</v>
      </c>
      <c r="AI1145" s="760">
        <v>210004092</v>
      </c>
      <c r="AJ1145" s="760" t="s">
        <v>6893</v>
      </c>
      <c r="AK1145" s="807"/>
    </row>
    <row r="1146" spans="1:37" s="192" customFormat="1" ht="100.5" customHeight="1">
      <c r="A1146" s="727" t="s">
        <v>6896</v>
      </c>
      <c r="B1146" s="1060" t="s">
        <v>33</v>
      </c>
      <c r="C1146" s="727" t="s">
        <v>6505</v>
      </c>
      <c r="D1146" s="727" t="s">
        <v>6506</v>
      </c>
      <c r="E1146" s="727" t="str">
        <f t="shared" si="40"/>
        <v>Респиратор</v>
      </c>
      <c r="F1146" s="727" t="s">
        <v>6507</v>
      </c>
      <c r="G1146" s="727" t="str">
        <f t="shared" si="41"/>
        <v>противоаэрозольный</v>
      </c>
      <c r="H1146" s="727"/>
      <c r="I1146" s="727"/>
      <c r="J1146" s="727" t="s">
        <v>1135</v>
      </c>
      <c r="K1146" s="727">
        <v>50</v>
      </c>
      <c r="L1146" s="766">
        <v>751000000</v>
      </c>
      <c r="M1146" s="749" t="s">
        <v>83</v>
      </c>
      <c r="N1146" s="727" t="s">
        <v>2115</v>
      </c>
      <c r="O1146" s="813" t="s">
        <v>4675</v>
      </c>
      <c r="P1146" s="727" t="s">
        <v>229</v>
      </c>
      <c r="Q1146" s="874" t="s">
        <v>230</v>
      </c>
      <c r="R1146" s="727" t="s">
        <v>2856</v>
      </c>
      <c r="S1146" s="727">
        <v>796</v>
      </c>
      <c r="T1146" s="727" t="s">
        <v>232</v>
      </c>
      <c r="U1146" s="789">
        <v>5</v>
      </c>
      <c r="V1146" s="789">
        <v>1500</v>
      </c>
      <c r="W1146" s="789">
        <v>7500</v>
      </c>
      <c r="X1146" s="789">
        <v>8400</v>
      </c>
      <c r="Y1146" s="727" t="s">
        <v>4270</v>
      </c>
      <c r="Z1146" s="727">
        <v>2016</v>
      </c>
      <c r="AA1146" s="727"/>
      <c r="AB1146" s="760" t="s">
        <v>876</v>
      </c>
      <c r="AC1146" s="760"/>
      <c r="AD1146" s="760"/>
      <c r="AE1146" s="760"/>
      <c r="AF1146" s="760"/>
      <c r="AG1146" s="760" t="s">
        <v>6897</v>
      </c>
      <c r="AH1146" s="760" t="s">
        <v>794</v>
      </c>
      <c r="AI1146" s="760">
        <v>210004360</v>
      </c>
      <c r="AJ1146" s="760" t="s">
        <v>6506</v>
      </c>
      <c r="AK1146" s="807"/>
    </row>
    <row r="1147" spans="1:37" s="192" customFormat="1" ht="100.5" customHeight="1">
      <c r="A1147" s="727" t="s">
        <v>6898</v>
      </c>
      <c r="B1147" s="1060" t="s">
        <v>33</v>
      </c>
      <c r="C1147" s="727" t="s">
        <v>6899</v>
      </c>
      <c r="D1147" s="727" t="s">
        <v>6900</v>
      </c>
      <c r="E1147" s="727" t="str">
        <f t="shared" si="40"/>
        <v>Кошма</v>
      </c>
      <c r="F1147" s="727" t="s">
        <v>6901</v>
      </c>
      <c r="G1147" s="727" t="str">
        <f t="shared" si="41"/>
        <v>асбестовая, противопожарная</v>
      </c>
      <c r="H1147" s="727"/>
      <c r="I1147" s="727"/>
      <c r="J1147" s="727" t="s">
        <v>1135</v>
      </c>
      <c r="K1147" s="727">
        <v>70</v>
      </c>
      <c r="L1147" s="766">
        <v>751000000</v>
      </c>
      <c r="M1147" s="749" t="s">
        <v>83</v>
      </c>
      <c r="N1147" s="727" t="s">
        <v>2115</v>
      </c>
      <c r="O1147" s="813" t="s">
        <v>4675</v>
      </c>
      <c r="P1147" s="727" t="s">
        <v>229</v>
      </c>
      <c r="Q1147" s="874" t="s">
        <v>230</v>
      </c>
      <c r="R1147" s="727" t="s">
        <v>2856</v>
      </c>
      <c r="S1147" s="727">
        <v>55</v>
      </c>
      <c r="T1147" s="727" t="s">
        <v>3168</v>
      </c>
      <c r="U1147" s="789">
        <v>14</v>
      </c>
      <c r="V1147" s="789">
        <v>5000</v>
      </c>
      <c r="W1147" s="789">
        <v>70000</v>
      </c>
      <c r="X1147" s="789">
        <v>78400</v>
      </c>
      <c r="Y1147" s="727" t="s">
        <v>4270</v>
      </c>
      <c r="Z1147" s="727">
        <v>2016</v>
      </c>
      <c r="AA1147" s="727"/>
      <c r="AB1147" s="760" t="s">
        <v>876</v>
      </c>
      <c r="AC1147" s="760"/>
      <c r="AD1147" s="760"/>
      <c r="AE1147" s="760"/>
      <c r="AF1147" s="760"/>
      <c r="AG1147" s="760" t="s">
        <v>6902</v>
      </c>
      <c r="AH1147" s="760" t="s">
        <v>794</v>
      </c>
      <c r="AI1147" s="760">
        <v>210009646</v>
      </c>
      <c r="AJ1147" s="760" t="s">
        <v>6903</v>
      </c>
      <c r="AK1147" s="807"/>
    </row>
    <row r="1148" spans="1:37" s="192" customFormat="1" ht="100.5" customHeight="1">
      <c r="A1148" s="727" t="s">
        <v>6904</v>
      </c>
      <c r="B1148" s="1060" t="s">
        <v>33</v>
      </c>
      <c r="C1148" s="727" t="s">
        <v>6345</v>
      </c>
      <c r="D1148" s="727" t="s">
        <v>6346</v>
      </c>
      <c r="E1148" s="727" t="str">
        <f t="shared" si="40"/>
        <v>Войлок</v>
      </c>
      <c r="F1148" s="727" t="s">
        <v>6347</v>
      </c>
      <c r="G1148" s="727" t="str">
        <f t="shared" si="41"/>
        <v>противопожарный, ГОСТ 16221-79</v>
      </c>
      <c r="H1148" s="727"/>
      <c r="I1148" s="727"/>
      <c r="J1148" s="727" t="s">
        <v>1135</v>
      </c>
      <c r="K1148" s="727">
        <v>100</v>
      </c>
      <c r="L1148" s="766">
        <v>751000000</v>
      </c>
      <c r="M1148" s="749" t="s">
        <v>83</v>
      </c>
      <c r="N1148" s="727" t="s">
        <v>2115</v>
      </c>
      <c r="O1148" s="813" t="s">
        <v>4675</v>
      </c>
      <c r="P1148" s="727" t="s">
        <v>229</v>
      </c>
      <c r="Q1148" s="874" t="s">
        <v>230</v>
      </c>
      <c r="R1148" s="727" t="s">
        <v>2856</v>
      </c>
      <c r="S1148" s="727">
        <v>55</v>
      </c>
      <c r="T1148" s="727" t="s">
        <v>3168</v>
      </c>
      <c r="U1148" s="789">
        <v>40</v>
      </c>
      <c r="V1148" s="789">
        <v>5000</v>
      </c>
      <c r="W1148" s="789">
        <v>200000</v>
      </c>
      <c r="X1148" s="789">
        <v>224000</v>
      </c>
      <c r="Y1148" s="727" t="s">
        <v>4270</v>
      </c>
      <c r="Z1148" s="727">
        <v>2016</v>
      </c>
      <c r="AA1148" s="727"/>
      <c r="AB1148" s="760" t="s">
        <v>876</v>
      </c>
      <c r="AC1148" s="760"/>
      <c r="AD1148" s="760"/>
      <c r="AE1148" s="760"/>
      <c r="AF1148" s="760"/>
      <c r="AG1148" s="760" t="s">
        <v>6905</v>
      </c>
      <c r="AH1148" s="760" t="s">
        <v>794</v>
      </c>
      <c r="AI1148" s="760">
        <v>210009647</v>
      </c>
      <c r="AJ1148" s="760" t="s">
        <v>6349</v>
      </c>
      <c r="AK1148" s="807"/>
    </row>
    <row r="1149" spans="1:37" s="192" customFormat="1" ht="100.5" customHeight="1">
      <c r="A1149" s="727" t="s">
        <v>6906</v>
      </c>
      <c r="B1149" s="1060" t="s">
        <v>33</v>
      </c>
      <c r="C1149" s="727" t="s">
        <v>6308</v>
      </c>
      <c r="D1149" s="727" t="s">
        <v>6309</v>
      </c>
      <c r="E1149" s="727" t="str">
        <f t="shared" si="40"/>
        <v>Подшлемник</v>
      </c>
      <c r="F1149" s="727" t="s">
        <v>6310</v>
      </c>
      <c r="G1149" s="727" t="str">
        <f t="shared" si="41"/>
        <v>для ношения под защитной каски, материал хлопок/акрил</v>
      </c>
      <c r="H1149" s="727"/>
      <c r="I1149" s="727"/>
      <c r="J1149" s="727" t="s">
        <v>1135</v>
      </c>
      <c r="K1149" s="727">
        <v>60</v>
      </c>
      <c r="L1149" s="766">
        <v>751000000</v>
      </c>
      <c r="M1149" s="749" t="s">
        <v>83</v>
      </c>
      <c r="N1149" s="727" t="s">
        <v>2115</v>
      </c>
      <c r="O1149" s="813" t="s">
        <v>4675</v>
      </c>
      <c r="P1149" s="727" t="s">
        <v>229</v>
      </c>
      <c r="Q1149" s="874" t="s">
        <v>230</v>
      </c>
      <c r="R1149" s="727" t="s">
        <v>2856</v>
      </c>
      <c r="S1149" s="727">
        <v>796</v>
      </c>
      <c r="T1149" s="727" t="s">
        <v>232</v>
      </c>
      <c r="U1149" s="789">
        <v>13</v>
      </c>
      <c r="V1149" s="789">
        <v>1000</v>
      </c>
      <c r="W1149" s="789">
        <v>13000</v>
      </c>
      <c r="X1149" s="789">
        <v>14560</v>
      </c>
      <c r="Y1149" s="727" t="s">
        <v>4270</v>
      </c>
      <c r="Z1149" s="727">
        <v>2016</v>
      </c>
      <c r="AA1149" s="727"/>
      <c r="AB1149" s="760" t="s">
        <v>876</v>
      </c>
      <c r="AC1149" s="760"/>
      <c r="AD1149" s="760"/>
      <c r="AE1149" s="760"/>
      <c r="AF1149" s="760"/>
      <c r="AG1149" s="760" t="s">
        <v>6907</v>
      </c>
      <c r="AH1149" s="760" t="s">
        <v>794</v>
      </c>
      <c r="AI1149" s="760">
        <v>210010623</v>
      </c>
      <c r="AJ1149" s="760" t="s">
        <v>6765</v>
      </c>
      <c r="AK1149" s="807"/>
    </row>
    <row r="1150" spans="1:37" s="192" customFormat="1" ht="100.5" customHeight="1">
      <c r="A1150" s="727" t="s">
        <v>6908</v>
      </c>
      <c r="B1150" s="1060" t="s">
        <v>33</v>
      </c>
      <c r="C1150" s="727" t="s">
        <v>6575</v>
      </c>
      <c r="D1150" s="727" t="s">
        <v>6298</v>
      </c>
      <c r="E1150" s="727" t="str">
        <f t="shared" si="40"/>
        <v>Перчатки</v>
      </c>
      <c r="F1150" s="727" t="s">
        <v>6576</v>
      </c>
      <c r="G1150" s="727" t="str">
        <f t="shared" si="41"/>
        <v>для защиты рук технические, резиновые</v>
      </c>
      <c r="H1150" s="727"/>
      <c r="I1150" s="727"/>
      <c r="J1150" s="727" t="s">
        <v>1135</v>
      </c>
      <c r="K1150" s="727">
        <v>70</v>
      </c>
      <c r="L1150" s="766">
        <v>751000000</v>
      </c>
      <c r="M1150" s="749" t="s">
        <v>83</v>
      </c>
      <c r="N1150" s="727" t="s">
        <v>2115</v>
      </c>
      <c r="O1150" s="813" t="s">
        <v>4675</v>
      </c>
      <c r="P1150" s="727" t="s">
        <v>229</v>
      </c>
      <c r="Q1150" s="874" t="s">
        <v>230</v>
      </c>
      <c r="R1150" s="727" t="s">
        <v>2856</v>
      </c>
      <c r="S1150" s="727">
        <v>715</v>
      </c>
      <c r="T1150" s="727" t="s">
        <v>6179</v>
      </c>
      <c r="U1150" s="789">
        <v>22</v>
      </c>
      <c r="V1150" s="789">
        <v>481.5</v>
      </c>
      <c r="W1150" s="789">
        <v>10593</v>
      </c>
      <c r="X1150" s="789">
        <v>11864.16</v>
      </c>
      <c r="Y1150" s="727" t="s">
        <v>4270</v>
      </c>
      <c r="Z1150" s="727">
        <v>2016</v>
      </c>
      <c r="AA1150" s="727"/>
      <c r="AB1150" s="760" t="s">
        <v>876</v>
      </c>
      <c r="AC1150" s="760"/>
      <c r="AD1150" s="760"/>
      <c r="AE1150" s="760"/>
      <c r="AF1150" s="760"/>
      <c r="AG1150" s="760" t="s">
        <v>6909</v>
      </c>
      <c r="AH1150" s="760" t="s">
        <v>794</v>
      </c>
      <c r="AI1150" s="760">
        <v>210012953</v>
      </c>
      <c r="AJ1150" s="760" t="s">
        <v>6578</v>
      </c>
      <c r="AK1150" s="807"/>
    </row>
    <row r="1151" spans="1:37" s="192" customFormat="1" ht="100.5" customHeight="1">
      <c r="A1151" s="727" t="s">
        <v>6910</v>
      </c>
      <c r="B1151" s="1060" t="s">
        <v>33</v>
      </c>
      <c r="C1151" s="727" t="s">
        <v>6395</v>
      </c>
      <c r="D1151" s="727" t="s">
        <v>6298</v>
      </c>
      <c r="E1151" s="727" t="str">
        <f t="shared" si="40"/>
        <v>Перчатки</v>
      </c>
      <c r="F1151" s="727" t="s">
        <v>6396</v>
      </c>
      <c r="G1151" s="727" t="str">
        <f t="shared" si="41"/>
        <v>для защиты рук технические, со сплошным покрытием ПВХ, хлопчатобумажные</v>
      </c>
      <c r="H1151" s="727"/>
      <c r="I1151" s="727"/>
      <c r="J1151" s="727" t="s">
        <v>1135</v>
      </c>
      <c r="K1151" s="727">
        <v>70</v>
      </c>
      <c r="L1151" s="766">
        <v>751000000</v>
      </c>
      <c r="M1151" s="749" t="s">
        <v>83</v>
      </c>
      <c r="N1151" s="727" t="s">
        <v>2115</v>
      </c>
      <c r="O1151" s="813" t="s">
        <v>4675</v>
      </c>
      <c r="P1151" s="727" t="s">
        <v>229</v>
      </c>
      <c r="Q1151" s="874" t="s">
        <v>230</v>
      </c>
      <c r="R1151" s="727" t="s">
        <v>2856</v>
      </c>
      <c r="S1151" s="727">
        <v>715</v>
      </c>
      <c r="T1151" s="727" t="s">
        <v>6179</v>
      </c>
      <c r="U1151" s="789">
        <v>698</v>
      </c>
      <c r="V1151" s="789">
        <v>214</v>
      </c>
      <c r="W1151" s="789">
        <v>149372</v>
      </c>
      <c r="X1151" s="789">
        <v>167296.64000000001</v>
      </c>
      <c r="Y1151" s="727" t="s">
        <v>4270</v>
      </c>
      <c r="Z1151" s="727">
        <v>2016</v>
      </c>
      <c r="AA1151" s="727"/>
      <c r="AB1151" s="760" t="s">
        <v>876</v>
      </c>
      <c r="AC1151" s="760"/>
      <c r="AD1151" s="760"/>
      <c r="AE1151" s="760"/>
      <c r="AF1151" s="760"/>
      <c r="AG1151" s="760" t="s">
        <v>6911</v>
      </c>
      <c r="AH1151" s="760" t="s">
        <v>794</v>
      </c>
      <c r="AI1151" s="760">
        <v>210020022</v>
      </c>
      <c r="AJ1151" s="760" t="s">
        <v>6398</v>
      </c>
      <c r="AK1151" s="807"/>
    </row>
    <row r="1152" spans="1:37" s="192" customFormat="1" ht="100.5" customHeight="1">
      <c r="A1152" s="727" t="s">
        <v>6912</v>
      </c>
      <c r="B1152" s="1060" t="s">
        <v>33</v>
      </c>
      <c r="C1152" s="727" t="s">
        <v>6913</v>
      </c>
      <c r="D1152" s="727" t="s">
        <v>6914</v>
      </c>
      <c r="E1152" s="727" t="str">
        <f t="shared" si="40"/>
        <v>Манжета</v>
      </c>
      <c r="F1152" s="727" t="s">
        <v>6915</v>
      </c>
      <c r="G1152" s="727" t="str">
        <f t="shared" si="41"/>
        <v>уплотнительная, тип 1, для пневматических устройств, резиновая, для уплонения целиндра диаметром 160 мм, ГОСТ 6678-72</v>
      </c>
      <c r="H1152" s="727"/>
      <c r="I1152" s="727"/>
      <c r="J1152" s="727" t="s">
        <v>1135</v>
      </c>
      <c r="K1152" s="727">
        <v>85</v>
      </c>
      <c r="L1152" s="766">
        <v>751000000</v>
      </c>
      <c r="M1152" s="749" t="s">
        <v>83</v>
      </c>
      <c r="N1152" s="727" t="s">
        <v>2115</v>
      </c>
      <c r="O1152" s="813" t="s">
        <v>4675</v>
      </c>
      <c r="P1152" s="727" t="s">
        <v>229</v>
      </c>
      <c r="Q1152" s="874" t="s">
        <v>230</v>
      </c>
      <c r="R1152" s="727" t="s">
        <v>2856</v>
      </c>
      <c r="S1152" s="727">
        <v>796</v>
      </c>
      <c r="T1152" s="727" t="s">
        <v>232</v>
      </c>
      <c r="U1152" s="789">
        <v>4</v>
      </c>
      <c r="V1152" s="789">
        <v>104500</v>
      </c>
      <c r="W1152" s="789">
        <v>418000</v>
      </c>
      <c r="X1152" s="789">
        <v>468160</v>
      </c>
      <c r="Y1152" s="727" t="s">
        <v>4270</v>
      </c>
      <c r="Z1152" s="727">
        <v>2016</v>
      </c>
      <c r="AA1152" s="727"/>
      <c r="AB1152" s="760" t="s">
        <v>876</v>
      </c>
      <c r="AC1152" s="760"/>
      <c r="AD1152" s="760"/>
      <c r="AE1152" s="760"/>
      <c r="AF1152" s="760"/>
      <c r="AG1152" s="760" t="s">
        <v>6916</v>
      </c>
      <c r="AH1152" s="760" t="s">
        <v>794</v>
      </c>
      <c r="AI1152" s="760">
        <v>210020770</v>
      </c>
      <c r="AJ1152" s="760" t="s">
        <v>6917</v>
      </c>
      <c r="AK1152" s="807"/>
    </row>
    <row r="1153" spans="1:37" s="192" customFormat="1" ht="100.5" customHeight="1">
      <c r="A1153" s="727" t="s">
        <v>6918</v>
      </c>
      <c r="B1153" s="1060" t="s">
        <v>33</v>
      </c>
      <c r="C1153" s="727" t="s">
        <v>6919</v>
      </c>
      <c r="D1153" s="727" t="s">
        <v>6914</v>
      </c>
      <c r="E1153" s="727" t="str">
        <f t="shared" si="40"/>
        <v>Манжета</v>
      </c>
      <c r="F1153" s="727" t="s">
        <v>6920</v>
      </c>
      <c r="G1153" s="727" t="str">
        <f t="shared" si="41"/>
        <v>уплотнительная, тип 1, для пневматических устройств, резиновая, для уплонения целиндра диаметром 200 мм, ГОСТ 6678-72</v>
      </c>
      <c r="H1153" s="727"/>
      <c r="I1153" s="727"/>
      <c r="J1153" s="727" t="s">
        <v>1135</v>
      </c>
      <c r="K1153" s="727">
        <v>85</v>
      </c>
      <c r="L1153" s="766">
        <v>751000000</v>
      </c>
      <c r="M1153" s="749" t="s">
        <v>83</v>
      </c>
      <c r="N1153" s="727" t="s">
        <v>2115</v>
      </c>
      <c r="O1153" s="813" t="s">
        <v>4675</v>
      </c>
      <c r="P1153" s="727" t="s">
        <v>229</v>
      </c>
      <c r="Q1153" s="874" t="s">
        <v>230</v>
      </c>
      <c r="R1153" s="727" t="s">
        <v>2856</v>
      </c>
      <c r="S1153" s="727">
        <v>796</v>
      </c>
      <c r="T1153" s="727" t="s">
        <v>232</v>
      </c>
      <c r="U1153" s="789">
        <v>4</v>
      </c>
      <c r="V1153" s="789">
        <v>132000</v>
      </c>
      <c r="W1153" s="789">
        <v>528000</v>
      </c>
      <c r="X1153" s="789">
        <v>591360</v>
      </c>
      <c r="Y1153" s="727" t="s">
        <v>4270</v>
      </c>
      <c r="Z1153" s="727">
        <v>2016</v>
      </c>
      <c r="AA1153" s="727"/>
      <c r="AB1153" s="760" t="s">
        <v>876</v>
      </c>
      <c r="AC1153" s="760"/>
      <c r="AD1153" s="760"/>
      <c r="AE1153" s="760"/>
      <c r="AF1153" s="760"/>
      <c r="AG1153" s="760" t="s">
        <v>6921</v>
      </c>
      <c r="AH1153" s="760" t="s">
        <v>794</v>
      </c>
      <c r="AI1153" s="760">
        <v>210020771</v>
      </c>
      <c r="AJ1153" s="760" t="s">
        <v>6922</v>
      </c>
      <c r="AK1153" s="807"/>
    </row>
    <row r="1154" spans="1:37" s="192" customFormat="1" ht="100.5" customHeight="1">
      <c r="A1154" s="727" t="s">
        <v>6923</v>
      </c>
      <c r="B1154" s="1060" t="s">
        <v>33</v>
      </c>
      <c r="C1154" s="727" t="s">
        <v>5062</v>
      </c>
      <c r="D1154" s="727" t="s">
        <v>5044</v>
      </c>
      <c r="E1154" s="727" t="str">
        <f t="shared" si="40"/>
        <v>Прокладка</v>
      </c>
      <c r="F1154" s="727" t="s">
        <v>5063</v>
      </c>
      <c r="G1154" s="727" t="str">
        <f t="shared" si="41"/>
        <v>спирально-навитая, межфланцевая</v>
      </c>
      <c r="H1154" s="727"/>
      <c r="I1154" s="727"/>
      <c r="J1154" s="727" t="s">
        <v>1135</v>
      </c>
      <c r="K1154" s="727">
        <v>0</v>
      </c>
      <c r="L1154" s="766">
        <v>751000000</v>
      </c>
      <c r="M1154" s="749" t="s">
        <v>83</v>
      </c>
      <c r="N1154" s="727" t="s">
        <v>2115</v>
      </c>
      <c r="O1154" s="813" t="s">
        <v>4675</v>
      </c>
      <c r="P1154" s="727" t="s">
        <v>229</v>
      </c>
      <c r="Q1154" s="874" t="s">
        <v>230</v>
      </c>
      <c r="R1154" s="727" t="s">
        <v>2856</v>
      </c>
      <c r="S1154" s="727">
        <v>796</v>
      </c>
      <c r="T1154" s="727" t="s">
        <v>232</v>
      </c>
      <c r="U1154" s="789">
        <v>4</v>
      </c>
      <c r="V1154" s="789">
        <v>9418.5</v>
      </c>
      <c r="W1154" s="789">
        <v>37674</v>
      </c>
      <c r="X1154" s="789">
        <v>42194.879999999997</v>
      </c>
      <c r="Y1154" s="727"/>
      <c r="Z1154" s="727">
        <v>2016</v>
      </c>
      <c r="AA1154" s="727"/>
      <c r="AB1154" s="760" t="s">
        <v>876</v>
      </c>
      <c r="AC1154" s="760"/>
      <c r="AD1154" s="760"/>
      <c r="AE1154" s="760"/>
      <c r="AF1154" s="760"/>
      <c r="AG1154" s="760" t="s">
        <v>6924</v>
      </c>
      <c r="AH1154" s="760" t="s">
        <v>794</v>
      </c>
      <c r="AI1154" s="760">
        <v>210022449</v>
      </c>
      <c r="AJ1154" s="760" t="s">
        <v>6925</v>
      </c>
      <c r="AK1154" s="807"/>
    </row>
    <row r="1155" spans="1:37" s="192" customFormat="1" ht="100.5" customHeight="1">
      <c r="A1155" s="727" t="s">
        <v>6926</v>
      </c>
      <c r="B1155" s="1060" t="s">
        <v>33</v>
      </c>
      <c r="C1155" s="727" t="s">
        <v>4849</v>
      </c>
      <c r="D1155" s="727" t="s">
        <v>4850</v>
      </c>
      <c r="E1155" s="727" t="str">
        <f t="shared" si="40"/>
        <v>Кольцо</v>
      </c>
      <c r="F1155" s="727" t="s">
        <v>4851</v>
      </c>
      <c r="G1155" s="727" t="str">
        <f t="shared" si="41"/>
        <v>резиновое, уплотнительное, ГОСТ 9833-73</v>
      </c>
      <c r="H1155" s="727"/>
      <c r="I1155" s="727"/>
      <c r="J1155" s="727" t="s">
        <v>1135</v>
      </c>
      <c r="K1155" s="727">
        <v>50</v>
      </c>
      <c r="L1155" s="766">
        <v>751000000</v>
      </c>
      <c r="M1155" s="749" t="s">
        <v>83</v>
      </c>
      <c r="N1155" s="727" t="s">
        <v>2115</v>
      </c>
      <c r="O1155" s="813" t="s">
        <v>4675</v>
      </c>
      <c r="P1155" s="727" t="s">
        <v>229</v>
      </c>
      <c r="Q1155" s="874" t="s">
        <v>230</v>
      </c>
      <c r="R1155" s="727" t="s">
        <v>2856</v>
      </c>
      <c r="S1155" s="727">
        <v>796</v>
      </c>
      <c r="T1155" s="727" t="s">
        <v>232</v>
      </c>
      <c r="U1155" s="789">
        <v>2</v>
      </c>
      <c r="V1155" s="789">
        <v>55000</v>
      </c>
      <c r="W1155" s="789">
        <v>110000</v>
      </c>
      <c r="X1155" s="789">
        <v>123200</v>
      </c>
      <c r="Y1155" s="727" t="s">
        <v>4270</v>
      </c>
      <c r="Z1155" s="727">
        <v>2016</v>
      </c>
      <c r="AA1155" s="727"/>
      <c r="AB1155" s="760" t="s">
        <v>876</v>
      </c>
      <c r="AC1155" s="760"/>
      <c r="AD1155" s="760"/>
      <c r="AE1155" s="760"/>
      <c r="AF1155" s="760"/>
      <c r="AG1155" s="760" t="s">
        <v>6927</v>
      </c>
      <c r="AH1155" s="760" t="s">
        <v>794</v>
      </c>
      <c r="AI1155" s="760">
        <v>210000371</v>
      </c>
      <c r="AJ1155" s="760" t="s">
        <v>6820</v>
      </c>
      <c r="AK1155" s="807"/>
    </row>
    <row r="1156" spans="1:37" s="192" customFormat="1" ht="100.5" customHeight="1">
      <c r="A1156" s="727" t="s">
        <v>6928</v>
      </c>
      <c r="B1156" s="1060" t="s">
        <v>33</v>
      </c>
      <c r="C1156" s="727" t="s">
        <v>6830</v>
      </c>
      <c r="D1156" s="727" t="s">
        <v>6831</v>
      </c>
      <c r="E1156" s="727" t="str">
        <f t="shared" si="40"/>
        <v>Противогаз</v>
      </c>
      <c r="F1156" s="727" t="s">
        <v>6832</v>
      </c>
      <c r="G1156" s="727" t="str">
        <f t="shared" si="41"/>
        <v>шланговый, поставка воздушной смеси с некоторого отдаления</v>
      </c>
      <c r="H1156" s="727"/>
      <c r="I1156" s="727"/>
      <c r="J1156" s="727" t="s">
        <v>1135</v>
      </c>
      <c r="K1156" s="727">
        <v>0</v>
      </c>
      <c r="L1156" s="766">
        <v>751000000</v>
      </c>
      <c r="M1156" s="749" t="s">
        <v>83</v>
      </c>
      <c r="N1156" s="727" t="s">
        <v>2115</v>
      </c>
      <c r="O1156" s="813" t="s">
        <v>4675</v>
      </c>
      <c r="P1156" s="727" t="s">
        <v>229</v>
      </c>
      <c r="Q1156" s="874" t="s">
        <v>230</v>
      </c>
      <c r="R1156" s="727" t="s">
        <v>2856</v>
      </c>
      <c r="S1156" s="727">
        <v>796</v>
      </c>
      <c r="T1156" s="727" t="s">
        <v>232</v>
      </c>
      <c r="U1156" s="789">
        <v>5</v>
      </c>
      <c r="V1156" s="789">
        <v>100000</v>
      </c>
      <c r="W1156" s="789">
        <v>500000</v>
      </c>
      <c r="X1156" s="789">
        <v>560000</v>
      </c>
      <c r="Y1156" s="727"/>
      <c r="Z1156" s="727">
        <v>2016</v>
      </c>
      <c r="AA1156" s="727"/>
      <c r="AB1156" s="760" t="s">
        <v>876</v>
      </c>
      <c r="AC1156" s="760"/>
      <c r="AD1156" s="760"/>
      <c r="AE1156" s="760"/>
      <c r="AF1156" s="760"/>
      <c r="AG1156" s="760" t="s">
        <v>6929</v>
      </c>
      <c r="AH1156" s="760" t="s">
        <v>794</v>
      </c>
      <c r="AI1156" s="760">
        <v>210000738</v>
      </c>
      <c r="AJ1156" s="760" t="s">
        <v>6834</v>
      </c>
      <c r="AK1156" s="807"/>
    </row>
    <row r="1157" spans="1:37" s="192" customFormat="1" ht="100.5" customHeight="1">
      <c r="A1157" s="727" t="s">
        <v>6930</v>
      </c>
      <c r="B1157" s="1060" t="s">
        <v>33</v>
      </c>
      <c r="C1157" s="727" t="s">
        <v>6931</v>
      </c>
      <c r="D1157" s="727" t="s">
        <v>6424</v>
      </c>
      <c r="E1157" s="727" t="str">
        <f t="shared" si="40"/>
        <v>Паронит</v>
      </c>
      <c r="F1157" s="727" t="s">
        <v>6932</v>
      </c>
      <c r="G1157" s="727" t="str">
        <f t="shared" si="41"/>
        <v>марка ПОН-Б, общего назначения, толщина 0,4 мм, ГОСТ 481-80</v>
      </c>
      <c r="H1157" s="727"/>
      <c r="I1157" s="727"/>
      <c r="J1157" s="727" t="s">
        <v>1135</v>
      </c>
      <c r="K1157" s="727">
        <v>0</v>
      </c>
      <c r="L1157" s="766">
        <v>751000000</v>
      </c>
      <c r="M1157" s="749" t="s">
        <v>83</v>
      </c>
      <c r="N1157" s="727" t="s">
        <v>2115</v>
      </c>
      <c r="O1157" s="813" t="s">
        <v>4675</v>
      </c>
      <c r="P1157" s="727" t="s">
        <v>229</v>
      </c>
      <c r="Q1157" s="874" t="s">
        <v>230</v>
      </c>
      <c r="R1157" s="727" t="s">
        <v>2856</v>
      </c>
      <c r="S1157" s="727">
        <v>166</v>
      </c>
      <c r="T1157" s="727" t="s">
        <v>902</v>
      </c>
      <c r="U1157" s="789">
        <v>45</v>
      </c>
      <c r="V1157" s="789">
        <v>535</v>
      </c>
      <c r="W1157" s="789">
        <v>24075</v>
      </c>
      <c r="X1157" s="789">
        <v>26964</v>
      </c>
      <c r="Y1157" s="727"/>
      <c r="Z1157" s="727">
        <v>2016</v>
      </c>
      <c r="AA1157" s="727"/>
      <c r="AB1157" s="760" t="s">
        <v>876</v>
      </c>
      <c r="AC1157" s="760"/>
      <c r="AD1157" s="760"/>
      <c r="AE1157" s="760"/>
      <c r="AF1157" s="760"/>
      <c r="AG1157" s="760" t="s">
        <v>6933</v>
      </c>
      <c r="AH1157" s="760" t="s">
        <v>794</v>
      </c>
      <c r="AI1157" s="760">
        <v>210000937</v>
      </c>
      <c r="AJ1157" s="760" t="s">
        <v>6934</v>
      </c>
      <c r="AK1157" s="807"/>
    </row>
    <row r="1158" spans="1:37" s="192" customFormat="1" ht="100.5" customHeight="1">
      <c r="A1158" s="727" t="s">
        <v>6935</v>
      </c>
      <c r="B1158" s="1060" t="s">
        <v>33</v>
      </c>
      <c r="C1158" s="727" t="s">
        <v>6830</v>
      </c>
      <c r="D1158" s="727" t="s">
        <v>6831</v>
      </c>
      <c r="E1158" s="727" t="str">
        <f t="shared" si="40"/>
        <v>Противогаз</v>
      </c>
      <c r="F1158" s="727" t="s">
        <v>6832</v>
      </c>
      <c r="G1158" s="727" t="str">
        <f t="shared" si="41"/>
        <v>шланговый, поставка воздушной смеси с некоторого отдаления</v>
      </c>
      <c r="H1158" s="727"/>
      <c r="I1158" s="727"/>
      <c r="J1158" s="727" t="s">
        <v>1135</v>
      </c>
      <c r="K1158" s="727">
        <v>0</v>
      </c>
      <c r="L1158" s="766">
        <v>751000000</v>
      </c>
      <c r="M1158" s="749" t="s">
        <v>83</v>
      </c>
      <c r="N1158" s="727" t="s">
        <v>2115</v>
      </c>
      <c r="O1158" s="813" t="s">
        <v>4675</v>
      </c>
      <c r="P1158" s="727" t="s">
        <v>229</v>
      </c>
      <c r="Q1158" s="874" t="s">
        <v>230</v>
      </c>
      <c r="R1158" s="727" t="s">
        <v>2856</v>
      </c>
      <c r="S1158" s="727">
        <v>796</v>
      </c>
      <c r="T1158" s="727" t="s">
        <v>232</v>
      </c>
      <c r="U1158" s="789">
        <v>6</v>
      </c>
      <c r="V1158" s="789">
        <v>45000</v>
      </c>
      <c r="W1158" s="789">
        <v>270000</v>
      </c>
      <c r="X1158" s="789">
        <v>302400</v>
      </c>
      <c r="Y1158" s="727"/>
      <c r="Z1158" s="727">
        <v>2016</v>
      </c>
      <c r="AA1158" s="727"/>
      <c r="AB1158" s="760" t="s">
        <v>876</v>
      </c>
      <c r="AC1158" s="760"/>
      <c r="AD1158" s="760"/>
      <c r="AE1158" s="760"/>
      <c r="AF1158" s="760"/>
      <c r="AG1158" s="760" t="s">
        <v>6936</v>
      </c>
      <c r="AH1158" s="760" t="s">
        <v>794</v>
      </c>
      <c r="AI1158" s="760">
        <v>210004347</v>
      </c>
      <c r="AJ1158" s="760" t="s">
        <v>6937</v>
      </c>
      <c r="AK1158" s="807"/>
    </row>
    <row r="1159" spans="1:37" s="192" customFormat="1" ht="100.5" customHeight="1">
      <c r="A1159" s="727" t="s">
        <v>6938</v>
      </c>
      <c r="B1159" s="1060" t="s">
        <v>33</v>
      </c>
      <c r="C1159" s="727" t="s">
        <v>6939</v>
      </c>
      <c r="D1159" s="727" t="s">
        <v>6831</v>
      </c>
      <c r="E1159" s="727" t="str">
        <f t="shared" si="40"/>
        <v>Противогаз</v>
      </c>
      <c r="F1159" s="727" t="s">
        <v>6940</v>
      </c>
      <c r="G1159" s="727" t="str">
        <f t="shared" si="41"/>
        <v>фильтрующий, фильтрование окружающего воздуха</v>
      </c>
      <c r="H1159" s="727"/>
      <c r="I1159" s="727"/>
      <c r="J1159" s="727" t="s">
        <v>1135</v>
      </c>
      <c r="K1159" s="727">
        <v>0</v>
      </c>
      <c r="L1159" s="766">
        <v>751000000</v>
      </c>
      <c r="M1159" s="749" t="s">
        <v>83</v>
      </c>
      <c r="N1159" s="727" t="s">
        <v>2115</v>
      </c>
      <c r="O1159" s="813" t="s">
        <v>4675</v>
      </c>
      <c r="P1159" s="727" t="s">
        <v>229</v>
      </c>
      <c r="Q1159" s="874" t="s">
        <v>230</v>
      </c>
      <c r="R1159" s="727" t="s">
        <v>2856</v>
      </c>
      <c r="S1159" s="727">
        <v>839</v>
      </c>
      <c r="T1159" s="727" t="s">
        <v>997</v>
      </c>
      <c r="U1159" s="789">
        <v>23</v>
      </c>
      <c r="V1159" s="789">
        <v>25000</v>
      </c>
      <c r="W1159" s="789">
        <v>575000</v>
      </c>
      <c r="X1159" s="789">
        <v>644000</v>
      </c>
      <c r="Y1159" s="727"/>
      <c r="Z1159" s="727">
        <v>2016</v>
      </c>
      <c r="AA1159" s="727"/>
      <c r="AB1159" s="760" t="s">
        <v>876</v>
      </c>
      <c r="AC1159" s="760"/>
      <c r="AD1159" s="760"/>
      <c r="AE1159" s="760"/>
      <c r="AF1159" s="760"/>
      <c r="AG1159" s="760" t="s">
        <v>6941</v>
      </c>
      <c r="AH1159" s="760" t="s">
        <v>794</v>
      </c>
      <c r="AI1159" s="760">
        <v>210016894</v>
      </c>
      <c r="AJ1159" s="760" t="s">
        <v>6942</v>
      </c>
      <c r="AK1159" s="807"/>
    </row>
    <row r="1160" spans="1:37" s="192" customFormat="1" ht="100.5" customHeight="1">
      <c r="A1160" s="727" t="s">
        <v>6943</v>
      </c>
      <c r="B1160" s="1060" t="s">
        <v>33</v>
      </c>
      <c r="C1160" s="727" t="s">
        <v>6479</v>
      </c>
      <c r="D1160" s="727" t="s">
        <v>5173</v>
      </c>
      <c r="E1160" s="727" t="str">
        <f t="shared" si="40"/>
        <v>Рукав</v>
      </c>
      <c r="F1160" s="727" t="s">
        <v>6480</v>
      </c>
      <c r="G1160" s="727" t="str">
        <f t="shared" si="41"/>
        <v>пожарный, внутренний диаметр 51   , ГОСТ 7877-75</v>
      </c>
      <c r="H1160" s="727"/>
      <c r="I1160" s="727"/>
      <c r="J1160" s="727" t="s">
        <v>38</v>
      </c>
      <c r="K1160" s="727">
        <v>0</v>
      </c>
      <c r="L1160" s="749">
        <v>271034100</v>
      </c>
      <c r="M1160" s="753" t="s">
        <v>84</v>
      </c>
      <c r="N1160" s="727" t="s">
        <v>2115</v>
      </c>
      <c r="O1160" s="727" t="s">
        <v>4707</v>
      </c>
      <c r="P1160" s="727" t="s">
        <v>229</v>
      </c>
      <c r="Q1160" s="874" t="s">
        <v>230</v>
      </c>
      <c r="R1160" s="727" t="s">
        <v>2856</v>
      </c>
      <c r="S1160" s="727">
        <v>6</v>
      </c>
      <c r="T1160" s="727" t="s">
        <v>5175</v>
      </c>
      <c r="U1160" s="789">
        <v>150</v>
      </c>
      <c r="V1160" s="789">
        <v>1712</v>
      </c>
      <c r="W1160" s="789">
        <v>256800</v>
      </c>
      <c r="X1160" s="789">
        <v>287616</v>
      </c>
      <c r="Y1160" s="727"/>
      <c r="Z1160" s="727">
        <v>2016</v>
      </c>
      <c r="AA1160" s="727"/>
      <c r="AB1160" s="760" t="s">
        <v>876</v>
      </c>
      <c r="AC1160" s="760" t="s">
        <v>209</v>
      </c>
      <c r="AD1160" s="760"/>
      <c r="AE1160" s="760"/>
      <c r="AF1160" s="760"/>
      <c r="AG1160" s="760" t="s">
        <v>6944</v>
      </c>
      <c r="AH1160" s="760" t="s">
        <v>794</v>
      </c>
      <c r="AI1160" s="760">
        <v>210000329</v>
      </c>
      <c r="AJ1160" s="760" t="s">
        <v>6945</v>
      </c>
      <c r="AK1160" s="807"/>
    </row>
    <row r="1161" spans="1:37" s="192" customFormat="1" ht="100.5" customHeight="1">
      <c r="A1161" s="727" t="s">
        <v>6946</v>
      </c>
      <c r="B1161" s="1060" t="s">
        <v>33</v>
      </c>
      <c r="C1161" s="727" t="s">
        <v>6314</v>
      </c>
      <c r="D1161" s="727" t="s">
        <v>6315</v>
      </c>
      <c r="E1161" s="727" t="str">
        <f t="shared" si="40"/>
        <v>Щиток</v>
      </c>
      <c r="F1161" s="727" t="s">
        <v>6316</v>
      </c>
      <c r="G1161" s="727" t="str">
        <f t="shared" si="41"/>
        <v>защитный лицевой, исполнение корпуса - светофильтрующий  (КФ), с креплением на каске</v>
      </c>
      <c r="H1161" s="727"/>
      <c r="I1161" s="727"/>
      <c r="J1161" s="727" t="s">
        <v>1135</v>
      </c>
      <c r="K1161" s="727">
        <v>75</v>
      </c>
      <c r="L1161" s="749">
        <v>271034100</v>
      </c>
      <c r="M1161" s="753" t="s">
        <v>84</v>
      </c>
      <c r="N1161" s="727" t="s">
        <v>2115</v>
      </c>
      <c r="O1161" s="727" t="s">
        <v>4707</v>
      </c>
      <c r="P1161" s="727" t="s">
        <v>229</v>
      </c>
      <c r="Q1161" s="874" t="s">
        <v>230</v>
      </c>
      <c r="R1161" s="727" t="s">
        <v>2856</v>
      </c>
      <c r="S1161" s="727">
        <v>796</v>
      </c>
      <c r="T1161" s="727" t="s">
        <v>232</v>
      </c>
      <c r="U1161" s="789">
        <v>1</v>
      </c>
      <c r="V1161" s="789">
        <v>2500</v>
      </c>
      <c r="W1161" s="789">
        <v>2500</v>
      </c>
      <c r="X1161" s="789">
        <v>2800</v>
      </c>
      <c r="Y1161" s="727" t="s">
        <v>4270</v>
      </c>
      <c r="Z1161" s="727">
        <v>2016</v>
      </c>
      <c r="AA1161" s="727"/>
      <c r="AB1161" s="760" t="s">
        <v>876</v>
      </c>
      <c r="AC1161" s="760"/>
      <c r="AD1161" s="760"/>
      <c r="AE1161" s="760"/>
      <c r="AF1161" s="760"/>
      <c r="AG1161" s="760" t="s">
        <v>6947</v>
      </c>
      <c r="AH1161" s="760" t="s">
        <v>794</v>
      </c>
      <c r="AI1161" s="760">
        <v>210000757</v>
      </c>
      <c r="AJ1161" s="760" t="s">
        <v>6318</v>
      </c>
      <c r="AK1161" s="807"/>
    </row>
    <row r="1162" spans="1:37" s="192" customFormat="1" ht="100.5" customHeight="1">
      <c r="A1162" s="727" t="s">
        <v>6948</v>
      </c>
      <c r="B1162" s="1060" t="s">
        <v>33</v>
      </c>
      <c r="C1162" s="727" t="s">
        <v>6949</v>
      </c>
      <c r="D1162" s="727" t="s">
        <v>6587</v>
      </c>
      <c r="E1162" s="727" t="str">
        <f t="shared" si="40"/>
        <v>Шланг</v>
      </c>
      <c r="F1162" s="727" t="s">
        <v>6950</v>
      </c>
      <c r="G1162" s="727" t="str">
        <f t="shared" si="41"/>
        <v>газовый, для сварки и резки металлов класса III предназначен для подачи кислорода, III–6.3–2,0, наружный диаметр 16, ГОСТ 9356-75</v>
      </c>
      <c r="H1162" s="727"/>
      <c r="I1162" s="727"/>
      <c r="J1162" s="727" t="s">
        <v>1135</v>
      </c>
      <c r="K1162" s="727">
        <v>10</v>
      </c>
      <c r="L1162" s="749">
        <v>271034100</v>
      </c>
      <c r="M1162" s="753" t="s">
        <v>84</v>
      </c>
      <c r="N1162" s="727" t="s">
        <v>2115</v>
      </c>
      <c r="O1162" s="727" t="s">
        <v>4707</v>
      </c>
      <c r="P1162" s="727" t="s">
        <v>229</v>
      </c>
      <c r="Q1162" s="874" t="s">
        <v>230</v>
      </c>
      <c r="R1162" s="727" t="s">
        <v>2856</v>
      </c>
      <c r="S1162" s="727">
        <v>6</v>
      </c>
      <c r="T1162" s="727" t="s">
        <v>5175</v>
      </c>
      <c r="U1162" s="789">
        <v>15</v>
      </c>
      <c r="V1162" s="789">
        <v>2900</v>
      </c>
      <c r="W1162" s="789">
        <v>43500</v>
      </c>
      <c r="X1162" s="789">
        <v>48720</v>
      </c>
      <c r="Y1162" s="727" t="s">
        <v>4270</v>
      </c>
      <c r="Z1162" s="727">
        <v>2016</v>
      </c>
      <c r="AA1162" s="727"/>
      <c r="AB1162" s="760" t="s">
        <v>876</v>
      </c>
      <c r="AC1162" s="760"/>
      <c r="AD1162" s="760"/>
      <c r="AE1162" s="760"/>
      <c r="AF1162" s="760"/>
      <c r="AG1162" s="760" t="s">
        <v>6951</v>
      </c>
      <c r="AH1162" s="760" t="s">
        <v>794</v>
      </c>
      <c r="AI1162" s="760">
        <v>210013212</v>
      </c>
      <c r="AJ1162" s="760" t="s">
        <v>6952</v>
      </c>
      <c r="AK1162" s="807"/>
    </row>
    <row r="1163" spans="1:37" s="192" customFormat="1" ht="100.5" customHeight="1">
      <c r="A1163" s="727" t="s">
        <v>6953</v>
      </c>
      <c r="B1163" s="1060" t="s">
        <v>33</v>
      </c>
      <c r="C1163" s="727" t="s">
        <v>6586</v>
      </c>
      <c r="D1163" s="727" t="s">
        <v>6587</v>
      </c>
      <c r="E1163" s="727" t="str">
        <f t="shared" si="40"/>
        <v>Шланг</v>
      </c>
      <c r="F1163" s="727" t="s">
        <v>6588</v>
      </c>
      <c r="G1163" s="727" t="str">
        <f t="shared" si="41"/>
        <v>газовый, для сварки и резки металлов класса I предназначен для подачи ацетилена, городского газа, пропана и бутана, I–6.3–0,63, наружный диаметр 13, ГОСТ 9356-75</v>
      </c>
      <c r="H1163" s="727"/>
      <c r="I1163" s="727"/>
      <c r="J1163" s="727" t="s">
        <v>1135</v>
      </c>
      <c r="K1163" s="727">
        <v>10</v>
      </c>
      <c r="L1163" s="749">
        <v>271034100</v>
      </c>
      <c r="M1163" s="753" t="s">
        <v>84</v>
      </c>
      <c r="N1163" s="727" t="s">
        <v>2115</v>
      </c>
      <c r="O1163" s="727" t="s">
        <v>4707</v>
      </c>
      <c r="P1163" s="727" t="s">
        <v>229</v>
      </c>
      <c r="Q1163" s="874" t="s">
        <v>230</v>
      </c>
      <c r="R1163" s="727" t="s">
        <v>2856</v>
      </c>
      <c r="S1163" s="727">
        <v>6</v>
      </c>
      <c r="T1163" s="727" t="s">
        <v>5175</v>
      </c>
      <c r="U1163" s="789">
        <v>15</v>
      </c>
      <c r="V1163" s="789">
        <v>2900</v>
      </c>
      <c r="W1163" s="789">
        <v>43500</v>
      </c>
      <c r="X1163" s="789">
        <v>48720</v>
      </c>
      <c r="Y1163" s="727" t="s">
        <v>4270</v>
      </c>
      <c r="Z1163" s="727">
        <v>2016</v>
      </c>
      <c r="AA1163" s="727"/>
      <c r="AB1163" s="760" t="s">
        <v>876</v>
      </c>
      <c r="AC1163" s="760"/>
      <c r="AD1163" s="760"/>
      <c r="AE1163" s="760"/>
      <c r="AF1163" s="760"/>
      <c r="AG1163" s="760" t="s">
        <v>6954</v>
      </c>
      <c r="AH1163" s="760" t="s">
        <v>794</v>
      </c>
      <c r="AI1163" s="760">
        <v>210013213</v>
      </c>
      <c r="AJ1163" s="760" t="s">
        <v>6590</v>
      </c>
      <c r="AK1163" s="807"/>
    </row>
    <row r="1164" spans="1:37" s="192" customFormat="1" ht="100.5" customHeight="1">
      <c r="A1164" s="727" t="s">
        <v>6955</v>
      </c>
      <c r="B1164" s="1060" t="s">
        <v>33</v>
      </c>
      <c r="C1164" s="727" t="s">
        <v>6956</v>
      </c>
      <c r="D1164" s="727" t="s">
        <v>6587</v>
      </c>
      <c r="E1164" s="727" t="str">
        <f t="shared" si="40"/>
        <v>Шланг</v>
      </c>
      <c r="F1164" s="727" t="s">
        <v>6957</v>
      </c>
      <c r="G1164" s="727" t="str">
        <f t="shared" si="41"/>
        <v>газовый, для сварки и резки металлов класса I предназначен для подачи ацетилена, городского газа, пропана и бутана, I–9–0,63, наружный диаметр 18, ГОСТ 9356-75</v>
      </c>
      <c r="H1164" s="727"/>
      <c r="I1164" s="727"/>
      <c r="J1164" s="727" t="s">
        <v>1135</v>
      </c>
      <c r="K1164" s="727">
        <v>10</v>
      </c>
      <c r="L1164" s="749">
        <v>271034100</v>
      </c>
      <c r="M1164" s="753" t="s">
        <v>84</v>
      </c>
      <c r="N1164" s="727" t="s">
        <v>2115</v>
      </c>
      <c r="O1164" s="727" t="s">
        <v>4707</v>
      </c>
      <c r="P1164" s="727" t="s">
        <v>229</v>
      </c>
      <c r="Q1164" s="874" t="s">
        <v>230</v>
      </c>
      <c r="R1164" s="727" t="s">
        <v>2856</v>
      </c>
      <c r="S1164" s="727">
        <v>6</v>
      </c>
      <c r="T1164" s="727" t="s">
        <v>5175</v>
      </c>
      <c r="U1164" s="789">
        <v>25</v>
      </c>
      <c r="V1164" s="789">
        <v>535</v>
      </c>
      <c r="W1164" s="789">
        <v>13375</v>
      </c>
      <c r="X1164" s="789">
        <v>14980</v>
      </c>
      <c r="Y1164" s="727" t="s">
        <v>4270</v>
      </c>
      <c r="Z1164" s="727">
        <v>2016</v>
      </c>
      <c r="AA1164" s="727"/>
      <c r="AB1164" s="760" t="s">
        <v>876</v>
      </c>
      <c r="AC1164" s="760"/>
      <c r="AD1164" s="760"/>
      <c r="AE1164" s="760"/>
      <c r="AF1164" s="760"/>
      <c r="AG1164" s="760" t="s">
        <v>6958</v>
      </c>
      <c r="AH1164" s="760" t="s">
        <v>794</v>
      </c>
      <c r="AI1164" s="760">
        <v>210017219</v>
      </c>
      <c r="AJ1164" s="760" t="s">
        <v>6959</v>
      </c>
      <c r="AK1164" s="807"/>
    </row>
    <row r="1165" spans="1:37" s="192" customFormat="1" ht="100.5" customHeight="1">
      <c r="A1165" s="727" t="s">
        <v>6960</v>
      </c>
      <c r="B1165" s="1060" t="s">
        <v>33</v>
      </c>
      <c r="C1165" s="727" t="s">
        <v>6339</v>
      </c>
      <c r="D1165" s="727" t="s">
        <v>6340</v>
      </c>
      <c r="E1165" s="727" t="str">
        <f t="shared" si="40"/>
        <v>Краги</v>
      </c>
      <c r="F1165" s="727" t="s">
        <v>6341</v>
      </c>
      <c r="G1165" s="727" t="str">
        <f t="shared" si="41"/>
        <v>для защиты рук от повышенных температур, из термостойкого материала</v>
      </c>
      <c r="H1165" s="727"/>
      <c r="I1165" s="727"/>
      <c r="J1165" s="727" t="s">
        <v>1135</v>
      </c>
      <c r="K1165" s="727">
        <v>80</v>
      </c>
      <c r="L1165" s="749">
        <v>271034100</v>
      </c>
      <c r="M1165" s="753" t="s">
        <v>84</v>
      </c>
      <c r="N1165" s="727" t="s">
        <v>2115</v>
      </c>
      <c r="O1165" s="727" t="s">
        <v>4707</v>
      </c>
      <c r="P1165" s="727" t="s">
        <v>229</v>
      </c>
      <c r="Q1165" s="874" t="s">
        <v>230</v>
      </c>
      <c r="R1165" s="727" t="s">
        <v>2856</v>
      </c>
      <c r="S1165" s="727">
        <v>715</v>
      </c>
      <c r="T1165" s="727" t="s">
        <v>6179</v>
      </c>
      <c r="U1165" s="789">
        <v>14</v>
      </c>
      <c r="V1165" s="789">
        <v>1500</v>
      </c>
      <c r="W1165" s="789">
        <v>21000</v>
      </c>
      <c r="X1165" s="789">
        <v>23520</v>
      </c>
      <c r="Y1165" s="727" t="s">
        <v>4270</v>
      </c>
      <c r="Z1165" s="727">
        <v>2016</v>
      </c>
      <c r="AA1165" s="727"/>
      <c r="AB1165" s="760" t="s">
        <v>876</v>
      </c>
      <c r="AC1165" s="760"/>
      <c r="AD1165" s="760"/>
      <c r="AE1165" s="760"/>
      <c r="AF1165" s="760"/>
      <c r="AG1165" s="760" t="s">
        <v>6961</v>
      </c>
      <c r="AH1165" s="760" t="s">
        <v>794</v>
      </c>
      <c r="AI1165" s="760">
        <v>210018315</v>
      </c>
      <c r="AJ1165" s="760" t="s">
        <v>6387</v>
      </c>
      <c r="AK1165" s="807"/>
    </row>
    <row r="1166" spans="1:37" s="192" customFormat="1" ht="100.5" customHeight="1">
      <c r="A1166" s="727" t="s">
        <v>6962</v>
      </c>
      <c r="B1166" s="1060" t="s">
        <v>33</v>
      </c>
      <c r="C1166" s="727" t="s">
        <v>6484</v>
      </c>
      <c r="D1166" s="727" t="s">
        <v>6485</v>
      </c>
      <c r="E1166" s="727" t="str">
        <f t="shared" si="40"/>
        <v>Фартук</v>
      </c>
      <c r="F1166" s="727" t="s">
        <v>6486</v>
      </c>
      <c r="G1166" s="727" t="str">
        <f t="shared" si="41"/>
        <v>мужской, для защиты от растворов щелочей, из прорезиненной ткани, тип А, ГОСТ 12.4.029-76</v>
      </c>
      <c r="H1166" s="727"/>
      <c r="I1166" s="727"/>
      <c r="J1166" s="727" t="s">
        <v>1135</v>
      </c>
      <c r="K1166" s="727">
        <v>50</v>
      </c>
      <c r="L1166" s="749">
        <v>431010000</v>
      </c>
      <c r="M1166" s="749" t="s">
        <v>129</v>
      </c>
      <c r="N1166" s="727" t="s">
        <v>2115</v>
      </c>
      <c r="O1166" s="813" t="s">
        <v>4678</v>
      </c>
      <c r="P1166" s="727" t="s">
        <v>229</v>
      </c>
      <c r="Q1166" s="874" t="s">
        <v>230</v>
      </c>
      <c r="R1166" s="727" t="s">
        <v>2856</v>
      </c>
      <c r="S1166" s="727">
        <v>796</v>
      </c>
      <c r="T1166" s="727" t="s">
        <v>232</v>
      </c>
      <c r="U1166" s="789">
        <v>12</v>
      </c>
      <c r="V1166" s="789">
        <v>2000</v>
      </c>
      <c r="W1166" s="789">
        <v>24000</v>
      </c>
      <c r="X1166" s="789">
        <v>26880</v>
      </c>
      <c r="Y1166" s="727" t="s">
        <v>4270</v>
      </c>
      <c r="Z1166" s="727">
        <v>2016</v>
      </c>
      <c r="AA1166" s="727"/>
      <c r="AB1166" s="760" t="s">
        <v>876</v>
      </c>
      <c r="AC1166" s="760"/>
      <c r="AD1166" s="760"/>
      <c r="AE1166" s="760"/>
      <c r="AF1166" s="760"/>
      <c r="AG1166" s="760" t="s">
        <v>6963</v>
      </c>
      <c r="AH1166" s="760" t="s">
        <v>794</v>
      </c>
      <c r="AI1166" s="760">
        <v>210000582</v>
      </c>
      <c r="AJ1166" s="760" t="s">
        <v>6488</v>
      </c>
      <c r="AK1166" s="807"/>
    </row>
    <row r="1167" spans="1:37" s="192" customFormat="1" ht="100.5" customHeight="1">
      <c r="A1167" s="727" t="s">
        <v>6964</v>
      </c>
      <c r="B1167" s="1060" t="s">
        <v>33</v>
      </c>
      <c r="C1167" s="727" t="s">
        <v>6965</v>
      </c>
      <c r="D1167" s="727" t="s">
        <v>6966</v>
      </c>
      <c r="E1167" s="727" t="str">
        <f t="shared" si="40"/>
        <v>Веревка</v>
      </c>
      <c r="F1167" s="727" t="s">
        <v>6967</v>
      </c>
      <c r="G1167" s="727" t="str">
        <f t="shared" si="41"/>
        <v>пожарная, спасательная с коушами</v>
      </c>
      <c r="H1167" s="727"/>
      <c r="I1167" s="727"/>
      <c r="J1167" s="727" t="s">
        <v>38</v>
      </c>
      <c r="K1167" s="727">
        <v>0</v>
      </c>
      <c r="L1167" s="749">
        <v>431010000</v>
      </c>
      <c r="M1167" s="749" t="s">
        <v>129</v>
      </c>
      <c r="N1167" s="727" t="s">
        <v>2115</v>
      </c>
      <c r="O1167" s="813" t="s">
        <v>4678</v>
      </c>
      <c r="P1167" s="727" t="s">
        <v>229</v>
      </c>
      <c r="Q1167" s="874" t="s">
        <v>230</v>
      </c>
      <c r="R1167" s="727" t="s">
        <v>2856</v>
      </c>
      <c r="S1167" s="727">
        <v>796</v>
      </c>
      <c r="T1167" s="727" t="s">
        <v>232</v>
      </c>
      <c r="U1167" s="789">
        <v>15</v>
      </c>
      <c r="V1167" s="789">
        <v>18000</v>
      </c>
      <c r="W1167" s="789">
        <v>270000</v>
      </c>
      <c r="X1167" s="789">
        <v>302400</v>
      </c>
      <c r="Y1167" s="727"/>
      <c r="Z1167" s="727">
        <v>2016</v>
      </c>
      <c r="AA1167" s="727"/>
      <c r="AB1167" s="760" t="s">
        <v>876</v>
      </c>
      <c r="AC1167" s="760" t="s">
        <v>209</v>
      </c>
      <c r="AD1167" s="760"/>
      <c r="AE1167" s="760"/>
      <c r="AF1167" s="760"/>
      <c r="AG1167" s="760" t="s">
        <v>6968</v>
      </c>
      <c r="AH1167" s="760" t="s">
        <v>794</v>
      </c>
      <c r="AI1167" s="760">
        <v>210000761</v>
      </c>
      <c r="AJ1167" s="760" t="s">
        <v>6969</v>
      </c>
      <c r="AK1167" s="807"/>
    </row>
    <row r="1168" spans="1:37" s="192" customFormat="1" ht="100.5" customHeight="1">
      <c r="A1168" s="727" t="s">
        <v>6970</v>
      </c>
      <c r="B1168" s="1060" t="s">
        <v>33</v>
      </c>
      <c r="C1168" s="727" t="s">
        <v>6971</v>
      </c>
      <c r="D1168" s="727" t="s">
        <v>6735</v>
      </c>
      <c r="E1168" s="727" t="str">
        <f t="shared" si="40"/>
        <v>Пояс</v>
      </c>
      <c r="F1168" s="727" t="s">
        <v>6972</v>
      </c>
      <c r="G1168" s="727" t="str">
        <f t="shared" si="41"/>
        <v>предохранительный, страховочный, лямочный с амортизатором</v>
      </c>
      <c r="H1168" s="727"/>
      <c r="I1168" s="727"/>
      <c r="J1168" s="727" t="s">
        <v>38</v>
      </c>
      <c r="K1168" s="727">
        <v>0</v>
      </c>
      <c r="L1168" s="749">
        <v>431010000</v>
      </c>
      <c r="M1168" s="749" t="s">
        <v>129</v>
      </c>
      <c r="N1168" s="727" t="s">
        <v>2115</v>
      </c>
      <c r="O1168" s="813" t="s">
        <v>4678</v>
      </c>
      <c r="P1168" s="727" t="s">
        <v>229</v>
      </c>
      <c r="Q1168" s="874" t="s">
        <v>230</v>
      </c>
      <c r="R1168" s="727" t="s">
        <v>2856</v>
      </c>
      <c r="S1168" s="727">
        <v>796</v>
      </c>
      <c r="T1168" s="727" t="s">
        <v>232</v>
      </c>
      <c r="U1168" s="789">
        <v>7</v>
      </c>
      <c r="V1168" s="789">
        <v>11000</v>
      </c>
      <c r="W1168" s="789">
        <v>77000</v>
      </c>
      <c r="X1168" s="789">
        <v>86240</v>
      </c>
      <c r="Y1168" s="727"/>
      <c r="Z1168" s="727">
        <v>2016</v>
      </c>
      <c r="AA1168" s="727"/>
      <c r="AB1168" s="760" t="s">
        <v>876</v>
      </c>
      <c r="AC1168" s="760" t="s">
        <v>209</v>
      </c>
      <c r="AD1168" s="760"/>
      <c r="AE1168" s="760"/>
      <c r="AF1168" s="760"/>
      <c r="AG1168" s="760" t="s">
        <v>6973</v>
      </c>
      <c r="AH1168" s="760" t="s">
        <v>794</v>
      </c>
      <c r="AI1168" s="760">
        <v>210000763</v>
      </c>
      <c r="AJ1168" s="760" t="s">
        <v>6974</v>
      </c>
      <c r="AK1168" s="807"/>
    </row>
    <row r="1169" spans="1:37" s="192" customFormat="1" ht="100.5" customHeight="1">
      <c r="A1169" s="727" t="s">
        <v>6975</v>
      </c>
      <c r="B1169" s="1060" t="s">
        <v>33</v>
      </c>
      <c r="C1169" s="727" t="s">
        <v>6326</v>
      </c>
      <c r="D1169" s="727" t="s">
        <v>6327</v>
      </c>
      <c r="E1169" s="727" t="str">
        <f t="shared" si="40"/>
        <v>Ткань</v>
      </c>
      <c r="F1169" s="727" t="s">
        <v>6328</v>
      </c>
      <c r="G1169" s="727" t="str">
        <f t="shared" si="41"/>
        <v>асбестовая, для изготовления теплоизоляционных материалов,  прорезиненных набивок, прокладочных колец и манжет, ГОСТ 6102-94</v>
      </c>
      <c r="H1169" s="727"/>
      <c r="I1169" s="727"/>
      <c r="J1169" s="727" t="s">
        <v>1135</v>
      </c>
      <c r="K1169" s="727">
        <v>50</v>
      </c>
      <c r="L1169" s="749">
        <v>431010000</v>
      </c>
      <c r="M1169" s="749" t="s">
        <v>129</v>
      </c>
      <c r="N1169" s="727" t="s">
        <v>2115</v>
      </c>
      <c r="O1169" s="813" t="s">
        <v>4678</v>
      </c>
      <c r="P1169" s="727" t="s">
        <v>229</v>
      </c>
      <c r="Q1169" s="874" t="s">
        <v>230</v>
      </c>
      <c r="R1169" s="727" t="s">
        <v>2856</v>
      </c>
      <c r="S1169" s="727">
        <v>55</v>
      </c>
      <c r="T1169" s="727" t="s">
        <v>3168</v>
      </c>
      <c r="U1169" s="789">
        <v>1</v>
      </c>
      <c r="V1169" s="789">
        <v>3500</v>
      </c>
      <c r="W1169" s="789">
        <v>3500</v>
      </c>
      <c r="X1169" s="789">
        <v>3920</v>
      </c>
      <c r="Y1169" s="727" t="s">
        <v>4270</v>
      </c>
      <c r="Z1169" s="727">
        <v>2016</v>
      </c>
      <c r="AA1169" s="727"/>
      <c r="AB1169" s="760" t="s">
        <v>876</v>
      </c>
      <c r="AC1169" s="760"/>
      <c r="AD1169" s="760"/>
      <c r="AE1169" s="760"/>
      <c r="AF1169" s="760"/>
      <c r="AG1169" s="760" t="s">
        <v>6976</v>
      </c>
      <c r="AH1169" s="760" t="s">
        <v>794</v>
      </c>
      <c r="AI1169" s="760">
        <v>210000913</v>
      </c>
      <c r="AJ1169" s="760" t="s">
        <v>6517</v>
      </c>
      <c r="AK1169" s="807"/>
    </row>
    <row r="1170" spans="1:37" s="192" customFormat="1" ht="100.5" customHeight="1">
      <c r="A1170" s="727" t="s">
        <v>6977</v>
      </c>
      <c r="B1170" s="1060" t="s">
        <v>33</v>
      </c>
      <c r="C1170" s="727" t="s">
        <v>6978</v>
      </c>
      <c r="D1170" s="727" t="s">
        <v>898</v>
      </c>
      <c r="E1170" s="727" t="str">
        <f t="shared" si="40"/>
        <v>Набивка</v>
      </c>
      <c r="F1170" s="727" t="s">
        <v>6979</v>
      </c>
      <c r="G1170" s="727" t="str">
        <f t="shared" si="41"/>
        <v>асбестовая, марка АП (АП-31), квадратная, сальниковая, размер 12 мм, ГОСТ 5152-84</v>
      </c>
      <c r="H1170" s="727"/>
      <c r="I1170" s="727"/>
      <c r="J1170" s="727" t="s">
        <v>1135</v>
      </c>
      <c r="K1170" s="727">
        <v>83</v>
      </c>
      <c r="L1170" s="749">
        <v>431010000</v>
      </c>
      <c r="M1170" s="749" t="s">
        <v>129</v>
      </c>
      <c r="N1170" s="727" t="s">
        <v>2115</v>
      </c>
      <c r="O1170" s="813" t="s">
        <v>4678</v>
      </c>
      <c r="P1170" s="727" t="s">
        <v>229</v>
      </c>
      <c r="Q1170" s="874" t="s">
        <v>230</v>
      </c>
      <c r="R1170" s="727" t="s">
        <v>2856</v>
      </c>
      <c r="S1170" s="727">
        <v>166</v>
      </c>
      <c r="T1170" s="727" t="s">
        <v>902</v>
      </c>
      <c r="U1170" s="789">
        <v>80</v>
      </c>
      <c r="V1170" s="789">
        <v>802</v>
      </c>
      <c r="W1170" s="789">
        <v>64160</v>
      </c>
      <c r="X1170" s="789">
        <v>71859.199999999997</v>
      </c>
      <c r="Y1170" s="727" t="s">
        <v>4270</v>
      </c>
      <c r="Z1170" s="727">
        <v>2016</v>
      </c>
      <c r="AA1170" s="727"/>
      <c r="AB1170" s="760" t="s">
        <v>876</v>
      </c>
      <c r="AC1170" s="760"/>
      <c r="AD1170" s="760"/>
      <c r="AE1170" s="760"/>
      <c r="AF1170" s="760"/>
      <c r="AG1170" s="760" t="s">
        <v>6980</v>
      </c>
      <c r="AH1170" s="760" t="s">
        <v>794</v>
      </c>
      <c r="AI1170" s="760">
        <v>210000916</v>
      </c>
      <c r="AJ1170" s="760" t="s">
        <v>6981</v>
      </c>
      <c r="AK1170" s="807"/>
    </row>
    <row r="1171" spans="1:37" s="192" customFormat="1" ht="100.5" customHeight="1">
      <c r="A1171" s="727" t="s">
        <v>6982</v>
      </c>
      <c r="B1171" s="1060" t="s">
        <v>33</v>
      </c>
      <c r="C1171" s="727" t="s">
        <v>6983</v>
      </c>
      <c r="D1171" s="727" t="s">
        <v>898</v>
      </c>
      <c r="E1171" s="727" t="str">
        <f t="shared" si="40"/>
        <v>Набивка</v>
      </c>
      <c r="F1171" s="727" t="s">
        <v>6984</v>
      </c>
      <c r="G1171" s="727" t="str">
        <f t="shared" si="41"/>
        <v>асбестовая, марка АП (АП-31), квадратная, сальниковая, размер 3 мм, ГОСТ 5152-84</v>
      </c>
      <c r="H1171" s="727"/>
      <c r="I1171" s="727"/>
      <c r="J1171" s="727" t="s">
        <v>1135</v>
      </c>
      <c r="K1171" s="727">
        <v>83</v>
      </c>
      <c r="L1171" s="749">
        <v>431010000</v>
      </c>
      <c r="M1171" s="749" t="s">
        <v>129</v>
      </c>
      <c r="N1171" s="727" t="s">
        <v>2115</v>
      </c>
      <c r="O1171" s="813" t="s">
        <v>4678</v>
      </c>
      <c r="P1171" s="727" t="s">
        <v>229</v>
      </c>
      <c r="Q1171" s="874" t="s">
        <v>230</v>
      </c>
      <c r="R1171" s="727" t="s">
        <v>2856</v>
      </c>
      <c r="S1171" s="727">
        <v>166</v>
      </c>
      <c r="T1171" s="727" t="s">
        <v>902</v>
      </c>
      <c r="U1171" s="789">
        <v>21</v>
      </c>
      <c r="V1171" s="789">
        <v>1855</v>
      </c>
      <c r="W1171" s="789">
        <v>38955</v>
      </c>
      <c r="X1171" s="789">
        <v>43629.599999999999</v>
      </c>
      <c r="Y1171" s="727" t="s">
        <v>4270</v>
      </c>
      <c r="Z1171" s="727">
        <v>2016</v>
      </c>
      <c r="AA1171" s="727"/>
      <c r="AB1171" s="760" t="s">
        <v>876</v>
      </c>
      <c r="AC1171" s="760"/>
      <c r="AD1171" s="760"/>
      <c r="AE1171" s="760"/>
      <c r="AF1171" s="760"/>
      <c r="AG1171" s="760" t="s">
        <v>6985</v>
      </c>
      <c r="AH1171" s="760" t="s">
        <v>794</v>
      </c>
      <c r="AI1171" s="760">
        <v>210000921</v>
      </c>
      <c r="AJ1171" s="760" t="s">
        <v>6986</v>
      </c>
      <c r="AK1171" s="807"/>
    </row>
    <row r="1172" spans="1:37" s="192" customFormat="1" ht="100.5" customHeight="1">
      <c r="A1172" s="727" t="s">
        <v>6987</v>
      </c>
      <c r="B1172" s="1060" t="s">
        <v>33</v>
      </c>
      <c r="C1172" s="727" t="s">
        <v>6887</v>
      </c>
      <c r="D1172" s="727" t="s">
        <v>6298</v>
      </c>
      <c r="E1172" s="727" t="str">
        <f t="shared" si="40"/>
        <v>Перчатки</v>
      </c>
      <c r="F1172" s="727" t="s">
        <v>6888</v>
      </c>
      <c r="G1172" s="727" t="str">
        <f t="shared" si="41"/>
        <v>для защиты рук технические, из латекса</v>
      </c>
      <c r="H1172" s="727"/>
      <c r="I1172" s="727"/>
      <c r="J1172" s="727" t="s">
        <v>1135</v>
      </c>
      <c r="K1172" s="727">
        <v>70</v>
      </c>
      <c r="L1172" s="749">
        <v>431010000</v>
      </c>
      <c r="M1172" s="749" t="s">
        <v>129</v>
      </c>
      <c r="N1172" s="727" t="s">
        <v>2115</v>
      </c>
      <c r="O1172" s="813" t="s">
        <v>4678</v>
      </c>
      <c r="P1172" s="727" t="s">
        <v>229</v>
      </c>
      <c r="Q1172" s="874" t="s">
        <v>230</v>
      </c>
      <c r="R1172" s="727" t="s">
        <v>2856</v>
      </c>
      <c r="S1172" s="727">
        <v>715</v>
      </c>
      <c r="T1172" s="727" t="s">
        <v>6179</v>
      </c>
      <c r="U1172" s="789">
        <v>30</v>
      </c>
      <c r="V1172" s="789">
        <v>235.4</v>
      </c>
      <c r="W1172" s="789">
        <v>7062</v>
      </c>
      <c r="X1172" s="789">
        <v>7909.44</v>
      </c>
      <c r="Y1172" s="727" t="s">
        <v>4270</v>
      </c>
      <c r="Z1172" s="727">
        <v>2016</v>
      </c>
      <c r="AA1172" s="727"/>
      <c r="AB1172" s="760" t="s">
        <v>876</v>
      </c>
      <c r="AC1172" s="760"/>
      <c r="AD1172" s="760"/>
      <c r="AE1172" s="760"/>
      <c r="AF1172" s="760"/>
      <c r="AG1172" s="760" t="s">
        <v>6988</v>
      </c>
      <c r="AH1172" s="760" t="s">
        <v>794</v>
      </c>
      <c r="AI1172" s="760">
        <v>210003951</v>
      </c>
      <c r="AJ1172" s="760" t="s">
        <v>6890</v>
      </c>
      <c r="AK1172" s="807"/>
    </row>
    <row r="1173" spans="1:37" s="192" customFormat="1" ht="100.5" customHeight="1">
      <c r="A1173" s="727" t="s">
        <v>6989</v>
      </c>
      <c r="B1173" s="1060" t="s">
        <v>33</v>
      </c>
      <c r="C1173" s="727" t="s">
        <v>6990</v>
      </c>
      <c r="D1173" s="727" t="s">
        <v>6581</v>
      </c>
      <c r="E1173" s="727" t="str">
        <f t="shared" si="40"/>
        <v>Пластина</v>
      </c>
      <c r="F1173" s="727" t="s">
        <v>6991</v>
      </c>
      <c r="G1173" s="727" t="str">
        <f t="shared" si="41"/>
        <v>тип МБС, размер 4*1000*1000 мм, ГОСТ 7338-90</v>
      </c>
      <c r="H1173" s="727"/>
      <c r="I1173" s="727"/>
      <c r="J1173" s="727" t="s">
        <v>1135</v>
      </c>
      <c r="K1173" s="727">
        <v>10</v>
      </c>
      <c r="L1173" s="749">
        <v>431010000</v>
      </c>
      <c r="M1173" s="749" t="s">
        <v>129</v>
      </c>
      <c r="N1173" s="727" t="s">
        <v>2115</v>
      </c>
      <c r="O1173" s="813" t="s">
        <v>4678</v>
      </c>
      <c r="P1173" s="727" t="s">
        <v>229</v>
      </c>
      <c r="Q1173" s="874" t="s">
        <v>230</v>
      </c>
      <c r="R1173" s="727" t="s">
        <v>2856</v>
      </c>
      <c r="S1173" s="727">
        <v>166</v>
      </c>
      <c r="T1173" s="727" t="s">
        <v>902</v>
      </c>
      <c r="U1173" s="789">
        <v>0.6</v>
      </c>
      <c r="V1173" s="789">
        <v>2000</v>
      </c>
      <c r="W1173" s="789">
        <v>1200</v>
      </c>
      <c r="X1173" s="789">
        <v>1344</v>
      </c>
      <c r="Y1173" s="727" t="s">
        <v>4270</v>
      </c>
      <c r="Z1173" s="727">
        <v>2016</v>
      </c>
      <c r="AA1173" s="727"/>
      <c r="AB1173" s="760" t="s">
        <v>876</v>
      </c>
      <c r="AC1173" s="760"/>
      <c r="AD1173" s="760"/>
      <c r="AE1173" s="760"/>
      <c r="AF1173" s="760"/>
      <c r="AG1173" s="760" t="s">
        <v>6992</v>
      </c>
      <c r="AH1173" s="760" t="s">
        <v>794</v>
      </c>
      <c r="AI1173" s="760">
        <v>210013099</v>
      </c>
      <c r="AJ1173" s="760" t="s">
        <v>6993</v>
      </c>
      <c r="AK1173" s="807"/>
    </row>
    <row r="1174" spans="1:37" s="192" customFormat="1" ht="100.5" customHeight="1">
      <c r="A1174" s="727" t="s">
        <v>6994</v>
      </c>
      <c r="B1174" s="1060" t="s">
        <v>33</v>
      </c>
      <c r="C1174" s="727" t="s">
        <v>6995</v>
      </c>
      <c r="D1174" s="727" t="s">
        <v>6914</v>
      </c>
      <c r="E1174" s="727" t="str">
        <f t="shared" si="40"/>
        <v>Манжета</v>
      </c>
      <c r="F1174" s="727" t="s">
        <v>6996</v>
      </c>
      <c r="G1174" s="727" t="str">
        <f t="shared" si="41"/>
        <v>армированная, однокромочная, с механической обработанной кромкой, для вала, диаметр 100 мм, ГОСТ 8752-79</v>
      </c>
      <c r="H1174" s="727"/>
      <c r="I1174" s="727"/>
      <c r="J1174" s="727" t="s">
        <v>1135</v>
      </c>
      <c r="K1174" s="727">
        <v>85</v>
      </c>
      <c r="L1174" s="749">
        <v>431010000</v>
      </c>
      <c r="M1174" s="749" t="s">
        <v>129</v>
      </c>
      <c r="N1174" s="727" t="s">
        <v>2115</v>
      </c>
      <c r="O1174" s="813" t="s">
        <v>4678</v>
      </c>
      <c r="P1174" s="727" t="s">
        <v>229</v>
      </c>
      <c r="Q1174" s="874" t="s">
        <v>230</v>
      </c>
      <c r="R1174" s="727" t="s">
        <v>2856</v>
      </c>
      <c r="S1174" s="727">
        <v>796</v>
      </c>
      <c r="T1174" s="727" t="s">
        <v>232</v>
      </c>
      <c r="U1174" s="789">
        <v>8</v>
      </c>
      <c r="V1174" s="789">
        <v>110000</v>
      </c>
      <c r="W1174" s="789">
        <v>880000</v>
      </c>
      <c r="X1174" s="789">
        <v>985600</v>
      </c>
      <c r="Y1174" s="727" t="s">
        <v>4270</v>
      </c>
      <c r="Z1174" s="727">
        <v>2016</v>
      </c>
      <c r="AA1174" s="727"/>
      <c r="AB1174" s="760" t="s">
        <v>876</v>
      </c>
      <c r="AC1174" s="760"/>
      <c r="AD1174" s="760"/>
      <c r="AE1174" s="760"/>
      <c r="AF1174" s="760"/>
      <c r="AG1174" s="760" t="s">
        <v>6997</v>
      </c>
      <c r="AH1174" s="760" t="s">
        <v>794</v>
      </c>
      <c r="AI1174" s="760">
        <v>210014987</v>
      </c>
      <c r="AJ1174" s="760" t="s">
        <v>6998</v>
      </c>
      <c r="AK1174" s="807"/>
    </row>
    <row r="1175" spans="1:37" s="192" customFormat="1" ht="100.5" customHeight="1">
      <c r="A1175" s="727" t="s">
        <v>6999</v>
      </c>
      <c r="B1175" s="1060" t="s">
        <v>33</v>
      </c>
      <c r="C1175" s="727" t="s">
        <v>6804</v>
      </c>
      <c r="D1175" s="727" t="s">
        <v>4944</v>
      </c>
      <c r="E1175" s="727" t="str">
        <f t="shared" si="40"/>
        <v>Очки</v>
      </c>
      <c r="F1175" s="727" t="s">
        <v>6805</v>
      </c>
      <c r="G1175" s="727" t="str">
        <f t="shared" si="41"/>
        <v>для сварочных работ</v>
      </c>
      <c r="H1175" s="727"/>
      <c r="I1175" s="727"/>
      <c r="J1175" s="727" t="s">
        <v>1135</v>
      </c>
      <c r="K1175" s="727">
        <v>60</v>
      </c>
      <c r="L1175" s="749">
        <v>431010000</v>
      </c>
      <c r="M1175" s="749" t="s">
        <v>129</v>
      </c>
      <c r="N1175" s="727" t="s">
        <v>2115</v>
      </c>
      <c r="O1175" s="813" t="s">
        <v>4678</v>
      </c>
      <c r="P1175" s="727" t="s">
        <v>229</v>
      </c>
      <c r="Q1175" s="874" t="s">
        <v>230</v>
      </c>
      <c r="R1175" s="727" t="s">
        <v>2856</v>
      </c>
      <c r="S1175" s="727">
        <v>796</v>
      </c>
      <c r="T1175" s="727" t="s">
        <v>232</v>
      </c>
      <c r="U1175" s="789">
        <v>6</v>
      </c>
      <c r="V1175" s="789">
        <v>1300</v>
      </c>
      <c r="W1175" s="789">
        <v>7800</v>
      </c>
      <c r="X1175" s="789">
        <v>8736</v>
      </c>
      <c r="Y1175" s="727" t="s">
        <v>4270</v>
      </c>
      <c r="Z1175" s="727">
        <v>2016</v>
      </c>
      <c r="AA1175" s="727"/>
      <c r="AB1175" s="760" t="s">
        <v>876</v>
      </c>
      <c r="AC1175" s="760"/>
      <c r="AD1175" s="760"/>
      <c r="AE1175" s="760"/>
      <c r="AF1175" s="760"/>
      <c r="AG1175" s="760" t="s">
        <v>7000</v>
      </c>
      <c r="AH1175" s="760" t="s">
        <v>794</v>
      </c>
      <c r="AI1175" s="760">
        <v>210018316</v>
      </c>
      <c r="AJ1175" s="760" t="s">
        <v>6807</v>
      </c>
      <c r="AK1175" s="807"/>
    </row>
    <row r="1176" spans="1:37" s="192" customFormat="1" ht="100.5" customHeight="1">
      <c r="A1176" s="727" t="s">
        <v>7001</v>
      </c>
      <c r="B1176" s="1060" t="s">
        <v>33</v>
      </c>
      <c r="C1176" s="727" t="s">
        <v>6640</v>
      </c>
      <c r="D1176" s="727" t="s">
        <v>6424</v>
      </c>
      <c r="E1176" s="727" t="str">
        <f t="shared" si="40"/>
        <v>Паронит</v>
      </c>
      <c r="F1176" s="727" t="s">
        <v>6641</v>
      </c>
      <c r="G1176" s="727" t="str">
        <f t="shared" si="41"/>
        <v>марка ПОН-Б, общего назначения, толщина 1,0 мм, ГОСТ 481-80</v>
      </c>
      <c r="H1176" s="727"/>
      <c r="I1176" s="727"/>
      <c r="J1176" s="727" t="s">
        <v>1135</v>
      </c>
      <c r="K1176" s="727">
        <v>0</v>
      </c>
      <c r="L1176" s="749">
        <v>431010000</v>
      </c>
      <c r="M1176" s="749" t="s">
        <v>129</v>
      </c>
      <c r="N1176" s="727" t="s">
        <v>2115</v>
      </c>
      <c r="O1176" s="813" t="s">
        <v>4678</v>
      </c>
      <c r="P1176" s="727" t="s">
        <v>229</v>
      </c>
      <c r="Q1176" s="874" t="s">
        <v>230</v>
      </c>
      <c r="R1176" s="727" t="s">
        <v>2856</v>
      </c>
      <c r="S1176" s="727">
        <v>166</v>
      </c>
      <c r="T1176" s="727" t="s">
        <v>902</v>
      </c>
      <c r="U1176" s="789">
        <v>1.5</v>
      </c>
      <c r="V1176" s="789">
        <v>2500</v>
      </c>
      <c r="W1176" s="789">
        <v>3750</v>
      </c>
      <c r="X1176" s="789">
        <v>4200</v>
      </c>
      <c r="Y1176" s="727"/>
      <c r="Z1176" s="727">
        <v>2016</v>
      </c>
      <c r="AA1176" s="727"/>
      <c r="AB1176" s="760" t="s">
        <v>876</v>
      </c>
      <c r="AC1176" s="760"/>
      <c r="AD1176" s="760"/>
      <c r="AE1176" s="760"/>
      <c r="AF1176" s="760"/>
      <c r="AG1176" s="760" t="s">
        <v>7002</v>
      </c>
      <c r="AH1176" s="760" t="s">
        <v>794</v>
      </c>
      <c r="AI1176" s="760">
        <v>210000933</v>
      </c>
      <c r="AJ1176" s="760" t="s">
        <v>7003</v>
      </c>
      <c r="AK1176" s="807"/>
    </row>
    <row r="1177" spans="1:37" s="192" customFormat="1" ht="100.5" customHeight="1">
      <c r="A1177" s="727" t="s">
        <v>7004</v>
      </c>
      <c r="B1177" s="1060" t="s">
        <v>33</v>
      </c>
      <c r="C1177" s="727" t="s">
        <v>6423</v>
      </c>
      <c r="D1177" s="727" t="s">
        <v>6424</v>
      </c>
      <c r="E1177" s="727" t="str">
        <f t="shared" si="40"/>
        <v>Паронит</v>
      </c>
      <c r="F1177" s="727" t="s">
        <v>6425</v>
      </c>
      <c r="G1177" s="727" t="str">
        <f t="shared" si="41"/>
        <v>марка ПОН-Б, общего назначения, толщина 2,0 мм, ГОСТ 481-80</v>
      </c>
      <c r="H1177" s="727"/>
      <c r="I1177" s="727"/>
      <c r="J1177" s="727" t="s">
        <v>1135</v>
      </c>
      <c r="K1177" s="727">
        <v>0</v>
      </c>
      <c r="L1177" s="749">
        <v>431010000</v>
      </c>
      <c r="M1177" s="749" t="s">
        <v>129</v>
      </c>
      <c r="N1177" s="727" t="s">
        <v>2115</v>
      </c>
      <c r="O1177" s="813" t="s">
        <v>4678</v>
      </c>
      <c r="P1177" s="727" t="s">
        <v>229</v>
      </c>
      <c r="Q1177" s="874" t="s">
        <v>230</v>
      </c>
      <c r="R1177" s="727" t="s">
        <v>2856</v>
      </c>
      <c r="S1177" s="727">
        <v>166</v>
      </c>
      <c r="T1177" s="727" t="s">
        <v>902</v>
      </c>
      <c r="U1177" s="789">
        <v>0.7</v>
      </c>
      <c r="V1177" s="789">
        <v>2500</v>
      </c>
      <c r="W1177" s="789">
        <v>1750</v>
      </c>
      <c r="X1177" s="789">
        <v>1960</v>
      </c>
      <c r="Y1177" s="727"/>
      <c r="Z1177" s="727">
        <v>2016</v>
      </c>
      <c r="AA1177" s="727"/>
      <c r="AB1177" s="760" t="s">
        <v>876</v>
      </c>
      <c r="AC1177" s="760"/>
      <c r="AD1177" s="760"/>
      <c r="AE1177" s="760"/>
      <c r="AF1177" s="760"/>
      <c r="AG1177" s="760" t="s">
        <v>7005</v>
      </c>
      <c r="AH1177" s="760" t="s">
        <v>794</v>
      </c>
      <c r="AI1177" s="760">
        <v>210000934</v>
      </c>
      <c r="AJ1177" s="760" t="s">
        <v>6427</v>
      </c>
      <c r="AK1177" s="807"/>
    </row>
    <row r="1178" spans="1:37" s="192" customFormat="1" ht="100.5" customHeight="1">
      <c r="A1178" s="727" t="s">
        <v>7006</v>
      </c>
      <c r="B1178" s="1060" t="s">
        <v>33</v>
      </c>
      <c r="C1178" s="727" t="s">
        <v>6843</v>
      </c>
      <c r="D1178" s="727" t="s">
        <v>6424</v>
      </c>
      <c r="E1178" s="727" t="str">
        <f t="shared" si="40"/>
        <v>Паронит</v>
      </c>
      <c r="F1178" s="727" t="s">
        <v>6844</v>
      </c>
      <c r="G1178" s="727" t="str">
        <f t="shared" si="41"/>
        <v>марка ПОН-Б, общего назначения, толщина 4,0 мм, ГОСТ 481-80</v>
      </c>
      <c r="H1178" s="727"/>
      <c r="I1178" s="727"/>
      <c r="J1178" s="727" t="s">
        <v>1135</v>
      </c>
      <c r="K1178" s="727">
        <v>0</v>
      </c>
      <c r="L1178" s="749">
        <v>431010000</v>
      </c>
      <c r="M1178" s="749" t="s">
        <v>129</v>
      </c>
      <c r="N1178" s="727" t="s">
        <v>2115</v>
      </c>
      <c r="O1178" s="813" t="s">
        <v>4678</v>
      </c>
      <c r="P1178" s="727" t="s">
        <v>229</v>
      </c>
      <c r="Q1178" s="874" t="s">
        <v>230</v>
      </c>
      <c r="R1178" s="727" t="s">
        <v>2856</v>
      </c>
      <c r="S1178" s="727">
        <v>166</v>
      </c>
      <c r="T1178" s="727" t="s">
        <v>902</v>
      </c>
      <c r="U1178" s="789">
        <v>10</v>
      </c>
      <c r="V1178" s="789">
        <v>588</v>
      </c>
      <c r="W1178" s="789">
        <v>5880</v>
      </c>
      <c r="X1178" s="789">
        <v>6585.6</v>
      </c>
      <c r="Y1178" s="727"/>
      <c r="Z1178" s="727">
        <v>2016</v>
      </c>
      <c r="AA1178" s="727"/>
      <c r="AB1178" s="760" t="s">
        <v>876</v>
      </c>
      <c r="AC1178" s="760"/>
      <c r="AD1178" s="760"/>
      <c r="AE1178" s="760"/>
      <c r="AF1178" s="760"/>
      <c r="AG1178" s="760" t="s">
        <v>7007</v>
      </c>
      <c r="AH1178" s="760" t="s">
        <v>794</v>
      </c>
      <c r="AI1178" s="760">
        <v>210011876</v>
      </c>
      <c r="AJ1178" s="760" t="s">
        <v>6846</v>
      </c>
      <c r="AK1178" s="807"/>
    </row>
    <row r="1179" spans="1:37" s="192" customFormat="1" ht="100.5" customHeight="1">
      <c r="A1179" s="727" t="s">
        <v>7008</v>
      </c>
      <c r="B1179" s="1060" t="s">
        <v>33</v>
      </c>
      <c r="C1179" s="727" t="s">
        <v>6434</v>
      </c>
      <c r="D1179" s="727" t="s">
        <v>6435</v>
      </c>
      <c r="E1179" s="727" t="str">
        <f t="shared" si="40"/>
        <v>Мембрана</v>
      </c>
      <c r="F1179" s="727" t="s">
        <v>6436</v>
      </c>
      <c r="G1179" s="727" t="str">
        <f t="shared" si="41"/>
        <v>для регулятора давления, из мембранного полотна толщина 3 мм</v>
      </c>
      <c r="H1179" s="727"/>
      <c r="I1179" s="727"/>
      <c r="J1179" s="727" t="s">
        <v>1135</v>
      </c>
      <c r="K1179" s="727">
        <v>0</v>
      </c>
      <c r="L1179" s="749">
        <v>431010000</v>
      </c>
      <c r="M1179" s="749" t="s">
        <v>129</v>
      </c>
      <c r="N1179" s="727" t="s">
        <v>2115</v>
      </c>
      <c r="O1179" s="813" t="s">
        <v>4678</v>
      </c>
      <c r="P1179" s="727" t="s">
        <v>229</v>
      </c>
      <c r="Q1179" s="874" t="s">
        <v>230</v>
      </c>
      <c r="R1179" s="727" t="s">
        <v>2856</v>
      </c>
      <c r="S1179" s="727">
        <v>796</v>
      </c>
      <c r="T1179" s="727" t="s">
        <v>232</v>
      </c>
      <c r="U1179" s="789">
        <v>10</v>
      </c>
      <c r="V1179" s="789">
        <v>6000</v>
      </c>
      <c r="W1179" s="789">
        <v>60000</v>
      </c>
      <c r="X1179" s="789">
        <v>67200</v>
      </c>
      <c r="Y1179" s="727"/>
      <c r="Z1179" s="727">
        <v>2016</v>
      </c>
      <c r="AA1179" s="727"/>
      <c r="AB1179" s="760" t="s">
        <v>876</v>
      </c>
      <c r="AC1179" s="760"/>
      <c r="AD1179" s="760"/>
      <c r="AE1179" s="760"/>
      <c r="AF1179" s="760"/>
      <c r="AG1179" s="760" t="s">
        <v>7009</v>
      </c>
      <c r="AH1179" s="760" t="s">
        <v>794</v>
      </c>
      <c r="AI1179" s="760">
        <v>210015394</v>
      </c>
      <c r="AJ1179" s="760" t="s">
        <v>7010</v>
      </c>
      <c r="AK1179" s="807"/>
    </row>
    <row r="1180" spans="1:37" s="192" customFormat="1" ht="100.5" customHeight="1">
      <c r="A1180" s="727" t="s">
        <v>7011</v>
      </c>
      <c r="B1180" s="1060" t="s">
        <v>33</v>
      </c>
      <c r="C1180" s="727" t="s">
        <v>6830</v>
      </c>
      <c r="D1180" s="727" t="s">
        <v>6831</v>
      </c>
      <c r="E1180" s="727" t="str">
        <f t="shared" si="40"/>
        <v>Противогаз</v>
      </c>
      <c r="F1180" s="727" t="s">
        <v>6832</v>
      </c>
      <c r="G1180" s="727" t="str">
        <f t="shared" si="41"/>
        <v>шланговый, поставка воздушной смеси с некоторого отдаления</v>
      </c>
      <c r="H1180" s="727"/>
      <c r="I1180" s="727"/>
      <c r="J1180" s="727" t="s">
        <v>1135</v>
      </c>
      <c r="K1180" s="727">
        <v>0</v>
      </c>
      <c r="L1180" s="749">
        <v>431010000</v>
      </c>
      <c r="M1180" s="749" t="s">
        <v>129</v>
      </c>
      <c r="N1180" s="727" t="s">
        <v>2115</v>
      </c>
      <c r="O1180" s="813" t="s">
        <v>4678</v>
      </c>
      <c r="P1180" s="727" t="s">
        <v>229</v>
      </c>
      <c r="Q1180" s="874" t="s">
        <v>230</v>
      </c>
      <c r="R1180" s="727" t="s">
        <v>2856</v>
      </c>
      <c r="S1180" s="727">
        <v>796</v>
      </c>
      <c r="T1180" s="727" t="s">
        <v>232</v>
      </c>
      <c r="U1180" s="789">
        <v>6</v>
      </c>
      <c r="V1180" s="789">
        <v>51347.96</v>
      </c>
      <c r="W1180" s="789">
        <v>308087.76</v>
      </c>
      <c r="X1180" s="789">
        <v>345058.29</v>
      </c>
      <c r="Y1180" s="727"/>
      <c r="Z1180" s="727">
        <v>2016</v>
      </c>
      <c r="AA1180" s="727"/>
      <c r="AB1180" s="760" t="s">
        <v>876</v>
      </c>
      <c r="AC1180" s="760"/>
      <c r="AD1180" s="760"/>
      <c r="AE1180" s="760"/>
      <c r="AF1180" s="760"/>
      <c r="AG1180" s="760" t="s">
        <v>7012</v>
      </c>
      <c r="AH1180" s="760" t="s">
        <v>794</v>
      </c>
      <c r="AI1180" s="760">
        <v>210016036</v>
      </c>
      <c r="AJ1180" s="760" t="s">
        <v>7013</v>
      </c>
      <c r="AK1180" s="807"/>
    </row>
    <row r="1181" spans="1:37" s="192" customFormat="1" ht="100.5" customHeight="1">
      <c r="A1181" s="727" t="s">
        <v>7014</v>
      </c>
      <c r="B1181" s="1060" t="s">
        <v>33</v>
      </c>
      <c r="C1181" s="727" t="s">
        <v>7015</v>
      </c>
      <c r="D1181" s="727" t="s">
        <v>5173</v>
      </c>
      <c r="E1181" s="727" t="str">
        <f t="shared" si="40"/>
        <v>Рукав</v>
      </c>
      <c r="F1181" s="727" t="s">
        <v>7016</v>
      </c>
      <c r="G1181" s="727" t="str">
        <f t="shared" si="41"/>
        <v>металлический, оцинкованный, негерметичный, диаметр 38 мм</v>
      </c>
      <c r="H1181" s="727"/>
      <c r="I1181" s="727"/>
      <c r="J1181" s="727" t="s">
        <v>38</v>
      </c>
      <c r="K1181" s="727">
        <v>0</v>
      </c>
      <c r="L1181" s="766">
        <v>471010000</v>
      </c>
      <c r="M1181" s="1016" t="s">
        <v>125</v>
      </c>
      <c r="N1181" s="727" t="s">
        <v>2115</v>
      </c>
      <c r="O1181" s="727" t="s">
        <v>236</v>
      </c>
      <c r="P1181" s="727" t="s">
        <v>229</v>
      </c>
      <c r="Q1181" s="874" t="s">
        <v>230</v>
      </c>
      <c r="R1181" s="727" t="s">
        <v>2856</v>
      </c>
      <c r="S1181" s="727">
        <v>6</v>
      </c>
      <c r="T1181" s="727" t="s">
        <v>5175</v>
      </c>
      <c r="U1181" s="789">
        <v>38</v>
      </c>
      <c r="V1181" s="789">
        <v>400</v>
      </c>
      <c r="W1181" s="789">
        <v>15200</v>
      </c>
      <c r="X1181" s="789">
        <v>17024</v>
      </c>
      <c r="Y1181" s="727"/>
      <c r="Z1181" s="727">
        <v>2016</v>
      </c>
      <c r="AA1181" s="727"/>
      <c r="AB1181" s="760" t="s">
        <v>876</v>
      </c>
      <c r="AC1181" s="760" t="s">
        <v>209</v>
      </c>
      <c r="AD1181" s="760"/>
      <c r="AE1181" s="760"/>
      <c r="AF1181" s="760"/>
      <c r="AG1181" s="760" t="s">
        <v>7017</v>
      </c>
      <c r="AH1181" s="760" t="s">
        <v>794</v>
      </c>
      <c r="AI1181" s="760">
        <v>210000328</v>
      </c>
      <c r="AJ1181" s="760" t="s">
        <v>7018</v>
      </c>
      <c r="AK1181" s="807"/>
    </row>
    <row r="1182" spans="1:37" s="192" customFormat="1" ht="100.5" customHeight="1">
      <c r="A1182" s="727" t="s">
        <v>7019</v>
      </c>
      <c r="B1182" s="1060" t="s">
        <v>33</v>
      </c>
      <c r="C1182" s="727" t="s">
        <v>6479</v>
      </c>
      <c r="D1182" s="727" t="s">
        <v>5173</v>
      </c>
      <c r="E1182" s="727" t="str">
        <f t="shared" si="40"/>
        <v>Рукав</v>
      </c>
      <c r="F1182" s="727" t="s">
        <v>6480</v>
      </c>
      <c r="G1182" s="727" t="str">
        <f t="shared" si="41"/>
        <v>пожарный, внутренний диаметр 51   , ГОСТ 7877-75</v>
      </c>
      <c r="H1182" s="727"/>
      <c r="I1182" s="727"/>
      <c r="J1182" s="727" t="s">
        <v>38</v>
      </c>
      <c r="K1182" s="727">
        <v>0</v>
      </c>
      <c r="L1182" s="766">
        <v>471010000</v>
      </c>
      <c r="M1182" s="1016" t="s">
        <v>125</v>
      </c>
      <c r="N1182" s="727" t="s">
        <v>2115</v>
      </c>
      <c r="O1182" s="727" t="s">
        <v>236</v>
      </c>
      <c r="P1182" s="727" t="s">
        <v>229</v>
      </c>
      <c r="Q1182" s="874" t="s">
        <v>230</v>
      </c>
      <c r="R1182" s="727" t="s">
        <v>2856</v>
      </c>
      <c r="S1182" s="727">
        <v>6</v>
      </c>
      <c r="T1182" s="727" t="s">
        <v>5175</v>
      </c>
      <c r="U1182" s="789">
        <v>25</v>
      </c>
      <c r="V1182" s="789">
        <v>3100</v>
      </c>
      <c r="W1182" s="789">
        <v>77500</v>
      </c>
      <c r="X1182" s="789">
        <v>86800</v>
      </c>
      <c r="Y1182" s="727"/>
      <c r="Z1182" s="727">
        <v>2016</v>
      </c>
      <c r="AA1182" s="727"/>
      <c r="AB1182" s="760" t="s">
        <v>876</v>
      </c>
      <c r="AC1182" s="760" t="s">
        <v>209</v>
      </c>
      <c r="AD1182" s="760"/>
      <c r="AE1182" s="760"/>
      <c r="AF1182" s="760"/>
      <c r="AG1182" s="760" t="s">
        <v>7020</v>
      </c>
      <c r="AH1182" s="760" t="s">
        <v>794</v>
      </c>
      <c r="AI1182" s="760">
        <v>210000330</v>
      </c>
      <c r="AJ1182" s="760" t="s">
        <v>6482</v>
      </c>
      <c r="AK1182" s="807"/>
    </row>
    <row r="1183" spans="1:37" s="192" customFormat="1" ht="100.5" customHeight="1">
      <c r="A1183" s="727" t="s">
        <v>7021</v>
      </c>
      <c r="B1183" s="1060" t="s">
        <v>33</v>
      </c>
      <c r="C1183" s="727" t="s">
        <v>7022</v>
      </c>
      <c r="D1183" s="727" t="s">
        <v>7023</v>
      </c>
      <c r="E1183" s="727" t="str">
        <f t="shared" si="40"/>
        <v>Нить</v>
      </c>
      <c r="F1183" s="727" t="s">
        <v>7024</v>
      </c>
      <c r="G1183" s="727" t="str">
        <f t="shared" si="41"/>
        <v>швейная, синтетическая, армированная с хлопковой оплеткой, условный номер 25 лх, результирующая номинальная линейная плотность 25,8текс, с учетом укрутки, ГОСТ 6309-93</v>
      </c>
      <c r="H1183" s="727"/>
      <c r="I1183" s="727"/>
      <c r="J1183" s="727" t="s">
        <v>1135</v>
      </c>
      <c r="K1183" s="727">
        <v>70</v>
      </c>
      <c r="L1183" s="766">
        <v>471010000</v>
      </c>
      <c r="M1183" s="1016" t="s">
        <v>125</v>
      </c>
      <c r="N1183" s="727" t="s">
        <v>2115</v>
      </c>
      <c r="O1183" s="727" t="s">
        <v>236</v>
      </c>
      <c r="P1183" s="727" t="s">
        <v>229</v>
      </c>
      <c r="Q1183" s="874" t="s">
        <v>230</v>
      </c>
      <c r="R1183" s="727" t="s">
        <v>2856</v>
      </c>
      <c r="S1183" s="727">
        <v>796</v>
      </c>
      <c r="T1183" s="727" t="s">
        <v>232</v>
      </c>
      <c r="U1183" s="789">
        <v>20</v>
      </c>
      <c r="V1183" s="789">
        <v>545.70000000000005</v>
      </c>
      <c r="W1183" s="789">
        <v>10914</v>
      </c>
      <c r="X1183" s="789">
        <v>12223.68</v>
      </c>
      <c r="Y1183" s="727" t="s">
        <v>4270</v>
      </c>
      <c r="Z1183" s="727">
        <v>2016</v>
      </c>
      <c r="AA1183" s="727"/>
      <c r="AB1183" s="760" t="s">
        <v>876</v>
      </c>
      <c r="AC1183" s="760"/>
      <c r="AD1183" s="760"/>
      <c r="AE1183" s="760"/>
      <c r="AF1183" s="760"/>
      <c r="AG1183" s="760" t="s">
        <v>7025</v>
      </c>
      <c r="AH1183" s="760" t="s">
        <v>794</v>
      </c>
      <c r="AI1183" s="760">
        <v>210000575</v>
      </c>
      <c r="AJ1183" s="760" t="s">
        <v>7026</v>
      </c>
      <c r="AK1183" s="807"/>
    </row>
    <row r="1184" spans="1:37" s="192" customFormat="1" ht="100.5" customHeight="1">
      <c r="A1184" s="727" t="s">
        <v>7027</v>
      </c>
      <c r="B1184" s="1060" t="s">
        <v>33</v>
      </c>
      <c r="C1184" s="727" t="s">
        <v>6484</v>
      </c>
      <c r="D1184" s="727" t="s">
        <v>6485</v>
      </c>
      <c r="E1184" s="727" t="str">
        <f t="shared" si="40"/>
        <v>Фартук</v>
      </c>
      <c r="F1184" s="727" t="s">
        <v>6486</v>
      </c>
      <c r="G1184" s="727" t="str">
        <f t="shared" si="41"/>
        <v>мужской, для защиты от растворов щелочей, из прорезиненной ткани, тип А, ГОСТ 12.4.029-76</v>
      </c>
      <c r="H1184" s="727"/>
      <c r="I1184" s="727"/>
      <c r="J1184" s="727" t="s">
        <v>1135</v>
      </c>
      <c r="K1184" s="727">
        <v>50</v>
      </c>
      <c r="L1184" s="766">
        <v>471010000</v>
      </c>
      <c r="M1184" s="1016" t="s">
        <v>125</v>
      </c>
      <c r="N1184" s="727" t="s">
        <v>2115</v>
      </c>
      <c r="O1184" s="727" t="s">
        <v>236</v>
      </c>
      <c r="P1184" s="727" t="s">
        <v>229</v>
      </c>
      <c r="Q1184" s="874" t="s">
        <v>230</v>
      </c>
      <c r="R1184" s="727" t="s">
        <v>2856</v>
      </c>
      <c r="S1184" s="727">
        <v>796</v>
      </c>
      <c r="T1184" s="727" t="s">
        <v>232</v>
      </c>
      <c r="U1184" s="789">
        <v>12</v>
      </c>
      <c r="V1184" s="789">
        <v>2000</v>
      </c>
      <c r="W1184" s="789">
        <v>24000</v>
      </c>
      <c r="X1184" s="789">
        <v>26880</v>
      </c>
      <c r="Y1184" s="727" t="s">
        <v>4270</v>
      </c>
      <c r="Z1184" s="727">
        <v>2016</v>
      </c>
      <c r="AA1184" s="727"/>
      <c r="AB1184" s="760" t="s">
        <v>876</v>
      </c>
      <c r="AC1184" s="760"/>
      <c r="AD1184" s="760"/>
      <c r="AE1184" s="760"/>
      <c r="AF1184" s="760"/>
      <c r="AG1184" s="760" t="s">
        <v>7028</v>
      </c>
      <c r="AH1184" s="760" t="s">
        <v>794</v>
      </c>
      <c r="AI1184" s="760">
        <v>210000582</v>
      </c>
      <c r="AJ1184" s="760" t="s">
        <v>6488</v>
      </c>
      <c r="AK1184" s="807"/>
    </row>
    <row r="1185" spans="1:37" s="192" customFormat="1" ht="100.5" customHeight="1">
      <c r="A1185" s="727" t="s">
        <v>7029</v>
      </c>
      <c r="B1185" s="1060" t="s">
        <v>33</v>
      </c>
      <c r="C1185" s="727" t="s">
        <v>6297</v>
      </c>
      <c r="D1185" s="727" t="s">
        <v>6298</v>
      </c>
      <c r="E1185" s="727" t="str">
        <f t="shared" si="40"/>
        <v>Перчатки</v>
      </c>
      <c r="F1185" s="727" t="s">
        <v>6299</v>
      </c>
      <c r="G1185" s="727" t="str">
        <f t="shared" si="41"/>
        <v>для защиты рук технические, пропитанные резиной (латексом), хлопчатобумажные</v>
      </c>
      <c r="H1185" s="727"/>
      <c r="I1185" s="727"/>
      <c r="J1185" s="727" t="s">
        <v>1135</v>
      </c>
      <c r="K1185" s="727">
        <v>70</v>
      </c>
      <c r="L1185" s="766">
        <v>471010000</v>
      </c>
      <c r="M1185" s="1016" t="s">
        <v>125</v>
      </c>
      <c r="N1185" s="727" t="s">
        <v>2115</v>
      </c>
      <c r="O1185" s="727" t="s">
        <v>236</v>
      </c>
      <c r="P1185" s="727" t="s">
        <v>229</v>
      </c>
      <c r="Q1185" s="874" t="s">
        <v>230</v>
      </c>
      <c r="R1185" s="727" t="s">
        <v>2856</v>
      </c>
      <c r="S1185" s="727">
        <v>715</v>
      </c>
      <c r="T1185" s="727" t="s">
        <v>6179</v>
      </c>
      <c r="U1185" s="789">
        <v>44</v>
      </c>
      <c r="V1185" s="789">
        <v>350</v>
      </c>
      <c r="W1185" s="789">
        <v>15400</v>
      </c>
      <c r="X1185" s="789">
        <v>17248</v>
      </c>
      <c r="Y1185" s="727" t="s">
        <v>4270</v>
      </c>
      <c r="Z1185" s="727">
        <v>2016</v>
      </c>
      <c r="AA1185" s="727"/>
      <c r="AB1185" s="760" t="s">
        <v>876</v>
      </c>
      <c r="AC1185" s="760"/>
      <c r="AD1185" s="760"/>
      <c r="AE1185" s="760"/>
      <c r="AF1185" s="760"/>
      <c r="AG1185" s="760" t="s">
        <v>7030</v>
      </c>
      <c r="AH1185" s="760" t="s">
        <v>794</v>
      </c>
      <c r="AI1185" s="760">
        <v>210000590</v>
      </c>
      <c r="AJ1185" s="760" t="s">
        <v>6301</v>
      </c>
      <c r="AK1185" s="807"/>
    </row>
    <row r="1186" spans="1:37" s="192" customFormat="1" ht="100.5" customHeight="1">
      <c r="A1186" s="727" t="s">
        <v>7031</v>
      </c>
      <c r="B1186" s="1060" t="s">
        <v>33</v>
      </c>
      <c r="C1186" s="727" t="s">
        <v>6303</v>
      </c>
      <c r="D1186" s="727" t="s">
        <v>6298</v>
      </c>
      <c r="E1186" s="727" t="str">
        <f t="shared" si="40"/>
        <v>Перчатки</v>
      </c>
      <c r="F1186" s="727" t="s">
        <v>6304</v>
      </c>
      <c r="G1186" s="727" t="str">
        <f t="shared" si="41"/>
        <v>для защиты рук технические, спилковые с хлопчатобумажной тканью, усиленные</v>
      </c>
      <c r="H1186" s="727"/>
      <c r="I1186" s="727"/>
      <c r="J1186" s="727" t="s">
        <v>1135</v>
      </c>
      <c r="K1186" s="727">
        <v>70</v>
      </c>
      <c r="L1186" s="766">
        <v>471010000</v>
      </c>
      <c r="M1186" s="1016" t="s">
        <v>125</v>
      </c>
      <c r="N1186" s="727" t="s">
        <v>2115</v>
      </c>
      <c r="O1186" s="727" t="s">
        <v>236</v>
      </c>
      <c r="P1186" s="727" t="s">
        <v>229</v>
      </c>
      <c r="Q1186" s="874" t="s">
        <v>230</v>
      </c>
      <c r="R1186" s="727" t="s">
        <v>2856</v>
      </c>
      <c r="S1186" s="727">
        <v>715</v>
      </c>
      <c r="T1186" s="727" t="s">
        <v>6179</v>
      </c>
      <c r="U1186" s="789">
        <v>30</v>
      </c>
      <c r="V1186" s="789">
        <v>500</v>
      </c>
      <c r="W1186" s="789">
        <v>15000</v>
      </c>
      <c r="X1186" s="789">
        <v>16800</v>
      </c>
      <c r="Y1186" s="727" t="s">
        <v>4270</v>
      </c>
      <c r="Z1186" s="727">
        <v>2016</v>
      </c>
      <c r="AA1186" s="727"/>
      <c r="AB1186" s="760" t="s">
        <v>876</v>
      </c>
      <c r="AC1186" s="760"/>
      <c r="AD1186" s="760"/>
      <c r="AE1186" s="760"/>
      <c r="AF1186" s="760"/>
      <c r="AG1186" s="760" t="s">
        <v>7032</v>
      </c>
      <c r="AH1186" s="760" t="s">
        <v>794</v>
      </c>
      <c r="AI1186" s="760">
        <v>210000592</v>
      </c>
      <c r="AJ1186" s="760" t="s">
        <v>6306</v>
      </c>
      <c r="AK1186" s="807"/>
    </row>
    <row r="1187" spans="1:37" s="192" customFormat="1" ht="100.5" customHeight="1">
      <c r="A1187" s="727" t="s">
        <v>7033</v>
      </c>
      <c r="B1187" s="1060" t="s">
        <v>33</v>
      </c>
      <c r="C1187" s="727" t="s">
        <v>6308</v>
      </c>
      <c r="D1187" s="727" t="s">
        <v>6309</v>
      </c>
      <c r="E1187" s="727" t="str">
        <f t="shared" si="40"/>
        <v>Подшлемник</v>
      </c>
      <c r="F1187" s="727" t="s">
        <v>6310</v>
      </c>
      <c r="G1187" s="727" t="str">
        <f t="shared" si="41"/>
        <v>для ношения под защитной каски, материал хлопок/акрил</v>
      </c>
      <c r="H1187" s="727"/>
      <c r="I1187" s="727"/>
      <c r="J1187" s="727" t="s">
        <v>1135</v>
      </c>
      <c r="K1187" s="727">
        <v>60</v>
      </c>
      <c r="L1187" s="766">
        <v>471010000</v>
      </c>
      <c r="M1187" s="1016" t="s">
        <v>125</v>
      </c>
      <c r="N1187" s="727" t="s">
        <v>2115</v>
      </c>
      <c r="O1187" s="727" t="s">
        <v>236</v>
      </c>
      <c r="P1187" s="727" t="s">
        <v>229</v>
      </c>
      <c r="Q1187" s="874" t="s">
        <v>230</v>
      </c>
      <c r="R1187" s="727" t="s">
        <v>2856</v>
      </c>
      <c r="S1187" s="727">
        <v>796</v>
      </c>
      <c r="T1187" s="727" t="s">
        <v>232</v>
      </c>
      <c r="U1187" s="789">
        <v>30</v>
      </c>
      <c r="V1187" s="789">
        <v>1000</v>
      </c>
      <c r="W1187" s="789">
        <v>30000</v>
      </c>
      <c r="X1187" s="789">
        <v>33600</v>
      </c>
      <c r="Y1187" s="727" t="s">
        <v>4270</v>
      </c>
      <c r="Z1187" s="727">
        <v>2016</v>
      </c>
      <c r="AA1187" s="727"/>
      <c r="AB1187" s="760" t="s">
        <v>876</v>
      </c>
      <c r="AC1187" s="760"/>
      <c r="AD1187" s="760"/>
      <c r="AE1187" s="760"/>
      <c r="AF1187" s="760"/>
      <c r="AG1187" s="760" t="s">
        <v>7034</v>
      </c>
      <c r="AH1187" s="760" t="s">
        <v>794</v>
      </c>
      <c r="AI1187" s="760">
        <v>210000745</v>
      </c>
      <c r="AJ1187" s="760" t="s">
        <v>6497</v>
      </c>
      <c r="AK1187" s="807"/>
    </row>
    <row r="1188" spans="1:37" s="192" customFormat="1" ht="100.5" customHeight="1">
      <c r="A1188" s="727" t="s">
        <v>7035</v>
      </c>
      <c r="B1188" s="1060" t="s">
        <v>33</v>
      </c>
      <c r="C1188" s="727" t="s">
        <v>6499</v>
      </c>
      <c r="D1188" s="727" t="s">
        <v>6500</v>
      </c>
      <c r="E1188" s="727" t="str">
        <f t="shared" si="40"/>
        <v>Вкладыш (беруши)</v>
      </c>
      <c r="F1188" s="727" t="s">
        <v>6501</v>
      </c>
      <c r="G1188" s="727" t="str">
        <f t="shared" si="41"/>
        <v>многоразовые, из монопрена, универсального размера</v>
      </c>
      <c r="H1188" s="727"/>
      <c r="I1188" s="727"/>
      <c r="J1188" s="727" t="s">
        <v>1135</v>
      </c>
      <c r="K1188" s="727">
        <v>50</v>
      </c>
      <c r="L1188" s="766">
        <v>471010000</v>
      </c>
      <c r="M1188" s="1016" t="s">
        <v>125</v>
      </c>
      <c r="N1188" s="727" t="s">
        <v>2115</v>
      </c>
      <c r="O1188" s="727" t="s">
        <v>236</v>
      </c>
      <c r="P1188" s="727" t="s">
        <v>229</v>
      </c>
      <c r="Q1188" s="874" t="s">
        <v>230</v>
      </c>
      <c r="R1188" s="727" t="s">
        <v>2856</v>
      </c>
      <c r="S1188" s="727">
        <v>796</v>
      </c>
      <c r="T1188" s="727" t="s">
        <v>232</v>
      </c>
      <c r="U1188" s="789">
        <v>46</v>
      </c>
      <c r="V1188" s="789">
        <v>200</v>
      </c>
      <c r="W1188" s="789">
        <v>9200</v>
      </c>
      <c r="X1188" s="789">
        <v>10304</v>
      </c>
      <c r="Y1188" s="727" t="s">
        <v>4270</v>
      </c>
      <c r="Z1188" s="727">
        <v>2016</v>
      </c>
      <c r="AA1188" s="727"/>
      <c r="AB1188" s="760" t="s">
        <v>876</v>
      </c>
      <c r="AC1188" s="760"/>
      <c r="AD1188" s="760"/>
      <c r="AE1188" s="760"/>
      <c r="AF1188" s="760"/>
      <c r="AG1188" s="760" t="s">
        <v>7036</v>
      </c>
      <c r="AH1188" s="760" t="s">
        <v>794</v>
      </c>
      <c r="AI1188" s="760">
        <v>210000749</v>
      </c>
      <c r="AJ1188" s="760" t="s">
        <v>6503</v>
      </c>
      <c r="AK1188" s="807"/>
    </row>
    <row r="1189" spans="1:37" s="192" customFormat="1" ht="100.5" customHeight="1">
      <c r="A1189" s="727" t="s">
        <v>7037</v>
      </c>
      <c r="B1189" s="1060" t="s">
        <v>33</v>
      </c>
      <c r="C1189" s="727" t="s">
        <v>6505</v>
      </c>
      <c r="D1189" s="727" t="s">
        <v>6506</v>
      </c>
      <c r="E1189" s="727" t="str">
        <f t="shared" si="40"/>
        <v>Респиратор</v>
      </c>
      <c r="F1189" s="727" t="s">
        <v>6507</v>
      </c>
      <c r="G1189" s="727" t="str">
        <f t="shared" si="41"/>
        <v>противоаэрозольный</v>
      </c>
      <c r="H1189" s="727"/>
      <c r="I1189" s="727"/>
      <c r="J1189" s="727" t="s">
        <v>1135</v>
      </c>
      <c r="K1189" s="727">
        <v>50</v>
      </c>
      <c r="L1189" s="766">
        <v>471010000</v>
      </c>
      <c r="M1189" s="1016" t="s">
        <v>125</v>
      </c>
      <c r="N1189" s="727" t="s">
        <v>2115</v>
      </c>
      <c r="O1189" s="727" t="s">
        <v>236</v>
      </c>
      <c r="P1189" s="727" t="s">
        <v>229</v>
      </c>
      <c r="Q1189" s="874" t="s">
        <v>230</v>
      </c>
      <c r="R1189" s="727" t="s">
        <v>2856</v>
      </c>
      <c r="S1189" s="727">
        <v>796</v>
      </c>
      <c r="T1189" s="727" t="s">
        <v>232</v>
      </c>
      <c r="U1189" s="789">
        <v>9</v>
      </c>
      <c r="V1189" s="789">
        <v>1700</v>
      </c>
      <c r="W1189" s="789">
        <v>15300</v>
      </c>
      <c r="X1189" s="789">
        <v>17136</v>
      </c>
      <c r="Y1189" s="727" t="s">
        <v>4270</v>
      </c>
      <c r="Z1189" s="727">
        <v>2016</v>
      </c>
      <c r="AA1189" s="727"/>
      <c r="AB1189" s="760" t="s">
        <v>876</v>
      </c>
      <c r="AC1189" s="760"/>
      <c r="AD1189" s="760"/>
      <c r="AE1189" s="760"/>
      <c r="AF1189" s="760"/>
      <c r="AG1189" s="760" t="s">
        <v>7038</v>
      </c>
      <c r="AH1189" s="760" t="s">
        <v>794</v>
      </c>
      <c r="AI1189" s="760">
        <v>210000751</v>
      </c>
      <c r="AJ1189" s="760" t="s">
        <v>6509</v>
      </c>
      <c r="AK1189" s="807"/>
    </row>
    <row r="1190" spans="1:37" s="192" customFormat="1" ht="100.5" customHeight="1">
      <c r="A1190" s="727" t="s">
        <v>7039</v>
      </c>
      <c r="B1190" s="1060" t="s">
        <v>33</v>
      </c>
      <c r="C1190" s="727" t="s">
        <v>6511</v>
      </c>
      <c r="D1190" s="727" t="s">
        <v>6321</v>
      </c>
      <c r="E1190" s="727" t="str">
        <f t="shared" si="40"/>
        <v>Маска</v>
      </c>
      <c r="F1190" s="727" t="s">
        <v>6512</v>
      </c>
      <c r="G1190" s="727" t="str">
        <f t="shared" si="41"/>
        <v>сварочная</v>
      </c>
      <c r="H1190" s="727"/>
      <c r="I1190" s="727"/>
      <c r="J1190" s="727" t="s">
        <v>1135</v>
      </c>
      <c r="K1190" s="727">
        <v>60</v>
      </c>
      <c r="L1190" s="766">
        <v>471010000</v>
      </c>
      <c r="M1190" s="1016" t="s">
        <v>125</v>
      </c>
      <c r="N1190" s="727" t="s">
        <v>2115</v>
      </c>
      <c r="O1190" s="727" t="s">
        <v>236</v>
      </c>
      <c r="P1190" s="727" t="s">
        <v>229</v>
      </c>
      <c r="Q1190" s="874" t="s">
        <v>230</v>
      </c>
      <c r="R1190" s="727" t="s">
        <v>2856</v>
      </c>
      <c r="S1190" s="727">
        <v>796</v>
      </c>
      <c r="T1190" s="727" t="s">
        <v>232</v>
      </c>
      <c r="U1190" s="789">
        <v>6</v>
      </c>
      <c r="V1190" s="789">
        <v>14000</v>
      </c>
      <c r="W1190" s="789">
        <v>84000</v>
      </c>
      <c r="X1190" s="789">
        <v>94080</v>
      </c>
      <c r="Y1190" s="727" t="s">
        <v>4270</v>
      </c>
      <c r="Z1190" s="727">
        <v>2016</v>
      </c>
      <c r="AA1190" s="727"/>
      <c r="AB1190" s="760" t="s">
        <v>876</v>
      </c>
      <c r="AC1190" s="760"/>
      <c r="AD1190" s="760"/>
      <c r="AE1190" s="760"/>
      <c r="AF1190" s="760"/>
      <c r="AG1190" s="760" t="s">
        <v>7040</v>
      </c>
      <c r="AH1190" s="760" t="s">
        <v>794</v>
      </c>
      <c r="AI1190" s="760">
        <v>210000754</v>
      </c>
      <c r="AJ1190" s="760" t="s">
        <v>7041</v>
      </c>
      <c r="AK1190" s="807"/>
    </row>
    <row r="1191" spans="1:37" s="192" customFormat="1" ht="100.5" customHeight="1">
      <c r="A1191" s="727" t="s">
        <v>7042</v>
      </c>
      <c r="B1191" s="1060" t="s">
        <v>33</v>
      </c>
      <c r="C1191" s="727" t="s">
        <v>6965</v>
      </c>
      <c r="D1191" s="727" t="s">
        <v>6966</v>
      </c>
      <c r="E1191" s="727" t="str">
        <f t="shared" si="40"/>
        <v>Веревка</v>
      </c>
      <c r="F1191" s="727" t="s">
        <v>6967</v>
      </c>
      <c r="G1191" s="727" t="str">
        <f t="shared" si="41"/>
        <v>пожарная, спасательная с коушами</v>
      </c>
      <c r="H1191" s="727"/>
      <c r="I1191" s="727"/>
      <c r="J1191" s="727" t="s">
        <v>38</v>
      </c>
      <c r="K1191" s="727">
        <v>0</v>
      </c>
      <c r="L1191" s="766">
        <v>471010000</v>
      </c>
      <c r="M1191" s="1016" t="s">
        <v>125</v>
      </c>
      <c r="N1191" s="727" t="s">
        <v>2115</v>
      </c>
      <c r="O1191" s="727" t="s">
        <v>236</v>
      </c>
      <c r="P1191" s="727" t="s">
        <v>229</v>
      </c>
      <c r="Q1191" s="874" t="s">
        <v>230</v>
      </c>
      <c r="R1191" s="727" t="s">
        <v>2856</v>
      </c>
      <c r="S1191" s="727">
        <v>796</v>
      </c>
      <c r="T1191" s="727" t="s">
        <v>232</v>
      </c>
      <c r="U1191" s="789">
        <v>51</v>
      </c>
      <c r="V1191" s="789">
        <v>18000</v>
      </c>
      <c r="W1191" s="789">
        <v>918000</v>
      </c>
      <c r="X1191" s="789">
        <v>1028160</v>
      </c>
      <c r="Y1191" s="727"/>
      <c r="Z1191" s="727">
        <v>2016</v>
      </c>
      <c r="AA1191" s="727"/>
      <c r="AB1191" s="760" t="s">
        <v>876</v>
      </c>
      <c r="AC1191" s="760" t="s">
        <v>209</v>
      </c>
      <c r="AD1191" s="760"/>
      <c r="AE1191" s="760"/>
      <c r="AF1191" s="760"/>
      <c r="AG1191" s="760" t="s">
        <v>7043</v>
      </c>
      <c r="AH1191" s="760" t="s">
        <v>794</v>
      </c>
      <c r="AI1191" s="760">
        <v>210000761</v>
      </c>
      <c r="AJ1191" s="760" t="s">
        <v>6969</v>
      </c>
      <c r="AK1191" s="807"/>
    </row>
    <row r="1192" spans="1:37" s="192" customFormat="1" ht="100.5" customHeight="1">
      <c r="A1192" s="727" t="s">
        <v>7044</v>
      </c>
      <c r="B1192" s="1060" t="s">
        <v>33</v>
      </c>
      <c r="C1192" s="727" t="s">
        <v>6326</v>
      </c>
      <c r="D1192" s="727" t="s">
        <v>6327</v>
      </c>
      <c r="E1192" s="727" t="str">
        <f t="shared" si="40"/>
        <v>Ткань</v>
      </c>
      <c r="F1192" s="727" t="s">
        <v>6328</v>
      </c>
      <c r="G1192" s="727" t="str">
        <f t="shared" si="41"/>
        <v>асбестовая, для изготовления теплоизоляционных материалов,  прорезиненных набивок, прокладочных колец и манжет, ГОСТ 6102-94</v>
      </c>
      <c r="H1192" s="727"/>
      <c r="I1192" s="727"/>
      <c r="J1192" s="727" t="s">
        <v>1135</v>
      </c>
      <c r="K1192" s="727">
        <v>50</v>
      </c>
      <c r="L1192" s="766">
        <v>471010000</v>
      </c>
      <c r="M1192" s="1016" t="s">
        <v>125</v>
      </c>
      <c r="N1192" s="727" t="s">
        <v>2115</v>
      </c>
      <c r="O1192" s="727" t="s">
        <v>236</v>
      </c>
      <c r="P1192" s="727" t="s">
        <v>229</v>
      </c>
      <c r="Q1192" s="874" t="s">
        <v>230</v>
      </c>
      <c r="R1192" s="727" t="s">
        <v>2856</v>
      </c>
      <c r="S1192" s="727">
        <v>55</v>
      </c>
      <c r="T1192" s="727" t="s">
        <v>3168</v>
      </c>
      <c r="U1192" s="789">
        <v>107.5</v>
      </c>
      <c r="V1192" s="789">
        <v>1016</v>
      </c>
      <c r="W1192" s="789">
        <v>109220</v>
      </c>
      <c r="X1192" s="789">
        <v>122326.39999999999</v>
      </c>
      <c r="Y1192" s="727" t="s">
        <v>4270</v>
      </c>
      <c r="Z1192" s="727">
        <v>2016</v>
      </c>
      <c r="AA1192" s="727"/>
      <c r="AB1192" s="760" t="s">
        <v>876</v>
      </c>
      <c r="AC1192" s="760"/>
      <c r="AD1192" s="760"/>
      <c r="AE1192" s="760"/>
      <c r="AF1192" s="760"/>
      <c r="AG1192" s="760" t="s">
        <v>7045</v>
      </c>
      <c r="AH1192" s="760" t="s">
        <v>794</v>
      </c>
      <c r="AI1192" s="760">
        <v>210000912</v>
      </c>
      <c r="AJ1192" s="760" t="s">
        <v>6330</v>
      </c>
      <c r="AK1192" s="807"/>
    </row>
    <row r="1193" spans="1:37" s="192" customFormat="1" ht="100.5" customHeight="1">
      <c r="A1193" s="727" t="s">
        <v>7046</v>
      </c>
      <c r="B1193" s="1060" t="s">
        <v>33</v>
      </c>
      <c r="C1193" s="727" t="s">
        <v>6326</v>
      </c>
      <c r="D1193" s="727" t="s">
        <v>6327</v>
      </c>
      <c r="E1193" s="727" t="str">
        <f t="shared" si="40"/>
        <v>Ткань</v>
      </c>
      <c r="F1193" s="727" t="s">
        <v>6328</v>
      </c>
      <c r="G1193" s="727" t="str">
        <f t="shared" si="41"/>
        <v>асбестовая, для изготовления теплоизоляционных материалов,  прорезиненных набивок, прокладочных колец и манжет, ГОСТ 6102-94</v>
      </c>
      <c r="H1193" s="727"/>
      <c r="I1193" s="727"/>
      <c r="J1193" s="727" t="s">
        <v>1135</v>
      </c>
      <c r="K1193" s="727">
        <v>50</v>
      </c>
      <c r="L1193" s="766">
        <v>471010000</v>
      </c>
      <c r="M1193" s="1016" t="s">
        <v>125</v>
      </c>
      <c r="N1193" s="727" t="s">
        <v>2115</v>
      </c>
      <c r="O1193" s="727" t="s">
        <v>236</v>
      </c>
      <c r="P1193" s="727" t="s">
        <v>229</v>
      </c>
      <c r="Q1193" s="874" t="s">
        <v>230</v>
      </c>
      <c r="R1193" s="727" t="s">
        <v>2856</v>
      </c>
      <c r="S1193" s="727">
        <v>55</v>
      </c>
      <c r="T1193" s="727" t="s">
        <v>3168</v>
      </c>
      <c r="U1193" s="789">
        <v>1.7</v>
      </c>
      <c r="V1193" s="789">
        <v>3500</v>
      </c>
      <c r="W1193" s="789">
        <v>5950</v>
      </c>
      <c r="X1193" s="789">
        <v>6664</v>
      </c>
      <c r="Y1193" s="727" t="s">
        <v>4270</v>
      </c>
      <c r="Z1193" s="727">
        <v>2016</v>
      </c>
      <c r="AA1193" s="727"/>
      <c r="AB1193" s="760" t="s">
        <v>876</v>
      </c>
      <c r="AC1193" s="760"/>
      <c r="AD1193" s="760"/>
      <c r="AE1193" s="760"/>
      <c r="AF1193" s="760"/>
      <c r="AG1193" s="760" t="s">
        <v>7047</v>
      </c>
      <c r="AH1193" s="760" t="s">
        <v>794</v>
      </c>
      <c r="AI1193" s="760">
        <v>210000913</v>
      </c>
      <c r="AJ1193" s="760" t="s">
        <v>6517</v>
      </c>
      <c r="AK1193" s="807"/>
    </row>
    <row r="1194" spans="1:37" s="192" customFormat="1" ht="100.5" customHeight="1">
      <c r="A1194" s="727" t="s">
        <v>7048</v>
      </c>
      <c r="B1194" s="1060" t="s">
        <v>33</v>
      </c>
      <c r="C1194" s="727" t="s">
        <v>6519</v>
      </c>
      <c r="D1194" s="727" t="s">
        <v>898</v>
      </c>
      <c r="E1194" s="727" t="str">
        <f t="shared" ref="E1194:E1257" si="42">D1194</f>
        <v>Набивка</v>
      </c>
      <c r="F1194" s="727" t="s">
        <v>6520</v>
      </c>
      <c r="G1194" s="727" t="str">
        <f t="shared" ref="G1194:G1257" si="43">F1194</f>
        <v>асбестовая, марка АП (АП-31), квадратная, сальниковая, размер 10 мм, ГОСТ 5152-84</v>
      </c>
      <c r="H1194" s="727"/>
      <c r="I1194" s="727"/>
      <c r="J1194" s="727" t="s">
        <v>1135</v>
      </c>
      <c r="K1194" s="727">
        <v>83</v>
      </c>
      <c r="L1194" s="766">
        <v>471010000</v>
      </c>
      <c r="M1194" s="1016" t="s">
        <v>125</v>
      </c>
      <c r="N1194" s="727" t="s">
        <v>2115</v>
      </c>
      <c r="O1194" s="727" t="s">
        <v>236</v>
      </c>
      <c r="P1194" s="727" t="s">
        <v>229</v>
      </c>
      <c r="Q1194" s="874" t="s">
        <v>230</v>
      </c>
      <c r="R1194" s="727" t="s">
        <v>2856</v>
      </c>
      <c r="S1194" s="727">
        <v>166</v>
      </c>
      <c r="T1194" s="727" t="s">
        <v>902</v>
      </c>
      <c r="U1194" s="789">
        <v>63.8</v>
      </c>
      <c r="V1194" s="789">
        <v>4800</v>
      </c>
      <c r="W1194" s="789">
        <v>306240</v>
      </c>
      <c r="X1194" s="789">
        <v>342988.79999999999</v>
      </c>
      <c r="Y1194" s="727" t="s">
        <v>4270</v>
      </c>
      <c r="Z1194" s="727">
        <v>2016</v>
      </c>
      <c r="AA1194" s="727"/>
      <c r="AB1194" s="760" t="s">
        <v>876</v>
      </c>
      <c r="AC1194" s="760"/>
      <c r="AD1194" s="760"/>
      <c r="AE1194" s="760"/>
      <c r="AF1194" s="760"/>
      <c r="AG1194" s="760" t="s">
        <v>7049</v>
      </c>
      <c r="AH1194" s="760" t="s">
        <v>794</v>
      </c>
      <c r="AI1194" s="760">
        <v>210000915</v>
      </c>
      <c r="AJ1194" s="760" t="s">
        <v>6522</v>
      </c>
      <c r="AK1194" s="807"/>
    </row>
    <row r="1195" spans="1:37" s="192" customFormat="1" ht="100.5" customHeight="1">
      <c r="A1195" s="727" t="s">
        <v>7050</v>
      </c>
      <c r="B1195" s="1060" t="s">
        <v>33</v>
      </c>
      <c r="C1195" s="727" t="s">
        <v>6715</v>
      </c>
      <c r="D1195" s="727" t="s">
        <v>6716</v>
      </c>
      <c r="E1195" s="727" t="str">
        <f t="shared" si="42"/>
        <v>Шнур</v>
      </c>
      <c r="F1195" s="727" t="s">
        <v>6717</v>
      </c>
      <c r="G1195" s="727" t="str">
        <f t="shared" si="43"/>
        <v>теплоизоляционный/уплотнительный, асбестовый, марка ШАОН, общего назначения, диаметр-5,0 мм, ГОСТ 1779-83</v>
      </c>
      <c r="H1195" s="727"/>
      <c r="I1195" s="727"/>
      <c r="J1195" s="727" t="s">
        <v>38</v>
      </c>
      <c r="K1195" s="727">
        <v>0</v>
      </c>
      <c r="L1195" s="766">
        <v>471010000</v>
      </c>
      <c r="M1195" s="1016" t="s">
        <v>125</v>
      </c>
      <c r="N1195" s="727" t="s">
        <v>2115</v>
      </c>
      <c r="O1195" s="727" t="s">
        <v>236</v>
      </c>
      <c r="P1195" s="727" t="s">
        <v>229</v>
      </c>
      <c r="Q1195" s="874" t="s">
        <v>230</v>
      </c>
      <c r="R1195" s="727" t="s">
        <v>2856</v>
      </c>
      <c r="S1195" s="727">
        <v>166</v>
      </c>
      <c r="T1195" s="727" t="s">
        <v>902</v>
      </c>
      <c r="U1195" s="789">
        <v>2.25</v>
      </c>
      <c r="V1195" s="789">
        <v>1800</v>
      </c>
      <c r="W1195" s="789">
        <v>4050</v>
      </c>
      <c r="X1195" s="789">
        <v>4536</v>
      </c>
      <c r="Y1195" s="727"/>
      <c r="Z1195" s="727">
        <v>2016</v>
      </c>
      <c r="AA1195" s="727"/>
      <c r="AB1195" s="760" t="s">
        <v>876</v>
      </c>
      <c r="AC1195" s="760" t="s">
        <v>209</v>
      </c>
      <c r="AD1195" s="760"/>
      <c r="AE1195" s="760"/>
      <c r="AF1195" s="760"/>
      <c r="AG1195" s="760" t="s">
        <v>7051</v>
      </c>
      <c r="AH1195" s="760" t="s">
        <v>794</v>
      </c>
      <c r="AI1195" s="760">
        <v>210000925</v>
      </c>
      <c r="AJ1195" s="760" t="s">
        <v>6719</v>
      </c>
      <c r="AK1195" s="807"/>
    </row>
    <row r="1196" spans="1:37" s="192" customFormat="1" ht="100.5" customHeight="1">
      <c r="A1196" s="727" t="s">
        <v>7052</v>
      </c>
      <c r="B1196" s="1060" t="s">
        <v>33</v>
      </c>
      <c r="C1196" s="727" t="s">
        <v>6524</v>
      </c>
      <c r="D1196" s="727" t="s">
        <v>6525</v>
      </c>
      <c r="E1196" s="727" t="str">
        <f t="shared" si="42"/>
        <v>Фторопласт</v>
      </c>
      <c r="F1196" s="727" t="s">
        <v>6526</v>
      </c>
      <c r="G1196" s="727" t="str">
        <f t="shared" si="43"/>
        <v>листовой, толщина 3 мм</v>
      </c>
      <c r="H1196" s="727"/>
      <c r="I1196" s="727"/>
      <c r="J1196" s="727" t="s">
        <v>1135</v>
      </c>
      <c r="K1196" s="727">
        <v>70</v>
      </c>
      <c r="L1196" s="766">
        <v>471010000</v>
      </c>
      <c r="M1196" s="1016" t="s">
        <v>125</v>
      </c>
      <c r="N1196" s="727" t="s">
        <v>2115</v>
      </c>
      <c r="O1196" s="727" t="s">
        <v>236</v>
      </c>
      <c r="P1196" s="727" t="s">
        <v>229</v>
      </c>
      <c r="Q1196" s="874" t="s">
        <v>230</v>
      </c>
      <c r="R1196" s="727" t="s">
        <v>2856</v>
      </c>
      <c r="S1196" s="727">
        <v>166</v>
      </c>
      <c r="T1196" s="727" t="s">
        <v>902</v>
      </c>
      <c r="U1196" s="789">
        <v>0.6</v>
      </c>
      <c r="V1196" s="789">
        <v>1200</v>
      </c>
      <c r="W1196" s="789">
        <v>720</v>
      </c>
      <c r="X1196" s="789">
        <v>806.4</v>
      </c>
      <c r="Y1196" s="727" t="s">
        <v>4270</v>
      </c>
      <c r="Z1196" s="727">
        <v>2016</v>
      </c>
      <c r="AA1196" s="727"/>
      <c r="AB1196" s="760" t="s">
        <v>876</v>
      </c>
      <c r="AC1196" s="760"/>
      <c r="AD1196" s="760"/>
      <c r="AE1196" s="760"/>
      <c r="AF1196" s="760"/>
      <c r="AG1196" s="760" t="s">
        <v>7053</v>
      </c>
      <c r="AH1196" s="760" t="s">
        <v>794</v>
      </c>
      <c r="AI1196" s="760">
        <v>210000946</v>
      </c>
      <c r="AJ1196" s="760" t="s">
        <v>6528</v>
      </c>
      <c r="AK1196" s="807"/>
    </row>
    <row r="1197" spans="1:37" s="192" customFormat="1" ht="100.5" customHeight="1">
      <c r="A1197" s="727" t="s">
        <v>7054</v>
      </c>
      <c r="B1197" s="1060" t="s">
        <v>33</v>
      </c>
      <c r="C1197" s="727" t="s">
        <v>6887</v>
      </c>
      <c r="D1197" s="727" t="s">
        <v>6298</v>
      </c>
      <c r="E1197" s="727" t="str">
        <f t="shared" si="42"/>
        <v>Перчатки</v>
      </c>
      <c r="F1197" s="727" t="s">
        <v>6888</v>
      </c>
      <c r="G1197" s="727" t="str">
        <f t="shared" si="43"/>
        <v>для защиты рук технические, из латекса</v>
      </c>
      <c r="H1197" s="727"/>
      <c r="I1197" s="727"/>
      <c r="J1197" s="727" t="s">
        <v>1135</v>
      </c>
      <c r="K1197" s="727">
        <v>70</v>
      </c>
      <c r="L1197" s="766">
        <v>471010000</v>
      </c>
      <c r="M1197" s="1016" t="s">
        <v>125</v>
      </c>
      <c r="N1197" s="727" t="s">
        <v>2115</v>
      </c>
      <c r="O1197" s="727" t="s">
        <v>236</v>
      </c>
      <c r="P1197" s="727" t="s">
        <v>229</v>
      </c>
      <c r="Q1197" s="874" t="s">
        <v>230</v>
      </c>
      <c r="R1197" s="727" t="s">
        <v>2856</v>
      </c>
      <c r="S1197" s="727">
        <v>715</v>
      </c>
      <c r="T1197" s="727" t="s">
        <v>6179</v>
      </c>
      <c r="U1197" s="789">
        <v>84</v>
      </c>
      <c r="V1197" s="789">
        <v>235.4</v>
      </c>
      <c r="W1197" s="789">
        <v>19773.599999999999</v>
      </c>
      <c r="X1197" s="789">
        <v>22146.43</v>
      </c>
      <c r="Y1197" s="727" t="s">
        <v>4270</v>
      </c>
      <c r="Z1197" s="727">
        <v>2016</v>
      </c>
      <c r="AA1197" s="727"/>
      <c r="AB1197" s="760" t="s">
        <v>876</v>
      </c>
      <c r="AC1197" s="760"/>
      <c r="AD1197" s="760"/>
      <c r="AE1197" s="760"/>
      <c r="AF1197" s="760"/>
      <c r="AG1197" s="760" t="s">
        <v>7055</v>
      </c>
      <c r="AH1197" s="760" t="s">
        <v>794</v>
      </c>
      <c r="AI1197" s="760">
        <v>210003951</v>
      </c>
      <c r="AJ1197" s="760" t="s">
        <v>6890</v>
      </c>
      <c r="AK1197" s="807"/>
    </row>
    <row r="1198" spans="1:37" s="192" customFormat="1" ht="100.5" customHeight="1">
      <c r="A1198" s="727" t="s">
        <v>7056</v>
      </c>
      <c r="B1198" s="1060" t="s">
        <v>33</v>
      </c>
      <c r="C1198" s="727" t="s">
        <v>7057</v>
      </c>
      <c r="D1198" s="727" t="s">
        <v>6346</v>
      </c>
      <c r="E1198" s="727" t="str">
        <f t="shared" si="42"/>
        <v>Войлок</v>
      </c>
      <c r="F1198" s="727" t="s">
        <v>6347</v>
      </c>
      <c r="G1198" s="727" t="str">
        <f t="shared" si="43"/>
        <v>противопожарный, ГОСТ 16221-79</v>
      </c>
      <c r="H1198" s="727"/>
      <c r="I1198" s="727"/>
      <c r="J1198" s="727" t="s">
        <v>1135</v>
      </c>
      <c r="K1198" s="727">
        <v>65</v>
      </c>
      <c r="L1198" s="766">
        <v>471010000</v>
      </c>
      <c r="M1198" s="1016" t="s">
        <v>125</v>
      </c>
      <c r="N1198" s="727" t="s">
        <v>2115</v>
      </c>
      <c r="O1198" s="727" t="s">
        <v>236</v>
      </c>
      <c r="P1198" s="727" t="s">
        <v>229</v>
      </c>
      <c r="Q1198" s="874" t="s">
        <v>230</v>
      </c>
      <c r="R1198" s="727" t="s">
        <v>2856</v>
      </c>
      <c r="S1198" s="727">
        <v>166</v>
      </c>
      <c r="T1198" s="727" t="s">
        <v>902</v>
      </c>
      <c r="U1198" s="789">
        <v>11</v>
      </c>
      <c r="V1198" s="789">
        <v>752</v>
      </c>
      <c r="W1198" s="789">
        <v>8272</v>
      </c>
      <c r="X1198" s="789">
        <v>9264.64</v>
      </c>
      <c r="Y1198" s="727" t="s">
        <v>4270</v>
      </c>
      <c r="Z1198" s="727">
        <v>2016</v>
      </c>
      <c r="AA1198" s="727"/>
      <c r="AB1198" s="760" t="s">
        <v>876</v>
      </c>
      <c r="AC1198" s="760"/>
      <c r="AD1198" s="760"/>
      <c r="AE1198" s="760"/>
      <c r="AF1198" s="760"/>
      <c r="AG1198" s="760" t="s">
        <v>7058</v>
      </c>
      <c r="AH1198" s="760" t="s">
        <v>794</v>
      </c>
      <c r="AI1198" s="760">
        <v>210004089</v>
      </c>
      <c r="AJ1198" s="760" t="s">
        <v>6346</v>
      </c>
      <c r="AK1198" s="807"/>
    </row>
    <row r="1199" spans="1:37" s="192" customFormat="1" ht="100.5" customHeight="1">
      <c r="A1199" s="727" t="s">
        <v>7059</v>
      </c>
      <c r="B1199" s="1060" t="s">
        <v>33</v>
      </c>
      <c r="C1199" s="727" t="s">
        <v>6505</v>
      </c>
      <c r="D1199" s="727" t="s">
        <v>6506</v>
      </c>
      <c r="E1199" s="727" t="str">
        <f t="shared" si="42"/>
        <v>Респиратор</v>
      </c>
      <c r="F1199" s="727" t="s">
        <v>6507</v>
      </c>
      <c r="G1199" s="727" t="str">
        <f t="shared" si="43"/>
        <v>противоаэрозольный</v>
      </c>
      <c r="H1199" s="727"/>
      <c r="I1199" s="727"/>
      <c r="J1199" s="727" t="s">
        <v>1135</v>
      </c>
      <c r="K1199" s="727">
        <v>50</v>
      </c>
      <c r="L1199" s="766">
        <v>471010000</v>
      </c>
      <c r="M1199" s="1016" t="s">
        <v>125</v>
      </c>
      <c r="N1199" s="727" t="s">
        <v>2115</v>
      </c>
      <c r="O1199" s="727" t="s">
        <v>236</v>
      </c>
      <c r="P1199" s="727" t="s">
        <v>229</v>
      </c>
      <c r="Q1199" s="874" t="s">
        <v>230</v>
      </c>
      <c r="R1199" s="727" t="s">
        <v>2856</v>
      </c>
      <c r="S1199" s="727">
        <v>796</v>
      </c>
      <c r="T1199" s="727" t="s">
        <v>232</v>
      </c>
      <c r="U1199" s="789">
        <v>30</v>
      </c>
      <c r="V1199" s="789">
        <v>1500</v>
      </c>
      <c r="W1199" s="789">
        <v>45000</v>
      </c>
      <c r="X1199" s="789">
        <v>50400</v>
      </c>
      <c r="Y1199" s="727" t="s">
        <v>4270</v>
      </c>
      <c r="Z1199" s="727">
        <v>2016</v>
      </c>
      <c r="AA1199" s="727"/>
      <c r="AB1199" s="760" t="s">
        <v>876</v>
      </c>
      <c r="AC1199" s="760"/>
      <c r="AD1199" s="760"/>
      <c r="AE1199" s="760"/>
      <c r="AF1199" s="760"/>
      <c r="AG1199" s="760" t="s">
        <v>7038</v>
      </c>
      <c r="AH1199" s="760" t="s">
        <v>794</v>
      </c>
      <c r="AI1199" s="760">
        <v>210004360</v>
      </c>
      <c r="AJ1199" s="760" t="s">
        <v>6506</v>
      </c>
      <c r="AK1199" s="807"/>
    </row>
    <row r="1200" spans="1:37" s="192" customFormat="1" ht="100.5" customHeight="1">
      <c r="A1200" s="727" t="s">
        <v>7060</v>
      </c>
      <c r="B1200" s="1060" t="s">
        <v>33</v>
      </c>
      <c r="C1200" s="727" t="s">
        <v>6971</v>
      </c>
      <c r="D1200" s="727" t="s">
        <v>6735</v>
      </c>
      <c r="E1200" s="727" t="str">
        <f t="shared" si="42"/>
        <v>Пояс</v>
      </c>
      <c r="F1200" s="727" t="s">
        <v>6972</v>
      </c>
      <c r="G1200" s="727" t="str">
        <f t="shared" si="43"/>
        <v>предохранительный, страховочный, лямочный с амортизатором</v>
      </c>
      <c r="H1200" s="727"/>
      <c r="I1200" s="727"/>
      <c r="J1200" s="727" t="s">
        <v>38</v>
      </c>
      <c r="K1200" s="727">
        <v>0</v>
      </c>
      <c r="L1200" s="766">
        <v>471010000</v>
      </c>
      <c r="M1200" s="1016" t="s">
        <v>125</v>
      </c>
      <c r="N1200" s="727" t="s">
        <v>2115</v>
      </c>
      <c r="O1200" s="727" t="s">
        <v>236</v>
      </c>
      <c r="P1200" s="727" t="s">
        <v>229</v>
      </c>
      <c r="Q1200" s="874" t="s">
        <v>230</v>
      </c>
      <c r="R1200" s="727" t="s">
        <v>2856</v>
      </c>
      <c r="S1200" s="727">
        <v>796</v>
      </c>
      <c r="T1200" s="727" t="s">
        <v>232</v>
      </c>
      <c r="U1200" s="789">
        <v>3</v>
      </c>
      <c r="V1200" s="789">
        <v>6003</v>
      </c>
      <c r="W1200" s="789">
        <v>18009</v>
      </c>
      <c r="X1200" s="789">
        <v>20170.080000000002</v>
      </c>
      <c r="Y1200" s="727"/>
      <c r="Z1200" s="727">
        <v>2016</v>
      </c>
      <c r="AA1200" s="727"/>
      <c r="AB1200" s="760" t="s">
        <v>876</v>
      </c>
      <c r="AC1200" s="760" t="s">
        <v>209</v>
      </c>
      <c r="AD1200" s="760"/>
      <c r="AE1200" s="760"/>
      <c r="AF1200" s="760"/>
      <c r="AG1200" s="760" t="s">
        <v>7061</v>
      </c>
      <c r="AH1200" s="760" t="s">
        <v>794</v>
      </c>
      <c r="AI1200" s="760">
        <v>210004374</v>
      </c>
      <c r="AJ1200" s="760" t="s">
        <v>7062</v>
      </c>
      <c r="AK1200" s="807"/>
    </row>
    <row r="1201" spans="1:37" s="192" customFormat="1" ht="100.5" customHeight="1">
      <c r="A1201" s="727" t="s">
        <v>7063</v>
      </c>
      <c r="B1201" s="1060" t="s">
        <v>33</v>
      </c>
      <c r="C1201" s="727" t="s">
        <v>7064</v>
      </c>
      <c r="D1201" s="727" t="s">
        <v>7065</v>
      </c>
      <c r="E1201" s="727" t="str">
        <f t="shared" si="42"/>
        <v>Топор</v>
      </c>
      <c r="F1201" s="727" t="s">
        <v>6555</v>
      </c>
      <c r="G1201" s="727" t="str">
        <f t="shared" si="43"/>
        <v>пожарный</v>
      </c>
      <c r="H1201" s="727"/>
      <c r="I1201" s="727"/>
      <c r="J1201" s="727" t="s">
        <v>1135</v>
      </c>
      <c r="K1201" s="727">
        <v>50</v>
      </c>
      <c r="L1201" s="766">
        <v>471010000</v>
      </c>
      <c r="M1201" s="1016" t="s">
        <v>125</v>
      </c>
      <c r="N1201" s="727" t="s">
        <v>2115</v>
      </c>
      <c r="O1201" s="727" t="s">
        <v>236</v>
      </c>
      <c r="P1201" s="727" t="s">
        <v>229</v>
      </c>
      <c r="Q1201" s="874" t="s">
        <v>230</v>
      </c>
      <c r="R1201" s="727" t="s">
        <v>2856</v>
      </c>
      <c r="S1201" s="727">
        <v>796</v>
      </c>
      <c r="T1201" s="727" t="s">
        <v>232</v>
      </c>
      <c r="U1201" s="789">
        <v>8</v>
      </c>
      <c r="V1201" s="789">
        <v>4200</v>
      </c>
      <c r="W1201" s="789">
        <v>33600</v>
      </c>
      <c r="X1201" s="789">
        <v>37632</v>
      </c>
      <c r="Y1201" s="727" t="s">
        <v>4270</v>
      </c>
      <c r="Z1201" s="727">
        <v>2016</v>
      </c>
      <c r="AA1201" s="727"/>
      <c r="AB1201" s="760" t="s">
        <v>876</v>
      </c>
      <c r="AC1201" s="760"/>
      <c r="AD1201" s="760"/>
      <c r="AE1201" s="760"/>
      <c r="AF1201" s="760"/>
      <c r="AG1201" s="760" t="s">
        <v>7066</v>
      </c>
      <c r="AH1201" s="760" t="s">
        <v>794</v>
      </c>
      <c r="AI1201" s="760">
        <v>210006458</v>
      </c>
      <c r="AJ1201" s="760" t="s">
        <v>7067</v>
      </c>
      <c r="AK1201" s="807"/>
    </row>
    <row r="1202" spans="1:37" s="192" customFormat="1" ht="100.5" customHeight="1">
      <c r="A1202" s="727" t="s">
        <v>7068</v>
      </c>
      <c r="B1202" s="1060" t="s">
        <v>33</v>
      </c>
      <c r="C1202" s="727" t="s">
        <v>7069</v>
      </c>
      <c r="D1202" s="727" t="s">
        <v>7070</v>
      </c>
      <c r="E1202" s="727" t="str">
        <f t="shared" si="42"/>
        <v>Бинокль</v>
      </c>
      <c r="F1202" s="727" t="s">
        <v>7071</v>
      </c>
      <c r="G1202" s="727" t="str">
        <f t="shared" si="43"/>
        <v>призменный</v>
      </c>
      <c r="H1202" s="727"/>
      <c r="I1202" s="727"/>
      <c r="J1202" s="727" t="s">
        <v>38</v>
      </c>
      <c r="K1202" s="727">
        <v>0</v>
      </c>
      <c r="L1202" s="766">
        <v>471010000</v>
      </c>
      <c r="M1202" s="1016" t="s">
        <v>125</v>
      </c>
      <c r="N1202" s="727" t="s">
        <v>2115</v>
      </c>
      <c r="O1202" s="727" t="s">
        <v>236</v>
      </c>
      <c r="P1202" s="727" t="s">
        <v>229</v>
      </c>
      <c r="Q1202" s="874" t="s">
        <v>230</v>
      </c>
      <c r="R1202" s="727" t="s">
        <v>2856</v>
      </c>
      <c r="S1202" s="727">
        <v>796</v>
      </c>
      <c r="T1202" s="727" t="s">
        <v>232</v>
      </c>
      <c r="U1202" s="789">
        <v>1</v>
      </c>
      <c r="V1202" s="789">
        <v>40000</v>
      </c>
      <c r="W1202" s="789">
        <v>40000</v>
      </c>
      <c r="X1202" s="789">
        <v>44800</v>
      </c>
      <c r="Y1202" s="727"/>
      <c r="Z1202" s="727">
        <v>2016</v>
      </c>
      <c r="AA1202" s="727"/>
      <c r="AB1202" s="760" t="s">
        <v>876</v>
      </c>
      <c r="AC1202" s="760" t="s">
        <v>209</v>
      </c>
      <c r="AD1202" s="760"/>
      <c r="AE1202" s="760"/>
      <c r="AF1202" s="760"/>
      <c r="AG1202" s="760" t="s">
        <v>7072</v>
      </c>
      <c r="AH1202" s="760" t="s">
        <v>794</v>
      </c>
      <c r="AI1202" s="760">
        <v>210007607</v>
      </c>
      <c r="AJ1202" s="760" t="s">
        <v>7073</v>
      </c>
      <c r="AK1202" s="807"/>
    </row>
    <row r="1203" spans="1:37" s="192" customFormat="1" ht="100.5" customHeight="1">
      <c r="A1203" s="727" t="s">
        <v>7074</v>
      </c>
      <c r="B1203" s="1060" t="s">
        <v>33</v>
      </c>
      <c r="C1203" s="727" t="s">
        <v>6559</v>
      </c>
      <c r="D1203" s="727" t="s">
        <v>6560</v>
      </c>
      <c r="E1203" s="727" t="str">
        <f t="shared" si="42"/>
        <v>Шлем</v>
      </c>
      <c r="F1203" s="727" t="s">
        <v>6561</v>
      </c>
      <c r="G1203" s="727" t="str">
        <f t="shared" si="43"/>
        <v>пластмассовый</v>
      </c>
      <c r="H1203" s="727"/>
      <c r="I1203" s="727"/>
      <c r="J1203" s="727" t="s">
        <v>1135</v>
      </c>
      <c r="K1203" s="727">
        <v>10</v>
      </c>
      <c r="L1203" s="766">
        <v>471010000</v>
      </c>
      <c r="M1203" s="1016" t="s">
        <v>125</v>
      </c>
      <c r="N1203" s="727" t="s">
        <v>2115</v>
      </c>
      <c r="O1203" s="727" t="s">
        <v>236</v>
      </c>
      <c r="P1203" s="727" t="s">
        <v>229</v>
      </c>
      <c r="Q1203" s="874" t="s">
        <v>230</v>
      </c>
      <c r="R1203" s="727" t="s">
        <v>2856</v>
      </c>
      <c r="S1203" s="727">
        <v>796</v>
      </c>
      <c r="T1203" s="727" t="s">
        <v>232</v>
      </c>
      <c r="U1203" s="789">
        <v>18</v>
      </c>
      <c r="V1203" s="789">
        <v>7500</v>
      </c>
      <c r="W1203" s="789">
        <v>135000</v>
      </c>
      <c r="X1203" s="789">
        <v>151200</v>
      </c>
      <c r="Y1203" s="727" t="s">
        <v>4270</v>
      </c>
      <c r="Z1203" s="727">
        <v>2016</v>
      </c>
      <c r="AA1203" s="727"/>
      <c r="AB1203" s="760" t="s">
        <v>876</v>
      </c>
      <c r="AC1203" s="760"/>
      <c r="AD1203" s="760"/>
      <c r="AE1203" s="760"/>
      <c r="AF1203" s="760"/>
      <c r="AG1203" s="760" t="s">
        <v>7075</v>
      </c>
      <c r="AH1203" s="760" t="s">
        <v>794</v>
      </c>
      <c r="AI1203" s="760">
        <v>210009431</v>
      </c>
      <c r="AJ1203" s="760" t="s">
        <v>6563</v>
      </c>
      <c r="AK1203" s="807"/>
    </row>
    <row r="1204" spans="1:37" s="192" customFormat="1" ht="100.5" customHeight="1">
      <c r="A1204" s="727" t="s">
        <v>7076</v>
      </c>
      <c r="B1204" s="1060" t="s">
        <v>33</v>
      </c>
      <c r="C1204" s="727" t="s">
        <v>6345</v>
      </c>
      <c r="D1204" s="727" t="s">
        <v>6346</v>
      </c>
      <c r="E1204" s="727" t="str">
        <f t="shared" si="42"/>
        <v>Войлок</v>
      </c>
      <c r="F1204" s="727" t="s">
        <v>6347</v>
      </c>
      <c r="G1204" s="727" t="str">
        <f t="shared" si="43"/>
        <v>противопожарный, ГОСТ 16221-79</v>
      </c>
      <c r="H1204" s="727"/>
      <c r="I1204" s="727"/>
      <c r="J1204" s="727" t="s">
        <v>1135</v>
      </c>
      <c r="K1204" s="727">
        <v>100</v>
      </c>
      <c r="L1204" s="766">
        <v>471010000</v>
      </c>
      <c r="M1204" s="1016" t="s">
        <v>125</v>
      </c>
      <c r="N1204" s="727" t="s">
        <v>2115</v>
      </c>
      <c r="O1204" s="727" t="s">
        <v>236</v>
      </c>
      <c r="P1204" s="727" t="s">
        <v>229</v>
      </c>
      <c r="Q1204" s="874" t="s">
        <v>230</v>
      </c>
      <c r="R1204" s="727" t="s">
        <v>2856</v>
      </c>
      <c r="S1204" s="727">
        <v>55</v>
      </c>
      <c r="T1204" s="727" t="s">
        <v>3168</v>
      </c>
      <c r="U1204" s="789">
        <v>16</v>
      </c>
      <c r="V1204" s="789">
        <v>5000</v>
      </c>
      <c r="W1204" s="789">
        <v>80000</v>
      </c>
      <c r="X1204" s="789">
        <v>89600</v>
      </c>
      <c r="Y1204" s="727" t="s">
        <v>4270</v>
      </c>
      <c r="Z1204" s="727">
        <v>2016</v>
      </c>
      <c r="AA1204" s="727"/>
      <c r="AB1204" s="760" t="s">
        <v>876</v>
      </c>
      <c r="AC1204" s="760"/>
      <c r="AD1204" s="760"/>
      <c r="AE1204" s="760"/>
      <c r="AF1204" s="760"/>
      <c r="AG1204" s="760" t="s">
        <v>7077</v>
      </c>
      <c r="AH1204" s="760" t="s">
        <v>794</v>
      </c>
      <c r="AI1204" s="760">
        <v>210009647</v>
      </c>
      <c r="AJ1204" s="760" t="s">
        <v>6349</v>
      </c>
      <c r="AK1204" s="807"/>
    </row>
    <row r="1205" spans="1:37" s="192" customFormat="1" ht="100.5" customHeight="1">
      <c r="A1205" s="727" t="s">
        <v>7078</v>
      </c>
      <c r="B1205" s="1060" t="s">
        <v>33</v>
      </c>
      <c r="C1205" s="727" t="s">
        <v>6351</v>
      </c>
      <c r="D1205" s="727" t="s">
        <v>6352</v>
      </c>
      <c r="E1205" s="727" t="str">
        <f t="shared" si="42"/>
        <v>Плакат</v>
      </c>
      <c r="F1205" s="727" t="s">
        <v>6353</v>
      </c>
      <c r="G1205" s="727" t="str">
        <f t="shared" si="43"/>
        <v>информационного/предупредительного/эвакуационного и другого назначения</v>
      </c>
      <c r="H1205" s="727"/>
      <c r="I1205" s="727"/>
      <c r="J1205" s="727" t="s">
        <v>1135</v>
      </c>
      <c r="K1205" s="727">
        <v>100</v>
      </c>
      <c r="L1205" s="766">
        <v>471010000</v>
      </c>
      <c r="M1205" s="1016" t="s">
        <v>125</v>
      </c>
      <c r="N1205" s="727" t="s">
        <v>2115</v>
      </c>
      <c r="O1205" s="727" t="s">
        <v>236</v>
      </c>
      <c r="P1205" s="727" t="s">
        <v>229</v>
      </c>
      <c r="Q1205" s="874" t="s">
        <v>230</v>
      </c>
      <c r="R1205" s="727" t="s">
        <v>2856</v>
      </c>
      <c r="S1205" s="727">
        <v>796</v>
      </c>
      <c r="T1205" s="727" t="s">
        <v>232</v>
      </c>
      <c r="U1205" s="789">
        <v>3</v>
      </c>
      <c r="V1205" s="789">
        <v>8400</v>
      </c>
      <c r="W1205" s="789">
        <v>25200</v>
      </c>
      <c r="X1205" s="789">
        <v>28224</v>
      </c>
      <c r="Y1205" s="727" t="s">
        <v>4270</v>
      </c>
      <c r="Z1205" s="727">
        <v>2016</v>
      </c>
      <c r="AA1205" s="727"/>
      <c r="AB1205" s="760" t="s">
        <v>876</v>
      </c>
      <c r="AC1205" s="760"/>
      <c r="AD1205" s="760"/>
      <c r="AE1205" s="760"/>
      <c r="AF1205" s="760"/>
      <c r="AG1205" s="760" t="s">
        <v>7079</v>
      </c>
      <c r="AH1205" s="760" t="s">
        <v>794</v>
      </c>
      <c r="AI1205" s="760">
        <v>210010421</v>
      </c>
      <c r="AJ1205" s="760" t="s">
        <v>6747</v>
      </c>
      <c r="AK1205" s="807"/>
    </row>
    <row r="1206" spans="1:37" s="192" customFormat="1" ht="100.5" customHeight="1">
      <c r="A1206" s="727" t="s">
        <v>7080</v>
      </c>
      <c r="B1206" s="1060" t="s">
        <v>33</v>
      </c>
      <c r="C1206" s="727" t="s">
        <v>6357</v>
      </c>
      <c r="D1206" s="727" t="s">
        <v>6298</v>
      </c>
      <c r="E1206" s="727" t="str">
        <f t="shared" si="42"/>
        <v>Перчатки</v>
      </c>
      <c r="F1206" s="727" t="s">
        <v>6358</v>
      </c>
      <c r="G1206" s="727" t="str">
        <f t="shared" si="43"/>
        <v>для защиты рук технические, спилковые с хлопчатобумажной тканью, усиленные, утепленные</v>
      </c>
      <c r="H1206" s="727"/>
      <c r="I1206" s="727"/>
      <c r="J1206" s="727" t="s">
        <v>1135</v>
      </c>
      <c r="K1206" s="727">
        <v>70</v>
      </c>
      <c r="L1206" s="766">
        <v>471010000</v>
      </c>
      <c r="M1206" s="1016" t="s">
        <v>125</v>
      </c>
      <c r="N1206" s="727" t="s">
        <v>2115</v>
      </c>
      <c r="O1206" s="727" t="s">
        <v>236</v>
      </c>
      <c r="P1206" s="727" t="s">
        <v>229</v>
      </c>
      <c r="Q1206" s="874" t="s">
        <v>230</v>
      </c>
      <c r="R1206" s="727" t="s">
        <v>2856</v>
      </c>
      <c r="S1206" s="727">
        <v>715</v>
      </c>
      <c r="T1206" s="727" t="s">
        <v>6179</v>
      </c>
      <c r="U1206" s="789">
        <v>76</v>
      </c>
      <c r="V1206" s="789">
        <v>950</v>
      </c>
      <c r="W1206" s="789">
        <v>72200</v>
      </c>
      <c r="X1206" s="789">
        <v>80864</v>
      </c>
      <c r="Y1206" s="727" t="s">
        <v>4270</v>
      </c>
      <c r="Z1206" s="727">
        <v>2016</v>
      </c>
      <c r="AA1206" s="727"/>
      <c r="AB1206" s="760" t="s">
        <v>876</v>
      </c>
      <c r="AC1206" s="760"/>
      <c r="AD1206" s="760"/>
      <c r="AE1206" s="760"/>
      <c r="AF1206" s="760"/>
      <c r="AG1206" s="760" t="s">
        <v>7081</v>
      </c>
      <c r="AH1206" s="760" t="s">
        <v>794</v>
      </c>
      <c r="AI1206" s="760">
        <v>210012271</v>
      </c>
      <c r="AJ1206" s="760" t="s">
        <v>6360</v>
      </c>
      <c r="AK1206" s="807"/>
    </row>
    <row r="1207" spans="1:37" s="192" customFormat="1" ht="100.5" customHeight="1">
      <c r="A1207" s="727" t="s">
        <v>7082</v>
      </c>
      <c r="B1207" s="1060" t="s">
        <v>33</v>
      </c>
      <c r="C1207" s="727" t="s">
        <v>7083</v>
      </c>
      <c r="D1207" s="727" t="s">
        <v>6735</v>
      </c>
      <c r="E1207" s="727" t="str">
        <f t="shared" si="42"/>
        <v>Пояс</v>
      </c>
      <c r="F1207" s="727" t="s">
        <v>7084</v>
      </c>
      <c r="G1207" s="727" t="str">
        <f t="shared" si="43"/>
        <v>предохранительный, страховочный, безлямочный</v>
      </c>
      <c r="H1207" s="727"/>
      <c r="I1207" s="727"/>
      <c r="J1207" s="727" t="s">
        <v>38</v>
      </c>
      <c r="K1207" s="727">
        <v>0</v>
      </c>
      <c r="L1207" s="766">
        <v>471010000</v>
      </c>
      <c r="M1207" s="1016" t="s">
        <v>125</v>
      </c>
      <c r="N1207" s="727" t="s">
        <v>2115</v>
      </c>
      <c r="O1207" s="727" t="s">
        <v>236</v>
      </c>
      <c r="P1207" s="727" t="s">
        <v>229</v>
      </c>
      <c r="Q1207" s="874" t="s">
        <v>230</v>
      </c>
      <c r="R1207" s="727" t="s">
        <v>2856</v>
      </c>
      <c r="S1207" s="727">
        <v>796</v>
      </c>
      <c r="T1207" s="727" t="s">
        <v>232</v>
      </c>
      <c r="U1207" s="789">
        <v>3</v>
      </c>
      <c r="V1207" s="789">
        <v>12000</v>
      </c>
      <c r="W1207" s="789">
        <v>36000</v>
      </c>
      <c r="X1207" s="789">
        <v>40320</v>
      </c>
      <c r="Y1207" s="727"/>
      <c r="Z1207" s="727">
        <v>2016</v>
      </c>
      <c r="AA1207" s="727"/>
      <c r="AB1207" s="760" t="s">
        <v>876</v>
      </c>
      <c r="AC1207" s="760" t="s">
        <v>209</v>
      </c>
      <c r="AD1207" s="760"/>
      <c r="AE1207" s="760"/>
      <c r="AF1207" s="760"/>
      <c r="AG1207" s="760" t="s">
        <v>7085</v>
      </c>
      <c r="AH1207" s="760" t="s">
        <v>794</v>
      </c>
      <c r="AI1207" s="760">
        <v>210012283</v>
      </c>
      <c r="AJ1207" s="760" t="s">
        <v>7086</v>
      </c>
      <c r="AK1207" s="807"/>
    </row>
    <row r="1208" spans="1:37" s="192" customFormat="1" ht="100.5" customHeight="1">
      <c r="A1208" s="727" t="s">
        <v>7087</v>
      </c>
      <c r="B1208" s="1060" t="s">
        <v>33</v>
      </c>
      <c r="C1208" s="727" t="s">
        <v>7088</v>
      </c>
      <c r="D1208" s="727" t="s">
        <v>7089</v>
      </c>
      <c r="E1208" s="727" t="str">
        <f t="shared" si="42"/>
        <v>Картон</v>
      </c>
      <c r="F1208" s="727" t="s">
        <v>7090</v>
      </c>
      <c r="G1208" s="727" t="str">
        <f t="shared" si="43"/>
        <v>прокладочный</v>
      </c>
      <c r="H1208" s="727"/>
      <c r="I1208" s="727"/>
      <c r="J1208" s="727" t="s">
        <v>1135</v>
      </c>
      <c r="K1208" s="727">
        <v>50</v>
      </c>
      <c r="L1208" s="766">
        <v>471010000</v>
      </c>
      <c r="M1208" s="1016" t="s">
        <v>125</v>
      </c>
      <c r="N1208" s="727" t="s">
        <v>2115</v>
      </c>
      <c r="O1208" s="727" t="s">
        <v>236</v>
      </c>
      <c r="P1208" s="727" t="s">
        <v>229</v>
      </c>
      <c r="Q1208" s="874" t="s">
        <v>230</v>
      </c>
      <c r="R1208" s="727" t="s">
        <v>2856</v>
      </c>
      <c r="S1208" s="727">
        <v>166</v>
      </c>
      <c r="T1208" s="727" t="s">
        <v>902</v>
      </c>
      <c r="U1208" s="789">
        <v>21.24</v>
      </c>
      <c r="V1208" s="789">
        <v>1070</v>
      </c>
      <c r="W1208" s="789">
        <v>22726.799999999999</v>
      </c>
      <c r="X1208" s="789">
        <v>25454.02</v>
      </c>
      <c r="Y1208" s="727" t="s">
        <v>4270</v>
      </c>
      <c r="Z1208" s="727">
        <v>2016</v>
      </c>
      <c r="AA1208" s="727"/>
      <c r="AB1208" s="760" t="s">
        <v>876</v>
      </c>
      <c r="AC1208" s="760"/>
      <c r="AD1208" s="760"/>
      <c r="AE1208" s="760"/>
      <c r="AF1208" s="760"/>
      <c r="AG1208" s="760" t="s">
        <v>7091</v>
      </c>
      <c r="AH1208" s="760" t="s">
        <v>794</v>
      </c>
      <c r="AI1208" s="760">
        <v>210012815</v>
      </c>
      <c r="AJ1208" s="760" t="s">
        <v>7092</v>
      </c>
      <c r="AK1208" s="807"/>
    </row>
    <row r="1209" spans="1:37" s="192" customFormat="1" ht="100.5" customHeight="1">
      <c r="A1209" s="727" t="s">
        <v>7093</v>
      </c>
      <c r="B1209" s="1060" t="s">
        <v>33</v>
      </c>
      <c r="C1209" s="727" t="s">
        <v>6575</v>
      </c>
      <c r="D1209" s="727" t="s">
        <v>6298</v>
      </c>
      <c r="E1209" s="727" t="str">
        <f t="shared" si="42"/>
        <v>Перчатки</v>
      </c>
      <c r="F1209" s="727" t="s">
        <v>6576</v>
      </c>
      <c r="G1209" s="727" t="str">
        <f t="shared" si="43"/>
        <v>для защиты рук технические, резиновые</v>
      </c>
      <c r="H1209" s="727"/>
      <c r="I1209" s="727"/>
      <c r="J1209" s="727" t="s">
        <v>1135</v>
      </c>
      <c r="K1209" s="727">
        <v>70</v>
      </c>
      <c r="L1209" s="766">
        <v>471010000</v>
      </c>
      <c r="M1209" s="1016" t="s">
        <v>125</v>
      </c>
      <c r="N1209" s="727" t="s">
        <v>2115</v>
      </c>
      <c r="O1209" s="727" t="s">
        <v>236</v>
      </c>
      <c r="P1209" s="727" t="s">
        <v>229</v>
      </c>
      <c r="Q1209" s="874" t="s">
        <v>230</v>
      </c>
      <c r="R1209" s="727" t="s">
        <v>2856</v>
      </c>
      <c r="S1209" s="727">
        <v>715</v>
      </c>
      <c r="T1209" s="727" t="s">
        <v>6179</v>
      </c>
      <c r="U1209" s="789">
        <v>181</v>
      </c>
      <c r="V1209" s="789">
        <v>481.5</v>
      </c>
      <c r="W1209" s="789">
        <v>87151.5</v>
      </c>
      <c r="X1209" s="789">
        <v>97609.68</v>
      </c>
      <c r="Y1209" s="727" t="s">
        <v>4270</v>
      </c>
      <c r="Z1209" s="727">
        <v>2016</v>
      </c>
      <c r="AA1209" s="727"/>
      <c r="AB1209" s="760" t="s">
        <v>876</v>
      </c>
      <c r="AC1209" s="760"/>
      <c r="AD1209" s="760"/>
      <c r="AE1209" s="760"/>
      <c r="AF1209" s="760"/>
      <c r="AG1209" s="760" t="s">
        <v>7094</v>
      </c>
      <c r="AH1209" s="760" t="s">
        <v>794</v>
      </c>
      <c r="AI1209" s="760">
        <v>210012953</v>
      </c>
      <c r="AJ1209" s="760" t="s">
        <v>6578</v>
      </c>
      <c r="AK1209" s="807"/>
    </row>
    <row r="1210" spans="1:37" s="192" customFormat="1" ht="100.5" customHeight="1">
      <c r="A1210" s="727" t="s">
        <v>7095</v>
      </c>
      <c r="B1210" s="1060" t="s">
        <v>33</v>
      </c>
      <c r="C1210" s="727" t="s">
        <v>7096</v>
      </c>
      <c r="D1210" s="727" t="s">
        <v>6914</v>
      </c>
      <c r="E1210" s="727" t="str">
        <f t="shared" si="42"/>
        <v>Манжета</v>
      </c>
      <c r="F1210" s="727" t="s">
        <v>7097</v>
      </c>
      <c r="G1210" s="727" t="str">
        <f t="shared" si="43"/>
        <v>армированная, однокромочная, с пыльником, с формованной кромкой, для вала, диаметр 40 мм, ГОСТ 8752-79</v>
      </c>
      <c r="H1210" s="727"/>
      <c r="I1210" s="727"/>
      <c r="J1210" s="727" t="s">
        <v>1135</v>
      </c>
      <c r="K1210" s="727">
        <v>85</v>
      </c>
      <c r="L1210" s="766">
        <v>471010000</v>
      </c>
      <c r="M1210" s="1016" t="s">
        <v>125</v>
      </c>
      <c r="N1210" s="727" t="s">
        <v>2115</v>
      </c>
      <c r="O1210" s="727" t="s">
        <v>236</v>
      </c>
      <c r="P1210" s="727" t="s">
        <v>229</v>
      </c>
      <c r="Q1210" s="874" t="s">
        <v>230</v>
      </c>
      <c r="R1210" s="727" t="s">
        <v>2856</v>
      </c>
      <c r="S1210" s="727">
        <v>796</v>
      </c>
      <c r="T1210" s="727" t="s">
        <v>232</v>
      </c>
      <c r="U1210" s="789">
        <v>10</v>
      </c>
      <c r="V1210" s="789">
        <v>3210</v>
      </c>
      <c r="W1210" s="789">
        <v>32100</v>
      </c>
      <c r="X1210" s="789">
        <v>35952</v>
      </c>
      <c r="Y1210" s="727" t="s">
        <v>4270</v>
      </c>
      <c r="Z1210" s="727">
        <v>2016</v>
      </c>
      <c r="AA1210" s="727"/>
      <c r="AB1210" s="760" t="s">
        <v>876</v>
      </c>
      <c r="AC1210" s="760"/>
      <c r="AD1210" s="760"/>
      <c r="AE1210" s="760"/>
      <c r="AF1210" s="760"/>
      <c r="AG1210" s="760" t="s">
        <v>7098</v>
      </c>
      <c r="AH1210" s="760" t="s">
        <v>794</v>
      </c>
      <c r="AI1210" s="760">
        <v>210014199</v>
      </c>
      <c r="AJ1210" s="760" t="s">
        <v>7099</v>
      </c>
      <c r="AK1210" s="807"/>
    </row>
    <row r="1211" spans="1:37" s="192" customFormat="1" ht="100.5" customHeight="1">
      <c r="A1211" s="727" t="s">
        <v>7100</v>
      </c>
      <c r="B1211" s="1060" t="s">
        <v>33</v>
      </c>
      <c r="C1211" s="727" t="s">
        <v>7101</v>
      </c>
      <c r="D1211" s="727" t="s">
        <v>898</v>
      </c>
      <c r="E1211" s="727" t="str">
        <f t="shared" si="42"/>
        <v>Набивка</v>
      </c>
      <c r="F1211" s="727" t="s">
        <v>7102</v>
      </c>
      <c r="G1211" s="727" t="str">
        <f t="shared" si="43"/>
        <v>графитовая, сальниковая, из нитей графитовых, армированных хлопчатобумажными нитями</v>
      </c>
      <c r="H1211" s="727"/>
      <c r="I1211" s="727"/>
      <c r="J1211" s="727" t="s">
        <v>1135</v>
      </c>
      <c r="K1211" s="727">
        <v>83</v>
      </c>
      <c r="L1211" s="766">
        <v>471010000</v>
      </c>
      <c r="M1211" s="1016" t="s">
        <v>125</v>
      </c>
      <c r="N1211" s="727" t="s">
        <v>2115</v>
      </c>
      <c r="O1211" s="727" t="s">
        <v>236</v>
      </c>
      <c r="P1211" s="727" t="s">
        <v>229</v>
      </c>
      <c r="Q1211" s="874" t="s">
        <v>230</v>
      </c>
      <c r="R1211" s="727" t="s">
        <v>2856</v>
      </c>
      <c r="S1211" s="727">
        <v>166</v>
      </c>
      <c r="T1211" s="727" t="s">
        <v>902</v>
      </c>
      <c r="U1211" s="789">
        <v>3.5</v>
      </c>
      <c r="V1211" s="789">
        <v>5500</v>
      </c>
      <c r="W1211" s="789">
        <v>19250</v>
      </c>
      <c r="X1211" s="789">
        <v>21560</v>
      </c>
      <c r="Y1211" s="727" t="s">
        <v>4270</v>
      </c>
      <c r="Z1211" s="727">
        <v>2016</v>
      </c>
      <c r="AA1211" s="727"/>
      <c r="AB1211" s="760" t="s">
        <v>876</v>
      </c>
      <c r="AC1211" s="760"/>
      <c r="AD1211" s="760"/>
      <c r="AE1211" s="760"/>
      <c r="AF1211" s="760"/>
      <c r="AG1211" s="760" t="s">
        <v>7103</v>
      </c>
      <c r="AH1211" s="760" t="s">
        <v>794</v>
      </c>
      <c r="AI1211" s="760">
        <v>210014678</v>
      </c>
      <c r="AJ1211" s="760" t="s">
        <v>7104</v>
      </c>
      <c r="AK1211" s="807"/>
    </row>
    <row r="1212" spans="1:37" s="192" customFormat="1" ht="100.5" customHeight="1">
      <c r="A1212" s="727" t="s">
        <v>7105</v>
      </c>
      <c r="B1212" s="1060" t="s">
        <v>33</v>
      </c>
      <c r="C1212" s="727" t="s">
        <v>7106</v>
      </c>
      <c r="D1212" s="727" t="s">
        <v>6063</v>
      </c>
      <c r="E1212" s="727" t="str">
        <f t="shared" si="42"/>
        <v>Трубка</v>
      </c>
      <c r="F1212" s="727" t="s">
        <v>7107</v>
      </c>
      <c r="G1212" s="727" t="str">
        <f t="shared" si="43"/>
        <v>кислотощелочестойкая, техническая, резиновая, размер 5.0*1.3, ГОСТ 5496-78</v>
      </c>
      <c r="H1212" s="727"/>
      <c r="I1212" s="727"/>
      <c r="J1212" s="727" t="s">
        <v>38</v>
      </c>
      <c r="K1212" s="727">
        <v>0</v>
      </c>
      <c r="L1212" s="766">
        <v>471010000</v>
      </c>
      <c r="M1212" s="1016" t="s">
        <v>125</v>
      </c>
      <c r="N1212" s="727" t="s">
        <v>2115</v>
      </c>
      <c r="O1212" s="727" t="s">
        <v>236</v>
      </c>
      <c r="P1212" s="727" t="s">
        <v>229</v>
      </c>
      <c r="Q1212" s="874" t="s">
        <v>230</v>
      </c>
      <c r="R1212" s="727" t="s">
        <v>2856</v>
      </c>
      <c r="S1212" s="727">
        <v>6</v>
      </c>
      <c r="T1212" s="727" t="s">
        <v>5175</v>
      </c>
      <c r="U1212" s="789">
        <v>10</v>
      </c>
      <c r="V1212" s="789">
        <v>1750</v>
      </c>
      <c r="W1212" s="789">
        <v>17500</v>
      </c>
      <c r="X1212" s="789">
        <v>19600</v>
      </c>
      <c r="Y1212" s="727"/>
      <c r="Z1212" s="727">
        <v>2016</v>
      </c>
      <c r="AA1212" s="727"/>
      <c r="AB1212" s="760" t="s">
        <v>876</v>
      </c>
      <c r="AC1212" s="760" t="s">
        <v>209</v>
      </c>
      <c r="AD1212" s="760"/>
      <c r="AE1212" s="760"/>
      <c r="AF1212" s="760"/>
      <c r="AG1212" s="760" t="s">
        <v>7108</v>
      </c>
      <c r="AH1212" s="760" t="s">
        <v>794</v>
      </c>
      <c r="AI1212" s="760">
        <v>210014797</v>
      </c>
      <c r="AJ1212" s="760" t="s">
        <v>7109</v>
      </c>
      <c r="AK1212" s="807"/>
    </row>
    <row r="1213" spans="1:37" s="192" customFormat="1" ht="100.5" customHeight="1">
      <c r="A1213" s="727" t="s">
        <v>7110</v>
      </c>
      <c r="B1213" s="1060" t="s">
        <v>33</v>
      </c>
      <c r="C1213" s="727" t="s">
        <v>7111</v>
      </c>
      <c r="D1213" s="727" t="s">
        <v>7112</v>
      </c>
      <c r="E1213" s="727" t="str">
        <f t="shared" si="42"/>
        <v>Крем</v>
      </c>
      <c r="F1213" s="727" t="s">
        <v>7113</v>
      </c>
      <c r="G1213" s="727" t="str">
        <f t="shared" si="43"/>
        <v>для рук, защитный, восстанавливающий, СТ РК ГОСТ Р 52343-2007</v>
      </c>
      <c r="H1213" s="727"/>
      <c r="I1213" s="727"/>
      <c r="J1213" s="727" t="s">
        <v>1135</v>
      </c>
      <c r="K1213" s="727">
        <v>50</v>
      </c>
      <c r="L1213" s="766">
        <v>471010000</v>
      </c>
      <c r="M1213" s="1016" t="s">
        <v>125</v>
      </c>
      <c r="N1213" s="727" t="s">
        <v>2115</v>
      </c>
      <c r="O1213" s="727" t="s">
        <v>236</v>
      </c>
      <c r="P1213" s="727" t="s">
        <v>229</v>
      </c>
      <c r="Q1213" s="874" t="s">
        <v>230</v>
      </c>
      <c r="R1213" s="727" t="s">
        <v>2856</v>
      </c>
      <c r="S1213" s="727">
        <v>796</v>
      </c>
      <c r="T1213" s="727" t="s">
        <v>232</v>
      </c>
      <c r="U1213" s="789">
        <v>1326</v>
      </c>
      <c r="V1213" s="789">
        <v>350</v>
      </c>
      <c r="W1213" s="789">
        <v>464100</v>
      </c>
      <c r="X1213" s="789">
        <v>519792</v>
      </c>
      <c r="Y1213" s="727" t="s">
        <v>4270</v>
      </c>
      <c r="Z1213" s="727">
        <v>2016</v>
      </c>
      <c r="AA1213" s="727"/>
      <c r="AB1213" s="760" t="s">
        <v>876</v>
      </c>
      <c r="AC1213" s="760"/>
      <c r="AD1213" s="760"/>
      <c r="AE1213" s="760"/>
      <c r="AF1213" s="760"/>
      <c r="AG1213" s="760" t="s">
        <v>7114</v>
      </c>
      <c r="AH1213" s="760" t="s">
        <v>794</v>
      </c>
      <c r="AI1213" s="760">
        <v>210015163</v>
      </c>
      <c r="AJ1213" s="760" t="s">
        <v>7115</v>
      </c>
      <c r="AK1213" s="807"/>
    </row>
    <row r="1214" spans="1:37" s="192" customFormat="1" ht="100.5" customHeight="1">
      <c r="A1214" s="727" t="s">
        <v>7116</v>
      </c>
      <c r="B1214" s="1060" t="s">
        <v>33</v>
      </c>
      <c r="C1214" s="727" t="s">
        <v>6490</v>
      </c>
      <c r="D1214" s="727" t="s">
        <v>6309</v>
      </c>
      <c r="E1214" s="727" t="str">
        <f t="shared" si="42"/>
        <v>Подшлемник</v>
      </c>
      <c r="F1214" s="727" t="s">
        <v>6491</v>
      </c>
      <c r="G1214" s="727" t="str">
        <f t="shared" si="43"/>
        <v>для ношения под защитной каски (сварщика с пелериной), из огнестойкой ткани</v>
      </c>
      <c r="H1214" s="727"/>
      <c r="I1214" s="727"/>
      <c r="J1214" s="727" t="s">
        <v>1135</v>
      </c>
      <c r="K1214" s="727">
        <v>60</v>
      </c>
      <c r="L1214" s="766">
        <v>471010000</v>
      </c>
      <c r="M1214" s="1016" t="s">
        <v>125</v>
      </c>
      <c r="N1214" s="727" t="s">
        <v>2115</v>
      </c>
      <c r="O1214" s="727" t="s">
        <v>236</v>
      </c>
      <c r="P1214" s="727" t="s">
        <v>229</v>
      </c>
      <c r="Q1214" s="874" t="s">
        <v>230</v>
      </c>
      <c r="R1214" s="727" t="s">
        <v>2856</v>
      </c>
      <c r="S1214" s="727">
        <v>796</v>
      </c>
      <c r="T1214" s="727" t="s">
        <v>232</v>
      </c>
      <c r="U1214" s="789">
        <v>5</v>
      </c>
      <c r="V1214" s="789">
        <v>1500</v>
      </c>
      <c r="W1214" s="789">
        <v>7500</v>
      </c>
      <c r="X1214" s="789">
        <v>8400</v>
      </c>
      <c r="Y1214" s="727" t="s">
        <v>4270</v>
      </c>
      <c r="Z1214" s="727">
        <v>2016</v>
      </c>
      <c r="AA1214" s="727"/>
      <c r="AB1214" s="760" t="s">
        <v>876</v>
      </c>
      <c r="AC1214" s="760"/>
      <c r="AD1214" s="760"/>
      <c r="AE1214" s="760"/>
      <c r="AF1214" s="760"/>
      <c r="AG1214" s="760" t="s">
        <v>7117</v>
      </c>
      <c r="AH1214" s="760" t="s">
        <v>794</v>
      </c>
      <c r="AI1214" s="760">
        <v>210015842</v>
      </c>
      <c r="AJ1214" s="760" t="s">
        <v>6592</v>
      </c>
      <c r="AK1214" s="807"/>
    </row>
    <row r="1215" spans="1:37" s="192" customFormat="1" ht="100.5" customHeight="1">
      <c r="A1215" s="727" t="s">
        <v>7118</v>
      </c>
      <c r="B1215" s="1060" t="s">
        <v>33</v>
      </c>
      <c r="C1215" s="727" t="s">
        <v>6339</v>
      </c>
      <c r="D1215" s="727" t="s">
        <v>6340</v>
      </c>
      <c r="E1215" s="727" t="str">
        <f t="shared" si="42"/>
        <v>Краги</v>
      </c>
      <c r="F1215" s="727" t="s">
        <v>6341</v>
      </c>
      <c r="G1215" s="727" t="str">
        <f t="shared" si="43"/>
        <v>для защиты рук от повышенных температур, из термостойкого материала</v>
      </c>
      <c r="H1215" s="727"/>
      <c r="I1215" s="727"/>
      <c r="J1215" s="727" t="s">
        <v>1135</v>
      </c>
      <c r="K1215" s="727">
        <v>80</v>
      </c>
      <c r="L1215" s="766">
        <v>471010000</v>
      </c>
      <c r="M1215" s="1016" t="s">
        <v>125</v>
      </c>
      <c r="N1215" s="727" t="s">
        <v>2115</v>
      </c>
      <c r="O1215" s="727" t="s">
        <v>236</v>
      </c>
      <c r="P1215" s="727" t="s">
        <v>229</v>
      </c>
      <c r="Q1215" s="874" t="s">
        <v>230</v>
      </c>
      <c r="R1215" s="727" t="s">
        <v>2856</v>
      </c>
      <c r="S1215" s="727">
        <v>715</v>
      </c>
      <c r="T1215" s="727" t="s">
        <v>6179</v>
      </c>
      <c r="U1215" s="789">
        <v>10</v>
      </c>
      <c r="V1215" s="789">
        <v>1500</v>
      </c>
      <c r="W1215" s="789">
        <v>15000</v>
      </c>
      <c r="X1215" s="789">
        <v>16800</v>
      </c>
      <c r="Y1215" s="727" t="s">
        <v>4270</v>
      </c>
      <c r="Z1215" s="727">
        <v>2016</v>
      </c>
      <c r="AA1215" s="727"/>
      <c r="AB1215" s="760" t="s">
        <v>876</v>
      </c>
      <c r="AC1215" s="760"/>
      <c r="AD1215" s="760"/>
      <c r="AE1215" s="760"/>
      <c r="AF1215" s="760"/>
      <c r="AG1215" s="760" t="s">
        <v>7119</v>
      </c>
      <c r="AH1215" s="760" t="s">
        <v>794</v>
      </c>
      <c r="AI1215" s="760">
        <v>210018315</v>
      </c>
      <c r="AJ1215" s="760" t="s">
        <v>6387</v>
      </c>
      <c r="AK1215" s="807"/>
    </row>
    <row r="1216" spans="1:37" s="192" customFormat="1" ht="100.5" customHeight="1">
      <c r="A1216" s="727" t="s">
        <v>7120</v>
      </c>
      <c r="B1216" s="1060" t="s">
        <v>33</v>
      </c>
      <c r="C1216" s="727" t="s">
        <v>6595</v>
      </c>
      <c r="D1216" s="727" t="s">
        <v>6596</v>
      </c>
      <c r="E1216" s="727" t="str">
        <f t="shared" si="42"/>
        <v>Комплект резино-технических изделий</v>
      </c>
      <c r="F1216" s="727" t="s">
        <v>6597</v>
      </c>
      <c r="G1216" s="727" t="str">
        <f t="shared" si="43"/>
        <v>для шарового крана</v>
      </c>
      <c r="H1216" s="727"/>
      <c r="I1216" s="727"/>
      <c r="J1216" s="727" t="s">
        <v>1135</v>
      </c>
      <c r="K1216" s="727">
        <v>85</v>
      </c>
      <c r="L1216" s="766">
        <v>471010000</v>
      </c>
      <c r="M1216" s="1016" t="s">
        <v>125</v>
      </c>
      <c r="N1216" s="727" t="s">
        <v>2115</v>
      </c>
      <c r="O1216" s="727" t="s">
        <v>236</v>
      </c>
      <c r="P1216" s="727" t="s">
        <v>229</v>
      </c>
      <c r="Q1216" s="874" t="s">
        <v>230</v>
      </c>
      <c r="R1216" s="727" t="s">
        <v>2856</v>
      </c>
      <c r="S1216" s="727">
        <v>839</v>
      </c>
      <c r="T1216" s="727" t="s">
        <v>997</v>
      </c>
      <c r="U1216" s="789">
        <v>5</v>
      </c>
      <c r="V1216" s="789">
        <v>15000</v>
      </c>
      <c r="W1216" s="789">
        <v>75000</v>
      </c>
      <c r="X1216" s="789">
        <v>84000</v>
      </c>
      <c r="Y1216" s="727" t="s">
        <v>4270</v>
      </c>
      <c r="Z1216" s="727">
        <v>2016</v>
      </c>
      <c r="AA1216" s="727"/>
      <c r="AB1216" s="760" t="s">
        <v>876</v>
      </c>
      <c r="AC1216" s="760"/>
      <c r="AD1216" s="760"/>
      <c r="AE1216" s="760"/>
      <c r="AF1216" s="760"/>
      <c r="AG1216" s="760" t="s">
        <v>7121</v>
      </c>
      <c r="AH1216" s="760" t="s">
        <v>794</v>
      </c>
      <c r="AI1216" s="760">
        <v>210019104</v>
      </c>
      <c r="AJ1216" s="760" t="s">
        <v>7122</v>
      </c>
      <c r="AK1216" s="807"/>
    </row>
    <row r="1217" spans="1:37" s="192" customFormat="1" ht="100.5" customHeight="1">
      <c r="A1217" s="727" t="s">
        <v>7123</v>
      </c>
      <c r="B1217" s="1060" t="s">
        <v>33</v>
      </c>
      <c r="C1217" s="727" t="s">
        <v>6395</v>
      </c>
      <c r="D1217" s="727" t="s">
        <v>6298</v>
      </c>
      <c r="E1217" s="727" t="str">
        <f t="shared" si="42"/>
        <v>Перчатки</v>
      </c>
      <c r="F1217" s="727" t="s">
        <v>6396</v>
      </c>
      <c r="G1217" s="727" t="str">
        <f t="shared" si="43"/>
        <v>для защиты рук технические, со сплошным покрытием ПВХ, хлопчатобумажные</v>
      </c>
      <c r="H1217" s="727"/>
      <c r="I1217" s="727"/>
      <c r="J1217" s="727" t="s">
        <v>1135</v>
      </c>
      <c r="K1217" s="727">
        <v>70</v>
      </c>
      <c r="L1217" s="766">
        <v>471010000</v>
      </c>
      <c r="M1217" s="1016" t="s">
        <v>125</v>
      </c>
      <c r="N1217" s="727" t="s">
        <v>2115</v>
      </c>
      <c r="O1217" s="727" t="s">
        <v>236</v>
      </c>
      <c r="P1217" s="727" t="s">
        <v>229</v>
      </c>
      <c r="Q1217" s="874" t="s">
        <v>230</v>
      </c>
      <c r="R1217" s="727" t="s">
        <v>2856</v>
      </c>
      <c r="S1217" s="727">
        <v>715</v>
      </c>
      <c r="T1217" s="727" t="s">
        <v>6179</v>
      </c>
      <c r="U1217" s="789">
        <v>1318</v>
      </c>
      <c r="V1217" s="789">
        <v>214</v>
      </c>
      <c r="W1217" s="789">
        <v>282052</v>
      </c>
      <c r="X1217" s="789">
        <v>315898.23999999999</v>
      </c>
      <c r="Y1217" s="727" t="s">
        <v>4270</v>
      </c>
      <c r="Z1217" s="727">
        <v>2016</v>
      </c>
      <c r="AA1217" s="727"/>
      <c r="AB1217" s="760" t="s">
        <v>876</v>
      </c>
      <c r="AC1217" s="760"/>
      <c r="AD1217" s="760"/>
      <c r="AE1217" s="760"/>
      <c r="AF1217" s="760"/>
      <c r="AG1217" s="760" t="s">
        <v>7124</v>
      </c>
      <c r="AH1217" s="760" t="s">
        <v>794</v>
      </c>
      <c r="AI1217" s="760">
        <v>210020022</v>
      </c>
      <c r="AJ1217" s="760" t="s">
        <v>6398</v>
      </c>
      <c r="AK1217" s="807"/>
    </row>
    <row r="1218" spans="1:37" s="192" customFormat="1" ht="100.5" customHeight="1">
      <c r="A1218" s="727" t="s">
        <v>7125</v>
      </c>
      <c r="B1218" s="1060" t="s">
        <v>33</v>
      </c>
      <c r="C1218" s="727" t="s">
        <v>6601</v>
      </c>
      <c r="D1218" s="727" t="s">
        <v>4916</v>
      </c>
      <c r="E1218" s="727" t="str">
        <f t="shared" si="42"/>
        <v>Масло</v>
      </c>
      <c r="F1218" s="727" t="s">
        <v>6602</v>
      </c>
      <c r="G1218" s="727" t="str">
        <f t="shared" si="43"/>
        <v>гидравлическое, марка ВМГЗ, ГОСТ 17479.3-85 </v>
      </c>
      <c r="H1218" s="727"/>
      <c r="I1218" s="727"/>
      <c r="J1218" s="727" t="s">
        <v>1135</v>
      </c>
      <c r="K1218" s="727">
        <v>60</v>
      </c>
      <c r="L1218" s="766">
        <v>471010000</v>
      </c>
      <c r="M1218" s="1016" t="s">
        <v>125</v>
      </c>
      <c r="N1218" s="727" t="s">
        <v>2115</v>
      </c>
      <c r="O1218" s="727" t="s">
        <v>236</v>
      </c>
      <c r="P1218" s="727" t="s">
        <v>229</v>
      </c>
      <c r="Q1218" s="874" t="s">
        <v>230</v>
      </c>
      <c r="R1218" s="727" t="s">
        <v>2856</v>
      </c>
      <c r="S1218" s="727">
        <v>166</v>
      </c>
      <c r="T1218" s="727" t="s">
        <v>902</v>
      </c>
      <c r="U1218" s="789">
        <v>6411.99</v>
      </c>
      <c r="V1218" s="789">
        <v>380</v>
      </c>
      <c r="W1218" s="789">
        <v>2436556.2000000002</v>
      </c>
      <c r="X1218" s="789">
        <v>2728942.94</v>
      </c>
      <c r="Y1218" s="727" t="s">
        <v>4270</v>
      </c>
      <c r="Z1218" s="727">
        <v>2016</v>
      </c>
      <c r="AA1218" s="727"/>
      <c r="AB1218" s="760" t="s">
        <v>876</v>
      </c>
      <c r="AC1218" s="760"/>
      <c r="AD1218" s="760"/>
      <c r="AE1218" s="760"/>
      <c r="AF1218" s="760"/>
      <c r="AG1218" s="760" t="s">
        <v>7126</v>
      </c>
      <c r="AH1218" s="760" t="s">
        <v>794</v>
      </c>
      <c r="AI1218" s="760">
        <v>230000017</v>
      </c>
      <c r="AJ1218" s="760" t="s">
        <v>6604</v>
      </c>
      <c r="AK1218" s="807"/>
    </row>
    <row r="1219" spans="1:37" s="192" customFormat="1" ht="100.5" customHeight="1">
      <c r="A1219" s="727" t="s">
        <v>7127</v>
      </c>
      <c r="B1219" s="1060" t="s">
        <v>33</v>
      </c>
      <c r="C1219" s="727" t="s">
        <v>7128</v>
      </c>
      <c r="D1219" s="727" t="s">
        <v>4916</v>
      </c>
      <c r="E1219" s="727" t="str">
        <f t="shared" si="42"/>
        <v>Масло</v>
      </c>
      <c r="F1219" s="727" t="s">
        <v>7129</v>
      </c>
      <c r="G1219" s="727" t="str">
        <f t="shared" si="43"/>
        <v>компрессорное, марка КС-19, ГОСТ 9243-75</v>
      </c>
      <c r="H1219" s="727"/>
      <c r="I1219" s="727"/>
      <c r="J1219" s="727" t="s">
        <v>1135</v>
      </c>
      <c r="K1219" s="727">
        <v>60</v>
      </c>
      <c r="L1219" s="766">
        <v>471010000</v>
      </c>
      <c r="M1219" s="1016" t="s">
        <v>125</v>
      </c>
      <c r="N1219" s="727" t="s">
        <v>2115</v>
      </c>
      <c r="O1219" s="727" t="s">
        <v>236</v>
      </c>
      <c r="P1219" s="727" t="s">
        <v>229</v>
      </c>
      <c r="Q1219" s="874" t="s">
        <v>230</v>
      </c>
      <c r="R1219" s="727" t="s">
        <v>2856</v>
      </c>
      <c r="S1219" s="727">
        <v>166</v>
      </c>
      <c r="T1219" s="727" t="s">
        <v>902</v>
      </c>
      <c r="U1219" s="789">
        <v>30</v>
      </c>
      <c r="V1219" s="789">
        <v>350</v>
      </c>
      <c r="W1219" s="789">
        <v>10500</v>
      </c>
      <c r="X1219" s="789">
        <v>11760</v>
      </c>
      <c r="Y1219" s="727" t="s">
        <v>4270</v>
      </c>
      <c r="Z1219" s="727">
        <v>2016</v>
      </c>
      <c r="AA1219" s="727"/>
      <c r="AB1219" s="760" t="s">
        <v>876</v>
      </c>
      <c r="AC1219" s="760"/>
      <c r="AD1219" s="760"/>
      <c r="AE1219" s="760"/>
      <c r="AF1219" s="760"/>
      <c r="AG1219" s="760" t="s">
        <v>7130</v>
      </c>
      <c r="AH1219" s="760" t="s">
        <v>794</v>
      </c>
      <c r="AI1219" s="760">
        <v>230000064</v>
      </c>
      <c r="AJ1219" s="760" t="s">
        <v>7131</v>
      </c>
      <c r="AK1219" s="807"/>
    </row>
    <row r="1220" spans="1:37" s="192" customFormat="1" ht="100.5" customHeight="1">
      <c r="A1220" s="727" t="s">
        <v>7132</v>
      </c>
      <c r="B1220" s="1060" t="s">
        <v>33</v>
      </c>
      <c r="C1220" s="727" t="s">
        <v>4849</v>
      </c>
      <c r="D1220" s="727" t="s">
        <v>4850</v>
      </c>
      <c r="E1220" s="727" t="str">
        <f t="shared" si="42"/>
        <v>Кольцо</v>
      </c>
      <c r="F1220" s="727" t="s">
        <v>4851</v>
      </c>
      <c r="G1220" s="727" t="str">
        <f t="shared" si="43"/>
        <v>резиновое, уплотнительное, ГОСТ 9833-73</v>
      </c>
      <c r="H1220" s="727"/>
      <c r="I1220" s="727"/>
      <c r="J1220" s="727" t="s">
        <v>1135</v>
      </c>
      <c r="K1220" s="727">
        <v>50</v>
      </c>
      <c r="L1220" s="766">
        <v>471010000</v>
      </c>
      <c r="M1220" s="1016" t="s">
        <v>125</v>
      </c>
      <c r="N1220" s="727" t="s">
        <v>2115</v>
      </c>
      <c r="O1220" s="727" t="s">
        <v>236</v>
      </c>
      <c r="P1220" s="727" t="s">
        <v>229</v>
      </c>
      <c r="Q1220" s="874" t="s">
        <v>230</v>
      </c>
      <c r="R1220" s="727" t="s">
        <v>2856</v>
      </c>
      <c r="S1220" s="727">
        <v>796</v>
      </c>
      <c r="T1220" s="727" t="s">
        <v>232</v>
      </c>
      <c r="U1220" s="789">
        <v>2</v>
      </c>
      <c r="V1220" s="789">
        <v>93500</v>
      </c>
      <c r="W1220" s="789">
        <v>187000</v>
      </c>
      <c r="X1220" s="789">
        <v>209440</v>
      </c>
      <c r="Y1220" s="727" t="s">
        <v>4270</v>
      </c>
      <c r="Z1220" s="727">
        <v>2016</v>
      </c>
      <c r="AA1220" s="727"/>
      <c r="AB1220" s="760" t="s">
        <v>876</v>
      </c>
      <c r="AC1220" s="760"/>
      <c r="AD1220" s="760"/>
      <c r="AE1220" s="760"/>
      <c r="AF1220" s="760"/>
      <c r="AG1220" s="760" t="s">
        <v>7133</v>
      </c>
      <c r="AH1220" s="760" t="s">
        <v>794</v>
      </c>
      <c r="AI1220" s="760">
        <v>210000369</v>
      </c>
      <c r="AJ1220" s="760" t="s">
        <v>6817</v>
      </c>
      <c r="AK1220" s="807"/>
    </row>
    <row r="1221" spans="1:37" s="192" customFormat="1" ht="100.5" customHeight="1">
      <c r="A1221" s="727" t="s">
        <v>7134</v>
      </c>
      <c r="B1221" s="1060" t="s">
        <v>33</v>
      </c>
      <c r="C1221" s="727" t="s">
        <v>6606</v>
      </c>
      <c r="D1221" s="727" t="s">
        <v>6435</v>
      </c>
      <c r="E1221" s="727" t="str">
        <f t="shared" si="42"/>
        <v>Мембрана</v>
      </c>
      <c r="F1221" s="727" t="s">
        <v>6607</v>
      </c>
      <c r="G1221" s="727" t="str">
        <f t="shared" si="43"/>
        <v>для регулятора давления, из мембранного полотна толщина 2 мм</v>
      </c>
      <c r="H1221" s="727"/>
      <c r="I1221" s="727"/>
      <c r="J1221" s="727" t="s">
        <v>1135</v>
      </c>
      <c r="K1221" s="727">
        <v>0</v>
      </c>
      <c r="L1221" s="766">
        <v>471010000</v>
      </c>
      <c r="M1221" s="1016" t="s">
        <v>125</v>
      </c>
      <c r="N1221" s="727" t="s">
        <v>2115</v>
      </c>
      <c r="O1221" s="727" t="s">
        <v>236</v>
      </c>
      <c r="P1221" s="727" t="s">
        <v>229</v>
      </c>
      <c r="Q1221" s="874" t="s">
        <v>230</v>
      </c>
      <c r="R1221" s="727" t="s">
        <v>2856</v>
      </c>
      <c r="S1221" s="727">
        <v>796</v>
      </c>
      <c r="T1221" s="727" t="s">
        <v>232</v>
      </c>
      <c r="U1221" s="789">
        <v>18</v>
      </c>
      <c r="V1221" s="789">
        <v>5500</v>
      </c>
      <c r="W1221" s="789">
        <v>99000</v>
      </c>
      <c r="X1221" s="789">
        <v>110880</v>
      </c>
      <c r="Y1221" s="727"/>
      <c r="Z1221" s="727">
        <v>2016</v>
      </c>
      <c r="AA1221" s="727"/>
      <c r="AB1221" s="760" t="s">
        <v>876</v>
      </c>
      <c r="AC1221" s="760"/>
      <c r="AD1221" s="760"/>
      <c r="AE1221" s="760"/>
      <c r="AF1221" s="760"/>
      <c r="AG1221" s="760" t="s">
        <v>7135</v>
      </c>
      <c r="AH1221" s="760" t="s">
        <v>794</v>
      </c>
      <c r="AI1221" s="760">
        <v>210000377</v>
      </c>
      <c r="AJ1221" s="760" t="s">
        <v>6612</v>
      </c>
      <c r="AK1221" s="807"/>
    </row>
    <row r="1222" spans="1:37" s="192" customFormat="1" ht="100.5" customHeight="1">
      <c r="A1222" s="727" t="s">
        <v>7136</v>
      </c>
      <c r="B1222" s="1060" t="s">
        <v>33</v>
      </c>
      <c r="C1222" s="727" t="s">
        <v>6606</v>
      </c>
      <c r="D1222" s="727" t="s">
        <v>6435</v>
      </c>
      <c r="E1222" s="727" t="str">
        <f t="shared" si="42"/>
        <v>Мембрана</v>
      </c>
      <c r="F1222" s="727" t="s">
        <v>6607</v>
      </c>
      <c r="G1222" s="727" t="str">
        <f t="shared" si="43"/>
        <v>для регулятора давления, из мембранного полотна толщина 2 мм</v>
      </c>
      <c r="H1222" s="727"/>
      <c r="I1222" s="727"/>
      <c r="J1222" s="727" t="s">
        <v>1135</v>
      </c>
      <c r="K1222" s="727">
        <v>0</v>
      </c>
      <c r="L1222" s="766">
        <v>471010000</v>
      </c>
      <c r="M1222" s="1016" t="s">
        <v>125</v>
      </c>
      <c r="N1222" s="727" t="s">
        <v>2115</v>
      </c>
      <c r="O1222" s="727" t="s">
        <v>236</v>
      </c>
      <c r="P1222" s="727" t="s">
        <v>229</v>
      </c>
      <c r="Q1222" s="874" t="s">
        <v>230</v>
      </c>
      <c r="R1222" s="727" t="s">
        <v>2856</v>
      </c>
      <c r="S1222" s="727">
        <v>796</v>
      </c>
      <c r="T1222" s="727" t="s">
        <v>232</v>
      </c>
      <c r="U1222" s="789">
        <v>3</v>
      </c>
      <c r="V1222" s="789">
        <v>11000</v>
      </c>
      <c r="W1222" s="789">
        <v>33000</v>
      </c>
      <c r="X1222" s="789">
        <v>36960</v>
      </c>
      <c r="Y1222" s="727"/>
      <c r="Z1222" s="727">
        <v>2016</v>
      </c>
      <c r="AA1222" s="727"/>
      <c r="AB1222" s="760" t="s">
        <v>876</v>
      </c>
      <c r="AC1222" s="760"/>
      <c r="AD1222" s="760"/>
      <c r="AE1222" s="760"/>
      <c r="AF1222" s="760"/>
      <c r="AG1222" s="760" t="s">
        <v>7137</v>
      </c>
      <c r="AH1222" s="760" t="s">
        <v>794</v>
      </c>
      <c r="AI1222" s="760">
        <v>210000379</v>
      </c>
      <c r="AJ1222" s="760" t="s">
        <v>6615</v>
      </c>
      <c r="AK1222" s="807"/>
    </row>
    <row r="1223" spans="1:37" s="192" customFormat="1" ht="100.5" customHeight="1">
      <c r="A1223" s="727" t="s">
        <v>7138</v>
      </c>
      <c r="B1223" s="1060" t="s">
        <v>33</v>
      </c>
      <c r="C1223" s="727" t="s">
        <v>6434</v>
      </c>
      <c r="D1223" s="727" t="s">
        <v>6435</v>
      </c>
      <c r="E1223" s="727" t="str">
        <f t="shared" si="42"/>
        <v>Мембрана</v>
      </c>
      <c r="F1223" s="727" t="s">
        <v>6436</v>
      </c>
      <c r="G1223" s="727" t="str">
        <f t="shared" si="43"/>
        <v>для регулятора давления, из мембранного полотна толщина 3 мм</v>
      </c>
      <c r="H1223" s="727"/>
      <c r="I1223" s="727"/>
      <c r="J1223" s="727" t="s">
        <v>1135</v>
      </c>
      <c r="K1223" s="727">
        <v>0</v>
      </c>
      <c r="L1223" s="766">
        <v>471010000</v>
      </c>
      <c r="M1223" s="1016" t="s">
        <v>125</v>
      </c>
      <c r="N1223" s="727" t="s">
        <v>2115</v>
      </c>
      <c r="O1223" s="727" t="s">
        <v>236</v>
      </c>
      <c r="P1223" s="727" t="s">
        <v>229</v>
      </c>
      <c r="Q1223" s="874" t="s">
        <v>230</v>
      </c>
      <c r="R1223" s="727" t="s">
        <v>2856</v>
      </c>
      <c r="S1223" s="727">
        <v>796</v>
      </c>
      <c r="T1223" s="727" t="s">
        <v>232</v>
      </c>
      <c r="U1223" s="789">
        <v>8</v>
      </c>
      <c r="V1223" s="789">
        <v>12100</v>
      </c>
      <c r="W1223" s="789">
        <v>96800</v>
      </c>
      <c r="X1223" s="789">
        <v>108416</v>
      </c>
      <c r="Y1223" s="727"/>
      <c r="Z1223" s="727">
        <v>2016</v>
      </c>
      <c r="AA1223" s="727"/>
      <c r="AB1223" s="760" t="s">
        <v>876</v>
      </c>
      <c r="AC1223" s="760"/>
      <c r="AD1223" s="760"/>
      <c r="AE1223" s="760"/>
      <c r="AF1223" s="760"/>
      <c r="AG1223" s="760" t="s">
        <v>7139</v>
      </c>
      <c r="AH1223" s="760" t="s">
        <v>794</v>
      </c>
      <c r="AI1223" s="760">
        <v>210000380</v>
      </c>
      <c r="AJ1223" s="760" t="s">
        <v>6618</v>
      </c>
      <c r="AK1223" s="807"/>
    </row>
    <row r="1224" spans="1:37" s="192" customFormat="1" ht="100.5" customHeight="1">
      <c r="A1224" s="727" t="s">
        <v>7140</v>
      </c>
      <c r="B1224" s="1060" t="s">
        <v>33</v>
      </c>
      <c r="C1224" s="727" t="s">
        <v>7141</v>
      </c>
      <c r="D1224" s="727" t="s">
        <v>6424</v>
      </c>
      <c r="E1224" s="727" t="str">
        <f t="shared" si="42"/>
        <v>Паронит</v>
      </c>
      <c r="F1224" s="727" t="s">
        <v>7142</v>
      </c>
      <c r="G1224" s="727" t="str">
        <f t="shared" si="43"/>
        <v>марка ПОН-Б, общего назначения, толщина 5,0 мм, ГОСТ 481-80</v>
      </c>
      <c r="H1224" s="727"/>
      <c r="I1224" s="727"/>
      <c r="J1224" s="727" t="s">
        <v>1135</v>
      </c>
      <c r="K1224" s="727">
        <v>0</v>
      </c>
      <c r="L1224" s="766">
        <v>471010000</v>
      </c>
      <c r="M1224" s="1016" t="s">
        <v>125</v>
      </c>
      <c r="N1224" s="727" t="s">
        <v>2115</v>
      </c>
      <c r="O1224" s="727" t="s">
        <v>236</v>
      </c>
      <c r="P1224" s="727" t="s">
        <v>229</v>
      </c>
      <c r="Q1224" s="874" t="s">
        <v>230</v>
      </c>
      <c r="R1224" s="727" t="s">
        <v>2856</v>
      </c>
      <c r="S1224" s="727">
        <v>166</v>
      </c>
      <c r="T1224" s="727" t="s">
        <v>902</v>
      </c>
      <c r="U1224" s="789">
        <v>4.8</v>
      </c>
      <c r="V1224" s="789">
        <v>2500</v>
      </c>
      <c r="W1224" s="789">
        <v>12000</v>
      </c>
      <c r="X1224" s="789">
        <v>13440</v>
      </c>
      <c r="Y1224" s="727"/>
      <c r="Z1224" s="727">
        <v>2016</v>
      </c>
      <c r="AA1224" s="727"/>
      <c r="AB1224" s="760" t="s">
        <v>876</v>
      </c>
      <c r="AC1224" s="760"/>
      <c r="AD1224" s="760"/>
      <c r="AE1224" s="760"/>
      <c r="AF1224" s="760"/>
      <c r="AG1224" s="760" t="s">
        <v>7143</v>
      </c>
      <c r="AH1224" s="760" t="s">
        <v>794</v>
      </c>
      <c r="AI1224" s="760">
        <v>210000936</v>
      </c>
      <c r="AJ1224" s="760" t="s">
        <v>7144</v>
      </c>
      <c r="AK1224" s="807"/>
    </row>
    <row r="1225" spans="1:37" s="192" customFormat="1" ht="100.5" customHeight="1">
      <c r="A1225" s="727" t="s">
        <v>7145</v>
      </c>
      <c r="B1225" s="1060" t="s">
        <v>33</v>
      </c>
      <c r="C1225" s="727" t="s">
        <v>7146</v>
      </c>
      <c r="D1225" s="727" t="s">
        <v>6424</v>
      </c>
      <c r="E1225" s="727" t="str">
        <f t="shared" si="42"/>
        <v>Паронит</v>
      </c>
      <c r="F1225" s="727" t="s">
        <v>7147</v>
      </c>
      <c r="G1225" s="727" t="str">
        <f t="shared" si="43"/>
        <v>марка ПОН-Б, общего назначения, толщина 2,5 мм, ГОСТ 481-80</v>
      </c>
      <c r="H1225" s="727"/>
      <c r="I1225" s="727"/>
      <c r="J1225" s="727" t="s">
        <v>1135</v>
      </c>
      <c r="K1225" s="727">
        <v>0</v>
      </c>
      <c r="L1225" s="766">
        <v>471010000</v>
      </c>
      <c r="M1225" s="1016" t="s">
        <v>125</v>
      </c>
      <c r="N1225" s="727" t="s">
        <v>2115</v>
      </c>
      <c r="O1225" s="727" t="s">
        <v>236</v>
      </c>
      <c r="P1225" s="727" t="s">
        <v>229</v>
      </c>
      <c r="Q1225" s="874" t="s">
        <v>230</v>
      </c>
      <c r="R1225" s="727" t="s">
        <v>2856</v>
      </c>
      <c r="S1225" s="727">
        <v>166</v>
      </c>
      <c r="T1225" s="727" t="s">
        <v>902</v>
      </c>
      <c r="U1225" s="789">
        <v>42.856999999999999</v>
      </c>
      <c r="V1225" s="789">
        <v>900</v>
      </c>
      <c r="W1225" s="789">
        <v>38571.300000000003</v>
      </c>
      <c r="X1225" s="789">
        <v>43199.86</v>
      </c>
      <c r="Y1225" s="727"/>
      <c r="Z1225" s="727">
        <v>2016</v>
      </c>
      <c r="AA1225" s="727"/>
      <c r="AB1225" s="760" t="s">
        <v>876</v>
      </c>
      <c r="AC1225" s="760"/>
      <c r="AD1225" s="760"/>
      <c r="AE1225" s="760"/>
      <c r="AF1225" s="760"/>
      <c r="AG1225" s="760" t="s">
        <v>7148</v>
      </c>
      <c r="AH1225" s="760" t="s">
        <v>794</v>
      </c>
      <c r="AI1225" s="760">
        <v>210000939</v>
      </c>
      <c r="AJ1225" s="760" t="s">
        <v>7149</v>
      </c>
      <c r="AK1225" s="807"/>
    </row>
    <row r="1226" spans="1:37" s="192" customFormat="1" ht="100.5" customHeight="1">
      <c r="A1226" s="727" t="s">
        <v>7150</v>
      </c>
      <c r="B1226" s="1060" t="s">
        <v>33</v>
      </c>
      <c r="C1226" s="727" t="s">
        <v>6830</v>
      </c>
      <c r="D1226" s="727" t="s">
        <v>6831</v>
      </c>
      <c r="E1226" s="727" t="str">
        <f t="shared" si="42"/>
        <v>Противогаз</v>
      </c>
      <c r="F1226" s="727" t="s">
        <v>6832</v>
      </c>
      <c r="G1226" s="727" t="str">
        <f t="shared" si="43"/>
        <v>шланговый, поставка воздушной смеси с некоторого отдаления</v>
      </c>
      <c r="H1226" s="727"/>
      <c r="I1226" s="727"/>
      <c r="J1226" s="727" t="s">
        <v>1135</v>
      </c>
      <c r="K1226" s="727">
        <v>0</v>
      </c>
      <c r="L1226" s="766">
        <v>471010000</v>
      </c>
      <c r="M1226" s="1016" t="s">
        <v>125</v>
      </c>
      <c r="N1226" s="727" t="s">
        <v>2115</v>
      </c>
      <c r="O1226" s="727" t="s">
        <v>236</v>
      </c>
      <c r="P1226" s="727" t="s">
        <v>229</v>
      </c>
      <c r="Q1226" s="874" t="s">
        <v>230</v>
      </c>
      <c r="R1226" s="727" t="s">
        <v>2856</v>
      </c>
      <c r="S1226" s="727">
        <v>796</v>
      </c>
      <c r="T1226" s="727" t="s">
        <v>232</v>
      </c>
      <c r="U1226" s="789">
        <v>58</v>
      </c>
      <c r="V1226" s="789">
        <v>45000</v>
      </c>
      <c r="W1226" s="789">
        <v>2610000</v>
      </c>
      <c r="X1226" s="789">
        <v>2923200</v>
      </c>
      <c r="Y1226" s="727"/>
      <c r="Z1226" s="727">
        <v>2016</v>
      </c>
      <c r="AA1226" s="727"/>
      <c r="AB1226" s="760" t="s">
        <v>876</v>
      </c>
      <c r="AC1226" s="760"/>
      <c r="AD1226" s="760"/>
      <c r="AE1226" s="760"/>
      <c r="AF1226" s="760"/>
      <c r="AG1226" s="760" t="s">
        <v>7151</v>
      </c>
      <c r="AH1226" s="760" t="s">
        <v>794</v>
      </c>
      <c r="AI1226" s="760">
        <v>210004347</v>
      </c>
      <c r="AJ1226" s="760" t="s">
        <v>6937</v>
      </c>
      <c r="AK1226" s="807"/>
    </row>
    <row r="1227" spans="1:37" s="192" customFormat="1" ht="100.5" customHeight="1">
      <c r="A1227" s="727" t="s">
        <v>7152</v>
      </c>
      <c r="B1227" s="1060" t="s">
        <v>33</v>
      </c>
      <c r="C1227" s="727" t="s">
        <v>6434</v>
      </c>
      <c r="D1227" s="727" t="s">
        <v>6435</v>
      </c>
      <c r="E1227" s="727" t="str">
        <f t="shared" si="42"/>
        <v>Мембрана</v>
      </c>
      <c r="F1227" s="727" t="s">
        <v>6436</v>
      </c>
      <c r="G1227" s="727" t="str">
        <f t="shared" si="43"/>
        <v>для регулятора давления, из мембранного полотна толщина 3 мм</v>
      </c>
      <c r="H1227" s="727"/>
      <c r="I1227" s="727"/>
      <c r="J1227" s="727" t="s">
        <v>1135</v>
      </c>
      <c r="K1227" s="727">
        <v>0</v>
      </c>
      <c r="L1227" s="766">
        <v>471010000</v>
      </c>
      <c r="M1227" s="1016" t="s">
        <v>125</v>
      </c>
      <c r="N1227" s="727" t="s">
        <v>2115</v>
      </c>
      <c r="O1227" s="727" t="s">
        <v>236</v>
      </c>
      <c r="P1227" s="727" t="s">
        <v>229</v>
      </c>
      <c r="Q1227" s="874" t="s">
        <v>230</v>
      </c>
      <c r="R1227" s="727" t="s">
        <v>2856</v>
      </c>
      <c r="S1227" s="727">
        <v>796</v>
      </c>
      <c r="T1227" s="727" t="s">
        <v>232</v>
      </c>
      <c r="U1227" s="789">
        <v>13</v>
      </c>
      <c r="V1227" s="789">
        <v>13200</v>
      </c>
      <c r="W1227" s="789">
        <v>171600</v>
      </c>
      <c r="X1227" s="789">
        <v>192192</v>
      </c>
      <c r="Y1227" s="727"/>
      <c r="Z1227" s="727">
        <v>2016</v>
      </c>
      <c r="AA1227" s="727"/>
      <c r="AB1227" s="760" t="s">
        <v>876</v>
      </c>
      <c r="AC1227" s="760"/>
      <c r="AD1227" s="760"/>
      <c r="AE1227" s="760"/>
      <c r="AF1227" s="760"/>
      <c r="AG1227" s="760" t="s">
        <v>7153</v>
      </c>
      <c r="AH1227" s="760" t="s">
        <v>794</v>
      </c>
      <c r="AI1227" s="760">
        <v>210010328</v>
      </c>
      <c r="AJ1227" s="760" t="s">
        <v>6438</v>
      </c>
      <c r="AK1227" s="807"/>
    </row>
    <row r="1228" spans="1:37" s="192" customFormat="1" ht="100.5" customHeight="1">
      <c r="A1228" s="727" t="s">
        <v>7154</v>
      </c>
      <c r="B1228" s="1060" t="s">
        <v>33</v>
      </c>
      <c r="C1228" s="727" t="s">
        <v>6440</v>
      </c>
      <c r="D1228" s="727" t="s">
        <v>6424</v>
      </c>
      <c r="E1228" s="727" t="str">
        <f t="shared" si="42"/>
        <v>Паронит</v>
      </c>
      <c r="F1228" s="727" t="s">
        <v>6441</v>
      </c>
      <c r="G1228" s="727" t="str">
        <f t="shared" si="43"/>
        <v>марка ПОН, общего назначения, толщина 2,0 мм, ГОСТ 481-80</v>
      </c>
      <c r="H1228" s="727"/>
      <c r="I1228" s="727"/>
      <c r="J1228" s="727" t="s">
        <v>1135</v>
      </c>
      <c r="K1228" s="727">
        <v>0</v>
      </c>
      <c r="L1228" s="766">
        <v>471010000</v>
      </c>
      <c r="M1228" s="1016" t="s">
        <v>125</v>
      </c>
      <c r="N1228" s="727" t="s">
        <v>2115</v>
      </c>
      <c r="O1228" s="727" t="s">
        <v>236</v>
      </c>
      <c r="P1228" s="727" t="s">
        <v>229</v>
      </c>
      <c r="Q1228" s="874" t="s">
        <v>230</v>
      </c>
      <c r="R1228" s="727" t="s">
        <v>2856</v>
      </c>
      <c r="S1228" s="727">
        <v>166</v>
      </c>
      <c r="T1228" s="727" t="s">
        <v>902</v>
      </c>
      <c r="U1228" s="789">
        <v>41.5</v>
      </c>
      <c r="V1228" s="789">
        <v>2000</v>
      </c>
      <c r="W1228" s="789">
        <v>83000</v>
      </c>
      <c r="X1228" s="789">
        <v>92960</v>
      </c>
      <c r="Y1228" s="727"/>
      <c r="Z1228" s="727">
        <v>2016</v>
      </c>
      <c r="AA1228" s="727"/>
      <c r="AB1228" s="760" t="s">
        <v>876</v>
      </c>
      <c r="AC1228" s="760"/>
      <c r="AD1228" s="760"/>
      <c r="AE1228" s="760"/>
      <c r="AF1228" s="760"/>
      <c r="AG1228" s="760" t="s">
        <v>7155</v>
      </c>
      <c r="AH1228" s="760" t="s">
        <v>794</v>
      </c>
      <c r="AI1228" s="760">
        <v>210012437</v>
      </c>
      <c r="AJ1228" s="760" t="s">
        <v>6443</v>
      </c>
      <c r="AK1228" s="807"/>
    </row>
    <row r="1229" spans="1:37" s="192" customFormat="1" ht="100.5" customHeight="1">
      <c r="A1229" s="727" t="s">
        <v>7156</v>
      </c>
      <c r="B1229" s="1060" t="s">
        <v>33</v>
      </c>
      <c r="C1229" s="727" t="s">
        <v>6843</v>
      </c>
      <c r="D1229" s="727" t="s">
        <v>6424</v>
      </c>
      <c r="E1229" s="727" t="str">
        <f t="shared" si="42"/>
        <v>Паронит</v>
      </c>
      <c r="F1229" s="727" t="s">
        <v>6844</v>
      </c>
      <c r="G1229" s="727" t="str">
        <f t="shared" si="43"/>
        <v>марка ПОН-Б, общего назначения, толщина 4,0 мм, ГОСТ 481-80</v>
      </c>
      <c r="H1229" s="727"/>
      <c r="I1229" s="727"/>
      <c r="J1229" s="727" t="s">
        <v>1135</v>
      </c>
      <c r="K1229" s="727">
        <v>0</v>
      </c>
      <c r="L1229" s="766">
        <v>471010000</v>
      </c>
      <c r="M1229" s="1016" t="s">
        <v>125</v>
      </c>
      <c r="N1229" s="727" t="s">
        <v>2115</v>
      </c>
      <c r="O1229" s="727" t="s">
        <v>236</v>
      </c>
      <c r="P1229" s="727" t="s">
        <v>229</v>
      </c>
      <c r="Q1229" s="874" t="s">
        <v>230</v>
      </c>
      <c r="R1229" s="727" t="s">
        <v>2856</v>
      </c>
      <c r="S1229" s="727">
        <v>166</v>
      </c>
      <c r="T1229" s="727" t="s">
        <v>902</v>
      </c>
      <c r="U1229" s="789">
        <v>10</v>
      </c>
      <c r="V1229" s="789">
        <v>582.20000000000005</v>
      </c>
      <c r="W1229" s="789">
        <v>5822</v>
      </c>
      <c r="X1229" s="789">
        <v>6520.64</v>
      </c>
      <c r="Y1229" s="727"/>
      <c r="Z1229" s="727">
        <v>2016</v>
      </c>
      <c r="AA1229" s="727"/>
      <c r="AB1229" s="760" t="s">
        <v>876</v>
      </c>
      <c r="AC1229" s="760"/>
      <c r="AD1229" s="760"/>
      <c r="AE1229" s="760"/>
      <c r="AF1229" s="760"/>
      <c r="AG1229" s="760" t="s">
        <v>7157</v>
      </c>
      <c r="AH1229" s="760" t="s">
        <v>794</v>
      </c>
      <c r="AI1229" s="760">
        <v>210013788</v>
      </c>
      <c r="AJ1229" s="760" t="s">
        <v>7158</v>
      </c>
      <c r="AK1229" s="807"/>
    </row>
    <row r="1230" spans="1:37" s="192" customFormat="1" ht="100.5" customHeight="1">
      <c r="A1230" s="727" t="s">
        <v>7159</v>
      </c>
      <c r="B1230" s="1060" t="s">
        <v>33</v>
      </c>
      <c r="C1230" s="727" t="s">
        <v>6650</v>
      </c>
      <c r="D1230" s="727" t="s">
        <v>6424</v>
      </c>
      <c r="E1230" s="727" t="str">
        <f t="shared" si="42"/>
        <v>Паронит</v>
      </c>
      <c r="F1230" s="727" t="s">
        <v>6651</v>
      </c>
      <c r="G1230" s="727" t="str">
        <f t="shared" si="43"/>
        <v>марка ПОН, общего назначения, толщина 5,0 мм, ГОСТ 481-80</v>
      </c>
      <c r="H1230" s="727"/>
      <c r="I1230" s="727"/>
      <c r="J1230" s="727" t="s">
        <v>1135</v>
      </c>
      <c r="K1230" s="727">
        <v>0</v>
      </c>
      <c r="L1230" s="766">
        <v>471010000</v>
      </c>
      <c r="M1230" s="1016" t="s">
        <v>125</v>
      </c>
      <c r="N1230" s="727" t="s">
        <v>2115</v>
      </c>
      <c r="O1230" s="727" t="s">
        <v>236</v>
      </c>
      <c r="P1230" s="727" t="s">
        <v>229</v>
      </c>
      <c r="Q1230" s="874" t="s">
        <v>230</v>
      </c>
      <c r="R1230" s="727" t="s">
        <v>2856</v>
      </c>
      <c r="S1230" s="727">
        <v>166</v>
      </c>
      <c r="T1230" s="727" t="s">
        <v>902</v>
      </c>
      <c r="U1230" s="789">
        <v>40</v>
      </c>
      <c r="V1230" s="789">
        <v>2500</v>
      </c>
      <c r="W1230" s="789">
        <v>100000</v>
      </c>
      <c r="X1230" s="789">
        <v>112000</v>
      </c>
      <c r="Y1230" s="727"/>
      <c r="Z1230" s="727">
        <v>2016</v>
      </c>
      <c r="AA1230" s="727"/>
      <c r="AB1230" s="760" t="s">
        <v>876</v>
      </c>
      <c r="AC1230" s="760"/>
      <c r="AD1230" s="760"/>
      <c r="AE1230" s="760"/>
      <c r="AF1230" s="760"/>
      <c r="AG1230" s="760" t="s">
        <v>7160</v>
      </c>
      <c r="AH1230" s="760" t="s">
        <v>794</v>
      </c>
      <c r="AI1230" s="760">
        <v>210013922</v>
      </c>
      <c r="AJ1230" s="760" t="s">
        <v>6653</v>
      </c>
      <c r="AK1230" s="807"/>
    </row>
    <row r="1231" spans="1:37" s="192" customFormat="1" ht="100.5" customHeight="1">
      <c r="A1231" s="727" t="s">
        <v>7161</v>
      </c>
      <c r="B1231" s="1060" t="s">
        <v>33</v>
      </c>
      <c r="C1231" s="727" t="s">
        <v>6606</v>
      </c>
      <c r="D1231" s="727" t="s">
        <v>6435</v>
      </c>
      <c r="E1231" s="727" t="str">
        <f t="shared" si="42"/>
        <v>Мембрана</v>
      </c>
      <c r="F1231" s="727" t="s">
        <v>6607</v>
      </c>
      <c r="G1231" s="727" t="str">
        <f t="shared" si="43"/>
        <v>для регулятора давления, из мембранного полотна толщина 2 мм</v>
      </c>
      <c r="H1231" s="727"/>
      <c r="I1231" s="727"/>
      <c r="J1231" s="727" t="s">
        <v>1135</v>
      </c>
      <c r="K1231" s="727">
        <v>0</v>
      </c>
      <c r="L1231" s="766">
        <v>471010000</v>
      </c>
      <c r="M1231" s="1016" t="s">
        <v>125</v>
      </c>
      <c r="N1231" s="727" t="s">
        <v>2115</v>
      </c>
      <c r="O1231" s="727" t="s">
        <v>236</v>
      </c>
      <c r="P1231" s="727" t="s">
        <v>229</v>
      </c>
      <c r="Q1231" s="874" t="s">
        <v>230</v>
      </c>
      <c r="R1231" s="727" t="s">
        <v>2856</v>
      </c>
      <c r="S1231" s="727">
        <v>796</v>
      </c>
      <c r="T1231" s="727" t="s">
        <v>232</v>
      </c>
      <c r="U1231" s="789">
        <v>1</v>
      </c>
      <c r="V1231" s="789">
        <v>6200</v>
      </c>
      <c r="W1231" s="789">
        <v>6200</v>
      </c>
      <c r="X1231" s="789">
        <v>6944</v>
      </c>
      <c r="Y1231" s="727"/>
      <c r="Z1231" s="727">
        <v>2016</v>
      </c>
      <c r="AA1231" s="727"/>
      <c r="AB1231" s="760" t="s">
        <v>876</v>
      </c>
      <c r="AC1231" s="760"/>
      <c r="AD1231" s="760"/>
      <c r="AE1231" s="760"/>
      <c r="AF1231" s="760"/>
      <c r="AG1231" s="760" t="s">
        <v>7162</v>
      </c>
      <c r="AH1231" s="760" t="s">
        <v>794</v>
      </c>
      <c r="AI1231" s="760">
        <v>210020750</v>
      </c>
      <c r="AJ1231" s="760" t="s">
        <v>7163</v>
      </c>
      <c r="AK1231" s="807"/>
    </row>
    <row r="1232" spans="1:37" s="192" customFormat="1" ht="100.5" customHeight="1">
      <c r="A1232" s="727" t="s">
        <v>7164</v>
      </c>
      <c r="B1232" s="1060" t="s">
        <v>33</v>
      </c>
      <c r="C1232" s="727" t="s">
        <v>6453</v>
      </c>
      <c r="D1232" s="727" t="s">
        <v>6454</v>
      </c>
      <c r="E1232" s="727" t="str">
        <f t="shared" si="42"/>
        <v>Шар</v>
      </c>
      <c r="F1232" s="727" t="s">
        <v>6455</v>
      </c>
      <c r="G1232" s="727" t="str">
        <f t="shared" si="43"/>
        <v>запорный, резиновый, диаметр 1400 мм, маслобезностойкий</v>
      </c>
      <c r="H1232" s="727"/>
      <c r="I1232" s="727"/>
      <c r="J1232" s="727" t="s">
        <v>1135</v>
      </c>
      <c r="K1232" s="727">
        <v>50</v>
      </c>
      <c r="L1232" s="766">
        <v>471010000</v>
      </c>
      <c r="M1232" s="1016" t="s">
        <v>125</v>
      </c>
      <c r="N1232" s="727" t="s">
        <v>2115</v>
      </c>
      <c r="O1232" s="727" t="s">
        <v>236</v>
      </c>
      <c r="P1232" s="727" t="s">
        <v>229</v>
      </c>
      <c r="Q1232" s="874" t="s">
        <v>230</v>
      </c>
      <c r="R1232" s="727" t="s">
        <v>2856</v>
      </c>
      <c r="S1232" s="727">
        <v>796</v>
      </c>
      <c r="T1232" s="727" t="s">
        <v>232</v>
      </c>
      <c r="U1232" s="789">
        <v>30</v>
      </c>
      <c r="V1232" s="789">
        <v>45000</v>
      </c>
      <c r="W1232" s="789">
        <v>1350000</v>
      </c>
      <c r="X1232" s="789">
        <v>1512000</v>
      </c>
      <c r="Y1232" s="727" t="s">
        <v>4270</v>
      </c>
      <c r="Z1232" s="727">
        <v>2016</v>
      </c>
      <c r="AA1232" s="727"/>
      <c r="AB1232" s="760" t="s">
        <v>876</v>
      </c>
      <c r="AC1232" s="760"/>
      <c r="AD1232" s="760"/>
      <c r="AE1232" s="760"/>
      <c r="AF1232" s="760"/>
      <c r="AG1232" s="760" t="s">
        <v>7165</v>
      </c>
      <c r="AH1232" s="760" t="s">
        <v>794</v>
      </c>
      <c r="AI1232" s="760">
        <v>210022093</v>
      </c>
      <c r="AJ1232" s="760" t="s">
        <v>6457</v>
      </c>
      <c r="AK1232" s="807"/>
    </row>
    <row r="1233" spans="1:37" s="192" customFormat="1" ht="100.5" customHeight="1">
      <c r="A1233" s="727" t="s">
        <v>7166</v>
      </c>
      <c r="B1233" s="1060" t="s">
        <v>33</v>
      </c>
      <c r="C1233" s="727" t="s">
        <v>6685</v>
      </c>
      <c r="D1233" s="727" t="s">
        <v>6686</v>
      </c>
      <c r="E1233" s="727" t="str">
        <f t="shared" si="42"/>
        <v>Техпластина</v>
      </c>
      <c r="F1233" s="727" t="s">
        <v>6687</v>
      </c>
      <c r="G1233" s="727" t="str">
        <f t="shared" si="43"/>
        <v>маслобензостойкая , тип МБС, ГОСТ 7338-90</v>
      </c>
      <c r="H1233" s="727"/>
      <c r="I1233" s="727"/>
      <c r="J1233" s="727" t="s">
        <v>1135</v>
      </c>
      <c r="K1233" s="727">
        <v>60</v>
      </c>
      <c r="L1233" s="788">
        <v>311000000</v>
      </c>
      <c r="M1233" s="727" t="s">
        <v>342</v>
      </c>
      <c r="N1233" s="727" t="s">
        <v>2115</v>
      </c>
      <c r="O1233" s="813" t="s">
        <v>4683</v>
      </c>
      <c r="P1233" s="727" t="s">
        <v>229</v>
      </c>
      <c r="Q1233" s="874" t="s">
        <v>230</v>
      </c>
      <c r="R1233" s="727" t="s">
        <v>2856</v>
      </c>
      <c r="S1233" s="727">
        <v>166</v>
      </c>
      <c r="T1233" s="727" t="s">
        <v>902</v>
      </c>
      <c r="U1233" s="789">
        <v>62.8</v>
      </c>
      <c r="V1233" s="789">
        <v>1200</v>
      </c>
      <c r="W1233" s="789">
        <v>75360</v>
      </c>
      <c r="X1233" s="789">
        <v>84403.199999999997</v>
      </c>
      <c r="Y1233" s="727" t="s">
        <v>4270</v>
      </c>
      <c r="Z1233" s="727">
        <v>2016</v>
      </c>
      <c r="AA1233" s="727"/>
      <c r="AB1233" s="760" t="s">
        <v>876</v>
      </c>
      <c r="AC1233" s="760"/>
      <c r="AD1233" s="760"/>
      <c r="AE1233" s="760"/>
      <c r="AF1233" s="760"/>
      <c r="AG1233" s="760" t="s">
        <v>7167</v>
      </c>
      <c r="AH1233" s="760" t="s">
        <v>794</v>
      </c>
      <c r="AI1233" s="760">
        <v>210000311</v>
      </c>
      <c r="AJ1233" s="760" t="s">
        <v>6689</v>
      </c>
      <c r="AK1233" s="807"/>
    </row>
    <row r="1234" spans="1:37" s="192" customFormat="1" ht="100.5" customHeight="1">
      <c r="A1234" s="727" t="s">
        <v>7168</v>
      </c>
      <c r="B1234" s="1060" t="s">
        <v>33</v>
      </c>
      <c r="C1234" s="727" t="s">
        <v>6685</v>
      </c>
      <c r="D1234" s="727" t="s">
        <v>6686</v>
      </c>
      <c r="E1234" s="727" t="str">
        <f t="shared" si="42"/>
        <v>Техпластина</v>
      </c>
      <c r="F1234" s="727" t="s">
        <v>6687</v>
      </c>
      <c r="G1234" s="727" t="str">
        <f t="shared" si="43"/>
        <v>маслобензостойкая , тип МБС, ГОСТ 7338-90</v>
      </c>
      <c r="H1234" s="727"/>
      <c r="I1234" s="727"/>
      <c r="J1234" s="727" t="s">
        <v>1135</v>
      </c>
      <c r="K1234" s="727">
        <v>60</v>
      </c>
      <c r="L1234" s="788">
        <v>311000000</v>
      </c>
      <c r="M1234" s="727" t="s">
        <v>342</v>
      </c>
      <c r="N1234" s="727" t="s">
        <v>2115</v>
      </c>
      <c r="O1234" s="813" t="s">
        <v>4683</v>
      </c>
      <c r="P1234" s="727" t="s">
        <v>229</v>
      </c>
      <c r="Q1234" s="874" t="s">
        <v>230</v>
      </c>
      <c r="R1234" s="727" t="s">
        <v>2856</v>
      </c>
      <c r="S1234" s="727">
        <v>166</v>
      </c>
      <c r="T1234" s="727" t="s">
        <v>902</v>
      </c>
      <c r="U1234" s="789">
        <v>92</v>
      </c>
      <c r="V1234" s="789">
        <v>1300</v>
      </c>
      <c r="W1234" s="789">
        <v>119600</v>
      </c>
      <c r="X1234" s="789">
        <v>133952</v>
      </c>
      <c r="Y1234" s="727" t="s">
        <v>4270</v>
      </c>
      <c r="Z1234" s="727">
        <v>2016</v>
      </c>
      <c r="AA1234" s="727"/>
      <c r="AB1234" s="760" t="s">
        <v>876</v>
      </c>
      <c r="AC1234" s="760"/>
      <c r="AD1234" s="760"/>
      <c r="AE1234" s="760"/>
      <c r="AF1234" s="760"/>
      <c r="AG1234" s="760" t="s">
        <v>7169</v>
      </c>
      <c r="AH1234" s="760" t="s">
        <v>794</v>
      </c>
      <c r="AI1234" s="760">
        <v>210000312</v>
      </c>
      <c r="AJ1234" s="760" t="s">
        <v>6692</v>
      </c>
      <c r="AK1234" s="807"/>
    </row>
    <row r="1235" spans="1:37" s="192" customFormat="1" ht="100.5" customHeight="1">
      <c r="A1235" s="727" t="s">
        <v>7170</v>
      </c>
      <c r="B1235" s="1060" t="s">
        <v>33</v>
      </c>
      <c r="C1235" s="727" t="s">
        <v>6479</v>
      </c>
      <c r="D1235" s="727" t="s">
        <v>5173</v>
      </c>
      <c r="E1235" s="727" t="str">
        <f t="shared" si="42"/>
        <v>Рукав</v>
      </c>
      <c r="F1235" s="727" t="s">
        <v>6480</v>
      </c>
      <c r="G1235" s="727" t="str">
        <f t="shared" si="43"/>
        <v>пожарный, внутренний диаметр 51   , ГОСТ 7877-75</v>
      </c>
      <c r="H1235" s="727"/>
      <c r="I1235" s="727"/>
      <c r="J1235" s="727" t="s">
        <v>38</v>
      </c>
      <c r="K1235" s="727">
        <v>0</v>
      </c>
      <c r="L1235" s="788">
        <v>311000000</v>
      </c>
      <c r="M1235" s="727" t="s">
        <v>342</v>
      </c>
      <c r="N1235" s="727" t="s">
        <v>2115</v>
      </c>
      <c r="O1235" s="813" t="s">
        <v>4683</v>
      </c>
      <c r="P1235" s="727" t="s">
        <v>229</v>
      </c>
      <c r="Q1235" s="874" t="s">
        <v>230</v>
      </c>
      <c r="R1235" s="727" t="s">
        <v>2856</v>
      </c>
      <c r="S1235" s="727">
        <v>6</v>
      </c>
      <c r="T1235" s="727" t="s">
        <v>5175</v>
      </c>
      <c r="U1235" s="789">
        <v>20</v>
      </c>
      <c r="V1235" s="789">
        <v>1712</v>
      </c>
      <c r="W1235" s="789">
        <v>34240</v>
      </c>
      <c r="X1235" s="789">
        <v>38348.800000000003</v>
      </c>
      <c r="Y1235" s="727"/>
      <c r="Z1235" s="727">
        <v>2016</v>
      </c>
      <c r="AA1235" s="727"/>
      <c r="AB1235" s="760" t="s">
        <v>876</v>
      </c>
      <c r="AC1235" s="760" t="s">
        <v>209</v>
      </c>
      <c r="AD1235" s="760"/>
      <c r="AE1235" s="760"/>
      <c r="AF1235" s="760"/>
      <c r="AG1235" s="760" t="s">
        <v>7171</v>
      </c>
      <c r="AH1235" s="760" t="s">
        <v>794</v>
      </c>
      <c r="AI1235" s="760">
        <v>210000329</v>
      </c>
      <c r="AJ1235" s="760" t="s">
        <v>6945</v>
      </c>
      <c r="AK1235" s="807"/>
    </row>
    <row r="1236" spans="1:37" s="192" customFormat="1" ht="100.5" customHeight="1">
      <c r="A1236" s="727" t="s">
        <v>7172</v>
      </c>
      <c r="B1236" s="1060" t="s">
        <v>33</v>
      </c>
      <c r="C1236" s="727" t="s">
        <v>6479</v>
      </c>
      <c r="D1236" s="727" t="s">
        <v>5173</v>
      </c>
      <c r="E1236" s="727" t="str">
        <f t="shared" si="42"/>
        <v>Рукав</v>
      </c>
      <c r="F1236" s="727" t="s">
        <v>6480</v>
      </c>
      <c r="G1236" s="727" t="str">
        <f t="shared" si="43"/>
        <v>пожарный, внутренний диаметр 51   , ГОСТ 7877-75</v>
      </c>
      <c r="H1236" s="727"/>
      <c r="I1236" s="727"/>
      <c r="J1236" s="727" t="s">
        <v>38</v>
      </c>
      <c r="K1236" s="727">
        <v>0</v>
      </c>
      <c r="L1236" s="788">
        <v>311000000</v>
      </c>
      <c r="M1236" s="727" t="s">
        <v>342</v>
      </c>
      <c r="N1236" s="727" t="s">
        <v>2115</v>
      </c>
      <c r="O1236" s="813" t="s">
        <v>4683</v>
      </c>
      <c r="P1236" s="727" t="s">
        <v>229</v>
      </c>
      <c r="Q1236" s="874" t="s">
        <v>230</v>
      </c>
      <c r="R1236" s="727" t="s">
        <v>2856</v>
      </c>
      <c r="S1236" s="727">
        <v>6</v>
      </c>
      <c r="T1236" s="727" t="s">
        <v>5175</v>
      </c>
      <c r="U1236" s="789">
        <v>20</v>
      </c>
      <c r="V1236" s="789">
        <v>3100</v>
      </c>
      <c r="W1236" s="789">
        <v>62000</v>
      </c>
      <c r="X1236" s="789">
        <v>69440</v>
      </c>
      <c r="Y1236" s="727"/>
      <c r="Z1236" s="727">
        <v>2016</v>
      </c>
      <c r="AA1236" s="727"/>
      <c r="AB1236" s="760" t="s">
        <v>876</v>
      </c>
      <c r="AC1236" s="760" t="s">
        <v>209</v>
      </c>
      <c r="AD1236" s="760"/>
      <c r="AE1236" s="760"/>
      <c r="AF1236" s="760"/>
      <c r="AG1236" s="760" t="s">
        <v>7171</v>
      </c>
      <c r="AH1236" s="760" t="s">
        <v>794</v>
      </c>
      <c r="AI1236" s="760">
        <v>210000330</v>
      </c>
      <c r="AJ1236" s="760" t="s">
        <v>6482</v>
      </c>
      <c r="AK1236" s="807"/>
    </row>
    <row r="1237" spans="1:37" s="192" customFormat="1" ht="100.5" customHeight="1">
      <c r="A1237" s="727" t="s">
        <v>7173</v>
      </c>
      <c r="B1237" s="1060" t="s">
        <v>33</v>
      </c>
      <c r="C1237" s="727" t="s">
        <v>6965</v>
      </c>
      <c r="D1237" s="727" t="s">
        <v>6966</v>
      </c>
      <c r="E1237" s="727" t="str">
        <f t="shared" si="42"/>
        <v>Веревка</v>
      </c>
      <c r="F1237" s="727" t="s">
        <v>6967</v>
      </c>
      <c r="G1237" s="727" t="str">
        <f t="shared" si="43"/>
        <v>пожарная, спасательная с коушами</v>
      </c>
      <c r="H1237" s="727"/>
      <c r="I1237" s="727"/>
      <c r="J1237" s="727" t="s">
        <v>38</v>
      </c>
      <c r="K1237" s="727">
        <v>0</v>
      </c>
      <c r="L1237" s="788">
        <v>311000000</v>
      </c>
      <c r="M1237" s="727" t="s">
        <v>342</v>
      </c>
      <c r="N1237" s="727" t="s">
        <v>2115</v>
      </c>
      <c r="O1237" s="813" t="s">
        <v>4683</v>
      </c>
      <c r="P1237" s="727" t="s">
        <v>229</v>
      </c>
      <c r="Q1237" s="874" t="s">
        <v>230</v>
      </c>
      <c r="R1237" s="727" t="s">
        <v>2856</v>
      </c>
      <c r="S1237" s="727">
        <v>796</v>
      </c>
      <c r="T1237" s="727" t="s">
        <v>232</v>
      </c>
      <c r="U1237" s="789">
        <v>1</v>
      </c>
      <c r="V1237" s="789">
        <v>18000</v>
      </c>
      <c r="W1237" s="789">
        <v>18000</v>
      </c>
      <c r="X1237" s="789">
        <v>20160</v>
      </c>
      <c r="Y1237" s="727"/>
      <c r="Z1237" s="727">
        <v>2016</v>
      </c>
      <c r="AA1237" s="727"/>
      <c r="AB1237" s="760" t="s">
        <v>876</v>
      </c>
      <c r="AC1237" s="760" t="s">
        <v>209</v>
      </c>
      <c r="AD1237" s="760"/>
      <c r="AE1237" s="760"/>
      <c r="AF1237" s="760"/>
      <c r="AG1237" s="760" t="s">
        <v>7174</v>
      </c>
      <c r="AH1237" s="760" t="s">
        <v>794</v>
      </c>
      <c r="AI1237" s="760">
        <v>210000761</v>
      </c>
      <c r="AJ1237" s="760" t="s">
        <v>6969</v>
      </c>
      <c r="AK1237" s="807"/>
    </row>
    <row r="1238" spans="1:37" s="192" customFormat="1" ht="100.5" customHeight="1">
      <c r="A1238" s="727" t="s">
        <v>7175</v>
      </c>
      <c r="B1238" s="1060" t="s">
        <v>33</v>
      </c>
      <c r="C1238" s="727" t="s">
        <v>6971</v>
      </c>
      <c r="D1238" s="727" t="s">
        <v>6735</v>
      </c>
      <c r="E1238" s="727" t="str">
        <f t="shared" si="42"/>
        <v>Пояс</v>
      </c>
      <c r="F1238" s="727" t="s">
        <v>6972</v>
      </c>
      <c r="G1238" s="727" t="str">
        <f t="shared" si="43"/>
        <v>предохранительный, страховочный, лямочный с амортизатором</v>
      </c>
      <c r="H1238" s="727"/>
      <c r="I1238" s="727"/>
      <c r="J1238" s="727" t="s">
        <v>38</v>
      </c>
      <c r="K1238" s="727">
        <v>0</v>
      </c>
      <c r="L1238" s="788">
        <v>311000000</v>
      </c>
      <c r="M1238" s="727" t="s">
        <v>342</v>
      </c>
      <c r="N1238" s="727" t="s">
        <v>2115</v>
      </c>
      <c r="O1238" s="813" t="s">
        <v>4683</v>
      </c>
      <c r="P1238" s="727" t="s">
        <v>229</v>
      </c>
      <c r="Q1238" s="874" t="s">
        <v>230</v>
      </c>
      <c r="R1238" s="727" t="s">
        <v>2856</v>
      </c>
      <c r="S1238" s="727">
        <v>796</v>
      </c>
      <c r="T1238" s="727" t="s">
        <v>232</v>
      </c>
      <c r="U1238" s="789">
        <v>2</v>
      </c>
      <c r="V1238" s="789">
        <v>11000</v>
      </c>
      <c r="W1238" s="789">
        <v>22000</v>
      </c>
      <c r="X1238" s="789">
        <v>24640</v>
      </c>
      <c r="Y1238" s="727"/>
      <c r="Z1238" s="727">
        <v>2016</v>
      </c>
      <c r="AA1238" s="727"/>
      <c r="AB1238" s="760" t="s">
        <v>876</v>
      </c>
      <c r="AC1238" s="760" t="s">
        <v>209</v>
      </c>
      <c r="AD1238" s="760"/>
      <c r="AE1238" s="760"/>
      <c r="AF1238" s="760"/>
      <c r="AG1238" s="760" t="s">
        <v>7176</v>
      </c>
      <c r="AH1238" s="760" t="s">
        <v>794</v>
      </c>
      <c r="AI1238" s="760">
        <v>210000763</v>
      </c>
      <c r="AJ1238" s="760" t="s">
        <v>6974</v>
      </c>
      <c r="AK1238" s="807"/>
    </row>
    <row r="1239" spans="1:37" s="192" customFormat="1" ht="100.5" customHeight="1">
      <c r="A1239" s="727" t="s">
        <v>7177</v>
      </c>
      <c r="B1239" s="1060" t="s">
        <v>33</v>
      </c>
      <c r="C1239" s="727" t="s">
        <v>6326</v>
      </c>
      <c r="D1239" s="727" t="s">
        <v>6327</v>
      </c>
      <c r="E1239" s="727" t="str">
        <f t="shared" si="42"/>
        <v>Ткань</v>
      </c>
      <c r="F1239" s="727" t="s">
        <v>6328</v>
      </c>
      <c r="G1239" s="727" t="str">
        <f t="shared" si="43"/>
        <v>асбестовая, для изготовления теплоизоляционных материалов,  прорезиненных набивок, прокладочных колец и манжет, ГОСТ 6102-94</v>
      </c>
      <c r="H1239" s="727"/>
      <c r="I1239" s="727"/>
      <c r="J1239" s="727" t="s">
        <v>1135</v>
      </c>
      <c r="K1239" s="727">
        <v>50</v>
      </c>
      <c r="L1239" s="788">
        <v>311000000</v>
      </c>
      <c r="M1239" s="727" t="s">
        <v>342</v>
      </c>
      <c r="N1239" s="727" t="s">
        <v>2115</v>
      </c>
      <c r="O1239" s="813" t="s">
        <v>4683</v>
      </c>
      <c r="P1239" s="727" t="s">
        <v>229</v>
      </c>
      <c r="Q1239" s="874" t="s">
        <v>230</v>
      </c>
      <c r="R1239" s="727" t="s">
        <v>2856</v>
      </c>
      <c r="S1239" s="727">
        <v>55</v>
      </c>
      <c r="T1239" s="727" t="s">
        <v>3168</v>
      </c>
      <c r="U1239" s="789">
        <v>1.3</v>
      </c>
      <c r="V1239" s="789">
        <v>3500</v>
      </c>
      <c r="W1239" s="789">
        <v>4550</v>
      </c>
      <c r="X1239" s="789">
        <v>5096</v>
      </c>
      <c r="Y1239" s="727" t="s">
        <v>4270</v>
      </c>
      <c r="Z1239" s="727">
        <v>2016</v>
      </c>
      <c r="AA1239" s="727"/>
      <c r="AB1239" s="760" t="s">
        <v>876</v>
      </c>
      <c r="AC1239" s="760"/>
      <c r="AD1239" s="760"/>
      <c r="AE1239" s="760"/>
      <c r="AF1239" s="760"/>
      <c r="AG1239" s="760" t="s">
        <v>7178</v>
      </c>
      <c r="AH1239" s="760" t="s">
        <v>794</v>
      </c>
      <c r="AI1239" s="760">
        <v>210000913</v>
      </c>
      <c r="AJ1239" s="760" t="s">
        <v>6517</v>
      </c>
      <c r="AK1239" s="807"/>
    </row>
    <row r="1240" spans="1:37" s="192" customFormat="1" ht="100.5" customHeight="1">
      <c r="A1240" s="727" t="s">
        <v>7179</v>
      </c>
      <c r="B1240" s="1060" t="s">
        <v>33</v>
      </c>
      <c r="C1240" s="727" t="s">
        <v>6519</v>
      </c>
      <c r="D1240" s="727" t="s">
        <v>898</v>
      </c>
      <c r="E1240" s="727" t="str">
        <f t="shared" si="42"/>
        <v>Набивка</v>
      </c>
      <c r="F1240" s="727" t="s">
        <v>6520</v>
      </c>
      <c r="G1240" s="727" t="str">
        <f t="shared" si="43"/>
        <v>асбестовая, марка АП (АП-31), квадратная, сальниковая, размер 10 мм, ГОСТ 5152-84</v>
      </c>
      <c r="H1240" s="727"/>
      <c r="I1240" s="727"/>
      <c r="J1240" s="727" t="s">
        <v>1135</v>
      </c>
      <c r="K1240" s="727">
        <v>83</v>
      </c>
      <c r="L1240" s="788">
        <v>311000000</v>
      </c>
      <c r="M1240" s="727" t="s">
        <v>342</v>
      </c>
      <c r="N1240" s="727" t="s">
        <v>2115</v>
      </c>
      <c r="O1240" s="813" t="s">
        <v>4683</v>
      </c>
      <c r="P1240" s="727" t="s">
        <v>229</v>
      </c>
      <c r="Q1240" s="874" t="s">
        <v>230</v>
      </c>
      <c r="R1240" s="727" t="s">
        <v>2856</v>
      </c>
      <c r="S1240" s="727">
        <v>166</v>
      </c>
      <c r="T1240" s="727" t="s">
        <v>902</v>
      </c>
      <c r="U1240" s="789">
        <v>56.3</v>
      </c>
      <c r="V1240" s="789">
        <v>4800</v>
      </c>
      <c r="W1240" s="789">
        <v>270240</v>
      </c>
      <c r="X1240" s="789">
        <v>302668.79999999999</v>
      </c>
      <c r="Y1240" s="727" t="s">
        <v>4270</v>
      </c>
      <c r="Z1240" s="727">
        <v>2016</v>
      </c>
      <c r="AA1240" s="727"/>
      <c r="AB1240" s="760" t="s">
        <v>876</v>
      </c>
      <c r="AC1240" s="760"/>
      <c r="AD1240" s="760"/>
      <c r="AE1240" s="760"/>
      <c r="AF1240" s="760"/>
      <c r="AG1240" s="760" t="s">
        <v>7180</v>
      </c>
      <c r="AH1240" s="760" t="s">
        <v>794</v>
      </c>
      <c r="AI1240" s="760">
        <v>210000915</v>
      </c>
      <c r="AJ1240" s="760" t="s">
        <v>6522</v>
      </c>
      <c r="AK1240" s="807"/>
    </row>
    <row r="1241" spans="1:37" s="192" customFormat="1" ht="100.5" customHeight="1">
      <c r="A1241" s="727" t="s">
        <v>7181</v>
      </c>
      <c r="B1241" s="1060" t="s">
        <v>33</v>
      </c>
      <c r="C1241" s="727" t="s">
        <v>6978</v>
      </c>
      <c r="D1241" s="727" t="s">
        <v>898</v>
      </c>
      <c r="E1241" s="727" t="str">
        <f t="shared" si="42"/>
        <v>Набивка</v>
      </c>
      <c r="F1241" s="727" t="s">
        <v>6979</v>
      </c>
      <c r="G1241" s="727" t="str">
        <f t="shared" si="43"/>
        <v>асбестовая, марка АП (АП-31), квадратная, сальниковая, размер 12 мм, ГОСТ 5152-84</v>
      </c>
      <c r="H1241" s="727"/>
      <c r="I1241" s="727"/>
      <c r="J1241" s="727" t="s">
        <v>1135</v>
      </c>
      <c r="K1241" s="727">
        <v>83</v>
      </c>
      <c r="L1241" s="788">
        <v>311000000</v>
      </c>
      <c r="M1241" s="727" t="s">
        <v>342</v>
      </c>
      <c r="N1241" s="727" t="s">
        <v>2115</v>
      </c>
      <c r="O1241" s="813" t="s">
        <v>4683</v>
      </c>
      <c r="P1241" s="727" t="s">
        <v>229</v>
      </c>
      <c r="Q1241" s="874" t="s">
        <v>230</v>
      </c>
      <c r="R1241" s="727" t="s">
        <v>2856</v>
      </c>
      <c r="S1241" s="727">
        <v>166</v>
      </c>
      <c r="T1241" s="727" t="s">
        <v>902</v>
      </c>
      <c r="U1241" s="789">
        <v>86.997</v>
      </c>
      <c r="V1241" s="789">
        <v>802</v>
      </c>
      <c r="W1241" s="789">
        <v>69771.59</v>
      </c>
      <c r="X1241" s="789">
        <v>78144.179999999993</v>
      </c>
      <c r="Y1241" s="727" t="s">
        <v>4270</v>
      </c>
      <c r="Z1241" s="727">
        <v>2016</v>
      </c>
      <c r="AA1241" s="727"/>
      <c r="AB1241" s="760" t="s">
        <v>876</v>
      </c>
      <c r="AC1241" s="760"/>
      <c r="AD1241" s="760"/>
      <c r="AE1241" s="760"/>
      <c r="AF1241" s="760"/>
      <c r="AG1241" s="760" t="s">
        <v>7182</v>
      </c>
      <c r="AH1241" s="760" t="s">
        <v>794</v>
      </c>
      <c r="AI1241" s="760">
        <v>210000916</v>
      </c>
      <c r="AJ1241" s="760" t="s">
        <v>6981</v>
      </c>
      <c r="AK1241" s="807"/>
    </row>
    <row r="1242" spans="1:37" s="192" customFormat="1" ht="100.5" customHeight="1">
      <c r="A1242" s="727" t="s">
        <v>7183</v>
      </c>
      <c r="B1242" s="1060" t="s">
        <v>33</v>
      </c>
      <c r="C1242" s="727" t="s">
        <v>7184</v>
      </c>
      <c r="D1242" s="727" t="s">
        <v>6716</v>
      </c>
      <c r="E1242" s="727" t="str">
        <f t="shared" si="42"/>
        <v>Шнур</v>
      </c>
      <c r="F1242" s="727" t="s">
        <v>7185</v>
      </c>
      <c r="G1242" s="727" t="str">
        <f t="shared" si="43"/>
        <v>теплоизоляционный/уплотнительный, асбестовый, марка ШАОН, общего назначения, диаметр-12,0 мм, ГОСТ 1779-83</v>
      </c>
      <c r="H1242" s="727"/>
      <c r="I1242" s="727"/>
      <c r="J1242" s="727" t="s">
        <v>38</v>
      </c>
      <c r="K1242" s="727">
        <v>0</v>
      </c>
      <c r="L1242" s="788">
        <v>311000000</v>
      </c>
      <c r="M1242" s="727" t="s">
        <v>342</v>
      </c>
      <c r="N1242" s="727" t="s">
        <v>2115</v>
      </c>
      <c r="O1242" s="813" t="s">
        <v>4683</v>
      </c>
      <c r="P1242" s="727" t="s">
        <v>229</v>
      </c>
      <c r="Q1242" s="874" t="s">
        <v>230</v>
      </c>
      <c r="R1242" s="727" t="s">
        <v>2856</v>
      </c>
      <c r="S1242" s="727">
        <v>166</v>
      </c>
      <c r="T1242" s="727" t="s">
        <v>902</v>
      </c>
      <c r="U1242" s="789">
        <v>44.2</v>
      </c>
      <c r="V1242" s="789">
        <v>1605</v>
      </c>
      <c r="W1242" s="789">
        <v>70941</v>
      </c>
      <c r="X1242" s="789">
        <v>79453.919999999998</v>
      </c>
      <c r="Y1242" s="727"/>
      <c r="Z1242" s="727">
        <v>2016</v>
      </c>
      <c r="AA1242" s="727"/>
      <c r="AB1242" s="760" t="s">
        <v>876</v>
      </c>
      <c r="AC1242" s="760" t="s">
        <v>209</v>
      </c>
      <c r="AD1242" s="760"/>
      <c r="AE1242" s="760"/>
      <c r="AF1242" s="760"/>
      <c r="AG1242" s="760" t="s">
        <v>7186</v>
      </c>
      <c r="AH1242" s="760" t="s">
        <v>794</v>
      </c>
      <c r="AI1242" s="760">
        <v>210000927</v>
      </c>
      <c r="AJ1242" s="760" t="s">
        <v>7187</v>
      </c>
      <c r="AK1242" s="807"/>
    </row>
    <row r="1243" spans="1:37" s="192" customFormat="1" ht="100.5" customHeight="1">
      <c r="A1243" s="727" t="s">
        <v>7188</v>
      </c>
      <c r="B1243" s="1060" t="s">
        <v>33</v>
      </c>
      <c r="C1243" s="727" t="s">
        <v>6524</v>
      </c>
      <c r="D1243" s="727" t="s">
        <v>6525</v>
      </c>
      <c r="E1243" s="727" t="str">
        <f t="shared" si="42"/>
        <v>Фторопласт</v>
      </c>
      <c r="F1243" s="727" t="s">
        <v>6526</v>
      </c>
      <c r="G1243" s="727" t="str">
        <f t="shared" si="43"/>
        <v>листовой, толщина 3 мм</v>
      </c>
      <c r="H1243" s="727"/>
      <c r="I1243" s="727"/>
      <c r="J1243" s="727" t="s">
        <v>1135</v>
      </c>
      <c r="K1243" s="727">
        <v>70</v>
      </c>
      <c r="L1243" s="788">
        <v>311000000</v>
      </c>
      <c r="M1243" s="727" t="s">
        <v>342</v>
      </c>
      <c r="N1243" s="727" t="s">
        <v>2115</v>
      </c>
      <c r="O1243" s="813" t="s">
        <v>4683</v>
      </c>
      <c r="P1243" s="727" t="s">
        <v>229</v>
      </c>
      <c r="Q1243" s="874" t="s">
        <v>230</v>
      </c>
      <c r="R1243" s="727" t="s">
        <v>2856</v>
      </c>
      <c r="S1243" s="727">
        <v>166</v>
      </c>
      <c r="T1243" s="727" t="s">
        <v>902</v>
      </c>
      <c r="U1243" s="789">
        <v>60.48</v>
      </c>
      <c r="V1243" s="789">
        <v>1200</v>
      </c>
      <c r="W1243" s="789">
        <v>72576</v>
      </c>
      <c r="X1243" s="789">
        <v>81285.119999999995</v>
      </c>
      <c r="Y1243" s="727" t="s">
        <v>4270</v>
      </c>
      <c r="Z1243" s="727">
        <v>2016</v>
      </c>
      <c r="AA1243" s="727"/>
      <c r="AB1243" s="760" t="s">
        <v>876</v>
      </c>
      <c r="AC1243" s="760"/>
      <c r="AD1243" s="760"/>
      <c r="AE1243" s="760"/>
      <c r="AF1243" s="760"/>
      <c r="AG1243" s="760" t="s">
        <v>7189</v>
      </c>
      <c r="AH1243" s="760" t="s">
        <v>794</v>
      </c>
      <c r="AI1243" s="760">
        <v>210000946</v>
      </c>
      <c r="AJ1243" s="760" t="s">
        <v>6528</v>
      </c>
      <c r="AK1243" s="807"/>
    </row>
    <row r="1244" spans="1:37" s="192" customFormat="1" ht="100.5" customHeight="1">
      <c r="A1244" s="727" t="s">
        <v>7190</v>
      </c>
      <c r="B1244" s="1060" t="s">
        <v>33</v>
      </c>
      <c r="C1244" s="727" t="s">
        <v>6547</v>
      </c>
      <c r="D1244" s="727" t="s">
        <v>6548</v>
      </c>
      <c r="E1244" s="727" t="str">
        <f t="shared" si="42"/>
        <v>Кран пожарный</v>
      </c>
      <c r="F1244" s="727" t="s">
        <v>6549</v>
      </c>
      <c r="G1244" s="727" t="str">
        <f t="shared" si="43"/>
        <v>внутренний, муфтовый</v>
      </c>
      <c r="H1244" s="727"/>
      <c r="I1244" s="727"/>
      <c r="J1244" s="727" t="s">
        <v>1135</v>
      </c>
      <c r="K1244" s="727">
        <v>50</v>
      </c>
      <c r="L1244" s="788">
        <v>311000000</v>
      </c>
      <c r="M1244" s="727" t="s">
        <v>342</v>
      </c>
      <c r="N1244" s="727" t="s">
        <v>2115</v>
      </c>
      <c r="O1244" s="813" t="s">
        <v>4683</v>
      </c>
      <c r="P1244" s="727" t="s">
        <v>229</v>
      </c>
      <c r="Q1244" s="874" t="s">
        <v>230</v>
      </c>
      <c r="R1244" s="727" t="s">
        <v>2856</v>
      </c>
      <c r="S1244" s="727">
        <v>796</v>
      </c>
      <c r="T1244" s="727" t="s">
        <v>232</v>
      </c>
      <c r="U1244" s="789">
        <v>2</v>
      </c>
      <c r="V1244" s="789">
        <v>7500</v>
      </c>
      <c r="W1244" s="789">
        <v>15000</v>
      </c>
      <c r="X1244" s="789">
        <v>16800</v>
      </c>
      <c r="Y1244" s="727" t="s">
        <v>4270</v>
      </c>
      <c r="Z1244" s="727">
        <v>2016</v>
      </c>
      <c r="AA1244" s="727"/>
      <c r="AB1244" s="760" t="s">
        <v>876</v>
      </c>
      <c r="AC1244" s="760"/>
      <c r="AD1244" s="760"/>
      <c r="AE1244" s="760"/>
      <c r="AF1244" s="760"/>
      <c r="AG1244" s="760" t="s">
        <v>7191</v>
      </c>
      <c r="AH1244" s="760" t="s">
        <v>794</v>
      </c>
      <c r="AI1244" s="760">
        <v>210006466</v>
      </c>
      <c r="AJ1244" s="760" t="s">
        <v>6551</v>
      </c>
      <c r="AK1244" s="807"/>
    </row>
    <row r="1245" spans="1:37" s="192" customFormat="1" ht="100.5" customHeight="1">
      <c r="A1245" s="727" t="s">
        <v>7192</v>
      </c>
      <c r="B1245" s="1060" t="s">
        <v>33</v>
      </c>
      <c r="C1245" s="727" t="s">
        <v>7193</v>
      </c>
      <c r="D1245" s="727" t="s">
        <v>6587</v>
      </c>
      <c r="E1245" s="727" t="str">
        <f t="shared" si="42"/>
        <v>Шланг</v>
      </c>
      <c r="F1245" s="727" t="s">
        <v>6588</v>
      </c>
      <c r="G1245" s="727" t="str">
        <f t="shared" si="43"/>
        <v>газовый, для сварки и резки металлов класса I предназначен для подачи ацетилена, городского газа, пропана и бутана, I–6.3–0,63, наружный диаметр 13, ГОСТ 9356-75</v>
      </c>
      <c r="H1245" s="727"/>
      <c r="I1245" s="727"/>
      <c r="J1245" s="727" t="s">
        <v>1135</v>
      </c>
      <c r="K1245" s="727">
        <v>10</v>
      </c>
      <c r="L1245" s="788">
        <v>311000000</v>
      </c>
      <c r="M1245" s="727" t="s">
        <v>342</v>
      </c>
      <c r="N1245" s="727" t="s">
        <v>2115</v>
      </c>
      <c r="O1245" s="813" t="s">
        <v>4683</v>
      </c>
      <c r="P1245" s="727" t="s">
        <v>229</v>
      </c>
      <c r="Q1245" s="874" t="s">
        <v>230</v>
      </c>
      <c r="R1245" s="727" t="s">
        <v>2856</v>
      </c>
      <c r="S1245" s="727">
        <v>796</v>
      </c>
      <c r="T1245" s="727" t="s">
        <v>232</v>
      </c>
      <c r="U1245" s="789">
        <v>1</v>
      </c>
      <c r="V1245" s="789">
        <v>1000</v>
      </c>
      <c r="W1245" s="789">
        <v>1000</v>
      </c>
      <c r="X1245" s="789">
        <v>1120</v>
      </c>
      <c r="Y1245" s="727" t="s">
        <v>4270</v>
      </c>
      <c r="Z1245" s="727">
        <v>2016</v>
      </c>
      <c r="AA1245" s="727"/>
      <c r="AB1245" s="760" t="s">
        <v>876</v>
      </c>
      <c r="AC1245" s="760"/>
      <c r="AD1245" s="760"/>
      <c r="AE1245" s="760"/>
      <c r="AF1245" s="760"/>
      <c r="AG1245" s="760" t="s">
        <v>7194</v>
      </c>
      <c r="AH1245" s="760" t="s">
        <v>794</v>
      </c>
      <c r="AI1245" s="760">
        <v>210011157</v>
      </c>
      <c r="AJ1245" s="760" t="s">
        <v>7195</v>
      </c>
      <c r="AK1245" s="807"/>
    </row>
    <row r="1246" spans="1:37" s="192" customFormat="1" ht="100.5" customHeight="1">
      <c r="A1246" s="727" t="s">
        <v>7196</v>
      </c>
      <c r="B1246" s="1060" t="s">
        <v>33</v>
      </c>
      <c r="C1246" s="727" t="s">
        <v>7088</v>
      </c>
      <c r="D1246" s="727" t="s">
        <v>7089</v>
      </c>
      <c r="E1246" s="727" t="str">
        <f t="shared" si="42"/>
        <v>Картон</v>
      </c>
      <c r="F1246" s="727" t="s">
        <v>7090</v>
      </c>
      <c r="G1246" s="727" t="str">
        <f t="shared" si="43"/>
        <v>прокладочный</v>
      </c>
      <c r="H1246" s="727"/>
      <c r="I1246" s="727"/>
      <c r="J1246" s="727" t="s">
        <v>1135</v>
      </c>
      <c r="K1246" s="727">
        <v>50</v>
      </c>
      <c r="L1246" s="788">
        <v>311000000</v>
      </c>
      <c r="M1246" s="727" t="s">
        <v>342</v>
      </c>
      <c r="N1246" s="727" t="s">
        <v>2115</v>
      </c>
      <c r="O1246" s="813" t="s">
        <v>4683</v>
      </c>
      <c r="P1246" s="727" t="s">
        <v>229</v>
      </c>
      <c r="Q1246" s="874" t="s">
        <v>230</v>
      </c>
      <c r="R1246" s="727" t="s">
        <v>2856</v>
      </c>
      <c r="S1246" s="727">
        <v>166</v>
      </c>
      <c r="T1246" s="727" t="s">
        <v>902</v>
      </c>
      <c r="U1246" s="789">
        <v>5.2960000000000003</v>
      </c>
      <c r="V1246" s="789">
        <v>1070</v>
      </c>
      <c r="W1246" s="789">
        <v>5666.72</v>
      </c>
      <c r="X1246" s="789">
        <v>6346.73</v>
      </c>
      <c r="Y1246" s="727" t="s">
        <v>4270</v>
      </c>
      <c r="Z1246" s="727">
        <v>2016</v>
      </c>
      <c r="AA1246" s="727"/>
      <c r="AB1246" s="760" t="s">
        <v>876</v>
      </c>
      <c r="AC1246" s="760"/>
      <c r="AD1246" s="760"/>
      <c r="AE1246" s="760"/>
      <c r="AF1246" s="760"/>
      <c r="AG1246" s="760" t="s">
        <v>7197</v>
      </c>
      <c r="AH1246" s="760" t="s">
        <v>794</v>
      </c>
      <c r="AI1246" s="760">
        <v>210012815</v>
      </c>
      <c r="AJ1246" s="760" t="s">
        <v>7092</v>
      </c>
      <c r="AK1246" s="807"/>
    </row>
    <row r="1247" spans="1:37" s="192" customFormat="1" ht="100.5" customHeight="1">
      <c r="A1247" s="727" t="s">
        <v>7198</v>
      </c>
      <c r="B1247" s="1060" t="s">
        <v>33</v>
      </c>
      <c r="C1247" s="727" t="s">
        <v>6575</v>
      </c>
      <c r="D1247" s="727" t="s">
        <v>6298</v>
      </c>
      <c r="E1247" s="727" t="str">
        <f t="shared" si="42"/>
        <v>Перчатки</v>
      </c>
      <c r="F1247" s="727" t="s">
        <v>6576</v>
      </c>
      <c r="G1247" s="727" t="str">
        <f t="shared" si="43"/>
        <v>для защиты рук технические, резиновые</v>
      </c>
      <c r="H1247" s="727"/>
      <c r="I1247" s="727"/>
      <c r="J1247" s="727" t="s">
        <v>1135</v>
      </c>
      <c r="K1247" s="727">
        <v>70</v>
      </c>
      <c r="L1247" s="788">
        <v>311000000</v>
      </c>
      <c r="M1247" s="727" t="s">
        <v>342</v>
      </c>
      <c r="N1247" s="727" t="s">
        <v>2115</v>
      </c>
      <c r="O1247" s="813" t="s">
        <v>4683</v>
      </c>
      <c r="P1247" s="727" t="s">
        <v>229</v>
      </c>
      <c r="Q1247" s="874" t="s">
        <v>230</v>
      </c>
      <c r="R1247" s="727" t="s">
        <v>2856</v>
      </c>
      <c r="S1247" s="727">
        <v>715</v>
      </c>
      <c r="T1247" s="727" t="s">
        <v>6179</v>
      </c>
      <c r="U1247" s="789">
        <v>50</v>
      </c>
      <c r="V1247" s="789">
        <v>481.5</v>
      </c>
      <c r="W1247" s="789">
        <v>24075</v>
      </c>
      <c r="X1247" s="789">
        <v>26964</v>
      </c>
      <c r="Y1247" s="727" t="s">
        <v>4270</v>
      </c>
      <c r="Z1247" s="727">
        <v>2016</v>
      </c>
      <c r="AA1247" s="727"/>
      <c r="AB1247" s="760" t="s">
        <v>876</v>
      </c>
      <c r="AC1247" s="760"/>
      <c r="AD1247" s="760"/>
      <c r="AE1247" s="760"/>
      <c r="AF1247" s="760"/>
      <c r="AG1247" s="760" t="s">
        <v>7199</v>
      </c>
      <c r="AH1247" s="760" t="s">
        <v>794</v>
      </c>
      <c r="AI1247" s="760">
        <v>210012953</v>
      </c>
      <c r="AJ1247" s="760" t="s">
        <v>6578</v>
      </c>
      <c r="AK1247" s="807"/>
    </row>
    <row r="1248" spans="1:37" s="192" customFormat="1" ht="100.5" customHeight="1">
      <c r="A1248" s="727" t="s">
        <v>7200</v>
      </c>
      <c r="B1248" s="1060" t="s">
        <v>33</v>
      </c>
      <c r="C1248" s="727" t="s">
        <v>6580</v>
      </c>
      <c r="D1248" s="727" t="s">
        <v>6581</v>
      </c>
      <c r="E1248" s="727" t="str">
        <f t="shared" si="42"/>
        <v>Пластина</v>
      </c>
      <c r="F1248" s="727" t="s">
        <v>6582</v>
      </c>
      <c r="G1248" s="727" t="str">
        <f t="shared" si="43"/>
        <v>тип ТМКЩ, размер 5*1000*1000 мм, ГОСТ 7338-90</v>
      </c>
      <c r="H1248" s="727"/>
      <c r="I1248" s="727"/>
      <c r="J1248" s="727" t="s">
        <v>1135</v>
      </c>
      <c r="K1248" s="727">
        <v>10</v>
      </c>
      <c r="L1248" s="788">
        <v>311000000</v>
      </c>
      <c r="M1248" s="727" t="s">
        <v>342</v>
      </c>
      <c r="N1248" s="727" t="s">
        <v>2115</v>
      </c>
      <c r="O1248" s="813" t="s">
        <v>4683</v>
      </c>
      <c r="P1248" s="727" t="s">
        <v>229</v>
      </c>
      <c r="Q1248" s="874" t="s">
        <v>230</v>
      </c>
      <c r="R1248" s="727" t="s">
        <v>2856</v>
      </c>
      <c r="S1248" s="727">
        <v>166</v>
      </c>
      <c r="T1248" s="727" t="s">
        <v>902</v>
      </c>
      <c r="U1248" s="789">
        <v>14.7</v>
      </c>
      <c r="V1248" s="789">
        <v>749</v>
      </c>
      <c r="W1248" s="789">
        <v>11010.3</v>
      </c>
      <c r="X1248" s="789">
        <v>12331.54</v>
      </c>
      <c r="Y1248" s="727" t="s">
        <v>4270</v>
      </c>
      <c r="Z1248" s="727">
        <v>2016</v>
      </c>
      <c r="AA1248" s="727"/>
      <c r="AB1248" s="760" t="s">
        <v>876</v>
      </c>
      <c r="AC1248" s="760"/>
      <c r="AD1248" s="760"/>
      <c r="AE1248" s="760"/>
      <c r="AF1248" s="760"/>
      <c r="AG1248" s="760" t="s">
        <v>7201</v>
      </c>
      <c r="AH1248" s="760" t="s">
        <v>794</v>
      </c>
      <c r="AI1248" s="760">
        <v>210013041</v>
      </c>
      <c r="AJ1248" s="760" t="s">
        <v>6584</v>
      </c>
      <c r="AK1248" s="807"/>
    </row>
    <row r="1249" spans="1:37" s="192" customFormat="1" ht="100.5" customHeight="1">
      <c r="A1249" s="727" t="s">
        <v>7202</v>
      </c>
      <c r="B1249" s="1060" t="s">
        <v>33</v>
      </c>
      <c r="C1249" s="727" t="s">
        <v>6949</v>
      </c>
      <c r="D1249" s="727" t="s">
        <v>6587</v>
      </c>
      <c r="E1249" s="727" t="str">
        <f t="shared" si="42"/>
        <v>Шланг</v>
      </c>
      <c r="F1249" s="727" t="s">
        <v>6950</v>
      </c>
      <c r="G1249" s="727" t="str">
        <f t="shared" si="43"/>
        <v>газовый, для сварки и резки металлов класса III предназначен для подачи кислорода, III–6.3–2,0, наружный диаметр 16, ГОСТ 9356-75</v>
      </c>
      <c r="H1249" s="727"/>
      <c r="I1249" s="727"/>
      <c r="J1249" s="727" t="s">
        <v>1135</v>
      </c>
      <c r="K1249" s="727">
        <v>10</v>
      </c>
      <c r="L1249" s="788">
        <v>311000000</v>
      </c>
      <c r="M1249" s="727" t="s">
        <v>342</v>
      </c>
      <c r="N1249" s="727" t="s">
        <v>2115</v>
      </c>
      <c r="O1249" s="813" t="s">
        <v>4683</v>
      </c>
      <c r="P1249" s="727" t="s">
        <v>229</v>
      </c>
      <c r="Q1249" s="874" t="s">
        <v>230</v>
      </c>
      <c r="R1249" s="727" t="s">
        <v>2856</v>
      </c>
      <c r="S1249" s="727">
        <v>6</v>
      </c>
      <c r="T1249" s="727" t="s">
        <v>5175</v>
      </c>
      <c r="U1249" s="789">
        <v>200</v>
      </c>
      <c r="V1249" s="789">
        <v>2900</v>
      </c>
      <c r="W1249" s="789">
        <v>580000</v>
      </c>
      <c r="X1249" s="789">
        <v>649600</v>
      </c>
      <c r="Y1249" s="727" t="s">
        <v>4270</v>
      </c>
      <c r="Z1249" s="727">
        <v>2016</v>
      </c>
      <c r="AA1249" s="727"/>
      <c r="AB1249" s="760" t="s">
        <v>876</v>
      </c>
      <c r="AC1249" s="760"/>
      <c r="AD1249" s="760"/>
      <c r="AE1249" s="760"/>
      <c r="AF1249" s="760"/>
      <c r="AG1249" s="760" t="s">
        <v>7203</v>
      </c>
      <c r="AH1249" s="760" t="s">
        <v>794</v>
      </c>
      <c r="AI1249" s="760">
        <v>210013212</v>
      </c>
      <c r="AJ1249" s="760" t="s">
        <v>6952</v>
      </c>
      <c r="AK1249" s="807"/>
    </row>
    <row r="1250" spans="1:37" s="192" customFormat="1" ht="100.5" customHeight="1">
      <c r="A1250" s="727" t="s">
        <v>7204</v>
      </c>
      <c r="B1250" s="1060" t="s">
        <v>33</v>
      </c>
      <c r="C1250" s="727" t="s">
        <v>7205</v>
      </c>
      <c r="D1250" s="727" t="s">
        <v>6914</v>
      </c>
      <c r="E1250" s="727" t="str">
        <f t="shared" si="42"/>
        <v>Манжета</v>
      </c>
      <c r="F1250" s="727" t="s">
        <v>7206</v>
      </c>
      <c r="G1250" s="727" t="str">
        <f t="shared" si="43"/>
        <v>армированная, однокромочная, с механической обработанной кромкой, для вала, диаметр 80 мм, ГОСТ 8752-79</v>
      </c>
      <c r="H1250" s="727"/>
      <c r="I1250" s="727"/>
      <c r="J1250" s="727" t="s">
        <v>1135</v>
      </c>
      <c r="K1250" s="727">
        <v>85</v>
      </c>
      <c r="L1250" s="788">
        <v>311000000</v>
      </c>
      <c r="M1250" s="727" t="s">
        <v>342</v>
      </c>
      <c r="N1250" s="727" t="s">
        <v>2115</v>
      </c>
      <c r="O1250" s="813" t="s">
        <v>4683</v>
      </c>
      <c r="P1250" s="727" t="s">
        <v>229</v>
      </c>
      <c r="Q1250" s="874" t="s">
        <v>230</v>
      </c>
      <c r="R1250" s="727" t="s">
        <v>2856</v>
      </c>
      <c r="S1250" s="727">
        <v>796</v>
      </c>
      <c r="T1250" s="727" t="s">
        <v>232</v>
      </c>
      <c r="U1250" s="789">
        <v>6</v>
      </c>
      <c r="V1250" s="789">
        <v>30000</v>
      </c>
      <c r="W1250" s="789">
        <v>180000</v>
      </c>
      <c r="X1250" s="789">
        <v>201600</v>
      </c>
      <c r="Y1250" s="727" t="s">
        <v>4270</v>
      </c>
      <c r="Z1250" s="727">
        <v>2016</v>
      </c>
      <c r="AA1250" s="727"/>
      <c r="AB1250" s="760" t="s">
        <v>876</v>
      </c>
      <c r="AC1250" s="760"/>
      <c r="AD1250" s="760"/>
      <c r="AE1250" s="760"/>
      <c r="AF1250" s="760"/>
      <c r="AG1250" s="760" t="s">
        <v>7207</v>
      </c>
      <c r="AH1250" s="760" t="s">
        <v>794</v>
      </c>
      <c r="AI1250" s="760">
        <v>210016075</v>
      </c>
      <c r="AJ1250" s="760" t="s">
        <v>7208</v>
      </c>
      <c r="AK1250" s="807"/>
    </row>
    <row r="1251" spans="1:37" s="192" customFormat="1" ht="100.5" customHeight="1">
      <c r="A1251" s="727" t="s">
        <v>7209</v>
      </c>
      <c r="B1251" s="1060" t="s">
        <v>33</v>
      </c>
      <c r="C1251" s="727" t="s">
        <v>6339</v>
      </c>
      <c r="D1251" s="727" t="s">
        <v>6340</v>
      </c>
      <c r="E1251" s="727" t="str">
        <f t="shared" si="42"/>
        <v>Краги</v>
      </c>
      <c r="F1251" s="727" t="s">
        <v>6341</v>
      </c>
      <c r="G1251" s="727" t="str">
        <f t="shared" si="43"/>
        <v>для защиты рук от повышенных температур, из термостойкого материала</v>
      </c>
      <c r="H1251" s="727"/>
      <c r="I1251" s="727"/>
      <c r="J1251" s="727" t="s">
        <v>1135</v>
      </c>
      <c r="K1251" s="727">
        <v>80</v>
      </c>
      <c r="L1251" s="788">
        <v>311000000</v>
      </c>
      <c r="M1251" s="727" t="s">
        <v>342</v>
      </c>
      <c r="N1251" s="727" t="s">
        <v>2115</v>
      </c>
      <c r="O1251" s="813" t="s">
        <v>4683</v>
      </c>
      <c r="P1251" s="727" t="s">
        <v>229</v>
      </c>
      <c r="Q1251" s="874" t="s">
        <v>230</v>
      </c>
      <c r="R1251" s="727" t="s">
        <v>2856</v>
      </c>
      <c r="S1251" s="727">
        <v>715</v>
      </c>
      <c r="T1251" s="727" t="s">
        <v>6179</v>
      </c>
      <c r="U1251" s="789">
        <v>50</v>
      </c>
      <c r="V1251" s="789">
        <v>1500</v>
      </c>
      <c r="W1251" s="789">
        <v>75000</v>
      </c>
      <c r="X1251" s="789">
        <v>84000</v>
      </c>
      <c r="Y1251" s="727" t="s">
        <v>4270</v>
      </c>
      <c r="Z1251" s="727">
        <v>2016</v>
      </c>
      <c r="AA1251" s="727"/>
      <c r="AB1251" s="760" t="s">
        <v>876</v>
      </c>
      <c r="AC1251" s="760"/>
      <c r="AD1251" s="760"/>
      <c r="AE1251" s="760"/>
      <c r="AF1251" s="760"/>
      <c r="AG1251" s="760" t="s">
        <v>7210</v>
      </c>
      <c r="AH1251" s="760" t="s">
        <v>794</v>
      </c>
      <c r="AI1251" s="760">
        <v>210018315</v>
      </c>
      <c r="AJ1251" s="760" t="s">
        <v>6387</v>
      </c>
      <c r="AK1251" s="807"/>
    </row>
    <row r="1252" spans="1:37" s="192" customFormat="1" ht="100.5" customHeight="1">
      <c r="A1252" s="727" t="s">
        <v>7211</v>
      </c>
      <c r="B1252" s="1060" t="s">
        <v>33</v>
      </c>
      <c r="C1252" s="727" t="s">
        <v>6595</v>
      </c>
      <c r="D1252" s="727" t="s">
        <v>6596</v>
      </c>
      <c r="E1252" s="727" t="str">
        <f t="shared" si="42"/>
        <v>Комплект резино-технических изделий</v>
      </c>
      <c r="F1252" s="727" t="s">
        <v>6597</v>
      </c>
      <c r="G1252" s="727" t="str">
        <f t="shared" si="43"/>
        <v>для шарового крана</v>
      </c>
      <c r="H1252" s="727"/>
      <c r="I1252" s="727"/>
      <c r="J1252" s="727" t="s">
        <v>1135</v>
      </c>
      <c r="K1252" s="727">
        <v>85</v>
      </c>
      <c r="L1252" s="788">
        <v>311000000</v>
      </c>
      <c r="M1252" s="727" t="s">
        <v>342</v>
      </c>
      <c r="N1252" s="727" t="s">
        <v>2115</v>
      </c>
      <c r="O1252" s="813" t="s">
        <v>4683</v>
      </c>
      <c r="P1252" s="727" t="s">
        <v>229</v>
      </c>
      <c r="Q1252" s="874" t="s">
        <v>230</v>
      </c>
      <c r="R1252" s="727" t="s">
        <v>2856</v>
      </c>
      <c r="S1252" s="727">
        <v>839</v>
      </c>
      <c r="T1252" s="727" t="s">
        <v>997</v>
      </c>
      <c r="U1252" s="789">
        <v>1</v>
      </c>
      <c r="V1252" s="789">
        <v>7490</v>
      </c>
      <c r="W1252" s="789">
        <v>7490</v>
      </c>
      <c r="X1252" s="789">
        <v>8388.7999999999993</v>
      </c>
      <c r="Y1252" s="727" t="s">
        <v>4270</v>
      </c>
      <c r="Z1252" s="727">
        <v>2016</v>
      </c>
      <c r="AA1252" s="727"/>
      <c r="AB1252" s="760" t="s">
        <v>876</v>
      </c>
      <c r="AC1252" s="760"/>
      <c r="AD1252" s="760"/>
      <c r="AE1252" s="760"/>
      <c r="AF1252" s="760"/>
      <c r="AG1252" s="760" t="s">
        <v>7212</v>
      </c>
      <c r="AH1252" s="760" t="s">
        <v>794</v>
      </c>
      <c r="AI1252" s="760">
        <v>210019641</v>
      </c>
      <c r="AJ1252" s="760" t="s">
        <v>7213</v>
      </c>
      <c r="AK1252" s="807"/>
    </row>
    <row r="1253" spans="1:37" s="192" customFormat="1" ht="100.5" customHeight="1">
      <c r="A1253" s="727" t="s">
        <v>7214</v>
      </c>
      <c r="B1253" s="1060" t="s">
        <v>33</v>
      </c>
      <c r="C1253" s="727" t="s">
        <v>6595</v>
      </c>
      <c r="D1253" s="727" t="s">
        <v>6596</v>
      </c>
      <c r="E1253" s="727" t="str">
        <f t="shared" si="42"/>
        <v>Комплект резино-технических изделий</v>
      </c>
      <c r="F1253" s="727" t="s">
        <v>6597</v>
      </c>
      <c r="G1253" s="727" t="str">
        <f t="shared" si="43"/>
        <v>для шарового крана</v>
      </c>
      <c r="H1253" s="727"/>
      <c r="I1253" s="727"/>
      <c r="J1253" s="727" t="s">
        <v>1135</v>
      </c>
      <c r="K1253" s="727">
        <v>85</v>
      </c>
      <c r="L1253" s="788">
        <v>311000000</v>
      </c>
      <c r="M1253" s="727" t="s">
        <v>342</v>
      </c>
      <c r="N1253" s="727" t="s">
        <v>2115</v>
      </c>
      <c r="O1253" s="813" t="s">
        <v>4683</v>
      </c>
      <c r="P1253" s="727" t="s">
        <v>229</v>
      </c>
      <c r="Q1253" s="874" t="s">
        <v>230</v>
      </c>
      <c r="R1253" s="727" t="s">
        <v>2856</v>
      </c>
      <c r="S1253" s="727">
        <v>839</v>
      </c>
      <c r="T1253" s="727" t="s">
        <v>997</v>
      </c>
      <c r="U1253" s="789">
        <v>1</v>
      </c>
      <c r="V1253" s="789">
        <v>7490</v>
      </c>
      <c r="W1253" s="789">
        <v>7490</v>
      </c>
      <c r="X1253" s="789">
        <v>8388.7999999999993</v>
      </c>
      <c r="Y1253" s="727" t="s">
        <v>4270</v>
      </c>
      <c r="Z1253" s="727">
        <v>2016</v>
      </c>
      <c r="AA1253" s="727"/>
      <c r="AB1253" s="760" t="s">
        <v>876</v>
      </c>
      <c r="AC1253" s="760"/>
      <c r="AD1253" s="760"/>
      <c r="AE1253" s="760"/>
      <c r="AF1253" s="760"/>
      <c r="AG1253" s="760" t="s">
        <v>7215</v>
      </c>
      <c r="AH1253" s="760" t="s">
        <v>794</v>
      </c>
      <c r="AI1253" s="760">
        <v>210019644</v>
      </c>
      <c r="AJ1253" s="760" t="s">
        <v>7216</v>
      </c>
      <c r="AK1253" s="807"/>
    </row>
    <row r="1254" spans="1:37" s="192" customFormat="1" ht="100.5" customHeight="1">
      <c r="A1254" s="727" t="s">
        <v>7217</v>
      </c>
      <c r="B1254" s="1060" t="s">
        <v>33</v>
      </c>
      <c r="C1254" s="727" t="s">
        <v>6595</v>
      </c>
      <c r="D1254" s="727" t="s">
        <v>6596</v>
      </c>
      <c r="E1254" s="727" t="str">
        <f t="shared" si="42"/>
        <v>Комплект резино-технических изделий</v>
      </c>
      <c r="F1254" s="727" t="s">
        <v>6597</v>
      </c>
      <c r="G1254" s="727" t="str">
        <f t="shared" si="43"/>
        <v>для шарового крана</v>
      </c>
      <c r="H1254" s="727"/>
      <c r="I1254" s="727"/>
      <c r="J1254" s="727" t="s">
        <v>1135</v>
      </c>
      <c r="K1254" s="727">
        <v>85</v>
      </c>
      <c r="L1254" s="788">
        <v>311000000</v>
      </c>
      <c r="M1254" s="727" t="s">
        <v>342</v>
      </c>
      <c r="N1254" s="727" t="s">
        <v>2115</v>
      </c>
      <c r="O1254" s="813" t="s">
        <v>4683</v>
      </c>
      <c r="P1254" s="727" t="s">
        <v>229</v>
      </c>
      <c r="Q1254" s="874" t="s">
        <v>230</v>
      </c>
      <c r="R1254" s="727" t="s">
        <v>2856</v>
      </c>
      <c r="S1254" s="727">
        <v>839</v>
      </c>
      <c r="T1254" s="727" t="s">
        <v>997</v>
      </c>
      <c r="U1254" s="789">
        <v>3</v>
      </c>
      <c r="V1254" s="789">
        <v>7490</v>
      </c>
      <c r="W1254" s="789">
        <v>22470</v>
      </c>
      <c r="X1254" s="789">
        <v>25166.400000000001</v>
      </c>
      <c r="Y1254" s="727" t="s">
        <v>4270</v>
      </c>
      <c r="Z1254" s="727">
        <v>2016</v>
      </c>
      <c r="AA1254" s="727"/>
      <c r="AB1254" s="760" t="s">
        <v>876</v>
      </c>
      <c r="AC1254" s="760"/>
      <c r="AD1254" s="760"/>
      <c r="AE1254" s="760"/>
      <c r="AF1254" s="760"/>
      <c r="AG1254" s="760" t="s">
        <v>7218</v>
      </c>
      <c r="AH1254" s="760" t="s">
        <v>794</v>
      </c>
      <c r="AI1254" s="760">
        <v>210019646</v>
      </c>
      <c r="AJ1254" s="760" t="s">
        <v>7219</v>
      </c>
      <c r="AK1254" s="807"/>
    </row>
    <row r="1255" spans="1:37" s="192" customFormat="1" ht="100.5" customHeight="1">
      <c r="A1255" s="727" t="s">
        <v>7220</v>
      </c>
      <c r="B1255" s="1060" t="s">
        <v>33</v>
      </c>
      <c r="C1255" s="727" t="s">
        <v>6595</v>
      </c>
      <c r="D1255" s="727" t="s">
        <v>6596</v>
      </c>
      <c r="E1255" s="727" t="str">
        <f t="shared" si="42"/>
        <v>Комплект резино-технических изделий</v>
      </c>
      <c r="F1255" s="727" t="s">
        <v>6597</v>
      </c>
      <c r="G1255" s="727" t="str">
        <f t="shared" si="43"/>
        <v>для шарового крана</v>
      </c>
      <c r="H1255" s="727"/>
      <c r="I1255" s="727"/>
      <c r="J1255" s="727" t="s">
        <v>1135</v>
      </c>
      <c r="K1255" s="727">
        <v>85</v>
      </c>
      <c r="L1255" s="788">
        <v>311000000</v>
      </c>
      <c r="M1255" s="727" t="s">
        <v>342</v>
      </c>
      <c r="N1255" s="727" t="s">
        <v>2115</v>
      </c>
      <c r="O1255" s="813" t="s">
        <v>4683</v>
      </c>
      <c r="P1255" s="727" t="s">
        <v>229</v>
      </c>
      <c r="Q1255" s="874" t="s">
        <v>230</v>
      </c>
      <c r="R1255" s="727" t="s">
        <v>2856</v>
      </c>
      <c r="S1255" s="727">
        <v>839</v>
      </c>
      <c r="T1255" s="727" t="s">
        <v>997</v>
      </c>
      <c r="U1255" s="789">
        <v>1</v>
      </c>
      <c r="V1255" s="789">
        <v>7490</v>
      </c>
      <c r="W1255" s="789">
        <v>7490</v>
      </c>
      <c r="X1255" s="789">
        <v>8388.7999999999993</v>
      </c>
      <c r="Y1255" s="727" t="s">
        <v>4270</v>
      </c>
      <c r="Z1255" s="727">
        <v>2016</v>
      </c>
      <c r="AA1255" s="727"/>
      <c r="AB1255" s="760" t="s">
        <v>876</v>
      </c>
      <c r="AC1255" s="760"/>
      <c r="AD1255" s="760"/>
      <c r="AE1255" s="760"/>
      <c r="AF1255" s="760"/>
      <c r="AG1255" s="760" t="s">
        <v>7221</v>
      </c>
      <c r="AH1255" s="760" t="s">
        <v>794</v>
      </c>
      <c r="AI1255" s="760">
        <v>210019649</v>
      </c>
      <c r="AJ1255" s="760" t="s">
        <v>7222</v>
      </c>
      <c r="AK1255" s="807"/>
    </row>
    <row r="1256" spans="1:37" s="192" customFormat="1" ht="100.5" customHeight="1">
      <c r="A1256" s="727" t="s">
        <v>7223</v>
      </c>
      <c r="B1256" s="1060" t="s">
        <v>33</v>
      </c>
      <c r="C1256" s="727" t="s">
        <v>7224</v>
      </c>
      <c r="D1256" s="727" t="s">
        <v>6581</v>
      </c>
      <c r="E1256" s="727" t="str">
        <f t="shared" si="42"/>
        <v>Пластина</v>
      </c>
      <c r="F1256" s="727" t="s">
        <v>7225</v>
      </c>
      <c r="G1256" s="727" t="str">
        <f t="shared" si="43"/>
        <v>тип МБС, размер 4*800*800 мм, ГОСТ 7338-90</v>
      </c>
      <c r="H1256" s="727"/>
      <c r="I1256" s="727"/>
      <c r="J1256" s="727" t="s">
        <v>1135</v>
      </c>
      <c r="K1256" s="727">
        <v>10</v>
      </c>
      <c r="L1256" s="788">
        <v>311000000</v>
      </c>
      <c r="M1256" s="727" t="s">
        <v>342</v>
      </c>
      <c r="N1256" s="727" t="s">
        <v>2115</v>
      </c>
      <c r="O1256" s="813" t="s">
        <v>4683</v>
      </c>
      <c r="P1256" s="727" t="s">
        <v>229</v>
      </c>
      <c r="Q1256" s="874" t="s">
        <v>230</v>
      </c>
      <c r="R1256" s="727" t="s">
        <v>2856</v>
      </c>
      <c r="S1256" s="727">
        <v>796</v>
      </c>
      <c r="T1256" s="727" t="s">
        <v>232</v>
      </c>
      <c r="U1256" s="789">
        <v>6</v>
      </c>
      <c r="V1256" s="789">
        <v>700</v>
      </c>
      <c r="W1256" s="789">
        <v>4200</v>
      </c>
      <c r="X1256" s="789">
        <v>4704</v>
      </c>
      <c r="Y1256" s="727" t="s">
        <v>4270</v>
      </c>
      <c r="Z1256" s="727">
        <v>2016</v>
      </c>
      <c r="AA1256" s="727"/>
      <c r="AB1256" s="760" t="s">
        <v>876</v>
      </c>
      <c r="AC1256" s="760"/>
      <c r="AD1256" s="760"/>
      <c r="AE1256" s="760"/>
      <c r="AF1256" s="760"/>
      <c r="AG1256" s="760" t="s">
        <v>7226</v>
      </c>
      <c r="AH1256" s="760" t="s">
        <v>794</v>
      </c>
      <c r="AI1256" s="760">
        <v>210020780</v>
      </c>
      <c r="AJ1256" s="760" t="s">
        <v>7227</v>
      </c>
      <c r="AK1256" s="807"/>
    </row>
    <row r="1257" spans="1:37" s="192" customFormat="1" ht="100.5" customHeight="1">
      <c r="A1257" s="727" t="s">
        <v>7228</v>
      </c>
      <c r="B1257" s="1060" t="s">
        <v>33</v>
      </c>
      <c r="C1257" s="727" t="s">
        <v>6811</v>
      </c>
      <c r="D1257" s="727" t="s">
        <v>4916</v>
      </c>
      <c r="E1257" s="727" t="str">
        <f t="shared" si="42"/>
        <v>Масло</v>
      </c>
      <c r="F1257" s="727" t="s">
        <v>6812</v>
      </c>
      <c r="G1257" s="727" t="str">
        <f t="shared" si="43"/>
        <v>турбинное, марка Тп-22</v>
      </c>
      <c r="H1257" s="727"/>
      <c r="I1257" s="727"/>
      <c r="J1257" s="727" t="s">
        <v>1135</v>
      </c>
      <c r="K1257" s="727">
        <v>60</v>
      </c>
      <c r="L1257" s="788">
        <v>311000000</v>
      </c>
      <c r="M1257" s="727" t="s">
        <v>342</v>
      </c>
      <c r="N1257" s="727" t="s">
        <v>2115</v>
      </c>
      <c r="O1257" s="813" t="s">
        <v>4683</v>
      </c>
      <c r="P1257" s="727" t="s">
        <v>229</v>
      </c>
      <c r="Q1257" s="874" t="s">
        <v>230</v>
      </c>
      <c r="R1257" s="727" t="s">
        <v>2856</v>
      </c>
      <c r="S1257" s="727">
        <v>166</v>
      </c>
      <c r="T1257" s="727" t="s">
        <v>902</v>
      </c>
      <c r="U1257" s="789">
        <v>2757.13</v>
      </c>
      <c r="V1257" s="789">
        <v>580</v>
      </c>
      <c r="W1257" s="789">
        <v>1599135.4</v>
      </c>
      <c r="X1257" s="789">
        <v>1791031.65</v>
      </c>
      <c r="Y1257" s="727" t="s">
        <v>4270</v>
      </c>
      <c r="Z1257" s="727">
        <v>2016</v>
      </c>
      <c r="AA1257" s="727"/>
      <c r="AB1257" s="760" t="s">
        <v>876</v>
      </c>
      <c r="AC1257" s="760"/>
      <c r="AD1257" s="760"/>
      <c r="AE1257" s="760"/>
      <c r="AF1257" s="760"/>
      <c r="AG1257" s="760" t="s">
        <v>7229</v>
      </c>
      <c r="AH1257" s="760" t="s">
        <v>794</v>
      </c>
      <c r="AI1257" s="760">
        <v>230000016</v>
      </c>
      <c r="AJ1257" s="760" t="s">
        <v>6814</v>
      </c>
      <c r="AK1257" s="807"/>
    </row>
    <row r="1258" spans="1:37" s="192" customFormat="1" ht="100.5" customHeight="1">
      <c r="A1258" s="727" t="s">
        <v>7230</v>
      </c>
      <c r="B1258" s="1060" t="s">
        <v>33</v>
      </c>
      <c r="C1258" s="727" t="s">
        <v>7231</v>
      </c>
      <c r="D1258" s="727" t="s">
        <v>6435</v>
      </c>
      <c r="E1258" s="727" t="str">
        <f t="shared" ref="E1258:E1321" si="44">D1258</f>
        <v>Мембрана</v>
      </c>
      <c r="F1258" s="727" t="s">
        <v>7232</v>
      </c>
      <c r="G1258" s="727" t="str">
        <f t="shared" ref="G1258:G1321" si="45">F1258</f>
        <v>для регулятора давления, из мембранного полотна толщина 4 мм</v>
      </c>
      <c r="H1258" s="727"/>
      <c r="I1258" s="727"/>
      <c r="J1258" s="727" t="s">
        <v>1135</v>
      </c>
      <c r="K1258" s="727">
        <v>0</v>
      </c>
      <c r="L1258" s="788">
        <v>311000000</v>
      </c>
      <c r="M1258" s="727" t="s">
        <v>342</v>
      </c>
      <c r="N1258" s="727" t="s">
        <v>2115</v>
      </c>
      <c r="O1258" s="813" t="s">
        <v>4683</v>
      </c>
      <c r="P1258" s="727" t="s">
        <v>229</v>
      </c>
      <c r="Q1258" s="874" t="s">
        <v>230</v>
      </c>
      <c r="R1258" s="727" t="s">
        <v>2856</v>
      </c>
      <c r="S1258" s="727">
        <v>796</v>
      </c>
      <c r="T1258" s="727" t="s">
        <v>232</v>
      </c>
      <c r="U1258" s="789">
        <v>2</v>
      </c>
      <c r="V1258" s="789">
        <v>16500</v>
      </c>
      <c r="W1258" s="789">
        <v>33000</v>
      </c>
      <c r="X1258" s="789">
        <v>36960</v>
      </c>
      <c r="Y1258" s="727"/>
      <c r="Z1258" s="727">
        <v>2016</v>
      </c>
      <c r="AA1258" s="727"/>
      <c r="AB1258" s="760" t="s">
        <v>876</v>
      </c>
      <c r="AC1258" s="760"/>
      <c r="AD1258" s="760"/>
      <c r="AE1258" s="760"/>
      <c r="AF1258" s="760"/>
      <c r="AG1258" s="760" t="s">
        <v>7233</v>
      </c>
      <c r="AH1258" s="760" t="s">
        <v>794</v>
      </c>
      <c r="AI1258" s="760">
        <v>210000381</v>
      </c>
      <c r="AJ1258" s="760" t="s">
        <v>7234</v>
      </c>
      <c r="AK1258" s="807"/>
    </row>
    <row r="1259" spans="1:37" s="192" customFormat="1" ht="100.5" customHeight="1">
      <c r="A1259" s="727" t="s">
        <v>7235</v>
      </c>
      <c r="B1259" s="1060" t="s">
        <v>33</v>
      </c>
      <c r="C1259" s="727" t="s">
        <v>6640</v>
      </c>
      <c r="D1259" s="727" t="s">
        <v>6424</v>
      </c>
      <c r="E1259" s="727" t="str">
        <f t="shared" si="44"/>
        <v>Паронит</v>
      </c>
      <c r="F1259" s="727" t="s">
        <v>6641</v>
      </c>
      <c r="G1259" s="727" t="str">
        <f t="shared" si="45"/>
        <v>марка ПОН-Б, общего назначения, толщина 1,0 мм, ГОСТ 481-80</v>
      </c>
      <c r="H1259" s="727"/>
      <c r="I1259" s="727"/>
      <c r="J1259" s="727" t="s">
        <v>1135</v>
      </c>
      <c r="K1259" s="727">
        <v>0</v>
      </c>
      <c r="L1259" s="788">
        <v>311000000</v>
      </c>
      <c r="M1259" s="727" t="s">
        <v>342</v>
      </c>
      <c r="N1259" s="727" t="s">
        <v>2115</v>
      </c>
      <c r="O1259" s="813" t="s">
        <v>4683</v>
      </c>
      <c r="P1259" s="727" t="s">
        <v>229</v>
      </c>
      <c r="Q1259" s="874" t="s">
        <v>230</v>
      </c>
      <c r="R1259" s="727" t="s">
        <v>2856</v>
      </c>
      <c r="S1259" s="727">
        <v>166</v>
      </c>
      <c r="T1259" s="727" t="s">
        <v>902</v>
      </c>
      <c r="U1259" s="789">
        <v>3.35</v>
      </c>
      <c r="V1259" s="789">
        <v>2500</v>
      </c>
      <c r="W1259" s="789">
        <v>8375</v>
      </c>
      <c r="X1259" s="789">
        <v>9380</v>
      </c>
      <c r="Y1259" s="727"/>
      <c r="Z1259" s="727">
        <v>2016</v>
      </c>
      <c r="AA1259" s="727"/>
      <c r="AB1259" s="760" t="s">
        <v>876</v>
      </c>
      <c r="AC1259" s="760"/>
      <c r="AD1259" s="760"/>
      <c r="AE1259" s="760"/>
      <c r="AF1259" s="760"/>
      <c r="AG1259" s="760" t="s">
        <v>7236</v>
      </c>
      <c r="AH1259" s="760" t="s">
        <v>794</v>
      </c>
      <c r="AI1259" s="760">
        <v>210000933</v>
      </c>
      <c r="AJ1259" s="760" t="s">
        <v>7003</v>
      </c>
      <c r="AK1259" s="807"/>
    </row>
    <row r="1260" spans="1:37" s="192" customFormat="1" ht="100.5" customHeight="1">
      <c r="A1260" s="727" t="s">
        <v>7237</v>
      </c>
      <c r="B1260" s="1060" t="s">
        <v>33</v>
      </c>
      <c r="C1260" s="727" t="s">
        <v>6423</v>
      </c>
      <c r="D1260" s="727" t="s">
        <v>6424</v>
      </c>
      <c r="E1260" s="727" t="str">
        <f t="shared" si="44"/>
        <v>Паронит</v>
      </c>
      <c r="F1260" s="727" t="s">
        <v>6425</v>
      </c>
      <c r="G1260" s="727" t="str">
        <f t="shared" si="45"/>
        <v>марка ПОН-Б, общего назначения, толщина 2,0 мм, ГОСТ 481-80</v>
      </c>
      <c r="H1260" s="727"/>
      <c r="I1260" s="727"/>
      <c r="J1260" s="727" t="s">
        <v>1135</v>
      </c>
      <c r="K1260" s="727">
        <v>0</v>
      </c>
      <c r="L1260" s="788">
        <v>311000000</v>
      </c>
      <c r="M1260" s="727" t="s">
        <v>342</v>
      </c>
      <c r="N1260" s="727" t="s">
        <v>2115</v>
      </c>
      <c r="O1260" s="813" t="s">
        <v>4683</v>
      </c>
      <c r="P1260" s="727" t="s">
        <v>229</v>
      </c>
      <c r="Q1260" s="874" t="s">
        <v>230</v>
      </c>
      <c r="R1260" s="727" t="s">
        <v>2856</v>
      </c>
      <c r="S1260" s="727">
        <v>166</v>
      </c>
      <c r="T1260" s="727" t="s">
        <v>902</v>
      </c>
      <c r="U1260" s="789">
        <v>27.09</v>
      </c>
      <c r="V1260" s="789">
        <v>2500</v>
      </c>
      <c r="W1260" s="789">
        <v>67725</v>
      </c>
      <c r="X1260" s="789">
        <v>75852</v>
      </c>
      <c r="Y1260" s="727"/>
      <c r="Z1260" s="727">
        <v>2016</v>
      </c>
      <c r="AA1260" s="727"/>
      <c r="AB1260" s="760" t="s">
        <v>876</v>
      </c>
      <c r="AC1260" s="760"/>
      <c r="AD1260" s="760"/>
      <c r="AE1260" s="760"/>
      <c r="AF1260" s="760"/>
      <c r="AG1260" s="760" t="s">
        <v>7238</v>
      </c>
      <c r="AH1260" s="760" t="s">
        <v>794</v>
      </c>
      <c r="AI1260" s="760">
        <v>210000934</v>
      </c>
      <c r="AJ1260" s="760" t="s">
        <v>6427</v>
      </c>
      <c r="AK1260" s="807"/>
    </row>
    <row r="1261" spans="1:37" s="192" customFormat="1" ht="100.5" customHeight="1">
      <c r="A1261" s="727" t="s">
        <v>7239</v>
      </c>
      <c r="B1261" s="1060" t="s">
        <v>33</v>
      </c>
      <c r="C1261" s="727" t="s">
        <v>6625</v>
      </c>
      <c r="D1261" s="727" t="s">
        <v>6424</v>
      </c>
      <c r="E1261" s="727" t="str">
        <f t="shared" si="44"/>
        <v>Паронит</v>
      </c>
      <c r="F1261" s="727" t="s">
        <v>6626</v>
      </c>
      <c r="G1261" s="727" t="str">
        <f t="shared" si="45"/>
        <v>марка ПОН-Б, общего назначения, толщина 3,0 мм, ГОСТ 481-80</v>
      </c>
      <c r="H1261" s="727"/>
      <c r="I1261" s="727"/>
      <c r="J1261" s="727" t="s">
        <v>1135</v>
      </c>
      <c r="K1261" s="727">
        <v>0</v>
      </c>
      <c r="L1261" s="788">
        <v>311000000</v>
      </c>
      <c r="M1261" s="727" t="s">
        <v>342</v>
      </c>
      <c r="N1261" s="727" t="s">
        <v>2115</v>
      </c>
      <c r="O1261" s="813" t="s">
        <v>4683</v>
      </c>
      <c r="P1261" s="727" t="s">
        <v>229</v>
      </c>
      <c r="Q1261" s="874" t="s">
        <v>230</v>
      </c>
      <c r="R1261" s="727" t="s">
        <v>2856</v>
      </c>
      <c r="S1261" s="727">
        <v>166</v>
      </c>
      <c r="T1261" s="727" t="s">
        <v>902</v>
      </c>
      <c r="U1261" s="789">
        <v>363</v>
      </c>
      <c r="V1261" s="789">
        <v>2500</v>
      </c>
      <c r="W1261" s="789">
        <v>907500</v>
      </c>
      <c r="X1261" s="789">
        <v>1016400</v>
      </c>
      <c r="Y1261" s="727"/>
      <c r="Z1261" s="727">
        <v>2016</v>
      </c>
      <c r="AA1261" s="727"/>
      <c r="AB1261" s="760" t="s">
        <v>876</v>
      </c>
      <c r="AC1261" s="760"/>
      <c r="AD1261" s="760"/>
      <c r="AE1261" s="760"/>
      <c r="AF1261" s="760"/>
      <c r="AG1261" s="760" t="s">
        <v>7240</v>
      </c>
      <c r="AH1261" s="760" t="s">
        <v>794</v>
      </c>
      <c r="AI1261" s="760">
        <v>210000935</v>
      </c>
      <c r="AJ1261" s="760" t="s">
        <v>6628</v>
      </c>
      <c r="AK1261" s="807"/>
    </row>
    <row r="1262" spans="1:37" s="192" customFormat="1" ht="100.5" customHeight="1">
      <c r="A1262" s="727" t="s">
        <v>7241</v>
      </c>
      <c r="B1262" s="1060" t="s">
        <v>33</v>
      </c>
      <c r="C1262" s="727" t="s">
        <v>6440</v>
      </c>
      <c r="D1262" s="727" t="s">
        <v>6424</v>
      </c>
      <c r="E1262" s="727" t="str">
        <f t="shared" si="44"/>
        <v>Паронит</v>
      </c>
      <c r="F1262" s="727" t="s">
        <v>6441</v>
      </c>
      <c r="G1262" s="727" t="str">
        <f t="shared" si="45"/>
        <v>марка ПОН, общего назначения, толщина 2,0 мм, ГОСТ 481-80</v>
      </c>
      <c r="H1262" s="727"/>
      <c r="I1262" s="727"/>
      <c r="J1262" s="727" t="s">
        <v>1135</v>
      </c>
      <c r="K1262" s="727">
        <v>0</v>
      </c>
      <c r="L1262" s="788">
        <v>311000000</v>
      </c>
      <c r="M1262" s="727" t="s">
        <v>342</v>
      </c>
      <c r="N1262" s="727" t="s">
        <v>2115</v>
      </c>
      <c r="O1262" s="813" t="s">
        <v>4683</v>
      </c>
      <c r="P1262" s="727" t="s">
        <v>229</v>
      </c>
      <c r="Q1262" s="874" t="s">
        <v>230</v>
      </c>
      <c r="R1262" s="727" t="s">
        <v>2856</v>
      </c>
      <c r="S1262" s="727">
        <v>166</v>
      </c>
      <c r="T1262" s="727" t="s">
        <v>902</v>
      </c>
      <c r="U1262" s="789">
        <v>5</v>
      </c>
      <c r="V1262" s="789">
        <v>2000</v>
      </c>
      <c r="W1262" s="789">
        <v>10000</v>
      </c>
      <c r="X1262" s="789">
        <v>11200</v>
      </c>
      <c r="Y1262" s="727"/>
      <c r="Z1262" s="727">
        <v>2016</v>
      </c>
      <c r="AA1262" s="727"/>
      <c r="AB1262" s="760" t="s">
        <v>876</v>
      </c>
      <c r="AC1262" s="760"/>
      <c r="AD1262" s="760"/>
      <c r="AE1262" s="760"/>
      <c r="AF1262" s="760"/>
      <c r="AG1262" s="760" t="s">
        <v>7242</v>
      </c>
      <c r="AH1262" s="760" t="s">
        <v>794</v>
      </c>
      <c r="AI1262" s="760">
        <v>210012437</v>
      </c>
      <c r="AJ1262" s="760" t="s">
        <v>6443</v>
      </c>
      <c r="AK1262" s="807"/>
    </row>
    <row r="1263" spans="1:37" s="192" customFormat="1" ht="100.5" customHeight="1">
      <c r="A1263" s="727" t="s">
        <v>7243</v>
      </c>
      <c r="B1263" s="1060" t="s">
        <v>33</v>
      </c>
      <c r="C1263" s="727" t="s">
        <v>6640</v>
      </c>
      <c r="D1263" s="727" t="s">
        <v>6424</v>
      </c>
      <c r="E1263" s="727" t="str">
        <f t="shared" si="44"/>
        <v>Паронит</v>
      </c>
      <c r="F1263" s="727" t="s">
        <v>6641</v>
      </c>
      <c r="G1263" s="727" t="str">
        <f t="shared" si="45"/>
        <v>марка ПОН-Б, общего назначения, толщина 1,0 мм, ГОСТ 481-80</v>
      </c>
      <c r="H1263" s="727"/>
      <c r="I1263" s="727"/>
      <c r="J1263" s="727" t="s">
        <v>1135</v>
      </c>
      <c r="K1263" s="727">
        <v>0</v>
      </c>
      <c r="L1263" s="788">
        <v>311000000</v>
      </c>
      <c r="M1263" s="727" t="s">
        <v>342</v>
      </c>
      <c r="N1263" s="727" t="s">
        <v>2115</v>
      </c>
      <c r="O1263" s="813" t="s">
        <v>4683</v>
      </c>
      <c r="P1263" s="727" t="s">
        <v>229</v>
      </c>
      <c r="Q1263" s="874" t="s">
        <v>230</v>
      </c>
      <c r="R1263" s="727" t="s">
        <v>2856</v>
      </c>
      <c r="S1263" s="727">
        <v>166</v>
      </c>
      <c r="T1263" s="727" t="s">
        <v>902</v>
      </c>
      <c r="U1263" s="789">
        <v>5</v>
      </c>
      <c r="V1263" s="789">
        <v>1500</v>
      </c>
      <c r="W1263" s="789">
        <v>7500</v>
      </c>
      <c r="X1263" s="789">
        <v>8400</v>
      </c>
      <c r="Y1263" s="727"/>
      <c r="Z1263" s="727">
        <v>2016</v>
      </c>
      <c r="AA1263" s="727"/>
      <c r="AB1263" s="760" t="s">
        <v>876</v>
      </c>
      <c r="AC1263" s="760"/>
      <c r="AD1263" s="760"/>
      <c r="AE1263" s="760"/>
      <c r="AF1263" s="760"/>
      <c r="AG1263" s="760" t="s">
        <v>7244</v>
      </c>
      <c r="AH1263" s="760" t="s">
        <v>794</v>
      </c>
      <c r="AI1263" s="760">
        <v>210013786</v>
      </c>
      <c r="AJ1263" s="760" t="s">
        <v>6643</v>
      </c>
      <c r="AK1263" s="807"/>
    </row>
    <row r="1264" spans="1:37" s="192" customFormat="1" ht="100.5" customHeight="1">
      <c r="A1264" s="727" t="s">
        <v>7245</v>
      </c>
      <c r="B1264" s="1060" t="s">
        <v>33</v>
      </c>
      <c r="C1264" s="727" t="s">
        <v>4849</v>
      </c>
      <c r="D1264" s="727" t="s">
        <v>4850</v>
      </c>
      <c r="E1264" s="727" t="str">
        <f t="shared" si="44"/>
        <v>Кольцо</v>
      </c>
      <c r="F1264" s="727" t="s">
        <v>4851</v>
      </c>
      <c r="G1264" s="727" t="str">
        <f t="shared" si="45"/>
        <v>резиновое, уплотнительное, ГОСТ 9833-73</v>
      </c>
      <c r="H1264" s="727"/>
      <c r="I1264" s="727"/>
      <c r="J1264" s="727" t="s">
        <v>1135</v>
      </c>
      <c r="K1264" s="727">
        <v>50</v>
      </c>
      <c r="L1264" s="788">
        <v>311000000</v>
      </c>
      <c r="M1264" s="727" t="s">
        <v>342</v>
      </c>
      <c r="N1264" s="727" t="s">
        <v>2115</v>
      </c>
      <c r="O1264" s="813" t="s">
        <v>4683</v>
      </c>
      <c r="P1264" s="727" t="s">
        <v>229</v>
      </c>
      <c r="Q1264" s="874" t="s">
        <v>230</v>
      </c>
      <c r="R1264" s="727" t="s">
        <v>2856</v>
      </c>
      <c r="S1264" s="727">
        <v>796</v>
      </c>
      <c r="T1264" s="727" t="s">
        <v>232</v>
      </c>
      <c r="U1264" s="789">
        <v>34</v>
      </c>
      <c r="V1264" s="789">
        <v>2700</v>
      </c>
      <c r="W1264" s="789">
        <v>91800</v>
      </c>
      <c r="X1264" s="789">
        <v>102816</v>
      </c>
      <c r="Y1264" s="727" t="s">
        <v>4270</v>
      </c>
      <c r="Z1264" s="727">
        <v>2016</v>
      </c>
      <c r="AA1264" s="727"/>
      <c r="AB1264" s="760" t="s">
        <v>876</v>
      </c>
      <c r="AC1264" s="760"/>
      <c r="AD1264" s="760"/>
      <c r="AE1264" s="760"/>
      <c r="AF1264" s="760"/>
      <c r="AG1264" s="760" t="s">
        <v>7246</v>
      </c>
      <c r="AH1264" s="760" t="s">
        <v>794</v>
      </c>
      <c r="AI1264" s="760">
        <v>210016068</v>
      </c>
      <c r="AJ1264" s="760" t="s">
        <v>7247</v>
      </c>
      <c r="AK1264" s="807"/>
    </row>
    <row r="1265" spans="1:37" s="192" customFormat="1" ht="100.5" customHeight="1">
      <c r="A1265" s="727" t="s">
        <v>7248</v>
      </c>
      <c r="B1265" s="1060" t="s">
        <v>33</v>
      </c>
      <c r="C1265" s="727" t="s">
        <v>4849</v>
      </c>
      <c r="D1265" s="727" t="s">
        <v>4850</v>
      </c>
      <c r="E1265" s="727" t="str">
        <f t="shared" si="44"/>
        <v>Кольцо</v>
      </c>
      <c r="F1265" s="727" t="s">
        <v>4851</v>
      </c>
      <c r="G1265" s="727" t="str">
        <f t="shared" si="45"/>
        <v>резиновое, уплотнительное, ГОСТ 9833-73</v>
      </c>
      <c r="H1265" s="727"/>
      <c r="I1265" s="727"/>
      <c r="J1265" s="727" t="s">
        <v>1135</v>
      </c>
      <c r="K1265" s="727">
        <v>50</v>
      </c>
      <c r="L1265" s="788">
        <v>311000000</v>
      </c>
      <c r="M1265" s="727" t="s">
        <v>342</v>
      </c>
      <c r="N1265" s="727" t="s">
        <v>2115</v>
      </c>
      <c r="O1265" s="813" t="s">
        <v>4683</v>
      </c>
      <c r="P1265" s="727" t="s">
        <v>229</v>
      </c>
      <c r="Q1265" s="874" t="s">
        <v>230</v>
      </c>
      <c r="R1265" s="727" t="s">
        <v>2856</v>
      </c>
      <c r="S1265" s="727">
        <v>796</v>
      </c>
      <c r="T1265" s="727" t="s">
        <v>232</v>
      </c>
      <c r="U1265" s="789">
        <v>6</v>
      </c>
      <c r="V1265" s="789">
        <v>3000</v>
      </c>
      <c r="W1265" s="789">
        <v>18000</v>
      </c>
      <c r="X1265" s="789">
        <v>20160</v>
      </c>
      <c r="Y1265" s="727" t="s">
        <v>4270</v>
      </c>
      <c r="Z1265" s="727">
        <v>2016</v>
      </c>
      <c r="AA1265" s="727"/>
      <c r="AB1265" s="760" t="s">
        <v>876</v>
      </c>
      <c r="AC1265" s="760"/>
      <c r="AD1265" s="760"/>
      <c r="AE1265" s="760"/>
      <c r="AF1265" s="760"/>
      <c r="AG1265" s="760" t="s">
        <v>7249</v>
      </c>
      <c r="AH1265" s="760" t="s">
        <v>794</v>
      </c>
      <c r="AI1265" s="760">
        <v>210016069</v>
      </c>
      <c r="AJ1265" s="760" t="s">
        <v>7250</v>
      </c>
      <c r="AK1265" s="807"/>
    </row>
    <row r="1266" spans="1:37" s="192" customFormat="1" ht="100.5" customHeight="1">
      <c r="A1266" s="727" t="s">
        <v>7251</v>
      </c>
      <c r="B1266" s="1060" t="s">
        <v>33</v>
      </c>
      <c r="C1266" s="727" t="s">
        <v>4849</v>
      </c>
      <c r="D1266" s="727" t="s">
        <v>4850</v>
      </c>
      <c r="E1266" s="727" t="str">
        <f t="shared" si="44"/>
        <v>Кольцо</v>
      </c>
      <c r="F1266" s="727" t="s">
        <v>4851</v>
      </c>
      <c r="G1266" s="727" t="str">
        <f t="shared" si="45"/>
        <v>резиновое, уплотнительное, ГОСТ 9833-73</v>
      </c>
      <c r="H1266" s="727"/>
      <c r="I1266" s="727"/>
      <c r="J1266" s="727" t="s">
        <v>1135</v>
      </c>
      <c r="K1266" s="727">
        <v>50</v>
      </c>
      <c r="L1266" s="788">
        <v>311000000</v>
      </c>
      <c r="M1266" s="727" t="s">
        <v>342</v>
      </c>
      <c r="N1266" s="727" t="s">
        <v>2115</v>
      </c>
      <c r="O1266" s="813" t="s">
        <v>4683</v>
      </c>
      <c r="P1266" s="727" t="s">
        <v>229</v>
      </c>
      <c r="Q1266" s="874" t="s">
        <v>230</v>
      </c>
      <c r="R1266" s="727" t="s">
        <v>2856</v>
      </c>
      <c r="S1266" s="727">
        <v>796</v>
      </c>
      <c r="T1266" s="727" t="s">
        <v>232</v>
      </c>
      <c r="U1266" s="789">
        <v>12</v>
      </c>
      <c r="V1266" s="789">
        <v>2900</v>
      </c>
      <c r="W1266" s="789">
        <v>34800</v>
      </c>
      <c r="X1266" s="789">
        <v>38976</v>
      </c>
      <c r="Y1266" s="727" t="s">
        <v>4270</v>
      </c>
      <c r="Z1266" s="727">
        <v>2016</v>
      </c>
      <c r="AA1266" s="727"/>
      <c r="AB1266" s="760" t="s">
        <v>876</v>
      </c>
      <c r="AC1266" s="760"/>
      <c r="AD1266" s="760"/>
      <c r="AE1266" s="760"/>
      <c r="AF1266" s="760"/>
      <c r="AG1266" s="760" t="s">
        <v>7252</v>
      </c>
      <c r="AH1266" s="760" t="s">
        <v>794</v>
      </c>
      <c r="AI1266" s="760">
        <v>210016070</v>
      </c>
      <c r="AJ1266" s="760" t="s">
        <v>7253</v>
      </c>
      <c r="AK1266" s="807"/>
    </row>
    <row r="1267" spans="1:37" s="192" customFormat="1" ht="100.5" customHeight="1">
      <c r="A1267" s="727" t="s">
        <v>7254</v>
      </c>
      <c r="B1267" s="1060" t="s">
        <v>33</v>
      </c>
      <c r="C1267" s="727" t="s">
        <v>6297</v>
      </c>
      <c r="D1267" s="727" t="s">
        <v>6298</v>
      </c>
      <c r="E1267" s="727" t="str">
        <f t="shared" si="44"/>
        <v>Перчатки</v>
      </c>
      <c r="F1267" s="727" t="s">
        <v>6299</v>
      </c>
      <c r="G1267" s="727" t="str">
        <f t="shared" si="45"/>
        <v>для защиты рук технические, пропитанные резиной (латексом), хлопчатобумажные</v>
      </c>
      <c r="H1267" s="727"/>
      <c r="I1267" s="727"/>
      <c r="J1267" s="727" t="s">
        <v>1135</v>
      </c>
      <c r="K1267" s="727">
        <v>70</v>
      </c>
      <c r="L1267" s="749">
        <v>391010000</v>
      </c>
      <c r="M1267" s="749" t="s">
        <v>341</v>
      </c>
      <c r="N1267" s="727" t="s">
        <v>2115</v>
      </c>
      <c r="O1267" s="813" t="s">
        <v>4693</v>
      </c>
      <c r="P1267" s="727" t="s">
        <v>229</v>
      </c>
      <c r="Q1267" s="874" t="s">
        <v>230</v>
      </c>
      <c r="R1267" s="727" t="s">
        <v>2856</v>
      </c>
      <c r="S1267" s="727">
        <v>715</v>
      </c>
      <c r="T1267" s="727" t="s">
        <v>6179</v>
      </c>
      <c r="U1267" s="789">
        <v>150</v>
      </c>
      <c r="V1267" s="789">
        <v>350</v>
      </c>
      <c r="W1267" s="789">
        <v>52500</v>
      </c>
      <c r="X1267" s="789">
        <v>58800</v>
      </c>
      <c r="Y1267" s="727" t="s">
        <v>4270</v>
      </c>
      <c r="Z1267" s="727">
        <v>2016</v>
      </c>
      <c r="AA1267" s="727"/>
      <c r="AB1267" s="760" t="s">
        <v>876</v>
      </c>
      <c r="AC1267" s="760"/>
      <c r="AD1267" s="760"/>
      <c r="AE1267" s="760"/>
      <c r="AF1267" s="760"/>
      <c r="AG1267" s="760" t="s">
        <v>7255</v>
      </c>
      <c r="AH1267" s="760" t="s">
        <v>794</v>
      </c>
      <c r="AI1267" s="760">
        <v>210000590</v>
      </c>
      <c r="AJ1267" s="760" t="s">
        <v>6301</v>
      </c>
      <c r="AK1267" s="807"/>
    </row>
    <row r="1268" spans="1:37" s="192" customFormat="1" ht="100.5" customHeight="1">
      <c r="A1268" s="727" t="s">
        <v>7256</v>
      </c>
      <c r="B1268" s="1060" t="s">
        <v>33</v>
      </c>
      <c r="C1268" s="727" t="s">
        <v>6499</v>
      </c>
      <c r="D1268" s="727" t="s">
        <v>6500</v>
      </c>
      <c r="E1268" s="727" t="str">
        <f t="shared" si="44"/>
        <v>Вкладыш (беруши)</v>
      </c>
      <c r="F1268" s="727" t="s">
        <v>6501</v>
      </c>
      <c r="G1268" s="727" t="str">
        <f t="shared" si="45"/>
        <v>многоразовые, из монопрена, универсального размера</v>
      </c>
      <c r="H1268" s="727"/>
      <c r="I1268" s="727"/>
      <c r="J1268" s="727" t="s">
        <v>1135</v>
      </c>
      <c r="K1268" s="727">
        <v>50</v>
      </c>
      <c r="L1268" s="749">
        <v>391010000</v>
      </c>
      <c r="M1268" s="749" t="s">
        <v>341</v>
      </c>
      <c r="N1268" s="727" t="s">
        <v>2115</v>
      </c>
      <c r="O1268" s="813" t="s">
        <v>4693</v>
      </c>
      <c r="P1268" s="727" t="s">
        <v>229</v>
      </c>
      <c r="Q1268" s="874" t="s">
        <v>230</v>
      </c>
      <c r="R1268" s="727" t="s">
        <v>2856</v>
      </c>
      <c r="S1268" s="727">
        <v>796</v>
      </c>
      <c r="T1268" s="727" t="s">
        <v>232</v>
      </c>
      <c r="U1268" s="789">
        <v>30</v>
      </c>
      <c r="V1268" s="789">
        <v>200</v>
      </c>
      <c r="W1268" s="789">
        <v>6000</v>
      </c>
      <c r="X1268" s="789">
        <v>6720</v>
      </c>
      <c r="Y1268" s="727" t="s">
        <v>4270</v>
      </c>
      <c r="Z1268" s="727">
        <v>2016</v>
      </c>
      <c r="AA1268" s="727"/>
      <c r="AB1268" s="760" t="s">
        <v>876</v>
      </c>
      <c r="AC1268" s="760"/>
      <c r="AD1268" s="760"/>
      <c r="AE1268" s="760"/>
      <c r="AF1268" s="760"/>
      <c r="AG1268" s="760" t="s">
        <v>7257</v>
      </c>
      <c r="AH1268" s="760" t="s">
        <v>794</v>
      </c>
      <c r="AI1268" s="760">
        <v>210000749</v>
      </c>
      <c r="AJ1268" s="760" t="s">
        <v>6503</v>
      </c>
      <c r="AK1268" s="807"/>
    </row>
    <row r="1269" spans="1:37" s="192" customFormat="1" ht="100.5" customHeight="1">
      <c r="A1269" s="727" t="s">
        <v>7258</v>
      </c>
      <c r="B1269" s="1060" t="s">
        <v>33</v>
      </c>
      <c r="C1269" s="727" t="s">
        <v>6511</v>
      </c>
      <c r="D1269" s="727" t="s">
        <v>6321</v>
      </c>
      <c r="E1269" s="727" t="str">
        <f t="shared" si="44"/>
        <v>Маска</v>
      </c>
      <c r="F1269" s="727" t="s">
        <v>6512</v>
      </c>
      <c r="G1269" s="727" t="str">
        <f t="shared" si="45"/>
        <v>сварочная</v>
      </c>
      <c r="H1269" s="727"/>
      <c r="I1269" s="727"/>
      <c r="J1269" s="727" t="s">
        <v>1135</v>
      </c>
      <c r="K1269" s="727">
        <v>60</v>
      </c>
      <c r="L1269" s="749">
        <v>391010000</v>
      </c>
      <c r="M1269" s="749" t="s">
        <v>341</v>
      </c>
      <c r="N1269" s="727" t="s">
        <v>2115</v>
      </c>
      <c r="O1269" s="813" t="s">
        <v>4693</v>
      </c>
      <c r="P1269" s="727" t="s">
        <v>229</v>
      </c>
      <c r="Q1269" s="874" t="s">
        <v>230</v>
      </c>
      <c r="R1269" s="727" t="s">
        <v>2856</v>
      </c>
      <c r="S1269" s="727">
        <v>796</v>
      </c>
      <c r="T1269" s="727" t="s">
        <v>232</v>
      </c>
      <c r="U1269" s="789">
        <v>9</v>
      </c>
      <c r="V1269" s="789">
        <v>14000</v>
      </c>
      <c r="W1269" s="789">
        <v>126000</v>
      </c>
      <c r="X1269" s="789">
        <v>141120</v>
      </c>
      <c r="Y1269" s="727" t="s">
        <v>4270</v>
      </c>
      <c r="Z1269" s="727">
        <v>2016</v>
      </c>
      <c r="AA1269" s="727"/>
      <c r="AB1269" s="760" t="s">
        <v>876</v>
      </c>
      <c r="AC1269" s="760"/>
      <c r="AD1269" s="760"/>
      <c r="AE1269" s="760"/>
      <c r="AF1269" s="760"/>
      <c r="AG1269" s="760" t="s">
        <v>7259</v>
      </c>
      <c r="AH1269" s="760" t="s">
        <v>794</v>
      </c>
      <c r="AI1269" s="760">
        <v>210000754</v>
      </c>
      <c r="AJ1269" s="760" t="s">
        <v>7041</v>
      </c>
      <c r="AK1269" s="807"/>
    </row>
    <row r="1270" spans="1:37" s="192" customFormat="1" ht="100.5" customHeight="1">
      <c r="A1270" s="727" t="s">
        <v>7260</v>
      </c>
      <c r="B1270" s="1060" t="s">
        <v>33</v>
      </c>
      <c r="C1270" s="727" t="s">
        <v>6326</v>
      </c>
      <c r="D1270" s="727" t="s">
        <v>6327</v>
      </c>
      <c r="E1270" s="727" t="str">
        <f t="shared" si="44"/>
        <v>Ткань</v>
      </c>
      <c r="F1270" s="727" t="s">
        <v>6328</v>
      </c>
      <c r="G1270" s="727" t="str">
        <f t="shared" si="45"/>
        <v>асбестовая, для изготовления теплоизоляционных материалов,  прорезиненных набивок, прокладочных колец и манжет, ГОСТ 6102-94</v>
      </c>
      <c r="H1270" s="727"/>
      <c r="I1270" s="727"/>
      <c r="J1270" s="727" t="s">
        <v>1135</v>
      </c>
      <c r="K1270" s="727">
        <v>50</v>
      </c>
      <c r="L1270" s="749">
        <v>391010000</v>
      </c>
      <c r="M1270" s="749" t="s">
        <v>341</v>
      </c>
      <c r="N1270" s="727" t="s">
        <v>2115</v>
      </c>
      <c r="O1270" s="813" t="s">
        <v>4693</v>
      </c>
      <c r="P1270" s="727" t="s">
        <v>229</v>
      </c>
      <c r="Q1270" s="874" t="s">
        <v>230</v>
      </c>
      <c r="R1270" s="727" t="s">
        <v>2856</v>
      </c>
      <c r="S1270" s="727">
        <v>55</v>
      </c>
      <c r="T1270" s="727" t="s">
        <v>3168</v>
      </c>
      <c r="U1270" s="789">
        <v>59.5</v>
      </c>
      <c r="V1270" s="789">
        <v>1016</v>
      </c>
      <c r="W1270" s="789">
        <v>60452</v>
      </c>
      <c r="X1270" s="789">
        <v>67706.240000000005</v>
      </c>
      <c r="Y1270" s="727" t="s">
        <v>4270</v>
      </c>
      <c r="Z1270" s="727">
        <v>2016</v>
      </c>
      <c r="AA1270" s="727"/>
      <c r="AB1270" s="760" t="s">
        <v>876</v>
      </c>
      <c r="AC1270" s="760"/>
      <c r="AD1270" s="760"/>
      <c r="AE1270" s="760"/>
      <c r="AF1270" s="760"/>
      <c r="AG1270" s="760" t="s">
        <v>7261</v>
      </c>
      <c r="AH1270" s="760" t="s">
        <v>794</v>
      </c>
      <c r="AI1270" s="760">
        <v>210000912</v>
      </c>
      <c r="AJ1270" s="760" t="s">
        <v>6330</v>
      </c>
      <c r="AK1270" s="807"/>
    </row>
    <row r="1271" spans="1:37" s="192" customFormat="1" ht="100.5" customHeight="1">
      <c r="A1271" s="727" t="s">
        <v>7262</v>
      </c>
      <c r="B1271" s="1060" t="s">
        <v>33</v>
      </c>
      <c r="C1271" s="727" t="s">
        <v>6519</v>
      </c>
      <c r="D1271" s="727" t="s">
        <v>898</v>
      </c>
      <c r="E1271" s="727" t="str">
        <f t="shared" si="44"/>
        <v>Набивка</v>
      </c>
      <c r="F1271" s="727" t="s">
        <v>6520</v>
      </c>
      <c r="G1271" s="727" t="str">
        <f t="shared" si="45"/>
        <v>асбестовая, марка АП (АП-31), квадратная, сальниковая, размер 10 мм, ГОСТ 5152-84</v>
      </c>
      <c r="H1271" s="727"/>
      <c r="I1271" s="727"/>
      <c r="J1271" s="727" t="s">
        <v>1135</v>
      </c>
      <c r="K1271" s="727">
        <v>83</v>
      </c>
      <c r="L1271" s="749">
        <v>391010000</v>
      </c>
      <c r="M1271" s="749" t="s">
        <v>341</v>
      </c>
      <c r="N1271" s="727" t="s">
        <v>2115</v>
      </c>
      <c r="O1271" s="813" t="s">
        <v>4693</v>
      </c>
      <c r="P1271" s="727" t="s">
        <v>229</v>
      </c>
      <c r="Q1271" s="874" t="s">
        <v>230</v>
      </c>
      <c r="R1271" s="727" t="s">
        <v>2856</v>
      </c>
      <c r="S1271" s="727">
        <v>166</v>
      </c>
      <c r="T1271" s="727" t="s">
        <v>902</v>
      </c>
      <c r="U1271" s="789">
        <v>165</v>
      </c>
      <c r="V1271" s="789">
        <v>4800</v>
      </c>
      <c r="W1271" s="789">
        <v>792000</v>
      </c>
      <c r="X1271" s="789">
        <v>887040</v>
      </c>
      <c r="Y1271" s="727" t="s">
        <v>4270</v>
      </c>
      <c r="Z1271" s="727">
        <v>2016</v>
      </c>
      <c r="AA1271" s="727"/>
      <c r="AB1271" s="760" t="s">
        <v>876</v>
      </c>
      <c r="AC1271" s="760"/>
      <c r="AD1271" s="760"/>
      <c r="AE1271" s="760"/>
      <c r="AF1271" s="760"/>
      <c r="AG1271" s="760" t="s">
        <v>7263</v>
      </c>
      <c r="AH1271" s="760" t="s">
        <v>794</v>
      </c>
      <c r="AI1271" s="760">
        <v>210000915</v>
      </c>
      <c r="AJ1271" s="760" t="s">
        <v>6522</v>
      </c>
      <c r="AK1271" s="807"/>
    </row>
    <row r="1272" spans="1:37" s="192" customFormat="1" ht="100.5" customHeight="1">
      <c r="A1272" s="727" t="s">
        <v>7264</v>
      </c>
      <c r="B1272" s="1060" t="s">
        <v>33</v>
      </c>
      <c r="C1272" s="727" t="s">
        <v>6983</v>
      </c>
      <c r="D1272" s="727" t="s">
        <v>898</v>
      </c>
      <c r="E1272" s="727" t="str">
        <f t="shared" si="44"/>
        <v>Набивка</v>
      </c>
      <c r="F1272" s="727" t="s">
        <v>6984</v>
      </c>
      <c r="G1272" s="727" t="str">
        <f t="shared" si="45"/>
        <v>асбестовая, марка АП (АП-31), квадратная, сальниковая, размер 3 мм, ГОСТ 5152-84</v>
      </c>
      <c r="H1272" s="727"/>
      <c r="I1272" s="727"/>
      <c r="J1272" s="727" t="s">
        <v>1135</v>
      </c>
      <c r="K1272" s="727">
        <v>83</v>
      </c>
      <c r="L1272" s="749">
        <v>391010000</v>
      </c>
      <c r="M1272" s="749" t="s">
        <v>341</v>
      </c>
      <c r="N1272" s="727" t="s">
        <v>2115</v>
      </c>
      <c r="O1272" s="813" t="s">
        <v>4693</v>
      </c>
      <c r="P1272" s="727" t="s">
        <v>229</v>
      </c>
      <c r="Q1272" s="874" t="s">
        <v>230</v>
      </c>
      <c r="R1272" s="727" t="s">
        <v>2856</v>
      </c>
      <c r="S1272" s="727">
        <v>166</v>
      </c>
      <c r="T1272" s="727" t="s">
        <v>902</v>
      </c>
      <c r="U1272" s="789">
        <v>0.05</v>
      </c>
      <c r="V1272" s="789">
        <v>1855</v>
      </c>
      <c r="W1272" s="789">
        <v>92.75</v>
      </c>
      <c r="X1272" s="789">
        <v>103.88</v>
      </c>
      <c r="Y1272" s="727" t="s">
        <v>4270</v>
      </c>
      <c r="Z1272" s="727">
        <v>2016</v>
      </c>
      <c r="AA1272" s="727"/>
      <c r="AB1272" s="760" t="s">
        <v>876</v>
      </c>
      <c r="AC1272" s="760"/>
      <c r="AD1272" s="760"/>
      <c r="AE1272" s="760"/>
      <c r="AF1272" s="760"/>
      <c r="AG1272" s="760" t="s">
        <v>7265</v>
      </c>
      <c r="AH1272" s="760" t="s">
        <v>794</v>
      </c>
      <c r="AI1272" s="760">
        <v>210000921</v>
      </c>
      <c r="AJ1272" s="760" t="s">
        <v>6986</v>
      </c>
      <c r="AK1272" s="807"/>
    </row>
    <row r="1273" spans="1:37" s="192" customFormat="1" ht="100.5" customHeight="1">
      <c r="A1273" s="727" t="s">
        <v>7266</v>
      </c>
      <c r="B1273" s="1060" t="s">
        <v>33</v>
      </c>
      <c r="C1273" s="727" t="s">
        <v>6524</v>
      </c>
      <c r="D1273" s="727" t="s">
        <v>6525</v>
      </c>
      <c r="E1273" s="727" t="str">
        <f t="shared" si="44"/>
        <v>Фторопласт</v>
      </c>
      <c r="F1273" s="727" t="s">
        <v>6526</v>
      </c>
      <c r="G1273" s="727" t="str">
        <f t="shared" si="45"/>
        <v>листовой, толщина 3 мм</v>
      </c>
      <c r="H1273" s="727"/>
      <c r="I1273" s="727"/>
      <c r="J1273" s="727" t="s">
        <v>1135</v>
      </c>
      <c r="K1273" s="727">
        <v>70</v>
      </c>
      <c r="L1273" s="749">
        <v>391010000</v>
      </c>
      <c r="M1273" s="749" t="s">
        <v>341</v>
      </c>
      <c r="N1273" s="727" t="s">
        <v>2115</v>
      </c>
      <c r="O1273" s="813" t="s">
        <v>4693</v>
      </c>
      <c r="P1273" s="727" t="s">
        <v>229</v>
      </c>
      <c r="Q1273" s="874" t="s">
        <v>230</v>
      </c>
      <c r="R1273" s="727" t="s">
        <v>2856</v>
      </c>
      <c r="S1273" s="727">
        <v>166</v>
      </c>
      <c r="T1273" s="727" t="s">
        <v>902</v>
      </c>
      <c r="U1273" s="789">
        <v>26.5</v>
      </c>
      <c r="V1273" s="789">
        <v>1200</v>
      </c>
      <c r="W1273" s="789">
        <v>31800</v>
      </c>
      <c r="X1273" s="789">
        <v>35616</v>
      </c>
      <c r="Y1273" s="727" t="s">
        <v>4270</v>
      </c>
      <c r="Z1273" s="727">
        <v>2016</v>
      </c>
      <c r="AA1273" s="727"/>
      <c r="AB1273" s="760" t="s">
        <v>876</v>
      </c>
      <c r="AC1273" s="760"/>
      <c r="AD1273" s="760"/>
      <c r="AE1273" s="760"/>
      <c r="AF1273" s="760"/>
      <c r="AG1273" s="760" t="s">
        <v>7267</v>
      </c>
      <c r="AH1273" s="760" t="s">
        <v>794</v>
      </c>
      <c r="AI1273" s="760">
        <v>210000946</v>
      </c>
      <c r="AJ1273" s="760" t="s">
        <v>6528</v>
      </c>
      <c r="AK1273" s="807"/>
    </row>
    <row r="1274" spans="1:37" s="192" customFormat="1" ht="100.5" customHeight="1">
      <c r="A1274" s="727" t="s">
        <v>7268</v>
      </c>
      <c r="B1274" s="1060" t="s">
        <v>33</v>
      </c>
      <c r="C1274" s="727" t="s">
        <v>6725</v>
      </c>
      <c r="D1274" s="727" t="s">
        <v>6376</v>
      </c>
      <c r="E1274" s="727" t="str">
        <f t="shared" si="44"/>
        <v>Стержень</v>
      </c>
      <c r="F1274" s="727" t="s">
        <v>6726</v>
      </c>
      <c r="G1274" s="727" t="str">
        <f t="shared" si="45"/>
        <v>фторопластовый, диаметр 100 мм</v>
      </c>
      <c r="H1274" s="727"/>
      <c r="I1274" s="727"/>
      <c r="J1274" s="727" t="s">
        <v>1135</v>
      </c>
      <c r="K1274" s="727">
        <v>60</v>
      </c>
      <c r="L1274" s="749">
        <v>391010000</v>
      </c>
      <c r="M1274" s="749" t="s">
        <v>341</v>
      </c>
      <c r="N1274" s="727" t="s">
        <v>2115</v>
      </c>
      <c r="O1274" s="813" t="s">
        <v>4693</v>
      </c>
      <c r="P1274" s="727" t="s">
        <v>229</v>
      </c>
      <c r="Q1274" s="874" t="s">
        <v>230</v>
      </c>
      <c r="R1274" s="727" t="s">
        <v>2856</v>
      </c>
      <c r="S1274" s="727">
        <v>166</v>
      </c>
      <c r="T1274" s="727" t="s">
        <v>902</v>
      </c>
      <c r="U1274" s="789">
        <v>9.5</v>
      </c>
      <c r="V1274" s="789">
        <v>3245.76</v>
      </c>
      <c r="W1274" s="789">
        <v>30834.720000000001</v>
      </c>
      <c r="X1274" s="789">
        <v>34534.89</v>
      </c>
      <c r="Y1274" s="727" t="s">
        <v>4270</v>
      </c>
      <c r="Z1274" s="727">
        <v>2016</v>
      </c>
      <c r="AA1274" s="727"/>
      <c r="AB1274" s="760" t="s">
        <v>876</v>
      </c>
      <c r="AC1274" s="760"/>
      <c r="AD1274" s="760"/>
      <c r="AE1274" s="760"/>
      <c r="AF1274" s="760"/>
      <c r="AG1274" s="760" t="s">
        <v>7269</v>
      </c>
      <c r="AH1274" s="760" t="s">
        <v>794</v>
      </c>
      <c r="AI1274" s="760">
        <v>210000951</v>
      </c>
      <c r="AJ1274" s="760" t="s">
        <v>6728</v>
      </c>
      <c r="AK1274" s="807"/>
    </row>
    <row r="1275" spans="1:37" s="192" customFormat="1" ht="100.5" customHeight="1">
      <c r="A1275" s="727" t="s">
        <v>7270</v>
      </c>
      <c r="B1275" s="1060" t="s">
        <v>33</v>
      </c>
      <c r="C1275" s="727" t="s">
        <v>7057</v>
      </c>
      <c r="D1275" s="727" t="s">
        <v>6346</v>
      </c>
      <c r="E1275" s="727" t="str">
        <f t="shared" si="44"/>
        <v>Войлок</v>
      </c>
      <c r="F1275" s="727" t="s">
        <v>6347</v>
      </c>
      <c r="G1275" s="727" t="str">
        <f t="shared" si="45"/>
        <v>противопожарный, ГОСТ 16221-79</v>
      </c>
      <c r="H1275" s="727"/>
      <c r="I1275" s="727"/>
      <c r="J1275" s="727" t="s">
        <v>1135</v>
      </c>
      <c r="K1275" s="727">
        <v>65</v>
      </c>
      <c r="L1275" s="749">
        <v>391010000</v>
      </c>
      <c r="M1275" s="749" t="s">
        <v>341</v>
      </c>
      <c r="N1275" s="727" t="s">
        <v>2115</v>
      </c>
      <c r="O1275" s="813" t="s">
        <v>4693</v>
      </c>
      <c r="P1275" s="727" t="s">
        <v>229</v>
      </c>
      <c r="Q1275" s="874" t="s">
        <v>230</v>
      </c>
      <c r="R1275" s="727" t="s">
        <v>2856</v>
      </c>
      <c r="S1275" s="727">
        <v>166</v>
      </c>
      <c r="T1275" s="727" t="s">
        <v>902</v>
      </c>
      <c r="U1275" s="789">
        <v>24</v>
      </c>
      <c r="V1275" s="789">
        <v>752</v>
      </c>
      <c r="W1275" s="789">
        <v>18048</v>
      </c>
      <c r="X1275" s="789">
        <v>20213.759999999998</v>
      </c>
      <c r="Y1275" s="727" t="s">
        <v>4270</v>
      </c>
      <c r="Z1275" s="727">
        <v>2016</v>
      </c>
      <c r="AA1275" s="727"/>
      <c r="AB1275" s="760" t="s">
        <v>876</v>
      </c>
      <c r="AC1275" s="760"/>
      <c r="AD1275" s="760"/>
      <c r="AE1275" s="760"/>
      <c r="AF1275" s="760"/>
      <c r="AG1275" s="760" t="s">
        <v>7271</v>
      </c>
      <c r="AH1275" s="760" t="s">
        <v>794</v>
      </c>
      <c r="AI1275" s="760">
        <v>210004089</v>
      </c>
      <c r="AJ1275" s="760" t="s">
        <v>6346</v>
      </c>
      <c r="AK1275" s="807"/>
    </row>
    <row r="1276" spans="1:37" s="192" customFormat="1" ht="100.5" customHeight="1">
      <c r="A1276" s="727" t="s">
        <v>7272</v>
      </c>
      <c r="B1276" s="1060" t="s">
        <v>33</v>
      </c>
      <c r="C1276" s="727" t="s">
        <v>7273</v>
      </c>
      <c r="D1276" s="727" t="s">
        <v>6340</v>
      </c>
      <c r="E1276" s="727" t="str">
        <f t="shared" si="44"/>
        <v>Краги</v>
      </c>
      <c r="F1276" s="727" t="s">
        <v>6341</v>
      </c>
      <c r="G1276" s="727" t="str">
        <f t="shared" si="45"/>
        <v>для защиты рук от повышенных температур, из термостойкого материала</v>
      </c>
      <c r="H1276" s="727"/>
      <c r="I1276" s="727"/>
      <c r="J1276" s="727" t="s">
        <v>1135</v>
      </c>
      <c r="K1276" s="727">
        <v>80</v>
      </c>
      <c r="L1276" s="749">
        <v>391010000</v>
      </c>
      <c r="M1276" s="749" t="s">
        <v>341</v>
      </c>
      <c r="N1276" s="727" t="s">
        <v>2115</v>
      </c>
      <c r="O1276" s="813" t="s">
        <v>4693</v>
      </c>
      <c r="P1276" s="727" t="s">
        <v>229</v>
      </c>
      <c r="Q1276" s="874" t="s">
        <v>230</v>
      </c>
      <c r="R1276" s="727" t="s">
        <v>2856</v>
      </c>
      <c r="S1276" s="727">
        <v>715</v>
      </c>
      <c r="T1276" s="727" t="s">
        <v>6179</v>
      </c>
      <c r="U1276" s="789">
        <v>57</v>
      </c>
      <c r="V1276" s="789">
        <v>909</v>
      </c>
      <c r="W1276" s="789">
        <v>51813</v>
      </c>
      <c r="X1276" s="789">
        <v>58030.559999999998</v>
      </c>
      <c r="Y1276" s="727" t="s">
        <v>4270</v>
      </c>
      <c r="Z1276" s="727">
        <v>2016</v>
      </c>
      <c r="AA1276" s="727"/>
      <c r="AB1276" s="760" t="s">
        <v>876</v>
      </c>
      <c r="AC1276" s="760"/>
      <c r="AD1276" s="760"/>
      <c r="AE1276" s="760"/>
      <c r="AF1276" s="760"/>
      <c r="AG1276" s="760" t="s">
        <v>7274</v>
      </c>
      <c r="AH1276" s="760" t="s">
        <v>794</v>
      </c>
      <c r="AI1276" s="760">
        <v>210004103</v>
      </c>
      <c r="AJ1276" s="760" t="s">
        <v>6343</v>
      </c>
      <c r="AK1276" s="807"/>
    </row>
    <row r="1277" spans="1:37" s="192" customFormat="1" ht="100.5" customHeight="1">
      <c r="A1277" s="727" t="s">
        <v>7275</v>
      </c>
      <c r="B1277" s="1060" t="s">
        <v>33</v>
      </c>
      <c r="C1277" s="727" t="s">
        <v>6505</v>
      </c>
      <c r="D1277" s="727" t="s">
        <v>6506</v>
      </c>
      <c r="E1277" s="727" t="str">
        <f t="shared" si="44"/>
        <v>Респиратор</v>
      </c>
      <c r="F1277" s="727" t="s">
        <v>6507</v>
      </c>
      <c r="G1277" s="727" t="str">
        <f t="shared" si="45"/>
        <v>противоаэрозольный</v>
      </c>
      <c r="H1277" s="727"/>
      <c r="I1277" s="727"/>
      <c r="J1277" s="727" t="s">
        <v>1135</v>
      </c>
      <c r="K1277" s="727">
        <v>50</v>
      </c>
      <c r="L1277" s="749">
        <v>391010000</v>
      </c>
      <c r="M1277" s="749" t="s">
        <v>341</v>
      </c>
      <c r="N1277" s="727" t="s">
        <v>2115</v>
      </c>
      <c r="O1277" s="813" t="s">
        <v>4693</v>
      </c>
      <c r="P1277" s="727" t="s">
        <v>229</v>
      </c>
      <c r="Q1277" s="874" t="s">
        <v>230</v>
      </c>
      <c r="R1277" s="727" t="s">
        <v>2856</v>
      </c>
      <c r="S1277" s="727">
        <v>796</v>
      </c>
      <c r="T1277" s="727" t="s">
        <v>232</v>
      </c>
      <c r="U1277" s="789">
        <v>11</v>
      </c>
      <c r="V1277" s="789">
        <v>1500</v>
      </c>
      <c r="W1277" s="789">
        <v>16500</v>
      </c>
      <c r="X1277" s="789">
        <v>18480</v>
      </c>
      <c r="Y1277" s="727" t="s">
        <v>4270</v>
      </c>
      <c r="Z1277" s="727">
        <v>2016</v>
      </c>
      <c r="AA1277" s="727"/>
      <c r="AB1277" s="760" t="s">
        <v>876</v>
      </c>
      <c r="AC1277" s="760"/>
      <c r="AD1277" s="760"/>
      <c r="AE1277" s="760"/>
      <c r="AF1277" s="760"/>
      <c r="AG1277" s="760" t="s">
        <v>7276</v>
      </c>
      <c r="AH1277" s="760" t="s">
        <v>794</v>
      </c>
      <c r="AI1277" s="760">
        <v>210004360</v>
      </c>
      <c r="AJ1277" s="760" t="s">
        <v>6506</v>
      </c>
      <c r="AK1277" s="807"/>
    </row>
    <row r="1278" spans="1:37" s="192" customFormat="1" ht="100.5" customHeight="1">
      <c r="A1278" s="727" t="s">
        <v>7277</v>
      </c>
      <c r="B1278" s="1060" t="s">
        <v>33</v>
      </c>
      <c r="C1278" s="727" t="s">
        <v>6734</v>
      </c>
      <c r="D1278" s="727" t="s">
        <v>6735</v>
      </c>
      <c r="E1278" s="727" t="str">
        <f t="shared" si="44"/>
        <v>Пояс</v>
      </c>
      <c r="F1278" s="727" t="s">
        <v>6736</v>
      </c>
      <c r="G1278" s="727" t="str">
        <f t="shared" si="45"/>
        <v>предохранительный, страховочный, лямочный</v>
      </c>
      <c r="H1278" s="727"/>
      <c r="I1278" s="727"/>
      <c r="J1278" s="727" t="s">
        <v>38</v>
      </c>
      <c r="K1278" s="727">
        <v>0</v>
      </c>
      <c r="L1278" s="749">
        <v>391010000</v>
      </c>
      <c r="M1278" s="749" t="s">
        <v>341</v>
      </c>
      <c r="N1278" s="727" t="s">
        <v>2115</v>
      </c>
      <c r="O1278" s="813" t="s">
        <v>4693</v>
      </c>
      <c r="P1278" s="727" t="s">
        <v>229</v>
      </c>
      <c r="Q1278" s="874" t="s">
        <v>230</v>
      </c>
      <c r="R1278" s="727" t="s">
        <v>2856</v>
      </c>
      <c r="S1278" s="727">
        <v>796</v>
      </c>
      <c r="T1278" s="727" t="s">
        <v>232</v>
      </c>
      <c r="U1278" s="789">
        <v>21</v>
      </c>
      <c r="V1278" s="789">
        <v>3000</v>
      </c>
      <c r="W1278" s="789">
        <v>63000</v>
      </c>
      <c r="X1278" s="789">
        <v>70560</v>
      </c>
      <c r="Y1278" s="727"/>
      <c r="Z1278" s="727">
        <v>2016</v>
      </c>
      <c r="AA1278" s="727"/>
      <c r="AB1278" s="760" t="s">
        <v>876</v>
      </c>
      <c r="AC1278" s="760" t="s">
        <v>209</v>
      </c>
      <c r="AD1278" s="760"/>
      <c r="AE1278" s="760"/>
      <c r="AF1278" s="760"/>
      <c r="AG1278" s="760" t="s">
        <v>7278</v>
      </c>
      <c r="AH1278" s="760" t="s">
        <v>794</v>
      </c>
      <c r="AI1278" s="760">
        <v>210004369</v>
      </c>
      <c r="AJ1278" s="760" t="s">
        <v>7279</v>
      </c>
      <c r="AK1278" s="807"/>
    </row>
    <row r="1279" spans="1:37" s="192" customFormat="1" ht="100.5" customHeight="1">
      <c r="A1279" s="727" t="s">
        <v>7280</v>
      </c>
      <c r="B1279" s="1060" t="s">
        <v>33</v>
      </c>
      <c r="C1279" s="727" t="s">
        <v>6484</v>
      </c>
      <c r="D1279" s="727" t="s">
        <v>6485</v>
      </c>
      <c r="E1279" s="727" t="str">
        <f t="shared" si="44"/>
        <v>Фартук</v>
      </c>
      <c r="F1279" s="727" t="s">
        <v>6486</v>
      </c>
      <c r="G1279" s="727" t="str">
        <f t="shared" si="45"/>
        <v>мужской, для защиты от растворов щелочей, из прорезиненной ткани, тип А, ГОСТ 12.4.029-76</v>
      </c>
      <c r="H1279" s="727"/>
      <c r="I1279" s="727"/>
      <c r="J1279" s="727" t="s">
        <v>1135</v>
      </c>
      <c r="K1279" s="727">
        <v>50</v>
      </c>
      <c r="L1279" s="749">
        <v>391010000</v>
      </c>
      <c r="M1279" s="749" t="s">
        <v>341</v>
      </c>
      <c r="N1279" s="727" t="s">
        <v>2115</v>
      </c>
      <c r="O1279" s="813" t="s">
        <v>4693</v>
      </c>
      <c r="P1279" s="727" t="s">
        <v>229</v>
      </c>
      <c r="Q1279" s="874" t="s">
        <v>230</v>
      </c>
      <c r="R1279" s="727" t="s">
        <v>2856</v>
      </c>
      <c r="S1279" s="727">
        <v>796</v>
      </c>
      <c r="T1279" s="727" t="s">
        <v>232</v>
      </c>
      <c r="U1279" s="789">
        <v>10</v>
      </c>
      <c r="V1279" s="789">
        <v>2000</v>
      </c>
      <c r="W1279" s="789">
        <v>20000</v>
      </c>
      <c r="X1279" s="789">
        <v>22400</v>
      </c>
      <c r="Y1279" s="727" t="s">
        <v>4270</v>
      </c>
      <c r="Z1279" s="727">
        <v>2016</v>
      </c>
      <c r="AA1279" s="727"/>
      <c r="AB1279" s="760" t="s">
        <v>876</v>
      </c>
      <c r="AC1279" s="760"/>
      <c r="AD1279" s="760"/>
      <c r="AE1279" s="760"/>
      <c r="AF1279" s="760"/>
      <c r="AG1279" s="760" t="s">
        <v>7281</v>
      </c>
      <c r="AH1279" s="760" t="s">
        <v>794</v>
      </c>
      <c r="AI1279" s="760">
        <v>210008937</v>
      </c>
      <c r="AJ1279" s="760" t="s">
        <v>7282</v>
      </c>
      <c r="AK1279" s="807"/>
    </row>
    <row r="1280" spans="1:37" s="192" customFormat="1" ht="100.5" customHeight="1">
      <c r="A1280" s="727" t="s">
        <v>7283</v>
      </c>
      <c r="B1280" s="1060" t="s">
        <v>33</v>
      </c>
      <c r="C1280" s="727" t="s">
        <v>7193</v>
      </c>
      <c r="D1280" s="727" t="s">
        <v>6587</v>
      </c>
      <c r="E1280" s="727" t="str">
        <f t="shared" si="44"/>
        <v>Шланг</v>
      </c>
      <c r="F1280" s="727" t="s">
        <v>6588</v>
      </c>
      <c r="G1280" s="727" t="str">
        <f t="shared" si="45"/>
        <v>газовый, для сварки и резки металлов класса I предназначен для подачи ацетилена, городского газа, пропана и бутана, I–6.3–0,63, наружный диаметр 13, ГОСТ 9356-75</v>
      </c>
      <c r="H1280" s="727"/>
      <c r="I1280" s="727"/>
      <c r="J1280" s="727" t="s">
        <v>1135</v>
      </c>
      <c r="K1280" s="727">
        <v>10</v>
      </c>
      <c r="L1280" s="749">
        <v>391010000</v>
      </c>
      <c r="M1280" s="749" t="s">
        <v>341</v>
      </c>
      <c r="N1280" s="727" t="s">
        <v>2115</v>
      </c>
      <c r="O1280" s="813" t="s">
        <v>4693</v>
      </c>
      <c r="P1280" s="727" t="s">
        <v>229</v>
      </c>
      <c r="Q1280" s="874" t="s">
        <v>230</v>
      </c>
      <c r="R1280" s="727" t="s">
        <v>2856</v>
      </c>
      <c r="S1280" s="727">
        <v>796</v>
      </c>
      <c r="T1280" s="727" t="s">
        <v>232</v>
      </c>
      <c r="U1280" s="789">
        <v>6</v>
      </c>
      <c r="V1280" s="789">
        <v>1000</v>
      </c>
      <c r="W1280" s="789">
        <v>6000</v>
      </c>
      <c r="X1280" s="789">
        <v>6720</v>
      </c>
      <c r="Y1280" s="727" t="s">
        <v>4270</v>
      </c>
      <c r="Z1280" s="727">
        <v>2016</v>
      </c>
      <c r="AA1280" s="727"/>
      <c r="AB1280" s="760" t="s">
        <v>876</v>
      </c>
      <c r="AC1280" s="760"/>
      <c r="AD1280" s="760"/>
      <c r="AE1280" s="760"/>
      <c r="AF1280" s="760"/>
      <c r="AG1280" s="760" t="s">
        <v>7284</v>
      </c>
      <c r="AH1280" s="760" t="s">
        <v>794</v>
      </c>
      <c r="AI1280" s="760">
        <v>210011157</v>
      </c>
      <c r="AJ1280" s="760" t="s">
        <v>7195</v>
      </c>
      <c r="AK1280" s="807"/>
    </row>
    <row r="1281" spans="1:37" s="192" customFormat="1" ht="100.5" customHeight="1">
      <c r="A1281" s="727" t="s">
        <v>7285</v>
      </c>
      <c r="B1281" s="1060" t="s">
        <v>33</v>
      </c>
      <c r="C1281" s="727" t="s">
        <v>6357</v>
      </c>
      <c r="D1281" s="727" t="s">
        <v>6298</v>
      </c>
      <c r="E1281" s="727" t="str">
        <f t="shared" si="44"/>
        <v>Перчатки</v>
      </c>
      <c r="F1281" s="727" t="s">
        <v>6358</v>
      </c>
      <c r="G1281" s="727" t="str">
        <f t="shared" si="45"/>
        <v>для защиты рук технические, спилковые с хлопчатобумажной тканью, усиленные, утепленные</v>
      </c>
      <c r="H1281" s="727"/>
      <c r="I1281" s="727"/>
      <c r="J1281" s="727" t="s">
        <v>1135</v>
      </c>
      <c r="K1281" s="727">
        <v>70</v>
      </c>
      <c r="L1281" s="749">
        <v>391010000</v>
      </c>
      <c r="M1281" s="749" t="s">
        <v>341</v>
      </c>
      <c r="N1281" s="727" t="s">
        <v>2115</v>
      </c>
      <c r="O1281" s="813" t="s">
        <v>4693</v>
      </c>
      <c r="P1281" s="727" t="s">
        <v>229</v>
      </c>
      <c r="Q1281" s="874" t="s">
        <v>230</v>
      </c>
      <c r="R1281" s="727" t="s">
        <v>2856</v>
      </c>
      <c r="S1281" s="727">
        <v>715</v>
      </c>
      <c r="T1281" s="727" t="s">
        <v>6179</v>
      </c>
      <c r="U1281" s="789">
        <v>336</v>
      </c>
      <c r="V1281" s="789">
        <v>950</v>
      </c>
      <c r="W1281" s="789">
        <v>319200</v>
      </c>
      <c r="X1281" s="789">
        <v>357504</v>
      </c>
      <c r="Y1281" s="727" t="s">
        <v>4270</v>
      </c>
      <c r="Z1281" s="727">
        <v>2016</v>
      </c>
      <c r="AA1281" s="727"/>
      <c r="AB1281" s="760" t="s">
        <v>876</v>
      </c>
      <c r="AC1281" s="760"/>
      <c r="AD1281" s="760"/>
      <c r="AE1281" s="760"/>
      <c r="AF1281" s="760"/>
      <c r="AG1281" s="760" t="s">
        <v>7286</v>
      </c>
      <c r="AH1281" s="760" t="s">
        <v>794</v>
      </c>
      <c r="AI1281" s="760">
        <v>210012271</v>
      </c>
      <c r="AJ1281" s="760" t="s">
        <v>6360</v>
      </c>
      <c r="AK1281" s="807"/>
    </row>
    <row r="1282" spans="1:37" s="192" customFormat="1" ht="100.5" customHeight="1">
      <c r="A1282" s="727" t="s">
        <v>7287</v>
      </c>
      <c r="B1282" s="1060" t="s">
        <v>33</v>
      </c>
      <c r="C1282" s="727" t="s">
        <v>6575</v>
      </c>
      <c r="D1282" s="727" t="s">
        <v>6298</v>
      </c>
      <c r="E1282" s="727" t="str">
        <f t="shared" si="44"/>
        <v>Перчатки</v>
      </c>
      <c r="F1282" s="727" t="s">
        <v>6576</v>
      </c>
      <c r="G1282" s="727" t="str">
        <f t="shared" si="45"/>
        <v>для защиты рук технические, резиновые</v>
      </c>
      <c r="H1282" s="727"/>
      <c r="I1282" s="727"/>
      <c r="J1282" s="727" t="s">
        <v>1135</v>
      </c>
      <c r="K1282" s="727">
        <v>70</v>
      </c>
      <c r="L1282" s="749">
        <v>391010000</v>
      </c>
      <c r="M1282" s="749" t="s">
        <v>341</v>
      </c>
      <c r="N1282" s="727" t="s">
        <v>2115</v>
      </c>
      <c r="O1282" s="813" t="s">
        <v>4693</v>
      </c>
      <c r="P1282" s="727" t="s">
        <v>229</v>
      </c>
      <c r="Q1282" s="874" t="s">
        <v>230</v>
      </c>
      <c r="R1282" s="727" t="s">
        <v>2856</v>
      </c>
      <c r="S1282" s="727">
        <v>715</v>
      </c>
      <c r="T1282" s="727" t="s">
        <v>6179</v>
      </c>
      <c r="U1282" s="789">
        <v>33</v>
      </c>
      <c r="V1282" s="789">
        <v>481.5</v>
      </c>
      <c r="W1282" s="789">
        <v>15889.5</v>
      </c>
      <c r="X1282" s="789">
        <v>17796.240000000002</v>
      </c>
      <c r="Y1282" s="727" t="s">
        <v>4270</v>
      </c>
      <c r="Z1282" s="727">
        <v>2016</v>
      </c>
      <c r="AA1282" s="727"/>
      <c r="AB1282" s="760" t="s">
        <v>876</v>
      </c>
      <c r="AC1282" s="760"/>
      <c r="AD1282" s="760"/>
      <c r="AE1282" s="760"/>
      <c r="AF1282" s="760"/>
      <c r="AG1282" s="760" t="s">
        <v>7288</v>
      </c>
      <c r="AH1282" s="760" t="s">
        <v>794</v>
      </c>
      <c r="AI1282" s="760">
        <v>210012953</v>
      </c>
      <c r="AJ1282" s="760" t="s">
        <v>6578</v>
      </c>
      <c r="AK1282" s="807"/>
    </row>
    <row r="1283" spans="1:37" s="192" customFormat="1" ht="100.5" customHeight="1">
      <c r="A1283" s="727" t="s">
        <v>7289</v>
      </c>
      <c r="B1283" s="1060" t="s">
        <v>33</v>
      </c>
      <c r="C1283" s="727" t="s">
        <v>6784</v>
      </c>
      <c r="D1283" s="727" t="s">
        <v>6376</v>
      </c>
      <c r="E1283" s="727" t="str">
        <f t="shared" si="44"/>
        <v>Стержень</v>
      </c>
      <c r="F1283" s="727" t="s">
        <v>6785</v>
      </c>
      <c r="G1283" s="727" t="str">
        <f t="shared" si="45"/>
        <v>фторопластовый, диаметр 250 мм</v>
      </c>
      <c r="H1283" s="727"/>
      <c r="I1283" s="727"/>
      <c r="J1283" s="727" t="s">
        <v>1135</v>
      </c>
      <c r="K1283" s="727">
        <v>60</v>
      </c>
      <c r="L1283" s="749">
        <v>391010000</v>
      </c>
      <c r="M1283" s="749" t="s">
        <v>341</v>
      </c>
      <c r="N1283" s="727" t="s">
        <v>2115</v>
      </c>
      <c r="O1283" s="813" t="s">
        <v>4693</v>
      </c>
      <c r="P1283" s="727" t="s">
        <v>229</v>
      </c>
      <c r="Q1283" s="874" t="s">
        <v>230</v>
      </c>
      <c r="R1283" s="727" t="s">
        <v>2856</v>
      </c>
      <c r="S1283" s="727">
        <v>166</v>
      </c>
      <c r="T1283" s="727" t="s">
        <v>902</v>
      </c>
      <c r="U1283" s="789">
        <v>17.5</v>
      </c>
      <c r="V1283" s="789">
        <v>3500</v>
      </c>
      <c r="W1283" s="789">
        <v>61250</v>
      </c>
      <c r="X1283" s="789">
        <v>68600</v>
      </c>
      <c r="Y1283" s="727" t="s">
        <v>4270</v>
      </c>
      <c r="Z1283" s="727">
        <v>2016</v>
      </c>
      <c r="AA1283" s="727"/>
      <c r="AB1283" s="760" t="s">
        <v>876</v>
      </c>
      <c r="AC1283" s="760"/>
      <c r="AD1283" s="760"/>
      <c r="AE1283" s="760"/>
      <c r="AF1283" s="760"/>
      <c r="AG1283" s="760" t="s">
        <v>7290</v>
      </c>
      <c r="AH1283" s="760" t="s">
        <v>794</v>
      </c>
      <c r="AI1283" s="760">
        <v>210014630</v>
      </c>
      <c r="AJ1283" s="760" t="s">
        <v>6787</v>
      </c>
      <c r="AK1283" s="807"/>
    </row>
    <row r="1284" spans="1:37" s="192" customFormat="1" ht="100.5" customHeight="1">
      <c r="A1284" s="727" t="s">
        <v>7291</v>
      </c>
      <c r="B1284" s="1060" t="s">
        <v>33</v>
      </c>
      <c r="C1284" s="727" t="s">
        <v>6798</v>
      </c>
      <c r="D1284" s="727" t="s">
        <v>6376</v>
      </c>
      <c r="E1284" s="727" t="str">
        <f t="shared" si="44"/>
        <v>Стержень</v>
      </c>
      <c r="F1284" s="727" t="s">
        <v>6799</v>
      </c>
      <c r="G1284" s="727" t="str">
        <f t="shared" si="45"/>
        <v>фторопластовый, диаметр 60 мм</v>
      </c>
      <c r="H1284" s="727"/>
      <c r="I1284" s="727"/>
      <c r="J1284" s="727" t="s">
        <v>1135</v>
      </c>
      <c r="K1284" s="727">
        <v>60</v>
      </c>
      <c r="L1284" s="749">
        <v>391010000</v>
      </c>
      <c r="M1284" s="749" t="s">
        <v>341</v>
      </c>
      <c r="N1284" s="727" t="s">
        <v>2115</v>
      </c>
      <c r="O1284" s="813" t="s">
        <v>4693</v>
      </c>
      <c r="P1284" s="727" t="s">
        <v>229</v>
      </c>
      <c r="Q1284" s="874" t="s">
        <v>230</v>
      </c>
      <c r="R1284" s="727" t="s">
        <v>2856</v>
      </c>
      <c r="S1284" s="727">
        <v>166</v>
      </c>
      <c r="T1284" s="727" t="s">
        <v>902</v>
      </c>
      <c r="U1284" s="789">
        <v>0.35</v>
      </c>
      <c r="V1284" s="789">
        <v>3000</v>
      </c>
      <c r="W1284" s="789">
        <v>1050</v>
      </c>
      <c r="X1284" s="789">
        <v>1176</v>
      </c>
      <c r="Y1284" s="727" t="s">
        <v>4270</v>
      </c>
      <c r="Z1284" s="727">
        <v>2016</v>
      </c>
      <c r="AA1284" s="727"/>
      <c r="AB1284" s="760" t="s">
        <v>876</v>
      </c>
      <c r="AC1284" s="760"/>
      <c r="AD1284" s="760"/>
      <c r="AE1284" s="760"/>
      <c r="AF1284" s="760"/>
      <c r="AG1284" s="760" t="s">
        <v>7292</v>
      </c>
      <c r="AH1284" s="760" t="s">
        <v>794</v>
      </c>
      <c r="AI1284" s="760">
        <v>210016716</v>
      </c>
      <c r="AJ1284" s="760" t="s">
        <v>6801</v>
      </c>
      <c r="AK1284" s="807"/>
    </row>
    <row r="1285" spans="1:37" s="192" customFormat="1" ht="100.5" customHeight="1">
      <c r="A1285" s="727" t="s">
        <v>7293</v>
      </c>
      <c r="B1285" s="1060" t="s">
        <v>33</v>
      </c>
      <c r="C1285" s="727" t="s">
        <v>7294</v>
      </c>
      <c r="D1285" s="727" t="s">
        <v>6298</v>
      </c>
      <c r="E1285" s="727" t="str">
        <f t="shared" si="44"/>
        <v>Перчатки</v>
      </c>
      <c r="F1285" s="727" t="s">
        <v>7295</v>
      </c>
      <c r="G1285" s="727" t="str">
        <f t="shared" si="45"/>
        <v>для защиты рук технические, с точечным покрытием ПВХ, хлопчатобумажные</v>
      </c>
      <c r="H1285" s="727"/>
      <c r="I1285" s="727"/>
      <c r="J1285" s="727" t="s">
        <v>1135</v>
      </c>
      <c r="K1285" s="727">
        <v>70</v>
      </c>
      <c r="L1285" s="749">
        <v>391010000</v>
      </c>
      <c r="M1285" s="749" t="s">
        <v>341</v>
      </c>
      <c r="N1285" s="727" t="s">
        <v>2115</v>
      </c>
      <c r="O1285" s="813" t="s">
        <v>4693</v>
      </c>
      <c r="P1285" s="727" t="s">
        <v>229</v>
      </c>
      <c r="Q1285" s="874" t="s">
        <v>230</v>
      </c>
      <c r="R1285" s="727" t="s">
        <v>2856</v>
      </c>
      <c r="S1285" s="727">
        <v>715</v>
      </c>
      <c r="T1285" s="727" t="s">
        <v>6179</v>
      </c>
      <c r="U1285" s="789">
        <v>60</v>
      </c>
      <c r="V1285" s="789">
        <v>150</v>
      </c>
      <c r="W1285" s="789">
        <v>9000</v>
      </c>
      <c r="X1285" s="789">
        <v>10080</v>
      </c>
      <c r="Y1285" s="727" t="s">
        <v>4270</v>
      </c>
      <c r="Z1285" s="727">
        <v>2016</v>
      </c>
      <c r="AA1285" s="727"/>
      <c r="AB1285" s="760" t="s">
        <v>876</v>
      </c>
      <c r="AC1285" s="760"/>
      <c r="AD1285" s="760"/>
      <c r="AE1285" s="760"/>
      <c r="AF1285" s="760"/>
      <c r="AG1285" s="760" t="s">
        <v>7296</v>
      </c>
      <c r="AH1285" s="760" t="s">
        <v>794</v>
      </c>
      <c r="AI1285" s="760">
        <v>210018311</v>
      </c>
      <c r="AJ1285" s="760" t="s">
        <v>7297</v>
      </c>
      <c r="AK1285" s="807"/>
    </row>
    <row r="1286" spans="1:37" s="192" customFormat="1" ht="100.5" customHeight="1">
      <c r="A1286" s="727" t="s">
        <v>7298</v>
      </c>
      <c r="B1286" s="1060" t="s">
        <v>33</v>
      </c>
      <c r="C1286" s="727" t="s">
        <v>6804</v>
      </c>
      <c r="D1286" s="727" t="s">
        <v>4944</v>
      </c>
      <c r="E1286" s="727" t="str">
        <f t="shared" si="44"/>
        <v>Очки</v>
      </c>
      <c r="F1286" s="727" t="s">
        <v>6805</v>
      </c>
      <c r="G1286" s="727" t="str">
        <f t="shared" si="45"/>
        <v>для сварочных работ</v>
      </c>
      <c r="H1286" s="727"/>
      <c r="I1286" s="727"/>
      <c r="J1286" s="727" t="s">
        <v>1135</v>
      </c>
      <c r="K1286" s="727">
        <v>60</v>
      </c>
      <c r="L1286" s="749">
        <v>391010000</v>
      </c>
      <c r="M1286" s="749" t="s">
        <v>341</v>
      </c>
      <c r="N1286" s="727" t="s">
        <v>2115</v>
      </c>
      <c r="O1286" s="813" t="s">
        <v>4693</v>
      </c>
      <c r="P1286" s="727" t="s">
        <v>229</v>
      </c>
      <c r="Q1286" s="874" t="s">
        <v>230</v>
      </c>
      <c r="R1286" s="727" t="s">
        <v>2856</v>
      </c>
      <c r="S1286" s="727">
        <v>796</v>
      </c>
      <c r="T1286" s="727" t="s">
        <v>232</v>
      </c>
      <c r="U1286" s="789">
        <v>24</v>
      </c>
      <c r="V1286" s="789">
        <v>1300</v>
      </c>
      <c r="W1286" s="789">
        <v>31200</v>
      </c>
      <c r="X1286" s="789">
        <v>34944</v>
      </c>
      <c r="Y1286" s="727" t="s">
        <v>4270</v>
      </c>
      <c r="Z1286" s="727">
        <v>2016</v>
      </c>
      <c r="AA1286" s="727"/>
      <c r="AB1286" s="760" t="s">
        <v>876</v>
      </c>
      <c r="AC1286" s="760"/>
      <c r="AD1286" s="760"/>
      <c r="AE1286" s="760"/>
      <c r="AF1286" s="760"/>
      <c r="AG1286" s="760" t="s">
        <v>7299</v>
      </c>
      <c r="AH1286" s="760" t="s">
        <v>794</v>
      </c>
      <c r="AI1286" s="760">
        <v>210018316</v>
      </c>
      <c r="AJ1286" s="760" t="s">
        <v>6807</v>
      </c>
      <c r="AK1286" s="807"/>
    </row>
    <row r="1287" spans="1:37" s="192" customFormat="1" ht="100.5" customHeight="1">
      <c r="A1287" s="727" t="s">
        <v>7300</v>
      </c>
      <c r="B1287" s="1060" t="s">
        <v>33</v>
      </c>
      <c r="C1287" s="727" t="s">
        <v>7301</v>
      </c>
      <c r="D1287" s="727" t="s">
        <v>7302</v>
      </c>
      <c r="E1287" s="727" t="str">
        <f t="shared" si="44"/>
        <v>Строп</v>
      </c>
      <c r="F1287" s="727" t="s">
        <v>7303</v>
      </c>
      <c r="G1287" s="727" t="str">
        <f t="shared" si="45"/>
        <v>стальной, УСК1, грузоподъемность 2,0 т</v>
      </c>
      <c r="H1287" s="727"/>
      <c r="I1287" s="727"/>
      <c r="J1287" s="727" t="s">
        <v>1135</v>
      </c>
      <c r="K1287" s="727">
        <v>50</v>
      </c>
      <c r="L1287" s="749">
        <v>391010000</v>
      </c>
      <c r="M1287" s="749" t="s">
        <v>341</v>
      </c>
      <c r="N1287" s="727" t="s">
        <v>2115</v>
      </c>
      <c r="O1287" s="813" t="s">
        <v>4693</v>
      </c>
      <c r="P1287" s="727" t="s">
        <v>229</v>
      </c>
      <c r="Q1287" s="874" t="s">
        <v>230</v>
      </c>
      <c r="R1287" s="727" t="s">
        <v>2856</v>
      </c>
      <c r="S1287" s="727">
        <v>796</v>
      </c>
      <c r="T1287" s="727" t="s">
        <v>232</v>
      </c>
      <c r="U1287" s="789">
        <v>1</v>
      </c>
      <c r="V1287" s="789">
        <v>4000</v>
      </c>
      <c r="W1287" s="789">
        <v>4000</v>
      </c>
      <c r="X1287" s="789">
        <v>4480</v>
      </c>
      <c r="Y1287" s="727" t="s">
        <v>4270</v>
      </c>
      <c r="Z1287" s="727">
        <v>2016</v>
      </c>
      <c r="AA1287" s="727"/>
      <c r="AB1287" s="760" t="s">
        <v>876</v>
      </c>
      <c r="AC1287" s="760"/>
      <c r="AD1287" s="760"/>
      <c r="AE1287" s="760"/>
      <c r="AF1287" s="760"/>
      <c r="AG1287" s="760" t="s">
        <v>7304</v>
      </c>
      <c r="AH1287" s="760" t="s">
        <v>794</v>
      </c>
      <c r="AI1287" s="760">
        <v>210018960</v>
      </c>
      <c r="AJ1287" s="760" t="s">
        <v>7305</v>
      </c>
      <c r="AK1287" s="807"/>
    </row>
    <row r="1288" spans="1:37" s="192" customFormat="1" ht="100.5" customHeight="1">
      <c r="A1288" s="727" t="s">
        <v>7306</v>
      </c>
      <c r="B1288" s="1060" t="s">
        <v>33</v>
      </c>
      <c r="C1288" s="727" t="s">
        <v>7307</v>
      </c>
      <c r="D1288" s="727" t="s">
        <v>7302</v>
      </c>
      <c r="E1288" s="727" t="str">
        <f t="shared" si="44"/>
        <v>Строп</v>
      </c>
      <c r="F1288" s="727" t="s">
        <v>7308</v>
      </c>
      <c r="G1288" s="727" t="str">
        <f t="shared" si="45"/>
        <v>стальной, УСК1, грузоподъемность 1,0 т</v>
      </c>
      <c r="H1288" s="727"/>
      <c r="I1288" s="727"/>
      <c r="J1288" s="727" t="s">
        <v>1135</v>
      </c>
      <c r="K1288" s="727">
        <v>50</v>
      </c>
      <c r="L1288" s="749">
        <v>391010000</v>
      </c>
      <c r="M1288" s="749" t="s">
        <v>341</v>
      </c>
      <c r="N1288" s="727" t="s">
        <v>2115</v>
      </c>
      <c r="O1288" s="813" t="s">
        <v>4693</v>
      </c>
      <c r="P1288" s="727" t="s">
        <v>229</v>
      </c>
      <c r="Q1288" s="874" t="s">
        <v>230</v>
      </c>
      <c r="R1288" s="727" t="s">
        <v>2856</v>
      </c>
      <c r="S1288" s="727">
        <v>796</v>
      </c>
      <c r="T1288" s="727" t="s">
        <v>232</v>
      </c>
      <c r="U1288" s="789">
        <v>4</v>
      </c>
      <c r="V1288" s="789">
        <v>5350</v>
      </c>
      <c r="W1288" s="789">
        <v>21400</v>
      </c>
      <c r="X1288" s="789">
        <v>23968</v>
      </c>
      <c r="Y1288" s="727" t="s">
        <v>4270</v>
      </c>
      <c r="Z1288" s="727">
        <v>2016</v>
      </c>
      <c r="AA1288" s="727"/>
      <c r="AB1288" s="760" t="s">
        <v>876</v>
      </c>
      <c r="AC1288" s="760"/>
      <c r="AD1288" s="760"/>
      <c r="AE1288" s="760"/>
      <c r="AF1288" s="760"/>
      <c r="AG1288" s="760" t="s">
        <v>7309</v>
      </c>
      <c r="AH1288" s="760" t="s">
        <v>794</v>
      </c>
      <c r="AI1288" s="760">
        <v>210018961</v>
      </c>
      <c r="AJ1288" s="760" t="s">
        <v>7310</v>
      </c>
      <c r="AK1288" s="807"/>
    </row>
    <row r="1289" spans="1:37" s="192" customFormat="1" ht="100.5" customHeight="1">
      <c r="A1289" s="727" t="s">
        <v>7311</v>
      </c>
      <c r="B1289" s="1060" t="s">
        <v>33</v>
      </c>
      <c r="C1289" s="727" t="s">
        <v>6395</v>
      </c>
      <c r="D1289" s="727" t="s">
        <v>6298</v>
      </c>
      <c r="E1289" s="727" t="str">
        <f t="shared" si="44"/>
        <v>Перчатки</v>
      </c>
      <c r="F1289" s="727" t="s">
        <v>6396</v>
      </c>
      <c r="G1289" s="727" t="str">
        <f t="shared" si="45"/>
        <v>для защиты рук технические, со сплошным покрытием ПВХ, хлопчатобумажные</v>
      </c>
      <c r="H1289" s="727"/>
      <c r="I1289" s="727"/>
      <c r="J1289" s="727" t="s">
        <v>1135</v>
      </c>
      <c r="K1289" s="727">
        <v>70</v>
      </c>
      <c r="L1289" s="749">
        <v>391010000</v>
      </c>
      <c r="M1289" s="749" t="s">
        <v>341</v>
      </c>
      <c r="N1289" s="727" t="s">
        <v>2115</v>
      </c>
      <c r="O1289" s="813" t="s">
        <v>4693</v>
      </c>
      <c r="P1289" s="727" t="s">
        <v>229</v>
      </c>
      <c r="Q1289" s="874" t="s">
        <v>230</v>
      </c>
      <c r="R1289" s="727" t="s">
        <v>2856</v>
      </c>
      <c r="S1289" s="727">
        <v>715</v>
      </c>
      <c r="T1289" s="727" t="s">
        <v>6179</v>
      </c>
      <c r="U1289" s="789">
        <v>1368</v>
      </c>
      <c r="V1289" s="789">
        <v>214</v>
      </c>
      <c r="W1289" s="789">
        <v>292752</v>
      </c>
      <c r="X1289" s="789">
        <v>327882.23999999999</v>
      </c>
      <c r="Y1289" s="727" t="s">
        <v>4270</v>
      </c>
      <c r="Z1289" s="727">
        <v>2016</v>
      </c>
      <c r="AA1289" s="727"/>
      <c r="AB1289" s="760" t="s">
        <v>876</v>
      </c>
      <c r="AC1289" s="760"/>
      <c r="AD1289" s="760"/>
      <c r="AE1289" s="760"/>
      <c r="AF1289" s="760"/>
      <c r="AG1289" s="760" t="s">
        <v>7312</v>
      </c>
      <c r="AH1289" s="760" t="s">
        <v>794</v>
      </c>
      <c r="AI1289" s="760">
        <v>210020022</v>
      </c>
      <c r="AJ1289" s="760" t="s">
        <v>6398</v>
      </c>
      <c r="AK1289" s="807"/>
    </row>
    <row r="1290" spans="1:37" s="192" customFormat="1" ht="100.5" customHeight="1">
      <c r="A1290" s="727" t="s">
        <v>7313</v>
      </c>
      <c r="B1290" s="1060" t="s">
        <v>33</v>
      </c>
      <c r="C1290" s="727" t="s">
        <v>7314</v>
      </c>
      <c r="D1290" s="727" t="s">
        <v>7302</v>
      </c>
      <c r="E1290" s="727" t="str">
        <f t="shared" si="44"/>
        <v>Строп</v>
      </c>
      <c r="F1290" s="727" t="s">
        <v>7315</v>
      </c>
      <c r="G1290" s="727" t="str">
        <f t="shared" si="45"/>
        <v>ленточный, текстильный, грузоподъемность 8 т, петлевой</v>
      </c>
      <c r="H1290" s="727"/>
      <c r="I1290" s="727"/>
      <c r="J1290" s="727" t="s">
        <v>1135</v>
      </c>
      <c r="K1290" s="727">
        <v>50</v>
      </c>
      <c r="L1290" s="749">
        <v>391010000</v>
      </c>
      <c r="M1290" s="749" t="s">
        <v>341</v>
      </c>
      <c r="N1290" s="727" t="s">
        <v>2115</v>
      </c>
      <c r="O1290" s="813" t="s">
        <v>4693</v>
      </c>
      <c r="P1290" s="727" t="s">
        <v>229</v>
      </c>
      <c r="Q1290" s="874" t="s">
        <v>230</v>
      </c>
      <c r="R1290" s="727" t="s">
        <v>2856</v>
      </c>
      <c r="S1290" s="727">
        <v>796</v>
      </c>
      <c r="T1290" s="727" t="s">
        <v>232</v>
      </c>
      <c r="U1290" s="789">
        <v>4</v>
      </c>
      <c r="V1290" s="789">
        <v>18000</v>
      </c>
      <c r="W1290" s="789">
        <v>72000</v>
      </c>
      <c r="X1290" s="789">
        <v>80640</v>
      </c>
      <c r="Y1290" s="727" t="s">
        <v>4270</v>
      </c>
      <c r="Z1290" s="727">
        <v>2016</v>
      </c>
      <c r="AA1290" s="727"/>
      <c r="AB1290" s="760" t="s">
        <v>876</v>
      </c>
      <c r="AC1290" s="760"/>
      <c r="AD1290" s="760"/>
      <c r="AE1290" s="760"/>
      <c r="AF1290" s="760"/>
      <c r="AG1290" s="760" t="s">
        <v>7316</v>
      </c>
      <c r="AH1290" s="760" t="s">
        <v>794</v>
      </c>
      <c r="AI1290" s="760">
        <v>210021403</v>
      </c>
      <c r="AJ1290" s="760" t="s">
        <v>7317</v>
      </c>
      <c r="AK1290" s="807"/>
    </row>
    <row r="1291" spans="1:37" s="192" customFormat="1" ht="100.5" customHeight="1">
      <c r="A1291" s="727" t="s">
        <v>7318</v>
      </c>
      <c r="B1291" s="1060" t="s">
        <v>33</v>
      </c>
      <c r="C1291" s="727" t="s">
        <v>7319</v>
      </c>
      <c r="D1291" s="727" t="s">
        <v>7302</v>
      </c>
      <c r="E1291" s="727" t="str">
        <f t="shared" si="44"/>
        <v>Строп</v>
      </c>
      <c r="F1291" s="727" t="s">
        <v>7320</v>
      </c>
      <c r="G1291" s="727" t="str">
        <f t="shared" si="45"/>
        <v>ленточный, текстильный, грузоподъемность 3 т, петлевой</v>
      </c>
      <c r="H1291" s="727"/>
      <c r="I1291" s="727"/>
      <c r="J1291" s="727" t="s">
        <v>1135</v>
      </c>
      <c r="K1291" s="727">
        <v>50</v>
      </c>
      <c r="L1291" s="749">
        <v>391010000</v>
      </c>
      <c r="M1291" s="749" t="s">
        <v>341</v>
      </c>
      <c r="N1291" s="727" t="s">
        <v>2115</v>
      </c>
      <c r="O1291" s="813" t="s">
        <v>4693</v>
      </c>
      <c r="P1291" s="727" t="s">
        <v>229</v>
      </c>
      <c r="Q1291" s="874" t="s">
        <v>230</v>
      </c>
      <c r="R1291" s="727" t="s">
        <v>2856</v>
      </c>
      <c r="S1291" s="727">
        <v>796</v>
      </c>
      <c r="T1291" s="727" t="s">
        <v>232</v>
      </c>
      <c r="U1291" s="789">
        <v>4</v>
      </c>
      <c r="V1291" s="789">
        <v>5500</v>
      </c>
      <c r="W1291" s="789">
        <v>22000</v>
      </c>
      <c r="X1291" s="789">
        <v>24640</v>
      </c>
      <c r="Y1291" s="727" t="s">
        <v>4270</v>
      </c>
      <c r="Z1291" s="727">
        <v>2016</v>
      </c>
      <c r="AA1291" s="727"/>
      <c r="AB1291" s="760" t="s">
        <v>876</v>
      </c>
      <c r="AC1291" s="760"/>
      <c r="AD1291" s="760"/>
      <c r="AE1291" s="760"/>
      <c r="AF1291" s="760"/>
      <c r="AG1291" s="760" t="s">
        <v>7321</v>
      </c>
      <c r="AH1291" s="760" t="s">
        <v>794</v>
      </c>
      <c r="AI1291" s="760">
        <v>210021404</v>
      </c>
      <c r="AJ1291" s="760" t="s">
        <v>7322</v>
      </c>
      <c r="AK1291" s="807"/>
    </row>
    <row r="1292" spans="1:37" s="192" customFormat="1" ht="100.5" customHeight="1">
      <c r="A1292" s="727" t="s">
        <v>7323</v>
      </c>
      <c r="B1292" s="1060" t="s">
        <v>33</v>
      </c>
      <c r="C1292" s="727" t="s">
        <v>4849</v>
      </c>
      <c r="D1292" s="727" t="s">
        <v>4850</v>
      </c>
      <c r="E1292" s="727" t="str">
        <f t="shared" si="44"/>
        <v>Кольцо</v>
      </c>
      <c r="F1292" s="727" t="s">
        <v>4851</v>
      </c>
      <c r="G1292" s="727" t="str">
        <f t="shared" si="45"/>
        <v>резиновое, уплотнительное, ГОСТ 9833-73</v>
      </c>
      <c r="H1292" s="727"/>
      <c r="I1292" s="727"/>
      <c r="J1292" s="727" t="s">
        <v>1135</v>
      </c>
      <c r="K1292" s="727">
        <v>50</v>
      </c>
      <c r="L1292" s="749">
        <v>391010000</v>
      </c>
      <c r="M1292" s="749" t="s">
        <v>341</v>
      </c>
      <c r="N1292" s="727" t="s">
        <v>2115</v>
      </c>
      <c r="O1292" s="813" t="s">
        <v>4693</v>
      </c>
      <c r="P1292" s="727" t="s">
        <v>229</v>
      </c>
      <c r="Q1292" s="874" t="s">
        <v>230</v>
      </c>
      <c r="R1292" s="727" t="s">
        <v>2856</v>
      </c>
      <c r="S1292" s="727">
        <v>796</v>
      </c>
      <c r="T1292" s="727" t="s">
        <v>232</v>
      </c>
      <c r="U1292" s="789">
        <v>3</v>
      </c>
      <c r="V1292" s="789">
        <v>55000</v>
      </c>
      <c r="W1292" s="789">
        <v>165000</v>
      </c>
      <c r="X1292" s="789">
        <v>184800</v>
      </c>
      <c r="Y1292" s="727" t="s">
        <v>4270</v>
      </c>
      <c r="Z1292" s="727">
        <v>2016</v>
      </c>
      <c r="AA1292" s="727"/>
      <c r="AB1292" s="760" t="s">
        <v>876</v>
      </c>
      <c r="AC1292" s="760"/>
      <c r="AD1292" s="760"/>
      <c r="AE1292" s="760"/>
      <c r="AF1292" s="760"/>
      <c r="AG1292" s="760" t="s">
        <v>7324</v>
      </c>
      <c r="AH1292" s="760" t="s">
        <v>794</v>
      </c>
      <c r="AI1292" s="760">
        <v>210000371</v>
      </c>
      <c r="AJ1292" s="760" t="s">
        <v>6820</v>
      </c>
      <c r="AK1292" s="807"/>
    </row>
    <row r="1293" spans="1:37" s="192" customFormat="1" ht="100.5" customHeight="1">
      <c r="A1293" s="727" t="s">
        <v>7325</v>
      </c>
      <c r="B1293" s="1060" t="s">
        <v>33</v>
      </c>
      <c r="C1293" s="727" t="s">
        <v>6606</v>
      </c>
      <c r="D1293" s="727" t="s">
        <v>6435</v>
      </c>
      <c r="E1293" s="727" t="str">
        <f t="shared" si="44"/>
        <v>Мембрана</v>
      </c>
      <c r="F1293" s="727" t="s">
        <v>6607</v>
      </c>
      <c r="G1293" s="727" t="str">
        <f t="shared" si="45"/>
        <v>для регулятора давления, из мембранного полотна толщина 2 мм</v>
      </c>
      <c r="H1293" s="727"/>
      <c r="I1293" s="727"/>
      <c r="J1293" s="727" t="s">
        <v>1135</v>
      </c>
      <c r="K1293" s="727">
        <v>0</v>
      </c>
      <c r="L1293" s="749">
        <v>391010000</v>
      </c>
      <c r="M1293" s="749" t="s">
        <v>341</v>
      </c>
      <c r="N1293" s="727" t="s">
        <v>2115</v>
      </c>
      <c r="O1293" s="813" t="s">
        <v>4693</v>
      </c>
      <c r="P1293" s="727" t="s">
        <v>229</v>
      </c>
      <c r="Q1293" s="874" t="s">
        <v>230</v>
      </c>
      <c r="R1293" s="727" t="s">
        <v>2856</v>
      </c>
      <c r="S1293" s="727">
        <v>796</v>
      </c>
      <c r="T1293" s="727" t="s">
        <v>232</v>
      </c>
      <c r="U1293" s="789">
        <v>10</v>
      </c>
      <c r="V1293" s="789">
        <v>5500</v>
      </c>
      <c r="W1293" s="789">
        <v>55000</v>
      </c>
      <c r="X1293" s="789">
        <v>61600</v>
      </c>
      <c r="Y1293" s="727"/>
      <c r="Z1293" s="727">
        <v>2016</v>
      </c>
      <c r="AA1293" s="727"/>
      <c r="AB1293" s="760" t="s">
        <v>876</v>
      </c>
      <c r="AC1293" s="760"/>
      <c r="AD1293" s="760"/>
      <c r="AE1293" s="760"/>
      <c r="AF1293" s="760"/>
      <c r="AG1293" s="760" t="s">
        <v>7326</v>
      </c>
      <c r="AH1293" s="760" t="s">
        <v>794</v>
      </c>
      <c r="AI1293" s="760">
        <v>210000377</v>
      </c>
      <c r="AJ1293" s="760" t="s">
        <v>6612</v>
      </c>
      <c r="AK1293" s="807"/>
    </row>
    <row r="1294" spans="1:37" s="192" customFormat="1" ht="100.5" customHeight="1">
      <c r="A1294" s="727" t="s">
        <v>7327</v>
      </c>
      <c r="B1294" s="1060" t="s">
        <v>33</v>
      </c>
      <c r="C1294" s="727" t="s">
        <v>6606</v>
      </c>
      <c r="D1294" s="727" t="s">
        <v>6435</v>
      </c>
      <c r="E1294" s="727" t="str">
        <f t="shared" si="44"/>
        <v>Мембрана</v>
      </c>
      <c r="F1294" s="727" t="s">
        <v>6607</v>
      </c>
      <c r="G1294" s="727" t="str">
        <f t="shared" si="45"/>
        <v>для регулятора давления, из мембранного полотна толщина 2 мм</v>
      </c>
      <c r="H1294" s="727"/>
      <c r="I1294" s="727"/>
      <c r="J1294" s="727" t="s">
        <v>1135</v>
      </c>
      <c r="K1294" s="727">
        <v>0</v>
      </c>
      <c r="L1294" s="749">
        <v>391010000</v>
      </c>
      <c r="M1294" s="749" t="s">
        <v>341</v>
      </c>
      <c r="N1294" s="727" t="s">
        <v>2115</v>
      </c>
      <c r="O1294" s="813" t="s">
        <v>4693</v>
      </c>
      <c r="P1294" s="727" t="s">
        <v>229</v>
      </c>
      <c r="Q1294" s="874" t="s">
        <v>230</v>
      </c>
      <c r="R1294" s="727" t="s">
        <v>2856</v>
      </c>
      <c r="S1294" s="727">
        <v>796</v>
      </c>
      <c r="T1294" s="727" t="s">
        <v>232</v>
      </c>
      <c r="U1294" s="789">
        <v>4</v>
      </c>
      <c r="V1294" s="789">
        <v>11000</v>
      </c>
      <c r="W1294" s="789">
        <v>44000</v>
      </c>
      <c r="X1294" s="789">
        <v>49280</v>
      </c>
      <c r="Y1294" s="727"/>
      <c r="Z1294" s="727">
        <v>2016</v>
      </c>
      <c r="AA1294" s="727"/>
      <c r="AB1294" s="760" t="s">
        <v>876</v>
      </c>
      <c r="AC1294" s="760"/>
      <c r="AD1294" s="760"/>
      <c r="AE1294" s="760"/>
      <c r="AF1294" s="760"/>
      <c r="AG1294" s="760" t="s">
        <v>7328</v>
      </c>
      <c r="AH1294" s="760" t="s">
        <v>794</v>
      </c>
      <c r="AI1294" s="760">
        <v>210000379</v>
      </c>
      <c r="AJ1294" s="760" t="s">
        <v>6615</v>
      </c>
      <c r="AK1294" s="807"/>
    </row>
    <row r="1295" spans="1:37" s="192" customFormat="1" ht="100.5" customHeight="1">
      <c r="A1295" s="727" t="s">
        <v>7329</v>
      </c>
      <c r="B1295" s="1060" t="s">
        <v>33</v>
      </c>
      <c r="C1295" s="727" t="s">
        <v>6434</v>
      </c>
      <c r="D1295" s="727" t="s">
        <v>6435</v>
      </c>
      <c r="E1295" s="727" t="str">
        <f t="shared" si="44"/>
        <v>Мембрана</v>
      </c>
      <c r="F1295" s="727" t="s">
        <v>6436</v>
      </c>
      <c r="G1295" s="727" t="str">
        <f t="shared" si="45"/>
        <v>для регулятора давления, из мембранного полотна толщина 3 мм</v>
      </c>
      <c r="H1295" s="727"/>
      <c r="I1295" s="727"/>
      <c r="J1295" s="727" t="s">
        <v>1135</v>
      </c>
      <c r="K1295" s="727">
        <v>0</v>
      </c>
      <c r="L1295" s="749">
        <v>391010000</v>
      </c>
      <c r="M1295" s="749" t="s">
        <v>341</v>
      </c>
      <c r="N1295" s="727" t="s">
        <v>2115</v>
      </c>
      <c r="O1295" s="813" t="s">
        <v>4693</v>
      </c>
      <c r="P1295" s="727" t="s">
        <v>229</v>
      </c>
      <c r="Q1295" s="874" t="s">
        <v>230</v>
      </c>
      <c r="R1295" s="727" t="s">
        <v>2856</v>
      </c>
      <c r="S1295" s="727">
        <v>796</v>
      </c>
      <c r="T1295" s="727" t="s">
        <v>232</v>
      </c>
      <c r="U1295" s="789">
        <v>1</v>
      </c>
      <c r="V1295" s="789">
        <v>12100</v>
      </c>
      <c r="W1295" s="789">
        <v>12100</v>
      </c>
      <c r="X1295" s="789">
        <v>13552</v>
      </c>
      <c r="Y1295" s="727"/>
      <c r="Z1295" s="727">
        <v>2016</v>
      </c>
      <c r="AA1295" s="727"/>
      <c r="AB1295" s="760" t="s">
        <v>876</v>
      </c>
      <c r="AC1295" s="760"/>
      <c r="AD1295" s="760"/>
      <c r="AE1295" s="760"/>
      <c r="AF1295" s="760"/>
      <c r="AG1295" s="760" t="s">
        <v>7330</v>
      </c>
      <c r="AH1295" s="760" t="s">
        <v>794</v>
      </c>
      <c r="AI1295" s="760">
        <v>210000380</v>
      </c>
      <c r="AJ1295" s="760" t="s">
        <v>6618</v>
      </c>
      <c r="AK1295" s="807"/>
    </row>
    <row r="1296" spans="1:37" s="192" customFormat="1" ht="100.5" customHeight="1">
      <c r="A1296" s="727" t="s">
        <v>7331</v>
      </c>
      <c r="B1296" s="1060" t="s">
        <v>33</v>
      </c>
      <c r="C1296" s="727" t="s">
        <v>7231</v>
      </c>
      <c r="D1296" s="727" t="s">
        <v>6435</v>
      </c>
      <c r="E1296" s="727" t="str">
        <f t="shared" si="44"/>
        <v>Мембрана</v>
      </c>
      <c r="F1296" s="727" t="s">
        <v>7232</v>
      </c>
      <c r="G1296" s="727" t="str">
        <f t="shared" si="45"/>
        <v>для регулятора давления, из мембранного полотна толщина 4 мм</v>
      </c>
      <c r="H1296" s="727"/>
      <c r="I1296" s="727"/>
      <c r="J1296" s="727" t="s">
        <v>1135</v>
      </c>
      <c r="K1296" s="727">
        <v>0</v>
      </c>
      <c r="L1296" s="749">
        <v>391010000</v>
      </c>
      <c r="M1296" s="749" t="s">
        <v>341</v>
      </c>
      <c r="N1296" s="727" t="s">
        <v>2115</v>
      </c>
      <c r="O1296" s="813" t="s">
        <v>4693</v>
      </c>
      <c r="P1296" s="727" t="s">
        <v>229</v>
      </c>
      <c r="Q1296" s="874" t="s">
        <v>230</v>
      </c>
      <c r="R1296" s="727" t="s">
        <v>2856</v>
      </c>
      <c r="S1296" s="727">
        <v>796</v>
      </c>
      <c r="T1296" s="727" t="s">
        <v>232</v>
      </c>
      <c r="U1296" s="789">
        <v>3</v>
      </c>
      <c r="V1296" s="789">
        <v>16500</v>
      </c>
      <c r="W1296" s="789">
        <v>49500</v>
      </c>
      <c r="X1296" s="789">
        <v>55440</v>
      </c>
      <c r="Y1296" s="727"/>
      <c r="Z1296" s="727">
        <v>2016</v>
      </c>
      <c r="AA1296" s="727"/>
      <c r="AB1296" s="760" t="s">
        <v>876</v>
      </c>
      <c r="AC1296" s="760"/>
      <c r="AD1296" s="760"/>
      <c r="AE1296" s="760"/>
      <c r="AF1296" s="760"/>
      <c r="AG1296" s="760" t="s">
        <v>7332</v>
      </c>
      <c r="AH1296" s="760" t="s">
        <v>794</v>
      </c>
      <c r="AI1296" s="760">
        <v>210000381</v>
      </c>
      <c r="AJ1296" s="760" t="s">
        <v>7234</v>
      </c>
      <c r="AK1296" s="807"/>
    </row>
    <row r="1297" spans="1:37" s="192" customFormat="1" ht="100.5" customHeight="1">
      <c r="A1297" s="727" t="s">
        <v>7333</v>
      </c>
      <c r="B1297" s="1060" t="s">
        <v>33</v>
      </c>
      <c r="C1297" s="727" t="s">
        <v>6620</v>
      </c>
      <c r="D1297" s="727" t="s">
        <v>6435</v>
      </c>
      <c r="E1297" s="727" t="str">
        <f t="shared" si="44"/>
        <v>Мембрана</v>
      </c>
      <c r="F1297" s="727" t="s">
        <v>6621</v>
      </c>
      <c r="G1297" s="727" t="str">
        <f t="shared" si="45"/>
        <v>для регулятора давления, из мембранного полотна толщина 6 мм</v>
      </c>
      <c r="H1297" s="727"/>
      <c r="I1297" s="727"/>
      <c r="J1297" s="727" t="s">
        <v>1135</v>
      </c>
      <c r="K1297" s="727">
        <v>0</v>
      </c>
      <c r="L1297" s="749">
        <v>391010000</v>
      </c>
      <c r="M1297" s="749" t="s">
        <v>341</v>
      </c>
      <c r="N1297" s="727" t="s">
        <v>2115</v>
      </c>
      <c r="O1297" s="813" t="s">
        <v>4693</v>
      </c>
      <c r="P1297" s="727" t="s">
        <v>229</v>
      </c>
      <c r="Q1297" s="874" t="s">
        <v>230</v>
      </c>
      <c r="R1297" s="727" t="s">
        <v>2856</v>
      </c>
      <c r="S1297" s="727">
        <v>796</v>
      </c>
      <c r="T1297" s="727" t="s">
        <v>232</v>
      </c>
      <c r="U1297" s="789">
        <v>5</v>
      </c>
      <c r="V1297" s="789">
        <v>18000</v>
      </c>
      <c r="W1297" s="789">
        <v>90000</v>
      </c>
      <c r="X1297" s="789">
        <v>100800</v>
      </c>
      <c r="Y1297" s="727"/>
      <c r="Z1297" s="727">
        <v>2016</v>
      </c>
      <c r="AA1297" s="727"/>
      <c r="AB1297" s="760" t="s">
        <v>876</v>
      </c>
      <c r="AC1297" s="760"/>
      <c r="AD1297" s="760"/>
      <c r="AE1297" s="760"/>
      <c r="AF1297" s="760"/>
      <c r="AG1297" s="760" t="s">
        <v>7334</v>
      </c>
      <c r="AH1297" s="760" t="s">
        <v>794</v>
      </c>
      <c r="AI1297" s="760">
        <v>210000382</v>
      </c>
      <c r="AJ1297" s="760" t="s">
        <v>6623</v>
      </c>
      <c r="AK1297" s="807"/>
    </row>
    <row r="1298" spans="1:37" s="192" customFormat="1" ht="100.5" customHeight="1">
      <c r="A1298" s="727" t="s">
        <v>7335</v>
      </c>
      <c r="B1298" s="1060" t="s">
        <v>33</v>
      </c>
      <c r="C1298" s="727" t="s">
        <v>6445</v>
      </c>
      <c r="D1298" s="727" t="s">
        <v>6424</v>
      </c>
      <c r="E1298" s="727" t="str">
        <f t="shared" si="44"/>
        <v>Паронит</v>
      </c>
      <c r="F1298" s="727" t="s">
        <v>6446</v>
      </c>
      <c r="G1298" s="727" t="str">
        <f t="shared" si="45"/>
        <v>марка ПМБ, маслобензостойкий, толщина 3,0 мм, ГОСТ 481-80</v>
      </c>
      <c r="H1298" s="727"/>
      <c r="I1298" s="727"/>
      <c r="J1298" s="727" t="s">
        <v>1135</v>
      </c>
      <c r="K1298" s="727">
        <v>0</v>
      </c>
      <c r="L1298" s="749">
        <v>391010000</v>
      </c>
      <c r="M1298" s="749" t="s">
        <v>341</v>
      </c>
      <c r="N1298" s="727" t="s">
        <v>2115</v>
      </c>
      <c r="O1298" s="813" t="s">
        <v>4693</v>
      </c>
      <c r="P1298" s="727" t="s">
        <v>229</v>
      </c>
      <c r="Q1298" s="874" t="s">
        <v>230</v>
      </c>
      <c r="R1298" s="727" t="s">
        <v>2856</v>
      </c>
      <c r="S1298" s="727">
        <v>166</v>
      </c>
      <c r="T1298" s="727" t="s">
        <v>902</v>
      </c>
      <c r="U1298" s="789">
        <v>25</v>
      </c>
      <c r="V1298" s="789">
        <v>2500</v>
      </c>
      <c r="W1298" s="789">
        <v>62500</v>
      </c>
      <c r="X1298" s="789">
        <v>70000</v>
      </c>
      <c r="Y1298" s="727"/>
      <c r="Z1298" s="727">
        <v>2016</v>
      </c>
      <c r="AA1298" s="727"/>
      <c r="AB1298" s="760" t="s">
        <v>876</v>
      </c>
      <c r="AC1298" s="760"/>
      <c r="AD1298" s="760"/>
      <c r="AE1298" s="760"/>
      <c r="AF1298" s="760"/>
      <c r="AG1298" s="760" t="s">
        <v>7336</v>
      </c>
      <c r="AH1298" s="760" t="s">
        <v>794</v>
      </c>
      <c r="AI1298" s="760">
        <v>210012498</v>
      </c>
      <c r="AJ1298" s="760" t="s">
        <v>6448</v>
      </c>
      <c r="AK1298" s="807"/>
    </row>
    <row r="1299" spans="1:37" s="192" customFormat="1" ht="100.5" customHeight="1">
      <c r="A1299" s="727" t="s">
        <v>7337</v>
      </c>
      <c r="B1299" s="1060" t="s">
        <v>33</v>
      </c>
      <c r="C1299" s="727" t="s">
        <v>6625</v>
      </c>
      <c r="D1299" s="727" t="s">
        <v>6424</v>
      </c>
      <c r="E1299" s="727" t="str">
        <f t="shared" si="44"/>
        <v>Паронит</v>
      </c>
      <c r="F1299" s="727" t="s">
        <v>6626</v>
      </c>
      <c r="G1299" s="727" t="str">
        <f t="shared" si="45"/>
        <v>марка ПОН-Б, общего назначения, толщина 3,0 мм, ГОСТ 481-80</v>
      </c>
      <c r="H1299" s="727"/>
      <c r="I1299" s="727"/>
      <c r="J1299" s="727" t="s">
        <v>1135</v>
      </c>
      <c r="K1299" s="727">
        <v>0</v>
      </c>
      <c r="L1299" s="749">
        <v>391010000</v>
      </c>
      <c r="M1299" s="749" t="s">
        <v>341</v>
      </c>
      <c r="N1299" s="727" t="s">
        <v>2115</v>
      </c>
      <c r="O1299" s="813" t="s">
        <v>4693</v>
      </c>
      <c r="P1299" s="727" t="s">
        <v>229</v>
      </c>
      <c r="Q1299" s="874" t="s">
        <v>230</v>
      </c>
      <c r="R1299" s="727" t="s">
        <v>2856</v>
      </c>
      <c r="S1299" s="727">
        <v>166</v>
      </c>
      <c r="T1299" s="727" t="s">
        <v>902</v>
      </c>
      <c r="U1299" s="789">
        <v>2</v>
      </c>
      <c r="V1299" s="789">
        <v>2500</v>
      </c>
      <c r="W1299" s="789">
        <v>5000</v>
      </c>
      <c r="X1299" s="789">
        <v>5600</v>
      </c>
      <c r="Y1299" s="727"/>
      <c r="Z1299" s="727">
        <v>2016</v>
      </c>
      <c r="AA1299" s="727"/>
      <c r="AB1299" s="760" t="s">
        <v>876</v>
      </c>
      <c r="AC1299" s="760"/>
      <c r="AD1299" s="760"/>
      <c r="AE1299" s="760"/>
      <c r="AF1299" s="760"/>
      <c r="AG1299" s="760" t="s">
        <v>7338</v>
      </c>
      <c r="AH1299" s="760" t="s">
        <v>794</v>
      </c>
      <c r="AI1299" s="760">
        <v>210013787</v>
      </c>
      <c r="AJ1299" s="760" t="s">
        <v>7339</v>
      </c>
      <c r="AK1299" s="807"/>
    </row>
    <row r="1300" spans="1:37" s="192" customFormat="1" ht="100.5" customHeight="1">
      <c r="A1300" s="727" t="s">
        <v>7340</v>
      </c>
      <c r="B1300" s="1060" t="s">
        <v>33</v>
      </c>
      <c r="C1300" s="727" t="s">
        <v>7341</v>
      </c>
      <c r="D1300" s="727" t="s">
        <v>6424</v>
      </c>
      <c r="E1300" s="727" t="str">
        <f t="shared" si="44"/>
        <v>Паронит</v>
      </c>
      <c r="F1300" s="727" t="s">
        <v>7342</v>
      </c>
      <c r="G1300" s="727" t="str">
        <f t="shared" si="45"/>
        <v>марка ПОН, общего назначения, толщина 4,0 мм, ГОСТ 481-80</v>
      </c>
      <c r="H1300" s="727"/>
      <c r="I1300" s="727"/>
      <c r="J1300" s="727" t="s">
        <v>1135</v>
      </c>
      <c r="K1300" s="727">
        <v>0</v>
      </c>
      <c r="L1300" s="749">
        <v>391010000</v>
      </c>
      <c r="M1300" s="749" t="s">
        <v>341</v>
      </c>
      <c r="N1300" s="727" t="s">
        <v>2115</v>
      </c>
      <c r="O1300" s="813" t="s">
        <v>4693</v>
      </c>
      <c r="P1300" s="727" t="s">
        <v>229</v>
      </c>
      <c r="Q1300" s="874" t="s">
        <v>230</v>
      </c>
      <c r="R1300" s="727" t="s">
        <v>2856</v>
      </c>
      <c r="S1300" s="727">
        <v>166</v>
      </c>
      <c r="T1300" s="727" t="s">
        <v>902</v>
      </c>
      <c r="U1300" s="789">
        <v>30</v>
      </c>
      <c r="V1300" s="789">
        <v>2500</v>
      </c>
      <c r="W1300" s="789">
        <v>75000</v>
      </c>
      <c r="X1300" s="789">
        <v>84000</v>
      </c>
      <c r="Y1300" s="727"/>
      <c r="Z1300" s="727">
        <v>2016</v>
      </c>
      <c r="AA1300" s="727"/>
      <c r="AB1300" s="760" t="s">
        <v>876</v>
      </c>
      <c r="AC1300" s="760"/>
      <c r="AD1300" s="760"/>
      <c r="AE1300" s="760"/>
      <c r="AF1300" s="760"/>
      <c r="AG1300" s="760" t="s">
        <v>7343</v>
      </c>
      <c r="AH1300" s="760" t="s">
        <v>794</v>
      </c>
      <c r="AI1300" s="760">
        <v>210013921</v>
      </c>
      <c r="AJ1300" s="760" t="s">
        <v>7344</v>
      </c>
      <c r="AK1300" s="807"/>
    </row>
    <row r="1301" spans="1:37" s="192" customFormat="1" ht="100.5" customHeight="1">
      <c r="A1301" s="727" t="s">
        <v>7345</v>
      </c>
      <c r="B1301" s="1060" t="s">
        <v>33</v>
      </c>
      <c r="C1301" s="727" t="s">
        <v>6606</v>
      </c>
      <c r="D1301" s="727" t="s">
        <v>6435</v>
      </c>
      <c r="E1301" s="727" t="str">
        <f t="shared" si="44"/>
        <v>Мембрана</v>
      </c>
      <c r="F1301" s="727" t="s">
        <v>6607</v>
      </c>
      <c r="G1301" s="727" t="str">
        <f t="shared" si="45"/>
        <v>для регулятора давления, из мембранного полотна толщина 2 мм</v>
      </c>
      <c r="H1301" s="727"/>
      <c r="I1301" s="727"/>
      <c r="J1301" s="727" t="s">
        <v>1135</v>
      </c>
      <c r="K1301" s="727">
        <v>0</v>
      </c>
      <c r="L1301" s="749">
        <v>391010000</v>
      </c>
      <c r="M1301" s="749" t="s">
        <v>341</v>
      </c>
      <c r="N1301" s="727" t="s">
        <v>2115</v>
      </c>
      <c r="O1301" s="813" t="s">
        <v>4693</v>
      </c>
      <c r="P1301" s="727" t="s">
        <v>229</v>
      </c>
      <c r="Q1301" s="874" t="s">
        <v>230</v>
      </c>
      <c r="R1301" s="727" t="s">
        <v>2856</v>
      </c>
      <c r="S1301" s="727">
        <v>796</v>
      </c>
      <c r="T1301" s="727" t="s">
        <v>232</v>
      </c>
      <c r="U1301" s="789">
        <v>25</v>
      </c>
      <c r="V1301" s="789">
        <v>2140</v>
      </c>
      <c r="W1301" s="789">
        <v>53500</v>
      </c>
      <c r="X1301" s="789">
        <v>59920</v>
      </c>
      <c r="Y1301" s="727"/>
      <c r="Z1301" s="727">
        <v>2016</v>
      </c>
      <c r="AA1301" s="727"/>
      <c r="AB1301" s="760" t="s">
        <v>876</v>
      </c>
      <c r="AC1301" s="760"/>
      <c r="AD1301" s="760"/>
      <c r="AE1301" s="760"/>
      <c r="AF1301" s="760"/>
      <c r="AG1301" s="760" t="s">
        <v>7346</v>
      </c>
      <c r="AH1301" s="760" t="s">
        <v>794</v>
      </c>
      <c r="AI1301" s="760">
        <v>210014639</v>
      </c>
      <c r="AJ1301" s="760" t="s">
        <v>6656</v>
      </c>
      <c r="AK1301" s="807"/>
    </row>
    <row r="1302" spans="1:37" s="192" customFormat="1" ht="100.5" customHeight="1">
      <c r="A1302" s="727" t="s">
        <v>7347</v>
      </c>
      <c r="B1302" s="1060" t="s">
        <v>33</v>
      </c>
      <c r="C1302" s="727" t="s">
        <v>6434</v>
      </c>
      <c r="D1302" s="727" t="s">
        <v>6435</v>
      </c>
      <c r="E1302" s="727" t="str">
        <f t="shared" si="44"/>
        <v>Мембрана</v>
      </c>
      <c r="F1302" s="727" t="s">
        <v>6436</v>
      </c>
      <c r="G1302" s="727" t="str">
        <f t="shared" si="45"/>
        <v>для регулятора давления, из мембранного полотна толщина 3 мм</v>
      </c>
      <c r="H1302" s="727"/>
      <c r="I1302" s="727"/>
      <c r="J1302" s="727" t="s">
        <v>1135</v>
      </c>
      <c r="K1302" s="727">
        <v>0</v>
      </c>
      <c r="L1302" s="749">
        <v>391010000</v>
      </c>
      <c r="M1302" s="749" t="s">
        <v>341</v>
      </c>
      <c r="N1302" s="727" t="s">
        <v>2115</v>
      </c>
      <c r="O1302" s="813" t="s">
        <v>4693</v>
      </c>
      <c r="P1302" s="727" t="s">
        <v>229</v>
      </c>
      <c r="Q1302" s="874" t="s">
        <v>230</v>
      </c>
      <c r="R1302" s="727" t="s">
        <v>2856</v>
      </c>
      <c r="S1302" s="727">
        <v>796</v>
      </c>
      <c r="T1302" s="727" t="s">
        <v>232</v>
      </c>
      <c r="U1302" s="789">
        <v>2</v>
      </c>
      <c r="V1302" s="789">
        <v>49500</v>
      </c>
      <c r="W1302" s="789">
        <v>99000</v>
      </c>
      <c r="X1302" s="789">
        <v>110880</v>
      </c>
      <c r="Y1302" s="727"/>
      <c r="Z1302" s="727">
        <v>2016</v>
      </c>
      <c r="AA1302" s="727"/>
      <c r="AB1302" s="760" t="s">
        <v>876</v>
      </c>
      <c r="AC1302" s="760"/>
      <c r="AD1302" s="760"/>
      <c r="AE1302" s="760"/>
      <c r="AF1302" s="760"/>
      <c r="AG1302" s="760" t="s">
        <v>7348</v>
      </c>
      <c r="AH1302" s="760" t="s">
        <v>794</v>
      </c>
      <c r="AI1302" s="760">
        <v>210014798</v>
      </c>
      <c r="AJ1302" s="760" t="s">
        <v>6659</v>
      </c>
      <c r="AK1302" s="807"/>
    </row>
    <row r="1303" spans="1:37" s="192" customFormat="1" ht="100.5" customHeight="1">
      <c r="A1303" s="727" t="s">
        <v>7349</v>
      </c>
      <c r="B1303" s="1060" t="s">
        <v>33</v>
      </c>
      <c r="C1303" s="727" t="s">
        <v>6434</v>
      </c>
      <c r="D1303" s="727" t="s">
        <v>6435</v>
      </c>
      <c r="E1303" s="727" t="str">
        <f t="shared" si="44"/>
        <v>Мембрана</v>
      </c>
      <c r="F1303" s="727" t="s">
        <v>6436</v>
      </c>
      <c r="G1303" s="727" t="str">
        <f t="shared" si="45"/>
        <v>для регулятора давления, из мембранного полотна толщина 3 мм</v>
      </c>
      <c r="H1303" s="727"/>
      <c r="I1303" s="727"/>
      <c r="J1303" s="727" t="s">
        <v>1135</v>
      </c>
      <c r="K1303" s="727">
        <v>0</v>
      </c>
      <c r="L1303" s="749">
        <v>391010000</v>
      </c>
      <c r="M1303" s="749" t="s">
        <v>341</v>
      </c>
      <c r="N1303" s="727" t="s">
        <v>2115</v>
      </c>
      <c r="O1303" s="813" t="s">
        <v>4693</v>
      </c>
      <c r="P1303" s="727" t="s">
        <v>229</v>
      </c>
      <c r="Q1303" s="874" t="s">
        <v>230</v>
      </c>
      <c r="R1303" s="727" t="s">
        <v>2856</v>
      </c>
      <c r="S1303" s="727">
        <v>796</v>
      </c>
      <c r="T1303" s="727" t="s">
        <v>232</v>
      </c>
      <c r="U1303" s="789">
        <v>5</v>
      </c>
      <c r="V1303" s="789">
        <v>16200</v>
      </c>
      <c r="W1303" s="789">
        <v>81000</v>
      </c>
      <c r="X1303" s="789">
        <v>90720</v>
      </c>
      <c r="Y1303" s="727"/>
      <c r="Z1303" s="727">
        <v>2016</v>
      </c>
      <c r="AA1303" s="727"/>
      <c r="AB1303" s="760" t="s">
        <v>876</v>
      </c>
      <c r="AC1303" s="760"/>
      <c r="AD1303" s="760"/>
      <c r="AE1303" s="760"/>
      <c r="AF1303" s="760"/>
      <c r="AG1303" s="760" t="s">
        <v>7350</v>
      </c>
      <c r="AH1303" s="760" t="s">
        <v>794</v>
      </c>
      <c r="AI1303" s="760">
        <v>210014800</v>
      </c>
      <c r="AJ1303" s="760" t="s">
        <v>7351</v>
      </c>
      <c r="AK1303" s="807"/>
    </row>
    <row r="1304" spans="1:37" s="192" customFormat="1" ht="100.5" customHeight="1">
      <c r="A1304" s="727" t="s">
        <v>7352</v>
      </c>
      <c r="B1304" s="1060" t="s">
        <v>33</v>
      </c>
      <c r="C1304" s="727" t="s">
        <v>6864</v>
      </c>
      <c r="D1304" s="727" t="s">
        <v>6424</v>
      </c>
      <c r="E1304" s="727" t="str">
        <f t="shared" si="44"/>
        <v>Паронит</v>
      </c>
      <c r="F1304" s="727" t="s">
        <v>6865</v>
      </c>
      <c r="G1304" s="727" t="str">
        <f t="shared" si="45"/>
        <v>марка ПМБ, маслобензостойкий, толщина 1,5 мм, ГОСТ 481-80</v>
      </c>
      <c r="H1304" s="727"/>
      <c r="I1304" s="727"/>
      <c r="J1304" s="727" t="s">
        <v>1135</v>
      </c>
      <c r="K1304" s="727">
        <v>0</v>
      </c>
      <c r="L1304" s="749">
        <v>391010000</v>
      </c>
      <c r="M1304" s="749" t="s">
        <v>341</v>
      </c>
      <c r="N1304" s="727" t="s">
        <v>2115</v>
      </c>
      <c r="O1304" s="813" t="s">
        <v>4693</v>
      </c>
      <c r="P1304" s="727" t="s">
        <v>229</v>
      </c>
      <c r="Q1304" s="874" t="s">
        <v>230</v>
      </c>
      <c r="R1304" s="727" t="s">
        <v>2856</v>
      </c>
      <c r="S1304" s="727">
        <v>166</v>
      </c>
      <c r="T1304" s="727" t="s">
        <v>902</v>
      </c>
      <c r="U1304" s="789">
        <v>25.64</v>
      </c>
      <c r="V1304" s="789">
        <v>2500</v>
      </c>
      <c r="W1304" s="789">
        <v>64100</v>
      </c>
      <c r="X1304" s="789">
        <v>71792</v>
      </c>
      <c r="Y1304" s="727"/>
      <c r="Z1304" s="727">
        <v>2016</v>
      </c>
      <c r="AA1304" s="727"/>
      <c r="AB1304" s="760" t="s">
        <v>876</v>
      </c>
      <c r="AC1304" s="760"/>
      <c r="AD1304" s="760"/>
      <c r="AE1304" s="760"/>
      <c r="AF1304" s="760"/>
      <c r="AG1304" s="760" t="s">
        <v>7353</v>
      </c>
      <c r="AH1304" s="760" t="s">
        <v>794</v>
      </c>
      <c r="AI1304" s="760">
        <v>210016225</v>
      </c>
      <c r="AJ1304" s="760" t="s">
        <v>6867</v>
      </c>
      <c r="AK1304" s="807"/>
    </row>
    <row r="1305" spans="1:37" s="192" customFormat="1" ht="100.5" customHeight="1">
      <c r="A1305" s="727" t="s">
        <v>7354</v>
      </c>
      <c r="B1305" s="1060" t="s">
        <v>33</v>
      </c>
      <c r="C1305" s="727" t="s">
        <v>6606</v>
      </c>
      <c r="D1305" s="727" t="s">
        <v>6435</v>
      </c>
      <c r="E1305" s="727" t="str">
        <f t="shared" si="44"/>
        <v>Мембрана</v>
      </c>
      <c r="F1305" s="727" t="s">
        <v>6607</v>
      </c>
      <c r="G1305" s="727" t="str">
        <f t="shared" si="45"/>
        <v>для регулятора давления, из мембранного полотна толщина 2 мм</v>
      </c>
      <c r="H1305" s="727"/>
      <c r="I1305" s="727"/>
      <c r="J1305" s="727" t="s">
        <v>1135</v>
      </c>
      <c r="K1305" s="727">
        <v>0</v>
      </c>
      <c r="L1305" s="749">
        <v>391010000</v>
      </c>
      <c r="M1305" s="749" t="s">
        <v>341</v>
      </c>
      <c r="N1305" s="727" t="s">
        <v>2115</v>
      </c>
      <c r="O1305" s="813" t="s">
        <v>4693</v>
      </c>
      <c r="P1305" s="727" t="s">
        <v>229</v>
      </c>
      <c r="Q1305" s="874" t="s">
        <v>230</v>
      </c>
      <c r="R1305" s="727" t="s">
        <v>2856</v>
      </c>
      <c r="S1305" s="727">
        <v>796</v>
      </c>
      <c r="T1305" s="727" t="s">
        <v>232</v>
      </c>
      <c r="U1305" s="789">
        <v>40</v>
      </c>
      <c r="V1305" s="789">
        <v>2500</v>
      </c>
      <c r="W1305" s="789">
        <v>100000</v>
      </c>
      <c r="X1305" s="789">
        <v>112000</v>
      </c>
      <c r="Y1305" s="727"/>
      <c r="Z1305" s="727">
        <v>2016</v>
      </c>
      <c r="AA1305" s="727"/>
      <c r="AB1305" s="760" t="s">
        <v>876</v>
      </c>
      <c r="AC1305" s="760"/>
      <c r="AD1305" s="760"/>
      <c r="AE1305" s="760"/>
      <c r="AF1305" s="760"/>
      <c r="AG1305" s="760" t="s">
        <v>7355</v>
      </c>
      <c r="AH1305" s="760" t="s">
        <v>794</v>
      </c>
      <c r="AI1305" s="760">
        <v>210019675</v>
      </c>
      <c r="AJ1305" s="760" t="s">
        <v>7356</v>
      </c>
      <c r="AK1305" s="807"/>
    </row>
    <row r="1306" spans="1:37" s="192" customFormat="1" ht="100.5" customHeight="1">
      <c r="A1306" s="727" t="s">
        <v>7357</v>
      </c>
      <c r="B1306" s="1060" t="s">
        <v>33</v>
      </c>
      <c r="C1306" s="727" t="s">
        <v>6685</v>
      </c>
      <c r="D1306" s="727" t="s">
        <v>6686</v>
      </c>
      <c r="E1306" s="727" t="str">
        <f t="shared" si="44"/>
        <v>Техпластина</v>
      </c>
      <c r="F1306" s="727" t="s">
        <v>6687</v>
      </c>
      <c r="G1306" s="727" t="str">
        <f t="shared" si="45"/>
        <v>маслобензостойкая , тип МБС, ГОСТ 7338-90</v>
      </c>
      <c r="H1306" s="727"/>
      <c r="I1306" s="727"/>
      <c r="J1306" s="727" t="s">
        <v>1135</v>
      </c>
      <c r="K1306" s="727">
        <v>60</v>
      </c>
      <c r="L1306" s="749">
        <v>391010000</v>
      </c>
      <c r="M1306" s="749" t="s">
        <v>341</v>
      </c>
      <c r="N1306" s="727" t="s">
        <v>2115</v>
      </c>
      <c r="O1306" s="813" t="s">
        <v>4693</v>
      </c>
      <c r="P1306" s="727" t="s">
        <v>229</v>
      </c>
      <c r="Q1306" s="874" t="s">
        <v>230</v>
      </c>
      <c r="R1306" s="727" t="s">
        <v>2856</v>
      </c>
      <c r="S1306" s="727">
        <v>166</v>
      </c>
      <c r="T1306" s="727" t="s">
        <v>902</v>
      </c>
      <c r="U1306" s="789">
        <v>10</v>
      </c>
      <c r="V1306" s="789">
        <v>1200</v>
      </c>
      <c r="W1306" s="789">
        <v>12000</v>
      </c>
      <c r="X1306" s="789">
        <v>13440</v>
      </c>
      <c r="Y1306" s="727" t="s">
        <v>4270</v>
      </c>
      <c r="Z1306" s="727">
        <v>2016</v>
      </c>
      <c r="AA1306" s="727"/>
      <c r="AB1306" s="760" t="s">
        <v>876</v>
      </c>
      <c r="AC1306" s="760"/>
      <c r="AD1306" s="760"/>
      <c r="AE1306" s="760"/>
      <c r="AF1306" s="760"/>
      <c r="AG1306" s="760" t="s">
        <v>7358</v>
      </c>
      <c r="AH1306" s="760" t="s">
        <v>794</v>
      </c>
      <c r="AI1306" s="760">
        <v>210000311</v>
      </c>
      <c r="AJ1306" s="760" t="s">
        <v>6689</v>
      </c>
      <c r="AK1306" s="807"/>
    </row>
    <row r="1307" spans="1:37" s="192" customFormat="1" ht="100.5" customHeight="1">
      <c r="A1307" s="727" t="s">
        <v>7359</v>
      </c>
      <c r="B1307" s="1060" t="s">
        <v>33</v>
      </c>
      <c r="C1307" s="727" t="s">
        <v>6685</v>
      </c>
      <c r="D1307" s="727" t="s">
        <v>6686</v>
      </c>
      <c r="E1307" s="727" t="str">
        <f t="shared" si="44"/>
        <v>Техпластина</v>
      </c>
      <c r="F1307" s="727" t="s">
        <v>6687</v>
      </c>
      <c r="G1307" s="727" t="str">
        <f t="shared" si="45"/>
        <v>маслобензостойкая , тип МБС, ГОСТ 7338-90</v>
      </c>
      <c r="H1307" s="727"/>
      <c r="I1307" s="727"/>
      <c r="J1307" s="727" t="s">
        <v>1135</v>
      </c>
      <c r="K1307" s="727">
        <v>60</v>
      </c>
      <c r="L1307" s="727">
        <v>511010000</v>
      </c>
      <c r="M1307" s="753" t="s">
        <v>88</v>
      </c>
      <c r="N1307" s="727" t="s">
        <v>2115</v>
      </c>
      <c r="O1307" s="813" t="s">
        <v>4696</v>
      </c>
      <c r="P1307" s="727" t="s">
        <v>229</v>
      </c>
      <c r="Q1307" s="874" t="s">
        <v>230</v>
      </c>
      <c r="R1307" s="727" t="s">
        <v>2856</v>
      </c>
      <c r="S1307" s="727">
        <v>166</v>
      </c>
      <c r="T1307" s="727" t="s">
        <v>902</v>
      </c>
      <c r="U1307" s="789">
        <v>30</v>
      </c>
      <c r="V1307" s="789">
        <v>1300</v>
      </c>
      <c r="W1307" s="789">
        <v>39000</v>
      </c>
      <c r="X1307" s="789">
        <v>43680</v>
      </c>
      <c r="Y1307" s="727" t="s">
        <v>4270</v>
      </c>
      <c r="Z1307" s="727">
        <v>2016</v>
      </c>
      <c r="AA1307" s="727"/>
      <c r="AB1307" s="760" t="s">
        <v>876</v>
      </c>
      <c r="AC1307" s="760"/>
      <c r="AD1307" s="760"/>
      <c r="AE1307" s="760"/>
      <c r="AF1307" s="760"/>
      <c r="AG1307" s="760" t="s">
        <v>7360</v>
      </c>
      <c r="AH1307" s="760" t="s">
        <v>794</v>
      </c>
      <c r="AI1307" s="760">
        <v>210000312</v>
      </c>
      <c r="AJ1307" s="760" t="s">
        <v>6692</v>
      </c>
      <c r="AK1307" s="807"/>
    </row>
    <row r="1308" spans="1:37" s="192" customFormat="1" ht="100.5" customHeight="1">
      <c r="A1308" s="727" t="s">
        <v>7361</v>
      </c>
      <c r="B1308" s="1060" t="s">
        <v>33</v>
      </c>
      <c r="C1308" s="727" t="s">
        <v>6351</v>
      </c>
      <c r="D1308" s="727" t="s">
        <v>6352</v>
      </c>
      <c r="E1308" s="727" t="str">
        <f t="shared" si="44"/>
        <v>Плакат</v>
      </c>
      <c r="F1308" s="727" t="s">
        <v>6353</v>
      </c>
      <c r="G1308" s="727" t="str">
        <f t="shared" si="45"/>
        <v>информационного/предупредительного/эвакуационного и другого назначения</v>
      </c>
      <c r="H1308" s="727"/>
      <c r="I1308" s="727"/>
      <c r="J1308" s="727" t="s">
        <v>1135</v>
      </c>
      <c r="K1308" s="727">
        <v>100</v>
      </c>
      <c r="L1308" s="727">
        <v>511010000</v>
      </c>
      <c r="M1308" s="753" t="s">
        <v>88</v>
      </c>
      <c r="N1308" s="727" t="s">
        <v>2115</v>
      </c>
      <c r="O1308" s="813" t="s">
        <v>4696</v>
      </c>
      <c r="P1308" s="727" t="s">
        <v>229</v>
      </c>
      <c r="Q1308" s="874" t="s">
        <v>230</v>
      </c>
      <c r="R1308" s="727" t="s">
        <v>2856</v>
      </c>
      <c r="S1308" s="727">
        <v>796</v>
      </c>
      <c r="T1308" s="727" t="s">
        <v>232</v>
      </c>
      <c r="U1308" s="789">
        <v>3</v>
      </c>
      <c r="V1308" s="789">
        <v>10000</v>
      </c>
      <c r="W1308" s="789">
        <v>30000</v>
      </c>
      <c r="X1308" s="789">
        <v>33600</v>
      </c>
      <c r="Y1308" s="727" t="s">
        <v>4270</v>
      </c>
      <c r="Z1308" s="727">
        <v>2016</v>
      </c>
      <c r="AA1308" s="727"/>
      <c r="AB1308" s="760" t="s">
        <v>876</v>
      </c>
      <c r="AC1308" s="760"/>
      <c r="AD1308" s="760"/>
      <c r="AE1308" s="760"/>
      <c r="AF1308" s="760"/>
      <c r="AG1308" s="760" t="s">
        <v>7362</v>
      </c>
      <c r="AH1308" s="760" t="s">
        <v>794</v>
      </c>
      <c r="AI1308" s="760">
        <v>210000455</v>
      </c>
      <c r="AJ1308" s="760" t="s">
        <v>7363</v>
      </c>
      <c r="AK1308" s="807"/>
    </row>
    <row r="1309" spans="1:37" s="192" customFormat="1" ht="100.5" customHeight="1">
      <c r="A1309" s="727" t="s">
        <v>7364</v>
      </c>
      <c r="B1309" s="1060" t="s">
        <v>33</v>
      </c>
      <c r="C1309" s="727" t="s">
        <v>6314</v>
      </c>
      <c r="D1309" s="727" t="s">
        <v>6315</v>
      </c>
      <c r="E1309" s="727" t="str">
        <f t="shared" si="44"/>
        <v>Щиток</v>
      </c>
      <c r="F1309" s="727" t="s">
        <v>6316</v>
      </c>
      <c r="G1309" s="727" t="str">
        <f t="shared" si="45"/>
        <v>защитный лицевой, исполнение корпуса - светофильтрующий  (КФ), с креплением на каске</v>
      </c>
      <c r="H1309" s="727"/>
      <c r="I1309" s="727"/>
      <c r="J1309" s="727" t="s">
        <v>1135</v>
      </c>
      <c r="K1309" s="727">
        <v>75</v>
      </c>
      <c r="L1309" s="727">
        <v>511010000</v>
      </c>
      <c r="M1309" s="753" t="s">
        <v>88</v>
      </c>
      <c r="N1309" s="727" t="s">
        <v>2115</v>
      </c>
      <c r="O1309" s="813" t="s">
        <v>4696</v>
      </c>
      <c r="P1309" s="727" t="s">
        <v>229</v>
      </c>
      <c r="Q1309" s="874" t="s">
        <v>230</v>
      </c>
      <c r="R1309" s="727" t="s">
        <v>2856</v>
      </c>
      <c r="S1309" s="727">
        <v>796</v>
      </c>
      <c r="T1309" s="727" t="s">
        <v>232</v>
      </c>
      <c r="U1309" s="789">
        <v>32</v>
      </c>
      <c r="V1309" s="789">
        <v>2500</v>
      </c>
      <c r="W1309" s="789">
        <v>80000</v>
      </c>
      <c r="X1309" s="789">
        <v>89600</v>
      </c>
      <c r="Y1309" s="727" t="s">
        <v>4270</v>
      </c>
      <c r="Z1309" s="727">
        <v>2016</v>
      </c>
      <c r="AA1309" s="727"/>
      <c r="AB1309" s="760" t="s">
        <v>876</v>
      </c>
      <c r="AC1309" s="760"/>
      <c r="AD1309" s="760"/>
      <c r="AE1309" s="760"/>
      <c r="AF1309" s="760"/>
      <c r="AG1309" s="760" t="s">
        <v>7365</v>
      </c>
      <c r="AH1309" s="760" t="s">
        <v>794</v>
      </c>
      <c r="AI1309" s="760">
        <v>210000757</v>
      </c>
      <c r="AJ1309" s="760" t="s">
        <v>6318</v>
      </c>
      <c r="AK1309" s="807"/>
    </row>
    <row r="1310" spans="1:37" s="192" customFormat="1" ht="100.5" customHeight="1">
      <c r="A1310" s="727" t="s">
        <v>7366</v>
      </c>
      <c r="B1310" s="1060" t="s">
        <v>33</v>
      </c>
      <c r="C1310" s="727" t="s">
        <v>6326</v>
      </c>
      <c r="D1310" s="727" t="s">
        <v>6327</v>
      </c>
      <c r="E1310" s="727" t="str">
        <f t="shared" si="44"/>
        <v>Ткань</v>
      </c>
      <c r="F1310" s="727" t="s">
        <v>6328</v>
      </c>
      <c r="G1310" s="727" t="str">
        <f t="shared" si="45"/>
        <v>асбестовая, для изготовления теплоизоляционных материалов,  прорезиненных набивок, прокладочных колец и манжет, ГОСТ 6102-94</v>
      </c>
      <c r="H1310" s="727"/>
      <c r="I1310" s="727"/>
      <c r="J1310" s="727" t="s">
        <v>1135</v>
      </c>
      <c r="K1310" s="727">
        <v>50</v>
      </c>
      <c r="L1310" s="727">
        <v>511010000</v>
      </c>
      <c r="M1310" s="753" t="s">
        <v>88</v>
      </c>
      <c r="N1310" s="727" t="s">
        <v>2115</v>
      </c>
      <c r="O1310" s="813" t="s">
        <v>4696</v>
      </c>
      <c r="P1310" s="727" t="s">
        <v>229</v>
      </c>
      <c r="Q1310" s="874" t="s">
        <v>230</v>
      </c>
      <c r="R1310" s="727" t="s">
        <v>2856</v>
      </c>
      <c r="S1310" s="727">
        <v>55</v>
      </c>
      <c r="T1310" s="727" t="s">
        <v>3168</v>
      </c>
      <c r="U1310" s="789">
        <v>4</v>
      </c>
      <c r="V1310" s="789">
        <v>3500</v>
      </c>
      <c r="W1310" s="789">
        <v>14000</v>
      </c>
      <c r="X1310" s="789">
        <v>15680</v>
      </c>
      <c r="Y1310" s="727" t="s">
        <v>4270</v>
      </c>
      <c r="Z1310" s="727">
        <v>2016</v>
      </c>
      <c r="AA1310" s="727"/>
      <c r="AB1310" s="760" t="s">
        <v>876</v>
      </c>
      <c r="AC1310" s="760"/>
      <c r="AD1310" s="760"/>
      <c r="AE1310" s="760"/>
      <c r="AF1310" s="760"/>
      <c r="AG1310" s="760" t="s">
        <v>7367</v>
      </c>
      <c r="AH1310" s="760" t="s">
        <v>794</v>
      </c>
      <c r="AI1310" s="760">
        <v>210000913</v>
      </c>
      <c r="AJ1310" s="760" t="s">
        <v>6517</v>
      </c>
      <c r="AK1310" s="807"/>
    </row>
    <row r="1311" spans="1:37" s="192" customFormat="1" ht="100.5" customHeight="1">
      <c r="A1311" s="727" t="s">
        <v>7368</v>
      </c>
      <c r="B1311" s="1060" t="s">
        <v>33</v>
      </c>
      <c r="C1311" s="727" t="s">
        <v>6519</v>
      </c>
      <c r="D1311" s="727" t="s">
        <v>898</v>
      </c>
      <c r="E1311" s="727" t="str">
        <f t="shared" si="44"/>
        <v>Набивка</v>
      </c>
      <c r="F1311" s="727" t="s">
        <v>6520</v>
      </c>
      <c r="G1311" s="727" t="str">
        <f t="shared" si="45"/>
        <v>асбестовая, марка АП (АП-31), квадратная, сальниковая, размер 10 мм, ГОСТ 5152-84</v>
      </c>
      <c r="H1311" s="727"/>
      <c r="I1311" s="727"/>
      <c r="J1311" s="727" t="s">
        <v>1135</v>
      </c>
      <c r="K1311" s="727">
        <v>83</v>
      </c>
      <c r="L1311" s="727">
        <v>511010000</v>
      </c>
      <c r="M1311" s="753" t="s">
        <v>88</v>
      </c>
      <c r="N1311" s="727" t="s">
        <v>2115</v>
      </c>
      <c r="O1311" s="813" t="s">
        <v>4696</v>
      </c>
      <c r="P1311" s="727" t="s">
        <v>229</v>
      </c>
      <c r="Q1311" s="874" t="s">
        <v>230</v>
      </c>
      <c r="R1311" s="727" t="s">
        <v>2856</v>
      </c>
      <c r="S1311" s="727">
        <v>166</v>
      </c>
      <c r="T1311" s="727" t="s">
        <v>902</v>
      </c>
      <c r="U1311" s="789">
        <v>45</v>
      </c>
      <c r="V1311" s="789">
        <v>4800</v>
      </c>
      <c r="W1311" s="789">
        <v>216000</v>
      </c>
      <c r="X1311" s="789">
        <v>241920</v>
      </c>
      <c r="Y1311" s="727" t="s">
        <v>4270</v>
      </c>
      <c r="Z1311" s="727">
        <v>2016</v>
      </c>
      <c r="AA1311" s="727"/>
      <c r="AB1311" s="760" t="s">
        <v>876</v>
      </c>
      <c r="AC1311" s="760"/>
      <c r="AD1311" s="760"/>
      <c r="AE1311" s="760"/>
      <c r="AF1311" s="760"/>
      <c r="AG1311" s="760" t="s">
        <v>7369</v>
      </c>
      <c r="AH1311" s="760" t="s">
        <v>794</v>
      </c>
      <c r="AI1311" s="760">
        <v>210000915</v>
      </c>
      <c r="AJ1311" s="760" t="s">
        <v>6522</v>
      </c>
      <c r="AK1311" s="807"/>
    </row>
    <row r="1312" spans="1:37" s="192" customFormat="1" ht="100.5" customHeight="1">
      <c r="A1312" s="727" t="s">
        <v>7370</v>
      </c>
      <c r="B1312" s="1060" t="s">
        <v>33</v>
      </c>
      <c r="C1312" s="727" t="s">
        <v>6978</v>
      </c>
      <c r="D1312" s="727" t="s">
        <v>898</v>
      </c>
      <c r="E1312" s="727" t="str">
        <f t="shared" si="44"/>
        <v>Набивка</v>
      </c>
      <c r="F1312" s="727" t="s">
        <v>6979</v>
      </c>
      <c r="G1312" s="727" t="str">
        <f t="shared" si="45"/>
        <v>асбестовая, марка АП (АП-31), квадратная, сальниковая, размер 12 мм, ГОСТ 5152-84</v>
      </c>
      <c r="H1312" s="727"/>
      <c r="I1312" s="727"/>
      <c r="J1312" s="727" t="s">
        <v>1135</v>
      </c>
      <c r="K1312" s="727">
        <v>83</v>
      </c>
      <c r="L1312" s="727">
        <v>511010000</v>
      </c>
      <c r="M1312" s="753" t="s">
        <v>88</v>
      </c>
      <c r="N1312" s="727" t="s">
        <v>2115</v>
      </c>
      <c r="O1312" s="813" t="s">
        <v>4696</v>
      </c>
      <c r="P1312" s="727" t="s">
        <v>229</v>
      </c>
      <c r="Q1312" s="874" t="s">
        <v>230</v>
      </c>
      <c r="R1312" s="727" t="s">
        <v>2856</v>
      </c>
      <c r="S1312" s="727">
        <v>166</v>
      </c>
      <c r="T1312" s="727" t="s">
        <v>902</v>
      </c>
      <c r="U1312" s="789">
        <v>203.9</v>
      </c>
      <c r="V1312" s="789">
        <v>802</v>
      </c>
      <c r="W1312" s="789">
        <v>163527.79999999999</v>
      </c>
      <c r="X1312" s="789">
        <v>183151.14</v>
      </c>
      <c r="Y1312" s="727" t="s">
        <v>4270</v>
      </c>
      <c r="Z1312" s="727">
        <v>2016</v>
      </c>
      <c r="AA1312" s="727"/>
      <c r="AB1312" s="760" t="s">
        <v>876</v>
      </c>
      <c r="AC1312" s="760"/>
      <c r="AD1312" s="760"/>
      <c r="AE1312" s="760"/>
      <c r="AF1312" s="760"/>
      <c r="AG1312" s="760" t="s">
        <v>7371</v>
      </c>
      <c r="AH1312" s="760" t="s">
        <v>794</v>
      </c>
      <c r="AI1312" s="760">
        <v>210000916</v>
      </c>
      <c r="AJ1312" s="760" t="s">
        <v>6981</v>
      </c>
      <c r="AK1312" s="807"/>
    </row>
    <row r="1313" spans="1:37" s="192" customFormat="1" ht="100.5" customHeight="1">
      <c r="A1313" s="727" t="s">
        <v>7372</v>
      </c>
      <c r="B1313" s="1060" t="s">
        <v>33</v>
      </c>
      <c r="C1313" s="727" t="s">
        <v>7184</v>
      </c>
      <c r="D1313" s="727" t="s">
        <v>6716</v>
      </c>
      <c r="E1313" s="727" t="str">
        <f t="shared" si="44"/>
        <v>Шнур</v>
      </c>
      <c r="F1313" s="727" t="s">
        <v>7185</v>
      </c>
      <c r="G1313" s="727" t="str">
        <f t="shared" si="45"/>
        <v>теплоизоляционный/уплотнительный, асбестовый, марка ШАОН, общего назначения, диаметр-12,0 мм, ГОСТ 1779-83</v>
      </c>
      <c r="H1313" s="727"/>
      <c r="I1313" s="727"/>
      <c r="J1313" s="727" t="s">
        <v>38</v>
      </c>
      <c r="K1313" s="727">
        <v>0</v>
      </c>
      <c r="L1313" s="727">
        <v>511010000</v>
      </c>
      <c r="M1313" s="753" t="s">
        <v>88</v>
      </c>
      <c r="N1313" s="727" t="s">
        <v>2115</v>
      </c>
      <c r="O1313" s="813" t="s">
        <v>4696</v>
      </c>
      <c r="P1313" s="727" t="s">
        <v>229</v>
      </c>
      <c r="Q1313" s="874" t="s">
        <v>230</v>
      </c>
      <c r="R1313" s="727" t="s">
        <v>2856</v>
      </c>
      <c r="S1313" s="727">
        <v>166</v>
      </c>
      <c r="T1313" s="727" t="s">
        <v>902</v>
      </c>
      <c r="U1313" s="789">
        <v>32</v>
      </c>
      <c r="V1313" s="789">
        <v>1605</v>
      </c>
      <c r="W1313" s="789">
        <v>51360</v>
      </c>
      <c r="X1313" s="789">
        <v>57523.199999999997</v>
      </c>
      <c r="Y1313" s="727"/>
      <c r="Z1313" s="727">
        <v>2016</v>
      </c>
      <c r="AA1313" s="727"/>
      <c r="AB1313" s="760" t="s">
        <v>876</v>
      </c>
      <c r="AC1313" s="760" t="s">
        <v>209</v>
      </c>
      <c r="AD1313" s="760"/>
      <c r="AE1313" s="760"/>
      <c r="AF1313" s="760"/>
      <c r="AG1313" s="760" t="s">
        <v>7373</v>
      </c>
      <c r="AH1313" s="760" t="s">
        <v>794</v>
      </c>
      <c r="AI1313" s="760">
        <v>210000927</v>
      </c>
      <c r="AJ1313" s="760" t="s">
        <v>7187</v>
      </c>
      <c r="AK1313" s="807"/>
    </row>
    <row r="1314" spans="1:37" s="192" customFormat="1" ht="100.5" customHeight="1">
      <c r="A1314" s="727" t="s">
        <v>7374</v>
      </c>
      <c r="B1314" s="1060" t="s">
        <v>33</v>
      </c>
      <c r="C1314" s="727" t="s">
        <v>6524</v>
      </c>
      <c r="D1314" s="727" t="s">
        <v>6525</v>
      </c>
      <c r="E1314" s="727" t="str">
        <f t="shared" si="44"/>
        <v>Фторопласт</v>
      </c>
      <c r="F1314" s="727" t="s">
        <v>6526</v>
      </c>
      <c r="G1314" s="727" t="str">
        <f t="shared" si="45"/>
        <v>листовой, толщина 3 мм</v>
      </c>
      <c r="H1314" s="727"/>
      <c r="I1314" s="727"/>
      <c r="J1314" s="727" t="s">
        <v>1135</v>
      </c>
      <c r="K1314" s="727">
        <v>70</v>
      </c>
      <c r="L1314" s="727">
        <v>511010000</v>
      </c>
      <c r="M1314" s="753" t="s">
        <v>88</v>
      </c>
      <c r="N1314" s="727" t="s">
        <v>2115</v>
      </c>
      <c r="O1314" s="813" t="s">
        <v>4696</v>
      </c>
      <c r="P1314" s="727" t="s">
        <v>229</v>
      </c>
      <c r="Q1314" s="874" t="s">
        <v>230</v>
      </c>
      <c r="R1314" s="727" t="s">
        <v>2856</v>
      </c>
      <c r="S1314" s="727">
        <v>166</v>
      </c>
      <c r="T1314" s="727" t="s">
        <v>902</v>
      </c>
      <c r="U1314" s="789">
        <v>13</v>
      </c>
      <c r="V1314" s="789">
        <v>1200</v>
      </c>
      <c r="W1314" s="789">
        <v>15600</v>
      </c>
      <c r="X1314" s="789">
        <v>17472</v>
      </c>
      <c r="Y1314" s="727" t="s">
        <v>4270</v>
      </c>
      <c r="Z1314" s="727">
        <v>2016</v>
      </c>
      <c r="AA1314" s="727"/>
      <c r="AB1314" s="760" t="s">
        <v>876</v>
      </c>
      <c r="AC1314" s="760"/>
      <c r="AD1314" s="760"/>
      <c r="AE1314" s="760"/>
      <c r="AF1314" s="760"/>
      <c r="AG1314" s="760" t="s">
        <v>7375</v>
      </c>
      <c r="AH1314" s="760" t="s">
        <v>794</v>
      </c>
      <c r="AI1314" s="760">
        <v>210000946</v>
      </c>
      <c r="AJ1314" s="760" t="s">
        <v>6528</v>
      </c>
      <c r="AK1314" s="807"/>
    </row>
    <row r="1315" spans="1:37" s="192" customFormat="1" ht="100.5" customHeight="1">
      <c r="A1315" s="727" t="s">
        <v>7376</v>
      </c>
      <c r="B1315" s="1060" t="s">
        <v>33</v>
      </c>
      <c r="C1315" s="727" t="s">
        <v>6530</v>
      </c>
      <c r="D1315" s="727" t="s">
        <v>6376</v>
      </c>
      <c r="E1315" s="727" t="str">
        <f t="shared" si="44"/>
        <v>Стержень</v>
      </c>
      <c r="F1315" s="727" t="s">
        <v>6531</v>
      </c>
      <c r="G1315" s="727" t="str">
        <f t="shared" si="45"/>
        <v>фторопластовый, диаметр 160 мм</v>
      </c>
      <c r="H1315" s="727"/>
      <c r="I1315" s="727"/>
      <c r="J1315" s="727" t="s">
        <v>1135</v>
      </c>
      <c r="K1315" s="727">
        <v>60</v>
      </c>
      <c r="L1315" s="727">
        <v>511010000</v>
      </c>
      <c r="M1315" s="753" t="s">
        <v>88</v>
      </c>
      <c r="N1315" s="727" t="s">
        <v>2115</v>
      </c>
      <c r="O1315" s="813" t="s">
        <v>4696</v>
      </c>
      <c r="P1315" s="727" t="s">
        <v>229</v>
      </c>
      <c r="Q1315" s="874" t="s">
        <v>230</v>
      </c>
      <c r="R1315" s="727" t="s">
        <v>2856</v>
      </c>
      <c r="S1315" s="727">
        <v>166</v>
      </c>
      <c r="T1315" s="727" t="s">
        <v>902</v>
      </c>
      <c r="U1315" s="789">
        <v>13.24</v>
      </c>
      <c r="V1315" s="789">
        <v>2000</v>
      </c>
      <c r="W1315" s="789">
        <v>26480</v>
      </c>
      <c r="X1315" s="789">
        <v>29657.599999999999</v>
      </c>
      <c r="Y1315" s="727" t="s">
        <v>4270</v>
      </c>
      <c r="Z1315" s="727">
        <v>2016</v>
      </c>
      <c r="AA1315" s="727"/>
      <c r="AB1315" s="760" t="s">
        <v>876</v>
      </c>
      <c r="AC1315" s="760"/>
      <c r="AD1315" s="760"/>
      <c r="AE1315" s="760"/>
      <c r="AF1315" s="760"/>
      <c r="AG1315" s="760" t="s">
        <v>7377</v>
      </c>
      <c r="AH1315" s="760" t="s">
        <v>794</v>
      </c>
      <c r="AI1315" s="760">
        <v>210000949</v>
      </c>
      <c r="AJ1315" s="760" t="s">
        <v>6533</v>
      </c>
      <c r="AK1315" s="807"/>
    </row>
    <row r="1316" spans="1:37" s="192" customFormat="1" ht="100.5" customHeight="1">
      <c r="A1316" s="727" t="s">
        <v>7378</v>
      </c>
      <c r="B1316" s="1060" t="s">
        <v>33</v>
      </c>
      <c r="C1316" s="727" t="s">
        <v>6505</v>
      </c>
      <c r="D1316" s="727" t="s">
        <v>6506</v>
      </c>
      <c r="E1316" s="727" t="str">
        <f t="shared" si="44"/>
        <v>Респиратор</v>
      </c>
      <c r="F1316" s="727" t="s">
        <v>6507</v>
      </c>
      <c r="G1316" s="727" t="str">
        <f t="shared" si="45"/>
        <v>противоаэрозольный</v>
      </c>
      <c r="H1316" s="727"/>
      <c r="I1316" s="727"/>
      <c r="J1316" s="727" t="s">
        <v>1135</v>
      </c>
      <c r="K1316" s="727">
        <v>50</v>
      </c>
      <c r="L1316" s="727">
        <v>511010000</v>
      </c>
      <c r="M1316" s="753" t="s">
        <v>88</v>
      </c>
      <c r="N1316" s="727" t="s">
        <v>2115</v>
      </c>
      <c r="O1316" s="813" t="s">
        <v>4696</v>
      </c>
      <c r="P1316" s="727" t="s">
        <v>229</v>
      </c>
      <c r="Q1316" s="874" t="s">
        <v>230</v>
      </c>
      <c r="R1316" s="727" t="s">
        <v>2856</v>
      </c>
      <c r="S1316" s="727">
        <v>796</v>
      </c>
      <c r="T1316" s="727" t="s">
        <v>232</v>
      </c>
      <c r="U1316" s="789">
        <v>43</v>
      </c>
      <c r="V1316" s="789">
        <v>1500</v>
      </c>
      <c r="W1316" s="789">
        <v>64500</v>
      </c>
      <c r="X1316" s="789">
        <v>72240</v>
      </c>
      <c r="Y1316" s="727" t="s">
        <v>4270</v>
      </c>
      <c r="Z1316" s="727">
        <v>2016</v>
      </c>
      <c r="AA1316" s="727"/>
      <c r="AB1316" s="760" t="s">
        <v>876</v>
      </c>
      <c r="AC1316" s="760"/>
      <c r="AD1316" s="760"/>
      <c r="AE1316" s="760"/>
      <c r="AF1316" s="760"/>
      <c r="AG1316" s="760" t="s">
        <v>7379</v>
      </c>
      <c r="AH1316" s="760" t="s">
        <v>794</v>
      </c>
      <c r="AI1316" s="760">
        <v>210004360</v>
      </c>
      <c r="AJ1316" s="760" t="s">
        <v>6506</v>
      </c>
      <c r="AK1316" s="807"/>
    </row>
    <row r="1317" spans="1:37" s="192" customFormat="1" ht="100.5" customHeight="1">
      <c r="A1317" s="727" t="s">
        <v>7380</v>
      </c>
      <c r="B1317" s="1060" t="s">
        <v>33</v>
      </c>
      <c r="C1317" s="727" t="s">
        <v>7381</v>
      </c>
      <c r="D1317" s="727" t="s">
        <v>6315</v>
      </c>
      <c r="E1317" s="727" t="str">
        <f t="shared" si="44"/>
        <v>Щиток</v>
      </c>
      <c r="F1317" s="727" t="s">
        <v>7382</v>
      </c>
      <c r="G1317" s="727" t="str">
        <f t="shared" si="45"/>
        <v>защитный лицевой, для электросварщиков, ГОСТ 12.4.035-78</v>
      </c>
      <c r="H1317" s="727"/>
      <c r="I1317" s="727"/>
      <c r="J1317" s="727" t="s">
        <v>1135</v>
      </c>
      <c r="K1317" s="727">
        <v>75</v>
      </c>
      <c r="L1317" s="727">
        <v>511010000</v>
      </c>
      <c r="M1317" s="753" t="s">
        <v>88</v>
      </c>
      <c r="N1317" s="727" t="s">
        <v>2115</v>
      </c>
      <c r="O1317" s="813" t="s">
        <v>4696</v>
      </c>
      <c r="P1317" s="727" t="s">
        <v>229</v>
      </c>
      <c r="Q1317" s="874" t="s">
        <v>230</v>
      </c>
      <c r="R1317" s="727" t="s">
        <v>2856</v>
      </c>
      <c r="S1317" s="727">
        <v>796</v>
      </c>
      <c r="T1317" s="727" t="s">
        <v>232</v>
      </c>
      <c r="U1317" s="789">
        <v>9</v>
      </c>
      <c r="V1317" s="789">
        <v>1300</v>
      </c>
      <c r="W1317" s="789">
        <v>11700</v>
      </c>
      <c r="X1317" s="789">
        <v>13104</v>
      </c>
      <c r="Y1317" s="727" t="s">
        <v>4270</v>
      </c>
      <c r="Z1317" s="727">
        <v>2016</v>
      </c>
      <c r="AA1317" s="727"/>
      <c r="AB1317" s="760" t="s">
        <v>876</v>
      </c>
      <c r="AC1317" s="760"/>
      <c r="AD1317" s="760"/>
      <c r="AE1317" s="760"/>
      <c r="AF1317" s="760"/>
      <c r="AG1317" s="760" t="s">
        <v>7383</v>
      </c>
      <c r="AH1317" s="760" t="s">
        <v>794</v>
      </c>
      <c r="AI1317" s="760">
        <v>210004364</v>
      </c>
      <c r="AJ1317" s="760" t="s">
        <v>7384</v>
      </c>
      <c r="AK1317" s="807"/>
    </row>
    <row r="1318" spans="1:37" s="192" customFormat="1" ht="100.5" customHeight="1">
      <c r="A1318" s="727" t="s">
        <v>7385</v>
      </c>
      <c r="B1318" s="1060" t="s">
        <v>33</v>
      </c>
      <c r="C1318" s="727" t="s">
        <v>7386</v>
      </c>
      <c r="D1318" s="727" t="s">
        <v>5992</v>
      </c>
      <c r="E1318" s="727" t="str">
        <f t="shared" si="44"/>
        <v>Стекло</v>
      </c>
      <c r="F1318" s="727" t="s">
        <v>7387</v>
      </c>
      <c r="G1318" s="727" t="str">
        <f t="shared" si="45"/>
        <v>ТИС С8, светофильтр</v>
      </c>
      <c r="H1318" s="727"/>
      <c r="I1318" s="727"/>
      <c r="J1318" s="727" t="s">
        <v>38</v>
      </c>
      <c r="K1318" s="727">
        <v>0</v>
      </c>
      <c r="L1318" s="727">
        <v>511010000</v>
      </c>
      <c r="M1318" s="753" t="s">
        <v>88</v>
      </c>
      <c r="N1318" s="727" t="s">
        <v>2115</v>
      </c>
      <c r="O1318" s="813" t="s">
        <v>4696</v>
      </c>
      <c r="P1318" s="727" t="s">
        <v>229</v>
      </c>
      <c r="Q1318" s="874" t="s">
        <v>230</v>
      </c>
      <c r="R1318" s="727" t="s">
        <v>2856</v>
      </c>
      <c r="S1318" s="727">
        <v>796</v>
      </c>
      <c r="T1318" s="727" t="s">
        <v>232</v>
      </c>
      <c r="U1318" s="789">
        <v>2</v>
      </c>
      <c r="V1318" s="789">
        <v>400</v>
      </c>
      <c r="W1318" s="789">
        <v>800</v>
      </c>
      <c r="X1318" s="789">
        <v>896</v>
      </c>
      <c r="Y1318" s="727"/>
      <c r="Z1318" s="727">
        <v>2016</v>
      </c>
      <c r="AA1318" s="727"/>
      <c r="AB1318" s="760" t="s">
        <v>876</v>
      </c>
      <c r="AC1318" s="760" t="s">
        <v>209</v>
      </c>
      <c r="AD1318" s="760"/>
      <c r="AE1318" s="760"/>
      <c r="AF1318" s="760"/>
      <c r="AG1318" s="760" t="s">
        <v>7388</v>
      </c>
      <c r="AH1318" s="760" t="s">
        <v>794</v>
      </c>
      <c r="AI1318" s="760">
        <v>210004367</v>
      </c>
      <c r="AJ1318" s="760" t="s">
        <v>7389</v>
      </c>
      <c r="AK1318" s="807"/>
    </row>
    <row r="1319" spans="1:37" s="192" customFormat="1" ht="100.5" customHeight="1">
      <c r="A1319" s="727" t="s">
        <v>7390</v>
      </c>
      <c r="B1319" s="1060" t="s">
        <v>33</v>
      </c>
      <c r="C1319" s="727" t="s">
        <v>7391</v>
      </c>
      <c r="D1319" s="727" t="s">
        <v>7392</v>
      </c>
      <c r="E1319" s="727" t="str">
        <f t="shared" si="44"/>
        <v>Ведро</v>
      </c>
      <c r="F1319" s="727" t="s">
        <v>7393</v>
      </c>
      <c r="G1319" s="727" t="str">
        <f t="shared" si="45"/>
        <v>пожарное, конусообразное</v>
      </c>
      <c r="H1319" s="727"/>
      <c r="I1319" s="727"/>
      <c r="J1319" s="727" t="s">
        <v>1135</v>
      </c>
      <c r="K1319" s="727">
        <v>50</v>
      </c>
      <c r="L1319" s="727">
        <v>511010000</v>
      </c>
      <c r="M1319" s="753" t="s">
        <v>88</v>
      </c>
      <c r="N1319" s="727" t="s">
        <v>2115</v>
      </c>
      <c r="O1319" s="813" t="s">
        <v>4696</v>
      </c>
      <c r="P1319" s="727" t="s">
        <v>229</v>
      </c>
      <c r="Q1319" s="874" t="s">
        <v>230</v>
      </c>
      <c r="R1319" s="727" t="s">
        <v>2856</v>
      </c>
      <c r="S1319" s="727">
        <v>796</v>
      </c>
      <c r="T1319" s="727" t="s">
        <v>232</v>
      </c>
      <c r="U1319" s="789">
        <v>6</v>
      </c>
      <c r="V1319" s="789">
        <v>2000</v>
      </c>
      <c r="W1319" s="789">
        <v>12000</v>
      </c>
      <c r="X1319" s="789">
        <v>13440</v>
      </c>
      <c r="Y1319" s="727" t="s">
        <v>4270</v>
      </c>
      <c r="Z1319" s="727">
        <v>2016</v>
      </c>
      <c r="AA1319" s="727"/>
      <c r="AB1319" s="760" t="s">
        <v>876</v>
      </c>
      <c r="AC1319" s="760"/>
      <c r="AD1319" s="760"/>
      <c r="AE1319" s="760"/>
      <c r="AF1319" s="760"/>
      <c r="AG1319" s="760" t="s">
        <v>7394</v>
      </c>
      <c r="AH1319" s="760" t="s">
        <v>794</v>
      </c>
      <c r="AI1319" s="760">
        <v>210006467</v>
      </c>
      <c r="AJ1319" s="760" t="s">
        <v>7395</v>
      </c>
      <c r="AK1319" s="807"/>
    </row>
    <row r="1320" spans="1:37" s="192" customFormat="1" ht="100.5" customHeight="1">
      <c r="A1320" s="727" t="s">
        <v>7396</v>
      </c>
      <c r="B1320" s="1060" t="s">
        <v>33</v>
      </c>
      <c r="C1320" s="727" t="s">
        <v>6899</v>
      </c>
      <c r="D1320" s="727" t="s">
        <v>6900</v>
      </c>
      <c r="E1320" s="727" t="str">
        <f t="shared" si="44"/>
        <v>Кошма</v>
      </c>
      <c r="F1320" s="727" t="s">
        <v>6901</v>
      </c>
      <c r="G1320" s="727" t="str">
        <f t="shared" si="45"/>
        <v>асбестовая, противопожарная</v>
      </c>
      <c r="H1320" s="727"/>
      <c r="I1320" s="727"/>
      <c r="J1320" s="727" t="s">
        <v>1135</v>
      </c>
      <c r="K1320" s="727">
        <v>70</v>
      </c>
      <c r="L1320" s="727">
        <v>511010000</v>
      </c>
      <c r="M1320" s="753" t="s">
        <v>88</v>
      </c>
      <c r="N1320" s="727" t="s">
        <v>2115</v>
      </c>
      <c r="O1320" s="813" t="s">
        <v>4696</v>
      </c>
      <c r="P1320" s="727" t="s">
        <v>229</v>
      </c>
      <c r="Q1320" s="874" t="s">
        <v>230</v>
      </c>
      <c r="R1320" s="727" t="s">
        <v>2856</v>
      </c>
      <c r="S1320" s="727">
        <v>55</v>
      </c>
      <c r="T1320" s="727" t="s">
        <v>3168</v>
      </c>
      <c r="U1320" s="789">
        <v>97</v>
      </c>
      <c r="V1320" s="789">
        <v>5000</v>
      </c>
      <c r="W1320" s="789">
        <v>485000</v>
      </c>
      <c r="X1320" s="789">
        <v>543200</v>
      </c>
      <c r="Y1320" s="727" t="s">
        <v>4270</v>
      </c>
      <c r="Z1320" s="727">
        <v>2016</v>
      </c>
      <c r="AA1320" s="727"/>
      <c r="AB1320" s="760" t="s">
        <v>876</v>
      </c>
      <c r="AC1320" s="760"/>
      <c r="AD1320" s="760"/>
      <c r="AE1320" s="760"/>
      <c r="AF1320" s="760"/>
      <c r="AG1320" s="760" t="s">
        <v>7397</v>
      </c>
      <c r="AH1320" s="760" t="s">
        <v>794</v>
      </c>
      <c r="AI1320" s="760">
        <v>210009646</v>
      </c>
      <c r="AJ1320" s="760" t="s">
        <v>6903</v>
      </c>
      <c r="AK1320" s="807"/>
    </row>
    <row r="1321" spans="1:37" s="192" customFormat="1" ht="100.5" customHeight="1">
      <c r="A1321" s="727" t="s">
        <v>7398</v>
      </c>
      <c r="B1321" s="1060" t="s">
        <v>33</v>
      </c>
      <c r="C1321" s="727" t="s">
        <v>6345</v>
      </c>
      <c r="D1321" s="727" t="s">
        <v>6346</v>
      </c>
      <c r="E1321" s="727" t="str">
        <f t="shared" si="44"/>
        <v>Войлок</v>
      </c>
      <c r="F1321" s="727" t="s">
        <v>6347</v>
      </c>
      <c r="G1321" s="727" t="str">
        <f t="shared" si="45"/>
        <v>противопожарный, ГОСТ 16221-79</v>
      </c>
      <c r="H1321" s="727"/>
      <c r="I1321" s="727"/>
      <c r="J1321" s="727" t="s">
        <v>1135</v>
      </c>
      <c r="K1321" s="727">
        <v>100</v>
      </c>
      <c r="L1321" s="727">
        <v>511010000</v>
      </c>
      <c r="M1321" s="753" t="s">
        <v>88</v>
      </c>
      <c r="N1321" s="727" t="s">
        <v>2115</v>
      </c>
      <c r="O1321" s="813" t="s">
        <v>4696</v>
      </c>
      <c r="P1321" s="727" t="s">
        <v>229</v>
      </c>
      <c r="Q1321" s="874" t="s">
        <v>230</v>
      </c>
      <c r="R1321" s="727" t="s">
        <v>2856</v>
      </c>
      <c r="S1321" s="727">
        <v>55</v>
      </c>
      <c r="T1321" s="727" t="s">
        <v>3168</v>
      </c>
      <c r="U1321" s="789">
        <v>24</v>
      </c>
      <c r="V1321" s="789">
        <v>5000</v>
      </c>
      <c r="W1321" s="789">
        <v>120000</v>
      </c>
      <c r="X1321" s="789">
        <v>134400</v>
      </c>
      <c r="Y1321" s="727" t="s">
        <v>4270</v>
      </c>
      <c r="Z1321" s="727">
        <v>2016</v>
      </c>
      <c r="AA1321" s="727"/>
      <c r="AB1321" s="760" t="s">
        <v>876</v>
      </c>
      <c r="AC1321" s="760"/>
      <c r="AD1321" s="760"/>
      <c r="AE1321" s="760"/>
      <c r="AF1321" s="760"/>
      <c r="AG1321" s="760" t="s">
        <v>7399</v>
      </c>
      <c r="AH1321" s="760" t="s">
        <v>794</v>
      </c>
      <c r="AI1321" s="760">
        <v>210009647</v>
      </c>
      <c r="AJ1321" s="760" t="s">
        <v>6349</v>
      </c>
      <c r="AK1321" s="807"/>
    </row>
    <row r="1322" spans="1:37" s="192" customFormat="1" ht="100.5" customHeight="1">
      <c r="A1322" s="727" t="s">
        <v>7400</v>
      </c>
      <c r="B1322" s="1060" t="s">
        <v>33</v>
      </c>
      <c r="C1322" s="727" t="s">
        <v>6351</v>
      </c>
      <c r="D1322" s="727" t="s">
        <v>6352</v>
      </c>
      <c r="E1322" s="727" t="str">
        <f t="shared" ref="E1322:E1352" si="46">D1322</f>
        <v>Плакат</v>
      </c>
      <c r="F1322" s="727" t="s">
        <v>6353</v>
      </c>
      <c r="G1322" s="727" t="str">
        <f t="shared" ref="G1322:G1352" si="47">F1322</f>
        <v>информационного/предупредительного/эвакуационного и другого назначения</v>
      </c>
      <c r="H1322" s="727"/>
      <c r="I1322" s="727"/>
      <c r="J1322" s="727" t="s">
        <v>1135</v>
      </c>
      <c r="K1322" s="727">
        <v>100</v>
      </c>
      <c r="L1322" s="727">
        <v>511010000</v>
      </c>
      <c r="M1322" s="753" t="s">
        <v>88</v>
      </c>
      <c r="N1322" s="727" t="s">
        <v>2115</v>
      </c>
      <c r="O1322" s="813" t="s">
        <v>4696</v>
      </c>
      <c r="P1322" s="727" t="s">
        <v>229</v>
      </c>
      <c r="Q1322" s="874" t="s">
        <v>230</v>
      </c>
      <c r="R1322" s="727" t="s">
        <v>2856</v>
      </c>
      <c r="S1322" s="727">
        <v>796</v>
      </c>
      <c r="T1322" s="727" t="s">
        <v>232</v>
      </c>
      <c r="U1322" s="789">
        <v>6</v>
      </c>
      <c r="V1322" s="789">
        <v>5000</v>
      </c>
      <c r="W1322" s="789">
        <v>30000</v>
      </c>
      <c r="X1322" s="789">
        <v>33600</v>
      </c>
      <c r="Y1322" s="727" t="s">
        <v>4270</v>
      </c>
      <c r="Z1322" s="727">
        <v>2016</v>
      </c>
      <c r="AA1322" s="727"/>
      <c r="AB1322" s="760" t="s">
        <v>876</v>
      </c>
      <c r="AC1322" s="760"/>
      <c r="AD1322" s="760"/>
      <c r="AE1322" s="760"/>
      <c r="AF1322" s="760"/>
      <c r="AG1322" s="760" t="s">
        <v>7401</v>
      </c>
      <c r="AH1322" s="760" t="s">
        <v>794</v>
      </c>
      <c r="AI1322" s="760">
        <v>210010435</v>
      </c>
      <c r="AJ1322" s="760" t="s">
        <v>6756</v>
      </c>
      <c r="AK1322" s="807"/>
    </row>
    <row r="1323" spans="1:37" s="192" customFormat="1" ht="100.5" customHeight="1">
      <c r="A1323" s="727" t="s">
        <v>7402</v>
      </c>
      <c r="B1323" s="1060" t="s">
        <v>33</v>
      </c>
      <c r="C1323" s="727" t="s">
        <v>6308</v>
      </c>
      <c r="D1323" s="727" t="s">
        <v>6309</v>
      </c>
      <c r="E1323" s="727" t="str">
        <f t="shared" si="46"/>
        <v>Подшлемник</v>
      </c>
      <c r="F1323" s="727" t="s">
        <v>6310</v>
      </c>
      <c r="G1323" s="727" t="str">
        <f t="shared" si="47"/>
        <v>для ношения под защитной каски, материал хлопок/акрил</v>
      </c>
      <c r="H1323" s="727"/>
      <c r="I1323" s="727"/>
      <c r="J1323" s="727" t="s">
        <v>1135</v>
      </c>
      <c r="K1323" s="727">
        <v>60</v>
      </c>
      <c r="L1323" s="727">
        <v>511010000</v>
      </c>
      <c r="M1323" s="753" t="s">
        <v>88</v>
      </c>
      <c r="N1323" s="727" t="s">
        <v>2115</v>
      </c>
      <c r="O1323" s="813" t="s">
        <v>4696</v>
      </c>
      <c r="P1323" s="727" t="s">
        <v>229</v>
      </c>
      <c r="Q1323" s="874" t="s">
        <v>230</v>
      </c>
      <c r="R1323" s="727" t="s">
        <v>2856</v>
      </c>
      <c r="S1323" s="727">
        <v>796</v>
      </c>
      <c r="T1323" s="727" t="s">
        <v>232</v>
      </c>
      <c r="U1323" s="789">
        <v>74</v>
      </c>
      <c r="V1323" s="789">
        <v>1000</v>
      </c>
      <c r="W1323" s="789">
        <v>74000</v>
      </c>
      <c r="X1323" s="789">
        <v>82880</v>
      </c>
      <c r="Y1323" s="727" t="s">
        <v>4270</v>
      </c>
      <c r="Z1323" s="727">
        <v>2016</v>
      </c>
      <c r="AA1323" s="727"/>
      <c r="AB1323" s="760" t="s">
        <v>876</v>
      </c>
      <c r="AC1323" s="760"/>
      <c r="AD1323" s="760"/>
      <c r="AE1323" s="760"/>
      <c r="AF1323" s="760"/>
      <c r="AG1323" s="760" t="s">
        <v>7403</v>
      </c>
      <c r="AH1323" s="760" t="s">
        <v>794</v>
      </c>
      <c r="AI1323" s="760">
        <v>210010623</v>
      </c>
      <c r="AJ1323" s="760" t="s">
        <v>6765</v>
      </c>
      <c r="AK1323" s="807"/>
    </row>
    <row r="1324" spans="1:37" s="192" customFormat="1" ht="100.5" customHeight="1">
      <c r="A1324" s="727" t="s">
        <v>7404</v>
      </c>
      <c r="B1324" s="1060" t="s">
        <v>33</v>
      </c>
      <c r="C1324" s="727" t="s">
        <v>7193</v>
      </c>
      <c r="D1324" s="727" t="s">
        <v>6587</v>
      </c>
      <c r="E1324" s="727" t="str">
        <f t="shared" si="46"/>
        <v>Шланг</v>
      </c>
      <c r="F1324" s="727" t="s">
        <v>6588</v>
      </c>
      <c r="G1324" s="727" t="str">
        <f t="shared" si="47"/>
        <v>газовый, для сварки и резки металлов класса I предназначен для подачи ацетилена, городского газа, пропана и бутана, I–6.3–0,63, наружный диаметр 13, ГОСТ 9356-75</v>
      </c>
      <c r="H1324" s="727"/>
      <c r="I1324" s="727"/>
      <c r="J1324" s="727" t="s">
        <v>1135</v>
      </c>
      <c r="K1324" s="727">
        <v>10</v>
      </c>
      <c r="L1324" s="727">
        <v>511010000</v>
      </c>
      <c r="M1324" s="753" t="s">
        <v>88</v>
      </c>
      <c r="N1324" s="727" t="s">
        <v>2115</v>
      </c>
      <c r="O1324" s="813" t="s">
        <v>4696</v>
      </c>
      <c r="P1324" s="727" t="s">
        <v>229</v>
      </c>
      <c r="Q1324" s="874" t="s">
        <v>230</v>
      </c>
      <c r="R1324" s="727" t="s">
        <v>2856</v>
      </c>
      <c r="S1324" s="727">
        <v>796</v>
      </c>
      <c r="T1324" s="727" t="s">
        <v>232</v>
      </c>
      <c r="U1324" s="789">
        <v>22</v>
      </c>
      <c r="V1324" s="789">
        <v>1000</v>
      </c>
      <c r="W1324" s="789">
        <v>22000</v>
      </c>
      <c r="X1324" s="789">
        <v>24640</v>
      </c>
      <c r="Y1324" s="727" t="s">
        <v>4270</v>
      </c>
      <c r="Z1324" s="727">
        <v>2016</v>
      </c>
      <c r="AA1324" s="727"/>
      <c r="AB1324" s="760" t="s">
        <v>876</v>
      </c>
      <c r="AC1324" s="760"/>
      <c r="AD1324" s="760"/>
      <c r="AE1324" s="760"/>
      <c r="AF1324" s="760"/>
      <c r="AG1324" s="760" t="s">
        <v>7405</v>
      </c>
      <c r="AH1324" s="760" t="s">
        <v>794</v>
      </c>
      <c r="AI1324" s="760">
        <v>210011157</v>
      </c>
      <c r="AJ1324" s="760" t="s">
        <v>7195</v>
      </c>
      <c r="AK1324" s="807"/>
    </row>
    <row r="1325" spans="1:37" s="192" customFormat="1" ht="100.5" customHeight="1">
      <c r="A1325" s="727" t="s">
        <v>7406</v>
      </c>
      <c r="B1325" s="1060" t="s">
        <v>33</v>
      </c>
      <c r="C1325" s="727" t="s">
        <v>6351</v>
      </c>
      <c r="D1325" s="727" t="s">
        <v>6352</v>
      </c>
      <c r="E1325" s="727" t="str">
        <f t="shared" si="46"/>
        <v>Плакат</v>
      </c>
      <c r="F1325" s="727" t="s">
        <v>6353</v>
      </c>
      <c r="G1325" s="727" t="str">
        <f t="shared" si="47"/>
        <v>информационного/предупредительного/эвакуационного и другого назначения</v>
      </c>
      <c r="H1325" s="727"/>
      <c r="I1325" s="727"/>
      <c r="J1325" s="727" t="s">
        <v>1135</v>
      </c>
      <c r="K1325" s="727">
        <v>100</v>
      </c>
      <c r="L1325" s="727">
        <v>511010000</v>
      </c>
      <c r="M1325" s="753" t="s">
        <v>88</v>
      </c>
      <c r="N1325" s="727" t="s">
        <v>2115</v>
      </c>
      <c r="O1325" s="813" t="s">
        <v>4696</v>
      </c>
      <c r="P1325" s="727" t="s">
        <v>229</v>
      </c>
      <c r="Q1325" s="874" t="s">
        <v>230</v>
      </c>
      <c r="R1325" s="727" t="s">
        <v>2856</v>
      </c>
      <c r="S1325" s="727">
        <v>796</v>
      </c>
      <c r="T1325" s="727" t="s">
        <v>232</v>
      </c>
      <c r="U1325" s="789">
        <v>20</v>
      </c>
      <c r="V1325" s="789">
        <v>6000</v>
      </c>
      <c r="W1325" s="789">
        <v>120000</v>
      </c>
      <c r="X1325" s="789">
        <v>134400</v>
      </c>
      <c r="Y1325" s="727" t="s">
        <v>4270</v>
      </c>
      <c r="Z1325" s="727">
        <v>2016</v>
      </c>
      <c r="AA1325" s="727"/>
      <c r="AB1325" s="760" t="s">
        <v>876</v>
      </c>
      <c r="AC1325" s="760"/>
      <c r="AD1325" s="760"/>
      <c r="AE1325" s="760"/>
      <c r="AF1325" s="760"/>
      <c r="AG1325" s="760" t="s">
        <v>7407</v>
      </c>
      <c r="AH1325" s="760" t="s">
        <v>794</v>
      </c>
      <c r="AI1325" s="760">
        <v>210011169</v>
      </c>
      <c r="AJ1325" s="760" t="s">
        <v>7408</v>
      </c>
      <c r="AK1325" s="807"/>
    </row>
    <row r="1326" spans="1:37" s="192" customFormat="1" ht="100.5" customHeight="1">
      <c r="A1326" s="727" t="s">
        <v>7409</v>
      </c>
      <c r="B1326" s="1060" t="s">
        <v>33</v>
      </c>
      <c r="C1326" s="727" t="s">
        <v>6351</v>
      </c>
      <c r="D1326" s="727" t="s">
        <v>6352</v>
      </c>
      <c r="E1326" s="727" t="str">
        <f t="shared" si="46"/>
        <v>Плакат</v>
      </c>
      <c r="F1326" s="727" t="s">
        <v>6353</v>
      </c>
      <c r="G1326" s="727" t="str">
        <f t="shared" si="47"/>
        <v>информационного/предупредительного/эвакуационного и другого назначения</v>
      </c>
      <c r="H1326" s="727"/>
      <c r="I1326" s="727"/>
      <c r="J1326" s="727" t="s">
        <v>1135</v>
      </c>
      <c r="K1326" s="727">
        <v>100</v>
      </c>
      <c r="L1326" s="727">
        <v>511010000</v>
      </c>
      <c r="M1326" s="753" t="s">
        <v>88</v>
      </c>
      <c r="N1326" s="727" t="s">
        <v>2115</v>
      </c>
      <c r="O1326" s="813" t="s">
        <v>4696</v>
      </c>
      <c r="P1326" s="727" t="s">
        <v>229</v>
      </c>
      <c r="Q1326" s="874" t="s">
        <v>230</v>
      </c>
      <c r="R1326" s="727" t="s">
        <v>2856</v>
      </c>
      <c r="S1326" s="727">
        <v>796</v>
      </c>
      <c r="T1326" s="727" t="s">
        <v>232</v>
      </c>
      <c r="U1326" s="789">
        <v>29</v>
      </c>
      <c r="V1326" s="789">
        <v>8200</v>
      </c>
      <c r="W1326" s="789">
        <v>237800</v>
      </c>
      <c r="X1326" s="789">
        <v>266336</v>
      </c>
      <c r="Y1326" s="727" t="s">
        <v>4270</v>
      </c>
      <c r="Z1326" s="727">
        <v>2016</v>
      </c>
      <c r="AA1326" s="727"/>
      <c r="AB1326" s="760" t="s">
        <v>876</v>
      </c>
      <c r="AC1326" s="760"/>
      <c r="AD1326" s="760"/>
      <c r="AE1326" s="760"/>
      <c r="AF1326" s="760"/>
      <c r="AG1326" s="760" t="s">
        <v>7410</v>
      </c>
      <c r="AH1326" s="760" t="s">
        <v>794</v>
      </c>
      <c r="AI1326" s="760">
        <v>210011173</v>
      </c>
      <c r="AJ1326" s="760" t="s">
        <v>7411</v>
      </c>
      <c r="AK1326" s="807"/>
    </row>
    <row r="1327" spans="1:37" s="192" customFormat="1" ht="100.5" customHeight="1">
      <c r="A1327" s="727" t="s">
        <v>7412</v>
      </c>
      <c r="B1327" s="1060" t="s">
        <v>33</v>
      </c>
      <c r="C1327" s="727" t="s">
        <v>6345</v>
      </c>
      <c r="D1327" s="727" t="s">
        <v>6346</v>
      </c>
      <c r="E1327" s="727" t="str">
        <f t="shared" si="46"/>
        <v>Войлок</v>
      </c>
      <c r="F1327" s="727" t="s">
        <v>6347</v>
      </c>
      <c r="G1327" s="727" t="str">
        <f t="shared" si="47"/>
        <v>противопожарный, ГОСТ 16221-79</v>
      </c>
      <c r="H1327" s="727"/>
      <c r="I1327" s="727"/>
      <c r="J1327" s="727" t="s">
        <v>1135</v>
      </c>
      <c r="K1327" s="727">
        <v>100</v>
      </c>
      <c r="L1327" s="727">
        <v>511010000</v>
      </c>
      <c r="M1327" s="753" t="s">
        <v>88</v>
      </c>
      <c r="N1327" s="727" t="s">
        <v>2115</v>
      </c>
      <c r="O1327" s="813" t="s">
        <v>4696</v>
      </c>
      <c r="P1327" s="727" t="s">
        <v>229</v>
      </c>
      <c r="Q1327" s="874" t="s">
        <v>230</v>
      </c>
      <c r="R1327" s="727" t="s">
        <v>2856</v>
      </c>
      <c r="S1327" s="727">
        <v>55</v>
      </c>
      <c r="T1327" s="727" t="s">
        <v>3168</v>
      </c>
      <c r="U1327" s="789">
        <v>89</v>
      </c>
      <c r="V1327" s="789">
        <v>5000</v>
      </c>
      <c r="W1327" s="789">
        <v>445000</v>
      </c>
      <c r="X1327" s="789">
        <v>498400</v>
      </c>
      <c r="Y1327" s="727" t="s">
        <v>4270</v>
      </c>
      <c r="Z1327" s="727">
        <v>2016</v>
      </c>
      <c r="AA1327" s="727"/>
      <c r="AB1327" s="760" t="s">
        <v>876</v>
      </c>
      <c r="AC1327" s="760"/>
      <c r="AD1327" s="760"/>
      <c r="AE1327" s="760"/>
      <c r="AF1327" s="760"/>
      <c r="AG1327" s="760" t="s">
        <v>7399</v>
      </c>
      <c r="AH1327" s="760" t="s">
        <v>794</v>
      </c>
      <c r="AI1327" s="760">
        <v>210011763</v>
      </c>
      <c r="AJ1327" s="760" t="s">
        <v>6571</v>
      </c>
      <c r="AK1327" s="807"/>
    </row>
    <row r="1328" spans="1:37" s="192" customFormat="1" ht="100.5" customHeight="1">
      <c r="A1328" s="727" t="s">
        <v>7413</v>
      </c>
      <c r="B1328" s="1060" t="s">
        <v>33</v>
      </c>
      <c r="C1328" s="727" t="s">
        <v>6990</v>
      </c>
      <c r="D1328" s="727" t="s">
        <v>6581</v>
      </c>
      <c r="E1328" s="727" t="str">
        <f t="shared" si="46"/>
        <v>Пластина</v>
      </c>
      <c r="F1328" s="727" t="s">
        <v>6991</v>
      </c>
      <c r="G1328" s="727" t="str">
        <f t="shared" si="47"/>
        <v>тип МБС, размер 4*1000*1000 мм, ГОСТ 7338-90</v>
      </c>
      <c r="H1328" s="727"/>
      <c r="I1328" s="727"/>
      <c r="J1328" s="727" t="s">
        <v>1135</v>
      </c>
      <c r="K1328" s="727">
        <v>10</v>
      </c>
      <c r="L1328" s="727">
        <v>511010000</v>
      </c>
      <c r="M1328" s="753" t="s">
        <v>88</v>
      </c>
      <c r="N1328" s="727" t="s">
        <v>2115</v>
      </c>
      <c r="O1328" s="813" t="s">
        <v>4696</v>
      </c>
      <c r="P1328" s="727" t="s">
        <v>229</v>
      </c>
      <c r="Q1328" s="874" t="s">
        <v>230</v>
      </c>
      <c r="R1328" s="727" t="s">
        <v>2856</v>
      </c>
      <c r="S1328" s="727">
        <v>166</v>
      </c>
      <c r="T1328" s="727" t="s">
        <v>902</v>
      </c>
      <c r="U1328" s="789">
        <v>1.2</v>
      </c>
      <c r="V1328" s="789">
        <v>2000</v>
      </c>
      <c r="W1328" s="789">
        <v>2400</v>
      </c>
      <c r="X1328" s="789">
        <v>2688</v>
      </c>
      <c r="Y1328" s="727" t="s">
        <v>4270</v>
      </c>
      <c r="Z1328" s="727">
        <v>2016</v>
      </c>
      <c r="AA1328" s="727"/>
      <c r="AB1328" s="760" t="s">
        <v>876</v>
      </c>
      <c r="AC1328" s="760"/>
      <c r="AD1328" s="760"/>
      <c r="AE1328" s="760"/>
      <c r="AF1328" s="760"/>
      <c r="AG1328" s="760" t="s">
        <v>7414</v>
      </c>
      <c r="AH1328" s="760" t="s">
        <v>794</v>
      </c>
      <c r="AI1328" s="760">
        <v>210013099</v>
      </c>
      <c r="AJ1328" s="760" t="s">
        <v>6993</v>
      </c>
      <c r="AK1328" s="807"/>
    </row>
    <row r="1329" spans="1:37" s="192" customFormat="1" ht="100.5" customHeight="1">
      <c r="A1329" s="727" t="s">
        <v>7415</v>
      </c>
      <c r="B1329" s="1060" t="s">
        <v>33</v>
      </c>
      <c r="C1329" s="727" t="s">
        <v>6804</v>
      </c>
      <c r="D1329" s="727" t="s">
        <v>4944</v>
      </c>
      <c r="E1329" s="727" t="str">
        <f t="shared" si="46"/>
        <v>Очки</v>
      </c>
      <c r="F1329" s="727" t="s">
        <v>6805</v>
      </c>
      <c r="G1329" s="727" t="str">
        <f t="shared" si="47"/>
        <v>для сварочных работ</v>
      </c>
      <c r="H1329" s="727"/>
      <c r="I1329" s="727"/>
      <c r="J1329" s="727" t="s">
        <v>1135</v>
      </c>
      <c r="K1329" s="727">
        <v>60</v>
      </c>
      <c r="L1329" s="727">
        <v>511010000</v>
      </c>
      <c r="M1329" s="753" t="s">
        <v>88</v>
      </c>
      <c r="N1329" s="727" t="s">
        <v>2115</v>
      </c>
      <c r="O1329" s="813" t="s">
        <v>4696</v>
      </c>
      <c r="P1329" s="727" t="s">
        <v>229</v>
      </c>
      <c r="Q1329" s="874" t="s">
        <v>230</v>
      </c>
      <c r="R1329" s="727" t="s">
        <v>2856</v>
      </c>
      <c r="S1329" s="727">
        <v>796</v>
      </c>
      <c r="T1329" s="727" t="s">
        <v>232</v>
      </c>
      <c r="U1329" s="789">
        <v>2</v>
      </c>
      <c r="V1329" s="789">
        <v>1300</v>
      </c>
      <c r="W1329" s="789">
        <v>2600</v>
      </c>
      <c r="X1329" s="789">
        <v>2912</v>
      </c>
      <c r="Y1329" s="727" t="s">
        <v>4270</v>
      </c>
      <c r="Z1329" s="727">
        <v>2016</v>
      </c>
      <c r="AA1329" s="727"/>
      <c r="AB1329" s="760" t="s">
        <v>876</v>
      </c>
      <c r="AC1329" s="760"/>
      <c r="AD1329" s="760"/>
      <c r="AE1329" s="760"/>
      <c r="AF1329" s="760"/>
      <c r="AG1329" s="760" t="s">
        <v>7416</v>
      </c>
      <c r="AH1329" s="760" t="s">
        <v>794</v>
      </c>
      <c r="AI1329" s="760">
        <v>210018316</v>
      </c>
      <c r="AJ1329" s="760" t="s">
        <v>6807</v>
      </c>
      <c r="AK1329" s="807"/>
    </row>
    <row r="1330" spans="1:37" s="192" customFormat="1" ht="100.5" customHeight="1">
      <c r="A1330" s="727" t="s">
        <v>7417</v>
      </c>
      <c r="B1330" s="1060" t="s">
        <v>33</v>
      </c>
      <c r="C1330" s="727" t="s">
        <v>6595</v>
      </c>
      <c r="D1330" s="727" t="s">
        <v>6596</v>
      </c>
      <c r="E1330" s="727" t="str">
        <f t="shared" si="46"/>
        <v>Комплект резино-технических изделий</v>
      </c>
      <c r="F1330" s="727" t="s">
        <v>6597</v>
      </c>
      <c r="G1330" s="727" t="str">
        <f t="shared" si="47"/>
        <v>для шарового крана</v>
      </c>
      <c r="H1330" s="727"/>
      <c r="I1330" s="727"/>
      <c r="J1330" s="727" t="s">
        <v>1135</v>
      </c>
      <c r="K1330" s="727">
        <v>85</v>
      </c>
      <c r="L1330" s="727">
        <v>511010000</v>
      </c>
      <c r="M1330" s="753" t="s">
        <v>88</v>
      </c>
      <c r="N1330" s="727" t="s">
        <v>2115</v>
      </c>
      <c r="O1330" s="813" t="s">
        <v>4696</v>
      </c>
      <c r="P1330" s="727" t="s">
        <v>229</v>
      </c>
      <c r="Q1330" s="874" t="s">
        <v>230</v>
      </c>
      <c r="R1330" s="727" t="s">
        <v>2856</v>
      </c>
      <c r="S1330" s="727">
        <v>839</v>
      </c>
      <c r="T1330" s="727" t="s">
        <v>997</v>
      </c>
      <c r="U1330" s="789">
        <v>4</v>
      </c>
      <c r="V1330" s="789">
        <v>15000</v>
      </c>
      <c r="W1330" s="789">
        <v>60000</v>
      </c>
      <c r="X1330" s="789">
        <v>67200</v>
      </c>
      <c r="Y1330" s="727" t="s">
        <v>4270</v>
      </c>
      <c r="Z1330" s="727">
        <v>2016</v>
      </c>
      <c r="AA1330" s="727"/>
      <c r="AB1330" s="760" t="s">
        <v>876</v>
      </c>
      <c r="AC1330" s="760"/>
      <c r="AD1330" s="760"/>
      <c r="AE1330" s="760"/>
      <c r="AF1330" s="760"/>
      <c r="AG1330" s="760" t="s">
        <v>7418</v>
      </c>
      <c r="AH1330" s="760" t="s">
        <v>794</v>
      </c>
      <c r="AI1330" s="760">
        <v>210019104</v>
      </c>
      <c r="AJ1330" s="760" t="s">
        <v>7122</v>
      </c>
      <c r="AK1330" s="807"/>
    </row>
    <row r="1331" spans="1:37" s="192" customFormat="1" ht="100.5" customHeight="1">
      <c r="A1331" s="727" t="s">
        <v>7419</v>
      </c>
      <c r="B1331" s="1060" t="s">
        <v>33</v>
      </c>
      <c r="C1331" s="727" t="s">
        <v>6595</v>
      </c>
      <c r="D1331" s="727" t="s">
        <v>6596</v>
      </c>
      <c r="E1331" s="727" t="str">
        <f t="shared" si="46"/>
        <v>Комплект резино-технических изделий</v>
      </c>
      <c r="F1331" s="727" t="s">
        <v>6597</v>
      </c>
      <c r="G1331" s="727" t="str">
        <f t="shared" si="47"/>
        <v>для шарового крана</v>
      </c>
      <c r="H1331" s="727"/>
      <c r="I1331" s="727"/>
      <c r="J1331" s="727" t="s">
        <v>1135</v>
      </c>
      <c r="K1331" s="727">
        <v>85</v>
      </c>
      <c r="L1331" s="727">
        <v>511010000</v>
      </c>
      <c r="M1331" s="753" t="s">
        <v>88</v>
      </c>
      <c r="N1331" s="727" t="s">
        <v>2115</v>
      </c>
      <c r="O1331" s="813" t="s">
        <v>4696</v>
      </c>
      <c r="P1331" s="727" t="s">
        <v>229</v>
      </c>
      <c r="Q1331" s="874" t="s">
        <v>230</v>
      </c>
      <c r="R1331" s="727" t="s">
        <v>2856</v>
      </c>
      <c r="S1331" s="727">
        <v>839</v>
      </c>
      <c r="T1331" s="727" t="s">
        <v>997</v>
      </c>
      <c r="U1331" s="789">
        <v>2</v>
      </c>
      <c r="V1331" s="789">
        <v>7490</v>
      </c>
      <c r="W1331" s="789">
        <v>14980</v>
      </c>
      <c r="X1331" s="789">
        <v>16777.599999999999</v>
      </c>
      <c r="Y1331" s="727" t="s">
        <v>4270</v>
      </c>
      <c r="Z1331" s="727">
        <v>2016</v>
      </c>
      <c r="AA1331" s="727"/>
      <c r="AB1331" s="760" t="s">
        <v>876</v>
      </c>
      <c r="AC1331" s="760"/>
      <c r="AD1331" s="760"/>
      <c r="AE1331" s="760"/>
      <c r="AF1331" s="760"/>
      <c r="AG1331" s="760" t="s">
        <v>7420</v>
      </c>
      <c r="AH1331" s="760" t="s">
        <v>794</v>
      </c>
      <c r="AI1331" s="760">
        <v>210019641</v>
      </c>
      <c r="AJ1331" s="760" t="s">
        <v>7213</v>
      </c>
      <c r="AK1331" s="807"/>
    </row>
    <row r="1332" spans="1:37" s="192" customFormat="1" ht="100.5" customHeight="1">
      <c r="A1332" s="727" t="s">
        <v>7421</v>
      </c>
      <c r="B1332" s="1060" t="s">
        <v>33</v>
      </c>
      <c r="C1332" s="727" t="s">
        <v>6595</v>
      </c>
      <c r="D1332" s="727" t="s">
        <v>6596</v>
      </c>
      <c r="E1332" s="727" t="str">
        <f t="shared" si="46"/>
        <v>Комплект резино-технических изделий</v>
      </c>
      <c r="F1332" s="727" t="s">
        <v>6597</v>
      </c>
      <c r="G1332" s="727" t="str">
        <f t="shared" si="47"/>
        <v>для шарового крана</v>
      </c>
      <c r="H1332" s="727"/>
      <c r="I1332" s="727"/>
      <c r="J1332" s="727" t="s">
        <v>1135</v>
      </c>
      <c r="K1332" s="727">
        <v>85</v>
      </c>
      <c r="L1332" s="727">
        <v>511010000</v>
      </c>
      <c r="M1332" s="753" t="s">
        <v>88</v>
      </c>
      <c r="N1332" s="727" t="s">
        <v>2115</v>
      </c>
      <c r="O1332" s="813" t="s">
        <v>4696</v>
      </c>
      <c r="P1332" s="727" t="s">
        <v>229</v>
      </c>
      <c r="Q1332" s="874" t="s">
        <v>230</v>
      </c>
      <c r="R1332" s="727" t="s">
        <v>2856</v>
      </c>
      <c r="S1332" s="727">
        <v>839</v>
      </c>
      <c r="T1332" s="727" t="s">
        <v>997</v>
      </c>
      <c r="U1332" s="789">
        <v>1</v>
      </c>
      <c r="V1332" s="789">
        <v>7490</v>
      </c>
      <c r="W1332" s="789">
        <v>7490</v>
      </c>
      <c r="X1332" s="789">
        <v>8388.7999999999993</v>
      </c>
      <c r="Y1332" s="727" t="s">
        <v>4270</v>
      </c>
      <c r="Z1332" s="727">
        <v>2016</v>
      </c>
      <c r="AA1332" s="727"/>
      <c r="AB1332" s="760" t="s">
        <v>876</v>
      </c>
      <c r="AC1332" s="760"/>
      <c r="AD1332" s="760"/>
      <c r="AE1332" s="760"/>
      <c r="AF1332" s="760"/>
      <c r="AG1332" s="760" t="s">
        <v>7422</v>
      </c>
      <c r="AH1332" s="760" t="s">
        <v>794</v>
      </c>
      <c r="AI1332" s="760">
        <v>210019644</v>
      </c>
      <c r="AJ1332" s="760" t="s">
        <v>7216</v>
      </c>
      <c r="AK1332" s="807"/>
    </row>
    <row r="1333" spans="1:37" s="192" customFormat="1" ht="100.5" customHeight="1">
      <c r="A1333" s="727" t="s">
        <v>7423</v>
      </c>
      <c r="B1333" s="1060" t="s">
        <v>33</v>
      </c>
      <c r="C1333" s="727" t="s">
        <v>6595</v>
      </c>
      <c r="D1333" s="727" t="s">
        <v>6596</v>
      </c>
      <c r="E1333" s="727" t="str">
        <f t="shared" si="46"/>
        <v>Комплект резино-технических изделий</v>
      </c>
      <c r="F1333" s="727" t="s">
        <v>6597</v>
      </c>
      <c r="G1333" s="727" t="str">
        <f t="shared" si="47"/>
        <v>для шарового крана</v>
      </c>
      <c r="H1333" s="727"/>
      <c r="I1333" s="727"/>
      <c r="J1333" s="727" t="s">
        <v>1135</v>
      </c>
      <c r="K1333" s="727">
        <v>85</v>
      </c>
      <c r="L1333" s="727">
        <v>511010000</v>
      </c>
      <c r="M1333" s="753" t="s">
        <v>88</v>
      </c>
      <c r="N1333" s="727" t="s">
        <v>2115</v>
      </c>
      <c r="O1333" s="813" t="s">
        <v>4696</v>
      </c>
      <c r="P1333" s="727" t="s">
        <v>229</v>
      </c>
      <c r="Q1333" s="874" t="s">
        <v>230</v>
      </c>
      <c r="R1333" s="727" t="s">
        <v>2856</v>
      </c>
      <c r="S1333" s="727">
        <v>839</v>
      </c>
      <c r="T1333" s="727" t="s">
        <v>997</v>
      </c>
      <c r="U1333" s="789">
        <v>5</v>
      </c>
      <c r="V1333" s="789">
        <v>7490</v>
      </c>
      <c r="W1333" s="789">
        <v>37450</v>
      </c>
      <c r="X1333" s="789">
        <v>41944</v>
      </c>
      <c r="Y1333" s="727" t="s">
        <v>4270</v>
      </c>
      <c r="Z1333" s="727">
        <v>2016</v>
      </c>
      <c r="AA1333" s="727"/>
      <c r="AB1333" s="760" t="s">
        <v>876</v>
      </c>
      <c r="AC1333" s="760"/>
      <c r="AD1333" s="760"/>
      <c r="AE1333" s="760"/>
      <c r="AF1333" s="760"/>
      <c r="AG1333" s="760" t="s">
        <v>7424</v>
      </c>
      <c r="AH1333" s="760" t="s">
        <v>794</v>
      </c>
      <c r="AI1333" s="760">
        <v>210019646</v>
      </c>
      <c r="AJ1333" s="760" t="s">
        <v>7219</v>
      </c>
      <c r="AK1333" s="807"/>
    </row>
    <row r="1334" spans="1:37" s="192" customFormat="1" ht="100.5" customHeight="1">
      <c r="A1334" s="727" t="s">
        <v>7425</v>
      </c>
      <c r="B1334" s="1060" t="s">
        <v>33</v>
      </c>
      <c r="C1334" s="727" t="s">
        <v>6595</v>
      </c>
      <c r="D1334" s="727" t="s">
        <v>6596</v>
      </c>
      <c r="E1334" s="727" t="str">
        <f t="shared" si="46"/>
        <v>Комплект резино-технических изделий</v>
      </c>
      <c r="F1334" s="727" t="s">
        <v>6597</v>
      </c>
      <c r="G1334" s="727" t="str">
        <f t="shared" si="47"/>
        <v>для шарового крана</v>
      </c>
      <c r="H1334" s="727"/>
      <c r="I1334" s="727"/>
      <c r="J1334" s="727" t="s">
        <v>1135</v>
      </c>
      <c r="K1334" s="727">
        <v>85</v>
      </c>
      <c r="L1334" s="727">
        <v>511010000</v>
      </c>
      <c r="M1334" s="753" t="s">
        <v>88</v>
      </c>
      <c r="N1334" s="727" t="s">
        <v>2115</v>
      </c>
      <c r="O1334" s="813" t="s">
        <v>4696</v>
      </c>
      <c r="P1334" s="727" t="s">
        <v>229</v>
      </c>
      <c r="Q1334" s="874" t="s">
        <v>230</v>
      </c>
      <c r="R1334" s="727" t="s">
        <v>2856</v>
      </c>
      <c r="S1334" s="727">
        <v>839</v>
      </c>
      <c r="T1334" s="727" t="s">
        <v>997</v>
      </c>
      <c r="U1334" s="789">
        <v>2</v>
      </c>
      <c r="V1334" s="789">
        <v>7490</v>
      </c>
      <c r="W1334" s="789">
        <v>14980</v>
      </c>
      <c r="X1334" s="789">
        <v>16777.599999999999</v>
      </c>
      <c r="Y1334" s="727" t="s">
        <v>4270</v>
      </c>
      <c r="Z1334" s="727">
        <v>2016</v>
      </c>
      <c r="AA1334" s="727"/>
      <c r="AB1334" s="760" t="s">
        <v>876</v>
      </c>
      <c r="AC1334" s="760"/>
      <c r="AD1334" s="760"/>
      <c r="AE1334" s="760"/>
      <c r="AF1334" s="760"/>
      <c r="AG1334" s="760" t="s">
        <v>7426</v>
      </c>
      <c r="AH1334" s="760" t="s">
        <v>794</v>
      </c>
      <c r="AI1334" s="760">
        <v>210019649</v>
      </c>
      <c r="AJ1334" s="760" t="s">
        <v>7222</v>
      </c>
      <c r="AK1334" s="807"/>
    </row>
    <row r="1335" spans="1:37" s="192" customFormat="1" ht="100.5" customHeight="1">
      <c r="A1335" s="727" t="s">
        <v>7427</v>
      </c>
      <c r="B1335" s="1060" t="s">
        <v>33</v>
      </c>
      <c r="C1335" s="727" t="s">
        <v>5062</v>
      </c>
      <c r="D1335" s="727" t="s">
        <v>5044</v>
      </c>
      <c r="E1335" s="727" t="str">
        <f t="shared" si="46"/>
        <v>Прокладка</v>
      </c>
      <c r="F1335" s="727" t="s">
        <v>5063</v>
      </c>
      <c r="G1335" s="727" t="str">
        <f t="shared" si="47"/>
        <v>спирально-навитая, межфланцевая</v>
      </c>
      <c r="H1335" s="727"/>
      <c r="I1335" s="727"/>
      <c r="J1335" s="727" t="s">
        <v>1135</v>
      </c>
      <c r="K1335" s="727">
        <v>0</v>
      </c>
      <c r="L1335" s="727">
        <v>511010000</v>
      </c>
      <c r="M1335" s="753" t="s">
        <v>88</v>
      </c>
      <c r="N1335" s="727" t="s">
        <v>2115</v>
      </c>
      <c r="O1335" s="813" t="s">
        <v>4696</v>
      </c>
      <c r="P1335" s="727" t="s">
        <v>229</v>
      </c>
      <c r="Q1335" s="874" t="s">
        <v>230</v>
      </c>
      <c r="R1335" s="727" t="s">
        <v>2856</v>
      </c>
      <c r="S1335" s="727">
        <v>796</v>
      </c>
      <c r="T1335" s="727" t="s">
        <v>232</v>
      </c>
      <c r="U1335" s="789">
        <v>4</v>
      </c>
      <c r="V1335" s="789">
        <v>12316.5</v>
      </c>
      <c r="W1335" s="789">
        <v>49266</v>
      </c>
      <c r="X1335" s="789">
        <v>55177.919999999998</v>
      </c>
      <c r="Y1335" s="727"/>
      <c r="Z1335" s="727">
        <v>2016</v>
      </c>
      <c r="AA1335" s="727"/>
      <c r="AB1335" s="760" t="s">
        <v>876</v>
      </c>
      <c r="AC1335" s="760"/>
      <c r="AD1335" s="760"/>
      <c r="AE1335" s="760"/>
      <c r="AF1335" s="760"/>
      <c r="AG1335" s="760" t="s">
        <v>7428</v>
      </c>
      <c r="AH1335" s="760" t="s">
        <v>794</v>
      </c>
      <c r="AI1335" s="760">
        <v>210022447</v>
      </c>
      <c r="AJ1335" s="760" t="s">
        <v>7429</v>
      </c>
      <c r="AK1335" s="807"/>
    </row>
    <row r="1336" spans="1:37" s="192" customFormat="1" ht="100.5" customHeight="1">
      <c r="A1336" s="727" t="s">
        <v>7430</v>
      </c>
      <c r="B1336" s="1060" t="s">
        <v>33</v>
      </c>
      <c r="C1336" s="727" t="s">
        <v>5062</v>
      </c>
      <c r="D1336" s="727" t="s">
        <v>5044</v>
      </c>
      <c r="E1336" s="727" t="str">
        <f t="shared" si="46"/>
        <v>Прокладка</v>
      </c>
      <c r="F1336" s="727" t="s">
        <v>5063</v>
      </c>
      <c r="G1336" s="727" t="str">
        <f t="shared" si="47"/>
        <v>спирально-навитая, межфланцевая</v>
      </c>
      <c r="H1336" s="727"/>
      <c r="I1336" s="727"/>
      <c r="J1336" s="727" t="s">
        <v>1135</v>
      </c>
      <c r="K1336" s="727">
        <v>0</v>
      </c>
      <c r="L1336" s="727">
        <v>511010000</v>
      </c>
      <c r="M1336" s="753" t="s">
        <v>88</v>
      </c>
      <c r="N1336" s="727" t="s">
        <v>2115</v>
      </c>
      <c r="O1336" s="813" t="s">
        <v>4696</v>
      </c>
      <c r="P1336" s="727" t="s">
        <v>229</v>
      </c>
      <c r="Q1336" s="874" t="s">
        <v>230</v>
      </c>
      <c r="R1336" s="727" t="s">
        <v>2856</v>
      </c>
      <c r="S1336" s="727">
        <v>796</v>
      </c>
      <c r="T1336" s="727" t="s">
        <v>232</v>
      </c>
      <c r="U1336" s="789">
        <v>4</v>
      </c>
      <c r="V1336" s="789">
        <v>10867.5</v>
      </c>
      <c r="W1336" s="789">
        <v>43470</v>
      </c>
      <c r="X1336" s="789">
        <v>48686.400000000001</v>
      </c>
      <c r="Y1336" s="727"/>
      <c r="Z1336" s="727">
        <v>2016</v>
      </c>
      <c r="AA1336" s="727"/>
      <c r="AB1336" s="760" t="s">
        <v>876</v>
      </c>
      <c r="AC1336" s="760"/>
      <c r="AD1336" s="760"/>
      <c r="AE1336" s="760"/>
      <c r="AF1336" s="760"/>
      <c r="AG1336" s="760" t="s">
        <v>7431</v>
      </c>
      <c r="AH1336" s="760" t="s">
        <v>794</v>
      </c>
      <c r="AI1336" s="760">
        <v>210022448</v>
      </c>
      <c r="AJ1336" s="760" t="s">
        <v>7432</v>
      </c>
      <c r="AK1336" s="807"/>
    </row>
    <row r="1337" spans="1:37" s="192" customFormat="1" ht="100.5" customHeight="1">
      <c r="A1337" s="727" t="s">
        <v>7433</v>
      </c>
      <c r="B1337" s="1060" t="s">
        <v>33</v>
      </c>
      <c r="C1337" s="727" t="s">
        <v>5062</v>
      </c>
      <c r="D1337" s="727" t="s">
        <v>5044</v>
      </c>
      <c r="E1337" s="727" t="str">
        <f t="shared" si="46"/>
        <v>Прокладка</v>
      </c>
      <c r="F1337" s="727" t="s">
        <v>5063</v>
      </c>
      <c r="G1337" s="727" t="str">
        <f t="shared" si="47"/>
        <v>спирально-навитая, межфланцевая</v>
      </c>
      <c r="H1337" s="727"/>
      <c r="I1337" s="727"/>
      <c r="J1337" s="727" t="s">
        <v>1135</v>
      </c>
      <c r="K1337" s="727">
        <v>0</v>
      </c>
      <c r="L1337" s="727">
        <v>511010000</v>
      </c>
      <c r="M1337" s="753" t="s">
        <v>88</v>
      </c>
      <c r="N1337" s="727" t="s">
        <v>2115</v>
      </c>
      <c r="O1337" s="813" t="s">
        <v>4696</v>
      </c>
      <c r="P1337" s="727" t="s">
        <v>229</v>
      </c>
      <c r="Q1337" s="874" t="s">
        <v>230</v>
      </c>
      <c r="R1337" s="727" t="s">
        <v>2856</v>
      </c>
      <c r="S1337" s="727">
        <v>796</v>
      </c>
      <c r="T1337" s="727" t="s">
        <v>232</v>
      </c>
      <c r="U1337" s="789">
        <v>4</v>
      </c>
      <c r="V1337" s="789">
        <v>9418.5</v>
      </c>
      <c r="W1337" s="789">
        <v>37674</v>
      </c>
      <c r="X1337" s="789">
        <v>42194.879999999997</v>
      </c>
      <c r="Y1337" s="727"/>
      <c r="Z1337" s="727">
        <v>2016</v>
      </c>
      <c r="AA1337" s="727"/>
      <c r="AB1337" s="760" t="s">
        <v>876</v>
      </c>
      <c r="AC1337" s="760"/>
      <c r="AD1337" s="760"/>
      <c r="AE1337" s="760"/>
      <c r="AF1337" s="760"/>
      <c r="AG1337" s="760" t="s">
        <v>7434</v>
      </c>
      <c r="AH1337" s="760" t="s">
        <v>794</v>
      </c>
      <c r="AI1337" s="760">
        <v>210022449</v>
      </c>
      <c r="AJ1337" s="760" t="s">
        <v>6925</v>
      </c>
      <c r="AK1337" s="807"/>
    </row>
    <row r="1338" spans="1:37" s="192" customFormat="1" ht="100.5" customHeight="1">
      <c r="A1338" s="727" t="s">
        <v>7435</v>
      </c>
      <c r="B1338" s="1060" t="s">
        <v>33</v>
      </c>
      <c r="C1338" s="727" t="s">
        <v>5062</v>
      </c>
      <c r="D1338" s="727" t="s">
        <v>5044</v>
      </c>
      <c r="E1338" s="727" t="str">
        <f t="shared" si="46"/>
        <v>Прокладка</v>
      </c>
      <c r="F1338" s="727" t="s">
        <v>5063</v>
      </c>
      <c r="G1338" s="727" t="str">
        <f t="shared" si="47"/>
        <v>спирально-навитая, межфланцевая</v>
      </c>
      <c r="H1338" s="727"/>
      <c r="I1338" s="727"/>
      <c r="J1338" s="727" t="s">
        <v>1135</v>
      </c>
      <c r="K1338" s="727">
        <v>0</v>
      </c>
      <c r="L1338" s="727">
        <v>511010000</v>
      </c>
      <c r="M1338" s="753" t="s">
        <v>88</v>
      </c>
      <c r="N1338" s="727" t="s">
        <v>2115</v>
      </c>
      <c r="O1338" s="813" t="s">
        <v>4696</v>
      </c>
      <c r="P1338" s="727" t="s">
        <v>229</v>
      </c>
      <c r="Q1338" s="874" t="s">
        <v>230</v>
      </c>
      <c r="R1338" s="727" t="s">
        <v>2856</v>
      </c>
      <c r="S1338" s="727">
        <v>796</v>
      </c>
      <c r="T1338" s="727" t="s">
        <v>232</v>
      </c>
      <c r="U1338" s="789">
        <v>4</v>
      </c>
      <c r="V1338" s="789">
        <v>7969.5</v>
      </c>
      <c r="W1338" s="789">
        <v>31878</v>
      </c>
      <c r="X1338" s="789">
        <v>35703.360000000001</v>
      </c>
      <c r="Y1338" s="727"/>
      <c r="Z1338" s="727">
        <v>2016</v>
      </c>
      <c r="AA1338" s="727"/>
      <c r="AB1338" s="760" t="s">
        <v>876</v>
      </c>
      <c r="AC1338" s="760"/>
      <c r="AD1338" s="760"/>
      <c r="AE1338" s="760"/>
      <c r="AF1338" s="760"/>
      <c r="AG1338" s="760" t="s">
        <v>7436</v>
      </c>
      <c r="AH1338" s="760" t="s">
        <v>794</v>
      </c>
      <c r="AI1338" s="760">
        <v>210022450</v>
      </c>
      <c r="AJ1338" s="760" t="s">
        <v>7437</v>
      </c>
      <c r="AK1338" s="807"/>
    </row>
    <row r="1339" spans="1:37" s="192" customFormat="1" ht="100.5" customHeight="1">
      <c r="A1339" s="727" t="s">
        <v>7438</v>
      </c>
      <c r="B1339" s="1060" t="s">
        <v>33</v>
      </c>
      <c r="C1339" s="727" t="s">
        <v>5062</v>
      </c>
      <c r="D1339" s="727" t="s">
        <v>5044</v>
      </c>
      <c r="E1339" s="727" t="str">
        <f t="shared" si="46"/>
        <v>Прокладка</v>
      </c>
      <c r="F1339" s="727" t="s">
        <v>5063</v>
      </c>
      <c r="G1339" s="727" t="str">
        <f t="shared" si="47"/>
        <v>спирально-навитая, межфланцевая</v>
      </c>
      <c r="H1339" s="727"/>
      <c r="I1339" s="727"/>
      <c r="J1339" s="727" t="s">
        <v>1135</v>
      </c>
      <c r="K1339" s="727">
        <v>0</v>
      </c>
      <c r="L1339" s="727">
        <v>511010000</v>
      </c>
      <c r="M1339" s="753" t="s">
        <v>88</v>
      </c>
      <c r="N1339" s="727" t="s">
        <v>2115</v>
      </c>
      <c r="O1339" s="813" t="s">
        <v>4696</v>
      </c>
      <c r="P1339" s="727" t="s">
        <v>229</v>
      </c>
      <c r="Q1339" s="874" t="s">
        <v>230</v>
      </c>
      <c r="R1339" s="727" t="s">
        <v>2856</v>
      </c>
      <c r="S1339" s="727">
        <v>796</v>
      </c>
      <c r="T1339" s="727" t="s">
        <v>232</v>
      </c>
      <c r="U1339" s="789">
        <v>4</v>
      </c>
      <c r="V1339" s="789">
        <v>3622.5</v>
      </c>
      <c r="W1339" s="789">
        <v>14490</v>
      </c>
      <c r="X1339" s="789">
        <v>16228.8</v>
      </c>
      <c r="Y1339" s="727"/>
      <c r="Z1339" s="727">
        <v>2016</v>
      </c>
      <c r="AA1339" s="727"/>
      <c r="AB1339" s="760" t="s">
        <v>876</v>
      </c>
      <c r="AC1339" s="760"/>
      <c r="AD1339" s="760"/>
      <c r="AE1339" s="760"/>
      <c r="AF1339" s="760"/>
      <c r="AG1339" s="760" t="s">
        <v>7439</v>
      </c>
      <c r="AH1339" s="760" t="s">
        <v>794</v>
      </c>
      <c r="AI1339" s="760">
        <v>210022451</v>
      </c>
      <c r="AJ1339" s="760" t="s">
        <v>7440</v>
      </c>
      <c r="AK1339" s="807"/>
    </row>
    <row r="1340" spans="1:37" s="192" customFormat="1" ht="100.5" customHeight="1">
      <c r="A1340" s="727" t="s">
        <v>7441</v>
      </c>
      <c r="B1340" s="1060" t="s">
        <v>33</v>
      </c>
      <c r="C1340" s="727" t="s">
        <v>6406</v>
      </c>
      <c r="D1340" s="727" t="s">
        <v>6407</v>
      </c>
      <c r="E1340" s="727" t="str">
        <f t="shared" si="46"/>
        <v>Канистра</v>
      </c>
      <c r="F1340" s="727" t="s">
        <v>6408</v>
      </c>
      <c r="G1340" s="727" t="str">
        <f t="shared" si="47"/>
        <v>из черного металла, вместимость менее 50 л</v>
      </c>
      <c r="H1340" s="727"/>
      <c r="I1340" s="727"/>
      <c r="J1340" s="727" t="s">
        <v>1135</v>
      </c>
      <c r="K1340" s="727">
        <v>50</v>
      </c>
      <c r="L1340" s="727">
        <v>511010000</v>
      </c>
      <c r="M1340" s="753" t="s">
        <v>88</v>
      </c>
      <c r="N1340" s="727" t="s">
        <v>2115</v>
      </c>
      <c r="O1340" s="813" t="s">
        <v>4696</v>
      </c>
      <c r="P1340" s="727" t="s">
        <v>229</v>
      </c>
      <c r="Q1340" s="874" t="s">
        <v>230</v>
      </c>
      <c r="R1340" s="727" t="s">
        <v>2856</v>
      </c>
      <c r="S1340" s="727">
        <v>796</v>
      </c>
      <c r="T1340" s="727" t="s">
        <v>232</v>
      </c>
      <c r="U1340" s="789">
        <v>8</v>
      </c>
      <c r="V1340" s="789">
        <v>7000</v>
      </c>
      <c r="W1340" s="789">
        <v>56000</v>
      </c>
      <c r="X1340" s="789">
        <v>62720</v>
      </c>
      <c r="Y1340" s="727" t="s">
        <v>4270</v>
      </c>
      <c r="Z1340" s="727">
        <v>2016</v>
      </c>
      <c r="AA1340" s="727"/>
      <c r="AB1340" s="760" t="s">
        <v>876</v>
      </c>
      <c r="AC1340" s="760"/>
      <c r="AD1340" s="760"/>
      <c r="AE1340" s="760"/>
      <c r="AF1340" s="760"/>
      <c r="AG1340" s="760" t="s">
        <v>7442</v>
      </c>
      <c r="AH1340" s="760" t="s">
        <v>794</v>
      </c>
      <c r="AI1340" s="760">
        <v>240000009</v>
      </c>
      <c r="AJ1340" s="760" t="s">
        <v>6410</v>
      </c>
      <c r="AK1340" s="807"/>
    </row>
    <row r="1341" spans="1:37" s="192" customFormat="1" ht="100.5" customHeight="1">
      <c r="A1341" s="727" t="s">
        <v>7443</v>
      </c>
      <c r="B1341" s="1060" t="s">
        <v>33</v>
      </c>
      <c r="C1341" s="727" t="s">
        <v>7444</v>
      </c>
      <c r="D1341" s="727" t="s">
        <v>7445</v>
      </c>
      <c r="E1341" s="727" t="str">
        <f t="shared" si="46"/>
        <v>Фляга</v>
      </c>
      <c r="F1341" s="727" t="s">
        <v>7446</v>
      </c>
      <c r="G1341" s="727" t="str">
        <f t="shared" si="47"/>
        <v>алюминиевая, вместимость 40 л, цельнотянутая</v>
      </c>
      <c r="H1341" s="727"/>
      <c r="I1341" s="727"/>
      <c r="J1341" s="727" t="s">
        <v>1135</v>
      </c>
      <c r="K1341" s="727">
        <v>60</v>
      </c>
      <c r="L1341" s="727">
        <v>511010000</v>
      </c>
      <c r="M1341" s="753" t="s">
        <v>88</v>
      </c>
      <c r="N1341" s="727" t="s">
        <v>2115</v>
      </c>
      <c r="O1341" s="813" t="s">
        <v>4696</v>
      </c>
      <c r="P1341" s="727" t="s">
        <v>229</v>
      </c>
      <c r="Q1341" s="874" t="s">
        <v>230</v>
      </c>
      <c r="R1341" s="727" t="s">
        <v>2856</v>
      </c>
      <c r="S1341" s="727">
        <v>796</v>
      </c>
      <c r="T1341" s="727" t="s">
        <v>232</v>
      </c>
      <c r="U1341" s="789">
        <v>4</v>
      </c>
      <c r="V1341" s="789">
        <v>19260</v>
      </c>
      <c r="W1341" s="789">
        <v>77040</v>
      </c>
      <c r="X1341" s="789">
        <v>86284.800000000003</v>
      </c>
      <c r="Y1341" s="727" t="s">
        <v>4270</v>
      </c>
      <c r="Z1341" s="727">
        <v>2016</v>
      </c>
      <c r="AA1341" s="727"/>
      <c r="AB1341" s="760" t="s">
        <v>876</v>
      </c>
      <c r="AC1341" s="760"/>
      <c r="AD1341" s="760"/>
      <c r="AE1341" s="760"/>
      <c r="AF1341" s="760"/>
      <c r="AG1341" s="760" t="s">
        <v>7447</v>
      </c>
      <c r="AH1341" s="760" t="s">
        <v>794</v>
      </c>
      <c r="AI1341" s="760">
        <v>240000100</v>
      </c>
      <c r="AJ1341" s="760" t="s">
        <v>7448</v>
      </c>
      <c r="AK1341" s="807"/>
    </row>
    <row r="1342" spans="1:37" s="192" customFormat="1" ht="100.5" customHeight="1">
      <c r="A1342" s="727" t="s">
        <v>7449</v>
      </c>
      <c r="B1342" s="1060" t="s">
        <v>33</v>
      </c>
      <c r="C1342" s="727" t="s">
        <v>6811</v>
      </c>
      <c r="D1342" s="727" t="s">
        <v>4916</v>
      </c>
      <c r="E1342" s="727" t="str">
        <f t="shared" si="46"/>
        <v>Масло</v>
      </c>
      <c r="F1342" s="727" t="s">
        <v>6812</v>
      </c>
      <c r="G1342" s="727" t="str">
        <f t="shared" si="47"/>
        <v>турбинное, марка Тп-22</v>
      </c>
      <c r="H1342" s="727"/>
      <c r="I1342" s="727"/>
      <c r="J1342" s="727" t="s">
        <v>1135</v>
      </c>
      <c r="K1342" s="727">
        <v>60</v>
      </c>
      <c r="L1342" s="727">
        <v>511010000</v>
      </c>
      <c r="M1342" s="753" t="s">
        <v>88</v>
      </c>
      <c r="N1342" s="727" t="s">
        <v>2115</v>
      </c>
      <c r="O1342" s="813" t="s">
        <v>4696</v>
      </c>
      <c r="P1342" s="727" t="s">
        <v>229</v>
      </c>
      <c r="Q1342" s="874" t="s">
        <v>230</v>
      </c>
      <c r="R1342" s="727" t="s">
        <v>2856</v>
      </c>
      <c r="S1342" s="727">
        <v>166</v>
      </c>
      <c r="T1342" s="727" t="s">
        <v>902</v>
      </c>
      <c r="U1342" s="789">
        <v>2751.02</v>
      </c>
      <c r="V1342" s="789">
        <v>580</v>
      </c>
      <c r="W1342" s="789">
        <v>1595591.6</v>
      </c>
      <c r="X1342" s="789">
        <v>1787062.59</v>
      </c>
      <c r="Y1342" s="727" t="s">
        <v>4270</v>
      </c>
      <c r="Z1342" s="727">
        <v>2016</v>
      </c>
      <c r="AA1342" s="727"/>
      <c r="AB1342" s="760" t="s">
        <v>876</v>
      </c>
      <c r="AC1342" s="760"/>
      <c r="AD1342" s="760"/>
      <c r="AE1342" s="760"/>
      <c r="AF1342" s="760"/>
      <c r="AG1342" s="760" t="s">
        <v>7450</v>
      </c>
      <c r="AH1342" s="760" t="s">
        <v>794</v>
      </c>
      <c r="AI1342" s="760">
        <v>230000016</v>
      </c>
      <c r="AJ1342" s="760" t="s">
        <v>6814</v>
      </c>
      <c r="AK1342" s="807"/>
    </row>
    <row r="1343" spans="1:37" s="192" customFormat="1" ht="100.5" customHeight="1">
      <c r="A1343" s="727" t="s">
        <v>7451</v>
      </c>
      <c r="B1343" s="1060" t="s">
        <v>33</v>
      </c>
      <c r="C1343" s="727" t="s">
        <v>7452</v>
      </c>
      <c r="D1343" s="727" t="s">
        <v>6831</v>
      </c>
      <c r="E1343" s="727" t="str">
        <f t="shared" si="46"/>
        <v>Противогаз</v>
      </c>
      <c r="F1343" s="727" t="s">
        <v>6940</v>
      </c>
      <c r="G1343" s="727" t="str">
        <f t="shared" si="47"/>
        <v>фильтрующий, фильтрование окружающего воздуха</v>
      </c>
      <c r="H1343" s="727"/>
      <c r="I1343" s="727"/>
      <c r="J1343" s="727" t="s">
        <v>1135</v>
      </c>
      <c r="K1343" s="727">
        <v>0</v>
      </c>
      <c r="L1343" s="727">
        <v>511010000</v>
      </c>
      <c r="M1343" s="753" t="s">
        <v>88</v>
      </c>
      <c r="N1343" s="727" t="s">
        <v>2115</v>
      </c>
      <c r="O1343" s="813" t="s">
        <v>4696</v>
      </c>
      <c r="P1343" s="727" t="s">
        <v>229</v>
      </c>
      <c r="Q1343" s="874" t="s">
        <v>230</v>
      </c>
      <c r="R1343" s="727" t="s">
        <v>2856</v>
      </c>
      <c r="S1343" s="727">
        <v>796</v>
      </c>
      <c r="T1343" s="727" t="s">
        <v>232</v>
      </c>
      <c r="U1343" s="789">
        <v>7</v>
      </c>
      <c r="V1343" s="789">
        <v>44750</v>
      </c>
      <c r="W1343" s="789">
        <v>313250</v>
      </c>
      <c r="X1343" s="789">
        <v>350840</v>
      </c>
      <c r="Y1343" s="727"/>
      <c r="Z1343" s="727">
        <v>2016</v>
      </c>
      <c r="AA1343" s="727"/>
      <c r="AB1343" s="760" t="s">
        <v>876</v>
      </c>
      <c r="AC1343" s="760"/>
      <c r="AD1343" s="760"/>
      <c r="AE1343" s="760"/>
      <c r="AF1343" s="760"/>
      <c r="AG1343" s="760" t="s">
        <v>7453</v>
      </c>
      <c r="AH1343" s="760" t="s">
        <v>794</v>
      </c>
      <c r="AI1343" s="760">
        <v>210000737</v>
      </c>
      <c r="AJ1343" s="760" t="s">
        <v>7454</v>
      </c>
      <c r="AK1343" s="807"/>
    </row>
    <row r="1344" spans="1:37" s="192" customFormat="1" ht="100.5" customHeight="1">
      <c r="A1344" s="727" t="s">
        <v>7455</v>
      </c>
      <c r="B1344" s="1060" t="s">
        <v>33</v>
      </c>
      <c r="C1344" s="727" t="s">
        <v>6640</v>
      </c>
      <c r="D1344" s="727" t="s">
        <v>6424</v>
      </c>
      <c r="E1344" s="727" t="str">
        <f t="shared" si="46"/>
        <v>Паронит</v>
      </c>
      <c r="F1344" s="727" t="s">
        <v>6641</v>
      </c>
      <c r="G1344" s="727" t="str">
        <f t="shared" si="47"/>
        <v>марка ПОН-Б, общего назначения, толщина 1,0 мм, ГОСТ 481-80</v>
      </c>
      <c r="H1344" s="727"/>
      <c r="I1344" s="727"/>
      <c r="J1344" s="727" t="s">
        <v>1135</v>
      </c>
      <c r="K1344" s="727">
        <v>0</v>
      </c>
      <c r="L1344" s="727">
        <v>511010000</v>
      </c>
      <c r="M1344" s="753" t="s">
        <v>88</v>
      </c>
      <c r="N1344" s="727" t="s">
        <v>2115</v>
      </c>
      <c r="O1344" s="813" t="s">
        <v>4696</v>
      </c>
      <c r="P1344" s="727" t="s">
        <v>229</v>
      </c>
      <c r="Q1344" s="874" t="s">
        <v>230</v>
      </c>
      <c r="R1344" s="727" t="s">
        <v>2856</v>
      </c>
      <c r="S1344" s="727">
        <v>166</v>
      </c>
      <c r="T1344" s="727" t="s">
        <v>902</v>
      </c>
      <c r="U1344" s="789">
        <v>20.04</v>
      </c>
      <c r="V1344" s="789">
        <v>2500</v>
      </c>
      <c r="W1344" s="789">
        <v>50100</v>
      </c>
      <c r="X1344" s="789">
        <v>56112</v>
      </c>
      <c r="Y1344" s="727"/>
      <c r="Z1344" s="727">
        <v>2016</v>
      </c>
      <c r="AA1344" s="727"/>
      <c r="AB1344" s="760" t="s">
        <v>876</v>
      </c>
      <c r="AC1344" s="760"/>
      <c r="AD1344" s="760"/>
      <c r="AE1344" s="760"/>
      <c r="AF1344" s="760"/>
      <c r="AG1344" s="760" t="s">
        <v>7456</v>
      </c>
      <c r="AH1344" s="760" t="s">
        <v>794</v>
      </c>
      <c r="AI1344" s="760">
        <v>210000933</v>
      </c>
      <c r="AJ1344" s="760" t="s">
        <v>7003</v>
      </c>
      <c r="AK1344" s="807"/>
    </row>
    <row r="1345" spans="1:37" s="192" customFormat="1" ht="100.5" customHeight="1">
      <c r="A1345" s="727" t="s">
        <v>7457</v>
      </c>
      <c r="B1345" s="1060" t="s">
        <v>33</v>
      </c>
      <c r="C1345" s="727" t="s">
        <v>6625</v>
      </c>
      <c r="D1345" s="727" t="s">
        <v>6424</v>
      </c>
      <c r="E1345" s="727" t="str">
        <f t="shared" si="46"/>
        <v>Паронит</v>
      </c>
      <c r="F1345" s="727" t="s">
        <v>6626</v>
      </c>
      <c r="G1345" s="727" t="str">
        <f t="shared" si="47"/>
        <v>марка ПОН-Б, общего назначения, толщина 3,0 мм, ГОСТ 481-80</v>
      </c>
      <c r="H1345" s="727"/>
      <c r="I1345" s="727"/>
      <c r="J1345" s="727" t="s">
        <v>1135</v>
      </c>
      <c r="K1345" s="727">
        <v>0</v>
      </c>
      <c r="L1345" s="727">
        <v>511010000</v>
      </c>
      <c r="M1345" s="753" t="s">
        <v>88</v>
      </c>
      <c r="N1345" s="727" t="s">
        <v>2115</v>
      </c>
      <c r="O1345" s="813" t="s">
        <v>4696</v>
      </c>
      <c r="P1345" s="727" t="s">
        <v>229</v>
      </c>
      <c r="Q1345" s="874" t="s">
        <v>230</v>
      </c>
      <c r="R1345" s="727" t="s">
        <v>2856</v>
      </c>
      <c r="S1345" s="727">
        <v>166</v>
      </c>
      <c r="T1345" s="727" t="s">
        <v>902</v>
      </c>
      <c r="U1345" s="789">
        <v>66.099999999999994</v>
      </c>
      <c r="V1345" s="789">
        <v>2500</v>
      </c>
      <c r="W1345" s="789">
        <v>165250</v>
      </c>
      <c r="X1345" s="789">
        <v>185080</v>
      </c>
      <c r="Y1345" s="727"/>
      <c r="Z1345" s="727">
        <v>2016</v>
      </c>
      <c r="AA1345" s="727"/>
      <c r="AB1345" s="760" t="s">
        <v>876</v>
      </c>
      <c r="AC1345" s="760"/>
      <c r="AD1345" s="760"/>
      <c r="AE1345" s="760"/>
      <c r="AF1345" s="760"/>
      <c r="AG1345" s="760" t="s">
        <v>7458</v>
      </c>
      <c r="AH1345" s="760" t="s">
        <v>794</v>
      </c>
      <c r="AI1345" s="760">
        <v>210000935</v>
      </c>
      <c r="AJ1345" s="760" t="s">
        <v>6628</v>
      </c>
      <c r="AK1345" s="807"/>
    </row>
    <row r="1346" spans="1:37" s="192" customFormat="1" ht="100.5" customHeight="1">
      <c r="A1346" s="727" t="s">
        <v>7459</v>
      </c>
      <c r="B1346" s="1060" t="s">
        <v>33</v>
      </c>
      <c r="C1346" s="727" t="s">
        <v>6434</v>
      </c>
      <c r="D1346" s="727" t="s">
        <v>6435</v>
      </c>
      <c r="E1346" s="727" t="str">
        <f t="shared" si="46"/>
        <v>Мембрана</v>
      </c>
      <c r="F1346" s="727" t="s">
        <v>6436</v>
      </c>
      <c r="G1346" s="727" t="str">
        <f t="shared" si="47"/>
        <v>для регулятора давления, из мембранного полотна толщина 3 мм</v>
      </c>
      <c r="H1346" s="727"/>
      <c r="I1346" s="727"/>
      <c r="J1346" s="727" t="s">
        <v>1135</v>
      </c>
      <c r="K1346" s="727">
        <v>0</v>
      </c>
      <c r="L1346" s="727">
        <v>511010000</v>
      </c>
      <c r="M1346" s="753" t="s">
        <v>88</v>
      </c>
      <c r="N1346" s="727" t="s">
        <v>2115</v>
      </c>
      <c r="O1346" s="813" t="s">
        <v>4696</v>
      </c>
      <c r="P1346" s="727" t="s">
        <v>229</v>
      </c>
      <c r="Q1346" s="874" t="s">
        <v>230</v>
      </c>
      <c r="R1346" s="727" t="s">
        <v>2856</v>
      </c>
      <c r="S1346" s="727">
        <v>796</v>
      </c>
      <c r="T1346" s="727" t="s">
        <v>232</v>
      </c>
      <c r="U1346" s="789">
        <v>3</v>
      </c>
      <c r="V1346" s="789">
        <v>13200</v>
      </c>
      <c r="W1346" s="789">
        <v>39600</v>
      </c>
      <c r="X1346" s="789">
        <v>44352</v>
      </c>
      <c r="Y1346" s="727"/>
      <c r="Z1346" s="727">
        <v>2016</v>
      </c>
      <c r="AA1346" s="727"/>
      <c r="AB1346" s="760" t="s">
        <v>876</v>
      </c>
      <c r="AC1346" s="760"/>
      <c r="AD1346" s="760"/>
      <c r="AE1346" s="760"/>
      <c r="AF1346" s="760"/>
      <c r="AG1346" s="760" t="s">
        <v>7460</v>
      </c>
      <c r="AH1346" s="760" t="s">
        <v>794</v>
      </c>
      <c r="AI1346" s="760">
        <v>210010328</v>
      </c>
      <c r="AJ1346" s="760" t="s">
        <v>6438</v>
      </c>
      <c r="AK1346" s="807"/>
    </row>
    <row r="1347" spans="1:37" s="192" customFormat="1" ht="100.5" customHeight="1">
      <c r="A1347" s="727" t="s">
        <v>7461</v>
      </c>
      <c r="B1347" s="1060" t="s">
        <v>33</v>
      </c>
      <c r="C1347" s="727" t="s">
        <v>7462</v>
      </c>
      <c r="D1347" s="727" t="s">
        <v>6831</v>
      </c>
      <c r="E1347" s="727" t="str">
        <f t="shared" si="46"/>
        <v>Противогаз</v>
      </c>
      <c r="F1347" s="727" t="s">
        <v>7463</v>
      </c>
      <c r="G1347" s="727" t="str">
        <f t="shared" si="47"/>
        <v>изолирующий, подача воздуха, генерируемого патроном</v>
      </c>
      <c r="H1347" s="727"/>
      <c r="I1347" s="727"/>
      <c r="J1347" s="727" t="s">
        <v>1135</v>
      </c>
      <c r="K1347" s="727">
        <v>0</v>
      </c>
      <c r="L1347" s="727">
        <v>511010000</v>
      </c>
      <c r="M1347" s="753" t="s">
        <v>88</v>
      </c>
      <c r="N1347" s="727" t="s">
        <v>2115</v>
      </c>
      <c r="O1347" s="813" t="s">
        <v>4696</v>
      </c>
      <c r="P1347" s="727" t="s">
        <v>229</v>
      </c>
      <c r="Q1347" s="874" t="s">
        <v>230</v>
      </c>
      <c r="R1347" s="727" t="s">
        <v>2856</v>
      </c>
      <c r="S1347" s="727">
        <v>796</v>
      </c>
      <c r="T1347" s="727" t="s">
        <v>232</v>
      </c>
      <c r="U1347" s="789">
        <v>4</v>
      </c>
      <c r="V1347" s="789">
        <v>65000</v>
      </c>
      <c r="W1347" s="789">
        <v>260000</v>
      </c>
      <c r="X1347" s="789">
        <v>291200</v>
      </c>
      <c r="Y1347" s="727"/>
      <c r="Z1347" s="727">
        <v>2016</v>
      </c>
      <c r="AA1347" s="727"/>
      <c r="AB1347" s="760" t="s">
        <v>876</v>
      </c>
      <c r="AC1347" s="760"/>
      <c r="AD1347" s="760"/>
      <c r="AE1347" s="760"/>
      <c r="AF1347" s="760"/>
      <c r="AG1347" s="760" t="s">
        <v>7464</v>
      </c>
      <c r="AH1347" s="760" t="s">
        <v>794</v>
      </c>
      <c r="AI1347" s="760">
        <v>210011177</v>
      </c>
      <c r="AJ1347" s="760" t="s">
        <v>7465</v>
      </c>
      <c r="AK1347" s="807"/>
    </row>
    <row r="1348" spans="1:37" s="192" customFormat="1" ht="100.5" customHeight="1">
      <c r="A1348" s="727" t="s">
        <v>7466</v>
      </c>
      <c r="B1348" s="1060" t="s">
        <v>33</v>
      </c>
      <c r="C1348" s="727" t="s">
        <v>6440</v>
      </c>
      <c r="D1348" s="727" t="s">
        <v>6424</v>
      </c>
      <c r="E1348" s="727" t="str">
        <f t="shared" si="46"/>
        <v>Паронит</v>
      </c>
      <c r="F1348" s="727" t="s">
        <v>6441</v>
      </c>
      <c r="G1348" s="727" t="str">
        <f t="shared" si="47"/>
        <v>марка ПОН, общего назначения, толщина 2,0 мм, ГОСТ 481-80</v>
      </c>
      <c r="H1348" s="727"/>
      <c r="I1348" s="727"/>
      <c r="J1348" s="727" t="s">
        <v>1135</v>
      </c>
      <c r="K1348" s="727">
        <v>0</v>
      </c>
      <c r="L1348" s="727">
        <v>511010000</v>
      </c>
      <c r="M1348" s="753" t="s">
        <v>88</v>
      </c>
      <c r="N1348" s="727" t="s">
        <v>2115</v>
      </c>
      <c r="O1348" s="813" t="s">
        <v>4696</v>
      </c>
      <c r="P1348" s="727" t="s">
        <v>229</v>
      </c>
      <c r="Q1348" s="874" t="s">
        <v>230</v>
      </c>
      <c r="R1348" s="727" t="s">
        <v>2856</v>
      </c>
      <c r="S1348" s="727">
        <v>166</v>
      </c>
      <c r="T1348" s="727" t="s">
        <v>902</v>
      </c>
      <c r="U1348" s="789">
        <v>30</v>
      </c>
      <c r="V1348" s="789">
        <v>2000</v>
      </c>
      <c r="W1348" s="789">
        <v>60000</v>
      </c>
      <c r="X1348" s="789">
        <v>67200</v>
      </c>
      <c r="Y1348" s="727"/>
      <c r="Z1348" s="727">
        <v>2016</v>
      </c>
      <c r="AA1348" s="727"/>
      <c r="AB1348" s="760" t="s">
        <v>876</v>
      </c>
      <c r="AC1348" s="760"/>
      <c r="AD1348" s="760"/>
      <c r="AE1348" s="760"/>
      <c r="AF1348" s="760"/>
      <c r="AG1348" s="760" t="s">
        <v>7467</v>
      </c>
      <c r="AH1348" s="760" t="s">
        <v>794</v>
      </c>
      <c r="AI1348" s="760">
        <v>210012437</v>
      </c>
      <c r="AJ1348" s="760" t="s">
        <v>6443</v>
      </c>
      <c r="AK1348" s="807"/>
    </row>
    <row r="1349" spans="1:37" s="192" customFormat="1" ht="100.5" customHeight="1">
      <c r="A1349" s="727" t="s">
        <v>7468</v>
      </c>
      <c r="B1349" s="1060" t="s">
        <v>33</v>
      </c>
      <c r="C1349" s="727" t="s">
        <v>6640</v>
      </c>
      <c r="D1349" s="727" t="s">
        <v>6424</v>
      </c>
      <c r="E1349" s="727" t="str">
        <f t="shared" si="46"/>
        <v>Паронит</v>
      </c>
      <c r="F1349" s="727" t="s">
        <v>6641</v>
      </c>
      <c r="G1349" s="727" t="str">
        <f t="shared" si="47"/>
        <v>марка ПОН-Б, общего назначения, толщина 1,0 мм, ГОСТ 481-80</v>
      </c>
      <c r="H1349" s="727"/>
      <c r="I1349" s="727"/>
      <c r="J1349" s="727" t="s">
        <v>1135</v>
      </c>
      <c r="K1349" s="727">
        <v>0</v>
      </c>
      <c r="L1349" s="727">
        <v>511010000</v>
      </c>
      <c r="M1349" s="753" t="s">
        <v>88</v>
      </c>
      <c r="N1349" s="727" t="s">
        <v>2115</v>
      </c>
      <c r="O1349" s="813" t="s">
        <v>4696</v>
      </c>
      <c r="P1349" s="727" t="s">
        <v>229</v>
      </c>
      <c r="Q1349" s="874" t="s">
        <v>230</v>
      </c>
      <c r="R1349" s="727" t="s">
        <v>2856</v>
      </c>
      <c r="S1349" s="727">
        <v>166</v>
      </c>
      <c r="T1349" s="727" t="s">
        <v>902</v>
      </c>
      <c r="U1349" s="789">
        <v>50</v>
      </c>
      <c r="V1349" s="789">
        <v>1500</v>
      </c>
      <c r="W1349" s="789">
        <v>75000</v>
      </c>
      <c r="X1349" s="789">
        <v>84000</v>
      </c>
      <c r="Y1349" s="727"/>
      <c r="Z1349" s="727">
        <v>2016</v>
      </c>
      <c r="AA1349" s="727"/>
      <c r="AB1349" s="760" t="s">
        <v>876</v>
      </c>
      <c r="AC1349" s="760"/>
      <c r="AD1349" s="760"/>
      <c r="AE1349" s="760"/>
      <c r="AF1349" s="760"/>
      <c r="AG1349" s="760" t="s">
        <v>7469</v>
      </c>
      <c r="AH1349" s="760" t="s">
        <v>794</v>
      </c>
      <c r="AI1349" s="760">
        <v>210013786</v>
      </c>
      <c r="AJ1349" s="760" t="s">
        <v>6643</v>
      </c>
      <c r="AK1349" s="807"/>
    </row>
    <row r="1350" spans="1:37" s="192" customFormat="1" ht="100.5" customHeight="1">
      <c r="A1350" s="727" t="s">
        <v>7470</v>
      </c>
      <c r="B1350" s="1060" t="s">
        <v>33</v>
      </c>
      <c r="C1350" s="727" t="s">
        <v>6625</v>
      </c>
      <c r="D1350" s="727" t="s">
        <v>6424</v>
      </c>
      <c r="E1350" s="727" t="str">
        <f t="shared" si="46"/>
        <v>Паронит</v>
      </c>
      <c r="F1350" s="727" t="s">
        <v>6626</v>
      </c>
      <c r="G1350" s="727" t="str">
        <f t="shared" si="47"/>
        <v>марка ПОН-Б, общего назначения, толщина 3,0 мм, ГОСТ 481-80</v>
      </c>
      <c r="H1350" s="727"/>
      <c r="I1350" s="727"/>
      <c r="J1350" s="727" t="s">
        <v>1135</v>
      </c>
      <c r="K1350" s="727">
        <v>0</v>
      </c>
      <c r="L1350" s="727">
        <v>511010000</v>
      </c>
      <c r="M1350" s="753" t="s">
        <v>88</v>
      </c>
      <c r="N1350" s="727" t="s">
        <v>2115</v>
      </c>
      <c r="O1350" s="813" t="s">
        <v>4696</v>
      </c>
      <c r="P1350" s="727" t="s">
        <v>229</v>
      </c>
      <c r="Q1350" s="874" t="s">
        <v>230</v>
      </c>
      <c r="R1350" s="727" t="s">
        <v>2856</v>
      </c>
      <c r="S1350" s="727">
        <v>166</v>
      </c>
      <c r="T1350" s="727" t="s">
        <v>902</v>
      </c>
      <c r="U1350" s="789">
        <v>100</v>
      </c>
      <c r="V1350" s="789">
        <v>2500</v>
      </c>
      <c r="W1350" s="789">
        <v>250000</v>
      </c>
      <c r="X1350" s="789">
        <v>280000</v>
      </c>
      <c r="Y1350" s="727"/>
      <c r="Z1350" s="727">
        <v>2016</v>
      </c>
      <c r="AA1350" s="727"/>
      <c r="AB1350" s="760" t="s">
        <v>876</v>
      </c>
      <c r="AC1350" s="760"/>
      <c r="AD1350" s="760"/>
      <c r="AE1350" s="760"/>
      <c r="AF1350" s="760"/>
      <c r="AG1350" s="760" t="s">
        <v>7471</v>
      </c>
      <c r="AH1350" s="760" t="s">
        <v>794</v>
      </c>
      <c r="AI1350" s="760">
        <v>210013787</v>
      </c>
      <c r="AJ1350" s="760" t="s">
        <v>7339</v>
      </c>
      <c r="AK1350" s="807"/>
    </row>
    <row r="1351" spans="1:37" s="192" customFormat="1" ht="100.5" customHeight="1">
      <c r="A1351" s="727" t="s">
        <v>7472</v>
      </c>
      <c r="B1351" s="1060" t="s">
        <v>33</v>
      </c>
      <c r="C1351" s="727" t="s">
        <v>6645</v>
      </c>
      <c r="D1351" s="727" t="s">
        <v>6424</v>
      </c>
      <c r="E1351" s="727" t="str">
        <f t="shared" si="46"/>
        <v>Паронит</v>
      </c>
      <c r="F1351" s="727" t="s">
        <v>6646</v>
      </c>
      <c r="G1351" s="727" t="str">
        <f t="shared" si="47"/>
        <v>марка ПОН, общего назначения, толщина 3,0 мм, ГОСТ 481-80</v>
      </c>
      <c r="H1351" s="727"/>
      <c r="I1351" s="727"/>
      <c r="J1351" s="727" t="s">
        <v>1135</v>
      </c>
      <c r="K1351" s="727">
        <v>0</v>
      </c>
      <c r="L1351" s="727">
        <v>511010000</v>
      </c>
      <c r="M1351" s="753" t="s">
        <v>88</v>
      </c>
      <c r="N1351" s="727" t="s">
        <v>2115</v>
      </c>
      <c r="O1351" s="813" t="s">
        <v>4696</v>
      </c>
      <c r="P1351" s="727" t="s">
        <v>229</v>
      </c>
      <c r="Q1351" s="874" t="s">
        <v>230</v>
      </c>
      <c r="R1351" s="727" t="s">
        <v>2856</v>
      </c>
      <c r="S1351" s="727">
        <v>166</v>
      </c>
      <c r="T1351" s="727" t="s">
        <v>902</v>
      </c>
      <c r="U1351" s="789">
        <v>10</v>
      </c>
      <c r="V1351" s="789">
        <v>544.79999999999995</v>
      </c>
      <c r="W1351" s="789">
        <v>5448</v>
      </c>
      <c r="X1351" s="789">
        <v>6101.76</v>
      </c>
      <c r="Y1351" s="727"/>
      <c r="Z1351" s="727">
        <v>2016</v>
      </c>
      <c r="AA1351" s="727"/>
      <c r="AB1351" s="760" t="s">
        <v>876</v>
      </c>
      <c r="AC1351" s="760"/>
      <c r="AD1351" s="760"/>
      <c r="AE1351" s="760"/>
      <c r="AF1351" s="760"/>
      <c r="AG1351" s="760" t="s">
        <v>7473</v>
      </c>
      <c r="AH1351" s="760" t="s">
        <v>794</v>
      </c>
      <c r="AI1351" s="760">
        <v>210013920</v>
      </c>
      <c r="AJ1351" s="760" t="s">
        <v>6648</v>
      </c>
      <c r="AK1351" s="807"/>
    </row>
    <row r="1352" spans="1:37" s="192" customFormat="1" ht="100.5" customHeight="1">
      <c r="A1352" s="727" t="s">
        <v>7474</v>
      </c>
      <c r="B1352" s="1060" t="s">
        <v>33</v>
      </c>
      <c r="C1352" s="727" t="s">
        <v>6479</v>
      </c>
      <c r="D1352" s="727" t="s">
        <v>5173</v>
      </c>
      <c r="E1352" s="727" t="str">
        <f t="shared" si="46"/>
        <v>Рукав</v>
      </c>
      <c r="F1352" s="727" t="s">
        <v>6480</v>
      </c>
      <c r="G1352" s="727" t="str">
        <f t="shared" si="47"/>
        <v>пожарный, внутренний диаметр 51   , ГОСТ 7877-75</v>
      </c>
      <c r="H1352" s="727"/>
      <c r="I1352" s="727"/>
      <c r="J1352" s="727" t="s">
        <v>38</v>
      </c>
      <c r="K1352" s="727">
        <v>0</v>
      </c>
      <c r="L1352" s="766">
        <v>511010000</v>
      </c>
      <c r="M1352" s="749" t="s">
        <v>87</v>
      </c>
      <c r="N1352" s="727" t="s">
        <v>2115</v>
      </c>
      <c r="O1352" s="749" t="s">
        <v>87</v>
      </c>
      <c r="P1352" s="727" t="s">
        <v>229</v>
      </c>
      <c r="Q1352" s="874" t="s">
        <v>230</v>
      </c>
      <c r="R1352" s="727" t="s">
        <v>2856</v>
      </c>
      <c r="S1352" s="727">
        <v>6</v>
      </c>
      <c r="T1352" s="727" t="s">
        <v>5175</v>
      </c>
      <c r="U1352" s="789">
        <v>11</v>
      </c>
      <c r="V1352" s="789">
        <v>1712</v>
      </c>
      <c r="W1352" s="789">
        <v>18832</v>
      </c>
      <c r="X1352" s="789">
        <v>21091.84</v>
      </c>
      <c r="Y1352" s="727"/>
      <c r="Z1352" s="727">
        <v>2016</v>
      </c>
      <c r="AA1352" s="727"/>
      <c r="AB1352" s="760" t="s">
        <v>876</v>
      </c>
      <c r="AC1352" s="760" t="s">
        <v>209</v>
      </c>
      <c r="AD1352" s="760"/>
      <c r="AE1352" s="760"/>
      <c r="AF1352" s="760"/>
      <c r="AG1352" s="760" t="s">
        <v>7475</v>
      </c>
      <c r="AH1352" s="760" t="s">
        <v>794</v>
      </c>
      <c r="AI1352" s="760">
        <v>210000329</v>
      </c>
      <c r="AJ1352" s="760" t="s">
        <v>6945</v>
      </c>
      <c r="AK1352" s="807"/>
    </row>
    <row r="1353" spans="1:37" s="192" customFormat="1" ht="100.5" customHeight="1">
      <c r="A1353" s="727" t="s">
        <v>7476</v>
      </c>
      <c r="B1353" s="1060" t="s">
        <v>33</v>
      </c>
      <c r="C1353" s="727" t="s">
        <v>7477</v>
      </c>
      <c r="D1353" s="727" t="s">
        <v>7478</v>
      </c>
      <c r="E1353" s="727" t="s">
        <v>7478</v>
      </c>
      <c r="F1353" s="727" t="s">
        <v>7479</v>
      </c>
      <c r="G1353" s="727" t="s">
        <v>7479</v>
      </c>
      <c r="H1353" s="727"/>
      <c r="I1353" s="727"/>
      <c r="J1353" s="727" t="s">
        <v>1135</v>
      </c>
      <c r="K1353" s="727">
        <v>50</v>
      </c>
      <c r="L1353" s="766">
        <v>271010000</v>
      </c>
      <c r="M1353" s="727" t="s">
        <v>127</v>
      </c>
      <c r="N1353" s="727" t="s">
        <v>2115</v>
      </c>
      <c r="O1353" s="727" t="s">
        <v>802</v>
      </c>
      <c r="P1353" s="727" t="s">
        <v>229</v>
      </c>
      <c r="Q1353" s="874" t="s">
        <v>230</v>
      </c>
      <c r="R1353" s="727" t="s">
        <v>2856</v>
      </c>
      <c r="S1353" s="727">
        <v>715</v>
      </c>
      <c r="T1353" s="727" t="s">
        <v>6179</v>
      </c>
      <c r="U1353" s="789">
        <v>1</v>
      </c>
      <c r="V1353" s="789">
        <v>6990</v>
      </c>
      <c r="W1353" s="789">
        <v>6990</v>
      </c>
      <c r="X1353" s="789">
        <v>7828.8</v>
      </c>
      <c r="Y1353" s="727" t="s">
        <v>4270</v>
      </c>
      <c r="Z1353" s="727">
        <v>2016</v>
      </c>
      <c r="AA1353" s="727"/>
      <c r="AB1353" s="760" t="s">
        <v>876</v>
      </c>
      <c r="AC1353" s="760"/>
      <c r="AD1353" s="760"/>
      <c r="AE1353" s="760"/>
      <c r="AF1353" s="760"/>
      <c r="AG1353" s="760" t="s">
        <v>7480</v>
      </c>
      <c r="AH1353" s="760" t="s">
        <v>794</v>
      </c>
      <c r="AI1353" s="760">
        <v>210000364</v>
      </c>
      <c r="AJ1353" s="760" t="s">
        <v>7481</v>
      </c>
      <c r="AK1353" s="807"/>
    </row>
    <row r="1354" spans="1:37" s="192" customFormat="1" ht="100.5" customHeight="1">
      <c r="A1354" s="727" t="s">
        <v>7482</v>
      </c>
      <c r="B1354" s="1060" t="s">
        <v>33</v>
      </c>
      <c r="C1354" s="727" t="s">
        <v>7483</v>
      </c>
      <c r="D1354" s="727" t="s">
        <v>7484</v>
      </c>
      <c r="E1354" s="727" t="s">
        <v>7484</v>
      </c>
      <c r="F1354" s="727" t="s">
        <v>7485</v>
      </c>
      <c r="G1354" s="727" t="s">
        <v>7485</v>
      </c>
      <c r="H1354" s="727"/>
      <c r="I1354" s="727"/>
      <c r="J1354" s="727" t="s">
        <v>1135</v>
      </c>
      <c r="K1354" s="727">
        <v>60</v>
      </c>
      <c r="L1354" s="788">
        <v>231010000</v>
      </c>
      <c r="M1354" s="749" t="s">
        <v>128</v>
      </c>
      <c r="N1354" s="727" t="s">
        <v>2115</v>
      </c>
      <c r="O1354" s="813" t="s">
        <v>4669</v>
      </c>
      <c r="P1354" s="727" t="s">
        <v>229</v>
      </c>
      <c r="Q1354" s="874" t="s">
        <v>230</v>
      </c>
      <c r="R1354" s="727" t="s">
        <v>2856</v>
      </c>
      <c r="S1354" s="727">
        <v>715</v>
      </c>
      <c r="T1354" s="727" t="s">
        <v>6179</v>
      </c>
      <c r="U1354" s="789">
        <v>9</v>
      </c>
      <c r="V1354" s="789">
        <v>2000</v>
      </c>
      <c r="W1354" s="789">
        <v>18000</v>
      </c>
      <c r="X1354" s="789">
        <v>20160</v>
      </c>
      <c r="Y1354" s="727" t="s">
        <v>4270</v>
      </c>
      <c r="Z1354" s="727">
        <v>2016</v>
      </c>
      <c r="AA1354" s="727"/>
      <c r="AB1354" s="760" t="s">
        <v>876</v>
      </c>
      <c r="AC1354" s="760"/>
      <c r="AD1354" s="760"/>
      <c r="AE1354" s="760"/>
      <c r="AF1354" s="760"/>
      <c r="AG1354" s="760" t="s">
        <v>7486</v>
      </c>
      <c r="AH1354" s="760" t="s">
        <v>794</v>
      </c>
      <c r="AI1354" s="760">
        <v>210000800</v>
      </c>
      <c r="AJ1354" s="760" t="s">
        <v>7487</v>
      </c>
      <c r="AK1354" s="807"/>
    </row>
    <row r="1355" spans="1:37" s="192" customFormat="1" ht="100.5" customHeight="1">
      <c r="A1355" s="727" t="s">
        <v>7488</v>
      </c>
      <c r="B1355" s="1060" t="s">
        <v>33</v>
      </c>
      <c r="C1355" s="727" t="s">
        <v>7483</v>
      </c>
      <c r="D1355" s="727" t="s">
        <v>7484</v>
      </c>
      <c r="E1355" s="727" t="s">
        <v>7484</v>
      </c>
      <c r="F1355" s="727" t="s">
        <v>7485</v>
      </c>
      <c r="G1355" s="727" t="s">
        <v>7485</v>
      </c>
      <c r="H1355" s="727"/>
      <c r="I1355" s="727"/>
      <c r="J1355" s="727" t="s">
        <v>1135</v>
      </c>
      <c r="K1355" s="727">
        <v>60</v>
      </c>
      <c r="L1355" s="749">
        <v>431010000</v>
      </c>
      <c r="M1355" s="749" t="s">
        <v>129</v>
      </c>
      <c r="N1355" s="727" t="s">
        <v>2115</v>
      </c>
      <c r="O1355" s="813" t="s">
        <v>4678</v>
      </c>
      <c r="P1355" s="727" t="s">
        <v>229</v>
      </c>
      <c r="Q1355" s="874" t="s">
        <v>230</v>
      </c>
      <c r="R1355" s="727" t="s">
        <v>2856</v>
      </c>
      <c r="S1355" s="727">
        <v>715</v>
      </c>
      <c r="T1355" s="727" t="s">
        <v>6179</v>
      </c>
      <c r="U1355" s="789">
        <v>1</v>
      </c>
      <c r="V1355" s="789">
        <v>2000</v>
      </c>
      <c r="W1355" s="789">
        <v>2000</v>
      </c>
      <c r="X1355" s="789">
        <v>2240</v>
      </c>
      <c r="Y1355" s="727" t="s">
        <v>4270</v>
      </c>
      <c r="Z1355" s="727">
        <v>2016</v>
      </c>
      <c r="AA1355" s="727"/>
      <c r="AB1355" s="760" t="s">
        <v>876</v>
      </c>
      <c r="AC1355" s="760"/>
      <c r="AD1355" s="760"/>
      <c r="AE1355" s="760"/>
      <c r="AF1355" s="760"/>
      <c r="AG1355" s="760" t="s">
        <v>7489</v>
      </c>
      <c r="AH1355" s="760" t="s">
        <v>794</v>
      </c>
      <c r="AI1355" s="760">
        <v>210000800</v>
      </c>
      <c r="AJ1355" s="760" t="s">
        <v>7487</v>
      </c>
      <c r="AK1355" s="807"/>
    </row>
    <row r="1356" spans="1:37" s="192" customFormat="1" ht="100.5" customHeight="1">
      <c r="A1356" s="727" t="s">
        <v>7490</v>
      </c>
      <c r="B1356" s="1060" t="s">
        <v>33</v>
      </c>
      <c r="C1356" s="727" t="s">
        <v>7483</v>
      </c>
      <c r="D1356" s="727" t="s">
        <v>7484</v>
      </c>
      <c r="E1356" s="727" t="s">
        <v>7484</v>
      </c>
      <c r="F1356" s="727" t="s">
        <v>7485</v>
      </c>
      <c r="G1356" s="727" t="s">
        <v>7485</v>
      </c>
      <c r="H1356" s="727"/>
      <c r="I1356" s="727"/>
      <c r="J1356" s="727" t="s">
        <v>1135</v>
      </c>
      <c r="K1356" s="727">
        <v>60</v>
      </c>
      <c r="L1356" s="766">
        <v>471010000</v>
      </c>
      <c r="M1356" s="1016" t="s">
        <v>125</v>
      </c>
      <c r="N1356" s="727" t="s">
        <v>2115</v>
      </c>
      <c r="O1356" s="727" t="s">
        <v>236</v>
      </c>
      <c r="P1356" s="727" t="s">
        <v>229</v>
      </c>
      <c r="Q1356" s="874" t="s">
        <v>230</v>
      </c>
      <c r="R1356" s="727" t="s">
        <v>2856</v>
      </c>
      <c r="S1356" s="727">
        <v>715</v>
      </c>
      <c r="T1356" s="727" t="s">
        <v>6179</v>
      </c>
      <c r="U1356" s="789">
        <v>3</v>
      </c>
      <c r="V1356" s="789">
        <v>2000</v>
      </c>
      <c r="W1356" s="789">
        <v>6000</v>
      </c>
      <c r="X1356" s="789">
        <v>6720</v>
      </c>
      <c r="Y1356" s="727" t="s">
        <v>4270</v>
      </c>
      <c r="Z1356" s="727">
        <v>2016</v>
      </c>
      <c r="AA1356" s="727"/>
      <c r="AB1356" s="760" t="s">
        <v>876</v>
      </c>
      <c r="AC1356" s="760"/>
      <c r="AD1356" s="760"/>
      <c r="AE1356" s="760"/>
      <c r="AF1356" s="760"/>
      <c r="AG1356" s="760" t="s">
        <v>7491</v>
      </c>
      <c r="AH1356" s="760" t="s">
        <v>794</v>
      </c>
      <c r="AI1356" s="760">
        <v>210000800</v>
      </c>
      <c r="AJ1356" s="760" t="s">
        <v>7487</v>
      </c>
      <c r="AK1356" s="807"/>
    </row>
    <row r="1357" spans="1:37" s="192" customFormat="1" ht="100.5" customHeight="1">
      <c r="A1357" s="727" t="s">
        <v>7492</v>
      </c>
      <c r="B1357" s="1060" t="s">
        <v>33</v>
      </c>
      <c r="C1357" s="727" t="s">
        <v>7483</v>
      </c>
      <c r="D1357" s="727" t="s">
        <v>7484</v>
      </c>
      <c r="E1357" s="727" t="s">
        <v>7484</v>
      </c>
      <c r="F1357" s="727" t="s">
        <v>7485</v>
      </c>
      <c r="G1357" s="727" t="s">
        <v>7485</v>
      </c>
      <c r="H1357" s="727"/>
      <c r="I1357" s="727"/>
      <c r="J1357" s="727" t="s">
        <v>1135</v>
      </c>
      <c r="K1357" s="727">
        <v>60</v>
      </c>
      <c r="L1357" s="749">
        <v>391010000</v>
      </c>
      <c r="M1357" s="749" t="s">
        <v>341</v>
      </c>
      <c r="N1357" s="727" t="s">
        <v>2115</v>
      </c>
      <c r="O1357" s="813" t="s">
        <v>4693</v>
      </c>
      <c r="P1357" s="727" t="s">
        <v>229</v>
      </c>
      <c r="Q1357" s="874" t="s">
        <v>230</v>
      </c>
      <c r="R1357" s="727" t="s">
        <v>2856</v>
      </c>
      <c r="S1357" s="727">
        <v>715</v>
      </c>
      <c r="T1357" s="727" t="s">
        <v>6179</v>
      </c>
      <c r="U1357" s="789">
        <v>6</v>
      </c>
      <c r="V1357" s="789">
        <v>2000</v>
      </c>
      <c r="W1357" s="789">
        <v>12000</v>
      </c>
      <c r="X1357" s="789">
        <v>13440</v>
      </c>
      <c r="Y1357" s="727" t="s">
        <v>4270</v>
      </c>
      <c r="Z1357" s="727">
        <v>2016</v>
      </c>
      <c r="AA1357" s="727"/>
      <c r="AB1357" s="760" t="s">
        <v>876</v>
      </c>
      <c r="AC1357" s="760"/>
      <c r="AD1357" s="760"/>
      <c r="AE1357" s="760"/>
      <c r="AF1357" s="760"/>
      <c r="AG1357" s="760" t="s">
        <v>7493</v>
      </c>
      <c r="AH1357" s="760" t="s">
        <v>794</v>
      </c>
      <c r="AI1357" s="760">
        <v>210000800</v>
      </c>
      <c r="AJ1357" s="760" t="s">
        <v>7487</v>
      </c>
      <c r="AK1357" s="807"/>
    </row>
    <row r="1358" spans="1:37" s="192" customFormat="1" ht="100.5" customHeight="1">
      <c r="A1358" s="727" t="s">
        <v>7494</v>
      </c>
      <c r="B1358" s="1060" t="s">
        <v>33</v>
      </c>
      <c r="C1358" s="727" t="s">
        <v>7483</v>
      </c>
      <c r="D1358" s="727" t="s">
        <v>7484</v>
      </c>
      <c r="E1358" s="727" t="s">
        <v>7484</v>
      </c>
      <c r="F1358" s="727" t="s">
        <v>7485</v>
      </c>
      <c r="G1358" s="727" t="s">
        <v>7485</v>
      </c>
      <c r="H1358" s="727"/>
      <c r="I1358" s="727"/>
      <c r="J1358" s="727" t="s">
        <v>1135</v>
      </c>
      <c r="K1358" s="727">
        <v>60</v>
      </c>
      <c r="L1358" s="727">
        <v>511010000</v>
      </c>
      <c r="M1358" s="753" t="s">
        <v>88</v>
      </c>
      <c r="N1358" s="727" t="s">
        <v>2115</v>
      </c>
      <c r="O1358" s="727" t="s">
        <v>4432</v>
      </c>
      <c r="P1358" s="727" t="s">
        <v>229</v>
      </c>
      <c r="Q1358" s="874" t="s">
        <v>230</v>
      </c>
      <c r="R1358" s="727" t="s">
        <v>2856</v>
      </c>
      <c r="S1358" s="727">
        <v>715</v>
      </c>
      <c r="T1358" s="727" t="s">
        <v>6179</v>
      </c>
      <c r="U1358" s="789">
        <v>2</v>
      </c>
      <c r="V1358" s="789">
        <v>2000</v>
      </c>
      <c r="W1358" s="789">
        <v>4000</v>
      </c>
      <c r="X1358" s="789">
        <v>4480</v>
      </c>
      <c r="Y1358" s="727" t="s">
        <v>4270</v>
      </c>
      <c r="Z1358" s="727">
        <v>2016</v>
      </c>
      <c r="AA1358" s="727"/>
      <c r="AB1358" s="760" t="s">
        <v>876</v>
      </c>
      <c r="AC1358" s="760"/>
      <c r="AD1358" s="760"/>
      <c r="AE1358" s="760"/>
      <c r="AF1358" s="760"/>
      <c r="AG1358" s="760" t="s">
        <v>7495</v>
      </c>
      <c r="AH1358" s="760" t="s">
        <v>794</v>
      </c>
      <c r="AI1358" s="760">
        <v>210000800</v>
      </c>
      <c r="AJ1358" s="760" t="s">
        <v>7487</v>
      </c>
      <c r="AK1358" s="807"/>
    </row>
    <row r="1359" spans="1:37" s="192" customFormat="1" ht="100.5" customHeight="1">
      <c r="A1359" s="727" t="s">
        <v>7496</v>
      </c>
      <c r="B1359" s="1060" t="s">
        <v>33</v>
      </c>
      <c r="C1359" s="727" t="s">
        <v>7483</v>
      </c>
      <c r="D1359" s="727" t="s">
        <v>7484</v>
      </c>
      <c r="E1359" s="727" t="s">
        <v>7484</v>
      </c>
      <c r="F1359" s="727" t="s">
        <v>7485</v>
      </c>
      <c r="G1359" s="727" t="s">
        <v>7485</v>
      </c>
      <c r="H1359" s="727"/>
      <c r="I1359" s="727"/>
      <c r="J1359" s="727" t="s">
        <v>1135</v>
      </c>
      <c r="K1359" s="727">
        <v>60</v>
      </c>
      <c r="L1359" s="788">
        <v>231010000</v>
      </c>
      <c r="M1359" s="749" t="s">
        <v>128</v>
      </c>
      <c r="N1359" s="727" t="s">
        <v>2115</v>
      </c>
      <c r="O1359" s="813" t="s">
        <v>4669</v>
      </c>
      <c r="P1359" s="727" t="s">
        <v>229</v>
      </c>
      <c r="Q1359" s="874" t="s">
        <v>230</v>
      </c>
      <c r="R1359" s="727" t="s">
        <v>2856</v>
      </c>
      <c r="S1359" s="727">
        <v>715</v>
      </c>
      <c r="T1359" s="727" t="s">
        <v>6179</v>
      </c>
      <c r="U1359" s="789">
        <v>31</v>
      </c>
      <c r="V1359" s="789">
        <v>3450</v>
      </c>
      <c r="W1359" s="789">
        <v>106950</v>
      </c>
      <c r="X1359" s="789">
        <v>119784</v>
      </c>
      <c r="Y1359" s="727" t="s">
        <v>4270</v>
      </c>
      <c r="Z1359" s="727">
        <v>2016</v>
      </c>
      <c r="AA1359" s="727"/>
      <c r="AB1359" s="760" t="s">
        <v>876</v>
      </c>
      <c r="AC1359" s="760"/>
      <c r="AD1359" s="760"/>
      <c r="AE1359" s="760"/>
      <c r="AF1359" s="760"/>
      <c r="AG1359" s="760" t="s">
        <v>7486</v>
      </c>
      <c r="AH1359" s="760" t="s">
        <v>794</v>
      </c>
      <c r="AI1359" s="760">
        <v>210000801</v>
      </c>
      <c r="AJ1359" s="760" t="s">
        <v>7497</v>
      </c>
      <c r="AK1359" s="807"/>
    </row>
    <row r="1360" spans="1:37" s="192" customFormat="1" ht="100.5" customHeight="1">
      <c r="A1360" s="727" t="s">
        <v>7498</v>
      </c>
      <c r="B1360" s="1060" t="s">
        <v>33</v>
      </c>
      <c r="C1360" s="727" t="s">
        <v>7483</v>
      </c>
      <c r="D1360" s="727" t="s">
        <v>7484</v>
      </c>
      <c r="E1360" s="727" t="s">
        <v>7484</v>
      </c>
      <c r="F1360" s="727" t="s">
        <v>7485</v>
      </c>
      <c r="G1360" s="727" t="s">
        <v>7485</v>
      </c>
      <c r="H1360" s="727"/>
      <c r="I1360" s="727"/>
      <c r="J1360" s="727" t="s">
        <v>1135</v>
      </c>
      <c r="K1360" s="727">
        <v>60</v>
      </c>
      <c r="L1360" s="1065">
        <v>151010000</v>
      </c>
      <c r="M1360" s="749" t="s">
        <v>82</v>
      </c>
      <c r="N1360" s="727" t="s">
        <v>2115</v>
      </c>
      <c r="O1360" s="813" t="s">
        <v>4672</v>
      </c>
      <c r="P1360" s="727" t="s">
        <v>229</v>
      </c>
      <c r="Q1360" s="874" t="s">
        <v>230</v>
      </c>
      <c r="R1360" s="727" t="s">
        <v>2856</v>
      </c>
      <c r="S1360" s="727">
        <v>715</v>
      </c>
      <c r="T1360" s="727" t="s">
        <v>6179</v>
      </c>
      <c r="U1360" s="789">
        <v>45</v>
      </c>
      <c r="V1360" s="789">
        <v>3450</v>
      </c>
      <c r="W1360" s="789">
        <v>155250</v>
      </c>
      <c r="X1360" s="789">
        <v>173880</v>
      </c>
      <c r="Y1360" s="727" t="s">
        <v>4270</v>
      </c>
      <c r="Z1360" s="727">
        <v>2016</v>
      </c>
      <c r="AA1360" s="727"/>
      <c r="AB1360" s="760" t="s">
        <v>876</v>
      </c>
      <c r="AC1360" s="760"/>
      <c r="AD1360" s="760"/>
      <c r="AE1360" s="760"/>
      <c r="AF1360" s="760"/>
      <c r="AG1360" s="760" t="s">
        <v>7499</v>
      </c>
      <c r="AH1360" s="760" t="s">
        <v>794</v>
      </c>
      <c r="AI1360" s="760">
        <v>210000801</v>
      </c>
      <c r="AJ1360" s="760" t="s">
        <v>7497</v>
      </c>
      <c r="AK1360" s="807"/>
    </row>
    <row r="1361" spans="1:37" s="192" customFormat="1" ht="100.5" customHeight="1">
      <c r="A1361" s="727" t="s">
        <v>7500</v>
      </c>
      <c r="B1361" s="1060" t="s">
        <v>33</v>
      </c>
      <c r="C1361" s="727" t="s">
        <v>7483</v>
      </c>
      <c r="D1361" s="727" t="s">
        <v>7484</v>
      </c>
      <c r="E1361" s="727" t="s">
        <v>7484</v>
      </c>
      <c r="F1361" s="727" t="s">
        <v>7485</v>
      </c>
      <c r="G1361" s="727" t="s">
        <v>7485</v>
      </c>
      <c r="H1361" s="727"/>
      <c r="I1361" s="727"/>
      <c r="J1361" s="727" t="s">
        <v>1135</v>
      </c>
      <c r="K1361" s="727">
        <v>60</v>
      </c>
      <c r="L1361" s="749">
        <v>431010000</v>
      </c>
      <c r="M1361" s="749" t="s">
        <v>129</v>
      </c>
      <c r="N1361" s="727" t="s">
        <v>2115</v>
      </c>
      <c r="O1361" s="813" t="s">
        <v>4678</v>
      </c>
      <c r="P1361" s="727" t="s">
        <v>229</v>
      </c>
      <c r="Q1361" s="874" t="s">
        <v>230</v>
      </c>
      <c r="R1361" s="727" t="s">
        <v>2856</v>
      </c>
      <c r="S1361" s="727">
        <v>715</v>
      </c>
      <c r="T1361" s="727" t="s">
        <v>6179</v>
      </c>
      <c r="U1361" s="789">
        <v>13</v>
      </c>
      <c r="V1361" s="789">
        <v>3450</v>
      </c>
      <c r="W1361" s="789">
        <v>44850</v>
      </c>
      <c r="X1361" s="789">
        <v>50232</v>
      </c>
      <c r="Y1361" s="727" t="s">
        <v>4270</v>
      </c>
      <c r="Z1361" s="727">
        <v>2016</v>
      </c>
      <c r="AA1361" s="727"/>
      <c r="AB1361" s="760" t="s">
        <v>876</v>
      </c>
      <c r="AC1361" s="760"/>
      <c r="AD1361" s="760"/>
      <c r="AE1361" s="760"/>
      <c r="AF1361" s="760"/>
      <c r="AG1361" s="760" t="s">
        <v>7489</v>
      </c>
      <c r="AH1361" s="760" t="s">
        <v>794</v>
      </c>
      <c r="AI1361" s="760">
        <v>210000801</v>
      </c>
      <c r="AJ1361" s="760" t="s">
        <v>7497</v>
      </c>
      <c r="AK1361" s="807"/>
    </row>
    <row r="1362" spans="1:37" s="192" customFormat="1" ht="100.5" customHeight="1">
      <c r="A1362" s="727" t="s">
        <v>7501</v>
      </c>
      <c r="B1362" s="1060" t="s">
        <v>33</v>
      </c>
      <c r="C1362" s="727" t="s">
        <v>7483</v>
      </c>
      <c r="D1362" s="727" t="s">
        <v>7484</v>
      </c>
      <c r="E1362" s="727" t="s">
        <v>7484</v>
      </c>
      <c r="F1362" s="727" t="s">
        <v>7485</v>
      </c>
      <c r="G1362" s="727" t="s">
        <v>7485</v>
      </c>
      <c r="H1362" s="727"/>
      <c r="I1362" s="727"/>
      <c r="J1362" s="727" t="s">
        <v>1135</v>
      </c>
      <c r="K1362" s="727">
        <v>60</v>
      </c>
      <c r="L1362" s="766">
        <v>471010000</v>
      </c>
      <c r="M1362" s="1016" t="s">
        <v>125</v>
      </c>
      <c r="N1362" s="727" t="s">
        <v>2115</v>
      </c>
      <c r="O1362" s="727" t="s">
        <v>236</v>
      </c>
      <c r="P1362" s="727" t="s">
        <v>229</v>
      </c>
      <c r="Q1362" s="874" t="s">
        <v>230</v>
      </c>
      <c r="R1362" s="727" t="s">
        <v>2856</v>
      </c>
      <c r="S1362" s="727">
        <v>715</v>
      </c>
      <c r="T1362" s="727" t="s">
        <v>6179</v>
      </c>
      <c r="U1362" s="789">
        <v>4</v>
      </c>
      <c r="V1362" s="789">
        <v>3450</v>
      </c>
      <c r="W1362" s="789">
        <v>13800</v>
      </c>
      <c r="X1362" s="789">
        <v>15456</v>
      </c>
      <c r="Y1362" s="727" t="s">
        <v>4270</v>
      </c>
      <c r="Z1362" s="727">
        <v>2016</v>
      </c>
      <c r="AA1362" s="727"/>
      <c r="AB1362" s="760" t="s">
        <v>876</v>
      </c>
      <c r="AC1362" s="760"/>
      <c r="AD1362" s="760"/>
      <c r="AE1362" s="760"/>
      <c r="AF1362" s="760"/>
      <c r="AG1362" s="760" t="s">
        <v>7491</v>
      </c>
      <c r="AH1362" s="760" t="s">
        <v>794</v>
      </c>
      <c r="AI1362" s="760">
        <v>210000801</v>
      </c>
      <c r="AJ1362" s="760" t="s">
        <v>7497</v>
      </c>
      <c r="AK1362" s="807"/>
    </row>
    <row r="1363" spans="1:37" s="192" customFormat="1" ht="100.5" customHeight="1">
      <c r="A1363" s="727" t="s">
        <v>7502</v>
      </c>
      <c r="B1363" s="1060" t="s">
        <v>33</v>
      </c>
      <c r="C1363" s="727" t="s">
        <v>7483</v>
      </c>
      <c r="D1363" s="727" t="s">
        <v>7484</v>
      </c>
      <c r="E1363" s="727" t="s">
        <v>7484</v>
      </c>
      <c r="F1363" s="727" t="s">
        <v>7485</v>
      </c>
      <c r="G1363" s="727" t="s">
        <v>7485</v>
      </c>
      <c r="H1363" s="727"/>
      <c r="I1363" s="727"/>
      <c r="J1363" s="727" t="s">
        <v>1135</v>
      </c>
      <c r="K1363" s="727">
        <v>60</v>
      </c>
      <c r="L1363" s="788">
        <v>311000000</v>
      </c>
      <c r="M1363" s="727" t="s">
        <v>342</v>
      </c>
      <c r="N1363" s="727" t="s">
        <v>2115</v>
      </c>
      <c r="O1363" s="813" t="s">
        <v>4683</v>
      </c>
      <c r="P1363" s="727" t="s">
        <v>229</v>
      </c>
      <c r="Q1363" s="874" t="s">
        <v>230</v>
      </c>
      <c r="R1363" s="727" t="s">
        <v>2856</v>
      </c>
      <c r="S1363" s="727">
        <v>715</v>
      </c>
      <c r="T1363" s="727" t="s">
        <v>6179</v>
      </c>
      <c r="U1363" s="789">
        <v>14</v>
      </c>
      <c r="V1363" s="789">
        <v>3450</v>
      </c>
      <c r="W1363" s="789">
        <v>48300</v>
      </c>
      <c r="X1363" s="789">
        <v>54096</v>
      </c>
      <c r="Y1363" s="727" t="s">
        <v>4270</v>
      </c>
      <c r="Z1363" s="727">
        <v>2016</v>
      </c>
      <c r="AA1363" s="727"/>
      <c r="AB1363" s="760" t="s">
        <v>876</v>
      </c>
      <c r="AC1363" s="760"/>
      <c r="AD1363" s="760"/>
      <c r="AE1363" s="760"/>
      <c r="AF1363" s="760"/>
      <c r="AG1363" s="760" t="s">
        <v>7503</v>
      </c>
      <c r="AH1363" s="760" t="s">
        <v>794</v>
      </c>
      <c r="AI1363" s="760">
        <v>210000801</v>
      </c>
      <c r="AJ1363" s="760" t="s">
        <v>7497</v>
      </c>
      <c r="AK1363" s="807"/>
    </row>
    <row r="1364" spans="1:37" s="192" customFormat="1" ht="100.5" customHeight="1">
      <c r="A1364" s="727" t="s">
        <v>7504</v>
      </c>
      <c r="B1364" s="1060" t="s">
        <v>33</v>
      </c>
      <c r="C1364" s="727" t="s">
        <v>7483</v>
      </c>
      <c r="D1364" s="727" t="s">
        <v>7484</v>
      </c>
      <c r="E1364" s="727" t="s">
        <v>7484</v>
      </c>
      <c r="F1364" s="727" t="s">
        <v>7485</v>
      </c>
      <c r="G1364" s="727" t="s">
        <v>7485</v>
      </c>
      <c r="H1364" s="727"/>
      <c r="I1364" s="727"/>
      <c r="J1364" s="727" t="s">
        <v>1135</v>
      </c>
      <c r="K1364" s="727">
        <v>60</v>
      </c>
      <c r="L1364" s="749">
        <v>391010000</v>
      </c>
      <c r="M1364" s="749" t="s">
        <v>341</v>
      </c>
      <c r="N1364" s="727" t="s">
        <v>2115</v>
      </c>
      <c r="O1364" s="813" t="s">
        <v>4693</v>
      </c>
      <c r="P1364" s="727" t="s">
        <v>229</v>
      </c>
      <c r="Q1364" s="874" t="s">
        <v>230</v>
      </c>
      <c r="R1364" s="727" t="s">
        <v>2856</v>
      </c>
      <c r="S1364" s="727">
        <v>715</v>
      </c>
      <c r="T1364" s="727" t="s">
        <v>6179</v>
      </c>
      <c r="U1364" s="789">
        <v>14</v>
      </c>
      <c r="V1364" s="789">
        <v>3450</v>
      </c>
      <c r="W1364" s="789">
        <v>48300</v>
      </c>
      <c r="X1364" s="789">
        <v>54096</v>
      </c>
      <c r="Y1364" s="727" t="s">
        <v>4270</v>
      </c>
      <c r="Z1364" s="727">
        <v>2016</v>
      </c>
      <c r="AA1364" s="727"/>
      <c r="AB1364" s="760" t="s">
        <v>876</v>
      </c>
      <c r="AC1364" s="760"/>
      <c r="AD1364" s="760"/>
      <c r="AE1364" s="760"/>
      <c r="AF1364" s="760"/>
      <c r="AG1364" s="760" t="s">
        <v>7493</v>
      </c>
      <c r="AH1364" s="760" t="s">
        <v>794</v>
      </c>
      <c r="AI1364" s="760">
        <v>210000801</v>
      </c>
      <c r="AJ1364" s="760" t="s">
        <v>7497</v>
      </c>
      <c r="AK1364" s="807"/>
    </row>
    <row r="1365" spans="1:37" s="192" customFormat="1" ht="100.5" customHeight="1">
      <c r="A1365" s="727" t="s">
        <v>7505</v>
      </c>
      <c r="B1365" s="1060" t="s">
        <v>33</v>
      </c>
      <c r="C1365" s="727" t="s">
        <v>7483</v>
      </c>
      <c r="D1365" s="727" t="s">
        <v>7484</v>
      </c>
      <c r="E1365" s="727" t="s">
        <v>7484</v>
      </c>
      <c r="F1365" s="727" t="s">
        <v>7485</v>
      </c>
      <c r="G1365" s="727" t="s">
        <v>7485</v>
      </c>
      <c r="H1365" s="727"/>
      <c r="I1365" s="727"/>
      <c r="J1365" s="727" t="s">
        <v>1135</v>
      </c>
      <c r="K1365" s="727">
        <v>60</v>
      </c>
      <c r="L1365" s="727">
        <v>511010000</v>
      </c>
      <c r="M1365" s="753" t="s">
        <v>88</v>
      </c>
      <c r="N1365" s="727" t="s">
        <v>2115</v>
      </c>
      <c r="O1365" s="727" t="s">
        <v>4432</v>
      </c>
      <c r="P1365" s="727" t="s">
        <v>229</v>
      </c>
      <c r="Q1365" s="874" t="s">
        <v>230</v>
      </c>
      <c r="R1365" s="727" t="s">
        <v>2856</v>
      </c>
      <c r="S1365" s="727">
        <v>715</v>
      </c>
      <c r="T1365" s="727" t="s">
        <v>6179</v>
      </c>
      <c r="U1365" s="789">
        <v>3</v>
      </c>
      <c r="V1365" s="789">
        <v>3450</v>
      </c>
      <c r="W1365" s="789">
        <v>10350</v>
      </c>
      <c r="X1365" s="789">
        <v>11592</v>
      </c>
      <c r="Y1365" s="727" t="s">
        <v>4270</v>
      </c>
      <c r="Z1365" s="727">
        <v>2016</v>
      </c>
      <c r="AA1365" s="727"/>
      <c r="AB1365" s="760" t="s">
        <v>876</v>
      </c>
      <c r="AC1365" s="760"/>
      <c r="AD1365" s="760"/>
      <c r="AE1365" s="760"/>
      <c r="AF1365" s="760"/>
      <c r="AG1365" s="760" t="s">
        <v>7495</v>
      </c>
      <c r="AH1365" s="760" t="s">
        <v>794</v>
      </c>
      <c r="AI1365" s="760">
        <v>210000801</v>
      </c>
      <c r="AJ1365" s="760" t="s">
        <v>7497</v>
      </c>
      <c r="AK1365" s="807"/>
    </row>
    <row r="1366" spans="1:37" s="192" customFormat="1" ht="100.5" customHeight="1">
      <c r="A1366" s="727" t="s">
        <v>7506</v>
      </c>
      <c r="B1366" s="1060" t="s">
        <v>33</v>
      </c>
      <c r="C1366" s="727" t="s">
        <v>7483</v>
      </c>
      <c r="D1366" s="727" t="s">
        <v>7484</v>
      </c>
      <c r="E1366" s="727" t="s">
        <v>7484</v>
      </c>
      <c r="F1366" s="727" t="s">
        <v>7485</v>
      </c>
      <c r="G1366" s="727" t="s">
        <v>7485</v>
      </c>
      <c r="H1366" s="727"/>
      <c r="I1366" s="727"/>
      <c r="J1366" s="727" t="s">
        <v>1135</v>
      </c>
      <c r="K1366" s="727">
        <v>60</v>
      </c>
      <c r="L1366" s="788">
        <v>231010000</v>
      </c>
      <c r="M1366" s="749" t="s">
        <v>128</v>
      </c>
      <c r="N1366" s="727" t="s">
        <v>2115</v>
      </c>
      <c r="O1366" s="813" t="s">
        <v>4669</v>
      </c>
      <c r="P1366" s="727" t="s">
        <v>229</v>
      </c>
      <c r="Q1366" s="874" t="s">
        <v>230</v>
      </c>
      <c r="R1366" s="727" t="s">
        <v>2856</v>
      </c>
      <c r="S1366" s="727">
        <v>715</v>
      </c>
      <c r="T1366" s="727" t="s">
        <v>6179</v>
      </c>
      <c r="U1366" s="789">
        <v>19</v>
      </c>
      <c r="V1366" s="789">
        <v>2000</v>
      </c>
      <c r="W1366" s="789">
        <v>38000</v>
      </c>
      <c r="X1366" s="789">
        <v>42560</v>
      </c>
      <c r="Y1366" s="727" t="s">
        <v>4270</v>
      </c>
      <c r="Z1366" s="727">
        <v>2016</v>
      </c>
      <c r="AA1366" s="727"/>
      <c r="AB1366" s="760" t="s">
        <v>876</v>
      </c>
      <c r="AC1366" s="760"/>
      <c r="AD1366" s="760"/>
      <c r="AE1366" s="760"/>
      <c r="AF1366" s="760"/>
      <c r="AG1366" s="760" t="s">
        <v>7486</v>
      </c>
      <c r="AH1366" s="760" t="s">
        <v>794</v>
      </c>
      <c r="AI1366" s="760">
        <v>210000802</v>
      </c>
      <c r="AJ1366" s="760" t="s">
        <v>7507</v>
      </c>
      <c r="AK1366" s="807"/>
    </row>
    <row r="1367" spans="1:37" s="192" customFormat="1" ht="100.5" customHeight="1">
      <c r="A1367" s="727" t="s">
        <v>7508</v>
      </c>
      <c r="B1367" s="1060" t="s">
        <v>33</v>
      </c>
      <c r="C1367" s="727" t="s">
        <v>7483</v>
      </c>
      <c r="D1367" s="727" t="s">
        <v>7484</v>
      </c>
      <c r="E1367" s="727" t="s">
        <v>7484</v>
      </c>
      <c r="F1367" s="727" t="s">
        <v>7485</v>
      </c>
      <c r="G1367" s="727" t="s">
        <v>7485</v>
      </c>
      <c r="H1367" s="727"/>
      <c r="I1367" s="727"/>
      <c r="J1367" s="727" t="s">
        <v>1135</v>
      </c>
      <c r="K1367" s="727">
        <v>60</v>
      </c>
      <c r="L1367" s="766">
        <v>471010000</v>
      </c>
      <c r="M1367" s="1016" t="s">
        <v>125</v>
      </c>
      <c r="N1367" s="727" t="s">
        <v>2115</v>
      </c>
      <c r="O1367" s="727" t="s">
        <v>236</v>
      </c>
      <c r="P1367" s="727" t="s">
        <v>229</v>
      </c>
      <c r="Q1367" s="874" t="s">
        <v>230</v>
      </c>
      <c r="R1367" s="727" t="s">
        <v>2856</v>
      </c>
      <c r="S1367" s="727">
        <v>715</v>
      </c>
      <c r="T1367" s="727" t="s">
        <v>6179</v>
      </c>
      <c r="U1367" s="789">
        <v>9</v>
      </c>
      <c r="V1367" s="789">
        <v>2000</v>
      </c>
      <c r="W1367" s="789">
        <v>18000</v>
      </c>
      <c r="X1367" s="789">
        <v>20160</v>
      </c>
      <c r="Y1367" s="727" t="s">
        <v>4270</v>
      </c>
      <c r="Z1367" s="727">
        <v>2016</v>
      </c>
      <c r="AA1367" s="727"/>
      <c r="AB1367" s="760" t="s">
        <v>876</v>
      </c>
      <c r="AC1367" s="760"/>
      <c r="AD1367" s="760"/>
      <c r="AE1367" s="760"/>
      <c r="AF1367" s="760"/>
      <c r="AG1367" s="760" t="s">
        <v>7491</v>
      </c>
      <c r="AH1367" s="760" t="s">
        <v>794</v>
      </c>
      <c r="AI1367" s="760">
        <v>210000802</v>
      </c>
      <c r="AJ1367" s="760" t="s">
        <v>7507</v>
      </c>
      <c r="AK1367" s="807"/>
    </row>
    <row r="1368" spans="1:37" s="192" customFormat="1" ht="100.5" customHeight="1">
      <c r="A1368" s="727" t="s">
        <v>7509</v>
      </c>
      <c r="B1368" s="1060" t="s">
        <v>33</v>
      </c>
      <c r="C1368" s="727" t="s">
        <v>7483</v>
      </c>
      <c r="D1368" s="727" t="s">
        <v>7484</v>
      </c>
      <c r="E1368" s="727" t="s">
        <v>7484</v>
      </c>
      <c r="F1368" s="727" t="s">
        <v>7485</v>
      </c>
      <c r="G1368" s="727" t="s">
        <v>7485</v>
      </c>
      <c r="H1368" s="727"/>
      <c r="I1368" s="727"/>
      <c r="J1368" s="727" t="s">
        <v>1135</v>
      </c>
      <c r="K1368" s="727">
        <v>60</v>
      </c>
      <c r="L1368" s="727">
        <v>511010000</v>
      </c>
      <c r="M1368" s="753" t="s">
        <v>88</v>
      </c>
      <c r="N1368" s="727" t="s">
        <v>2115</v>
      </c>
      <c r="O1368" s="727" t="s">
        <v>4432</v>
      </c>
      <c r="P1368" s="727" t="s">
        <v>229</v>
      </c>
      <c r="Q1368" s="874" t="s">
        <v>230</v>
      </c>
      <c r="R1368" s="727" t="s">
        <v>2856</v>
      </c>
      <c r="S1368" s="727">
        <v>715</v>
      </c>
      <c r="T1368" s="727" t="s">
        <v>6179</v>
      </c>
      <c r="U1368" s="789">
        <v>3</v>
      </c>
      <c r="V1368" s="789">
        <v>2000</v>
      </c>
      <c r="W1368" s="789">
        <v>6000</v>
      </c>
      <c r="X1368" s="789">
        <v>6720</v>
      </c>
      <c r="Y1368" s="727" t="s">
        <v>4270</v>
      </c>
      <c r="Z1368" s="727">
        <v>2016</v>
      </c>
      <c r="AA1368" s="727"/>
      <c r="AB1368" s="760" t="s">
        <v>876</v>
      </c>
      <c r="AC1368" s="760"/>
      <c r="AD1368" s="760"/>
      <c r="AE1368" s="760"/>
      <c r="AF1368" s="760"/>
      <c r="AG1368" s="760" t="s">
        <v>7495</v>
      </c>
      <c r="AH1368" s="760" t="s">
        <v>794</v>
      </c>
      <c r="AI1368" s="760">
        <v>210000802</v>
      </c>
      <c r="AJ1368" s="760" t="s">
        <v>7507</v>
      </c>
      <c r="AK1368" s="807"/>
    </row>
    <row r="1369" spans="1:37" s="192" customFormat="1" ht="100.5" customHeight="1">
      <c r="A1369" s="727" t="s">
        <v>7510</v>
      </c>
      <c r="B1369" s="1060" t="s">
        <v>33</v>
      </c>
      <c r="C1369" s="727" t="s">
        <v>7483</v>
      </c>
      <c r="D1369" s="727" t="s">
        <v>7484</v>
      </c>
      <c r="E1369" s="727" t="s">
        <v>7484</v>
      </c>
      <c r="F1369" s="727" t="s">
        <v>7485</v>
      </c>
      <c r="G1369" s="727" t="s">
        <v>7485</v>
      </c>
      <c r="H1369" s="727"/>
      <c r="I1369" s="727"/>
      <c r="J1369" s="727" t="s">
        <v>1135</v>
      </c>
      <c r="K1369" s="727">
        <v>60</v>
      </c>
      <c r="L1369" s="788">
        <v>231010000</v>
      </c>
      <c r="M1369" s="749" t="s">
        <v>128</v>
      </c>
      <c r="N1369" s="727" t="s">
        <v>2115</v>
      </c>
      <c r="O1369" s="813" t="s">
        <v>4669</v>
      </c>
      <c r="P1369" s="727" t="s">
        <v>229</v>
      </c>
      <c r="Q1369" s="874" t="s">
        <v>230</v>
      </c>
      <c r="R1369" s="727" t="s">
        <v>2856</v>
      </c>
      <c r="S1369" s="727">
        <v>715</v>
      </c>
      <c r="T1369" s="727" t="s">
        <v>6179</v>
      </c>
      <c r="U1369" s="789">
        <v>2</v>
      </c>
      <c r="V1369" s="789">
        <v>2000</v>
      </c>
      <c r="W1369" s="789">
        <v>4000</v>
      </c>
      <c r="X1369" s="789">
        <v>4480</v>
      </c>
      <c r="Y1369" s="727" t="s">
        <v>4270</v>
      </c>
      <c r="Z1369" s="727">
        <v>2016</v>
      </c>
      <c r="AA1369" s="727"/>
      <c r="AB1369" s="760" t="s">
        <v>876</v>
      </c>
      <c r="AC1369" s="760"/>
      <c r="AD1369" s="760"/>
      <c r="AE1369" s="760"/>
      <c r="AF1369" s="760"/>
      <c r="AG1369" s="760" t="s">
        <v>7486</v>
      </c>
      <c r="AH1369" s="760" t="s">
        <v>794</v>
      </c>
      <c r="AI1369" s="760">
        <v>210000803</v>
      </c>
      <c r="AJ1369" s="760" t="s">
        <v>7511</v>
      </c>
      <c r="AK1369" s="807"/>
    </row>
    <row r="1370" spans="1:37" s="192" customFormat="1" ht="100.5" customHeight="1">
      <c r="A1370" s="727" t="s">
        <v>7512</v>
      </c>
      <c r="B1370" s="1060" t="s">
        <v>33</v>
      </c>
      <c r="C1370" s="727" t="s">
        <v>7483</v>
      </c>
      <c r="D1370" s="727" t="s">
        <v>7484</v>
      </c>
      <c r="E1370" s="727" t="s">
        <v>7484</v>
      </c>
      <c r="F1370" s="727" t="s">
        <v>7485</v>
      </c>
      <c r="G1370" s="727" t="s">
        <v>7485</v>
      </c>
      <c r="H1370" s="727"/>
      <c r="I1370" s="727"/>
      <c r="J1370" s="727" t="s">
        <v>1135</v>
      </c>
      <c r="K1370" s="727">
        <v>60</v>
      </c>
      <c r="L1370" s="1065">
        <v>151010000</v>
      </c>
      <c r="M1370" s="749" t="s">
        <v>82</v>
      </c>
      <c r="N1370" s="727" t="s">
        <v>2115</v>
      </c>
      <c r="O1370" s="813" t="s">
        <v>4672</v>
      </c>
      <c r="P1370" s="727" t="s">
        <v>229</v>
      </c>
      <c r="Q1370" s="874" t="s">
        <v>230</v>
      </c>
      <c r="R1370" s="727" t="s">
        <v>2856</v>
      </c>
      <c r="S1370" s="727">
        <v>715</v>
      </c>
      <c r="T1370" s="727" t="s">
        <v>6179</v>
      </c>
      <c r="U1370" s="789">
        <v>18</v>
      </c>
      <c r="V1370" s="789">
        <v>2000</v>
      </c>
      <c r="W1370" s="789">
        <v>36000</v>
      </c>
      <c r="X1370" s="789">
        <v>40320</v>
      </c>
      <c r="Y1370" s="727" t="s">
        <v>4270</v>
      </c>
      <c r="Z1370" s="727">
        <v>2016</v>
      </c>
      <c r="AA1370" s="727"/>
      <c r="AB1370" s="760" t="s">
        <v>876</v>
      </c>
      <c r="AC1370" s="760"/>
      <c r="AD1370" s="760"/>
      <c r="AE1370" s="760"/>
      <c r="AF1370" s="760"/>
      <c r="AG1370" s="760" t="s">
        <v>7499</v>
      </c>
      <c r="AH1370" s="760" t="s">
        <v>794</v>
      </c>
      <c r="AI1370" s="760">
        <v>210000803</v>
      </c>
      <c r="AJ1370" s="760" t="s">
        <v>7511</v>
      </c>
      <c r="AK1370" s="807"/>
    </row>
    <row r="1371" spans="1:37" s="192" customFormat="1" ht="100.5" customHeight="1">
      <c r="A1371" s="727" t="s">
        <v>7513</v>
      </c>
      <c r="B1371" s="1060" t="s">
        <v>33</v>
      </c>
      <c r="C1371" s="727" t="s">
        <v>7483</v>
      </c>
      <c r="D1371" s="727" t="s">
        <v>7484</v>
      </c>
      <c r="E1371" s="727" t="s">
        <v>7484</v>
      </c>
      <c r="F1371" s="727" t="s">
        <v>7485</v>
      </c>
      <c r="G1371" s="727" t="s">
        <v>7485</v>
      </c>
      <c r="H1371" s="727"/>
      <c r="I1371" s="727"/>
      <c r="J1371" s="727" t="s">
        <v>1135</v>
      </c>
      <c r="K1371" s="727">
        <v>60</v>
      </c>
      <c r="L1371" s="749">
        <v>431010000</v>
      </c>
      <c r="M1371" s="749" t="s">
        <v>129</v>
      </c>
      <c r="N1371" s="727" t="s">
        <v>2115</v>
      </c>
      <c r="O1371" s="813" t="s">
        <v>4678</v>
      </c>
      <c r="P1371" s="727" t="s">
        <v>229</v>
      </c>
      <c r="Q1371" s="874" t="s">
        <v>230</v>
      </c>
      <c r="R1371" s="727" t="s">
        <v>2856</v>
      </c>
      <c r="S1371" s="727">
        <v>715</v>
      </c>
      <c r="T1371" s="727" t="s">
        <v>6179</v>
      </c>
      <c r="U1371" s="789">
        <v>3</v>
      </c>
      <c r="V1371" s="789">
        <v>2000</v>
      </c>
      <c r="W1371" s="789">
        <v>6000</v>
      </c>
      <c r="X1371" s="789">
        <v>6720</v>
      </c>
      <c r="Y1371" s="727" t="s">
        <v>4270</v>
      </c>
      <c r="Z1371" s="727">
        <v>2016</v>
      </c>
      <c r="AA1371" s="727"/>
      <c r="AB1371" s="760" t="s">
        <v>876</v>
      </c>
      <c r="AC1371" s="760"/>
      <c r="AD1371" s="760"/>
      <c r="AE1371" s="760"/>
      <c r="AF1371" s="760"/>
      <c r="AG1371" s="760" t="s">
        <v>7489</v>
      </c>
      <c r="AH1371" s="760" t="s">
        <v>794</v>
      </c>
      <c r="AI1371" s="760">
        <v>210000803</v>
      </c>
      <c r="AJ1371" s="760" t="s">
        <v>7511</v>
      </c>
      <c r="AK1371" s="807"/>
    </row>
    <row r="1372" spans="1:37" s="192" customFormat="1" ht="100.5" customHeight="1">
      <c r="A1372" s="727" t="s">
        <v>7514</v>
      </c>
      <c r="B1372" s="1060" t="s">
        <v>33</v>
      </c>
      <c r="C1372" s="727" t="s">
        <v>7483</v>
      </c>
      <c r="D1372" s="727" t="s">
        <v>7484</v>
      </c>
      <c r="E1372" s="727" t="s">
        <v>7484</v>
      </c>
      <c r="F1372" s="727" t="s">
        <v>7485</v>
      </c>
      <c r="G1372" s="727" t="s">
        <v>7485</v>
      </c>
      <c r="H1372" s="727"/>
      <c r="I1372" s="727"/>
      <c r="J1372" s="727" t="s">
        <v>1135</v>
      </c>
      <c r="K1372" s="727">
        <v>60</v>
      </c>
      <c r="L1372" s="788">
        <v>311000000</v>
      </c>
      <c r="M1372" s="727" t="s">
        <v>342</v>
      </c>
      <c r="N1372" s="727" t="s">
        <v>2115</v>
      </c>
      <c r="O1372" s="813" t="s">
        <v>4683</v>
      </c>
      <c r="P1372" s="727" t="s">
        <v>229</v>
      </c>
      <c r="Q1372" s="874" t="s">
        <v>230</v>
      </c>
      <c r="R1372" s="727" t="s">
        <v>2856</v>
      </c>
      <c r="S1372" s="727">
        <v>715</v>
      </c>
      <c r="T1372" s="727" t="s">
        <v>6179</v>
      </c>
      <c r="U1372" s="789">
        <v>10</v>
      </c>
      <c r="V1372" s="789">
        <v>2000</v>
      </c>
      <c r="W1372" s="789">
        <v>20000</v>
      </c>
      <c r="X1372" s="789">
        <v>22400</v>
      </c>
      <c r="Y1372" s="727" t="s">
        <v>4270</v>
      </c>
      <c r="Z1372" s="727">
        <v>2016</v>
      </c>
      <c r="AA1372" s="727"/>
      <c r="AB1372" s="760" t="s">
        <v>876</v>
      </c>
      <c r="AC1372" s="760"/>
      <c r="AD1372" s="760"/>
      <c r="AE1372" s="760"/>
      <c r="AF1372" s="760"/>
      <c r="AG1372" s="760" t="s">
        <v>7503</v>
      </c>
      <c r="AH1372" s="760" t="s">
        <v>794</v>
      </c>
      <c r="AI1372" s="760">
        <v>210000803</v>
      </c>
      <c r="AJ1372" s="760" t="s">
        <v>7511</v>
      </c>
      <c r="AK1372" s="807"/>
    </row>
    <row r="1373" spans="1:37" s="192" customFormat="1" ht="100.5" customHeight="1">
      <c r="A1373" s="727" t="s">
        <v>7515</v>
      </c>
      <c r="B1373" s="1060" t="s">
        <v>33</v>
      </c>
      <c r="C1373" s="727" t="s">
        <v>7483</v>
      </c>
      <c r="D1373" s="727" t="s">
        <v>7484</v>
      </c>
      <c r="E1373" s="727" t="s">
        <v>7484</v>
      </c>
      <c r="F1373" s="727" t="s">
        <v>7485</v>
      </c>
      <c r="G1373" s="727" t="s">
        <v>7485</v>
      </c>
      <c r="H1373" s="727"/>
      <c r="I1373" s="727"/>
      <c r="J1373" s="727" t="s">
        <v>1135</v>
      </c>
      <c r="K1373" s="727">
        <v>60</v>
      </c>
      <c r="L1373" s="749">
        <v>391010000</v>
      </c>
      <c r="M1373" s="749" t="s">
        <v>341</v>
      </c>
      <c r="N1373" s="727" t="s">
        <v>2115</v>
      </c>
      <c r="O1373" s="813" t="s">
        <v>4693</v>
      </c>
      <c r="P1373" s="727" t="s">
        <v>229</v>
      </c>
      <c r="Q1373" s="874" t="s">
        <v>230</v>
      </c>
      <c r="R1373" s="727" t="s">
        <v>2856</v>
      </c>
      <c r="S1373" s="727">
        <v>715</v>
      </c>
      <c r="T1373" s="727" t="s">
        <v>6179</v>
      </c>
      <c r="U1373" s="789">
        <v>12</v>
      </c>
      <c r="V1373" s="789">
        <v>2000</v>
      </c>
      <c r="W1373" s="789">
        <v>24000</v>
      </c>
      <c r="X1373" s="789">
        <v>26880</v>
      </c>
      <c r="Y1373" s="727" t="s">
        <v>4270</v>
      </c>
      <c r="Z1373" s="727">
        <v>2016</v>
      </c>
      <c r="AA1373" s="727"/>
      <c r="AB1373" s="760" t="s">
        <v>876</v>
      </c>
      <c r="AC1373" s="760"/>
      <c r="AD1373" s="760"/>
      <c r="AE1373" s="760"/>
      <c r="AF1373" s="760"/>
      <c r="AG1373" s="760" t="s">
        <v>7493</v>
      </c>
      <c r="AH1373" s="760" t="s">
        <v>794</v>
      </c>
      <c r="AI1373" s="760">
        <v>210000803</v>
      </c>
      <c r="AJ1373" s="760" t="s">
        <v>7511</v>
      </c>
      <c r="AK1373" s="807"/>
    </row>
    <row r="1374" spans="1:37" s="192" customFormat="1" ht="100.5" customHeight="1">
      <c r="A1374" s="727" t="s">
        <v>7516</v>
      </c>
      <c r="B1374" s="1060" t="s">
        <v>33</v>
      </c>
      <c r="C1374" s="727" t="s">
        <v>7483</v>
      </c>
      <c r="D1374" s="727" t="s">
        <v>7484</v>
      </c>
      <c r="E1374" s="727" t="s">
        <v>7484</v>
      </c>
      <c r="F1374" s="727" t="s">
        <v>7485</v>
      </c>
      <c r="G1374" s="727" t="s">
        <v>7485</v>
      </c>
      <c r="H1374" s="727"/>
      <c r="I1374" s="727"/>
      <c r="J1374" s="727" t="s">
        <v>1135</v>
      </c>
      <c r="K1374" s="727">
        <v>60</v>
      </c>
      <c r="L1374" s="727">
        <v>511010000</v>
      </c>
      <c r="M1374" s="753" t="s">
        <v>88</v>
      </c>
      <c r="N1374" s="727" t="s">
        <v>2115</v>
      </c>
      <c r="O1374" s="727" t="s">
        <v>4432</v>
      </c>
      <c r="P1374" s="727" t="s">
        <v>229</v>
      </c>
      <c r="Q1374" s="874" t="s">
        <v>230</v>
      </c>
      <c r="R1374" s="727" t="s">
        <v>2856</v>
      </c>
      <c r="S1374" s="727">
        <v>715</v>
      </c>
      <c r="T1374" s="727" t="s">
        <v>6179</v>
      </c>
      <c r="U1374" s="789">
        <v>1</v>
      </c>
      <c r="V1374" s="789">
        <v>2000</v>
      </c>
      <c r="W1374" s="789">
        <v>2000</v>
      </c>
      <c r="X1374" s="789">
        <v>2240</v>
      </c>
      <c r="Y1374" s="727" t="s">
        <v>4270</v>
      </c>
      <c r="Z1374" s="727">
        <v>2016</v>
      </c>
      <c r="AA1374" s="727"/>
      <c r="AB1374" s="760" t="s">
        <v>876</v>
      </c>
      <c r="AC1374" s="760"/>
      <c r="AD1374" s="760"/>
      <c r="AE1374" s="760"/>
      <c r="AF1374" s="760"/>
      <c r="AG1374" s="760" t="s">
        <v>7495</v>
      </c>
      <c r="AH1374" s="760" t="s">
        <v>794</v>
      </c>
      <c r="AI1374" s="760">
        <v>210000803</v>
      </c>
      <c r="AJ1374" s="760" t="s">
        <v>7511</v>
      </c>
      <c r="AK1374" s="807"/>
    </row>
    <row r="1375" spans="1:37" s="192" customFormat="1" ht="100.5" customHeight="1">
      <c r="A1375" s="727" t="s">
        <v>7517</v>
      </c>
      <c r="B1375" s="1060" t="s">
        <v>33</v>
      </c>
      <c r="C1375" s="727" t="s">
        <v>7483</v>
      </c>
      <c r="D1375" s="727" t="s">
        <v>7484</v>
      </c>
      <c r="E1375" s="727" t="s">
        <v>7484</v>
      </c>
      <c r="F1375" s="727" t="s">
        <v>7485</v>
      </c>
      <c r="G1375" s="727" t="s">
        <v>7485</v>
      </c>
      <c r="H1375" s="727"/>
      <c r="I1375" s="727"/>
      <c r="J1375" s="727" t="s">
        <v>1135</v>
      </c>
      <c r="K1375" s="727">
        <v>60</v>
      </c>
      <c r="L1375" s="788">
        <v>231010000</v>
      </c>
      <c r="M1375" s="749" t="s">
        <v>128</v>
      </c>
      <c r="N1375" s="727" t="s">
        <v>2115</v>
      </c>
      <c r="O1375" s="813" t="s">
        <v>4669</v>
      </c>
      <c r="P1375" s="727" t="s">
        <v>229</v>
      </c>
      <c r="Q1375" s="874" t="s">
        <v>230</v>
      </c>
      <c r="R1375" s="727" t="s">
        <v>2856</v>
      </c>
      <c r="S1375" s="727">
        <v>715</v>
      </c>
      <c r="T1375" s="727" t="s">
        <v>6179</v>
      </c>
      <c r="U1375" s="789">
        <v>1</v>
      </c>
      <c r="V1375" s="789">
        <v>2000</v>
      </c>
      <c r="W1375" s="789">
        <v>2000</v>
      </c>
      <c r="X1375" s="789">
        <v>2240</v>
      </c>
      <c r="Y1375" s="727" t="s">
        <v>4270</v>
      </c>
      <c r="Z1375" s="727">
        <v>2016</v>
      </c>
      <c r="AA1375" s="727"/>
      <c r="AB1375" s="760" t="s">
        <v>876</v>
      </c>
      <c r="AC1375" s="760"/>
      <c r="AD1375" s="760"/>
      <c r="AE1375" s="760"/>
      <c r="AF1375" s="760"/>
      <c r="AG1375" s="760" t="s">
        <v>7486</v>
      </c>
      <c r="AH1375" s="760" t="s">
        <v>794</v>
      </c>
      <c r="AI1375" s="760">
        <v>210000804</v>
      </c>
      <c r="AJ1375" s="760" t="s">
        <v>7518</v>
      </c>
      <c r="AK1375" s="807"/>
    </row>
    <row r="1376" spans="1:37" s="192" customFormat="1" ht="100.5" customHeight="1">
      <c r="A1376" s="727" t="s">
        <v>7519</v>
      </c>
      <c r="B1376" s="1060" t="s">
        <v>33</v>
      </c>
      <c r="C1376" s="727" t="s">
        <v>7483</v>
      </c>
      <c r="D1376" s="727" t="s">
        <v>7484</v>
      </c>
      <c r="E1376" s="727" t="s">
        <v>7484</v>
      </c>
      <c r="F1376" s="727" t="s">
        <v>7485</v>
      </c>
      <c r="G1376" s="727" t="s">
        <v>7485</v>
      </c>
      <c r="H1376" s="727"/>
      <c r="I1376" s="727"/>
      <c r="J1376" s="727" t="s">
        <v>1135</v>
      </c>
      <c r="K1376" s="727">
        <v>60</v>
      </c>
      <c r="L1376" s="749">
        <v>391010000</v>
      </c>
      <c r="M1376" s="749" t="s">
        <v>341</v>
      </c>
      <c r="N1376" s="727" t="s">
        <v>2115</v>
      </c>
      <c r="O1376" s="813" t="s">
        <v>4693</v>
      </c>
      <c r="P1376" s="727" t="s">
        <v>229</v>
      </c>
      <c r="Q1376" s="874" t="s">
        <v>230</v>
      </c>
      <c r="R1376" s="727" t="s">
        <v>2856</v>
      </c>
      <c r="S1376" s="727">
        <v>715</v>
      </c>
      <c r="T1376" s="727" t="s">
        <v>6179</v>
      </c>
      <c r="U1376" s="789">
        <v>3</v>
      </c>
      <c r="V1376" s="789">
        <v>2000</v>
      </c>
      <c r="W1376" s="789">
        <v>6000</v>
      </c>
      <c r="X1376" s="789">
        <v>6720</v>
      </c>
      <c r="Y1376" s="727" t="s">
        <v>4270</v>
      </c>
      <c r="Z1376" s="727">
        <v>2016</v>
      </c>
      <c r="AA1376" s="727"/>
      <c r="AB1376" s="760" t="s">
        <v>876</v>
      </c>
      <c r="AC1376" s="760"/>
      <c r="AD1376" s="760"/>
      <c r="AE1376" s="760"/>
      <c r="AF1376" s="760"/>
      <c r="AG1376" s="760" t="s">
        <v>7493</v>
      </c>
      <c r="AH1376" s="760" t="s">
        <v>794</v>
      </c>
      <c r="AI1376" s="760">
        <v>210000804</v>
      </c>
      <c r="AJ1376" s="760" t="s">
        <v>7518</v>
      </c>
      <c r="AK1376" s="807"/>
    </row>
    <row r="1377" spans="1:37" s="192" customFormat="1" ht="100.5" customHeight="1">
      <c r="A1377" s="727" t="s">
        <v>7520</v>
      </c>
      <c r="B1377" s="1060" t="s">
        <v>33</v>
      </c>
      <c r="C1377" s="727" t="s">
        <v>7483</v>
      </c>
      <c r="D1377" s="727" t="s">
        <v>7484</v>
      </c>
      <c r="E1377" s="727" t="s">
        <v>7484</v>
      </c>
      <c r="F1377" s="727" t="s">
        <v>7485</v>
      </c>
      <c r="G1377" s="727" t="s">
        <v>7485</v>
      </c>
      <c r="H1377" s="727"/>
      <c r="I1377" s="727"/>
      <c r="J1377" s="727" t="s">
        <v>1135</v>
      </c>
      <c r="K1377" s="727">
        <v>60</v>
      </c>
      <c r="L1377" s="749">
        <v>391010000</v>
      </c>
      <c r="M1377" s="749" t="s">
        <v>341</v>
      </c>
      <c r="N1377" s="727" t="s">
        <v>2115</v>
      </c>
      <c r="O1377" s="813" t="s">
        <v>4693</v>
      </c>
      <c r="P1377" s="727" t="s">
        <v>229</v>
      </c>
      <c r="Q1377" s="874" t="s">
        <v>230</v>
      </c>
      <c r="R1377" s="727" t="s">
        <v>2856</v>
      </c>
      <c r="S1377" s="727">
        <v>715</v>
      </c>
      <c r="T1377" s="727" t="s">
        <v>6179</v>
      </c>
      <c r="U1377" s="789">
        <v>1</v>
      </c>
      <c r="V1377" s="789">
        <v>2000</v>
      </c>
      <c r="W1377" s="789">
        <v>2000</v>
      </c>
      <c r="X1377" s="789">
        <v>2240</v>
      </c>
      <c r="Y1377" s="727" t="s">
        <v>4270</v>
      </c>
      <c r="Z1377" s="727">
        <v>2016</v>
      </c>
      <c r="AA1377" s="727"/>
      <c r="AB1377" s="760" t="s">
        <v>876</v>
      </c>
      <c r="AC1377" s="760"/>
      <c r="AD1377" s="760"/>
      <c r="AE1377" s="760"/>
      <c r="AF1377" s="760"/>
      <c r="AG1377" s="760" t="s">
        <v>7493</v>
      </c>
      <c r="AH1377" s="760" t="s">
        <v>794</v>
      </c>
      <c r="AI1377" s="760">
        <v>210000805</v>
      </c>
      <c r="AJ1377" s="760" t="s">
        <v>7521</v>
      </c>
      <c r="AK1377" s="807"/>
    </row>
    <row r="1378" spans="1:37" s="192" customFormat="1" ht="100.5" customHeight="1">
      <c r="A1378" s="727" t="s">
        <v>7522</v>
      </c>
      <c r="B1378" s="1060" t="s">
        <v>33</v>
      </c>
      <c r="C1378" s="727" t="s">
        <v>7523</v>
      </c>
      <c r="D1378" s="727" t="s">
        <v>7524</v>
      </c>
      <c r="E1378" s="727" t="s">
        <v>7524</v>
      </c>
      <c r="F1378" s="727" t="s">
        <v>7525</v>
      </c>
      <c r="G1378" s="727" t="s">
        <v>7525</v>
      </c>
      <c r="H1378" s="727"/>
      <c r="I1378" s="727"/>
      <c r="J1378" s="727" t="s">
        <v>227</v>
      </c>
      <c r="K1378" s="727">
        <v>75</v>
      </c>
      <c r="L1378" s="752">
        <v>711000000</v>
      </c>
      <c r="M1378" s="753" t="s">
        <v>73</v>
      </c>
      <c r="N1378" s="727" t="s">
        <v>2115</v>
      </c>
      <c r="O1378" s="727" t="s">
        <v>802</v>
      </c>
      <c r="P1378" s="727" t="s">
        <v>229</v>
      </c>
      <c r="Q1378" s="874" t="s">
        <v>230</v>
      </c>
      <c r="R1378" s="727" t="s">
        <v>2856</v>
      </c>
      <c r="S1378" s="727">
        <v>715</v>
      </c>
      <c r="T1378" s="727" t="s">
        <v>6179</v>
      </c>
      <c r="U1378" s="789">
        <v>98</v>
      </c>
      <c r="V1378" s="789">
        <v>8000</v>
      </c>
      <c r="W1378" s="789">
        <v>784000</v>
      </c>
      <c r="X1378" s="789">
        <v>878080</v>
      </c>
      <c r="Y1378" s="727" t="s">
        <v>4270</v>
      </c>
      <c r="Z1378" s="727">
        <v>2016</v>
      </c>
      <c r="AA1378" s="727"/>
      <c r="AB1378" s="760" t="s">
        <v>876</v>
      </c>
      <c r="AC1378" s="760"/>
      <c r="AD1378" s="760"/>
      <c r="AE1378" s="760"/>
      <c r="AF1378" s="760"/>
      <c r="AG1378" s="760" t="s">
        <v>7526</v>
      </c>
      <c r="AH1378" s="760" t="s">
        <v>794</v>
      </c>
      <c r="AI1378" s="760">
        <v>210000811</v>
      </c>
      <c r="AJ1378" s="760" t="s">
        <v>7527</v>
      </c>
      <c r="AK1378" s="807"/>
    </row>
    <row r="1379" spans="1:37" s="192" customFormat="1" ht="100.5" customHeight="1">
      <c r="A1379" s="727" t="s">
        <v>7528</v>
      </c>
      <c r="B1379" s="1060" t="s">
        <v>33</v>
      </c>
      <c r="C1379" s="727" t="s">
        <v>7523</v>
      </c>
      <c r="D1379" s="727" t="s">
        <v>7524</v>
      </c>
      <c r="E1379" s="727" t="s">
        <v>7524</v>
      </c>
      <c r="F1379" s="727" t="s">
        <v>7525</v>
      </c>
      <c r="G1379" s="727" t="s">
        <v>7525</v>
      </c>
      <c r="H1379" s="727"/>
      <c r="I1379" s="727"/>
      <c r="J1379" s="727" t="s">
        <v>227</v>
      </c>
      <c r="K1379" s="727">
        <v>75</v>
      </c>
      <c r="L1379" s="752">
        <v>711000000</v>
      </c>
      <c r="M1379" s="753" t="s">
        <v>73</v>
      </c>
      <c r="N1379" s="727" t="s">
        <v>2115</v>
      </c>
      <c r="O1379" s="813" t="s">
        <v>4669</v>
      </c>
      <c r="P1379" s="727" t="s">
        <v>229</v>
      </c>
      <c r="Q1379" s="874" t="s">
        <v>230</v>
      </c>
      <c r="R1379" s="727" t="s">
        <v>2856</v>
      </c>
      <c r="S1379" s="727">
        <v>715</v>
      </c>
      <c r="T1379" s="727" t="s">
        <v>6179</v>
      </c>
      <c r="U1379" s="789">
        <v>132</v>
      </c>
      <c r="V1379" s="789">
        <v>8800</v>
      </c>
      <c r="W1379" s="789">
        <v>1161600</v>
      </c>
      <c r="X1379" s="789">
        <f>W1379*1.12</f>
        <v>1300992.0000000002</v>
      </c>
      <c r="Y1379" s="727" t="s">
        <v>4270</v>
      </c>
      <c r="Z1379" s="727">
        <v>2016</v>
      </c>
      <c r="AA1379" s="727"/>
      <c r="AB1379" s="760" t="s">
        <v>876</v>
      </c>
      <c r="AC1379" s="760"/>
      <c r="AD1379" s="760"/>
      <c r="AE1379" s="760"/>
      <c r="AF1379" s="760"/>
      <c r="AG1379" s="760" t="s">
        <v>7529</v>
      </c>
      <c r="AH1379" s="760" t="s">
        <v>794</v>
      </c>
      <c r="AI1379" s="760">
        <v>210000811</v>
      </c>
      <c r="AJ1379" s="760" t="s">
        <v>7527</v>
      </c>
      <c r="AK1379" s="807"/>
    </row>
    <row r="1380" spans="1:37" s="192" customFormat="1" ht="100.5" customHeight="1">
      <c r="A1380" s="727" t="s">
        <v>7530</v>
      </c>
      <c r="B1380" s="1060" t="s">
        <v>33</v>
      </c>
      <c r="C1380" s="727" t="s">
        <v>7523</v>
      </c>
      <c r="D1380" s="727" t="s">
        <v>7524</v>
      </c>
      <c r="E1380" s="727" t="s">
        <v>7524</v>
      </c>
      <c r="F1380" s="727" t="s">
        <v>7525</v>
      </c>
      <c r="G1380" s="727" t="s">
        <v>7525</v>
      </c>
      <c r="H1380" s="727"/>
      <c r="I1380" s="727"/>
      <c r="J1380" s="727" t="s">
        <v>227</v>
      </c>
      <c r="K1380" s="727">
        <v>75</v>
      </c>
      <c r="L1380" s="752">
        <v>711000000</v>
      </c>
      <c r="M1380" s="753" t="s">
        <v>73</v>
      </c>
      <c r="N1380" s="727" t="s">
        <v>2115</v>
      </c>
      <c r="O1380" s="813" t="s">
        <v>4672</v>
      </c>
      <c r="P1380" s="727" t="s">
        <v>229</v>
      </c>
      <c r="Q1380" s="874" t="s">
        <v>230</v>
      </c>
      <c r="R1380" s="727" t="s">
        <v>2856</v>
      </c>
      <c r="S1380" s="727">
        <v>715</v>
      </c>
      <c r="T1380" s="727" t="s">
        <v>6179</v>
      </c>
      <c r="U1380" s="789">
        <v>72</v>
      </c>
      <c r="V1380" s="789">
        <v>8800</v>
      </c>
      <c r="W1380" s="789">
        <v>633600</v>
      </c>
      <c r="X1380" s="789">
        <v>709632</v>
      </c>
      <c r="Y1380" s="727" t="s">
        <v>4270</v>
      </c>
      <c r="Z1380" s="727">
        <v>2016</v>
      </c>
      <c r="AA1380" s="727"/>
      <c r="AB1380" s="760" t="s">
        <v>876</v>
      </c>
      <c r="AC1380" s="760"/>
      <c r="AD1380" s="760"/>
      <c r="AE1380" s="760"/>
      <c r="AF1380" s="760"/>
      <c r="AG1380" s="760" t="s">
        <v>7531</v>
      </c>
      <c r="AH1380" s="760" t="s">
        <v>794</v>
      </c>
      <c r="AI1380" s="760">
        <v>210000811</v>
      </c>
      <c r="AJ1380" s="760" t="s">
        <v>7527</v>
      </c>
      <c r="AK1380" s="807"/>
    </row>
    <row r="1381" spans="1:37" s="192" customFormat="1" ht="100.5" customHeight="1">
      <c r="A1381" s="727" t="s">
        <v>7532</v>
      </c>
      <c r="B1381" s="1060" t="s">
        <v>33</v>
      </c>
      <c r="C1381" s="727" t="s">
        <v>7523</v>
      </c>
      <c r="D1381" s="727" t="s">
        <v>7524</v>
      </c>
      <c r="E1381" s="727" t="s">
        <v>7524</v>
      </c>
      <c r="F1381" s="727" t="s">
        <v>7525</v>
      </c>
      <c r="G1381" s="727" t="s">
        <v>7525</v>
      </c>
      <c r="H1381" s="727"/>
      <c r="I1381" s="727"/>
      <c r="J1381" s="727" t="s">
        <v>227</v>
      </c>
      <c r="K1381" s="727">
        <v>75</v>
      </c>
      <c r="L1381" s="752">
        <v>711000000</v>
      </c>
      <c r="M1381" s="753" t="s">
        <v>73</v>
      </c>
      <c r="N1381" s="727" t="s">
        <v>2115</v>
      </c>
      <c r="O1381" s="813" t="s">
        <v>4675</v>
      </c>
      <c r="P1381" s="727" t="s">
        <v>229</v>
      </c>
      <c r="Q1381" s="874" t="s">
        <v>230</v>
      </c>
      <c r="R1381" s="727" t="s">
        <v>2856</v>
      </c>
      <c r="S1381" s="727">
        <v>715</v>
      </c>
      <c r="T1381" s="727" t="s">
        <v>6179</v>
      </c>
      <c r="U1381" s="789">
        <v>24</v>
      </c>
      <c r="V1381" s="789">
        <v>8800</v>
      </c>
      <c r="W1381" s="789">
        <v>211200</v>
      </c>
      <c r="X1381" s="789">
        <v>236544</v>
      </c>
      <c r="Y1381" s="727" t="s">
        <v>4270</v>
      </c>
      <c r="Z1381" s="727">
        <v>2016</v>
      </c>
      <c r="AA1381" s="727"/>
      <c r="AB1381" s="760" t="s">
        <v>876</v>
      </c>
      <c r="AC1381" s="760"/>
      <c r="AD1381" s="760"/>
      <c r="AE1381" s="760"/>
      <c r="AF1381" s="760"/>
      <c r="AG1381" s="760" t="s">
        <v>7533</v>
      </c>
      <c r="AH1381" s="760" t="s">
        <v>794</v>
      </c>
      <c r="AI1381" s="760">
        <v>210000811</v>
      </c>
      <c r="AJ1381" s="760" t="s">
        <v>7527</v>
      </c>
      <c r="AK1381" s="807"/>
    </row>
    <row r="1382" spans="1:37" s="192" customFormat="1" ht="100.5" customHeight="1">
      <c r="A1382" s="727" t="s">
        <v>7534</v>
      </c>
      <c r="B1382" s="1060" t="s">
        <v>33</v>
      </c>
      <c r="C1382" s="727" t="s">
        <v>7523</v>
      </c>
      <c r="D1382" s="727" t="s">
        <v>7524</v>
      </c>
      <c r="E1382" s="727" t="s">
        <v>7524</v>
      </c>
      <c r="F1382" s="727" t="s">
        <v>7525</v>
      </c>
      <c r="G1382" s="727" t="s">
        <v>7525</v>
      </c>
      <c r="H1382" s="727"/>
      <c r="I1382" s="727"/>
      <c r="J1382" s="727" t="s">
        <v>227</v>
      </c>
      <c r="K1382" s="727">
        <v>75</v>
      </c>
      <c r="L1382" s="752">
        <v>711000000</v>
      </c>
      <c r="M1382" s="753" t="s">
        <v>73</v>
      </c>
      <c r="N1382" s="727" t="s">
        <v>2115</v>
      </c>
      <c r="O1382" s="727" t="s">
        <v>4707</v>
      </c>
      <c r="P1382" s="727" t="s">
        <v>229</v>
      </c>
      <c r="Q1382" s="874" t="s">
        <v>230</v>
      </c>
      <c r="R1382" s="727" t="s">
        <v>2856</v>
      </c>
      <c r="S1382" s="727">
        <v>715</v>
      </c>
      <c r="T1382" s="727" t="s">
        <v>6179</v>
      </c>
      <c r="U1382" s="789">
        <v>18</v>
      </c>
      <c r="V1382" s="789">
        <v>8800</v>
      </c>
      <c r="W1382" s="789">
        <v>158400</v>
      </c>
      <c r="X1382" s="789">
        <v>177408</v>
      </c>
      <c r="Y1382" s="727" t="s">
        <v>4270</v>
      </c>
      <c r="Z1382" s="727">
        <v>2016</v>
      </c>
      <c r="AA1382" s="727"/>
      <c r="AB1382" s="760" t="s">
        <v>876</v>
      </c>
      <c r="AC1382" s="760"/>
      <c r="AD1382" s="760"/>
      <c r="AE1382" s="760"/>
      <c r="AF1382" s="760"/>
      <c r="AG1382" s="760" t="s">
        <v>7535</v>
      </c>
      <c r="AH1382" s="760" t="s">
        <v>794</v>
      </c>
      <c r="AI1382" s="760">
        <v>210000811</v>
      </c>
      <c r="AJ1382" s="760" t="s">
        <v>7527</v>
      </c>
      <c r="AK1382" s="807"/>
    </row>
    <row r="1383" spans="1:37" s="192" customFormat="1" ht="100.5" customHeight="1">
      <c r="A1383" s="727" t="s">
        <v>7536</v>
      </c>
      <c r="B1383" s="1060" t="s">
        <v>33</v>
      </c>
      <c r="C1383" s="727" t="s">
        <v>7523</v>
      </c>
      <c r="D1383" s="727" t="s">
        <v>7524</v>
      </c>
      <c r="E1383" s="727" t="s">
        <v>7524</v>
      </c>
      <c r="F1383" s="727" t="s">
        <v>7525</v>
      </c>
      <c r="G1383" s="727" t="s">
        <v>7525</v>
      </c>
      <c r="H1383" s="727"/>
      <c r="I1383" s="727"/>
      <c r="J1383" s="727" t="s">
        <v>227</v>
      </c>
      <c r="K1383" s="727">
        <v>75</v>
      </c>
      <c r="L1383" s="752">
        <v>711000000</v>
      </c>
      <c r="M1383" s="753" t="s">
        <v>73</v>
      </c>
      <c r="N1383" s="727" t="s">
        <v>2115</v>
      </c>
      <c r="O1383" s="813" t="s">
        <v>4678</v>
      </c>
      <c r="P1383" s="727" t="s">
        <v>229</v>
      </c>
      <c r="Q1383" s="874" t="s">
        <v>230</v>
      </c>
      <c r="R1383" s="727" t="s">
        <v>2856</v>
      </c>
      <c r="S1383" s="727">
        <v>715</v>
      </c>
      <c r="T1383" s="727" t="s">
        <v>6179</v>
      </c>
      <c r="U1383" s="789">
        <v>25</v>
      </c>
      <c r="V1383" s="789">
        <v>8800</v>
      </c>
      <c r="W1383" s="789">
        <v>220000</v>
      </c>
      <c r="X1383" s="789">
        <v>246400</v>
      </c>
      <c r="Y1383" s="727" t="s">
        <v>4270</v>
      </c>
      <c r="Z1383" s="727">
        <v>2016</v>
      </c>
      <c r="AA1383" s="727"/>
      <c r="AB1383" s="760" t="s">
        <v>876</v>
      </c>
      <c r="AC1383" s="760"/>
      <c r="AD1383" s="760"/>
      <c r="AE1383" s="760"/>
      <c r="AF1383" s="760"/>
      <c r="AG1383" s="760" t="s">
        <v>7537</v>
      </c>
      <c r="AH1383" s="760" t="s">
        <v>794</v>
      </c>
      <c r="AI1383" s="760">
        <v>210000811</v>
      </c>
      <c r="AJ1383" s="760" t="s">
        <v>7527</v>
      </c>
      <c r="AK1383" s="807"/>
    </row>
    <row r="1384" spans="1:37" s="192" customFormat="1" ht="100.5" customHeight="1">
      <c r="A1384" s="727" t="s">
        <v>7538</v>
      </c>
      <c r="B1384" s="1060" t="s">
        <v>33</v>
      </c>
      <c r="C1384" s="727" t="s">
        <v>7523</v>
      </c>
      <c r="D1384" s="727" t="s">
        <v>7524</v>
      </c>
      <c r="E1384" s="727" t="s">
        <v>7524</v>
      </c>
      <c r="F1384" s="727" t="s">
        <v>7525</v>
      </c>
      <c r="G1384" s="727" t="s">
        <v>7525</v>
      </c>
      <c r="H1384" s="727"/>
      <c r="I1384" s="727"/>
      <c r="J1384" s="727" t="s">
        <v>227</v>
      </c>
      <c r="K1384" s="727">
        <v>75</v>
      </c>
      <c r="L1384" s="752">
        <v>711000000</v>
      </c>
      <c r="M1384" s="753" t="s">
        <v>73</v>
      </c>
      <c r="N1384" s="727" t="s">
        <v>2115</v>
      </c>
      <c r="O1384" s="727" t="s">
        <v>236</v>
      </c>
      <c r="P1384" s="727" t="s">
        <v>229</v>
      </c>
      <c r="Q1384" s="874" t="s">
        <v>230</v>
      </c>
      <c r="R1384" s="727" t="s">
        <v>2856</v>
      </c>
      <c r="S1384" s="727">
        <v>715</v>
      </c>
      <c r="T1384" s="727" t="s">
        <v>6179</v>
      </c>
      <c r="U1384" s="789">
        <v>68</v>
      </c>
      <c r="V1384" s="789">
        <v>8800</v>
      </c>
      <c r="W1384" s="789">
        <v>598400</v>
      </c>
      <c r="X1384" s="789">
        <v>670208</v>
      </c>
      <c r="Y1384" s="727" t="s">
        <v>4270</v>
      </c>
      <c r="Z1384" s="727">
        <v>2016</v>
      </c>
      <c r="AA1384" s="727"/>
      <c r="AB1384" s="760" t="s">
        <v>876</v>
      </c>
      <c r="AC1384" s="760"/>
      <c r="AD1384" s="760"/>
      <c r="AE1384" s="760"/>
      <c r="AF1384" s="760"/>
      <c r="AG1384" s="760" t="s">
        <v>7539</v>
      </c>
      <c r="AH1384" s="760" t="s">
        <v>794</v>
      </c>
      <c r="AI1384" s="760">
        <v>210000811</v>
      </c>
      <c r="AJ1384" s="760" t="s">
        <v>7527</v>
      </c>
      <c r="AK1384" s="807"/>
    </row>
    <row r="1385" spans="1:37" s="192" customFormat="1" ht="100.5" customHeight="1">
      <c r="A1385" s="727" t="s">
        <v>7540</v>
      </c>
      <c r="B1385" s="1060" t="s">
        <v>33</v>
      </c>
      <c r="C1385" s="727" t="s">
        <v>7523</v>
      </c>
      <c r="D1385" s="727" t="s">
        <v>7524</v>
      </c>
      <c r="E1385" s="727" t="s">
        <v>7524</v>
      </c>
      <c r="F1385" s="727" t="s">
        <v>7525</v>
      </c>
      <c r="G1385" s="727" t="s">
        <v>7525</v>
      </c>
      <c r="H1385" s="727"/>
      <c r="I1385" s="727"/>
      <c r="J1385" s="727" t="s">
        <v>227</v>
      </c>
      <c r="K1385" s="727">
        <v>75</v>
      </c>
      <c r="L1385" s="752">
        <v>711000000</v>
      </c>
      <c r="M1385" s="753" t="s">
        <v>73</v>
      </c>
      <c r="N1385" s="727" t="s">
        <v>2115</v>
      </c>
      <c r="O1385" s="813" t="s">
        <v>4683</v>
      </c>
      <c r="P1385" s="727" t="s">
        <v>229</v>
      </c>
      <c r="Q1385" s="874" t="s">
        <v>230</v>
      </c>
      <c r="R1385" s="727" t="s">
        <v>2856</v>
      </c>
      <c r="S1385" s="727">
        <v>715</v>
      </c>
      <c r="T1385" s="727" t="s">
        <v>6179</v>
      </c>
      <c r="U1385" s="789">
        <v>61</v>
      </c>
      <c r="V1385" s="789">
        <v>8800</v>
      </c>
      <c r="W1385" s="789">
        <v>536800</v>
      </c>
      <c r="X1385" s="789">
        <v>601216</v>
      </c>
      <c r="Y1385" s="727" t="s">
        <v>4270</v>
      </c>
      <c r="Z1385" s="727">
        <v>2016</v>
      </c>
      <c r="AA1385" s="727"/>
      <c r="AB1385" s="760" t="s">
        <v>876</v>
      </c>
      <c r="AC1385" s="760"/>
      <c r="AD1385" s="760"/>
      <c r="AE1385" s="760"/>
      <c r="AF1385" s="760"/>
      <c r="AG1385" s="760" t="s">
        <v>7541</v>
      </c>
      <c r="AH1385" s="760" t="s">
        <v>794</v>
      </c>
      <c r="AI1385" s="760">
        <v>210000811</v>
      </c>
      <c r="AJ1385" s="760" t="s">
        <v>7527</v>
      </c>
      <c r="AK1385" s="807"/>
    </row>
    <row r="1386" spans="1:37" s="192" customFormat="1" ht="100.5" customHeight="1">
      <c r="A1386" s="727" t="s">
        <v>7542</v>
      </c>
      <c r="B1386" s="1060" t="s">
        <v>33</v>
      </c>
      <c r="C1386" s="727" t="s">
        <v>7523</v>
      </c>
      <c r="D1386" s="727" t="s">
        <v>7524</v>
      </c>
      <c r="E1386" s="727" t="s">
        <v>7524</v>
      </c>
      <c r="F1386" s="727" t="s">
        <v>7525</v>
      </c>
      <c r="G1386" s="727" t="s">
        <v>7525</v>
      </c>
      <c r="H1386" s="727"/>
      <c r="I1386" s="727"/>
      <c r="J1386" s="727" t="s">
        <v>227</v>
      </c>
      <c r="K1386" s="727">
        <v>75</v>
      </c>
      <c r="L1386" s="752">
        <v>711000000</v>
      </c>
      <c r="M1386" s="753" t="s">
        <v>73</v>
      </c>
      <c r="N1386" s="727" t="s">
        <v>2115</v>
      </c>
      <c r="O1386" s="813" t="s">
        <v>4693</v>
      </c>
      <c r="P1386" s="727" t="s">
        <v>229</v>
      </c>
      <c r="Q1386" s="874" t="s">
        <v>230</v>
      </c>
      <c r="R1386" s="727" t="s">
        <v>2856</v>
      </c>
      <c r="S1386" s="727">
        <v>715</v>
      </c>
      <c r="T1386" s="727" t="s">
        <v>6179</v>
      </c>
      <c r="U1386" s="789">
        <v>7</v>
      </c>
      <c r="V1386" s="789">
        <v>8800</v>
      </c>
      <c r="W1386" s="789">
        <v>61600</v>
      </c>
      <c r="X1386" s="789">
        <v>68992</v>
      </c>
      <c r="Y1386" s="727" t="s">
        <v>4270</v>
      </c>
      <c r="Z1386" s="727">
        <v>2016</v>
      </c>
      <c r="AA1386" s="727"/>
      <c r="AB1386" s="760" t="s">
        <v>876</v>
      </c>
      <c r="AC1386" s="760"/>
      <c r="AD1386" s="760"/>
      <c r="AE1386" s="760"/>
      <c r="AF1386" s="760"/>
      <c r="AG1386" s="760" t="s">
        <v>7543</v>
      </c>
      <c r="AH1386" s="760" t="s">
        <v>794</v>
      </c>
      <c r="AI1386" s="760">
        <v>210000811</v>
      </c>
      <c r="AJ1386" s="760" t="s">
        <v>7527</v>
      </c>
      <c r="AK1386" s="807"/>
    </row>
    <row r="1387" spans="1:37" s="192" customFormat="1" ht="100.5" customHeight="1">
      <c r="A1387" s="727" t="s">
        <v>7544</v>
      </c>
      <c r="B1387" s="1060" t="s">
        <v>33</v>
      </c>
      <c r="C1387" s="727" t="s">
        <v>7523</v>
      </c>
      <c r="D1387" s="727" t="s">
        <v>7524</v>
      </c>
      <c r="E1387" s="727" t="s">
        <v>7524</v>
      </c>
      <c r="F1387" s="727" t="s">
        <v>7525</v>
      </c>
      <c r="G1387" s="727" t="s">
        <v>7525</v>
      </c>
      <c r="H1387" s="727"/>
      <c r="I1387" s="727"/>
      <c r="J1387" s="727" t="s">
        <v>227</v>
      </c>
      <c r="K1387" s="727">
        <v>75</v>
      </c>
      <c r="L1387" s="752">
        <v>711000000</v>
      </c>
      <c r="M1387" s="753" t="s">
        <v>73</v>
      </c>
      <c r="N1387" s="727" t="s">
        <v>2115</v>
      </c>
      <c r="O1387" s="727" t="s">
        <v>4432</v>
      </c>
      <c r="P1387" s="727" t="s">
        <v>229</v>
      </c>
      <c r="Q1387" s="874" t="s">
        <v>230</v>
      </c>
      <c r="R1387" s="727" t="s">
        <v>2856</v>
      </c>
      <c r="S1387" s="727">
        <v>715</v>
      </c>
      <c r="T1387" s="727" t="s">
        <v>6179</v>
      </c>
      <c r="U1387" s="789">
        <v>119</v>
      </c>
      <c r="V1387" s="789">
        <v>8800</v>
      </c>
      <c r="W1387" s="789">
        <v>1047200</v>
      </c>
      <c r="X1387" s="789">
        <v>1172864</v>
      </c>
      <c r="Y1387" s="727" t="s">
        <v>4270</v>
      </c>
      <c r="Z1387" s="727">
        <v>2016</v>
      </c>
      <c r="AA1387" s="727"/>
      <c r="AB1387" s="760" t="s">
        <v>876</v>
      </c>
      <c r="AC1387" s="760"/>
      <c r="AD1387" s="760"/>
      <c r="AE1387" s="760"/>
      <c r="AF1387" s="760"/>
      <c r="AG1387" s="760" t="s">
        <v>7545</v>
      </c>
      <c r="AH1387" s="760" t="s">
        <v>794</v>
      </c>
      <c r="AI1387" s="760">
        <v>210000811</v>
      </c>
      <c r="AJ1387" s="760" t="s">
        <v>7527</v>
      </c>
      <c r="AK1387" s="807"/>
    </row>
    <row r="1388" spans="1:37" s="192" customFormat="1" ht="100.5" customHeight="1">
      <c r="A1388" s="727" t="s">
        <v>7546</v>
      </c>
      <c r="B1388" s="1060" t="s">
        <v>33</v>
      </c>
      <c r="C1388" s="727" t="s">
        <v>7523</v>
      </c>
      <c r="D1388" s="727" t="s">
        <v>7524</v>
      </c>
      <c r="E1388" s="727" t="s">
        <v>7524</v>
      </c>
      <c r="F1388" s="727" t="s">
        <v>7525</v>
      </c>
      <c r="G1388" s="727" t="s">
        <v>7525</v>
      </c>
      <c r="H1388" s="727"/>
      <c r="I1388" s="727"/>
      <c r="J1388" s="727" t="s">
        <v>227</v>
      </c>
      <c r="K1388" s="727">
        <v>75</v>
      </c>
      <c r="L1388" s="752">
        <v>711000000</v>
      </c>
      <c r="M1388" s="753" t="s">
        <v>73</v>
      </c>
      <c r="N1388" s="727" t="s">
        <v>2115</v>
      </c>
      <c r="O1388" s="727" t="s">
        <v>802</v>
      </c>
      <c r="P1388" s="727" t="s">
        <v>229</v>
      </c>
      <c r="Q1388" s="874" t="s">
        <v>230</v>
      </c>
      <c r="R1388" s="727" t="s">
        <v>2856</v>
      </c>
      <c r="S1388" s="727">
        <v>715</v>
      </c>
      <c r="T1388" s="727" t="s">
        <v>6179</v>
      </c>
      <c r="U1388" s="789">
        <v>162</v>
      </c>
      <c r="V1388" s="789">
        <v>8000</v>
      </c>
      <c r="W1388" s="789">
        <v>1296000</v>
      </c>
      <c r="X1388" s="789">
        <v>1451520</v>
      </c>
      <c r="Y1388" s="727" t="s">
        <v>4270</v>
      </c>
      <c r="Z1388" s="727">
        <v>2016</v>
      </c>
      <c r="AA1388" s="727"/>
      <c r="AB1388" s="760" t="s">
        <v>876</v>
      </c>
      <c r="AC1388" s="760"/>
      <c r="AD1388" s="760"/>
      <c r="AE1388" s="760"/>
      <c r="AF1388" s="760"/>
      <c r="AG1388" s="760" t="s">
        <v>7526</v>
      </c>
      <c r="AH1388" s="760" t="s">
        <v>794</v>
      </c>
      <c r="AI1388" s="760">
        <v>210000812</v>
      </c>
      <c r="AJ1388" s="760" t="s">
        <v>7547</v>
      </c>
      <c r="AK1388" s="807"/>
    </row>
    <row r="1389" spans="1:37" s="192" customFormat="1" ht="100.5" customHeight="1">
      <c r="A1389" s="727" t="s">
        <v>7548</v>
      </c>
      <c r="B1389" s="1060" t="s">
        <v>33</v>
      </c>
      <c r="C1389" s="727" t="s">
        <v>7523</v>
      </c>
      <c r="D1389" s="727" t="s">
        <v>7524</v>
      </c>
      <c r="E1389" s="727" t="s">
        <v>7524</v>
      </c>
      <c r="F1389" s="727" t="s">
        <v>7525</v>
      </c>
      <c r="G1389" s="727" t="s">
        <v>7525</v>
      </c>
      <c r="H1389" s="727"/>
      <c r="I1389" s="727"/>
      <c r="J1389" s="727" t="s">
        <v>227</v>
      </c>
      <c r="K1389" s="727">
        <v>75</v>
      </c>
      <c r="L1389" s="752">
        <v>711000000</v>
      </c>
      <c r="M1389" s="753" t="s">
        <v>73</v>
      </c>
      <c r="N1389" s="727" t="s">
        <v>2115</v>
      </c>
      <c r="O1389" s="813" t="s">
        <v>4669</v>
      </c>
      <c r="P1389" s="727" t="s">
        <v>229</v>
      </c>
      <c r="Q1389" s="874" t="s">
        <v>230</v>
      </c>
      <c r="R1389" s="727" t="s">
        <v>2856</v>
      </c>
      <c r="S1389" s="727">
        <v>715</v>
      </c>
      <c r="T1389" s="727" t="s">
        <v>6179</v>
      </c>
      <c r="U1389" s="896">
        <v>222</v>
      </c>
      <c r="V1389" s="789">
        <v>8800</v>
      </c>
      <c r="W1389" s="789">
        <v>1953600</v>
      </c>
      <c r="X1389" s="789">
        <f>W1389*1.12</f>
        <v>2188032</v>
      </c>
      <c r="Y1389" s="727" t="s">
        <v>4270</v>
      </c>
      <c r="Z1389" s="727">
        <v>2016</v>
      </c>
      <c r="AA1389" s="727"/>
      <c r="AB1389" s="760" t="s">
        <v>876</v>
      </c>
      <c r="AC1389" s="760"/>
      <c r="AD1389" s="760"/>
      <c r="AE1389" s="760"/>
      <c r="AF1389" s="760"/>
      <c r="AG1389" s="760" t="s">
        <v>7529</v>
      </c>
      <c r="AH1389" s="760" t="s">
        <v>794</v>
      </c>
      <c r="AI1389" s="760">
        <v>210000812</v>
      </c>
      <c r="AJ1389" s="760" t="s">
        <v>7547</v>
      </c>
      <c r="AK1389" s="807"/>
    </row>
    <row r="1390" spans="1:37" s="192" customFormat="1" ht="100.5" customHeight="1">
      <c r="A1390" s="727" t="s">
        <v>7549</v>
      </c>
      <c r="B1390" s="1060" t="s">
        <v>33</v>
      </c>
      <c r="C1390" s="727" t="s">
        <v>7523</v>
      </c>
      <c r="D1390" s="727" t="s">
        <v>7524</v>
      </c>
      <c r="E1390" s="727" t="s">
        <v>7524</v>
      </c>
      <c r="F1390" s="727" t="s">
        <v>7525</v>
      </c>
      <c r="G1390" s="727" t="s">
        <v>7525</v>
      </c>
      <c r="H1390" s="727"/>
      <c r="I1390" s="727"/>
      <c r="J1390" s="727" t="s">
        <v>227</v>
      </c>
      <c r="K1390" s="727">
        <v>75</v>
      </c>
      <c r="L1390" s="752">
        <v>711000000</v>
      </c>
      <c r="M1390" s="753" t="s">
        <v>73</v>
      </c>
      <c r="N1390" s="727" t="s">
        <v>2115</v>
      </c>
      <c r="O1390" s="813" t="s">
        <v>4672</v>
      </c>
      <c r="P1390" s="727" t="s">
        <v>229</v>
      </c>
      <c r="Q1390" s="874" t="s">
        <v>230</v>
      </c>
      <c r="R1390" s="727" t="s">
        <v>2856</v>
      </c>
      <c r="S1390" s="727">
        <v>715</v>
      </c>
      <c r="T1390" s="727" t="s">
        <v>6179</v>
      </c>
      <c r="U1390" s="789">
        <v>154</v>
      </c>
      <c r="V1390" s="789">
        <v>8800</v>
      </c>
      <c r="W1390" s="789">
        <v>1355200</v>
      </c>
      <c r="X1390" s="789">
        <v>1517824</v>
      </c>
      <c r="Y1390" s="727" t="s">
        <v>4270</v>
      </c>
      <c r="Z1390" s="727">
        <v>2016</v>
      </c>
      <c r="AA1390" s="727"/>
      <c r="AB1390" s="760" t="s">
        <v>876</v>
      </c>
      <c r="AC1390" s="760"/>
      <c r="AD1390" s="760"/>
      <c r="AE1390" s="760"/>
      <c r="AF1390" s="760"/>
      <c r="AG1390" s="760" t="s">
        <v>7531</v>
      </c>
      <c r="AH1390" s="760" t="s">
        <v>794</v>
      </c>
      <c r="AI1390" s="760">
        <v>210000812</v>
      </c>
      <c r="AJ1390" s="760" t="s">
        <v>7547</v>
      </c>
      <c r="AK1390" s="807"/>
    </row>
    <row r="1391" spans="1:37" s="192" customFormat="1" ht="100.5" customHeight="1">
      <c r="A1391" s="727" t="s">
        <v>7550</v>
      </c>
      <c r="B1391" s="1060" t="s">
        <v>33</v>
      </c>
      <c r="C1391" s="727" t="s">
        <v>7523</v>
      </c>
      <c r="D1391" s="727" t="s">
        <v>7524</v>
      </c>
      <c r="E1391" s="727" t="s">
        <v>7524</v>
      </c>
      <c r="F1391" s="727" t="s">
        <v>7525</v>
      </c>
      <c r="G1391" s="727" t="s">
        <v>7525</v>
      </c>
      <c r="H1391" s="727"/>
      <c r="I1391" s="727"/>
      <c r="J1391" s="727" t="s">
        <v>227</v>
      </c>
      <c r="K1391" s="727">
        <v>75</v>
      </c>
      <c r="L1391" s="752">
        <v>711000000</v>
      </c>
      <c r="M1391" s="753" t="s">
        <v>73</v>
      </c>
      <c r="N1391" s="727" t="s">
        <v>2115</v>
      </c>
      <c r="O1391" s="813" t="s">
        <v>4675</v>
      </c>
      <c r="P1391" s="727" t="s">
        <v>229</v>
      </c>
      <c r="Q1391" s="874" t="s">
        <v>230</v>
      </c>
      <c r="R1391" s="727" t="s">
        <v>2856</v>
      </c>
      <c r="S1391" s="727">
        <v>715</v>
      </c>
      <c r="T1391" s="727" t="s">
        <v>6179</v>
      </c>
      <c r="U1391" s="789">
        <v>29</v>
      </c>
      <c r="V1391" s="789">
        <v>8800</v>
      </c>
      <c r="W1391" s="789">
        <v>255200</v>
      </c>
      <c r="X1391" s="789">
        <v>285824</v>
      </c>
      <c r="Y1391" s="727" t="s">
        <v>4270</v>
      </c>
      <c r="Z1391" s="727">
        <v>2016</v>
      </c>
      <c r="AA1391" s="727"/>
      <c r="AB1391" s="760" t="s">
        <v>876</v>
      </c>
      <c r="AC1391" s="760"/>
      <c r="AD1391" s="760"/>
      <c r="AE1391" s="760"/>
      <c r="AF1391" s="760"/>
      <c r="AG1391" s="760" t="s">
        <v>7533</v>
      </c>
      <c r="AH1391" s="760" t="s">
        <v>794</v>
      </c>
      <c r="AI1391" s="760">
        <v>210000812</v>
      </c>
      <c r="AJ1391" s="760" t="s">
        <v>7547</v>
      </c>
      <c r="AK1391" s="807"/>
    </row>
    <row r="1392" spans="1:37" s="192" customFormat="1" ht="100.5" customHeight="1">
      <c r="A1392" s="727" t="s">
        <v>7551</v>
      </c>
      <c r="B1392" s="1060" t="s">
        <v>33</v>
      </c>
      <c r="C1392" s="727" t="s">
        <v>7523</v>
      </c>
      <c r="D1392" s="727" t="s">
        <v>7524</v>
      </c>
      <c r="E1392" s="727" t="s">
        <v>7524</v>
      </c>
      <c r="F1392" s="727" t="s">
        <v>7525</v>
      </c>
      <c r="G1392" s="727" t="s">
        <v>7525</v>
      </c>
      <c r="H1392" s="727"/>
      <c r="I1392" s="727"/>
      <c r="J1392" s="727" t="s">
        <v>227</v>
      </c>
      <c r="K1392" s="727">
        <v>75</v>
      </c>
      <c r="L1392" s="752">
        <v>711000000</v>
      </c>
      <c r="M1392" s="753" t="s">
        <v>73</v>
      </c>
      <c r="N1392" s="727" t="s">
        <v>2115</v>
      </c>
      <c r="O1392" s="727" t="s">
        <v>4707</v>
      </c>
      <c r="P1392" s="727" t="s">
        <v>229</v>
      </c>
      <c r="Q1392" s="874" t="s">
        <v>230</v>
      </c>
      <c r="R1392" s="727" t="s">
        <v>2856</v>
      </c>
      <c r="S1392" s="727">
        <v>715</v>
      </c>
      <c r="T1392" s="727" t="s">
        <v>6179</v>
      </c>
      <c r="U1392" s="789">
        <v>71</v>
      </c>
      <c r="V1392" s="789">
        <v>8800</v>
      </c>
      <c r="W1392" s="789">
        <v>624800</v>
      </c>
      <c r="X1392" s="789">
        <v>699776</v>
      </c>
      <c r="Y1392" s="727" t="s">
        <v>4270</v>
      </c>
      <c r="Z1392" s="727">
        <v>2016</v>
      </c>
      <c r="AA1392" s="727"/>
      <c r="AB1392" s="760" t="s">
        <v>876</v>
      </c>
      <c r="AC1392" s="760"/>
      <c r="AD1392" s="760"/>
      <c r="AE1392" s="760"/>
      <c r="AF1392" s="760"/>
      <c r="AG1392" s="760" t="s">
        <v>7535</v>
      </c>
      <c r="AH1392" s="760" t="s">
        <v>794</v>
      </c>
      <c r="AI1392" s="760">
        <v>210000812</v>
      </c>
      <c r="AJ1392" s="760" t="s">
        <v>7547</v>
      </c>
      <c r="AK1392" s="807"/>
    </row>
    <row r="1393" spans="1:37" s="192" customFormat="1" ht="100.5" customHeight="1">
      <c r="A1393" s="727" t="s">
        <v>7552</v>
      </c>
      <c r="B1393" s="1060" t="s">
        <v>33</v>
      </c>
      <c r="C1393" s="727" t="s">
        <v>7523</v>
      </c>
      <c r="D1393" s="727" t="s">
        <v>7524</v>
      </c>
      <c r="E1393" s="727" t="s">
        <v>7524</v>
      </c>
      <c r="F1393" s="727" t="s">
        <v>7525</v>
      </c>
      <c r="G1393" s="727" t="s">
        <v>7525</v>
      </c>
      <c r="H1393" s="727"/>
      <c r="I1393" s="727"/>
      <c r="J1393" s="727" t="s">
        <v>227</v>
      </c>
      <c r="K1393" s="727">
        <v>75</v>
      </c>
      <c r="L1393" s="752">
        <v>711000000</v>
      </c>
      <c r="M1393" s="753" t="s">
        <v>73</v>
      </c>
      <c r="N1393" s="727" t="s">
        <v>2115</v>
      </c>
      <c r="O1393" s="813" t="s">
        <v>4678</v>
      </c>
      <c r="P1393" s="727" t="s">
        <v>229</v>
      </c>
      <c r="Q1393" s="874" t="s">
        <v>230</v>
      </c>
      <c r="R1393" s="727" t="s">
        <v>2856</v>
      </c>
      <c r="S1393" s="727">
        <v>715</v>
      </c>
      <c r="T1393" s="727" t="s">
        <v>6179</v>
      </c>
      <c r="U1393" s="789">
        <v>46</v>
      </c>
      <c r="V1393" s="789">
        <v>8800</v>
      </c>
      <c r="W1393" s="789">
        <v>404800</v>
      </c>
      <c r="X1393" s="789">
        <v>453376</v>
      </c>
      <c r="Y1393" s="727" t="s">
        <v>4270</v>
      </c>
      <c r="Z1393" s="727">
        <v>2016</v>
      </c>
      <c r="AA1393" s="727"/>
      <c r="AB1393" s="760" t="s">
        <v>876</v>
      </c>
      <c r="AC1393" s="760"/>
      <c r="AD1393" s="760"/>
      <c r="AE1393" s="760"/>
      <c r="AF1393" s="760"/>
      <c r="AG1393" s="760" t="s">
        <v>7537</v>
      </c>
      <c r="AH1393" s="760" t="s">
        <v>794</v>
      </c>
      <c r="AI1393" s="760">
        <v>210000812</v>
      </c>
      <c r="AJ1393" s="760" t="s">
        <v>7547</v>
      </c>
      <c r="AK1393" s="807"/>
    </row>
    <row r="1394" spans="1:37" s="192" customFormat="1" ht="100.5" customHeight="1">
      <c r="A1394" s="727" t="s">
        <v>7553</v>
      </c>
      <c r="B1394" s="1060" t="s">
        <v>33</v>
      </c>
      <c r="C1394" s="727" t="s">
        <v>7523</v>
      </c>
      <c r="D1394" s="727" t="s">
        <v>7524</v>
      </c>
      <c r="E1394" s="727" t="s">
        <v>7524</v>
      </c>
      <c r="F1394" s="727" t="s">
        <v>7525</v>
      </c>
      <c r="G1394" s="727" t="s">
        <v>7525</v>
      </c>
      <c r="H1394" s="727"/>
      <c r="I1394" s="727"/>
      <c r="J1394" s="727" t="s">
        <v>227</v>
      </c>
      <c r="K1394" s="727">
        <v>75</v>
      </c>
      <c r="L1394" s="752">
        <v>711000000</v>
      </c>
      <c r="M1394" s="753" t="s">
        <v>73</v>
      </c>
      <c r="N1394" s="727" t="s">
        <v>2115</v>
      </c>
      <c r="O1394" s="727" t="s">
        <v>236</v>
      </c>
      <c r="P1394" s="727" t="s">
        <v>229</v>
      </c>
      <c r="Q1394" s="874" t="s">
        <v>230</v>
      </c>
      <c r="R1394" s="727" t="s">
        <v>2856</v>
      </c>
      <c r="S1394" s="727">
        <v>715</v>
      </c>
      <c r="T1394" s="727" t="s">
        <v>6179</v>
      </c>
      <c r="U1394" s="789">
        <v>173</v>
      </c>
      <c r="V1394" s="789">
        <v>8800</v>
      </c>
      <c r="W1394" s="789">
        <v>1522400</v>
      </c>
      <c r="X1394" s="789">
        <v>1705088</v>
      </c>
      <c r="Y1394" s="727" t="s">
        <v>4270</v>
      </c>
      <c r="Z1394" s="727">
        <v>2016</v>
      </c>
      <c r="AA1394" s="727"/>
      <c r="AB1394" s="760" t="s">
        <v>876</v>
      </c>
      <c r="AC1394" s="760"/>
      <c r="AD1394" s="760"/>
      <c r="AE1394" s="760"/>
      <c r="AF1394" s="760"/>
      <c r="AG1394" s="760" t="s">
        <v>7539</v>
      </c>
      <c r="AH1394" s="760" t="s">
        <v>794</v>
      </c>
      <c r="AI1394" s="760">
        <v>210000812</v>
      </c>
      <c r="AJ1394" s="760" t="s">
        <v>7547</v>
      </c>
      <c r="AK1394" s="807"/>
    </row>
    <row r="1395" spans="1:37" s="192" customFormat="1" ht="100.5" customHeight="1">
      <c r="A1395" s="727" t="s">
        <v>7554</v>
      </c>
      <c r="B1395" s="1060" t="s">
        <v>33</v>
      </c>
      <c r="C1395" s="727" t="s">
        <v>7523</v>
      </c>
      <c r="D1395" s="727" t="s">
        <v>7524</v>
      </c>
      <c r="E1395" s="727" t="s">
        <v>7524</v>
      </c>
      <c r="F1395" s="727" t="s">
        <v>7525</v>
      </c>
      <c r="G1395" s="727" t="s">
        <v>7525</v>
      </c>
      <c r="H1395" s="727"/>
      <c r="I1395" s="727"/>
      <c r="J1395" s="727" t="s">
        <v>227</v>
      </c>
      <c r="K1395" s="727">
        <v>75</v>
      </c>
      <c r="L1395" s="752">
        <v>711000000</v>
      </c>
      <c r="M1395" s="753" t="s">
        <v>73</v>
      </c>
      <c r="N1395" s="727" t="s">
        <v>2115</v>
      </c>
      <c r="O1395" s="813" t="s">
        <v>4683</v>
      </c>
      <c r="P1395" s="727" t="s">
        <v>229</v>
      </c>
      <c r="Q1395" s="874" t="s">
        <v>230</v>
      </c>
      <c r="R1395" s="727" t="s">
        <v>2856</v>
      </c>
      <c r="S1395" s="727">
        <v>715</v>
      </c>
      <c r="T1395" s="727" t="s">
        <v>6179</v>
      </c>
      <c r="U1395" s="789">
        <v>156</v>
      </c>
      <c r="V1395" s="789">
        <v>8800</v>
      </c>
      <c r="W1395" s="789">
        <v>1372800</v>
      </c>
      <c r="X1395" s="789">
        <v>1537536</v>
      </c>
      <c r="Y1395" s="727" t="s">
        <v>4270</v>
      </c>
      <c r="Z1395" s="727">
        <v>2016</v>
      </c>
      <c r="AA1395" s="727"/>
      <c r="AB1395" s="760" t="s">
        <v>876</v>
      </c>
      <c r="AC1395" s="760"/>
      <c r="AD1395" s="760"/>
      <c r="AE1395" s="760"/>
      <c r="AF1395" s="760"/>
      <c r="AG1395" s="760" t="s">
        <v>7541</v>
      </c>
      <c r="AH1395" s="760" t="s">
        <v>794</v>
      </c>
      <c r="AI1395" s="760">
        <v>210000812</v>
      </c>
      <c r="AJ1395" s="760" t="s">
        <v>7547</v>
      </c>
      <c r="AK1395" s="807"/>
    </row>
    <row r="1396" spans="1:37" s="192" customFormat="1" ht="100.5" customHeight="1">
      <c r="A1396" s="727" t="s">
        <v>7555</v>
      </c>
      <c r="B1396" s="1060" t="s">
        <v>33</v>
      </c>
      <c r="C1396" s="727" t="s">
        <v>7523</v>
      </c>
      <c r="D1396" s="727" t="s">
        <v>7524</v>
      </c>
      <c r="E1396" s="727" t="s">
        <v>7524</v>
      </c>
      <c r="F1396" s="727" t="s">
        <v>7525</v>
      </c>
      <c r="G1396" s="727" t="s">
        <v>7525</v>
      </c>
      <c r="H1396" s="727"/>
      <c r="I1396" s="727"/>
      <c r="J1396" s="727" t="s">
        <v>227</v>
      </c>
      <c r="K1396" s="727">
        <v>75</v>
      </c>
      <c r="L1396" s="752">
        <v>711000000</v>
      </c>
      <c r="M1396" s="753" t="s">
        <v>73</v>
      </c>
      <c r="N1396" s="727" t="s">
        <v>2115</v>
      </c>
      <c r="O1396" s="813" t="s">
        <v>4693</v>
      </c>
      <c r="P1396" s="727" t="s">
        <v>229</v>
      </c>
      <c r="Q1396" s="874" t="s">
        <v>230</v>
      </c>
      <c r="R1396" s="727" t="s">
        <v>2856</v>
      </c>
      <c r="S1396" s="727">
        <v>715</v>
      </c>
      <c r="T1396" s="727" t="s">
        <v>6179</v>
      </c>
      <c r="U1396" s="789">
        <v>46</v>
      </c>
      <c r="V1396" s="789">
        <v>8800</v>
      </c>
      <c r="W1396" s="789">
        <v>404800</v>
      </c>
      <c r="X1396" s="789">
        <v>453376</v>
      </c>
      <c r="Y1396" s="727" t="s">
        <v>4270</v>
      </c>
      <c r="Z1396" s="727">
        <v>2016</v>
      </c>
      <c r="AA1396" s="727"/>
      <c r="AB1396" s="760" t="s">
        <v>876</v>
      </c>
      <c r="AC1396" s="760"/>
      <c r="AD1396" s="760"/>
      <c r="AE1396" s="760"/>
      <c r="AF1396" s="760"/>
      <c r="AG1396" s="760" t="s">
        <v>7543</v>
      </c>
      <c r="AH1396" s="760" t="s">
        <v>794</v>
      </c>
      <c r="AI1396" s="760">
        <v>210000812</v>
      </c>
      <c r="AJ1396" s="760" t="s">
        <v>7547</v>
      </c>
      <c r="AK1396" s="807"/>
    </row>
    <row r="1397" spans="1:37" s="192" customFormat="1" ht="100.5" customHeight="1">
      <c r="A1397" s="727" t="s">
        <v>7556</v>
      </c>
      <c r="B1397" s="1060" t="s">
        <v>33</v>
      </c>
      <c r="C1397" s="727" t="s">
        <v>7523</v>
      </c>
      <c r="D1397" s="727" t="s">
        <v>7524</v>
      </c>
      <c r="E1397" s="727" t="s">
        <v>7524</v>
      </c>
      <c r="F1397" s="727" t="s">
        <v>7525</v>
      </c>
      <c r="G1397" s="727" t="s">
        <v>7525</v>
      </c>
      <c r="H1397" s="727"/>
      <c r="I1397" s="727"/>
      <c r="J1397" s="727" t="s">
        <v>227</v>
      </c>
      <c r="K1397" s="727">
        <v>75</v>
      </c>
      <c r="L1397" s="752">
        <v>711000000</v>
      </c>
      <c r="M1397" s="753" t="s">
        <v>73</v>
      </c>
      <c r="N1397" s="727" t="s">
        <v>2115</v>
      </c>
      <c r="O1397" s="727" t="s">
        <v>4432</v>
      </c>
      <c r="P1397" s="727" t="s">
        <v>229</v>
      </c>
      <c r="Q1397" s="874" t="s">
        <v>230</v>
      </c>
      <c r="R1397" s="727" t="s">
        <v>2856</v>
      </c>
      <c r="S1397" s="727">
        <v>715</v>
      </c>
      <c r="T1397" s="727" t="s">
        <v>6179</v>
      </c>
      <c r="U1397" s="789">
        <v>201</v>
      </c>
      <c r="V1397" s="789">
        <v>8800</v>
      </c>
      <c r="W1397" s="789">
        <v>1768800</v>
      </c>
      <c r="X1397" s="789">
        <v>1981056</v>
      </c>
      <c r="Y1397" s="727" t="s">
        <v>4270</v>
      </c>
      <c r="Z1397" s="727">
        <v>2016</v>
      </c>
      <c r="AA1397" s="727"/>
      <c r="AB1397" s="760" t="s">
        <v>876</v>
      </c>
      <c r="AC1397" s="760"/>
      <c r="AD1397" s="760"/>
      <c r="AE1397" s="760"/>
      <c r="AF1397" s="760"/>
      <c r="AG1397" s="760" t="s">
        <v>7545</v>
      </c>
      <c r="AH1397" s="760" t="s">
        <v>794</v>
      </c>
      <c r="AI1397" s="760">
        <v>210000812</v>
      </c>
      <c r="AJ1397" s="760" t="s">
        <v>7547</v>
      </c>
      <c r="AK1397" s="807"/>
    </row>
    <row r="1398" spans="1:37" s="192" customFormat="1" ht="100.5" customHeight="1">
      <c r="A1398" s="727" t="s">
        <v>7557</v>
      </c>
      <c r="B1398" s="1060" t="s">
        <v>33</v>
      </c>
      <c r="C1398" s="727" t="s">
        <v>7523</v>
      </c>
      <c r="D1398" s="727" t="s">
        <v>7524</v>
      </c>
      <c r="E1398" s="727" t="s">
        <v>7524</v>
      </c>
      <c r="F1398" s="727" t="s">
        <v>7525</v>
      </c>
      <c r="G1398" s="727" t="s">
        <v>7525</v>
      </c>
      <c r="H1398" s="727"/>
      <c r="I1398" s="727"/>
      <c r="J1398" s="727" t="s">
        <v>227</v>
      </c>
      <c r="K1398" s="727">
        <v>75</v>
      </c>
      <c r="L1398" s="752">
        <v>711000000</v>
      </c>
      <c r="M1398" s="753" t="s">
        <v>73</v>
      </c>
      <c r="N1398" s="727" t="s">
        <v>2115</v>
      </c>
      <c r="O1398" s="727" t="s">
        <v>802</v>
      </c>
      <c r="P1398" s="727" t="s">
        <v>229</v>
      </c>
      <c r="Q1398" s="874" t="s">
        <v>230</v>
      </c>
      <c r="R1398" s="727" t="s">
        <v>2856</v>
      </c>
      <c r="S1398" s="727">
        <v>715</v>
      </c>
      <c r="T1398" s="727" t="s">
        <v>6179</v>
      </c>
      <c r="U1398" s="789">
        <v>120</v>
      </c>
      <c r="V1398" s="789">
        <v>8000</v>
      </c>
      <c r="W1398" s="789">
        <v>960000</v>
      </c>
      <c r="X1398" s="789">
        <v>1075200</v>
      </c>
      <c r="Y1398" s="727" t="s">
        <v>4270</v>
      </c>
      <c r="Z1398" s="727">
        <v>2016</v>
      </c>
      <c r="AA1398" s="727"/>
      <c r="AB1398" s="760" t="s">
        <v>876</v>
      </c>
      <c r="AC1398" s="760"/>
      <c r="AD1398" s="760"/>
      <c r="AE1398" s="760"/>
      <c r="AF1398" s="760"/>
      <c r="AG1398" s="760" t="s">
        <v>7526</v>
      </c>
      <c r="AH1398" s="760" t="s">
        <v>794</v>
      </c>
      <c r="AI1398" s="760">
        <v>210000813</v>
      </c>
      <c r="AJ1398" s="760" t="s">
        <v>7558</v>
      </c>
      <c r="AK1398" s="807"/>
    </row>
    <row r="1399" spans="1:37" s="192" customFormat="1" ht="100.5" customHeight="1">
      <c r="A1399" s="727" t="s">
        <v>7559</v>
      </c>
      <c r="B1399" s="1060" t="s">
        <v>33</v>
      </c>
      <c r="C1399" s="727" t="s">
        <v>7523</v>
      </c>
      <c r="D1399" s="727" t="s">
        <v>7524</v>
      </c>
      <c r="E1399" s="727" t="s">
        <v>7524</v>
      </c>
      <c r="F1399" s="727" t="s">
        <v>7525</v>
      </c>
      <c r="G1399" s="727" t="s">
        <v>7525</v>
      </c>
      <c r="H1399" s="727"/>
      <c r="I1399" s="727"/>
      <c r="J1399" s="727" t="s">
        <v>227</v>
      </c>
      <c r="K1399" s="727">
        <v>75</v>
      </c>
      <c r="L1399" s="752">
        <v>711000000</v>
      </c>
      <c r="M1399" s="753" t="s">
        <v>73</v>
      </c>
      <c r="N1399" s="727" t="s">
        <v>2115</v>
      </c>
      <c r="O1399" s="813" t="s">
        <v>4669</v>
      </c>
      <c r="P1399" s="727" t="s">
        <v>229</v>
      </c>
      <c r="Q1399" s="874" t="s">
        <v>230</v>
      </c>
      <c r="R1399" s="727" t="s">
        <v>2856</v>
      </c>
      <c r="S1399" s="727">
        <v>715</v>
      </c>
      <c r="T1399" s="727" t="s">
        <v>6179</v>
      </c>
      <c r="U1399" s="896">
        <v>97</v>
      </c>
      <c r="V1399" s="789">
        <v>8800</v>
      </c>
      <c r="W1399" s="789">
        <v>853600</v>
      </c>
      <c r="X1399" s="789">
        <f>W1399*1.12</f>
        <v>956032.00000000012</v>
      </c>
      <c r="Y1399" s="727" t="s">
        <v>4270</v>
      </c>
      <c r="Z1399" s="727">
        <v>2016</v>
      </c>
      <c r="AA1399" s="727"/>
      <c r="AB1399" s="760" t="s">
        <v>876</v>
      </c>
      <c r="AC1399" s="760"/>
      <c r="AD1399" s="760"/>
      <c r="AE1399" s="760"/>
      <c r="AF1399" s="760"/>
      <c r="AG1399" s="760" t="s">
        <v>7529</v>
      </c>
      <c r="AH1399" s="760" t="s">
        <v>794</v>
      </c>
      <c r="AI1399" s="760">
        <v>210000813</v>
      </c>
      <c r="AJ1399" s="760" t="s">
        <v>7558</v>
      </c>
      <c r="AK1399" s="807"/>
    </row>
    <row r="1400" spans="1:37" s="192" customFormat="1" ht="100.5" customHeight="1">
      <c r="A1400" s="727" t="s">
        <v>7560</v>
      </c>
      <c r="B1400" s="1060" t="s">
        <v>33</v>
      </c>
      <c r="C1400" s="727" t="s">
        <v>7523</v>
      </c>
      <c r="D1400" s="727" t="s">
        <v>7524</v>
      </c>
      <c r="E1400" s="727" t="s">
        <v>7524</v>
      </c>
      <c r="F1400" s="727" t="s">
        <v>7525</v>
      </c>
      <c r="G1400" s="727" t="s">
        <v>7525</v>
      </c>
      <c r="H1400" s="727"/>
      <c r="I1400" s="727"/>
      <c r="J1400" s="727" t="s">
        <v>227</v>
      </c>
      <c r="K1400" s="727">
        <v>75</v>
      </c>
      <c r="L1400" s="752">
        <v>711000000</v>
      </c>
      <c r="M1400" s="753" t="s">
        <v>73</v>
      </c>
      <c r="N1400" s="727" t="s">
        <v>2115</v>
      </c>
      <c r="O1400" s="813" t="s">
        <v>4672</v>
      </c>
      <c r="P1400" s="727" t="s">
        <v>229</v>
      </c>
      <c r="Q1400" s="874" t="s">
        <v>230</v>
      </c>
      <c r="R1400" s="727" t="s">
        <v>2856</v>
      </c>
      <c r="S1400" s="727">
        <v>715</v>
      </c>
      <c r="T1400" s="727" t="s">
        <v>6179</v>
      </c>
      <c r="U1400" s="789">
        <v>169</v>
      </c>
      <c r="V1400" s="789">
        <v>8800</v>
      </c>
      <c r="W1400" s="789">
        <v>1487200</v>
      </c>
      <c r="X1400" s="789">
        <v>1665664</v>
      </c>
      <c r="Y1400" s="727" t="s">
        <v>4270</v>
      </c>
      <c r="Z1400" s="727">
        <v>2016</v>
      </c>
      <c r="AA1400" s="727"/>
      <c r="AB1400" s="760" t="s">
        <v>876</v>
      </c>
      <c r="AC1400" s="760"/>
      <c r="AD1400" s="760"/>
      <c r="AE1400" s="760"/>
      <c r="AF1400" s="760"/>
      <c r="AG1400" s="760" t="s">
        <v>7531</v>
      </c>
      <c r="AH1400" s="760" t="s">
        <v>794</v>
      </c>
      <c r="AI1400" s="760">
        <v>210000813</v>
      </c>
      <c r="AJ1400" s="760" t="s">
        <v>7558</v>
      </c>
      <c r="AK1400" s="807"/>
    </row>
    <row r="1401" spans="1:37" s="192" customFormat="1" ht="100.5" customHeight="1">
      <c r="A1401" s="727" t="s">
        <v>7561</v>
      </c>
      <c r="B1401" s="1060" t="s">
        <v>33</v>
      </c>
      <c r="C1401" s="727" t="s">
        <v>7523</v>
      </c>
      <c r="D1401" s="727" t="s">
        <v>7524</v>
      </c>
      <c r="E1401" s="727" t="s">
        <v>7524</v>
      </c>
      <c r="F1401" s="727" t="s">
        <v>7525</v>
      </c>
      <c r="G1401" s="727" t="s">
        <v>7525</v>
      </c>
      <c r="H1401" s="727"/>
      <c r="I1401" s="727"/>
      <c r="J1401" s="727" t="s">
        <v>227</v>
      </c>
      <c r="K1401" s="727">
        <v>75</v>
      </c>
      <c r="L1401" s="752">
        <v>711000000</v>
      </c>
      <c r="M1401" s="753" t="s">
        <v>73</v>
      </c>
      <c r="N1401" s="727" t="s">
        <v>2115</v>
      </c>
      <c r="O1401" s="813" t="s">
        <v>4675</v>
      </c>
      <c r="P1401" s="727" t="s">
        <v>229</v>
      </c>
      <c r="Q1401" s="874" t="s">
        <v>230</v>
      </c>
      <c r="R1401" s="727" t="s">
        <v>2856</v>
      </c>
      <c r="S1401" s="727">
        <v>715</v>
      </c>
      <c r="T1401" s="727" t="s">
        <v>6179</v>
      </c>
      <c r="U1401" s="789">
        <v>29</v>
      </c>
      <c r="V1401" s="789">
        <v>8800</v>
      </c>
      <c r="W1401" s="789">
        <v>255200</v>
      </c>
      <c r="X1401" s="789">
        <v>285824</v>
      </c>
      <c r="Y1401" s="727" t="s">
        <v>4270</v>
      </c>
      <c r="Z1401" s="727">
        <v>2016</v>
      </c>
      <c r="AA1401" s="727"/>
      <c r="AB1401" s="760" t="s">
        <v>876</v>
      </c>
      <c r="AC1401" s="760"/>
      <c r="AD1401" s="760"/>
      <c r="AE1401" s="760"/>
      <c r="AF1401" s="760"/>
      <c r="AG1401" s="760" t="s">
        <v>7533</v>
      </c>
      <c r="AH1401" s="760" t="s">
        <v>794</v>
      </c>
      <c r="AI1401" s="760">
        <v>210000813</v>
      </c>
      <c r="AJ1401" s="760" t="s">
        <v>7558</v>
      </c>
      <c r="AK1401" s="807"/>
    </row>
    <row r="1402" spans="1:37" s="192" customFormat="1" ht="100.5" customHeight="1">
      <c r="A1402" s="727" t="s">
        <v>7562</v>
      </c>
      <c r="B1402" s="1060" t="s">
        <v>33</v>
      </c>
      <c r="C1402" s="727" t="s">
        <v>7523</v>
      </c>
      <c r="D1402" s="727" t="s">
        <v>7524</v>
      </c>
      <c r="E1402" s="727" t="s">
        <v>7524</v>
      </c>
      <c r="F1402" s="727" t="s">
        <v>7525</v>
      </c>
      <c r="G1402" s="727" t="s">
        <v>7525</v>
      </c>
      <c r="H1402" s="727"/>
      <c r="I1402" s="727"/>
      <c r="J1402" s="727" t="s">
        <v>227</v>
      </c>
      <c r="K1402" s="727">
        <v>75</v>
      </c>
      <c r="L1402" s="752">
        <v>711000000</v>
      </c>
      <c r="M1402" s="753" t="s">
        <v>73</v>
      </c>
      <c r="N1402" s="727" t="s">
        <v>2115</v>
      </c>
      <c r="O1402" s="727" t="s">
        <v>4707</v>
      </c>
      <c r="P1402" s="727" t="s">
        <v>229</v>
      </c>
      <c r="Q1402" s="874" t="s">
        <v>230</v>
      </c>
      <c r="R1402" s="727" t="s">
        <v>2856</v>
      </c>
      <c r="S1402" s="727">
        <v>715</v>
      </c>
      <c r="T1402" s="727" t="s">
        <v>6179</v>
      </c>
      <c r="U1402" s="789">
        <v>37</v>
      </c>
      <c r="V1402" s="789">
        <v>8800</v>
      </c>
      <c r="W1402" s="789">
        <v>325600</v>
      </c>
      <c r="X1402" s="789">
        <v>364672</v>
      </c>
      <c r="Y1402" s="727" t="s">
        <v>4270</v>
      </c>
      <c r="Z1402" s="727">
        <v>2016</v>
      </c>
      <c r="AA1402" s="727"/>
      <c r="AB1402" s="760" t="s">
        <v>876</v>
      </c>
      <c r="AC1402" s="760"/>
      <c r="AD1402" s="760"/>
      <c r="AE1402" s="760"/>
      <c r="AF1402" s="760"/>
      <c r="AG1402" s="760" t="s">
        <v>7535</v>
      </c>
      <c r="AH1402" s="760" t="s">
        <v>794</v>
      </c>
      <c r="AI1402" s="760">
        <v>210000813</v>
      </c>
      <c r="AJ1402" s="760" t="s">
        <v>7558</v>
      </c>
      <c r="AK1402" s="807"/>
    </row>
    <row r="1403" spans="1:37" s="192" customFormat="1" ht="100.5" customHeight="1">
      <c r="A1403" s="727" t="s">
        <v>7563</v>
      </c>
      <c r="B1403" s="1060" t="s">
        <v>33</v>
      </c>
      <c r="C1403" s="727" t="s">
        <v>7523</v>
      </c>
      <c r="D1403" s="727" t="s">
        <v>7524</v>
      </c>
      <c r="E1403" s="727" t="s">
        <v>7524</v>
      </c>
      <c r="F1403" s="727" t="s">
        <v>7525</v>
      </c>
      <c r="G1403" s="727" t="s">
        <v>7525</v>
      </c>
      <c r="H1403" s="727"/>
      <c r="I1403" s="727"/>
      <c r="J1403" s="727" t="s">
        <v>227</v>
      </c>
      <c r="K1403" s="727">
        <v>75</v>
      </c>
      <c r="L1403" s="752">
        <v>711000000</v>
      </c>
      <c r="M1403" s="753" t="s">
        <v>73</v>
      </c>
      <c r="N1403" s="727" t="s">
        <v>2115</v>
      </c>
      <c r="O1403" s="813" t="s">
        <v>4678</v>
      </c>
      <c r="P1403" s="727" t="s">
        <v>229</v>
      </c>
      <c r="Q1403" s="874" t="s">
        <v>230</v>
      </c>
      <c r="R1403" s="727" t="s">
        <v>2856</v>
      </c>
      <c r="S1403" s="727">
        <v>715</v>
      </c>
      <c r="T1403" s="727" t="s">
        <v>6179</v>
      </c>
      <c r="U1403" s="789">
        <v>24</v>
      </c>
      <c r="V1403" s="789">
        <v>8800</v>
      </c>
      <c r="W1403" s="789">
        <v>211200</v>
      </c>
      <c r="X1403" s="789">
        <v>236544</v>
      </c>
      <c r="Y1403" s="727" t="s">
        <v>4270</v>
      </c>
      <c r="Z1403" s="727">
        <v>2016</v>
      </c>
      <c r="AA1403" s="727"/>
      <c r="AB1403" s="760" t="s">
        <v>876</v>
      </c>
      <c r="AC1403" s="760"/>
      <c r="AD1403" s="760"/>
      <c r="AE1403" s="760"/>
      <c r="AF1403" s="760"/>
      <c r="AG1403" s="760" t="s">
        <v>7537</v>
      </c>
      <c r="AH1403" s="760" t="s">
        <v>794</v>
      </c>
      <c r="AI1403" s="760">
        <v>210000813</v>
      </c>
      <c r="AJ1403" s="760" t="s">
        <v>7558</v>
      </c>
      <c r="AK1403" s="807"/>
    </row>
    <row r="1404" spans="1:37" s="192" customFormat="1" ht="100.5" customHeight="1">
      <c r="A1404" s="727" t="s">
        <v>7564</v>
      </c>
      <c r="B1404" s="1060" t="s">
        <v>33</v>
      </c>
      <c r="C1404" s="727" t="s">
        <v>7523</v>
      </c>
      <c r="D1404" s="727" t="s">
        <v>7524</v>
      </c>
      <c r="E1404" s="727" t="s">
        <v>7524</v>
      </c>
      <c r="F1404" s="727" t="s">
        <v>7525</v>
      </c>
      <c r="G1404" s="727" t="s">
        <v>7525</v>
      </c>
      <c r="H1404" s="727"/>
      <c r="I1404" s="727"/>
      <c r="J1404" s="727" t="s">
        <v>227</v>
      </c>
      <c r="K1404" s="727">
        <v>75</v>
      </c>
      <c r="L1404" s="752">
        <v>711000000</v>
      </c>
      <c r="M1404" s="753" t="s">
        <v>73</v>
      </c>
      <c r="N1404" s="727" t="s">
        <v>2115</v>
      </c>
      <c r="O1404" s="727" t="s">
        <v>236</v>
      </c>
      <c r="P1404" s="727" t="s">
        <v>229</v>
      </c>
      <c r="Q1404" s="874" t="s">
        <v>230</v>
      </c>
      <c r="R1404" s="727" t="s">
        <v>2856</v>
      </c>
      <c r="S1404" s="727">
        <v>715</v>
      </c>
      <c r="T1404" s="727" t="s">
        <v>6179</v>
      </c>
      <c r="U1404" s="789">
        <v>145</v>
      </c>
      <c r="V1404" s="789">
        <v>8800</v>
      </c>
      <c r="W1404" s="789">
        <v>1276000</v>
      </c>
      <c r="X1404" s="789">
        <v>1429120</v>
      </c>
      <c r="Y1404" s="727" t="s">
        <v>4270</v>
      </c>
      <c r="Z1404" s="727">
        <v>2016</v>
      </c>
      <c r="AA1404" s="727"/>
      <c r="AB1404" s="760" t="s">
        <v>876</v>
      </c>
      <c r="AC1404" s="760"/>
      <c r="AD1404" s="760"/>
      <c r="AE1404" s="760"/>
      <c r="AF1404" s="760"/>
      <c r="AG1404" s="760" t="s">
        <v>7539</v>
      </c>
      <c r="AH1404" s="760" t="s">
        <v>794</v>
      </c>
      <c r="AI1404" s="760">
        <v>210000813</v>
      </c>
      <c r="AJ1404" s="760" t="s">
        <v>7558</v>
      </c>
      <c r="AK1404" s="807"/>
    </row>
    <row r="1405" spans="1:37" s="192" customFormat="1" ht="100.5" customHeight="1">
      <c r="A1405" s="727" t="s">
        <v>7565</v>
      </c>
      <c r="B1405" s="1060" t="s">
        <v>33</v>
      </c>
      <c r="C1405" s="727" t="s">
        <v>7523</v>
      </c>
      <c r="D1405" s="727" t="s">
        <v>7524</v>
      </c>
      <c r="E1405" s="727" t="s">
        <v>7524</v>
      </c>
      <c r="F1405" s="727" t="s">
        <v>7525</v>
      </c>
      <c r="G1405" s="727" t="s">
        <v>7525</v>
      </c>
      <c r="H1405" s="727"/>
      <c r="I1405" s="727"/>
      <c r="J1405" s="727" t="s">
        <v>227</v>
      </c>
      <c r="K1405" s="727">
        <v>75</v>
      </c>
      <c r="L1405" s="752">
        <v>711000000</v>
      </c>
      <c r="M1405" s="753" t="s">
        <v>73</v>
      </c>
      <c r="N1405" s="727" t="s">
        <v>2115</v>
      </c>
      <c r="O1405" s="813" t="s">
        <v>4683</v>
      </c>
      <c r="P1405" s="727" t="s">
        <v>229</v>
      </c>
      <c r="Q1405" s="874" t="s">
        <v>230</v>
      </c>
      <c r="R1405" s="727" t="s">
        <v>2856</v>
      </c>
      <c r="S1405" s="727">
        <v>715</v>
      </c>
      <c r="T1405" s="727" t="s">
        <v>6179</v>
      </c>
      <c r="U1405" s="789">
        <v>126</v>
      </c>
      <c r="V1405" s="789">
        <v>8800</v>
      </c>
      <c r="W1405" s="789">
        <v>1108800</v>
      </c>
      <c r="X1405" s="789">
        <v>1241856</v>
      </c>
      <c r="Y1405" s="727" t="s">
        <v>4270</v>
      </c>
      <c r="Z1405" s="727">
        <v>2016</v>
      </c>
      <c r="AA1405" s="727"/>
      <c r="AB1405" s="760" t="s">
        <v>876</v>
      </c>
      <c r="AC1405" s="760"/>
      <c r="AD1405" s="760"/>
      <c r="AE1405" s="760"/>
      <c r="AF1405" s="760"/>
      <c r="AG1405" s="760" t="s">
        <v>7541</v>
      </c>
      <c r="AH1405" s="760" t="s">
        <v>794</v>
      </c>
      <c r="AI1405" s="760">
        <v>210000813</v>
      </c>
      <c r="AJ1405" s="760" t="s">
        <v>7558</v>
      </c>
      <c r="AK1405" s="807"/>
    </row>
    <row r="1406" spans="1:37" s="192" customFormat="1" ht="100.5" customHeight="1">
      <c r="A1406" s="727" t="s">
        <v>7566</v>
      </c>
      <c r="B1406" s="1060" t="s">
        <v>33</v>
      </c>
      <c r="C1406" s="727" t="s">
        <v>7523</v>
      </c>
      <c r="D1406" s="727" t="s">
        <v>7524</v>
      </c>
      <c r="E1406" s="727" t="s">
        <v>7524</v>
      </c>
      <c r="F1406" s="727" t="s">
        <v>7525</v>
      </c>
      <c r="G1406" s="727" t="s">
        <v>7525</v>
      </c>
      <c r="H1406" s="727"/>
      <c r="I1406" s="727"/>
      <c r="J1406" s="727" t="s">
        <v>227</v>
      </c>
      <c r="K1406" s="727">
        <v>75</v>
      </c>
      <c r="L1406" s="752">
        <v>711000000</v>
      </c>
      <c r="M1406" s="753" t="s">
        <v>73</v>
      </c>
      <c r="N1406" s="727" t="s">
        <v>2115</v>
      </c>
      <c r="O1406" s="813" t="s">
        <v>4693</v>
      </c>
      <c r="P1406" s="727" t="s">
        <v>229</v>
      </c>
      <c r="Q1406" s="874" t="s">
        <v>230</v>
      </c>
      <c r="R1406" s="727" t="s">
        <v>2856</v>
      </c>
      <c r="S1406" s="727">
        <v>715</v>
      </c>
      <c r="T1406" s="727" t="s">
        <v>6179</v>
      </c>
      <c r="U1406" s="789">
        <v>63</v>
      </c>
      <c r="V1406" s="789">
        <v>8800</v>
      </c>
      <c r="W1406" s="789">
        <v>554400</v>
      </c>
      <c r="X1406" s="789">
        <v>620928</v>
      </c>
      <c r="Y1406" s="727" t="s">
        <v>4270</v>
      </c>
      <c r="Z1406" s="727">
        <v>2016</v>
      </c>
      <c r="AA1406" s="727"/>
      <c r="AB1406" s="760" t="s">
        <v>876</v>
      </c>
      <c r="AC1406" s="760"/>
      <c r="AD1406" s="760"/>
      <c r="AE1406" s="760"/>
      <c r="AF1406" s="760"/>
      <c r="AG1406" s="760" t="s">
        <v>7543</v>
      </c>
      <c r="AH1406" s="760" t="s">
        <v>794</v>
      </c>
      <c r="AI1406" s="760">
        <v>210000813</v>
      </c>
      <c r="AJ1406" s="760" t="s">
        <v>7558</v>
      </c>
      <c r="AK1406" s="807"/>
    </row>
    <row r="1407" spans="1:37" s="192" customFormat="1" ht="100.5" customHeight="1">
      <c r="A1407" s="727" t="s">
        <v>7567</v>
      </c>
      <c r="B1407" s="1060" t="s">
        <v>33</v>
      </c>
      <c r="C1407" s="727" t="s">
        <v>7523</v>
      </c>
      <c r="D1407" s="727" t="s">
        <v>7524</v>
      </c>
      <c r="E1407" s="727" t="s">
        <v>7524</v>
      </c>
      <c r="F1407" s="727" t="s">
        <v>7525</v>
      </c>
      <c r="G1407" s="727" t="s">
        <v>7525</v>
      </c>
      <c r="H1407" s="727"/>
      <c r="I1407" s="727"/>
      <c r="J1407" s="727" t="s">
        <v>227</v>
      </c>
      <c r="K1407" s="727">
        <v>75</v>
      </c>
      <c r="L1407" s="752">
        <v>711000000</v>
      </c>
      <c r="M1407" s="753" t="s">
        <v>73</v>
      </c>
      <c r="N1407" s="727" t="s">
        <v>2115</v>
      </c>
      <c r="O1407" s="727" t="s">
        <v>4432</v>
      </c>
      <c r="P1407" s="727" t="s">
        <v>229</v>
      </c>
      <c r="Q1407" s="874" t="s">
        <v>230</v>
      </c>
      <c r="R1407" s="727" t="s">
        <v>2856</v>
      </c>
      <c r="S1407" s="727">
        <v>715</v>
      </c>
      <c r="T1407" s="727" t="s">
        <v>6179</v>
      </c>
      <c r="U1407" s="789">
        <v>81</v>
      </c>
      <c r="V1407" s="789">
        <v>8800</v>
      </c>
      <c r="W1407" s="789">
        <v>712800</v>
      </c>
      <c r="X1407" s="789">
        <v>798336</v>
      </c>
      <c r="Y1407" s="727" t="s">
        <v>4270</v>
      </c>
      <c r="Z1407" s="727">
        <v>2016</v>
      </c>
      <c r="AA1407" s="727"/>
      <c r="AB1407" s="760" t="s">
        <v>876</v>
      </c>
      <c r="AC1407" s="760"/>
      <c r="AD1407" s="760"/>
      <c r="AE1407" s="760"/>
      <c r="AF1407" s="760"/>
      <c r="AG1407" s="760" t="s">
        <v>7545</v>
      </c>
      <c r="AH1407" s="760" t="s">
        <v>794</v>
      </c>
      <c r="AI1407" s="760">
        <v>210000813</v>
      </c>
      <c r="AJ1407" s="760" t="s">
        <v>7558</v>
      </c>
      <c r="AK1407" s="807"/>
    </row>
    <row r="1408" spans="1:37" s="192" customFormat="1" ht="100.5" customHeight="1">
      <c r="A1408" s="727" t="s">
        <v>7568</v>
      </c>
      <c r="B1408" s="1060" t="s">
        <v>33</v>
      </c>
      <c r="C1408" s="727" t="s">
        <v>7523</v>
      </c>
      <c r="D1408" s="727" t="s">
        <v>7524</v>
      </c>
      <c r="E1408" s="727" t="s">
        <v>7524</v>
      </c>
      <c r="F1408" s="727" t="s">
        <v>7525</v>
      </c>
      <c r="G1408" s="727" t="s">
        <v>7525</v>
      </c>
      <c r="H1408" s="727"/>
      <c r="I1408" s="727"/>
      <c r="J1408" s="727" t="s">
        <v>227</v>
      </c>
      <c r="K1408" s="727">
        <v>75</v>
      </c>
      <c r="L1408" s="752">
        <v>711000000</v>
      </c>
      <c r="M1408" s="753" t="s">
        <v>73</v>
      </c>
      <c r="N1408" s="727" t="s">
        <v>2115</v>
      </c>
      <c r="O1408" s="727" t="s">
        <v>802</v>
      </c>
      <c r="P1408" s="727" t="s">
        <v>229</v>
      </c>
      <c r="Q1408" s="874" t="s">
        <v>230</v>
      </c>
      <c r="R1408" s="727" t="s">
        <v>2856</v>
      </c>
      <c r="S1408" s="727">
        <v>715</v>
      </c>
      <c r="T1408" s="727" t="s">
        <v>6179</v>
      </c>
      <c r="U1408" s="789">
        <v>25</v>
      </c>
      <c r="V1408" s="789">
        <v>8000</v>
      </c>
      <c r="W1408" s="789">
        <v>200000</v>
      </c>
      <c r="X1408" s="789">
        <v>224000</v>
      </c>
      <c r="Y1408" s="727" t="s">
        <v>4270</v>
      </c>
      <c r="Z1408" s="727">
        <v>2016</v>
      </c>
      <c r="AA1408" s="727"/>
      <c r="AB1408" s="760" t="s">
        <v>876</v>
      </c>
      <c r="AC1408" s="760"/>
      <c r="AD1408" s="760"/>
      <c r="AE1408" s="760"/>
      <c r="AF1408" s="760"/>
      <c r="AG1408" s="760" t="s">
        <v>7526</v>
      </c>
      <c r="AH1408" s="760" t="s">
        <v>794</v>
      </c>
      <c r="AI1408" s="760">
        <v>210000814</v>
      </c>
      <c r="AJ1408" s="760" t="s">
        <v>7569</v>
      </c>
      <c r="AK1408" s="807"/>
    </row>
    <row r="1409" spans="1:37" s="192" customFormat="1" ht="100.5" customHeight="1">
      <c r="A1409" s="727" t="s">
        <v>7570</v>
      </c>
      <c r="B1409" s="1060" t="s">
        <v>33</v>
      </c>
      <c r="C1409" s="727" t="s">
        <v>7523</v>
      </c>
      <c r="D1409" s="727" t="s">
        <v>7524</v>
      </c>
      <c r="E1409" s="727" t="s">
        <v>7524</v>
      </c>
      <c r="F1409" s="727" t="s">
        <v>7525</v>
      </c>
      <c r="G1409" s="727" t="s">
        <v>7525</v>
      </c>
      <c r="H1409" s="727"/>
      <c r="I1409" s="727"/>
      <c r="J1409" s="727" t="s">
        <v>227</v>
      </c>
      <c r="K1409" s="727">
        <v>75</v>
      </c>
      <c r="L1409" s="752">
        <v>711000000</v>
      </c>
      <c r="M1409" s="753" t="s">
        <v>73</v>
      </c>
      <c r="N1409" s="727" t="s">
        <v>2115</v>
      </c>
      <c r="O1409" s="813" t="s">
        <v>4669</v>
      </c>
      <c r="P1409" s="727" t="s">
        <v>229</v>
      </c>
      <c r="Q1409" s="874" t="s">
        <v>230</v>
      </c>
      <c r="R1409" s="727" t="s">
        <v>2856</v>
      </c>
      <c r="S1409" s="727">
        <v>715</v>
      </c>
      <c r="T1409" s="727" t="s">
        <v>6179</v>
      </c>
      <c r="U1409" s="789">
        <v>32</v>
      </c>
      <c r="V1409" s="789">
        <v>8800</v>
      </c>
      <c r="W1409" s="789">
        <v>281600</v>
      </c>
      <c r="X1409" s="789">
        <v>315392</v>
      </c>
      <c r="Y1409" s="727" t="s">
        <v>4270</v>
      </c>
      <c r="Z1409" s="727">
        <v>2016</v>
      </c>
      <c r="AA1409" s="727"/>
      <c r="AB1409" s="760" t="s">
        <v>876</v>
      </c>
      <c r="AC1409" s="760"/>
      <c r="AD1409" s="760"/>
      <c r="AE1409" s="760"/>
      <c r="AF1409" s="760"/>
      <c r="AG1409" s="760" t="s">
        <v>7529</v>
      </c>
      <c r="AH1409" s="760" t="s">
        <v>794</v>
      </c>
      <c r="AI1409" s="760">
        <v>210000814</v>
      </c>
      <c r="AJ1409" s="760" t="s">
        <v>7569</v>
      </c>
      <c r="AK1409" s="807"/>
    </row>
    <row r="1410" spans="1:37" s="192" customFormat="1" ht="100.5" customHeight="1">
      <c r="A1410" s="727" t="s">
        <v>7571</v>
      </c>
      <c r="B1410" s="1060" t="s">
        <v>33</v>
      </c>
      <c r="C1410" s="727" t="s">
        <v>7523</v>
      </c>
      <c r="D1410" s="727" t="s">
        <v>7524</v>
      </c>
      <c r="E1410" s="727" t="s">
        <v>7524</v>
      </c>
      <c r="F1410" s="727" t="s">
        <v>7525</v>
      </c>
      <c r="G1410" s="727" t="s">
        <v>7525</v>
      </c>
      <c r="H1410" s="727"/>
      <c r="I1410" s="727"/>
      <c r="J1410" s="727" t="s">
        <v>227</v>
      </c>
      <c r="K1410" s="727">
        <v>75</v>
      </c>
      <c r="L1410" s="752">
        <v>711000000</v>
      </c>
      <c r="M1410" s="753" t="s">
        <v>73</v>
      </c>
      <c r="N1410" s="727" t="s">
        <v>2115</v>
      </c>
      <c r="O1410" s="813" t="s">
        <v>4672</v>
      </c>
      <c r="P1410" s="727" t="s">
        <v>229</v>
      </c>
      <c r="Q1410" s="874" t="s">
        <v>230</v>
      </c>
      <c r="R1410" s="727" t="s">
        <v>2856</v>
      </c>
      <c r="S1410" s="727">
        <v>715</v>
      </c>
      <c r="T1410" s="727" t="s">
        <v>6179</v>
      </c>
      <c r="U1410" s="789">
        <v>60</v>
      </c>
      <c r="V1410" s="789">
        <v>8800</v>
      </c>
      <c r="W1410" s="789">
        <v>528000</v>
      </c>
      <c r="X1410" s="789">
        <v>591360</v>
      </c>
      <c r="Y1410" s="727" t="s">
        <v>4270</v>
      </c>
      <c r="Z1410" s="727">
        <v>2016</v>
      </c>
      <c r="AA1410" s="727"/>
      <c r="AB1410" s="760" t="s">
        <v>876</v>
      </c>
      <c r="AC1410" s="760"/>
      <c r="AD1410" s="760"/>
      <c r="AE1410" s="760"/>
      <c r="AF1410" s="760"/>
      <c r="AG1410" s="760" t="s">
        <v>7531</v>
      </c>
      <c r="AH1410" s="760" t="s">
        <v>794</v>
      </c>
      <c r="AI1410" s="760">
        <v>210000814</v>
      </c>
      <c r="AJ1410" s="760" t="s">
        <v>7569</v>
      </c>
      <c r="AK1410" s="807"/>
    </row>
    <row r="1411" spans="1:37" s="192" customFormat="1" ht="100.5" customHeight="1">
      <c r="A1411" s="727" t="s">
        <v>7572</v>
      </c>
      <c r="B1411" s="1060" t="s">
        <v>33</v>
      </c>
      <c r="C1411" s="727" t="s">
        <v>7523</v>
      </c>
      <c r="D1411" s="727" t="s">
        <v>7524</v>
      </c>
      <c r="E1411" s="727" t="s">
        <v>7524</v>
      </c>
      <c r="F1411" s="727" t="s">
        <v>7525</v>
      </c>
      <c r="G1411" s="727" t="s">
        <v>7525</v>
      </c>
      <c r="H1411" s="727"/>
      <c r="I1411" s="727"/>
      <c r="J1411" s="727" t="s">
        <v>227</v>
      </c>
      <c r="K1411" s="727">
        <v>75</v>
      </c>
      <c r="L1411" s="752">
        <v>711000000</v>
      </c>
      <c r="M1411" s="753" t="s">
        <v>73</v>
      </c>
      <c r="N1411" s="727" t="s">
        <v>2115</v>
      </c>
      <c r="O1411" s="813" t="s">
        <v>4675</v>
      </c>
      <c r="P1411" s="727" t="s">
        <v>229</v>
      </c>
      <c r="Q1411" s="874" t="s">
        <v>230</v>
      </c>
      <c r="R1411" s="727" t="s">
        <v>2856</v>
      </c>
      <c r="S1411" s="727">
        <v>715</v>
      </c>
      <c r="T1411" s="727" t="s">
        <v>6179</v>
      </c>
      <c r="U1411" s="789">
        <v>14</v>
      </c>
      <c r="V1411" s="789">
        <v>8800</v>
      </c>
      <c r="W1411" s="789">
        <v>123200</v>
      </c>
      <c r="X1411" s="789">
        <v>137984</v>
      </c>
      <c r="Y1411" s="727" t="s">
        <v>4270</v>
      </c>
      <c r="Z1411" s="727">
        <v>2016</v>
      </c>
      <c r="AA1411" s="727"/>
      <c r="AB1411" s="760" t="s">
        <v>876</v>
      </c>
      <c r="AC1411" s="760"/>
      <c r="AD1411" s="760"/>
      <c r="AE1411" s="760"/>
      <c r="AF1411" s="760"/>
      <c r="AG1411" s="760" t="s">
        <v>7533</v>
      </c>
      <c r="AH1411" s="760" t="s">
        <v>794</v>
      </c>
      <c r="AI1411" s="760">
        <v>210000814</v>
      </c>
      <c r="AJ1411" s="760" t="s">
        <v>7569</v>
      </c>
      <c r="AK1411" s="807"/>
    </row>
    <row r="1412" spans="1:37" s="192" customFormat="1" ht="100.5" customHeight="1">
      <c r="A1412" s="727" t="s">
        <v>7573</v>
      </c>
      <c r="B1412" s="1060" t="s">
        <v>33</v>
      </c>
      <c r="C1412" s="727" t="s">
        <v>7523</v>
      </c>
      <c r="D1412" s="727" t="s">
        <v>7524</v>
      </c>
      <c r="E1412" s="727" t="s">
        <v>7524</v>
      </c>
      <c r="F1412" s="727" t="s">
        <v>7525</v>
      </c>
      <c r="G1412" s="727" t="s">
        <v>7525</v>
      </c>
      <c r="H1412" s="727"/>
      <c r="I1412" s="727"/>
      <c r="J1412" s="727" t="s">
        <v>227</v>
      </c>
      <c r="K1412" s="727">
        <v>75</v>
      </c>
      <c r="L1412" s="752">
        <v>711000000</v>
      </c>
      <c r="M1412" s="753" t="s">
        <v>73</v>
      </c>
      <c r="N1412" s="727" t="s">
        <v>2115</v>
      </c>
      <c r="O1412" s="813" t="s">
        <v>4678</v>
      </c>
      <c r="P1412" s="727" t="s">
        <v>229</v>
      </c>
      <c r="Q1412" s="874" t="s">
        <v>230</v>
      </c>
      <c r="R1412" s="727" t="s">
        <v>2856</v>
      </c>
      <c r="S1412" s="727">
        <v>715</v>
      </c>
      <c r="T1412" s="727" t="s">
        <v>6179</v>
      </c>
      <c r="U1412" s="789">
        <v>7</v>
      </c>
      <c r="V1412" s="789">
        <v>8800</v>
      </c>
      <c r="W1412" s="789">
        <v>61600</v>
      </c>
      <c r="X1412" s="789">
        <v>68992</v>
      </c>
      <c r="Y1412" s="727" t="s">
        <v>4270</v>
      </c>
      <c r="Z1412" s="727">
        <v>2016</v>
      </c>
      <c r="AA1412" s="727"/>
      <c r="AB1412" s="760" t="s">
        <v>876</v>
      </c>
      <c r="AC1412" s="760"/>
      <c r="AD1412" s="760"/>
      <c r="AE1412" s="760"/>
      <c r="AF1412" s="760"/>
      <c r="AG1412" s="760" t="s">
        <v>7537</v>
      </c>
      <c r="AH1412" s="760" t="s">
        <v>794</v>
      </c>
      <c r="AI1412" s="760">
        <v>210000814</v>
      </c>
      <c r="AJ1412" s="760" t="s">
        <v>7569</v>
      </c>
      <c r="AK1412" s="807"/>
    </row>
    <row r="1413" spans="1:37" s="192" customFormat="1" ht="100.5" customHeight="1">
      <c r="A1413" s="727" t="s">
        <v>7574</v>
      </c>
      <c r="B1413" s="1060" t="s">
        <v>33</v>
      </c>
      <c r="C1413" s="727" t="s">
        <v>7523</v>
      </c>
      <c r="D1413" s="727" t="s">
        <v>7524</v>
      </c>
      <c r="E1413" s="727" t="s">
        <v>7524</v>
      </c>
      <c r="F1413" s="727" t="s">
        <v>7525</v>
      </c>
      <c r="G1413" s="727" t="s">
        <v>7525</v>
      </c>
      <c r="H1413" s="727"/>
      <c r="I1413" s="727"/>
      <c r="J1413" s="727" t="s">
        <v>227</v>
      </c>
      <c r="K1413" s="727">
        <v>75</v>
      </c>
      <c r="L1413" s="752">
        <v>711000000</v>
      </c>
      <c r="M1413" s="753" t="s">
        <v>73</v>
      </c>
      <c r="N1413" s="727" t="s">
        <v>2115</v>
      </c>
      <c r="O1413" s="727" t="s">
        <v>236</v>
      </c>
      <c r="P1413" s="727" t="s">
        <v>229</v>
      </c>
      <c r="Q1413" s="874" t="s">
        <v>230</v>
      </c>
      <c r="R1413" s="727" t="s">
        <v>2856</v>
      </c>
      <c r="S1413" s="727">
        <v>715</v>
      </c>
      <c r="T1413" s="727" t="s">
        <v>6179</v>
      </c>
      <c r="U1413" s="789">
        <v>38</v>
      </c>
      <c r="V1413" s="789">
        <v>8800</v>
      </c>
      <c r="W1413" s="789">
        <v>334400</v>
      </c>
      <c r="X1413" s="789">
        <v>374528</v>
      </c>
      <c r="Y1413" s="727" t="s">
        <v>4270</v>
      </c>
      <c r="Z1413" s="727">
        <v>2016</v>
      </c>
      <c r="AA1413" s="727"/>
      <c r="AB1413" s="760" t="s">
        <v>876</v>
      </c>
      <c r="AC1413" s="760"/>
      <c r="AD1413" s="760"/>
      <c r="AE1413" s="760"/>
      <c r="AF1413" s="760"/>
      <c r="AG1413" s="760" t="s">
        <v>7539</v>
      </c>
      <c r="AH1413" s="760" t="s">
        <v>794</v>
      </c>
      <c r="AI1413" s="760">
        <v>210000814</v>
      </c>
      <c r="AJ1413" s="760" t="s">
        <v>7569</v>
      </c>
      <c r="AK1413" s="807"/>
    </row>
    <row r="1414" spans="1:37" s="192" customFormat="1" ht="100.5" customHeight="1">
      <c r="A1414" s="727" t="s">
        <v>7575</v>
      </c>
      <c r="B1414" s="1060" t="s">
        <v>33</v>
      </c>
      <c r="C1414" s="727" t="s">
        <v>7523</v>
      </c>
      <c r="D1414" s="727" t="s">
        <v>7524</v>
      </c>
      <c r="E1414" s="727" t="s">
        <v>7524</v>
      </c>
      <c r="F1414" s="727" t="s">
        <v>7525</v>
      </c>
      <c r="G1414" s="727" t="s">
        <v>7525</v>
      </c>
      <c r="H1414" s="727"/>
      <c r="I1414" s="727"/>
      <c r="J1414" s="727" t="s">
        <v>227</v>
      </c>
      <c r="K1414" s="727">
        <v>75</v>
      </c>
      <c r="L1414" s="752">
        <v>711000000</v>
      </c>
      <c r="M1414" s="753" t="s">
        <v>73</v>
      </c>
      <c r="N1414" s="727" t="s">
        <v>2115</v>
      </c>
      <c r="O1414" s="813" t="s">
        <v>4683</v>
      </c>
      <c r="P1414" s="727" t="s">
        <v>229</v>
      </c>
      <c r="Q1414" s="874" t="s">
        <v>230</v>
      </c>
      <c r="R1414" s="727" t="s">
        <v>2856</v>
      </c>
      <c r="S1414" s="727">
        <v>715</v>
      </c>
      <c r="T1414" s="727" t="s">
        <v>6179</v>
      </c>
      <c r="U1414" s="789">
        <v>39</v>
      </c>
      <c r="V1414" s="789">
        <v>8800</v>
      </c>
      <c r="W1414" s="789">
        <v>343200</v>
      </c>
      <c r="X1414" s="789">
        <v>384384</v>
      </c>
      <c r="Y1414" s="727" t="s">
        <v>4270</v>
      </c>
      <c r="Z1414" s="727">
        <v>2016</v>
      </c>
      <c r="AA1414" s="727"/>
      <c r="AB1414" s="760" t="s">
        <v>876</v>
      </c>
      <c r="AC1414" s="760"/>
      <c r="AD1414" s="760"/>
      <c r="AE1414" s="760"/>
      <c r="AF1414" s="760"/>
      <c r="AG1414" s="760" t="s">
        <v>7541</v>
      </c>
      <c r="AH1414" s="760" t="s">
        <v>794</v>
      </c>
      <c r="AI1414" s="760">
        <v>210000814</v>
      </c>
      <c r="AJ1414" s="760" t="s">
        <v>7569</v>
      </c>
      <c r="AK1414" s="807"/>
    </row>
    <row r="1415" spans="1:37" s="192" customFormat="1" ht="100.5" customHeight="1">
      <c r="A1415" s="727" t="s">
        <v>7576</v>
      </c>
      <c r="B1415" s="1060" t="s">
        <v>33</v>
      </c>
      <c r="C1415" s="727" t="s">
        <v>7523</v>
      </c>
      <c r="D1415" s="727" t="s">
        <v>7524</v>
      </c>
      <c r="E1415" s="727" t="s">
        <v>7524</v>
      </c>
      <c r="F1415" s="727" t="s">
        <v>7525</v>
      </c>
      <c r="G1415" s="727" t="s">
        <v>7525</v>
      </c>
      <c r="H1415" s="727"/>
      <c r="I1415" s="727"/>
      <c r="J1415" s="727" t="s">
        <v>227</v>
      </c>
      <c r="K1415" s="727">
        <v>75</v>
      </c>
      <c r="L1415" s="752">
        <v>711000000</v>
      </c>
      <c r="M1415" s="753" t="s">
        <v>73</v>
      </c>
      <c r="N1415" s="727" t="s">
        <v>2115</v>
      </c>
      <c r="O1415" s="813" t="s">
        <v>4693</v>
      </c>
      <c r="P1415" s="727" t="s">
        <v>229</v>
      </c>
      <c r="Q1415" s="874" t="s">
        <v>230</v>
      </c>
      <c r="R1415" s="727" t="s">
        <v>2856</v>
      </c>
      <c r="S1415" s="727">
        <v>715</v>
      </c>
      <c r="T1415" s="727" t="s">
        <v>6179</v>
      </c>
      <c r="U1415" s="789">
        <v>6</v>
      </c>
      <c r="V1415" s="789">
        <v>8800</v>
      </c>
      <c r="W1415" s="789">
        <v>52800</v>
      </c>
      <c r="X1415" s="789">
        <v>59136</v>
      </c>
      <c r="Y1415" s="727" t="s">
        <v>4270</v>
      </c>
      <c r="Z1415" s="727">
        <v>2016</v>
      </c>
      <c r="AA1415" s="727"/>
      <c r="AB1415" s="760" t="s">
        <v>876</v>
      </c>
      <c r="AC1415" s="760"/>
      <c r="AD1415" s="760"/>
      <c r="AE1415" s="760"/>
      <c r="AF1415" s="760"/>
      <c r="AG1415" s="760" t="s">
        <v>7543</v>
      </c>
      <c r="AH1415" s="760" t="s">
        <v>794</v>
      </c>
      <c r="AI1415" s="760">
        <v>210000814</v>
      </c>
      <c r="AJ1415" s="760" t="s">
        <v>7569</v>
      </c>
      <c r="AK1415" s="807"/>
    </row>
    <row r="1416" spans="1:37" s="192" customFormat="1" ht="100.5" customHeight="1">
      <c r="A1416" s="727" t="s">
        <v>7577</v>
      </c>
      <c r="B1416" s="1060" t="s">
        <v>33</v>
      </c>
      <c r="C1416" s="727" t="s">
        <v>7523</v>
      </c>
      <c r="D1416" s="727" t="s">
        <v>7524</v>
      </c>
      <c r="E1416" s="727" t="s">
        <v>7524</v>
      </c>
      <c r="F1416" s="727" t="s">
        <v>7525</v>
      </c>
      <c r="G1416" s="727" t="s">
        <v>7525</v>
      </c>
      <c r="H1416" s="727"/>
      <c r="I1416" s="727"/>
      <c r="J1416" s="727" t="s">
        <v>227</v>
      </c>
      <c r="K1416" s="727">
        <v>75</v>
      </c>
      <c r="L1416" s="752">
        <v>711000000</v>
      </c>
      <c r="M1416" s="753" t="s">
        <v>73</v>
      </c>
      <c r="N1416" s="727" t="s">
        <v>2115</v>
      </c>
      <c r="O1416" s="727" t="s">
        <v>4432</v>
      </c>
      <c r="P1416" s="727" t="s">
        <v>229</v>
      </c>
      <c r="Q1416" s="874" t="s">
        <v>230</v>
      </c>
      <c r="R1416" s="727" t="s">
        <v>2856</v>
      </c>
      <c r="S1416" s="727">
        <v>715</v>
      </c>
      <c r="T1416" s="727" t="s">
        <v>6179</v>
      </c>
      <c r="U1416" s="789">
        <v>23</v>
      </c>
      <c r="V1416" s="789">
        <v>8800</v>
      </c>
      <c r="W1416" s="789">
        <v>202400</v>
      </c>
      <c r="X1416" s="789">
        <v>226688</v>
      </c>
      <c r="Y1416" s="727" t="s">
        <v>4270</v>
      </c>
      <c r="Z1416" s="727">
        <v>2016</v>
      </c>
      <c r="AA1416" s="727"/>
      <c r="AB1416" s="760" t="s">
        <v>876</v>
      </c>
      <c r="AC1416" s="760"/>
      <c r="AD1416" s="760"/>
      <c r="AE1416" s="760"/>
      <c r="AF1416" s="760"/>
      <c r="AG1416" s="760" t="s">
        <v>7545</v>
      </c>
      <c r="AH1416" s="760" t="s">
        <v>794</v>
      </c>
      <c r="AI1416" s="760">
        <v>210000814</v>
      </c>
      <c r="AJ1416" s="760" t="s">
        <v>7569</v>
      </c>
      <c r="AK1416" s="807"/>
    </row>
    <row r="1417" spans="1:37" s="192" customFormat="1" ht="100.5" customHeight="1">
      <c r="A1417" s="727" t="s">
        <v>7578</v>
      </c>
      <c r="B1417" s="1060" t="s">
        <v>33</v>
      </c>
      <c r="C1417" s="727" t="s">
        <v>7523</v>
      </c>
      <c r="D1417" s="727" t="s">
        <v>7524</v>
      </c>
      <c r="E1417" s="727" t="s">
        <v>7524</v>
      </c>
      <c r="F1417" s="727" t="s">
        <v>7525</v>
      </c>
      <c r="G1417" s="727" t="s">
        <v>7525</v>
      </c>
      <c r="H1417" s="727"/>
      <c r="I1417" s="727"/>
      <c r="J1417" s="727" t="s">
        <v>227</v>
      </c>
      <c r="K1417" s="727">
        <v>75</v>
      </c>
      <c r="L1417" s="752">
        <v>711000000</v>
      </c>
      <c r="M1417" s="753" t="s">
        <v>73</v>
      </c>
      <c r="N1417" s="727" t="s">
        <v>2115</v>
      </c>
      <c r="O1417" s="727" t="s">
        <v>802</v>
      </c>
      <c r="P1417" s="727" t="s">
        <v>229</v>
      </c>
      <c r="Q1417" s="874" t="s">
        <v>230</v>
      </c>
      <c r="R1417" s="727" t="s">
        <v>2856</v>
      </c>
      <c r="S1417" s="727">
        <v>715</v>
      </c>
      <c r="T1417" s="727" t="s">
        <v>6179</v>
      </c>
      <c r="U1417" s="789">
        <v>15</v>
      </c>
      <c r="V1417" s="789">
        <v>8000</v>
      </c>
      <c r="W1417" s="789">
        <v>120000</v>
      </c>
      <c r="X1417" s="789">
        <v>134400</v>
      </c>
      <c r="Y1417" s="727" t="s">
        <v>4270</v>
      </c>
      <c r="Z1417" s="727">
        <v>2016</v>
      </c>
      <c r="AA1417" s="727"/>
      <c r="AB1417" s="760" t="s">
        <v>876</v>
      </c>
      <c r="AC1417" s="760"/>
      <c r="AD1417" s="760"/>
      <c r="AE1417" s="760"/>
      <c r="AF1417" s="760"/>
      <c r="AG1417" s="760" t="s">
        <v>7526</v>
      </c>
      <c r="AH1417" s="760" t="s">
        <v>794</v>
      </c>
      <c r="AI1417" s="760">
        <v>210000815</v>
      </c>
      <c r="AJ1417" s="760" t="s">
        <v>7579</v>
      </c>
      <c r="AK1417" s="807"/>
    </row>
    <row r="1418" spans="1:37" s="192" customFormat="1" ht="100.5" customHeight="1">
      <c r="A1418" s="727" t="s">
        <v>7580</v>
      </c>
      <c r="B1418" s="1060" t="s">
        <v>33</v>
      </c>
      <c r="C1418" s="727" t="s">
        <v>7523</v>
      </c>
      <c r="D1418" s="727" t="s">
        <v>7524</v>
      </c>
      <c r="E1418" s="727" t="s">
        <v>7524</v>
      </c>
      <c r="F1418" s="727" t="s">
        <v>7525</v>
      </c>
      <c r="G1418" s="727" t="s">
        <v>7525</v>
      </c>
      <c r="H1418" s="727"/>
      <c r="I1418" s="727"/>
      <c r="J1418" s="727" t="s">
        <v>227</v>
      </c>
      <c r="K1418" s="727">
        <v>75</v>
      </c>
      <c r="L1418" s="752">
        <v>711000000</v>
      </c>
      <c r="M1418" s="753" t="s">
        <v>73</v>
      </c>
      <c r="N1418" s="727" t="s">
        <v>2115</v>
      </c>
      <c r="O1418" s="813" t="s">
        <v>4669</v>
      </c>
      <c r="P1418" s="727" t="s">
        <v>229</v>
      </c>
      <c r="Q1418" s="874" t="s">
        <v>230</v>
      </c>
      <c r="R1418" s="727" t="s">
        <v>2856</v>
      </c>
      <c r="S1418" s="727">
        <v>715</v>
      </c>
      <c r="T1418" s="727" t="s">
        <v>6179</v>
      </c>
      <c r="U1418" s="896">
        <v>18</v>
      </c>
      <c r="V1418" s="789">
        <v>8800</v>
      </c>
      <c r="W1418" s="789">
        <v>158400</v>
      </c>
      <c r="X1418" s="789">
        <f>W1418*1.12</f>
        <v>177408.00000000003</v>
      </c>
      <c r="Y1418" s="727" t="s">
        <v>4270</v>
      </c>
      <c r="Z1418" s="727">
        <v>2016</v>
      </c>
      <c r="AA1418" s="727"/>
      <c r="AB1418" s="760" t="s">
        <v>876</v>
      </c>
      <c r="AC1418" s="760"/>
      <c r="AD1418" s="760"/>
      <c r="AE1418" s="760"/>
      <c r="AF1418" s="760"/>
      <c r="AG1418" s="760" t="s">
        <v>7529</v>
      </c>
      <c r="AH1418" s="760" t="s">
        <v>794</v>
      </c>
      <c r="AI1418" s="760">
        <v>210000815</v>
      </c>
      <c r="AJ1418" s="760" t="s">
        <v>7579</v>
      </c>
      <c r="AK1418" s="807"/>
    </row>
    <row r="1419" spans="1:37" s="192" customFormat="1" ht="100.5" customHeight="1">
      <c r="A1419" s="727" t="s">
        <v>7581</v>
      </c>
      <c r="B1419" s="1060" t="s">
        <v>33</v>
      </c>
      <c r="C1419" s="727" t="s">
        <v>7523</v>
      </c>
      <c r="D1419" s="727" t="s">
        <v>7524</v>
      </c>
      <c r="E1419" s="727" t="s">
        <v>7524</v>
      </c>
      <c r="F1419" s="727" t="s">
        <v>7525</v>
      </c>
      <c r="G1419" s="727" t="s">
        <v>7525</v>
      </c>
      <c r="H1419" s="727"/>
      <c r="I1419" s="727"/>
      <c r="J1419" s="727" t="s">
        <v>227</v>
      </c>
      <c r="K1419" s="727">
        <v>75</v>
      </c>
      <c r="L1419" s="752">
        <v>711000000</v>
      </c>
      <c r="M1419" s="753" t="s">
        <v>73</v>
      </c>
      <c r="N1419" s="727" t="s">
        <v>2115</v>
      </c>
      <c r="O1419" s="813" t="s">
        <v>4672</v>
      </c>
      <c r="P1419" s="727" t="s">
        <v>229</v>
      </c>
      <c r="Q1419" s="874" t="s">
        <v>230</v>
      </c>
      <c r="R1419" s="727" t="s">
        <v>2856</v>
      </c>
      <c r="S1419" s="727">
        <v>715</v>
      </c>
      <c r="T1419" s="727" t="s">
        <v>6179</v>
      </c>
      <c r="U1419" s="789">
        <v>19</v>
      </c>
      <c r="V1419" s="789">
        <v>8800</v>
      </c>
      <c r="W1419" s="789">
        <v>167200</v>
      </c>
      <c r="X1419" s="789">
        <v>187264</v>
      </c>
      <c r="Y1419" s="727" t="s">
        <v>4270</v>
      </c>
      <c r="Z1419" s="727">
        <v>2016</v>
      </c>
      <c r="AA1419" s="727"/>
      <c r="AB1419" s="760" t="s">
        <v>876</v>
      </c>
      <c r="AC1419" s="760"/>
      <c r="AD1419" s="760"/>
      <c r="AE1419" s="760"/>
      <c r="AF1419" s="760"/>
      <c r="AG1419" s="760" t="s">
        <v>7531</v>
      </c>
      <c r="AH1419" s="760" t="s">
        <v>794</v>
      </c>
      <c r="AI1419" s="760">
        <v>210000815</v>
      </c>
      <c r="AJ1419" s="760" t="s">
        <v>7579</v>
      </c>
      <c r="AK1419" s="807"/>
    </row>
    <row r="1420" spans="1:37" s="192" customFormat="1" ht="100.5" customHeight="1">
      <c r="A1420" s="727" t="s">
        <v>7582</v>
      </c>
      <c r="B1420" s="1060" t="s">
        <v>33</v>
      </c>
      <c r="C1420" s="727" t="s">
        <v>7523</v>
      </c>
      <c r="D1420" s="727" t="s">
        <v>7524</v>
      </c>
      <c r="E1420" s="727" t="s">
        <v>7524</v>
      </c>
      <c r="F1420" s="727" t="s">
        <v>7525</v>
      </c>
      <c r="G1420" s="727" t="s">
        <v>7525</v>
      </c>
      <c r="H1420" s="727"/>
      <c r="I1420" s="727"/>
      <c r="J1420" s="727" t="s">
        <v>227</v>
      </c>
      <c r="K1420" s="727">
        <v>75</v>
      </c>
      <c r="L1420" s="752">
        <v>711000000</v>
      </c>
      <c r="M1420" s="753" t="s">
        <v>73</v>
      </c>
      <c r="N1420" s="727" t="s">
        <v>2115</v>
      </c>
      <c r="O1420" s="813" t="s">
        <v>4675</v>
      </c>
      <c r="P1420" s="727" t="s">
        <v>229</v>
      </c>
      <c r="Q1420" s="874" t="s">
        <v>230</v>
      </c>
      <c r="R1420" s="727" t="s">
        <v>2856</v>
      </c>
      <c r="S1420" s="727">
        <v>715</v>
      </c>
      <c r="T1420" s="727" t="s">
        <v>6179</v>
      </c>
      <c r="U1420" s="789">
        <v>4</v>
      </c>
      <c r="V1420" s="789">
        <v>8800</v>
      </c>
      <c r="W1420" s="789">
        <v>35200</v>
      </c>
      <c r="X1420" s="789">
        <v>39424</v>
      </c>
      <c r="Y1420" s="727" t="s">
        <v>4270</v>
      </c>
      <c r="Z1420" s="727">
        <v>2016</v>
      </c>
      <c r="AA1420" s="727"/>
      <c r="AB1420" s="760" t="s">
        <v>876</v>
      </c>
      <c r="AC1420" s="760"/>
      <c r="AD1420" s="760"/>
      <c r="AE1420" s="760"/>
      <c r="AF1420" s="760"/>
      <c r="AG1420" s="760" t="s">
        <v>7533</v>
      </c>
      <c r="AH1420" s="760" t="s">
        <v>794</v>
      </c>
      <c r="AI1420" s="760">
        <v>210000815</v>
      </c>
      <c r="AJ1420" s="760" t="s">
        <v>7579</v>
      </c>
      <c r="AK1420" s="807"/>
    </row>
    <row r="1421" spans="1:37" s="192" customFormat="1" ht="100.5" customHeight="1">
      <c r="A1421" s="727" t="s">
        <v>7583</v>
      </c>
      <c r="B1421" s="1060" t="s">
        <v>33</v>
      </c>
      <c r="C1421" s="727" t="s">
        <v>7523</v>
      </c>
      <c r="D1421" s="727" t="s">
        <v>7524</v>
      </c>
      <c r="E1421" s="727" t="s">
        <v>7524</v>
      </c>
      <c r="F1421" s="727" t="s">
        <v>7525</v>
      </c>
      <c r="G1421" s="727" t="s">
        <v>7525</v>
      </c>
      <c r="H1421" s="727"/>
      <c r="I1421" s="727"/>
      <c r="J1421" s="727" t="s">
        <v>227</v>
      </c>
      <c r="K1421" s="727">
        <v>75</v>
      </c>
      <c r="L1421" s="752">
        <v>711000000</v>
      </c>
      <c r="M1421" s="753" t="s">
        <v>73</v>
      </c>
      <c r="N1421" s="727" t="s">
        <v>2115</v>
      </c>
      <c r="O1421" s="813" t="s">
        <v>4678</v>
      </c>
      <c r="P1421" s="727" t="s">
        <v>229</v>
      </c>
      <c r="Q1421" s="874" t="s">
        <v>230</v>
      </c>
      <c r="R1421" s="727" t="s">
        <v>2856</v>
      </c>
      <c r="S1421" s="727">
        <v>715</v>
      </c>
      <c r="T1421" s="727" t="s">
        <v>6179</v>
      </c>
      <c r="U1421" s="789">
        <v>8</v>
      </c>
      <c r="V1421" s="789">
        <v>8800</v>
      </c>
      <c r="W1421" s="789">
        <v>70400</v>
      </c>
      <c r="X1421" s="789">
        <v>78848</v>
      </c>
      <c r="Y1421" s="727" t="s">
        <v>4270</v>
      </c>
      <c r="Z1421" s="727">
        <v>2016</v>
      </c>
      <c r="AA1421" s="727"/>
      <c r="AB1421" s="760" t="s">
        <v>876</v>
      </c>
      <c r="AC1421" s="760"/>
      <c r="AD1421" s="760"/>
      <c r="AE1421" s="760"/>
      <c r="AF1421" s="760"/>
      <c r="AG1421" s="760" t="s">
        <v>7537</v>
      </c>
      <c r="AH1421" s="760" t="s">
        <v>794</v>
      </c>
      <c r="AI1421" s="760">
        <v>210000815</v>
      </c>
      <c r="AJ1421" s="760" t="s">
        <v>7579</v>
      </c>
      <c r="AK1421" s="807"/>
    </row>
    <row r="1422" spans="1:37" s="192" customFormat="1" ht="100.5" customHeight="1">
      <c r="A1422" s="727" t="s">
        <v>7584</v>
      </c>
      <c r="B1422" s="1060" t="s">
        <v>33</v>
      </c>
      <c r="C1422" s="727" t="s">
        <v>7523</v>
      </c>
      <c r="D1422" s="727" t="s">
        <v>7524</v>
      </c>
      <c r="E1422" s="727" t="s">
        <v>7524</v>
      </c>
      <c r="F1422" s="727" t="s">
        <v>7525</v>
      </c>
      <c r="G1422" s="727" t="s">
        <v>7525</v>
      </c>
      <c r="H1422" s="727"/>
      <c r="I1422" s="727"/>
      <c r="J1422" s="727" t="s">
        <v>227</v>
      </c>
      <c r="K1422" s="727">
        <v>75</v>
      </c>
      <c r="L1422" s="752">
        <v>711000000</v>
      </c>
      <c r="M1422" s="753" t="s">
        <v>73</v>
      </c>
      <c r="N1422" s="727" t="s">
        <v>2115</v>
      </c>
      <c r="O1422" s="813" t="s">
        <v>4683</v>
      </c>
      <c r="P1422" s="727" t="s">
        <v>229</v>
      </c>
      <c r="Q1422" s="874" t="s">
        <v>230</v>
      </c>
      <c r="R1422" s="727" t="s">
        <v>2856</v>
      </c>
      <c r="S1422" s="727">
        <v>715</v>
      </c>
      <c r="T1422" s="727" t="s">
        <v>6179</v>
      </c>
      <c r="U1422" s="789">
        <v>11</v>
      </c>
      <c r="V1422" s="789">
        <v>8800</v>
      </c>
      <c r="W1422" s="789">
        <v>96800</v>
      </c>
      <c r="X1422" s="789">
        <v>108416</v>
      </c>
      <c r="Y1422" s="727" t="s">
        <v>4270</v>
      </c>
      <c r="Z1422" s="727">
        <v>2016</v>
      </c>
      <c r="AA1422" s="727"/>
      <c r="AB1422" s="760" t="s">
        <v>876</v>
      </c>
      <c r="AC1422" s="760"/>
      <c r="AD1422" s="760"/>
      <c r="AE1422" s="760"/>
      <c r="AF1422" s="760"/>
      <c r="AG1422" s="760" t="s">
        <v>7541</v>
      </c>
      <c r="AH1422" s="760" t="s">
        <v>794</v>
      </c>
      <c r="AI1422" s="760">
        <v>210000815</v>
      </c>
      <c r="AJ1422" s="760" t="s">
        <v>7579</v>
      </c>
      <c r="AK1422" s="807"/>
    </row>
    <row r="1423" spans="1:37" s="192" customFormat="1" ht="100.5" customHeight="1">
      <c r="A1423" s="727" t="s">
        <v>7585</v>
      </c>
      <c r="B1423" s="1060" t="s">
        <v>33</v>
      </c>
      <c r="C1423" s="727" t="s">
        <v>7523</v>
      </c>
      <c r="D1423" s="727" t="s">
        <v>7524</v>
      </c>
      <c r="E1423" s="727" t="s">
        <v>7524</v>
      </c>
      <c r="F1423" s="727" t="s">
        <v>7525</v>
      </c>
      <c r="G1423" s="727" t="s">
        <v>7525</v>
      </c>
      <c r="H1423" s="727"/>
      <c r="I1423" s="727"/>
      <c r="J1423" s="727" t="s">
        <v>227</v>
      </c>
      <c r="K1423" s="727">
        <v>75</v>
      </c>
      <c r="L1423" s="752">
        <v>711000000</v>
      </c>
      <c r="M1423" s="753" t="s">
        <v>73</v>
      </c>
      <c r="N1423" s="727" t="s">
        <v>2115</v>
      </c>
      <c r="O1423" s="813" t="s">
        <v>4693</v>
      </c>
      <c r="P1423" s="727" t="s">
        <v>229</v>
      </c>
      <c r="Q1423" s="874" t="s">
        <v>230</v>
      </c>
      <c r="R1423" s="727" t="s">
        <v>2856</v>
      </c>
      <c r="S1423" s="727">
        <v>715</v>
      </c>
      <c r="T1423" s="727" t="s">
        <v>6179</v>
      </c>
      <c r="U1423" s="789">
        <v>4</v>
      </c>
      <c r="V1423" s="789">
        <v>8800</v>
      </c>
      <c r="W1423" s="789">
        <v>35200</v>
      </c>
      <c r="X1423" s="789">
        <v>39424</v>
      </c>
      <c r="Y1423" s="727" t="s">
        <v>4270</v>
      </c>
      <c r="Z1423" s="727">
        <v>2016</v>
      </c>
      <c r="AA1423" s="727"/>
      <c r="AB1423" s="760" t="s">
        <v>876</v>
      </c>
      <c r="AC1423" s="760"/>
      <c r="AD1423" s="760"/>
      <c r="AE1423" s="760"/>
      <c r="AF1423" s="760"/>
      <c r="AG1423" s="760" t="s">
        <v>7543</v>
      </c>
      <c r="AH1423" s="760" t="s">
        <v>794</v>
      </c>
      <c r="AI1423" s="760">
        <v>210000815</v>
      </c>
      <c r="AJ1423" s="760" t="s">
        <v>7579</v>
      </c>
      <c r="AK1423" s="807"/>
    </row>
    <row r="1424" spans="1:37" s="192" customFormat="1" ht="100.5" customHeight="1">
      <c r="A1424" s="727" t="s">
        <v>7586</v>
      </c>
      <c r="B1424" s="1060" t="s">
        <v>33</v>
      </c>
      <c r="C1424" s="727" t="s">
        <v>7523</v>
      </c>
      <c r="D1424" s="727" t="s">
        <v>7524</v>
      </c>
      <c r="E1424" s="727" t="s">
        <v>7524</v>
      </c>
      <c r="F1424" s="727" t="s">
        <v>7525</v>
      </c>
      <c r="G1424" s="727" t="s">
        <v>7525</v>
      </c>
      <c r="H1424" s="727"/>
      <c r="I1424" s="727"/>
      <c r="J1424" s="727" t="s">
        <v>227</v>
      </c>
      <c r="K1424" s="727">
        <v>75</v>
      </c>
      <c r="L1424" s="752">
        <v>711000000</v>
      </c>
      <c r="M1424" s="753" t="s">
        <v>73</v>
      </c>
      <c r="N1424" s="727" t="s">
        <v>2115</v>
      </c>
      <c r="O1424" s="727" t="s">
        <v>4432</v>
      </c>
      <c r="P1424" s="727" t="s">
        <v>229</v>
      </c>
      <c r="Q1424" s="874" t="s">
        <v>230</v>
      </c>
      <c r="R1424" s="727" t="s">
        <v>2856</v>
      </c>
      <c r="S1424" s="727">
        <v>715</v>
      </c>
      <c r="T1424" s="727" t="s">
        <v>6179</v>
      </c>
      <c r="U1424" s="789">
        <v>10</v>
      </c>
      <c r="V1424" s="789">
        <v>8800</v>
      </c>
      <c r="W1424" s="789">
        <v>88000</v>
      </c>
      <c r="X1424" s="789">
        <v>98560</v>
      </c>
      <c r="Y1424" s="727" t="s">
        <v>4270</v>
      </c>
      <c r="Z1424" s="727">
        <v>2016</v>
      </c>
      <c r="AA1424" s="727"/>
      <c r="AB1424" s="760" t="s">
        <v>876</v>
      </c>
      <c r="AC1424" s="760"/>
      <c r="AD1424" s="760"/>
      <c r="AE1424" s="760"/>
      <c r="AF1424" s="760"/>
      <c r="AG1424" s="760" t="s">
        <v>7545</v>
      </c>
      <c r="AH1424" s="760" t="s">
        <v>794</v>
      </c>
      <c r="AI1424" s="760">
        <v>210000815</v>
      </c>
      <c r="AJ1424" s="760" t="s">
        <v>7579</v>
      </c>
      <c r="AK1424" s="807"/>
    </row>
    <row r="1425" spans="1:37" s="192" customFormat="1" ht="100.5" customHeight="1">
      <c r="A1425" s="727" t="s">
        <v>7587</v>
      </c>
      <c r="B1425" s="1060" t="s">
        <v>33</v>
      </c>
      <c r="C1425" s="727" t="s">
        <v>7483</v>
      </c>
      <c r="D1425" s="727" t="s">
        <v>7484</v>
      </c>
      <c r="E1425" s="727" t="s">
        <v>7484</v>
      </c>
      <c r="F1425" s="727" t="s">
        <v>7485</v>
      </c>
      <c r="G1425" s="727" t="s">
        <v>7485</v>
      </c>
      <c r="H1425" s="727"/>
      <c r="I1425" s="727"/>
      <c r="J1425" s="727" t="s">
        <v>1135</v>
      </c>
      <c r="K1425" s="727">
        <v>60</v>
      </c>
      <c r="L1425" s="788">
        <v>231010000</v>
      </c>
      <c r="M1425" s="749" t="s">
        <v>128</v>
      </c>
      <c r="N1425" s="727" t="s">
        <v>2115</v>
      </c>
      <c r="O1425" s="813" t="s">
        <v>4669</v>
      </c>
      <c r="P1425" s="727" t="s">
        <v>229</v>
      </c>
      <c r="Q1425" s="874" t="s">
        <v>230</v>
      </c>
      <c r="R1425" s="727" t="s">
        <v>2856</v>
      </c>
      <c r="S1425" s="727">
        <v>715</v>
      </c>
      <c r="T1425" s="727" t="s">
        <v>6179</v>
      </c>
      <c r="U1425" s="789">
        <v>1</v>
      </c>
      <c r="V1425" s="789">
        <v>2000</v>
      </c>
      <c r="W1425" s="789">
        <v>2000</v>
      </c>
      <c r="X1425" s="789">
        <v>2240</v>
      </c>
      <c r="Y1425" s="727" t="s">
        <v>4270</v>
      </c>
      <c r="Z1425" s="727">
        <v>2016</v>
      </c>
      <c r="AA1425" s="727"/>
      <c r="AB1425" s="760" t="s">
        <v>876</v>
      </c>
      <c r="AC1425" s="760"/>
      <c r="AD1425" s="760"/>
      <c r="AE1425" s="760"/>
      <c r="AF1425" s="760"/>
      <c r="AG1425" s="760" t="s">
        <v>7486</v>
      </c>
      <c r="AH1425" s="760" t="s">
        <v>794</v>
      </c>
      <c r="AI1425" s="760">
        <v>210004428</v>
      </c>
      <c r="AJ1425" s="760" t="s">
        <v>7588</v>
      </c>
      <c r="AK1425" s="807"/>
    </row>
    <row r="1426" spans="1:37" s="192" customFormat="1" ht="100.5" customHeight="1">
      <c r="A1426" s="727" t="s">
        <v>7589</v>
      </c>
      <c r="B1426" s="1060" t="s">
        <v>33</v>
      </c>
      <c r="C1426" s="727" t="s">
        <v>7483</v>
      </c>
      <c r="D1426" s="727" t="s">
        <v>7484</v>
      </c>
      <c r="E1426" s="727" t="s">
        <v>7484</v>
      </c>
      <c r="F1426" s="727" t="s">
        <v>7485</v>
      </c>
      <c r="G1426" s="727" t="s">
        <v>7485</v>
      </c>
      <c r="H1426" s="727"/>
      <c r="I1426" s="727"/>
      <c r="J1426" s="727" t="s">
        <v>1135</v>
      </c>
      <c r="K1426" s="727">
        <v>60</v>
      </c>
      <c r="L1426" s="727">
        <v>511010000</v>
      </c>
      <c r="M1426" s="753" t="s">
        <v>88</v>
      </c>
      <c r="N1426" s="727" t="s">
        <v>2115</v>
      </c>
      <c r="O1426" s="727" t="s">
        <v>4432</v>
      </c>
      <c r="P1426" s="727" t="s">
        <v>229</v>
      </c>
      <c r="Q1426" s="874" t="s">
        <v>230</v>
      </c>
      <c r="R1426" s="727" t="s">
        <v>2856</v>
      </c>
      <c r="S1426" s="727">
        <v>715</v>
      </c>
      <c r="T1426" s="727" t="s">
        <v>6179</v>
      </c>
      <c r="U1426" s="789">
        <v>1</v>
      </c>
      <c r="V1426" s="789">
        <v>2000</v>
      </c>
      <c r="W1426" s="789">
        <v>2000</v>
      </c>
      <c r="X1426" s="789">
        <v>2240</v>
      </c>
      <c r="Y1426" s="727" t="s">
        <v>4270</v>
      </c>
      <c r="Z1426" s="727">
        <v>2016</v>
      </c>
      <c r="AA1426" s="727"/>
      <c r="AB1426" s="760" t="s">
        <v>876</v>
      </c>
      <c r="AC1426" s="760"/>
      <c r="AD1426" s="760"/>
      <c r="AE1426" s="760"/>
      <c r="AF1426" s="760"/>
      <c r="AG1426" s="760" t="s">
        <v>7495</v>
      </c>
      <c r="AH1426" s="760" t="s">
        <v>794</v>
      </c>
      <c r="AI1426" s="760">
        <v>210004428</v>
      </c>
      <c r="AJ1426" s="760" t="s">
        <v>7588</v>
      </c>
      <c r="AK1426" s="807"/>
    </row>
    <row r="1427" spans="1:37" s="192" customFormat="1" ht="100.5" customHeight="1">
      <c r="A1427" s="727" t="s">
        <v>7590</v>
      </c>
      <c r="B1427" s="1060" t="s">
        <v>33</v>
      </c>
      <c r="C1427" s="727" t="s">
        <v>7483</v>
      </c>
      <c r="D1427" s="727" t="s">
        <v>7484</v>
      </c>
      <c r="E1427" s="727" t="s">
        <v>7484</v>
      </c>
      <c r="F1427" s="727" t="s">
        <v>7485</v>
      </c>
      <c r="G1427" s="727" t="s">
        <v>7485</v>
      </c>
      <c r="H1427" s="727"/>
      <c r="I1427" s="727"/>
      <c r="J1427" s="727" t="s">
        <v>1135</v>
      </c>
      <c r="K1427" s="727">
        <v>60</v>
      </c>
      <c r="L1427" s="788">
        <v>231010000</v>
      </c>
      <c r="M1427" s="749" t="s">
        <v>128</v>
      </c>
      <c r="N1427" s="727" t="s">
        <v>2115</v>
      </c>
      <c r="O1427" s="813" t="s">
        <v>4669</v>
      </c>
      <c r="P1427" s="727" t="s">
        <v>229</v>
      </c>
      <c r="Q1427" s="874" t="s">
        <v>230</v>
      </c>
      <c r="R1427" s="727" t="s">
        <v>2856</v>
      </c>
      <c r="S1427" s="727">
        <v>715</v>
      </c>
      <c r="T1427" s="727" t="s">
        <v>6179</v>
      </c>
      <c r="U1427" s="789">
        <v>11</v>
      </c>
      <c r="V1427" s="789">
        <v>2000</v>
      </c>
      <c r="W1427" s="789">
        <v>22000</v>
      </c>
      <c r="X1427" s="789">
        <v>24640</v>
      </c>
      <c r="Y1427" s="727" t="s">
        <v>4270</v>
      </c>
      <c r="Z1427" s="727">
        <v>2016</v>
      </c>
      <c r="AA1427" s="727"/>
      <c r="AB1427" s="760" t="s">
        <v>876</v>
      </c>
      <c r="AC1427" s="760"/>
      <c r="AD1427" s="760"/>
      <c r="AE1427" s="760"/>
      <c r="AF1427" s="760"/>
      <c r="AG1427" s="760" t="s">
        <v>7486</v>
      </c>
      <c r="AH1427" s="760" t="s">
        <v>794</v>
      </c>
      <c r="AI1427" s="760">
        <v>210004429</v>
      </c>
      <c r="AJ1427" s="760" t="s">
        <v>7591</v>
      </c>
      <c r="AK1427" s="807"/>
    </row>
    <row r="1428" spans="1:37" s="192" customFormat="1" ht="100.5" customHeight="1">
      <c r="A1428" s="727" t="s">
        <v>7592</v>
      </c>
      <c r="B1428" s="1060" t="s">
        <v>33</v>
      </c>
      <c r="C1428" s="727" t="s">
        <v>7483</v>
      </c>
      <c r="D1428" s="727" t="s">
        <v>7484</v>
      </c>
      <c r="E1428" s="727" t="s">
        <v>7484</v>
      </c>
      <c r="F1428" s="727" t="s">
        <v>7485</v>
      </c>
      <c r="G1428" s="727" t="s">
        <v>7485</v>
      </c>
      <c r="H1428" s="727"/>
      <c r="I1428" s="727"/>
      <c r="J1428" s="727" t="s">
        <v>1135</v>
      </c>
      <c r="K1428" s="727">
        <v>60</v>
      </c>
      <c r="L1428" s="1065">
        <v>151010000</v>
      </c>
      <c r="M1428" s="749" t="s">
        <v>82</v>
      </c>
      <c r="N1428" s="727" t="s">
        <v>2115</v>
      </c>
      <c r="O1428" s="813" t="s">
        <v>4672</v>
      </c>
      <c r="P1428" s="727" t="s">
        <v>229</v>
      </c>
      <c r="Q1428" s="874" t="s">
        <v>230</v>
      </c>
      <c r="R1428" s="727" t="s">
        <v>2856</v>
      </c>
      <c r="S1428" s="727">
        <v>715</v>
      </c>
      <c r="T1428" s="727" t="s">
        <v>6179</v>
      </c>
      <c r="U1428" s="789">
        <v>25</v>
      </c>
      <c r="V1428" s="789">
        <v>2000</v>
      </c>
      <c r="W1428" s="789">
        <v>50000</v>
      </c>
      <c r="X1428" s="789">
        <v>56000</v>
      </c>
      <c r="Y1428" s="727" t="s">
        <v>4270</v>
      </c>
      <c r="Z1428" s="727">
        <v>2016</v>
      </c>
      <c r="AA1428" s="727"/>
      <c r="AB1428" s="760" t="s">
        <v>876</v>
      </c>
      <c r="AC1428" s="760"/>
      <c r="AD1428" s="760"/>
      <c r="AE1428" s="760"/>
      <c r="AF1428" s="760"/>
      <c r="AG1428" s="760" t="s">
        <v>7499</v>
      </c>
      <c r="AH1428" s="760" t="s">
        <v>794</v>
      </c>
      <c r="AI1428" s="760">
        <v>210004429</v>
      </c>
      <c r="AJ1428" s="760" t="s">
        <v>7591</v>
      </c>
      <c r="AK1428" s="807"/>
    </row>
    <row r="1429" spans="1:37" s="192" customFormat="1" ht="100.5" customHeight="1">
      <c r="A1429" s="727" t="s">
        <v>7593</v>
      </c>
      <c r="B1429" s="1060" t="s">
        <v>33</v>
      </c>
      <c r="C1429" s="727" t="s">
        <v>7483</v>
      </c>
      <c r="D1429" s="727" t="s">
        <v>7484</v>
      </c>
      <c r="E1429" s="727" t="s">
        <v>7484</v>
      </c>
      <c r="F1429" s="727" t="s">
        <v>7485</v>
      </c>
      <c r="G1429" s="727" t="s">
        <v>7485</v>
      </c>
      <c r="H1429" s="727"/>
      <c r="I1429" s="727"/>
      <c r="J1429" s="727" t="s">
        <v>1135</v>
      </c>
      <c r="K1429" s="727">
        <v>60</v>
      </c>
      <c r="L1429" s="749">
        <v>431010000</v>
      </c>
      <c r="M1429" s="749" t="s">
        <v>129</v>
      </c>
      <c r="N1429" s="727" t="s">
        <v>2115</v>
      </c>
      <c r="O1429" s="813" t="s">
        <v>4678</v>
      </c>
      <c r="P1429" s="727" t="s">
        <v>229</v>
      </c>
      <c r="Q1429" s="874" t="s">
        <v>230</v>
      </c>
      <c r="R1429" s="727" t="s">
        <v>2856</v>
      </c>
      <c r="S1429" s="727">
        <v>715</v>
      </c>
      <c r="T1429" s="727" t="s">
        <v>6179</v>
      </c>
      <c r="U1429" s="789">
        <v>2</v>
      </c>
      <c r="V1429" s="789">
        <v>2000</v>
      </c>
      <c r="W1429" s="789">
        <v>4000</v>
      </c>
      <c r="X1429" s="789">
        <v>4480</v>
      </c>
      <c r="Y1429" s="727" t="s">
        <v>4270</v>
      </c>
      <c r="Z1429" s="727">
        <v>2016</v>
      </c>
      <c r="AA1429" s="727"/>
      <c r="AB1429" s="760" t="s">
        <v>876</v>
      </c>
      <c r="AC1429" s="760"/>
      <c r="AD1429" s="760"/>
      <c r="AE1429" s="760"/>
      <c r="AF1429" s="760"/>
      <c r="AG1429" s="760" t="s">
        <v>7489</v>
      </c>
      <c r="AH1429" s="760" t="s">
        <v>794</v>
      </c>
      <c r="AI1429" s="760">
        <v>210004429</v>
      </c>
      <c r="AJ1429" s="760" t="s">
        <v>7591</v>
      </c>
      <c r="AK1429" s="807"/>
    </row>
    <row r="1430" spans="1:37" s="192" customFormat="1" ht="100.5" customHeight="1">
      <c r="A1430" s="727" t="s">
        <v>7594</v>
      </c>
      <c r="B1430" s="1060" t="s">
        <v>33</v>
      </c>
      <c r="C1430" s="727" t="s">
        <v>7483</v>
      </c>
      <c r="D1430" s="727" t="s">
        <v>7484</v>
      </c>
      <c r="E1430" s="727" t="s">
        <v>7484</v>
      </c>
      <c r="F1430" s="727" t="s">
        <v>7485</v>
      </c>
      <c r="G1430" s="727" t="s">
        <v>7485</v>
      </c>
      <c r="H1430" s="727"/>
      <c r="I1430" s="727"/>
      <c r="J1430" s="727" t="s">
        <v>1135</v>
      </c>
      <c r="K1430" s="727">
        <v>60</v>
      </c>
      <c r="L1430" s="766">
        <v>471010000</v>
      </c>
      <c r="M1430" s="1016" t="s">
        <v>125</v>
      </c>
      <c r="N1430" s="727" t="s">
        <v>2115</v>
      </c>
      <c r="O1430" s="727" t="s">
        <v>236</v>
      </c>
      <c r="P1430" s="727" t="s">
        <v>229</v>
      </c>
      <c r="Q1430" s="874" t="s">
        <v>230</v>
      </c>
      <c r="R1430" s="727" t="s">
        <v>2856</v>
      </c>
      <c r="S1430" s="727">
        <v>715</v>
      </c>
      <c r="T1430" s="727" t="s">
        <v>6179</v>
      </c>
      <c r="U1430" s="789">
        <v>5</v>
      </c>
      <c r="V1430" s="789">
        <v>2000</v>
      </c>
      <c r="W1430" s="789">
        <v>10000</v>
      </c>
      <c r="X1430" s="789">
        <v>11200</v>
      </c>
      <c r="Y1430" s="727" t="s">
        <v>4270</v>
      </c>
      <c r="Z1430" s="727">
        <v>2016</v>
      </c>
      <c r="AA1430" s="727"/>
      <c r="AB1430" s="760" t="s">
        <v>876</v>
      </c>
      <c r="AC1430" s="760"/>
      <c r="AD1430" s="760"/>
      <c r="AE1430" s="760"/>
      <c r="AF1430" s="760"/>
      <c r="AG1430" s="760" t="s">
        <v>7491</v>
      </c>
      <c r="AH1430" s="760" t="s">
        <v>794</v>
      </c>
      <c r="AI1430" s="760">
        <v>210004429</v>
      </c>
      <c r="AJ1430" s="760" t="s">
        <v>7591</v>
      </c>
      <c r="AK1430" s="807"/>
    </row>
    <row r="1431" spans="1:37" s="192" customFormat="1" ht="100.5" customHeight="1">
      <c r="A1431" s="727" t="s">
        <v>7595</v>
      </c>
      <c r="B1431" s="1060" t="s">
        <v>33</v>
      </c>
      <c r="C1431" s="727" t="s">
        <v>7483</v>
      </c>
      <c r="D1431" s="727" t="s">
        <v>7484</v>
      </c>
      <c r="E1431" s="727" t="s">
        <v>7484</v>
      </c>
      <c r="F1431" s="727" t="s">
        <v>7485</v>
      </c>
      <c r="G1431" s="727" t="s">
        <v>7485</v>
      </c>
      <c r="H1431" s="727"/>
      <c r="I1431" s="727"/>
      <c r="J1431" s="727" t="s">
        <v>1135</v>
      </c>
      <c r="K1431" s="727">
        <v>60</v>
      </c>
      <c r="L1431" s="788">
        <v>311000000</v>
      </c>
      <c r="M1431" s="727" t="s">
        <v>342</v>
      </c>
      <c r="N1431" s="727" t="s">
        <v>2115</v>
      </c>
      <c r="O1431" s="813" t="s">
        <v>4683</v>
      </c>
      <c r="P1431" s="727" t="s">
        <v>229</v>
      </c>
      <c r="Q1431" s="874" t="s">
        <v>230</v>
      </c>
      <c r="R1431" s="727" t="s">
        <v>2856</v>
      </c>
      <c r="S1431" s="727">
        <v>715</v>
      </c>
      <c r="T1431" s="727" t="s">
        <v>6179</v>
      </c>
      <c r="U1431" s="789">
        <v>8</v>
      </c>
      <c r="V1431" s="789">
        <v>2000</v>
      </c>
      <c r="W1431" s="789">
        <v>16000</v>
      </c>
      <c r="X1431" s="789">
        <v>17920</v>
      </c>
      <c r="Y1431" s="727" t="s">
        <v>4270</v>
      </c>
      <c r="Z1431" s="727">
        <v>2016</v>
      </c>
      <c r="AA1431" s="727"/>
      <c r="AB1431" s="760" t="s">
        <v>876</v>
      </c>
      <c r="AC1431" s="760"/>
      <c r="AD1431" s="760"/>
      <c r="AE1431" s="760"/>
      <c r="AF1431" s="760"/>
      <c r="AG1431" s="760" t="s">
        <v>7503</v>
      </c>
      <c r="AH1431" s="760" t="s">
        <v>794</v>
      </c>
      <c r="AI1431" s="760">
        <v>210004429</v>
      </c>
      <c r="AJ1431" s="760" t="s">
        <v>7591</v>
      </c>
      <c r="AK1431" s="807"/>
    </row>
    <row r="1432" spans="1:37" s="192" customFormat="1" ht="100.5" customHeight="1">
      <c r="A1432" s="727" t="s">
        <v>7596</v>
      </c>
      <c r="B1432" s="1060" t="s">
        <v>33</v>
      </c>
      <c r="C1432" s="727" t="s">
        <v>7483</v>
      </c>
      <c r="D1432" s="727" t="s">
        <v>7484</v>
      </c>
      <c r="E1432" s="727" t="s">
        <v>7484</v>
      </c>
      <c r="F1432" s="727" t="s">
        <v>7485</v>
      </c>
      <c r="G1432" s="727" t="s">
        <v>7485</v>
      </c>
      <c r="H1432" s="727"/>
      <c r="I1432" s="727"/>
      <c r="J1432" s="727" t="s">
        <v>1135</v>
      </c>
      <c r="K1432" s="727">
        <v>60</v>
      </c>
      <c r="L1432" s="749">
        <v>391010000</v>
      </c>
      <c r="M1432" s="749" t="s">
        <v>341</v>
      </c>
      <c r="N1432" s="727" t="s">
        <v>2115</v>
      </c>
      <c r="O1432" s="813" t="s">
        <v>4693</v>
      </c>
      <c r="P1432" s="727" t="s">
        <v>229</v>
      </c>
      <c r="Q1432" s="874" t="s">
        <v>230</v>
      </c>
      <c r="R1432" s="727" t="s">
        <v>2856</v>
      </c>
      <c r="S1432" s="727">
        <v>715</v>
      </c>
      <c r="T1432" s="727" t="s">
        <v>6179</v>
      </c>
      <c r="U1432" s="789">
        <v>10</v>
      </c>
      <c r="V1432" s="789">
        <v>2000</v>
      </c>
      <c r="W1432" s="789">
        <v>20000</v>
      </c>
      <c r="X1432" s="789">
        <v>22400</v>
      </c>
      <c r="Y1432" s="727" t="s">
        <v>4270</v>
      </c>
      <c r="Z1432" s="727">
        <v>2016</v>
      </c>
      <c r="AA1432" s="727"/>
      <c r="AB1432" s="760" t="s">
        <v>876</v>
      </c>
      <c r="AC1432" s="760"/>
      <c r="AD1432" s="760"/>
      <c r="AE1432" s="760"/>
      <c r="AF1432" s="760"/>
      <c r="AG1432" s="760" t="s">
        <v>7493</v>
      </c>
      <c r="AH1432" s="760" t="s">
        <v>794</v>
      </c>
      <c r="AI1432" s="760">
        <v>210004429</v>
      </c>
      <c r="AJ1432" s="760" t="s">
        <v>7591</v>
      </c>
      <c r="AK1432" s="807"/>
    </row>
    <row r="1433" spans="1:37" s="192" customFormat="1" ht="100.5" customHeight="1">
      <c r="A1433" s="727" t="s">
        <v>7597</v>
      </c>
      <c r="B1433" s="1060" t="s">
        <v>33</v>
      </c>
      <c r="C1433" s="727" t="s">
        <v>7483</v>
      </c>
      <c r="D1433" s="727" t="s">
        <v>7484</v>
      </c>
      <c r="E1433" s="727" t="s">
        <v>7484</v>
      </c>
      <c r="F1433" s="727" t="s">
        <v>7485</v>
      </c>
      <c r="G1433" s="727" t="s">
        <v>7485</v>
      </c>
      <c r="H1433" s="727"/>
      <c r="I1433" s="727"/>
      <c r="J1433" s="727" t="s">
        <v>1135</v>
      </c>
      <c r="K1433" s="727">
        <v>60</v>
      </c>
      <c r="L1433" s="727">
        <v>511010000</v>
      </c>
      <c r="M1433" s="753" t="s">
        <v>88</v>
      </c>
      <c r="N1433" s="727" t="s">
        <v>2115</v>
      </c>
      <c r="O1433" s="727" t="s">
        <v>4432</v>
      </c>
      <c r="P1433" s="727" t="s">
        <v>229</v>
      </c>
      <c r="Q1433" s="874" t="s">
        <v>230</v>
      </c>
      <c r="R1433" s="727" t="s">
        <v>2856</v>
      </c>
      <c r="S1433" s="727">
        <v>715</v>
      </c>
      <c r="T1433" s="727" t="s">
        <v>6179</v>
      </c>
      <c r="U1433" s="789">
        <v>2</v>
      </c>
      <c r="V1433" s="789">
        <v>2000</v>
      </c>
      <c r="W1433" s="789">
        <v>4000</v>
      </c>
      <c r="X1433" s="789">
        <v>4480</v>
      </c>
      <c r="Y1433" s="727" t="s">
        <v>4270</v>
      </c>
      <c r="Z1433" s="727">
        <v>2016</v>
      </c>
      <c r="AA1433" s="727"/>
      <c r="AB1433" s="760" t="s">
        <v>876</v>
      </c>
      <c r="AC1433" s="760"/>
      <c r="AD1433" s="760"/>
      <c r="AE1433" s="760"/>
      <c r="AF1433" s="760"/>
      <c r="AG1433" s="760" t="s">
        <v>7495</v>
      </c>
      <c r="AH1433" s="760" t="s">
        <v>794</v>
      </c>
      <c r="AI1433" s="760">
        <v>210004429</v>
      </c>
      <c r="AJ1433" s="760" t="s">
        <v>7591</v>
      </c>
      <c r="AK1433" s="807"/>
    </row>
    <row r="1434" spans="1:37" s="192" customFormat="1" ht="100.5" customHeight="1">
      <c r="A1434" s="727" t="s">
        <v>7598</v>
      </c>
      <c r="B1434" s="1060" t="s">
        <v>33</v>
      </c>
      <c r="C1434" s="727" t="s">
        <v>7523</v>
      </c>
      <c r="D1434" s="727" t="s">
        <v>7524</v>
      </c>
      <c r="E1434" s="727" t="s">
        <v>7524</v>
      </c>
      <c r="F1434" s="727" t="s">
        <v>7525</v>
      </c>
      <c r="G1434" s="727" t="s">
        <v>7525</v>
      </c>
      <c r="H1434" s="727"/>
      <c r="I1434" s="727"/>
      <c r="J1434" s="727" t="s">
        <v>227</v>
      </c>
      <c r="K1434" s="727">
        <v>75</v>
      </c>
      <c r="L1434" s="752">
        <v>711000000</v>
      </c>
      <c r="M1434" s="753" t="s">
        <v>73</v>
      </c>
      <c r="N1434" s="727" t="s">
        <v>2115</v>
      </c>
      <c r="O1434" s="727" t="s">
        <v>802</v>
      </c>
      <c r="P1434" s="727" t="s">
        <v>229</v>
      </c>
      <c r="Q1434" s="874" t="s">
        <v>230</v>
      </c>
      <c r="R1434" s="727" t="s">
        <v>2856</v>
      </c>
      <c r="S1434" s="727">
        <v>715</v>
      </c>
      <c r="T1434" s="727" t="s">
        <v>6179</v>
      </c>
      <c r="U1434" s="789">
        <v>2</v>
      </c>
      <c r="V1434" s="789">
        <v>8000</v>
      </c>
      <c r="W1434" s="789">
        <v>16000</v>
      </c>
      <c r="X1434" s="789">
        <v>17920</v>
      </c>
      <c r="Y1434" s="727" t="s">
        <v>4270</v>
      </c>
      <c r="Z1434" s="727">
        <v>2016</v>
      </c>
      <c r="AA1434" s="727"/>
      <c r="AB1434" s="760" t="s">
        <v>876</v>
      </c>
      <c r="AC1434" s="760"/>
      <c r="AD1434" s="760"/>
      <c r="AE1434" s="760"/>
      <c r="AF1434" s="760"/>
      <c r="AG1434" s="760" t="s">
        <v>7526</v>
      </c>
      <c r="AH1434" s="760" t="s">
        <v>794</v>
      </c>
      <c r="AI1434" s="760">
        <v>210004444</v>
      </c>
      <c r="AJ1434" s="760" t="s">
        <v>7599</v>
      </c>
      <c r="AK1434" s="807"/>
    </row>
    <row r="1435" spans="1:37" s="192" customFormat="1" ht="100.5" customHeight="1">
      <c r="A1435" s="727" t="s">
        <v>7600</v>
      </c>
      <c r="B1435" s="1060" t="s">
        <v>33</v>
      </c>
      <c r="C1435" s="727" t="s">
        <v>7523</v>
      </c>
      <c r="D1435" s="727" t="s">
        <v>7524</v>
      </c>
      <c r="E1435" s="727" t="s">
        <v>7524</v>
      </c>
      <c r="F1435" s="727" t="s">
        <v>7525</v>
      </c>
      <c r="G1435" s="727" t="s">
        <v>7525</v>
      </c>
      <c r="H1435" s="727"/>
      <c r="I1435" s="727"/>
      <c r="J1435" s="727" t="s">
        <v>227</v>
      </c>
      <c r="K1435" s="727">
        <v>75</v>
      </c>
      <c r="L1435" s="752">
        <v>711000000</v>
      </c>
      <c r="M1435" s="753" t="s">
        <v>73</v>
      </c>
      <c r="N1435" s="727" t="s">
        <v>2115</v>
      </c>
      <c r="O1435" s="813" t="s">
        <v>4669</v>
      </c>
      <c r="P1435" s="727" t="s">
        <v>229</v>
      </c>
      <c r="Q1435" s="874" t="s">
        <v>230</v>
      </c>
      <c r="R1435" s="727" t="s">
        <v>2856</v>
      </c>
      <c r="S1435" s="727">
        <v>715</v>
      </c>
      <c r="T1435" s="727" t="s">
        <v>6179</v>
      </c>
      <c r="U1435" s="789">
        <v>6</v>
      </c>
      <c r="V1435" s="789">
        <v>8800</v>
      </c>
      <c r="W1435" s="789">
        <v>52800</v>
      </c>
      <c r="X1435" s="789">
        <v>59136</v>
      </c>
      <c r="Y1435" s="727" t="s">
        <v>4270</v>
      </c>
      <c r="Z1435" s="727">
        <v>2016</v>
      </c>
      <c r="AA1435" s="727"/>
      <c r="AB1435" s="760" t="s">
        <v>876</v>
      </c>
      <c r="AC1435" s="760"/>
      <c r="AD1435" s="760"/>
      <c r="AE1435" s="760"/>
      <c r="AF1435" s="760"/>
      <c r="AG1435" s="760" t="s">
        <v>7529</v>
      </c>
      <c r="AH1435" s="760" t="s">
        <v>794</v>
      </c>
      <c r="AI1435" s="760">
        <v>210004444</v>
      </c>
      <c r="AJ1435" s="760" t="s">
        <v>7599</v>
      </c>
      <c r="AK1435" s="807"/>
    </row>
    <row r="1436" spans="1:37" s="192" customFormat="1" ht="100.5" customHeight="1">
      <c r="A1436" s="727" t="s">
        <v>7601</v>
      </c>
      <c r="B1436" s="1060" t="s">
        <v>33</v>
      </c>
      <c r="C1436" s="727" t="s">
        <v>7523</v>
      </c>
      <c r="D1436" s="727" t="s">
        <v>7524</v>
      </c>
      <c r="E1436" s="727" t="s">
        <v>7524</v>
      </c>
      <c r="F1436" s="727" t="s">
        <v>7525</v>
      </c>
      <c r="G1436" s="727" t="s">
        <v>7525</v>
      </c>
      <c r="H1436" s="727"/>
      <c r="I1436" s="727"/>
      <c r="J1436" s="727" t="s">
        <v>227</v>
      </c>
      <c r="K1436" s="727">
        <v>75</v>
      </c>
      <c r="L1436" s="752">
        <v>711000000</v>
      </c>
      <c r="M1436" s="753" t="s">
        <v>73</v>
      </c>
      <c r="N1436" s="727" t="s">
        <v>2115</v>
      </c>
      <c r="O1436" s="813" t="s">
        <v>4672</v>
      </c>
      <c r="P1436" s="727" t="s">
        <v>229</v>
      </c>
      <c r="Q1436" s="874" t="s">
        <v>230</v>
      </c>
      <c r="R1436" s="727" t="s">
        <v>2856</v>
      </c>
      <c r="S1436" s="727">
        <v>715</v>
      </c>
      <c r="T1436" s="727" t="s">
        <v>6179</v>
      </c>
      <c r="U1436" s="789">
        <v>1</v>
      </c>
      <c r="V1436" s="789">
        <v>8800</v>
      </c>
      <c r="W1436" s="789">
        <v>8800</v>
      </c>
      <c r="X1436" s="789">
        <v>9856</v>
      </c>
      <c r="Y1436" s="727" t="s">
        <v>4270</v>
      </c>
      <c r="Z1436" s="727">
        <v>2016</v>
      </c>
      <c r="AA1436" s="727"/>
      <c r="AB1436" s="760" t="s">
        <v>876</v>
      </c>
      <c r="AC1436" s="760"/>
      <c r="AD1436" s="760"/>
      <c r="AE1436" s="760"/>
      <c r="AF1436" s="760"/>
      <c r="AG1436" s="760" t="s">
        <v>7531</v>
      </c>
      <c r="AH1436" s="760" t="s">
        <v>794</v>
      </c>
      <c r="AI1436" s="760">
        <v>210004444</v>
      </c>
      <c r="AJ1436" s="760" t="s">
        <v>7599</v>
      </c>
      <c r="AK1436" s="807"/>
    </row>
    <row r="1437" spans="1:37" s="192" customFormat="1" ht="100.5" customHeight="1">
      <c r="A1437" s="727" t="s">
        <v>7602</v>
      </c>
      <c r="B1437" s="1060" t="s">
        <v>33</v>
      </c>
      <c r="C1437" s="727" t="s">
        <v>7523</v>
      </c>
      <c r="D1437" s="727" t="s">
        <v>7524</v>
      </c>
      <c r="E1437" s="727" t="s">
        <v>7524</v>
      </c>
      <c r="F1437" s="727" t="s">
        <v>7525</v>
      </c>
      <c r="G1437" s="727" t="s">
        <v>7525</v>
      </c>
      <c r="H1437" s="727"/>
      <c r="I1437" s="727"/>
      <c r="J1437" s="727" t="s">
        <v>227</v>
      </c>
      <c r="K1437" s="727">
        <v>75</v>
      </c>
      <c r="L1437" s="752">
        <v>711000000</v>
      </c>
      <c r="M1437" s="753" t="s">
        <v>73</v>
      </c>
      <c r="N1437" s="727" t="s">
        <v>2115</v>
      </c>
      <c r="O1437" s="727" t="s">
        <v>4707</v>
      </c>
      <c r="P1437" s="727" t="s">
        <v>229</v>
      </c>
      <c r="Q1437" s="874" t="s">
        <v>230</v>
      </c>
      <c r="R1437" s="727" t="s">
        <v>2856</v>
      </c>
      <c r="S1437" s="727">
        <v>715</v>
      </c>
      <c r="T1437" s="727" t="s">
        <v>6179</v>
      </c>
      <c r="U1437" s="789">
        <v>2</v>
      </c>
      <c r="V1437" s="789">
        <v>8800</v>
      </c>
      <c r="W1437" s="789">
        <v>17600</v>
      </c>
      <c r="X1437" s="789">
        <v>19712</v>
      </c>
      <c r="Y1437" s="727" t="s">
        <v>4270</v>
      </c>
      <c r="Z1437" s="727">
        <v>2016</v>
      </c>
      <c r="AA1437" s="727"/>
      <c r="AB1437" s="760" t="s">
        <v>876</v>
      </c>
      <c r="AC1437" s="760"/>
      <c r="AD1437" s="760"/>
      <c r="AE1437" s="760"/>
      <c r="AF1437" s="760"/>
      <c r="AG1437" s="760" t="s">
        <v>7535</v>
      </c>
      <c r="AH1437" s="760" t="s">
        <v>794</v>
      </c>
      <c r="AI1437" s="760">
        <v>210004444</v>
      </c>
      <c r="AJ1437" s="760" t="s">
        <v>7599</v>
      </c>
      <c r="AK1437" s="807"/>
    </row>
    <row r="1438" spans="1:37" s="192" customFormat="1" ht="100.5" customHeight="1">
      <c r="A1438" s="727" t="s">
        <v>7603</v>
      </c>
      <c r="B1438" s="1060" t="s">
        <v>33</v>
      </c>
      <c r="C1438" s="727" t="s">
        <v>7523</v>
      </c>
      <c r="D1438" s="727" t="s">
        <v>7524</v>
      </c>
      <c r="E1438" s="727" t="s">
        <v>7524</v>
      </c>
      <c r="F1438" s="727" t="s">
        <v>7525</v>
      </c>
      <c r="G1438" s="727" t="s">
        <v>7525</v>
      </c>
      <c r="H1438" s="727"/>
      <c r="I1438" s="727"/>
      <c r="J1438" s="727" t="s">
        <v>227</v>
      </c>
      <c r="K1438" s="727">
        <v>75</v>
      </c>
      <c r="L1438" s="752">
        <v>711000000</v>
      </c>
      <c r="M1438" s="753" t="s">
        <v>73</v>
      </c>
      <c r="N1438" s="727" t="s">
        <v>2115</v>
      </c>
      <c r="O1438" s="727" t="s">
        <v>236</v>
      </c>
      <c r="P1438" s="727" t="s">
        <v>229</v>
      </c>
      <c r="Q1438" s="874" t="s">
        <v>230</v>
      </c>
      <c r="R1438" s="727" t="s">
        <v>2856</v>
      </c>
      <c r="S1438" s="727">
        <v>715</v>
      </c>
      <c r="T1438" s="727" t="s">
        <v>6179</v>
      </c>
      <c r="U1438" s="789">
        <v>1</v>
      </c>
      <c r="V1438" s="789">
        <v>8800</v>
      </c>
      <c r="W1438" s="789">
        <v>8800</v>
      </c>
      <c r="X1438" s="789">
        <v>9856</v>
      </c>
      <c r="Y1438" s="727" t="s">
        <v>4270</v>
      </c>
      <c r="Z1438" s="727">
        <v>2016</v>
      </c>
      <c r="AA1438" s="727"/>
      <c r="AB1438" s="760" t="s">
        <v>876</v>
      </c>
      <c r="AC1438" s="760"/>
      <c r="AD1438" s="760"/>
      <c r="AE1438" s="760"/>
      <c r="AF1438" s="760"/>
      <c r="AG1438" s="760" t="s">
        <v>7539</v>
      </c>
      <c r="AH1438" s="760" t="s">
        <v>794</v>
      </c>
      <c r="AI1438" s="760">
        <v>210004444</v>
      </c>
      <c r="AJ1438" s="760" t="s">
        <v>7599</v>
      </c>
      <c r="AK1438" s="807"/>
    </row>
    <row r="1439" spans="1:37" s="192" customFormat="1" ht="100.5" customHeight="1">
      <c r="A1439" s="727" t="s">
        <v>7604</v>
      </c>
      <c r="B1439" s="1060" t="s">
        <v>33</v>
      </c>
      <c r="C1439" s="727" t="s">
        <v>7523</v>
      </c>
      <c r="D1439" s="727" t="s">
        <v>7524</v>
      </c>
      <c r="E1439" s="727" t="s">
        <v>7524</v>
      </c>
      <c r="F1439" s="727" t="s">
        <v>7525</v>
      </c>
      <c r="G1439" s="727" t="s">
        <v>7525</v>
      </c>
      <c r="H1439" s="727"/>
      <c r="I1439" s="727"/>
      <c r="J1439" s="727" t="s">
        <v>227</v>
      </c>
      <c r="K1439" s="727">
        <v>75</v>
      </c>
      <c r="L1439" s="752">
        <v>711000000</v>
      </c>
      <c r="M1439" s="753" t="s">
        <v>73</v>
      </c>
      <c r="N1439" s="727" t="s">
        <v>2115</v>
      </c>
      <c r="O1439" s="727" t="s">
        <v>802</v>
      </c>
      <c r="P1439" s="727" t="s">
        <v>229</v>
      </c>
      <c r="Q1439" s="874" t="s">
        <v>230</v>
      </c>
      <c r="R1439" s="727" t="s">
        <v>2856</v>
      </c>
      <c r="S1439" s="727">
        <v>715</v>
      </c>
      <c r="T1439" s="727" t="s">
        <v>6179</v>
      </c>
      <c r="U1439" s="789">
        <v>2</v>
      </c>
      <c r="V1439" s="789">
        <v>8000</v>
      </c>
      <c r="W1439" s="789">
        <v>16000</v>
      </c>
      <c r="X1439" s="789">
        <v>17920</v>
      </c>
      <c r="Y1439" s="727" t="s">
        <v>4270</v>
      </c>
      <c r="Z1439" s="727">
        <v>2016</v>
      </c>
      <c r="AA1439" s="727"/>
      <c r="AB1439" s="760" t="s">
        <v>876</v>
      </c>
      <c r="AC1439" s="760"/>
      <c r="AD1439" s="760"/>
      <c r="AE1439" s="760"/>
      <c r="AF1439" s="760"/>
      <c r="AG1439" s="760" t="s">
        <v>7526</v>
      </c>
      <c r="AH1439" s="760" t="s">
        <v>794</v>
      </c>
      <c r="AI1439" s="760">
        <v>210004445</v>
      </c>
      <c r="AJ1439" s="760" t="s">
        <v>7605</v>
      </c>
      <c r="AK1439" s="807"/>
    </row>
    <row r="1440" spans="1:37" s="192" customFormat="1" ht="100.5" customHeight="1">
      <c r="A1440" s="727" t="s">
        <v>7606</v>
      </c>
      <c r="B1440" s="1060" t="s">
        <v>33</v>
      </c>
      <c r="C1440" s="727" t="s">
        <v>7523</v>
      </c>
      <c r="D1440" s="727" t="s">
        <v>7524</v>
      </c>
      <c r="E1440" s="727" t="s">
        <v>7524</v>
      </c>
      <c r="F1440" s="727" t="s">
        <v>7525</v>
      </c>
      <c r="G1440" s="727" t="s">
        <v>7525</v>
      </c>
      <c r="H1440" s="727"/>
      <c r="I1440" s="727"/>
      <c r="J1440" s="727" t="s">
        <v>227</v>
      </c>
      <c r="K1440" s="727">
        <v>75</v>
      </c>
      <c r="L1440" s="752">
        <v>711000000</v>
      </c>
      <c r="M1440" s="753" t="s">
        <v>73</v>
      </c>
      <c r="N1440" s="727" t="s">
        <v>2115</v>
      </c>
      <c r="O1440" s="813" t="s">
        <v>4669</v>
      </c>
      <c r="P1440" s="727" t="s">
        <v>229</v>
      </c>
      <c r="Q1440" s="874" t="s">
        <v>230</v>
      </c>
      <c r="R1440" s="727" t="s">
        <v>2856</v>
      </c>
      <c r="S1440" s="727">
        <v>715</v>
      </c>
      <c r="T1440" s="727" t="s">
        <v>6179</v>
      </c>
      <c r="U1440" s="789">
        <v>5</v>
      </c>
      <c r="V1440" s="789">
        <v>8800</v>
      </c>
      <c r="W1440" s="789">
        <v>44000</v>
      </c>
      <c r="X1440" s="789">
        <v>49280</v>
      </c>
      <c r="Y1440" s="727" t="s">
        <v>4270</v>
      </c>
      <c r="Z1440" s="727">
        <v>2016</v>
      </c>
      <c r="AA1440" s="727"/>
      <c r="AB1440" s="760" t="s">
        <v>876</v>
      </c>
      <c r="AC1440" s="760"/>
      <c r="AD1440" s="760"/>
      <c r="AE1440" s="760"/>
      <c r="AF1440" s="760"/>
      <c r="AG1440" s="760" t="s">
        <v>7529</v>
      </c>
      <c r="AH1440" s="760" t="s">
        <v>794</v>
      </c>
      <c r="AI1440" s="760">
        <v>210004445</v>
      </c>
      <c r="AJ1440" s="760" t="s">
        <v>7605</v>
      </c>
      <c r="AK1440" s="807"/>
    </row>
    <row r="1441" spans="1:37" s="192" customFormat="1" ht="100.5" customHeight="1">
      <c r="A1441" s="727" t="s">
        <v>7607</v>
      </c>
      <c r="B1441" s="1060" t="s">
        <v>33</v>
      </c>
      <c r="C1441" s="727" t="s">
        <v>7523</v>
      </c>
      <c r="D1441" s="727" t="s">
        <v>7524</v>
      </c>
      <c r="E1441" s="727" t="s">
        <v>7524</v>
      </c>
      <c r="F1441" s="727" t="s">
        <v>7525</v>
      </c>
      <c r="G1441" s="727" t="s">
        <v>7525</v>
      </c>
      <c r="H1441" s="727"/>
      <c r="I1441" s="727"/>
      <c r="J1441" s="727" t="s">
        <v>227</v>
      </c>
      <c r="K1441" s="727">
        <v>75</v>
      </c>
      <c r="L1441" s="752">
        <v>711000000</v>
      </c>
      <c r="M1441" s="753" t="s">
        <v>73</v>
      </c>
      <c r="N1441" s="727" t="s">
        <v>2115</v>
      </c>
      <c r="O1441" s="813" t="s">
        <v>4672</v>
      </c>
      <c r="P1441" s="727" t="s">
        <v>229</v>
      </c>
      <c r="Q1441" s="874" t="s">
        <v>230</v>
      </c>
      <c r="R1441" s="727" t="s">
        <v>2856</v>
      </c>
      <c r="S1441" s="727">
        <v>715</v>
      </c>
      <c r="T1441" s="727" t="s">
        <v>6179</v>
      </c>
      <c r="U1441" s="789">
        <v>4</v>
      </c>
      <c r="V1441" s="789">
        <v>8800</v>
      </c>
      <c r="W1441" s="789">
        <v>35200</v>
      </c>
      <c r="X1441" s="789">
        <v>39424</v>
      </c>
      <c r="Y1441" s="727" t="s">
        <v>4270</v>
      </c>
      <c r="Z1441" s="727">
        <v>2016</v>
      </c>
      <c r="AA1441" s="727"/>
      <c r="AB1441" s="760" t="s">
        <v>876</v>
      </c>
      <c r="AC1441" s="760"/>
      <c r="AD1441" s="760"/>
      <c r="AE1441" s="760"/>
      <c r="AF1441" s="760"/>
      <c r="AG1441" s="760" t="s">
        <v>7531</v>
      </c>
      <c r="AH1441" s="760" t="s">
        <v>794</v>
      </c>
      <c r="AI1441" s="760">
        <v>210004445</v>
      </c>
      <c r="AJ1441" s="760" t="s">
        <v>7605</v>
      </c>
      <c r="AK1441" s="807"/>
    </row>
    <row r="1442" spans="1:37" s="192" customFormat="1" ht="100.5" customHeight="1">
      <c r="A1442" s="727" t="s">
        <v>7608</v>
      </c>
      <c r="B1442" s="1060" t="s">
        <v>33</v>
      </c>
      <c r="C1442" s="727" t="s">
        <v>7523</v>
      </c>
      <c r="D1442" s="727" t="s">
        <v>7524</v>
      </c>
      <c r="E1442" s="727" t="s">
        <v>7524</v>
      </c>
      <c r="F1442" s="727" t="s">
        <v>7525</v>
      </c>
      <c r="G1442" s="727" t="s">
        <v>7525</v>
      </c>
      <c r="H1442" s="727"/>
      <c r="I1442" s="727"/>
      <c r="J1442" s="727" t="s">
        <v>227</v>
      </c>
      <c r="K1442" s="727">
        <v>75</v>
      </c>
      <c r="L1442" s="752">
        <v>711000000</v>
      </c>
      <c r="M1442" s="753" t="s">
        <v>73</v>
      </c>
      <c r="N1442" s="727" t="s">
        <v>2115</v>
      </c>
      <c r="O1442" s="727" t="s">
        <v>236</v>
      </c>
      <c r="P1442" s="727" t="s">
        <v>229</v>
      </c>
      <c r="Q1442" s="874" t="s">
        <v>230</v>
      </c>
      <c r="R1442" s="727" t="s">
        <v>2856</v>
      </c>
      <c r="S1442" s="727">
        <v>715</v>
      </c>
      <c r="T1442" s="727" t="s">
        <v>6179</v>
      </c>
      <c r="U1442" s="789">
        <v>9</v>
      </c>
      <c r="V1442" s="789">
        <v>8800</v>
      </c>
      <c r="W1442" s="789">
        <v>79200</v>
      </c>
      <c r="X1442" s="789">
        <v>88704</v>
      </c>
      <c r="Y1442" s="727" t="s">
        <v>4270</v>
      </c>
      <c r="Z1442" s="727">
        <v>2016</v>
      </c>
      <c r="AA1442" s="727"/>
      <c r="AB1442" s="760" t="s">
        <v>876</v>
      </c>
      <c r="AC1442" s="760"/>
      <c r="AD1442" s="760"/>
      <c r="AE1442" s="760"/>
      <c r="AF1442" s="760"/>
      <c r="AG1442" s="760" t="s">
        <v>7539</v>
      </c>
      <c r="AH1442" s="760" t="s">
        <v>794</v>
      </c>
      <c r="AI1442" s="760">
        <v>210004445</v>
      </c>
      <c r="AJ1442" s="760" t="s">
        <v>7605</v>
      </c>
      <c r="AK1442" s="807"/>
    </row>
    <row r="1443" spans="1:37" s="192" customFormat="1" ht="100.5" customHeight="1">
      <c r="A1443" s="727" t="s">
        <v>7609</v>
      </c>
      <c r="B1443" s="1060" t="s">
        <v>33</v>
      </c>
      <c r="C1443" s="727" t="s">
        <v>7523</v>
      </c>
      <c r="D1443" s="727" t="s">
        <v>7524</v>
      </c>
      <c r="E1443" s="727" t="s">
        <v>7524</v>
      </c>
      <c r="F1443" s="727" t="s">
        <v>7525</v>
      </c>
      <c r="G1443" s="727" t="s">
        <v>7525</v>
      </c>
      <c r="H1443" s="727"/>
      <c r="I1443" s="727"/>
      <c r="J1443" s="727" t="s">
        <v>227</v>
      </c>
      <c r="K1443" s="727">
        <v>75</v>
      </c>
      <c r="L1443" s="752">
        <v>711000000</v>
      </c>
      <c r="M1443" s="753" t="s">
        <v>73</v>
      </c>
      <c r="N1443" s="727" t="s">
        <v>2115</v>
      </c>
      <c r="O1443" s="727" t="s">
        <v>802</v>
      </c>
      <c r="P1443" s="727" t="s">
        <v>229</v>
      </c>
      <c r="Q1443" s="874" t="s">
        <v>230</v>
      </c>
      <c r="R1443" s="727" t="s">
        <v>2856</v>
      </c>
      <c r="S1443" s="727">
        <v>715</v>
      </c>
      <c r="T1443" s="727" t="s">
        <v>6179</v>
      </c>
      <c r="U1443" s="789">
        <v>6</v>
      </c>
      <c r="V1443" s="789">
        <v>8000</v>
      </c>
      <c r="W1443" s="789">
        <v>48000</v>
      </c>
      <c r="X1443" s="789">
        <v>53760</v>
      </c>
      <c r="Y1443" s="727" t="s">
        <v>4270</v>
      </c>
      <c r="Z1443" s="727">
        <v>2016</v>
      </c>
      <c r="AA1443" s="727"/>
      <c r="AB1443" s="760" t="s">
        <v>876</v>
      </c>
      <c r="AC1443" s="760"/>
      <c r="AD1443" s="760"/>
      <c r="AE1443" s="760"/>
      <c r="AF1443" s="760"/>
      <c r="AG1443" s="760" t="s">
        <v>7526</v>
      </c>
      <c r="AH1443" s="760" t="s">
        <v>794</v>
      </c>
      <c r="AI1443" s="760">
        <v>210004446</v>
      </c>
      <c r="AJ1443" s="760" t="s">
        <v>7610</v>
      </c>
      <c r="AK1443" s="807"/>
    </row>
    <row r="1444" spans="1:37" s="192" customFormat="1" ht="100.5" customHeight="1">
      <c r="A1444" s="727" t="s">
        <v>7611</v>
      </c>
      <c r="B1444" s="1060" t="s">
        <v>33</v>
      </c>
      <c r="C1444" s="727" t="s">
        <v>7523</v>
      </c>
      <c r="D1444" s="727" t="s">
        <v>7524</v>
      </c>
      <c r="E1444" s="727" t="s">
        <v>7524</v>
      </c>
      <c r="F1444" s="727" t="s">
        <v>7525</v>
      </c>
      <c r="G1444" s="727" t="s">
        <v>7525</v>
      </c>
      <c r="H1444" s="727"/>
      <c r="I1444" s="727"/>
      <c r="J1444" s="727" t="s">
        <v>227</v>
      </c>
      <c r="K1444" s="727">
        <v>75</v>
      </c>
      <c r="L1444" s="752">
        <v>711000000</v>
      </c>
      <c r="M1444" s="753" t="s">
        <v>73</v>
      </c>
      <c r="N1444" s="727" t="s">
        <v>2115</v>
      </c>
      <c r="O1444" s="813" t="s">
        <v>4669</v>
      </c>
      <c r="P1444" s="727" t="s">
        <v>229</v>
      </c>
      <c r="Q1444" s="874" t="s">
        <v>230</v>
      </c>
      <c r="R1444" s="727" t="s">
        <v>2856</v>
      </c>
      <c r="S1444" s="727">
        <v>715</v>
      </c>
      <c r="T1444" s="727" t="s">
        <v>6179</v>
      </c>
      <c r="U1444" s="789">
        <v>8</v>
      </c>
      <c r="V1444" s="789">
        <v>8800</v>
      </c>
      <c r="W1444" s="789">
        <v>70400</v>
      </c>
      <c r="X1444" s="789">
        <v>78848</v>
      </c>
      <c r="Y1444" s="727" t="s">
        <v>4270</v>
      </c>
      <c r="Z1444" s="727">
        <v>2016</v>
      </c>
      <c r="AA1444" s="727"/>
      <c r="AB1444" s="760" t="s">
        <v>876</v>
      </c>
      <c r="AC1444" s="760"/>
      <c r="AD1444" s="760"/>
      <c r="AE1444" s="760"/>
      <c r="AF1444" s="760"/>
      <c r="AG1444" s="760" t="s">
        <v>7529</v>
      </c>
      <c r="AH1444" s="760" t="s">
        <v>794</v>
      </c>
      <c r="AI1444" s="760">
        <v>210004446</v>
      </c>
      <c r="AJ1444" s="760" t="s">
        <v>7610</v>
      </c>
      <c r="AK1444" s="807"/>
    </row>
    <row r="1445" spans="1:37" s="192" customFormat="1" ht="100.5" customHeight="1">
      <c r="A1445" s="727" t="s">
        <v>7612</v>
      </c>
      <c r="B1445" s="1060" t="s">
        <v>33</v>
      </c>
      <c r="C1445" s="727" t="s">
        <v>7523</v>
      </c>
      <c r="D1445" s="727" t="s">
        <v>7524</v>
      </c>
      <c r="E1445" s="727" t="s">
        <v>7524</v>
      </c>
      <c r="F1445" s="727" t="s">
        <v>7525</v>
      </c>
      <c r="G1445" s="727" t="s">
        <v>7525</v>
      </c>
      <c r="H1445" s="727"/>
      <c r="I1445" s="727"/>
      <c r="J1445" s="727" t="s">
        <v>227</v>
      </c>
      <c r="K1445" s="727">
        <v>75</v>
      </c>
      <c r="L1445" s="752">
        <v>711000000</v>
      </c>
      <c r="M1445" s="753" t="s">
        <v>73</v>
      </c>
      <c r="N1445" s="727" t="s">
        <v>2115</v>
      </c>
      <c r="O1445" s="813" t="s">
        <v>4672</v>
      </c>
      <c r="P1445" s="727" t="s">
        <v>229</v>
      </c>
      <c r="Q1445" s="874" t="s">
        <v>230</v>
      </c>
      <c r="R1445" s="727" t="s">
        <v>2856</v>
      </c>
      <c r="S1445" s="727">
        <v>715</v>
      </c>
      <c r="T1445" s="727" t="s">
        <v>6179</v>
      </c>
      <c r="U1445" s="789">
        <v>1</v>
      </c>
      <c r="V1445" s="789">
        <v>8800</v>
      </c>
      <c r="W1445" s="789">
        <v>8800</v>
      </c>
      <c r="X1445" s="789">
        <v>9856</v>
      </c>
      <c r="Y1445" s="727" t="s">
        <v>4270</v>
      </c>
      <c r="Z1445" s="727">
        <v>2016</v>
      </c>
      <c r="AA1445" s="727"/>
      <c r="AB1445" s="760" t="s">
        <v>876</v>
      </c>
      <c r="AC1445" s="760"/>
      <c r="AD1445" s="760"/>
      <c r="AE1445" s="760"/>
      <c r="AF1445" s="760"/>
      <c r="AG1445" s="760" t="s">
        <v>7531</v>
      </c>
      <c r="AH1445" s="760" t="s">
        <v>794</v>
      </c>
      <c r="AI1445" s="760">
        <v>210004446</v>
      </c>
      <c r="AJ1445" s="760" t="s">
        <v>7610</v>
      </c>
      <c r="AK1445" s="807"/>
    </row>
    <row r="1446" spans="1:37" s="192" customFormat="1" ht="100.5" customHeight="1">
      <c r="A1446" s="727" t="s">
        <v>7613</v>
      </c>
      <c r="B1446" s="1060" t="s">
        <v>33</v>
      </c>
      <c r="C1446" s="727" t="s">
        <v>7523</v>
      </c>
      <c r="D1446" s="727" t="s">
        <v>7524</v>
      </c>
      <c r="E1446" s="727" t="s">
        <v>7524</v>
      </c>
      <c r="F1446" s="727" t="s">
        <v>7525</v>
      </c>
      <c r="G1446" s="727" t="s">
        <v>7525</v>
      </c>
      <c r="H1446" s="727"/>
      <c r="I1446" s="727"/>
      <c r="J1446" s="727" t="s">
        <v>227</v>
      </c>
      <c r="K1446" s="727">
        <v>75</v>
      </c>
      <c r="L1446" s="752">
        <v>711000000</v>
      </c>
      <c r="M1446" s="753" t="s">
        <v>73</v>
      </c>
      <c r="N1446" s="727" t="s">
        <v>2115</v>
      </c>
      <c r="O1446" s="727" t="s">
        <v>4707</v>
      </c>
      <c r="P1446" s="727" t="s">
        <v>229</v>
      </c>
      <c r="Q1446" s="874" t="s">
        <v>230</v>
      </c>
      <c r="R1446" s="727" t="s">
        <v>2856</v>
      </c>
      <c r="S1446" s="727">
        <v>715</v>
      </c>
      <c r="T1446" s="727" t="s">
        <v>6179</v>
      </c>
      <c r="U1446" s="789">
        <v>1</v>
      </c>
      <c r="V1446" s="789">
        <v>8800</v>
      </c>
      <c r="W1446" s="789">
        <v>8800</v>
      </c>
      <c r="X1446" s="789">
        <v>9856</v>
      </c>
      <c r="Y1446" s="727" t="s">
        <v>4270</v>
      </c>
      <c r="Z1446" s="727">
        <v>2016</v>
      </c>
      <c r="AA1446" s="727"/>
      <c r="AB1446" s="760" t="s">
        <v>876</v>
      </c>
      <c r="AC1446" s="760"/>
      <c r="AD1446" s="760"/>
      <c r="AE1446" s="760"/>
      <c r="AF1446" s="760"/>
      <c r="AG1446" s="760" t="s">
        <v>7535</v>
      </c>
      <c r="AH1446" s="760" t="s">
        <v>794</v>
      </c>
      <c r="AI1446" s="760">
        <v>210004446</v>
      </c>
      <c r="AJ1446" s="760" t="s">
        <v>7610</v>
      </c>
      <c r="AK1446" s="807"/>
    </row>
    <row r="1447" spans="1:37" s="192" customFormat="1" ht="100.5" customHeight="1">
      <c r="A1447" s="727" t="s">
        <v>7614</v>
      </c>
      <c r="B1447" s="1060" t="s">
        <v>33</v>
      </c>
      <c r="C1447" s="727" t="s">
        <v>7523</v>
      </c>
      <c r="D1447" s="727" t="s">
        <v>7524</v>
      </c>
      <c r="E1447" s="727" t="s">
        <v>7524</v>
      </c>
      <c r="F1447" s="727" t="s">
        <v>7525</v>
      </c>
      <c r="G1447" s="727" t="s">
        <v>7525</v>
      </c>
      <c r="H1447" s="727"/>
      <c r="I1447" s="727"/>
      <c r="J1447" s="727" t="s">
        <v>227</v>
      </c>
      <c r="K1447" s="727">
        <v>75</v>
      </c>
      <c r="L1447" s="752">
        <v>711000000</v>
      </c>
      <c r="M1447" s="753" t="s">
        <v>73</v>
      </c>
      <c r="N1447" s="727" t="s">
        <v>2115</v>
      </c>
      <c r="O1447" s="727" t="s">
        <v>236</v>
      </c>
      <c r="P1447" s="727" t="s">
        <v>229</v>
      </c>
      <c r="Q1447" s="874" t="s">
        <v>230</v>
      </c>
      <c r="R1447" s="727" t="s">
        <v>2856</v>
      </c>
      <c r="S1447" s="727">
        <v>715</v>
      </c>
      <c r="T1447" s="727" t="s">
        <v>6179</v>
      </c>
      <c r="U1447" s="789">
        <v>10</v>
      </c>
      <c r="V1447" s="789">
        <v>8800</v>
      </c>
      <c r="W1447" s="789">
        <v>88000</v>
      </c>
      <c r="X1447" s="789">
        <v>98560</v>
      </c>
      <c r="Y1447" s="727" t="s">
        <v>4270</v>
      </c>
      <c r="Z1447" s="727">
        <v>2016</v>
      </c>
      <c r="AA1447" s="727"/>
      <c r="AB1447" s="760" t="s">
        <v>876</v>
      </c>
      <c r="AC1447" s="760"/>
      <c r="AD1447" s="760"/>
      <c r="AE1447" s="760"/>
      <c r="AF1447" s="760"/>
      <c r="AG1447" s="760" t="s">
        <v>7539</v>
      </c>
      <c r="AH1447" s="760" t="s">
        <v>794</v>
      </c>
      <c r="AI1447" s="760">
        <v>210004446</v>
      </c>
      <c r="AJ1447" s="760" t="s">
        <v>7610</v>
      </c>
      <c r="AK1447" s="807"/>
    </row>
    <row r="1448" spans="1:37" s="192" customFormat="1" ht="100.5" customHeight="1">
      <c r="A1448" s="727" t="s">
        <v>7615</v>
      </c>
      <c r="B1448" s="1060" t="s">
        <v>33</v>
      </c>
      <c r="C1448" s="727" t="s">
        <v>7523</v>
      </c>
      <c r="D1448" s="727" t="s">
        <v>7524</v>
      </c>
      <c r="E1448" s="727" t="s">
        <v>7524</v>
      </c>
      <c r="F1448" s="727" t="s">
        <v>7525</v>
      </c>
      <c r="G1448" s="727" t="s">
        <v>7525</v>
      </c>
      <c r="H1448" s="727"/>
      <c r="I1448" s="727"/>
      <c r="J1448" s="727" t="s">
        <v>227</v>
      </c>
      <c r="K1448" s="727">
        <v>75</v>
      </c>
      <c r="L1448" s="752">
        <v>711000000</v>
      </c>
      <c r="M1448" s="753" t="s">
        <v>73</v>
      </c>
      <c r="N1448" s="727" t="s">
        <v>2115</v>
      </c>
      <c r="O1448" s="813" t="s">
        <v>4683</v>
      </c>
      <c r="P1448" s="727" t="s">
        <v>229</v>
      </c>
      <c r="Q1448" s="874" t="s">
        <v>230</v>
      </c>
      <c r="R1448" s="727" t="s">
        <v>2856</v>
      </c>
      <c r="S1448" s="727">
        <v>715</v>
      </c>
      <c r="T1448" s="727" t="s">
        <v>6179</v>
      </c>
      <c r="U1448" s="789">
        <v>2</v>
      </c>
      <c r="V1448" s="789">
        <v>8800</v>
      </c>
      <c r="W1448" s="789">
        <v>17600</v>
      </c>
      <c r="X1448" s="789">
        <v>19712</v>
      </c>
      <c r="Y1448" s="727" t="s">
        <v>4270</v>
      </c>
      <c r="Z1448" s="727">
        <v>2016</v>
      </c>
      <c r="AA1448" s="727"/>
      <c r="AB1448" s="760" t="s">
        <v>876</v>
      </c>
      <c r="AC1448" s="760"/>
      <c r="AD1448" s="760"/>
      <c r="AE1448" s="760"/>
      <c r="AF1448" s="760"/>
      <c r="AG1448" s="760" t="s">
        <v>7541</v>
      </c>
      <c r="AH1448" s="760" t="s">
        <v>794</v>
      </c>
      <c r="AI1448" s="760">
        <v>210004446</v>
      </c>
      <c r="AJ1448" s="760" t="s">
        <v>7610</v>
      </c>
      <c r="AK1448" s="807"/>
    </row>
    <row r="1449" spans="1:37" s="192" customFormat="1" ht="100.5" customHeight="1">
      <c r="A1449" s="727" t="s">
        <v>7616</v>
      </c>
      <c r="B1449" s="1060" t="s">
        <v>33</v>
      </c>
      <c r="C1449" s="727" t="s">
        <v>7523</v>
      </c>
      <c r="D1449" s="727" t="s">
        <v>7524</v>
      </c>
      <c r="E1449" s="727" t="s">
        <v>7524</v>
      </c>
      <c r="F1449" s="727" t="s">
        <v>7525</v>
      </c>
      <c r="G1449" s="727" t="s">
        <v>7525</v>
      </c>
      <c r="H1449" s="727"/>
      <c r="I1449" s="727"/>
      <c r="J1449" s="727" t="s">
        <v>227</v>
      </c>
      <c r="K1449" s="727">
        <v>75</v>
      </c>
      <c r="L1449" s="752">
        <v>711000000</v>
      </c>
      <c r="M1449" s="753" t="s">
        <v>73</v>
      </c>
      <c r="N1449" s="727" t="s">
        <v>2115</v>
      </c>
      <c r="O1449" s="727" t="s">
        <v>4432</v>
      </c>
      <c r="P1449" s="727" t="s">
        <v>229</v>
      </c>
      <c r="Q1449" s="874" t="s">
        <v>230</v>
      </c>
      <c r="R1449" s="727" t="s">
        <v>2856</v>
      </c>
      <c r="S1449" s="727">
        <v>715</v>
      </c>
      <c r="T1449" s="727" t="s">
        <v>6179</v>
      </c>
      <c r="U1449" s="789">
        <v>4</v>
      </c>
      <c r="V1449" s="789">
        <v>8800</v>
      </c>
      <c r="W1449" s="789">
        <v>35200</v>
      </c>
      <c r="X1449" s="789">
        <v>39424</v>
      </c>
      <c r="Y1449" s="727" t="s">
        <v>4270</v>
      </c>
      <c r="Z1449" s="727">
        <v>2016</v>
      </c>
      <c r="AA1449" s="727"/>
      <c r="AB1449" s="760" t="s">
        <v>876</v>
      </c>
      <c r="AC1449" s="760"/>
      <c r="AD1449" s="760"/>
      <c r="AE1449" s="760"/>
      <c r="AF1449" s="760"/>
      <c r="AG1449" s="760" t="s">
        <v>7545</v>
      </c>
      <c r="AH1449" s="760" t="s">
        <v>794</v>
      </c>
      <c r="AI1449" s="760">
        <v>210004446</v>
      </c>
      <c r="AJ1449" s="760" t="s">
        <v>7610</v>
      </c>
      <c r="AK1449" s="807"/>
    </row>
    <row r="1450" spans="1:37" s="192" customFormat="1" ht="100.5" customHeight="1">
      <c r="A1450" s="727" t="s">
        <v>7617</v>
      </c>
      <c r="B1450" s="1060" t="s">
        <v>33</v>
      </c>
      <c r="C1450" s="727" t="s">
        <v>7523</v>
      </c>
      <c r="D1450" s="727" t="s">
        <v>7524</v>
      </c>
      <c r="E1450" s="727" t="s">
        <v>7524</v>
      </c>
      <c r="F1450" s="727" t="s">
        <v>7525</v>
      </c>
      <c r="G1450" s="727" t="s">
        <v>7525</v>
      </c>
      <c r="H1450" s="727"/>
      <c r="I1450" s="727"/>
      <c r="J1450" s="727" t="s">
        <v>227</v>
      </c>
      <c r="K1450" s="727">
        <v>75</v>
      </c>
      <c r="L1450" s="752">
        <v>711000000</v>
      </c>
      <c r="M1450" s="753" t="s">
        <v>73</v>
      </c>
      <c r="N1450" s="727" t="s">
        <v>2115</v>
      </c>
      <c r="O1450" s="727" t="s">
        <v>802</v>
      </c>
      <c r="P1450" s="727" t="s">
        <v>229</v>
      </c>
      <c r="Q1450" s="874" t="s">
        <v>230</v>
      </c>
      <c r="R1450" s="727" t="s">
        <v>2856</v>
      </c>
      <c r="S1450" s="727">
        <v>715</v>
      </c>
      <c r="T1450" s="727" t="s">
        <v>6179</v>
      </c>
      <c r="U1450" s="789">
        <v>9</v>
      </c>
      <c r="V1450" s="789">
        <v>8000</v>
      </c>
      <c r="W1450" s="789">
        <v>72000</v>
      </c>
      <c r="X1450" s="789">
        <v>80640</v>
      </c>
      <c r="Y1450" s="727" t="s">
        <v>4270</v>
      </c>
      <c r="Z1450" s="727">
        <v>2016</v>
      </c>
      <c r="AA1450" s="727"/>
      <c r="AB1450" s="760" t="s">
        <v>876</v>
      </c>
      <c r="AC1450" s="760"/>
      <c r="AD1450" s="760"/>
      <c r="AE1450" s="760"/>
      <c r="AF1450" s="760"/>
      <c r="AG1450" s="760" t="s">
        <v>7526</v>
      </c>
      <c r="AH1450" s="760" t="s">
        <v>794</v>
      </c>
      <c r="AI1450" s="760">
        <v>210004447</v>
      </c>
      <c r="AJ1450" s="760" t="s">
        <v>7618</v>
      </c>
      <c r="AK1450" s="807"/>
    </row>
    <row r="1451" spans="1:37" s="192" customFormat="1" ht="100.5" customHeight="1">
      <c r="A1451" s="727" t="s">
        <v>7619</v>
      </c>
      <c r="B1451" s="1060" t="s">
        <v>33</v>
      </c>
      <c r="C1451" s="727" t="s">
        <v>7523</v>
      </c>
      <c r="D1451" s="727" t="s">
        <v>7524</v>
      </c>
      <c r="E1451" s="727" t="s">
        <v>7524</v>
      </c>
      <c r="F1451" s="727" t="s">
        <v>7525</v>
      </c>
      <c r="G1451" s="727" t="s">
        <v>7525</v>
      </c>
      <c r="H1451" s="727"/>
      <c r="I1451" s="727"/>
      <c r="J1451" s="727" t="s">
        <v>227</v>
      </c>
      <c r="K1451" s="727">
        <v>75</v>
      </c>
      <c r="L1451" s="752">
        <v>711000000</v>
      </c>
      <c r="M1451" s="753" t="s">
        <v>73</v>
      </c>
      <c r="N1451" s="727" t="s">
        <v>2115</v>
      </c>
      <c r="O1451" s="813" t="s">
        <v>4669</v>
      </c>
      <c r="P1451" s="727" t="s">
        <v>229</v>
      </c>
      <c r="Q1451" s="874" t="s">
        <v>230</v>
      </c>
      <c r="R1451" s="727" t="s">
        <v>2856</v>
      </c>
      <c r="S1451" s="727">
        <v>715</v>
      </c>
      <c r="T1451" s="727" t="s">
        <v>6179</v>
      </c>
      <c r="U1451" s="896">
        <v>6</v>
      </c>
      <c r="V1451" s="789">
        <v>8800</v>
      </c>
      <c r="W1451" s="789">
        <v>52800</v>
      </c>
      <c r="X1451" s="789">
        <v>59136</v>
      </c>
      <c r="Y1451" s="727" t="s">
        <v>4270</v>
      </c>
      <c r="Z1451" s="727">
        <v>2016</v>
      </c>
      <c r="AA1451" s="727"/>
      <c r="AB1451" s="760" t="s">
        <v>876</v>
      </c>
      <c r="AC1451" s="760"/>
      <c r="AD1451" s="760"/>
      <c r="AE1451" s="760"/>
      <c r="AF1451" s="760"/>
      <c r="AG1451" s="760" t="s">
        <v>7529</v>
      </c>
      <c r="AH1451" s="760" t="s">
        <v>794</v>
      </c>
      <c r="AI1451" s="760">
        <v>210004447</v>
      </c>
      <c r="AJ1451" s="760" t="s">
        <v>7618</v>
      </c>
      <c r="AK1451" s="807"/>
    </row>
    <row r="1452" spans="1:37" s="192" customFormat="1" ht="100.5" customHeight="1">
      <c r="A1452" s="727" t="s">
        <v>7620</v>
      </c>
      <c r="B1452" s="1060" t="s">
        <v>33</v>
      </c>
      <c r="C1452" s="727" t="s">
        <v>7523</v>
      </c>
      <c r="D1452" s="727" t="s">
        <v>7524</v>
      </c>
      <c r="E1452" s="727" t="s">
        <v>7524</v>
      </c>
      <c r="F1452" s="727" t="s">
        <v>7525</v>
      </c>
      <c r="G1452" s="727" t="s">
        <v>7525</v>
      </c>
      <c r="H1452" s="727"/>
      <c r="I1452" s="727"/>
      <c r="J1452" s="727" t="s">
        <v>227</v>
      </c>
      <c r="K1452" s="727">
        <v>75</v>
      </c>
      <c r="L1452" s="752">
        <v>711000000</v>
      </c>
      <c r="M1452" s="753" t="s">
        <v>73</v>
      </c>
      <c r="N1452" s="727" t="s">
        <v>2115</v>
      </c>
      <c r="O1452" s="813" t="s">
        <v>4672</v>
      </c>
      <c r="P1452" s="727" t="s">
        <v>229</v>
      </c>
      <c r="Q1452" s="874" t="s">
        <v>230</v>
      </c>
      <c r="R1452" s="727" t="s">
        <v>2856</v>
      </c>
      <c r="S1452" s="727">
        <v>715</v>
      </c>
      <c r="T1452" s="727" t="s">
        <v>6179</v>
      </c>
      <c r="U1452" s="789">
        <v>3</v>
      </c>
      <c r="V1452" s="789">
        <v>8800</v>
      </c>
      <c r="W1452" s="789">
        <v>26400</v>
      </c>
      <c r="X1452" s="789">
        <v>29568</v>
      </c>
      <c r="Y1452" s="727" t="s">
        <v>4270</v>
      </c>
      <c r="Z1452" s="727">
        <v>2016</v>
      </c>
      <c r="AA1452" s="727"/>
      <c r="AB1452" s="760" t="s">
        <v>876</v>
      </c>
      <c r="AC1452" s="760"/>
      <c r="AD1452" s="760"/>
      <c r="AE1452" s="760"/>
      <c r="AF1452" s="760"/>
      <c r="AG1452" s="760" t="s">
        <v>7531</v>
      </c>
      <c r="AH1452" s="760" t="s">
        <v>794</v>
      </c>
      <c r="AI1452" s="760">
        <v>210004447</v>
      </c>
      <c r="AJ1452" s="760" t="s">
        <v>7618</v>
      </c>
      <c r="AK1452" s="807"/>
    </row>
    <row r="1453" spans="1:37" s="192" customFormat="1" ht="100.5" customHeight="1">
      <c r="A1453" s="727" t="s">
        <v>7621</v>
      </c>
      <c r="B1453" s="1060" t="s">
        <v>33</v>
      </c>
      <c r="C1453" s="727" t="s">
        <v>7523</v>
      </c>
      <c r="D1453" s="727" t="s">
        <v>7524</v>
      </c>
      <c r="E1453" s="727" t="s">
        <v>7524</v>
      </c>
      <c r="F1453" s="727" t="s">
        <v>7525</v>
      </c>
      <c r="G1453" s="727" t="s">
        <v>7525</v>
      </c>
      <c r="H1453" s="727"/>
      <c r="I1453" s="727"/>
      <c r="J1453" s="727" t="s">
        <v>227</v>
      </c>
      <c r="K1453" s="727">
        <v>75</v>
      </c>
      <c r="L1453" s="752">
        <v>711000000</v>
      </c>
      <c r="M1453" s="753" t="s">
        <v>73</v>
      </c>
      <c r="N1453" s="727" t="s">
        <v>2115</v>
      </c>
      <c r="O1453" s="727" t="s">
        <v>4707</v>
      </c>
      <c r="P1453" s="727" t="s">
        <v>229</v>
      </c>
      <c r="Q1453" s="874" t="s">
        <v>230</v>
      </c>
      <c r="R1453" s="727" t="s">
        <v>2856</v>
      </c>
      <c r="S1453" s="727">
        <v>715</v>
      </c>
      <c r="T1453" s="727" t="s">
        <v>6179</v>
      </c>
      <c r="U1453" s="789">
        <v>6</v>
      </c>
      <c r="V1453" s="789">
        <v>8800</v>
      </c>
      <c r="W1453" s="789">
        <v>52800</v>
      </c>
      <c r="X1453" s="789">
        <v>59136</v>
      </c>
      <c r="Y1453" s="727" t="s">
        <v>4270</v>
      </c>
      <c r="Z1453" s="727">
        <v>2016</v>
      </c>
      <c r="AA1453" s="727"/>
      <c r="AB1453" s="760" t="s">
        <v>876</v>
      </c>
      <c r="AC1453" s="760"/>
      <c r="AD1453" s="760"/>
      <c r="AE1453" s="760"/>
      <c r="AF1453" s="760"/>
      <c r="AG1453" s="760" t="s">
        <v>7535</v>
      </c>
      <c r="AH1453" s="760" t="s">
        <v>794</v>
      </c>
      <c r="AI1453" s="760">
        <v>210004447</v>
      </c>
      <c r="AJ1453" s="760" t="s">
        <v>7618</v>
      </c>
      <c r="AK1453" s="807"/>
    </row>
    <row r="1454" spans="1:37" s="192" customFormat="1" ht="100.5" customHeight="1">
      <c r="A1454" s="727" t="s">
        <v>7622</v>
      </c>
      <c r="B1454" s="1060" t="s">
        <v>33</v>
      </c>
      <c r="C1454" s="727" t="s">
        <v>7523</v>
      </c>
      <c r="D1454" s="727" t="s">
        <v>7524</v>
      </c>
      <c r="E1454" s="727" t="s">
        <v>7524</v>
      </c>
      <c r="F1454" s="727" t="s">
        <v>7525</v>
      </c>
      <c r="G1454" s="727" t="s">
        <v>7525</v>
      </c>
      <c r="H1454" s="727"/>
      <c r="I1454" s="727"/>
      <c r="J1454" s="727" t="s">
        <v>227</v>
      </c>
      <c r="K1454" s="727">
        <v>75</v>
      </c>
      <c r="L1454" s="752">
        <v>711000000</v>
      </c>
      <c r="M1454" s="753" t="s">
        <v>73</v>
      </c>
      <c r="N1454" s="727" t="s">
        <v>2115</v>
      </c>
      <c r="O1454" s="727" t="s">
        <v>236</v>
      </c>
      <c r="P1454" s="727" t="s">
        <v>229</v>
      </c>
      <c r="Q1454" s="874" t="s">
        <v>230</v>
      </c>
      <c r="R1454" s="727" t="s">
        <v>2856</v>
      </c>
      <c r="S1454" s="727">
        <v>715</v>
      </c>
      <c r="T1454" s="727" t="s">
        <v>6179</v>
      </c>
      <c r="U1454" s="789">
        <v>10</v>
      </c>
      <c r="V1454" s="789">
        <v>8800</v>
      </c>
      <c r="W1454" s="789">
        <v>88000</v>
      </c>
      <c r="X1454" s="789">
        <v>98560</v>
      </c>
      <c r="Y1454" s="727" t="s">
        <v>4270</v>
      </c>
      <c r="Z1454" s="727">
        <v>2016</v>
      </c>
      <c r="AA1454" s="727"/>
      <c r="AB1454" s="760" t="s">
        <v>876</v>
      </c>
      <c r="AC1454" s="760"/>
      <c r="AD1454" s="760"/>
      <c r="AE1454" s="760"/>
      <c r="AF1454" s="760"/>
      <c r="AG1454" s="760" t="s">
        <v>7539</v>
      </c>
      <c r="AH1454" s="760" t="s">
        <v>794</v>
      </c>
      <c r="AI1454" s="760">
        <v>210004447</v>
      </c>
      <c r="AJ1454" s="760" t="s">
        <v>7618</v>
      </c>
      <c r="AK1454" s="807"/>
    </row>
    <row r="1455" spans="1:37" s="192" customFormat="1" ht="100.5" customHeight="1">
      <c r="A1455" s="727" t="s">
        <v>7623</v>
      </c>
      <c r="B1455" s="1060" t="s">
        <v>33</v>
      </c>
      <c r="C1455" s="727" t="s">
        <v>7523</v>
      </c>
      <c r="D1455" s="727" t="s">
        <v>7524</v>
      </c>
      <c r="E1455" s="727" t="s">
        <v>7524</v>
      </c>
      <c r="F1455" s="727" t="s">
        <v>7525</v>
      </c>
      <c r="G1455" s="727" t="s">
        <v>7525</v>
      </c>
      <c r="H1455" s="727"/>
      <c r="I1455" s="727"/>
      <c r="J1455" s="727" t="s">
        <v>227</v>
      </c>
      <c r="K1455" s="727">
        <v>75</v>
      </c>
      <c r="L1455" s="752">
        <v>711000000</v>
      </c>
      <c r="M1455" s="753" t="s">
        <v>73</v>
      </c>
      <c r="N1455" s="727" t="s">
        <v>2115</v>
      </c>
      <c r="O1455" s="813" t="s">
        <v>4683</v>
      </c>
      <c r="P1455" s="727" t="s">
        <v>229</v>
      </c>
      <c r="Q1455" s="874" t="s">
        <v>230</v>
      </c>
      <c r="R1455" s="727" t="s">
        <v>2856</v>
      </c>
      <c r="S1455" s="727">
        <v>715</v>
      </c>
      <c r="T1455" s="727" t="s">
        <v>6179</v>
      </c>
      <c r="U1455" s="789">
        <v>4</v>
      </c>
      <c r="V1455" s="789">
        <v>8800</v>
      </c>
      <c r="W1455" s="789">
        <v>35200</v>
      </c>
      <c r="X1455" s="789">
        <v>39424</v>
      </c>
      <c r="Y1455" s="727" t="s">
        <v>4270</v>
      </c>
      <c r="Z1455" s="727">
        <v>2016</v>
      </c>
      <c r="AA1455" s="727"/>
      <c r="AB1455" s="760" t="s">
        <v>876</v>
      </c>
      <c r="AC1455" s="760"/>
      <c r="AD1455" s="760"/>
      <c r="AE1455" s="760"/>
      <c r="AF1455" s="760"/>
      <c r="AG1455" s="760" t="s">
        <v>7541</v>
      </c>
      <c r="AH1455" s="760" t="s">
        <v>794</v>
      </c>
      <c r="AI1455" s="760">
        <v>210004447</v>
      </c>
      <c r="AJ1455" s="760" t="s">
        <v>7618</v>
      </c>
      <c r="AK1455" s="807"/>
    </row>
    <row r="1456" spans="1:37" s="192" customFormat="1" ht="100.5" customHeight="1">
      <c r="A1456" s="727" t="s">
        <v>7624</v>
      </c>
      <c r="B1456" s="1060" t="s">
        <v>33</v>
      </c>
      <c r="C1456" s="727" t="s">
        <v>7523</v>
      </c>
      <c r="D1456" s="727" t="s">
        <v>7524</v>
      </c>
      <c r="E1456" s="727" t="s">
        <v>7524</v>
      </c>
      <c r="F1456" s="727" t="s">
        <v>7525</v>
      </c>
      <c r="G1456" s="727" t="s">
        <v>7525</v>
      </c>
      <c r="H1456" s="727"/>
      <c r="I1456" s="727"/>
      <c r="J1456" s="727" t="s">
        <v>227</v>
      </c>
      <c r="K1456" s="727">
        <v>75</v>
      </c>
      <c r="L1456" s="752">
        <v>711000000</v>
      </c>
      <c r="M1456" s="753" t="s">
        <v>73</v>
      </c>
      <c r="N1456" s="727" t="s">
        <v>2115</v>
      </c>
      <c r="O1456" s="813" t="s">
        <v>4693</v>
      </c>
      <c r="P1456" s="727" t="s">
        <v>229</v>
      </c>
      <c r="Q1456" s="874" t="s">
        <v>230</v>
      </c>
      <c r="R1456" s="727" t="s">
        <v>2856</v>
      </c>
      <c r="S1456" s="727">
        <v>715</v>
      </c>
      <c r="T1456" s="727" t="s">
        <v>6179</v>
      </c>
      <c r="U1456" s="789">
        <v>2</v>
      </c>
      <c r="V1456" s="789">
        <v>8800</v>
      </c>
      <c r="W1456" s="789">
        <v>17600</v>
      </c>
      <c r="X1456" s="789">
        <v>19712</v>
      </c>
      <c r="Y1456" s="727" t="s">
        <v>4270</v>
      </c>
      <c r="Z1456" s="727">
        <v>2016</v>
      </c>
      <c r="AA1456" s="727"/>
      <c r="AB1456" s="760" t="s">
        <v>876</v>
      </c>
      <c r="AC1456" s="760"/>
      <c r="AD1456" s="760"/>
      <c r="AE1456" s="760"/>
      <c r="AF1456" s="760"/>
      <c r="AG1456" s="760" t="s">
        <v>7543</v>
      </c>
      <c r="AH1456" s="760" t="s">
        <v>794</v>
      </c>
      <c r="AI1456" s="760">
        <v>210004447</v>
      </c>
      <c r="AJ1456" s="760" t="s">
        <v>7618</v>
      </c>
      <c r="AK1456" s="807"/>
    </row>
    <row r="1457" spans="1:37" s="192" customFormat="1" ht="100.5" customHeight="1">
      <c r="A1457" s="727" t="s">
        <v>7625</v>
      </c>
      <c r="B1457" s="1060" t="s">
        <v>33</v>
      </c>
      <c r="C1457" s="727" t="s">
        <v>7523</v>
      </c>
      <c r="D1457" s="727" t="s">
        <v>7524</v>
      </c>
      <c r="E1457" s="727" t="s">
        <v>7524</v>
      </c>
      <c r="F1457" s="727" t="s">
        <v>7525</v>
      </c>
      <c r="G1457" s="727" t="s">
        <v>7525</v>
      </c>
      <c r="H1457" s="727"/>
      <c r="I1457" s="727"/>
      <c r="J1457" s="727" t="s">
        <v>227</v>
      </c>
      <c r="K1457" s="727">
        <v>75</v>
      </c>
      <c r="L1457" s="752">
        <v>711000000</v>
      </c>
      <c r="M1457" s="753" t="s">
        <v>73</v>
      </c>
      <c r="N1457" s="727" t="s">
        <v>2115</v>
      </c>
      <c r="O1457" s="727" t="s">
        <v>4432</v>
      </c>
      <c r="P1457" s="727" t="s">
        <v>229</v>
      </c>
      <c r="Q1457" s="874" t="s">
        <v>230</v>
      </c>
      <c r="R1457" s="727" t="s">
        <v>2856</v>
      </c>
      <c r="S1457" s="727">
        <v>715</v>
      </c>
      <c r="T1457" s="727" t="s">
        <v>6179</v>
      </c>
      <c r="U1457" s="789">
        <v>5</v>
      </c>
      <c r="V1457" s="789">
        <v>8800</v>
      </c>
      <c r="W1457" s="789">
        <v>44000</v>
      </c>
      <c r="X1457" s="789">
        <v>49280</v>
      </c>
      <c r="Y1457" s="727" t="s">
        <v>4270</v>
      </c>
      <c r="Z1457" s="727">
        <v>2016</v>
      </c>
      <c r="AA1457" s="727"/>
      <c r="AB1457" s="760" t="s">
        <v>876</v>
      </c>
      <c r="AC1457" s="760"/>
      <c r="AD1457" s="760"/>
      <c r="AE1457" s="760"/>
      <c r="AF1457" s="760"/>
      <c r="AG1457" s="760" t="s">
        <v>7545</v>
      </c>
      <c r="AH1457" s="760" t="s">
        <v>794</v>
      </c>
      <c r="AI1457" s="760">
        <v>210004447</v>
      </c>
      <c r="AJ1457" s="760" t="s">
        <v>7618</v>
      </c>
      <c r="AK1457" s="807"/>
    </row>
    <row r="1458" spans="1:37" s="192" customFormat="1" ht="100.5" customHeight="1">
      <c r="A1458" s="727" t="s">
        <v>7626</v>
      </c>
      <c r="B1458" s="1060" t="s">
        <v>33</v>
      </c>
      <c r="C1458" s="727" t="s">
        <v>7523</v>
      </c>
      <c r="D1458" s="727" t="s">
        <v>7524</v>
      </c>
      <c r="E1458" s="727" t="s">
        <v>7524</v>
      </c>
      <c r="F1458" s="727" t="s">
        <v>7525</v>
      </c>
      <c r="G1458" s="727" t="s">
        <v>7525</v>
      </c>
      <c r="H1458" s="727"/>
      <c r="I1458" s="727"/>
      <c r="J1458" s="727" t="s">
        <v>227</v>
      </c>
      <c r="K1458" s="727">
        <v>75</v>
      </c>
      <c r="L1458" s="752">
        <v>711000000</v>
      </c>
      <c r="M1458" s="753" t="s">
        <v>73</v>
      </c>
      <c r="N1458" s="727" t="s">
        <v>2115</v>
      </c>
      <c r="O1458" s="727" t="s">
        <v>802</v>
      </c>
      <c r="P1458" s="727" t="s">
        <v>229</v>
      </c>
      <c r="Q1458" s="874" t="s">
        <v>230</v>
      </c>
      <c r="R1458" s="727" t="s">
        <v>2856</v>
      </c>
      <c r="S1458" s="727">
        <v>715</v>
      </c>
      <c r="T1458" s="727" t="s">
        <v>6179</v>
      </c>
      <c r="U1458" s="789">
        <v>37</v>
      </c>
      <c r="V1458" s="789">
        <v>8000</v>
      </c>
      <c r="W1458" s="789">
        <v>296000</v>
      </c>
      <c r="X1458" s="789">
        <v>331520</v>
      </c>
      <c r="Y1458" s="727" t="s">
        <v>4270</v>
      </c>
      <c r="Z1458" s="727">
        <v>2016</v>
      </c>
      <c r="AA1458" s="727"/>
      <c r="AB1458" s="760" t="s">
        <v>876</v>
      </c>
      <c r="AC1458" s="760"/>
      <c r="AD1458" s="760"/>
      <c r="AE1458" s="760"/>
      <c r="AF1458" s="760"/>
      <c r="AG1458" s="760" t="s">
        <v>7526</v>
      </c>
      <c r="AH1458" s="760" t="s">
        <v>794</v>
      </c>
      <c r="AI1458" s="760">
        <v>210004448</v>
      </c>
      <c r="AJ1458" s="760" t="s">
        <v>7627</v>
      </c>
      <c r="AK1458" s="807"/>
    </row>
    <row r="1459" spans="1:37" s="192" customFormat="1" ht="100.5" customHeight="1">
      <c r="A1459" s="727" t="s">
        <v>7628</v>
      </c>
      <c r="B1459" s="1060" t="s">
        <v>33</v>
      </c>
      <c r="C1459" s="727" t="s">
        <v>7523</v>
      </c>
      <c r="D1459" s="727" t="s">
        <v>7524</v>
      </c>
      <c r="E1459" s="727" t="s">
        <v>7524</v>
      </c>
      <c r="F1459" s="727" t="s">
        <v>7525</v>
      </c>
      <c r="G1459" s="727" t="s">
        <v>7525</v>
      </c>
      <c r="H1459" s="727"/>
      <c r="I1459" s="727"/>
      <c r="J1459" s="727" t="s">
        <v>227</v>
      </c>
      <c r="K1459" s="727">
        <v>75</v>
      </c>
      <c r="L1459" s="752">
        <v>711000000</v>
      </c>
      <c r="M1459" s="753" t="s">
        <v>73</v>
      </c>
      <c r="N1459" s="727" t="s">
        <v>2115</v>
      </c>
      <c r="O1459" s="813" t="s">
        <v>4669</v>
      </c>
      <c r="P1459" s="727" t="s">
        <v>229</v>
      </c>
      <c r="Q1459" s="874" t="s">
        <v>230</v>
      </c>
      <c r="R1459" s="727" t="s">
        <v>2856</v>
      </c>
      <c r="S1459" s="727">
        <v>715</v>
      </c>
      <c r="T1459" s="727" t="s">
        <v>6179</v>
      </c>
      <c r="U1459" s="896">
        <v>49</v>
      </c>
      <c r="V1459" s="789">
        <v>8800</v>
      </c>
      <c r="W1459" s="789">
        <v>431200</v>
      </c>
      <c r="X1459" s="789">
        <f>W1459*1.12</f>
        <v>482944.00000000006</v>
      </c>
      <c r="Y1459" s="727" t="s">
        <v>4270</v>
      </c>
      <c r="Z1459" s="727">
        <v>2016</v>
      </c>
      <c r="AA1459" s="727"/>
      <c r="AB1459" s="760" t="s">
        <v>876</v>
      </c>
      <c r="AC1459" s="760"/>
      <c r="AD1459" s="760"/>
      <c r="AE1459" s="760"/>
      <c r="AF1459" s="760"/>
      <c r="AG1459" s="760" t="s">
        <v>7529</v>
      </c>
      <c r="AH1459" s="760" t="s">
        <v>794</v>
      </c>
      <c r="AI1459" s="760">
        <v>210004448</v>
      </c>
      <c r="AJ1459" s="760" t="s">
        <v>7627</v>
      </c>
      <c r="AK1459" s="807"/>
    </row>
    <row r="1460" spans="1:37" s="192" customFormat="1" ht="100.5" customHeight="1">
      <c r="A1460" s="727" t="s">
        <v>7629</v>
      </c>
      <c r="B1460" s="1060" t="s">
        <v>33</v>
      </c>
      <c r="C1460" s="727" t="s">
        <v>7523</v>
      </c>
      <c r="D1460" s="727" t="s">
        <v>7524</v>
      </c>
      <c r="E1460" s="727" t="s">
        <v>7524</v>
      </c>
      <c r="F1460" s="727" t="s">
        <v>7525</v>
      </c>
      <c r="G1460" s="727" t="s">
        <v>7525</v>
      </c>
      <c r="H1460" s="727"/>
      <c r="I1460" s="727"/>
      <c r="J1460" s="727" t="s">
        <v>227</v>
      </c>
      <c r="K1460" s="727">
        <v>75</v>
      </c>
      <c r="L1460" s="752">
        <v>711000000</v>
      </c>
      <c r="M1460" s="753" t="s">
        <v>73</v>
      </c>
      <c r="N1460" s="727" t="s">
        <v>2115</v>
      </c>
      <c r="O1460" s="813" t="s">
        <v>4672</v>
      </c>
      <c r="P1460" s="727" t="s">
        <v>229</v>
      </c>
      <c r="Q1460" s="874" t="s">
        <v>230</v>
      </c>
      <c r="R1460" s="727" t="s">
        <v>2856</v>
      </c>
      <c r="S1460" s="727">
        <v>715</v>
      </c>
      <c r="T1460" s="727" t="s">
        <v>6179</v>
      </c>
      <c r="U1460" s="789">
        <v>14</v>
      </c>
      <c r="V1460" s="789">
        <v>8800</v>
      </c>
      <c r="W1460" s="789">
        <v>123200</v>
      </c>
      <c r="X1460" s="789">
        <v>137984</v>
      </c>
      <c r="Y1460" s="727" t="s">
        <v>4270</v>
      </c>
      <c r="Z1460" s="727">
        <v>2016</v>
      </c>
      <c r="AA1460" s="727"/>
      <c r="AB1460" s="760" t="s">
        <v>876</v>
      </c>
      <c r="AC1460" s="760"/>
      <c r="AD1460" s="760"/>
      <c r="AE1460" s="760"/>
      <c r="AF1460" s="760"/>
      <c r="AG1460" s="760" t="s">
        <v>7531</v>
      </c>
      <c r="AH1460" s="760" t="s">
        <v>794</v>
      </c>
      <c r="AI1460" s="760">
        <v>210004448</v>
      </c>
      <c r="AJ1460" s="760" t="s">
        <v>7627</v>
      </c>
      <c r="AK1460" s="807"/>
    </row>
    <row r="1461" spans="1:37" s="192" customFormat="1" ht="100.5" customHeight="1">
      <c r="A1461" s="727" t="s">
        <v>7630</v>
      </c>
      <c r="B1461" s="1060" t="s">
        <v>33</v>
      </c>
      <c r="C1461" s="727" t="s">
        <v>7523</v>
      </c>
      <c r="D1461" s="727" t="s">
        <v>7524</v>
      </c>
      <c r="E1461" s="727" t="s">
        <v>7524</v>
      </c>
      <c r="F1461" s="727" t="s">
        <v>7525</v>
      </c>
      <c r="G1461" s="727" t="s">
        <v>7525</v>
      </c>
      <c r="H1461" s="727"/>
      <c r="I1461" s="727"/>
      <c r="J1461" s="727" t="s">
        <v>227</v>
      </c>
      <c r="K1461" s="727">
        <v>75</v>
      </c>
      <c r="L1461" s="752">
        <v>711000000</v>
      </c>
      <c r="M1461" s="753" t="s">
        <v>73</v>
      </c>
      <c r="N1461" s="727" t="s">
        <v>2115</v>
      </c>
      <c r="O1461" s="813" t="s">
        <v>4675</v>
      </c>
      <c r="P1461" s="727" t="s">
        <v>229</v>
      </c>
      <c r="Q1461" s="874" t="s">
        <v>230</v>
      </c>
      <c r="R1461" s="727" t="s">
        <v>2856</v>
      </c>
      <c r="S1461" s="727">
        <v>715</v>
      </c>
      <c r="T1461" s="727" t="s">
        <v>6179</v>
      </c>
      <c r="U1461" s="789">
        <v>12</v>
      </c>
      <c r="V1461" s="789">
        <v>8800</v>
      </c>
      <c r="W1461" s="789">
        <v>105600</v>
      </c>
      <c r="X1461" s="789">
        <v>118272</v>
      </c>
      <c r="Y1461" s="727" t="s">
        <v>4270</v>
      </c>
      <c r="Z1461" s="727">
        <v>2016</v>
      </c>
      <c r="AA1461" s="727"/>
      <c r="AB1461" s="760" t="s">
        <v>876</v>
      </c>
      <c r="AC1461" s="760"/>
      <c r="AD1461" s="760"/>
      <c r="AE1461" s="760"/>
      <c r="AF1461" s="760"/>
      <c r="AG1461" s="760" t="s">
        <v>7533</v>
      </c>
      <c r="AH1461" s="760" t="s">
        <v>794</v>
      </c>
      <c r="AI1461" s="760">
        <v>210004448</v>
      </c>
      <c r="AJ1461" s="760" t="s">
        <v>7627</v>
      </c>
      <c r="AK1461" s="807"/>
    </row>
    <row r="1462" spans="1:37" s="192" customFormat="1" ht="100.5" customHeight="1">
      <c r="A1462" s="727" t="s">
        <v>7631</v>
      </c>
      <c r="B1462" s="1060" t="s">
        <v>33</v>
      </c>
      <c r="C1462" s="727" t="s">
        <v>7523</v>
      </c>
      <c r="D1462" s="727" t="s">
        <v>7524</v>
      </c>
      <c r="E1462" s="727" t="s">
        <v>7524</v>
      </c>
      <c r="F1462" s="727" t="s">
        <v>7525</v>
      </c>
      <c r="G1462" s="727" t="s">
        <v>7525</v>
      </c>
      <c r="H1462" s="727"/>
      <c r="I1462" s="727"/>
      <c r="J1462" s="727" t="s">
        <v>227</v>
      </c>
      <c r="K1462" s="727">
        <v>75</v>
      </c>
      <c r="L1462" s="752">
        <v>711000000</v>
      </c>
      <c r="M1462" s="753" t="s">
        <v>73</v>
      </c>
      <c r="N1462" s="727" t="s">
        <v>2115</v>
      </c>
      <c r="O1462" s="727" t="s">
        <v>4707</v>
      </c>
      <c r="P1462" s="727" t="s">
        <v>229</v>
      </c>
      <c r="Q1462" s="874" t="s">
        <v>230</v>
      </c>
      <c r="R1462" s="727" t="s">
        <v>2856</v>
      </c>
      <c r="S1462" s="727">
        <v>715</v>
      </c>
      <c r="T1462" s="727" t="s">
        <v>6179</v>
      </c>
      <c r="U1462" s="789">
        <v>2</v>
      </c>
      <c r="V1462" s="789">
        <v>8800</v>
      </c>
      <c r="W1462" s="789">
        <v>17600</v>
      </c>
      <c r="X1462" s="789">
        <v>19712</v>
      </c>
      <c r="Y1462" s="727" t="s">
        <v>4270</v>
      </c>
      <c r="Z1462" s="727">
        <v>2016</v>
      </c>
      <c r="AA1462" s="727"/>
      <c r="AB1462" s="760" t="s">
        <v>876</v>
      </c>
      <c r="AC1462" s="760"/>
      <c r="AD1462" s="760"/>
      <c r="AE1462" s="760"/>
      <c r="AF1462" s="760"/>
      <c r="AG1462" s="760" t="s">
        <v>7535</v>
      </c>
      <c r="AH1462" s="760" t="s">
        <v>794</v>
      </c>
      <c r="AI1462" s="760">
        <v>210004448</v>
      </c>
      <c r="AJ1462" s="760" t="s">
        <v>7627</v>
      </c>
      <c r="AK1462" s="807"/>
    </row>
    <row r="1463" spans="1:37" s="192" customFormat="1" ht="100.5" customHeight="1">
      <c r="A1463" s="727" t="s">
        <v>7632</v>
      </c>
      <c r="B1463" s="1060" t="s">
        <v>33</v>
      </c>
      <c r="C1463" s="727" t="s">
        <v>7523</v>
      </c>
      <c r="D1463" s="727" t="s">
        <v>7524</v>
      </c>
      <c r="E1463" s="727" t="s">
        <v>7524</v>
      </c>
      <c r="F1463" s="727" t="s">
        <v>7525</v>
      </c>
      <c r="G1463" s="727" t="s">
        <v>7525</v>
      </c>
      <c r="H1463" s="727"/>
      <c r="I1463" s="727"/>
      <c r="J1463" s="727" t="s">
        <v>227</v>
      </c>
      <c r="K1463" s="727">
        <v>75</v>
      </c>
      <c r="L1463" s="752">
        <v>711000000</v>
      </c>
      <c r="M1463" s="753" t="s">
        <v>73</v>
      </c>
      <c r="N1463" s="727" t="s">
        <v>2115</v>
      </c>
      <c r="O1463" s="813" t="s">
        <v>4678</v>
      </c>
      <c r="P1463" s="727" t="s">
        <v>229</v>
      </c>
      <c r="Q1463" s="874" t="s">
        <v>230</v>
      </c>
      <c r="R1463" s="727" t="s">
        <v>2856</v>
      </c>
      <c r="S1463" s="727">
        <v>715</v>
      </c>
      <c r="T1463" s="727" t="s">
        <v>6179</v>
      </c>
      <c r="U1463" s="789">
        <v>4</v>
      </c>
      <c r="V1463" s="789">
        <v>8800</v>
      </c>
      <c r="W1463" s="789">
        <v>35200</v>
      </c>
      <c r="X1463" s="789">
        <v>39424</v>
      </c>
      <c r="Y1463" s="727" t="s">
        <v>4270</v>
      </c>
      <c r="Z1463" s="727">
        <v>2016</v>
      </c>
      <c r="AA1463" s="727"/>
      <c r="AB1463" s="760" t="s">
        <v>876</v>
      </c>
      <c r="AC1463" s="760"/>
      <c r="AD1463" s="760"/>
      <c r="AE1463" s="760"/>
      <c r="AF1463" s="760"/>
      <c r="AG1463" s="760" t="s">
        <v>7537</v>
      </c>
      <c r="AH1463" s="760" t="s">
        <v>794</v>
      </c>
      <c r="AI1463" s="760">
        <v>210004448</v>
      </c>
      <c r="AJ1463" s="760" t="s">
        <v>7627</v>
      </c>
      <c r="AK1463" s="807"/>
    </row>
    <row r="1464" spans="1:37" s="192" customFormat="1" ht="100.5" customHeight="1">
      <c r="A1464" s="727" t="s">
        <v>7633</v>
      </c>
      <c r="B1464" s="1060" t="s">
        <v>33</v>
      </c>
      <c r="C1464" s="727" t="s">
        <v>7523</v>
      </c>
      <c r="D1464" s="727" t="s">
        <v>7524</v>
      </c>
      <c r="E1464" s="727" t="s">
        <v>7524</v>
      </c>
      <c r="F1464" s="727" t="s">
        <v>7525</v>
      </c>
      <c r="G1464" s="727" t="s">
        <v>7525</v>
      </c>
      <c r="H1464" s="727"/>
      <c r="I1464" s="727"/>
      <c r="J1464" s="727" t="s">
        <v>227</v>
      </c>
      <c r="K1464" s="727">
        <v>75</v>
      </c>
      <c r="L1464" s="752">
        <v>711000000</v>
      </c>
      <c r="M1464" s="753" t="s">
        <v>73</v>
      </c>
      <c r="N1464" s="727" t="s">
        <v>2115</v>
      </c>
      <c r="O1464" s="727" t="s">
        <v>236</v>
      </c>
      <c r="P1464" s="727" t="s">
        <v>229</v>
      </c>
      <c r="Q1464" s="874" t="s">
        <v>230</v>
      </c>
      <c r="R1464" s="727" t="s">
        <v>2856</v>
      </c>
      <c r="S1464" s="727">
        <v>715</v>
      </c>
      <c r="T1464" s="727" t="s">
        <v>6179</v>
      </c>
      <c r="U1464" s="789">
        <v>35</v>
      </c>
      <c r="V1464" s="789">
        <v>8800</v>
      </c>
      <c r="W1464" s="789">
        <v>308000</v>
      </c>
      <c r="X1464" s="789">
        <v>344960</v>
      </c>
      <c r="Y1464" s="727" t="s">
        <v>4270</v>
      </c>
      <c r="Z1464" s="727">
        <v>2016</v>
      </c>
      <c r="AA1464" s="727"/>
      <c r="AB1464" s="760" t="s">
        <v>876</v>
      </c>
      <c r="AC1464" s="760"/>
      <c r="AD1464" s="760"/>
      <c r="AE1464" s="760"/>
      <c r="AF1464" s="760"/>
      <c r="AG1464" s="760" t="s">
        <v>7539</v>
      </c>
      <c r="AH1464" s="760" t="s">
        <v>794</v>
      </c>
      <c r="AI1464" s="760">
        <v>210004448</v>
      </c>
      <c r="AJ1464" s="760" t="s">
        <v>7627</v>
      </c>
      <c r="AK1464" s="807"/>
    </row>
    <row r="1465" spans="1:37" s="192" customFormat="1" ht="100.5" customHeight="1">
      <c r="A1465" s="727" t="s">
        <v>7634</v>
      </c>
      <c r="B1465" s="1060" t="s">
        <v>33</v>
      </c>
      <c r="C1465" s="727" t="s">
        <v>7523</v>
      </c>
      <c r="D1465" s="727" t="s">
        <v>7524</v>
      </c>
      <c r="E1465" s="727" t="s">
        <v>7524</v>
      </c>
      <c r="F1465" s="727" t="s">
        <v>7525</v>
      </c>
      <c r="G1465" s="727" t="s">
        <v>7525</v>
      </c>
      <c r="H1465" s="727"/>
      <c r="I1465" s="727"/>
      <c r="J1465" s="727" t="s">
        <v>227</v>
      </c>
      <c r="K1465" s="727">
        <v>75</v>
      </c>
      <c r="L1465" s="752">
        <v>711000000</v>
      </c>
      <c r="M1465" s="753" t="s">
        <v>73</v>
      </c>
      <c r="N1465" s="727" t="s">
        <v>2115</v>
      </c>
      <c r="O1465" s="813" t="s">
        <v>4683</v>
      </c>
      <c r="P1465" s="727" t="s">
        <v>229</v>
      </c>
      <c r="Q1465" s="874" t="s">
        <v>230</v>
      </c>
      <c r="R1465" s="727" t="s">
        <v>2856</v>
      </c>
      <c r="S1465" s="727">
        <v>715</v>
      </c>
      <c r="T1465" s="727" t="s">
        <v>6179</v>
      </c>
      <c r="U1465" s="789">
        <v>14</v>
      </c>
      <c r="V1465" s="789">
        <v>8800</v>
      </c>
      <c r="W1465" s="789">
        <v>123200</v>
      </c>
      <c r="X1465" s="789">
        <v>137984</v>
      </c>
      <c r="Y1465" s="727" t="s">
        <v>4270</v>
      </c>
      <c r="Z1465" s="727">
        <v>2016</v>
      </c>
      <c r="AA1465" s="727"/>
      <c r="AB1465" s="760" t="s">
        <v>876</v>
      </c>
      <c r="AC1465" s="760"/>
      <c r="AD1465" s="760"/>
      <c r="AE1465" s="760"/>
      <c r="AF1465" s="760"/>
      <c r="AG1465" s="760" t="s">
        <v>7541</v>
      </c>
      <c r="AH1465" s="760" t="s">
        <v>794</v>
      </c>
      <c r="AI1465" s="760">
        <v>210004448</v>
      </c>
      <c r="AJ1465" s="760" t="s">
        <v>7627</v>
      </c>
      <c r="AK1465" s="807"/>
    </row>
    <row r="1466" spans="1:37" s="192" customFormat="1" ht="100.5" customHeight="1">
      <c r="A1466" s="727" t="s">
        <v>7635</v>
      </c>
      <c r="B1466" s="1060" t="s">
        <v>33</v>
      </c>
      <c r="C1466" s="727" t="s">
        <v>7523</v>
      </c>
      <c r="D1466" s="727" t="s">
        <v>7524</v>
      </c>
      <c r="E1466" s="727" t="s">
        <v>7524</v>
      </c>
      <c r="F1466" s="727" t="s">
        <v>7525</v>
      </c>
      <c r="G1466" s="727" t="s">
        <v>7525</v>
      </c>
      <c r="H1466" s="727"/>
      <c r="I1466" s="727"/>
      <c r="J1466" s="727" t="s">
        <v>227</v>
      </c>
      <c r="K1466" s="727">
        <v>75</v>
      </c>
      <c r="L1466" s="752">
        <v>711000000</v>
      </c>
      <c r="M1466" s="753" t="s">
        <v>73</v>
      </c>
      <c r="N1466" s="727" t="s">
        <v>2115</v>
      </c>
      <c r="O1466" s="813" t="s">
        <v>4693</v>
      </c>
      <c r="P1466" s="727" t="s">
        <v>229</v>
      </c>
      <c r="Q1466" s="874" t="s">
        <v>230</v>
      </c>
      <c r="R1466" s="727" t="s">
        <v>2856</v>
      </c>
      <c r="S1466" s="727">
        <v>715</v>
      </c>
      <c r="T1466" s="727" t="s">
        <v>6179</v>
      </c>
      <c r="U1466" s="789">
        <v>3</v>
      </c>
      <c r="V1466" s="789">
        <v>8800</v>
      </c>
      <c r="W1466" s="789">
        <v>26400</v>
      </c>
      <c r="X1466" s="789">
        <v>29568</v>
      </c>
      <c r="Y1466" s="727" t="s">
        <v>4270</v>
      </c>
      <c r="Z1466" s="727">
        <v>2016</v>
      </c>
      <c r="AA1466" s="727"/>
      <c r="AB1466" s="760" t="s">
        <v>876</v>
      </c>
      <c r="AC1466" s="760"/>
      <c r="AD1466" s="760"/>
      <c r="AE1466" s="760"/>
      <c r="AF1466" s="760"/>
      <c r="AG1466" s="760" t="s">
        <v>7543</v>
      </c>
      <c r="AH1466" s="760" t="s">
        <v>794</v>
      </c>
      <c r="AI1466" s="760">
        <v>210004448</v>
      </c>
      <c r="AJ1466" s="760" t="s">
        <v>7627</v>
      </c>
      <c r="AK1466" s="807"/>
    </row>
    <row r="1467" spans="1:37" s="192" customFormat="1" ht="100.5" customHeight="1">
      <c r="A1467" s="727" t="s">
        <v>7636</v>
      </c>
      <c r="B1467" s="1060" t="s">
        <v>33</v>
      </c>
      <c r="C1467" s="727" t="s">
        <v>7523</v>
      </c>
      <c r="D1467" s="727" t="s">
        <v>7524</v>
      </c>
      <c r="E1467" s="727" t="s">
        <v>7524</v>
      </c>
      <c r="F1467" s="727" t="s">
        <v>7525</v>
      </c>
      <c r="G1467" s="727" t="s">
        <v>7525</v>
      </c>
      <c r="H1467" s="727"/>
      <c r="I1467" s="727"/>
      <c r="J1467" s="727" t="s">
        <v>227</v>
      </c>
      <c r="K1467" s="727">
        <v>75</v>
      </c>
      <c r="L1467" s="752">
        <v>711000000</v>
      </c>
      <c r="M1467" s="753" t="s">
        <v>73</v>
      </c>
      <c r="N1467" s="727" t="s">
        <v>2115</v>
      </c>
      <c r="O1467" s="727" t="s">
        <v>4432</v>
      </c>
      <c r="P1467" s="727" t="s">
        <v>229</v>
      </c>
      <c r="Q1467" s="874" t="s">
        <v>230</v>
      </c>
      <c r="R1467" s="727" t="s">
        <v>2856</v>
      </c>
      <c r="S1467" s="727">
        <v>715</v>
      </c>
      <c r="T1467" s="727" t="s">
        <v>6179</v>
      </c>
      <c r="U1467" s="789">
        <v>36</v>
      </c>
      <c r="V1467" s="789">
        <v>8800</v>
      </c>
      <c r="W1467" s="789">
        <v>316800</v>
      </c>
      <c r="X1467" s="789">
        <v>354816</v>
      </c>
      <c r="Y1467" s="727" t="s">
        <v>4270</v>
      </c>
      <c r="Z1467" s="727">
        <v>2016</v>
      </c>
      <c r="AA1467" s="727"/>
      <c r="AB1467" s="760" t="s">
        <v>876</v>
      </c>
      <c r="AC1467" s="760"/>
      <c r="AD1467" s="760"/>
      <c r="AE1467" s="760"/>
      <c r="AF1467" s="760"/>
      <c r="AG1467" s="760" t="s">
        <v>7545</v>
      </c>
      <c r="AH1467" s="760" t="s">
        <v>794</v>
      </c>
      <c r="AI1467" s="760">
        <v>210004448</v>
      </c>
      <c r="AJ1467" s="760" t="s">
        <v>7627</v>
      </c>
      <c r="AK1467" s="807"/>
    </row>
    <row r="1468" spans="1:37" s="192" customFormat="1" ht="100.5" customHeight="1">
      <c r="A1468" s="727" t="s">
        <v>7637</v>
      </c>
      <c r="B1468" s="1060" t="s">
        <v>33</v>
      </c>
      <c r="C1468" s="727" t="s">
        <v>7523</v>
      </c>
      <c r="D1468" s="727" t="s">
        <v>7524</v>
      </c>
      <c r="E1468" s="727" t="s">
        <v>7524</v>
      </c>
      <c r="F1468" s="727" t="s">
        <v>7525</v>
      </c>
      <c r="G1468" s="727" t="s">
        <v>7525</v>
      </c>
      <c r="H1468" s="727"/>
      <c r="I1468" s="727"/>
      <c r="J1468" s="727" t="s">
        <v>227</v>
      </c>
      <c r="K1468" s="727">
        <v>75</v>
      </c>
      <c r="L1468" s="752">
        <v>711000000</v>
      </c>
      <c r="M1468" s="753" t="s">
        <v>73</v>
      </c>
      <c r="N1468" s="727" t="s">
        <v>2115</v>
      </c>
      <c r="O1468" s="727" t="s">
        <v>802</v>
      </c>
      <c r="P1468" s="727" t="s">
        <v>229</v>
      </c>
      <c r="Q1468" s="874" t="s">
        <v>230</v>
      </c>
      <c r="R1468" s="727" t="s">
        <v>2856</v>
      </c>
      <c r="S1468" s="727">
        <v>715</v>
      </c>
      <c r="T1468" s="727" t="s">
        <v>6179</v>
      </c>
      <c r="U1468" s="789">
        <v>6</v>
      </c>
      <c r="V1468" s="789">
        <v>8000</v>
      </c>
      <c r="W1468" s="789">
        <v>48000</v>
      </c>
      <c r="X1468" s="789">
        <v>53760</v>
      </c>
      <c r="Y1468" s="727" t="s">
        <v>4270</v>
      </c>
      <c r="Z1468" s="727">
        <v>2016</v>
      </c>
      <c r="AA1468" s="727"/>
      <c r="AB1468" s="760" t="s">
        <v>876</v>
      </c>
      <c r="AC1468" s="760"/>
      <c r="AD1468" s="760"/>
      <c r="AE1468" s="760"/>
      <c r="AF1468" s="760"/>
      <c r="AG1468" s="760" t="s">
        <v>7526</v>
      </c>
      <c r="AH1468" s="760" t="s">
        <v>794</v>
      </c>
      <c r="AI1468" s="760">
        <v>210004449</v>
      </c>
      <c r="AJ1468" s="760" t="s">
        <v>7638</v>
      </c>
      <c r="AK1468" s="807"/>
    </row>
    <row r="1469" spans="1:37" s="192" customFormat="1" ht="100.5" customHeight="1">
      <c r="A1469" s="727" t="s">
        <v>7639</v>
      </c>
      <c r="B1469" s="1060" t="s">
        <v>33</v>
      </c>
      <c r="C1469" s="727" t="s">
        <v>7523</v>
      </c>
      <c r="D1469" s="727" t="s">
        <v>7524</v>
      </c>
      <c r="E1469" s="727" t="s">
        <v>7524</v>
      </c>
      <c r="F1469" s="727" t="s">
        <v>7525</v>
      </c>
      <c r="G1469" s="727" t="s">
        <v>7525</v>
      </c>
      <c r="H1469" s="727"/>
      <c r="I1469" s="727"/>
      <c r="J1469" s="727" t="s">
        <v>227</v>
      </c>
      <c r="K1469" s="727">
        <v>75</v>
      </c>
      <c r="L1469" s="752">
        <v>711000000</v>
      </c>
      <c r="M1469" s="753" t="s">
        <v>73</v>
      </c>
      <c r="N1469" s="727" t="s">
        <v>2115</v>
      </c>
      <c r="O1469" s="813" t="s">
        <v>4669</v>
      </c>
      <c r="P1469" s="727" t="s">
        <v>229</v>
      </c>
      <c r="Q1469" s="874" t="s">
        <v>230</v>
      </c>
      <c r="R1469" s="727" t="s">
        <v>2856</v>
      </c>
      <c r="S1469" s="727">
        <v>715</v>
      </c>
      <c r="T1469" s="727" t="s">
        <v>6179</v>
      </c>
      <c r="U1469" s="789">
        <v>2</v>
      </c>
      <c r="V1469" s="789">
        <v>8800</v>
      </c>
      <c r="W1469" s="789">
        <v>17600</v>
      </c>
      <c r="X1469" s="789">
        <v>19712</v>
      </c>
      <c r="Y1469" s="727" t="s">
        <v>4270</v>
      </c>
      <c r="Z1469" s="727">
        <v>2016</v>
      </c>
      <c r="AA1469" s="727"/>
      <c r="AB1469" s="760" t="s">
        <v>876</v>
      </c>
      <c r="AC1469" s="760"/>
      <c r="AD1469" s="760"/>
      <c r="AE1469" s="760"/>
      <c r="AF1469" s="760"/>
      <c r="AG1469" s="760" t="s">
        <v>7529</v>
      </c>
      <c r="AH1469" s="760" t="s">
        <v>794</v>
      </c>
      <c r="AI1469" s="760">
        <v>210004449</v>
      </c>
      <c r="AJ1469" s="760" t="s">
        <v>7638</v>
      </c>
      <c r="AK1469" s="807"/>
    </row>
    <row r="1470" spans="1:37" s="192" customFormat="1" ht="100.5" customHeight="1">
      <c r="A1470" s="727" t="s">
        <v>7640</v>
      </c>
      <c r="B1470" s="1060" t="s">
        <v>33</v>
      </c>
      <c r="C1470" s="727" t="s">
        <v>7523</v>
      </c>
      <c r="D1470" s="727" t="s">
        <v>7524</v>
      </c>
      <c r="E1470" s="727" t="s">
        <v>7524</v>
      </c>
      <c r="F1470" s="727" t="s">
        <v>7525</v>
      </c>
      <c r="G1470" s="727" t="s">
        <v>7525</v>
      </c>
      <c r="H1470" s="727"/>
      <c r="I1470" s="727"/>
      <c r="J1470" s="727" t="s">
        <v>227</v>
      </c>
      <c r="K1470" s="727">
        <v>75</v>
      </c>
      <c r="L1470" s="752">
        <v>711000000</v>
      </c>
      <c r="M1470" s="753" t="s">
        <v>73</v>
      </c>
      <c r="N1470" s="727" t="s">
        <v>2115</v>
      </c>
      <c r="O1470" s="813" t="s">
        <v>4672</v>
      </c>
      <c r="P1470" s="727" t="s">
        <v>229</v>
      </c>
      <c r="Q1470" s="874" t="s">
        <v>230</v>
      </c>
      <c r="R1470" s="727" t="s">
        <v>2856</v>
      </c>
      <c r="S1470" s="727">
        <v>715</v>
      </c>
      <c r="T1470" s="727" t="s">
        <v>6179</v>
      </c>
      <c r="U1470" s="789">
        <v>7</v>
      </c>
      <c r="V1470" s="789">
        <v>8800</v>
      </c>
      <c r="W1470" s="789">
        <v>61600</v>
      </c>
      <c r="X1470" s="789">
        <v>68992</v>
      </c>
      <c r="Y1470" s="727" t="s">
        <v>4270</v>
      </c>
      <c r="Z1470" s="727">
        <v>2016</v>
      </c>
      <c r="AA1470" s="727"/>
      <c r="AB1470" s="760" t="s">
        <v>876</v>
      </c>
      <c r="AC1470" s="760"/>
      <c r="AD1470" s="760"/>
      <c r="AE1470" s="760"/>
      <c r="AF1470" s="760"/>
      <c r="AG1470" s="760" t="s">
        <v>7531</v>
      </c>
      <c r="AH1470" s="760" t="s">
        <v>794</v>
      </c>
      <c r="AI1470" s="760">
        <v>210004449</v>
      </c>
      <c r="AJ1470" s="760" t="s">
        <v>7638</v>
      </c>
      <c r="AK1470" s="807"/>
    </row>
    <row r="1471" spans="1:37" s="192" customFormat="1" ht="100.5" customHeight="1">
      <c r="A1471" s="727" t="s">
        <v>7641</v>
      </c>
      <c r="B1471" s="1060" t="s">
        <v>33</v>
      </c>
      <c r="C1471" s="727" t="s">
        <v>7523</v>
      </c>
      <c r="D1471" s="727" t="s">
        <v>7524</v>
      </c>
      <c r="E1471" s="727" t="s">
        <v>7524</v>
      </c>
      <c r="F1471" s="727" t="s">
        <v>7525</v>
      </c>
      <c r="G1471" s="727" t="s">
        <v>7525</v>
      </c>
      <c r="H1471" s="727"/>
      <c r="I1471" s="727"/>
      <c r="J1471" s="727" t="s">
        <v>227</v>
      </c>
      <c r="K1471" s="727">
        <v>75</v>
      </c>
      <c r="L1471" s="752">
        <v>711000000</v>
      </c>
      <c r="M1471" s="753" t="s">
        <v>73</v>
      </c>
      <c r="N1471" s="727" t="s">
        <v>2115</v>
      </c>
      <c r="O1471" s="727" t="s">
        <v>4707</v>
      </c>
      <c r="P1471" s="727" t="s">
        <v>229</v>
      </c>
      <c r="Q1471" s="874" t="s">
        <v>230</v>
      </c>
      <c r="R1471" s="727" t="s">
        <v>2856</v>
      </c>
      <c r="S1471" s="727">
        <v>715</v>
      </c>
      <c r="T1471" s="727" t="s">
        <v>6179</v>
      </c>
      <c r="U1471" s="789">
        <v>1</v>
      </c>
      <c r="V1471" s="789">
        <v>8800</v>
      </c>
      <c r="W1471" s="789">
        <v>8800</v>
      </c>
      <c r="X1471" s="789">
        <v>9856</v>
      </c>
      <c r="Y1471" s="727" t="s">
        <v>4270</v>
      </c>
      <c r="Z1471" s="727">
        <v>2016</v>
      </c>
      <c r="AA1471" s="727"/>
      <c r="AB1471" s="760" t="s">
        <v>876</v>
      </c>
      <c r="AC1471" s="760"/>
      <c r="AD1471" s="760"/>
      <c r="AE1471" s="760"/>
      <c r="AF1471" s="760"/>
      <c r="AG1471" s="760" t="s">
        <v>7535</v>
      </c>
      <c r="AH1471" s="760" t="s">
        <v>794</v>
      </c>
      <c r="AI1471" s="760">
        <v>210004449</v>
      </c>
      <c r="AJ1471" s="760" t="s">
        <v>7638</v>
      </c>
      <c r="AK1471" s="807"/>
    </row>
    <row r="1472" spans="1:37" s="192" customFormat="1" ht="100.5" customHeight="1">
      <c r="A1472" s="727" t="s">
        <v>7642</v>
      </c>
      <c r="B1472" s="1060" t="s">
        <v>33</v>
      </c>
      <c r="C1472" s="727" t="s">
        <v>7523</v>
      </c>
      <c r="D1472" s="727" t="s">
        <v>7524</v>
      </c>
      <c r="E1472" s="727" t="s">
        <v>7524</v>
      </c>
      <c r="F1472" s="727" t="s">
        <v>7525</v>
      </c>
      <c r="G1472" s="727" t="s">
        <v>7525</v>
      </c>
      <c r="H1472" s="727"/>
      <c r="I1472" s="727"/>
      <c r="J1472" s="727" t="s">
        <v>227</v>
      </c>
      <c r="K1472" s="727">
        <v>75</v>
      </c>
      <c r="L1472" s="752">
        <v>711000000</v>
      </c>
      <c r="M1472" s="753" t="s">
        <v>73</v>
      </c>
      <c r="N1472" s="727" t="s">
        <v>2115</v>
      </c>
      <c r="O1472" s="813" t="s">
        <v>4683</v>
      </c>
      <c r="P1472" s="727" t="s">
        <v>229</v>
      </c>
      <c r="Q1472" s="874" t="s">
        <v>230</v>
      </c>
      <c r="R1472" s="727" t="s">
        <v>2856</v>
      </c>
      <c r="S1472" s="727">
        <v>715</v>
      </c>
      <c r="T1472" s="727" t="s">
        <v>6179</v>
      </c>
      <c r="U1472" s="789">
        <v>3</v>
      </c>
      <c r="V1472" s="789">
        <v>8800</v>
      </c>
      <c r="W1472" s="789">
        <v>26400</v>
      </c>
      <c r="X1472" s="789">
        <v>29568</v>
      </c>
      <c r="Y1472" s="727" t="s">
        <v>4270</v>
      </c>
      <c r="Z1472" s="727">
        <v>2016</v>
      </c>
      <c r="AA1472" s="727"/>
      <c r="AB1472" s="760" t="s">
        <v>876</v>
      </c>
      <c r="AC1472" s="760"/>
      <c r="AD1472" s="760"/>
      <c r="AE1472" s="760"/>
      <c r="AF1472" s="760"/>
      <c r="AG1472" s="760" t="s">
        <v>7541</v>
      </c>
      <c r="AH1472" s="760" t="s">
        <v>794</v>
      </c>
      <c r="AI1472" s="760">
        <v>210004449</v>
      </c>
      <c r="AJ1472" s="760" t="s">
        <v>7638</v>
      </c>
      <c r="AK1472" s="807"/>
    </row>
    <row r="1473" spans="1:37" s="192" customFormat="1" ht="100.5" customHeight="1">
      <c r="A1473" s="727" t="s">
        <v>7643</v>
      </c>
      <c r="B1473" s="1060" t="s">
        <v>33</v>
      </c>
      <c r="C1473" s="727" t="s">
        <v>7523</v>
      </c>
      <c r="D1473" s="727" t="s">
        <v>7524</v>
      </c>
      <c r="E1473" s="727" t="s">
        <v>7524</v>
      </c>
      <c r="F1473" s="727" t="s">
        <v>7525</v>
      </c>
      <c r="G1473" s="727" t="s">
        <v>7525</v>
      </c>
      <c r="H1473" s="727"/>
      <c r="I1473" s="727"/>
      <c r="J1473" s="727" t="s">
        <v>227</v>
      </c>
      <c r="K1473" s="727">
        <v>75</v>
      </c>
      <c r="L1473" s="752">
        <v>711000000</v>
      </c>
      <c r="M1473" s="753" t="s">
        <v>73</v>
      </c>
      <c r="N1473" s="727" t="s">
        <v>2115</v>
      </c>
      <c r="O1473" s="813" t="s">
        <v>4693</v>
      </c>
      <c r="P1473" s="727" t="s">
        <v>229</v>
      </c>
      <c r="Q1473" s="874" t="s">
        <v>230</v>
      </c>
      <c r="R1473" s="727" t="s">
        <v>2856</v>
      </c>
      <c r="S1473" s="727">
        <v>715</v>
      </c>
      <c r="T1473" s="727" t="s">
        <v>6179</v>
      </c>
      <c r="U1473" s="789">
        <v>2</v>
      </c>
      <c r="V1473" s="789">
        <v>8800</v>
      </c>
      <c r="W1473" s="789">
        <v>17600</v>
      </c>
      <c r="X1473" s="789">
        <v>19712</v>
      </c>
      <c r="Y1473" s="727" t="s">
        <v>4270</v>
      </c>
      <c r="Z1473" s="727">
        <v>2016</v>
      </c>
      <c r="AA1473" s="727"/>
      <c r="AB1473" s="760" t="s">
        <v>876</v>
      </c>
      <c r="AC1473" s="760"/>
      <c r="AD1473" s="760"/>
      <c r="AE1473" s="760"/>
      <c r="AF1473" s="760"/>
      <c r="AG1473" s="760" t="s">
        <v>7543</v>
      </c>
      <c r="AH1473" s="760" t="s">
        <v>794</v>
      </c>
      <c r="AI1473" s="760">
        <v>210004449</v>
      </c>
      <c r="AJ1473" s="760" t="s">
        <v>7638</v>
      </c>
      <c r="AK1473" s="807"/>
    </row>
    <row r="1474" spans="1:37" s="192" customFormat="1" ht="100.5" customHeight="1">
      <c r="A1474" s="727" t="s">
        <v>7644</v>
      </c>
      <c r="B1474" s="1060" t="s">
        <v>33</v>
      </c>
      <c r="C1474" s="727" t="s">
        <v>7523</v>
      </c>
      <c r="D1474" s="727" t="s">
        <v>7524</v>
      </c>
      <c r="E1474" s="727" t="s">
        <v>7524</v>
      </c>
      <c r="F1474" s="727" t="s">
        <v>7525</v>
      </c>
      <c r="G1474" s="727" t="s">
        <v>7525</v>
      </c>
      <c r="H1474" s="727"/>
      <c r="I1474" s="727"/>
      <c r="J1474" s="727" t="s">
        <v>227</v>
      </c>
      <c r="K1474" s="727">
        <v>75</v>
      </c>
      <c r="L1474" s="752">
        <v>711000000</v>
      </c>
      <c r="M1474" s="753" t="s">
        <v>73</v>
      </c>
      <c r="N1474" s="727" t="s">
        <v>2115</v>
      </c>
      <c r="O1474" s="727" t="s">
        <v>4432</v>
      </c>
      <c r="P1474" s="727" t="s">
        <v>229</v>
      </c>
      <c r="Q1474" s="874" t="s">
        <v>230</v>
      </c>
      <c r="R1474" s="727" t="s">
        <v>2856</v>
      </c>
      <c r="S1474" s="727">
        <v>715</v>
      </c>
      <c r="T1474" s="727" t="s">
        <v>6179</v>
      </c>
      <c r="U1474" s="789">
        <v>2</v>
      </c>
      <c r="V1474" s="789">
        <v>8800</v>
      </c>
      <c r="W1474" s="789">
        <v>17600</v>
      </c>
      <c r="X1474" s="789">
        <v>19712</v>
      </c>
      <c r="Y1474" s="727" t="s">
        <v>4270</v>
      </c>
      <c r="Z1474" s="727">
        <v>2016</v>
      </c>
      <c r="AA1474" s="727"/>
      <c r="AB1474" s="760" t="s">
        <v>876</v>
      </c>
      <c r="AC1474" s="760"/>
      <c r="AD1474" s="760"/>
      <c r="AE1474" s="760"/>
      <c r="AF1474" s="760"/>
      <c r="AG1474" s="760" t="s">
        <v>7545</v>
      </c>
      <c r="AH1474" s="760" t="s">
        <v>794</v>
      </c>
      <c r="AI1474" s="760">
        <v>210004449</v>
      </c>
      <c r="AJ1474" s="760" t="s">
        <v>7638</v>
      </c>
      <c r="AK1474" s="807"/>
    </row>
    <row r="1475" spans="1:37" s="192" customFormat="1" ht="100.5" customHeight="1">
      <c r="A1475" s="727" t="s">
        <v>7645</v>
      </c>
      <c r="B1475" s="1060" t="s">
        <v>33</v>
      </c>
      <c r="C1475" s="727" t="s">
        <v>7646</v>
      </c>
      <c r="D1475" s="727" t="s">
        <v>7524</v>
      </c>
      <c r="E1475" s="727" t="s">
        <v>7524</v>
      </c>
      <c r="F1475" s="727" t="s">
        <v>7647</v>
      </c>
      <c r="G1475" s="727" t="s">
        <v>7647</v>
      </c>
      <c r="H1475" s="727"/>
      <c r="I1475" s="727"/>
      <c r="J1475" s="727" t="s">
        <v>227</v>
      </c>
      <c r="K1475" s="727">
        <v>75</v>
      </c>
      <c r="L1475" s="752">
        <v>711000000</v>
      </c>
      <c r="M1475" s="753" t="s">
        <v>73</v>
      </c>
      <c r="N1475" s="727" t="s">
        <v>2115</v>
      </c>
      <c r="O1475" s="727" t="s">
        <v>802</v>
      </c>
      <c r="P1475" s="727" t="s">
        <v>229</v>
      </c>
      <c r="Q1475" s="874" t="s">
        <v>230</v>
      </c>
      <c r="R1475" s="727" t="s">
        <v>2856</v>
      </c>
      <c r="S1475" s="727">
        <v>715</v>
      </c>
      <c r="T1475" s="727" t="s">
        <v>6179</v>
      </c>
      <c r="U1475" s="789">
        <v>1</v>
      </c>
      <c r="V1475" s="789">
        <v>8800</v>
      </c>
      <c r="W1475" s="789">
        <v>8800</v>
      </c>
      <c r="X1475" s="789">
        <v>9856</v>
      </c>
      <c r="Y1475" s="727" t="s">
        <v>4270</v>
      </c>
      <c r="Z1475" s="727">
        <v>2016</v>
      </c>
      <c r="AA1475" s="727"/>
      <c r="AB1475" s="760" t="s">
        <v>876</v>
      </c>
      <c r="AC1475" s="760"/>
      <c r="AD1475" s="760"/>
      <c r="AE1475" s="760"/>
      <c r="AF1475" s="760"/>
      <c r="AG1475" s="760" t="s">
        <v>7648</v>
      </c>
      <c r="AH1475" s="760" t="s">
        <v>794</v>
      </c>
      <c r="AI1475" s="760">
        <v>210009132</v>
      </c>
      <c r="AJ1475" s="760" t="s">
        <v>7649</v>
      </c>
      <c r="AK1475" s="807"/>
    </row>
    <row r="1476" spans="1:37" s="192" customFormat="1" ht="100.5" customHeight="1">
      <c r="A1476" s="727" t="s">
        <v>7650</v>
      </c>
      <c r="B1476" s="1060" t="s">
        <v>33</v>
      </c>
      <c r="C1476" s="727" t="s">
        <v>7646</v>
      </c>
      <c r="D1476" s="727" t="s">
        <v>7524</v>
      </c>
      <c r="E1476" s="727" t="s">
        <v>7524</v>
      </c>
      <c r="F1476" s="727" t="s">
        <v>7647</v>
      </c>
      <c r="G1476" s="727" t="s">
        <v>7647</v>
      </c>
      <c r="H1476" s="727"/>
      <c r="I1476" s="727"/>
      <c r="J1476" s="727" t="s">
        <v>227</v>
      </c>
      <c r="K1476" s="727">
        <v>75</v>
      </c>
      <c r="L1476" s="752">
        <v>711000000</v>
      </c>
      <c r="M1476" s="753" t="s">
        <v>73</v>
      </c>
      <c r="N1476" s="727" t="s">
        <v>2115</v>
      </c>
      <c r="O1476" s="727" t="s">
        <v>236</v>
      </c>
      <c r="P1476" s="727" t="s">
        <v>229</v>
      </c>
      <c r="Q1476" s="874" t="s">
        <v>230</v>
      </c>
      <c r="R1476" s="727" t="s">
        <v>2856</v>
      </c>
      <c r="S1476" s="727">
        <v>715</v>
      </c>
      <c r="T1476" s="727" t="s">
        <v>6179</v>
      </c>
      <c r="U1476" s="789">
        <v>3</v>
      </c>
      <c r="V1476" s="789">
        <v>8800</v>
      </c>
      <c r="W1476" s="789">
        <v>26400</v>
      </c>
      <c r="X1476" s="789">
        <v>29568</v>
      </c>
      <c r="Y1476" s="727" t="s">
        <v>4270</v>
      </c>
      <c r="Z1476" s="727">
        <v>2016</v>
      </c>
      <c r="AA1476" s="727"/>
      <c r="AB1476" s="760" t="s">
        <v>876</v>
      </c>
      <c r="AC1476" s="760"/>
      <c r="AD1476" s="760"/>
      <c r="AE1476" s="760"/>
      <c r="AF1476" s="760"/>
      <c r="AG1476" s="760" t="s">
        <v>7651</v>
      </c>
      <c r="AH1476" s="760" t="s">
        <v>794</v>
      </c>
      <c r="AI1476" s="760">
        <v>210009132</v>
      </c>
      <c r="AJ1476" s="760" t="s">
        <v>7649</v>
      </c>
      <c r="AK1476" s="807"/>
    </row>
    <row r="1477" spans="1:37" s="192" customFormat="1" ht="100.5" customHeight="1">
      <c r="A1477" s="727" t="s">
        <v>7652</v>
      </c>
      <c r="B1477" s="1060" t="s">
        <v>33</v>
      </c>
      <c r="C1477" s="727" t="s">
        <v>7646</v>
      </c>
      <c r="D1477" s="727" t="s">
        <v>7524</v>
      </c>
      <c r="E1477" s="727" t="s">
        <v>7524</v>
      </c>
      <c r="F1477" s="727" t="s">
        <v>7647</v>
      </c>
      <c r="G1477" s="727" t="s">
        <v>7647</v>
      </c>
      <c r="H1477" s="727"/>
      <c r="I1477" s="727"/>
      <c r="J1477" s="727" t="s">
        <v>227</v>
      </c>
      <c r="K1477" s="727">
        <v>75</v>
      </c>
      <c r="L1477" s="752">
        <v>711000000</v>
      </c>
      <c r="M1477" s="753" t="s">
        <v>73</v>
      </c>
      <c r="N1477" s="727" t="s">
        <v>2115</v>
      </c>
      <c r="O1477" s="727" t="s">
        <v>802</v>
      </c>
      <c r="P1477" s="727" t="s">
        <v>229</v>
      </c>
      <c r="Q1477" s="874" t="s">
        <v>230</v>
      </c>
      <c r="R1477" s="727" t="s">
        <v>2856</v>
      </c>
      <c r="S1477" s="727">
        <v>715</v>
      </c>
      <c r="T1477" s="727" t="s">
        <v>6179</v>
      </c>
      <c r="U1477" s="789">
        <v>2</v>
      </c>
      <c r="V1477" s="789">
        <v>8800</v>
      </c>
      <c r="W1477" s="789">
        <v>17600</v>
      </c>
      <c r="X1477" s="789">
        <v>19712</v>
      </c>
      <c r="Y1477" s="727" t="s">
        <v>4270</v>
      </c>
      <c r="Z1477" s="727">
        <v>2016</v>
      </c>
      <c r="AA1477" s="727"/>
      <c r="AB1477" s="760" t="s">
        <v>876</v>
      </c>
      <c r="AC1477" s="760"/>
      <c r="AD1477" s="760"/>
      <c r="AE1477" s="760"/>
      <c r="AF1477" s="760"/>
      <c r="AG1477" s="760" t="s">
        <v>7648</v>
      </c>
      <c r="AH1477" s="760" t="s">
        <v>794</v>
      </c>
      <c r="AI1477" s="760">
        <v>210009133</v>
      </c>
      <c r="AJ1477" s="760" t="s">
        <v>7653</v>
      </c>
      <c r="AK1477" s="807"/>
    </row>
    <row r="1478" spans="1:37" s="192" customFormat="1" ht="100.5" customHeight="1">
      <c r="A1478" s="727" t="s">
        <v>7654</v>
      </c>
      <c r="B1478" s="1060" t="s">
        <v>33</v>
      </c>
      <c r="C1478" s="727" t="s">
        <v>7646</v>
      </c>
      <c r="D1478" s="727" t="s">
        <v>7524</v>
      </c>
      <c r="E1478" s="727" t="s">
        <v>7524</v>
      </c>
      <c r="F1478" s="727" t="s">
        <v>7647</v>
      </c>
      <c r="G1478" s="727" t="s">
        <v>7647</v>
      </c>
      <c r="H1478" s="727"/>
      <c r="I1478" s="727"/>
      <c r="J1478" s="727" t="s">
        <v>227</v>
      </c>
      <c r="K1478" s="727">
        <v>75</v>
      </c>
      <c r="L1478" s="752">
        <v>711000000</v>
      </c>
      <c r="M1478" s="753" t="s">
        <v>73</v>
      </c>
      <c r="N1478" s="727" t="s">
        <v>2115</v>
      </c>
      <c r="O1478" s="727" t="s">
        <v>236</v>
      </c>
      <c r="P1478" s="727" t="s">
        <v>229</v>
      </c>
      <c r="Q1478" s="874" t="s">
        <v>230</v>
      </c>
      <c r="R1478" s="727" t="s">
        <v>2856</v>
      </c>
      <c r="S1478" s="727">
        <v>715</v>
      </c>
      <c r="T1478" s="727" t="s">
        <v>6179</v>
      </c>
      <c r="U1478" s="789">
        <v>6</v>
      </c>
      <c r="V1478" s="789">
        <v>8800</v>
      </c>
      <c r="W1478" s="789">
        <v>52800</v>
      </c>
      <c r="X1478" s="789">
        <v>59136</v>
      </c>
      <c r="Y1478" s="727" t="s">
        <v>4270</v>
      </c>
      <c r="Z1478" s="727">
        <v>2016</v>
      </c>
      <c r="AA1478" s="727"/>
      <c r="AB1478" s="760" t="s">
        <v>876</v>
      </c>
      <c r="AC1478" s="760"/>
      <c r="AD1478" s="760"/>
      <c r="AE1478" s="760"/>
      <c r="AF1478" s="760"/>
      <c r="AG1478" s="760" t="s">
        <v>7651</v>
      </c>
      <c r="AH1478" s="760" t="s">
        <v>794</v>
      </c>
      <c r="AI1478" s="760">
        <v>210009133</v>
      </c>
      <c r="AJ1478" s="760" t="s">
        <v>7653</v>
      </c>
      <c r="AK1478" s="807"/>
    </row>
    <row r="1479" spans="1:37" s="192" customFormat="1" ht="100.5" customHeight="1">
      <c r="A1479" s="727" t="s">
        <v>7655</v>
      </c>
      <c r="B1479" s="1060" t="s">
        <v>33</v>
      </c>
      <c r="C1479" s="727" t="s">
        <v>7646</v>
      </c>
      <c r="D1479" s="727" t="s">
        <v>7524</v>
      </c>
      <c r="E1479" s="727" t="s">
        <v>7524</v>
      </c>
      <c r="F1479" s="727" t="s">
        <v>7647</v>
      </c>
      <c r="G1479" s="727" t="s">
        <v>7647</v>
      </c>
      <c r="H1479" s="727"/>
      <c r="I1479" s="727"/>
      <c r="J1479" s="727" t="s">
        <v>227</v>
      </c>
      <c r="K1479" s="727">
        <v>75</v>
      </c>
      <c r="L1479" s="752">
        <v>711000000</v>
      </c>
      <c r="M1479" s="753" t="s">
        <v>73</v>
      </c>
      <c r="N1479" s="727" t="s">
        <v>2115</v>
      </c>
      <c r="O1479" s="727" t="s">
        <v>802</v>
      </c>
      <c r="P1479" s="727" t="s">
        <v>229</v>
      </c>
      <c r="Q1479" s="874" t="s">
        <v>230</v>
      </c>
      <c r="R1479" s="727" t="s">
        <v>2856</v>
      </c>
      <c r="S1479" s="727">
        <v>715</v>
      </c>
      <c r="T1479" s="727" t="s">
        <v>6179</v>
      </c>
      <c r="U1479" s="789">
        <v>3</v>
      </c>
      <c r="V1479" s="789">
        <v>8800</v>
      </c>
      <c r="W1479" s="789">
        <v>26400</v>
      </c>
      <c r="X1479" s="789">
        <v>29568</v>
      </c>
      <c r="Y1479" s="727" t="s">
        <v>4270</v>
      </c>
      <c r="Z1479" s="727">
        <v>2016</v>
      </c>
      <c r="AA1479" s="727"/>
      <c r="AB1479" s="760" t="s">
        <v>876</v>
      </c>
      <c r="AC1479" s="760"/>
      <c r="AD1479" s="760"/>
      <c r="AE1479" s="760"/>
      <c r="AF1479" s="760"/>
      <c r="AG1479" s="760" t="s">
        <v>7648</v>
      </c>
      <c r="AH1479" s="760" t="s">
        <v>794</v>
      </c>
      <c r="AI1479" s="760">
        <v>210009134</v>
      </c>
      <c r="AJ1479" s="760" t="s">
        <v>7656</v>
      </c>
      <c r="AK1479" s="807"/>
    </row>
    <row r="1480" spans="1:37" s="192" customFormat="1" ht="100.5" customHeight="1">
      <c r="A1480" s="727" t="s">
        <v>7657</v>
      </c>
      <c r="B1480" s="1060" t="s">
        <v>33</v>
      </c>
      <c r="C1480" s="727" t="s">
        <v>7646</v>
      </c>
      <c r="D1480" s="727" t="s">
        <v>7524</v>
      </c>
      <c r="E1480" s="727" t="s">
        <v>7524</v>
      </c>
      <c r="F1480" s="727" t="s">
        <v>7647</v>
      </c>
      <c r="G1480" s="727" t="s">
        <v>7647</v>
      </c>
      <c r="H1480" s="727"/>
      <c r="I1480" s="727"/>
      <c r="J1480" s="727" t="s">
        <v>227</v>
      </c>
      <c r="K1480" s="727">
        <v>75</v>
      </c>
      <c r="L1480" s="752">
        <v>711000000</v>
      </c>
      <c r="M1480" s="753" t="s">
        <v>73</v>
      </c>
      <c r="N1480" s="727" t="s">
        <v>2115</v>
      </c>
      <c r="O1480" s="727" t="s">
        <v>4707</v>
      </c>
      <c r="P1480" s="727" t="s">
        <v>229</v>
      </c>
      <c r="Q1480" s="874" t="s">
        <v>230</v>
      </c>
      <c r="R1480" s="727" t="s">
        <v>2856</v>
      </c>
      <c r="S1480" s="727">
        <v>715</v>
      </c>
      <c r="T1480" s="727" t="s">
        <v>6179</v>
      </c>
      <c r="U1480" s="789">
        <v>1</v>
      </c>
      <c r="V1480" s="789">
        <v>8800</v>
      </c>
      <c r="W1480" s="789">
        <v>8800</v>
      </c>
      <c r="X1480" s="789">
        <v>9856</v>
      </c>
      <c r="Y1480" s="727" t="s">
        <v>4270</v>
      </c>
      <c r="Z1480" s="727">
        <v>2016</v>
      </c>
      <c r="AA1480" s="727"/>
      <c r="AB1480" s="760" t="s">
        <v>876</v>
      </c>
      <c r="AC1480" s="760"/>
      <c r="AD1480" s="760"/>
      <c r="AE1480" s="760"/>
      <c r="AF1480" s="760"/>
      <c r="AG1480" s="760" t="s">
        <v>7658</v>
      </c>
      <c r="AH1480" s="760" t="s">
        <v>794</v>
      </c>
      <c r="AI1480" s="760">
        <v>210009134</v>
      </c>
      <c r="AJ1480" s="760" t="s">
        <v>7656</v>
      </c>
      <c r="AK1480" s="807"/>
    </row>
    <row r="1481" spans="1:37" s="192" customFormat="1" ht="100.5" customHeight="1">
      <c r="A1481" s="727" t="s">
        <v>7659</v>
      </c>
      <c r="B1481" s="1060" t="s">
        <v>33</v>
      </c>
      <c r="C1481" s="727" t="s">
        <v>7646</v>
      </c>
      <c r="D1481" s="727" t="s">
        <v>7524</v>
      </c>
      <c r="E1481" s="727" t="s">
        <v>7524</v>
      </c>
      <c r="F1481" s="727" t="s">
        <v>7647</v>
      </c>
      <c r="G1481" s="727" t="s">
        <v>7647</v>
      </c>
      <c r="H1481" s="727"/>
      <c r="I1481" s="727"/>
      <c r="J1481" s="727" t="s">
        <v>227</v>
      </c>
      <c r="K1481" s="727">
        <v>75</v>
      </c>
      <c r="L1481" s="752">
        <v>711000000</v>
      </c>
      <c r="M1481" s="753" t="s">
        <v>73</v>
      </c>
      <c r="N1481" s="727" t="s">
        <v>2115</v>
      </c>
      <c r="O1481" s="727" t="s">
        <v>236</v>
      </c>
      <c r="P1481" s="727" t="s">
        <v>229</v>
      </c>
      <c r="Q1481" s="874" t="s">
        <v>230</v>
      </c>
      <c r="R1481" s="727" t="s">
        <v>2856</v>
      </c>
      <c r="S1481" s="727">
        <v>715</v>
      </c>
      <c r="T1481" s="727" t="s">
        <v>6179</v>
      </c>
      <c r="U1481" s="789">
        <v>7</v>
      </c>
      <c r="V1481" s="789">
        <v>8800</v>
      </c>
      <c r="W1481" s="789">
        <v>61600</v>
      </c>
      <c r="X1481" s="789">
        <v>68992</v>
      </c>
      <c r="Y1481" s="727" t="s">
        <v>4270</v>
      </c>
      <c r="Z1481" s="727">
        <v>2016</v>
      </c>
      <c r="AA1481" s="727"/>
      <c r="AB1481" s="760" t="s">
        <v>876</v>
      </c>
      <c r="AC1481" s="760"/>
      <c r="AD1481" s="760"/>
      <c r="AE1481" s="760"/>
      <c r="AF1481" s="760"/>
      <c r="AG1481" s="760" t="s">
        <v>7651</v>
      </c>
      <c r="AH1481" s="760" t="s">
        <v>794</v>
      </c>
      <c r="AI1481" s="760">
        <v>210009134</v>
      </c>
      <c r="AJ1481" s="760" t="s">
        <v>7656</v>
      </c>
      <c r="AK1481" s="807"/>
    </row>
    <row r="1482" spans="1:37" s="192" customFormat="1" ht="100.5" customHeight="1">
      <c r="A1482" s="727" t="s">
        <v>7660</v>
      </c>
      <c r="B1482" s="1060" t="s">
        <v>33</v>
      </c>
      <c r="C1482" s="727" t="s">
        <v>7646</v>
      </c>
      <c r="D1482" s="727" t="s">
        <v>7524</v>
      </c>
      <c r="E1482" s="727" t="s">
        <v>7524</v>
      </c>
      <c r="F1482" s="727" t="s">
        <v>7647</v>
      </c>
      <c r="G1482" s="727" t="s">
        <v>7647</v>
      </c>
      <c r="H1482" s="727"/>
      <c r="I1482" s="727"/>
      <c r="J1482" s="727" t="s">
        <v>227</v>
      </c>
      <c r="K1482" s="727">
        <v>75</v>
      </c>
      <c r="L1482" s="752">
        <v>711000000</v>
      </c>
      <c r="M1482" s="753" t="s">
        <v>73</v>
      </c>
      <c r="N1482" s="727" t="s">
        <v>2115</v>
      </c>
      <c r="O1482" s="727" t="s">
        <v>236</v>
      </c>
      <c r="P1482" s="727" t="s">
        <v>229</v>
      </c>
      <c r="Q1482" s="874" t="s">
        <v>230</v>
      </c>
      <c r="R1482" s="727" t="s">
        <v>2856</v>
      </c>
      <c r="S1482" s="727">
        <v>715</v>
      </c>
      <c r="T1482" s="727" t="s">
        <v>6179</v>
      </c>
      <c r="U1482" s="789">
        <v>1</v>
      </c>
      <c r="V1482" s="789">
        <v>8800</v>
      </c>
      <c r="W1482" s="789">
        <v>8800</v>
      </c>
      <c r="X1482" s="789">
        <v>9856</v>
      </c>
      <c r="Y1482" s="727" t="s">
        <v>4270</v>
      </c>
      <c r="Z1482" s="727">
        <v>2016</v>
      </c>
      <c r="AA1482" s="727"/>
      <c r="AB1482" s="760" t="s">
        <v>876</v>
      </c>
      <c r="AC1482" s="760"/>
      <c r="AD1482" s="760"/>
      <c r="AE1482" s="760"/>
      <c r="AF1482" s="760"/>
      <c r="AG1482" s="760" t="s">
        <v>7651</v>
      </c>
      <c r="AH1482" s="760" t="s">
        <v>794</v>
      </c>
      <c r="AI1482" s="760">
        <v>210009900</v>
      </c>
      <c r="AJ1482" s="760" t="s">
        <v>7661</v>
      </c>
      <c r="AK1482" s="807"/>
    </row>
    <row r="1483" spans="1:37" s="192" customFormat="1" ht="100.5" customHeight="1">
      <c r="A1483" s="727" t="s">
        <v>7662</v>
      </c>
      <c r="B1483" s="1060" t="s">
        <v>33</v>
      </c>
      <c r="C1483" s="727" t="s">
        <v>7646</v>
      </c>
      <c r="D1483" s="727" t="s">
        <v>7524</v>
      </c>
      <c r="E1483" s="727" t="s">
        <v>7524</v>
      </c>
      <c r="F1483" s="727" t="s">
        <v>7647</v>
      </c>
      <c r="G1483" s="727" t="s">
        <v>7647</v>
      </c>
      <c r="H1483" s="727"/>
      <c r="I1483" s="727"/>
      <c r="J1483" s="727" t="s">
        <v>227</v>
      </c>
      <c r="K1483" s="727">
        <v>75</v>
      </c>
      <c r="L1483" s="752">
        <v>711000000</v>
      </c>
      <c r="M1483" s="753" t="s">
        <v>73</v>
      </c>
      <c r="N1483" s="727" t="s">
        <v>2115</v>
      </c>
      <c r="O1483" s="813" t="s">
        <v>4693</v>
      </c>
      <c r="P1483" s="727" t="s">
        <v>229</v>
      </c>
      <c r="Q1483" s="874" t="s">
        <v>230</v>
      </c>
      <c r="R1483" s="727" t="s">
        <v>2856</v>
      </c>
      <c r="S1483" s="727">
        <v>715</v>
      </c>
      <c r="T1483" s="727" t="s">
        <v>6179</v>
      </c>
      <c r="U1483" s="789">
        <v>2</v>
      </c>
      <c r="V1483" s="789">
        <v>8800</v>
      </c>
      <c r="W1483" s="789">
        <v>17600</v>
      </c>
      <c r="X1483" s="789">
        <v>19712</v>
      </c>
      <c r="Y1483" s="727" t="s">
        <v>4270</v>
      </c>
      <c r="Z1483" s="727">
        <v>2016</v>
      </c>
      <c r="AA1483" s="727"/>
      <c r="AB1483" s="760" t="s">
        <v>876</v>
      </c>
      <c r="AC1483" s="760"/>
      <c r="AD1483" s="760"/>
      <c r="AE1483" s="760"/>
      <c r="AF1483" s="760"/>
      <c r="AG1483" s="760" t="s">
        <v>7663</v>
      </c>
      <c r="AH1483" s="760" t="s">
        <v>794</v>
      </c>
      <c r="AI1483" s="760">
        <v>210009900</v>
      </c>
      <c r="AJ1483" s="760" t="s">
        <v>7661</v>
      </c>
      <c r="AK1483" s="807"/>
    </row>
    <row r="1484" spans="1:37" s="192" customFormat="1" ht="100.5" customHeight="1">
      <c r="A1484" s="727" t="s">
        <v>7664</v>
      </c>
      <c r="B1484" s="1060" t="s">
        <v>33</v>
      </c>
      <c r="C1484" s="727" t="s">
        <v>7646</v>
      </c>
      <c r="D1484" s="727" t="s">
        <v>7524</v>
      </c>
      <c r="E1484" s="727" t="s">
        <v>7524</v>
      </c>
      <c r="F1484" s="727" t="s">
        <v>7647</v>
      </c>
      <c r="G1484" s="727" t="s">
        <v>7647</v>
      </c>
      <c r="H1484" s="727"/>
      <c r="I1484" s="727"/>
      <c r="J1484" s="727" t="s">
        <v>227</v>
      </c>
      <c r="K1484" s="727">
        <v>75</v>
      </c>
      <c r="L1484" s="752">
        <v>711000000</v>
      </c>
      <c r="M1484" s="753" t="s">
        <v>73</v>
      </c>
      <c r="N1484" s="727" t="s">
        <v>2115</v>
      </c>
      <c r="O1484" s="727" t="s">
        <v>802</v>
      </c>
      <c r="P1484" s="727" t="s">
        <v>229</v>
      </c>
      <c r="Q1484" s="874" t="s">
        <v>230</v>
      </c>
      <c r="R1484" s="727" t="s">
        <v>2856</v>
      </c>
      <c r="S1484" s="727">
        <v>715</v>
      </c>
      <c r="T1484" s="727" t="s">
        <v>6179</v>
      </c>
      <c r="U1484" s="789">
        <v>8</v>
      </c>
      <c r="V1484" s="789">
        <v>8800</v>
      </c>
      <c r="W1484" s="789">
        <v>70400</v>
      </c>
      <c r="X1484" s="789">
        <v>78848</v>
      </c>
      <c r="Y1484" s="727" t="s">
        <v>4270</v>
      </c>
      <c r="Z1484" s="727">
        <v>2016</v>
      </c>
      <c r="AA1484" s="727"/>
      <c r="AB1484" s="760" t="s">
        <v>876</v>
      </c>
      <c r="AC1484" s="760"/>
      <c r="AD1484" s="760"/>
      <c r="AE1484" s="760"/>
      <c r="AF1484" s="760"/>
      <c r="AG1484" s="760" t="s">
        <v>7648</v>
      </c>
      <c r="AH1484" s="760" t="s">
        <v>794</v>
      </c>
      <c r="AI1484" s="760">
        <v>210017199</v>
      </c>
      <c r="AJ1484" s="760" t="s">
        <v>7665</v>
      </c>
      <c r="AK1484" s="807"/>
    </row>
    <row r="1485" spans="1:37" s="192" customFormat="1" ht="100.5" customHeight="1">
      <c r="A1485" s="727" t="s">
        <v>7666</v>
      </c>
      <c r="B1485" s="1060" t="s">
        <v>33</v>
      </c>
      <c r="C1485" s="727" t="s">
        <v>7646</v>
      </c>
      <c r="D1485" s="727" t="s">
        <v>7524</v>
      </c>
      <c r="E1485" s="727" t="s">
        <v>7524</v>
      </c>
      <c r="F1485" s="727" t="s">
        <v>7647</v>
      </c>
      <c r="G1485" s="727" t="s">
        <v>7647</v>
      </c>
      <c r="H1485" s="727"/>
      <c r="I1485" s="727"/>
      <c r="J1485" s="727" t="s">
        <v>227</v>
      </c>
      <c r="K1485" s="727">
        <v>75</v>
      </c>
      <c r="L1485" s="752">
        <v>711000000</v>
      </c>
      <c r="M1485" s="753" t="s">
        <v>73</v>
      </c>
      <c r="N1485" s="727" t="s">
        <v>2115</v>
      </c>
      <c r="O1485" s="813" t="s">
        <v>4669</v>
      </c>
      <c r="P1485" s="727" t="s">
        <v>229</v>
      </c>
      <c r="Q1485" s="874" t="s">
        <v>230</v>
      </c>
      <c r="R1485" s="727" t="s">
        <v>2856</v>
      </c>
      <c r="S1485" s="727">
        <v>715</v>
      </c>
      <c r="T1485" s="727" t="s">
        <v>6179</v>
      </c>
      <c r="U1485" s="789">
        <v>21</v>
      </c>
      <c r="V1485" s="789">
        <v>9100</v>
      </c>
      <c r="W1485" s="789">
        <v>191100</v>
      </c>
      <c r="X1485" s="789">
        <v>214032</v>
      </c>
      <c r="Y1485" s="727" t="s">
        <v>4270</v>
      </c>
      <c r="Z1485" s="727">
        <v>2016</v>
      </c>
      <c r="AA1485" s="727"/>
      <c r="AB1485" s="760" t="s">
        <v>876</v>
      </c>
      <c r="AC1485" s="760"/>
      <c r="AD1485" s="760"/>
      <c r="AE1485" s="760"/>
      <c r="AF1485" s="760"/>
      <c r="AG1485" s="760" t="s">
        <v>7667</v>
      </c>
      <c r="AH1485" s="760" t="s">
        <v>794</v>
      </c>
      <c r="AI1485" s="760">
        <v>210017199</v>
      </c>
      <c r="AJ1485" s="760" t="s">
        <v>7665</v>
      </c>
      <c r="AK1485" s="807"/>
    </row>
    <row r="1486" spans="1:37" s="192" customFormat="1" ht="100.5" customHeight="1">
      <c r="A1486" s="727" t="s">
        <v>7668</v>
      </c>
      <c r="B1486" s="1060" t="s">
        <v>33</v>
      </c>
      <c r="C1486" s="727" t="s">
        <v>7646</v>
      </c>
      <c r="D1486" s="727" t="s">
        <v>7524</v>
      </c>
      <c r="E1486" s="727" t="s">
        <v>7524</v>
      </c>
      <c r="F1486" s="727" t="s">
        <v>7647</v>
      </c>
      <c r="G1486" s="727" t="s">
        <v>7647</v>
      </c>
      <c r="H1486" s="727"/>
      <c r="I1486" s="727"/>
      <c r="J1486" s="727" t="s">
        <v>227</v>
      </c>
      <c r="K1486" s="727">
        <v>75</v>
      </c>
      <c r="L1486" s="752">
        <v>711000000</v>
      </c>
      <c r="M1486" s="753" t="s">
        <v>73</v>
      </c>
      <c r="N1486" s="727" t="s">
        <v>2115</v>
      </c>
      <c r="O1486" s="727" t="s">
        <v>4707</v>
      </c>
      <c r="P1486" s="727" t="s">
        <v>229</v>
      </c>
      <c r="Q1486" s="874" t="s">
        <v>230</v>
      </c>
      <c r="R1486" s="727" t="s">
        <v>2856</v>
      </c>
      <c r="S1486" s="727">
        <v>715</v>
      </c>
      <c r="T1486" s="727" t="s">
        <v>6179</v>
      </c>
      <c r="U1486" s="789">
        <v>3</v>
      </c>
      <c r="V1486" s="789">
        <v>9100</v>
      </c>
      <c r="W1486" s="789">
        <v>27300</v>
      </c>
      <c r="X1486" s="789">
        <v>30576</v>
      </c>
      <c r="Y1486" s="727" t="s">
        <v>4270</v>
      </c>
      <c r="Z1486" s="727">
        <v>2016</v>
      </c>
      <c r="AA1486" s="727"/>
      <c r="AB1486" s="760" t="s">
        <v>876</v>
      </c>
      <c r="AC1486" s="760"/>
      <c r="AD1486" s="760"/>
      <c r="AE1486" s="760"/>
      <c r="AF1486" s="760"/>
      <c r="AG1486" s="760" t="s">
        <v>7658</v>
      </c>
      <c r="AH1486" s="760" t="s">
        <v>794</v>
      </c>
      <c r="AI1486" s="760">
        <v>210017199</v>
      </c>
      <c r="AJ1486" s="760" t="s">
        <v>7665</v>
      </c>
      <c r="AK1486" s="807"/>
    </row>
    <row r="1487" spans="1:37" s="192" customFormat="1" ht="100.5" customHeight="1">
      <c r="A1487" s="727" t="s">
        <v>7669</v>
      </c>
      <c r="B1487" s="1060" t="s">
        <v>33</v>
      </c>
      <c r="C1487" s="727" t="s">
        <v>7646</v>
      </c>
      <c r="D1487" s="727" t="s">
        <v>7524</v>
      </c>
      <c r="E1487" s="727" t="s">
        <v>7524</v>
      </c>
      <c r="F1487" s="727" t="s">
        <v>7647</v>
      </c>
      <c r="G1487" s="727" t="s">
        <v>7647</v>
      </c>
      <c r="H1487" s="727"/>
      <c r="I1487" s="727"/>
      <c r="J1487" s="727" t="s">
        <v>227</v>
      </c>
      <c r="K1487" s="727">
        <v>75</v>
      </c>
      <c r="L1487" s="752">
        <v>711000000</v>
      </c>
      <c r="M1487" s="753" t="s">
        <v>73</v>
      </c>
      <c r="N1487" s="727" t="s">
        <v>2115</v>
      </c>
      <c r="O1487" s="813" t="s">
        <v>4678</v>
      </c>
      <c r="P1487" s="727" t="s">
        <v>229</v>
      </c>
      <c r="Q1487" s="874" t="s">
        <v>230</v>
      </c>
      <c r="R1487" s="727" t="s">
        <v>2856</v>
      </c>
      <c r="S1487" s="727">
        <v>715</v>
      </c>
      <c r="T1487" s="727" t="s">
        <v>6179</v>
      </c>
      <c r="U1487" s="789">
        <v>8</v>
      </c>
      <c r="V1487" s="789">
        <v>9100</v>
      </c>
      <c r="W1487" s="789">
        <v>72800</v>
      </c>
      <c r="X1487" s="789">
        <v>81536</v>
      </c>
      <c r="Y1487" s="727" t="s">
        <v>4270</v>
      </c>
      <c r="Z1487" s="727">
        <v>2016</v>
      </c>
      <c r="AA1487" s="727"/>
      <c r="AB1487" s="760" t="s">
        <v>876</v>
      </c>
      <c r="AC1487" s="760"/>
      <c r="AD1487" s="760"/>
      <c r="AE1487" s="760"/>
      <c r="AF1487" s="760"/>
      <c r="AG1487" s="760" t="s">
        <v>7670</v>
      </c>
      <c r="AH1487" s="760" t="s">
        <v>794</v>
      </c>
      <c r="AI1487" s="760">
        <v>210017199</v>
      </c>
      <c r="AJ1487" s="760" t="s">
        <v>7665</v>
      </c>
      <c r="AK1487" s="807"/>
    </row>
    <row r="1488" spans="1:37" s="192" customFormat="1" ht="100.5" customHeight="1">
      <c r="A1488" s="727" t="s">
        <v>7671</v>
      </c>
      <c r="B1488" s="1060" t="s">
        <v>33</v>
      </c>
      <c r="C1488" s="727" t="s">
        <v>7646</v>
      </c>
      <c r="D1488" s="727" t="s">
        <v>7524</v>
      </c>
      <c r="E1488" s="727" t="s">
        <v>7524</v>
      </c>
      <c r="F1488" s="727" t="s">
        <v>7647</v>
      </c>
      <c r="G1488" s="727" t="s">
        <v>7647</v>
      </c>
      <c r="H1488" s="727"/>
      <c r="I1488" s="727"/>
      <c r="J1488" s="727" t="s">
        <v>227</v>
      </c>
      <c r="K1488" s="727">
        <v>75</v>
      </c>
      <c r="L1488" s="752">
        <v>711000000</v>
      </c>
      <c r="M1488" s="753" t="s">
        <v>73</v>
      </c>
      <c r="N1488" s="727" t="s">
        <v>2115</v>
      </c>
      <c r="O1488" s="727" t="s">
        <v>236</v>
      </c>
      <c r="P1488" s="727" t="s">
        <v>229</v>
      </c>
      <c r="Q1488" s="874" t="s">
        <v>230</v>
      </c>
      <c r="R1488" s="727" t="s">
        <v>2856</v>
      </c>
      <c r="S1488" s="727">
        <v>715</v>
      </c>
      <c r="T1488" s="727" t="s">
        <v>6179</v>
      </c>
      <c r="U1488" s="789">
        <v>19</v>
      </c>
      <c r="V1488" s="789">
        <v>9100</v>
      </c>
      <c r="W1488" s="789">
        <v>172900</v>
      </c>
      <c r="X1488" s="789">
        <v>193648</v>
      </c>
      <c r="Y1488" s="727" t="s">
        <v>4270</v>
      </c>
      <c r="Z1488" s="727">
        <v>2016</v>
      </c>
      <c r="AA1488" s="727"/>
      <c r="AB1488" s="760" t="s">
        <v>876</v>
      </c>
      <c r="AC1488" s="760"/>
      <c r="AD1488" s="760"/>
      <c r="AE1488" s="760"/>
      <c r="AF1488" s="760"/>
      <c r="AG1488" s="760" t="s">
        <v>7651</v>
      </c>
      <c r="AH1488" s="760" t="s">
        <v>794</v>
      </c>
      <c r="AI1488" s="760">
        <v>210017199</v>
      </c>
      <c r="AJ1488" s="760" t="s">
        <v>7665</v>
      </c>
      <c r="AK1488" s="807"/>
    </row>
    <row r="1489" spans="1:37" s="192" customFormat="1" ht="100.5" customHeight="1">
      <c r="A1489" s="727" t="s">
        <v>7672</v>
      </c>
      <c r="B1489" s="1060" t="s">
        <v>33</v>
      </c>
      <c r="C1489" s="727" t="s">
        <v>7646</v>
      </c>
      <c r="D1489" s="727" t="s">
        <v>7524</v>
      </c>
      <c r="E1489" s="727" t="s">
        <v>7524</v>
      </c>
      <c r="F1489" s="727" t="s">
        <v>7647</v>
      </c>
      <c r="G1489" s="727" t="s">
        <v>7647</v>
      </c>
      <c r="H1489" s="727"/>
      <c r="I1489" s="727"/>
      <c r="J1489" s="727" t="s">
        <v>227</v>
      </c>
      <c r="K1489" s="727">
        <v>75</v>
      </c>
      <c r="L1489" s="752">
        <v>711000000</v>
      </c>
      <c r="M1489" s="753" t="s">
        <v>73</v>
      </c>
      <c r="N1489" s="727" t="s">
        <v>2115</v>
      </c>
      <c r="O1489" s="813" t="s">
        <v>4683</v>
      </c>
      <c r="P1489" s="727" t="s">
        <v>229</v>
      </c>
      <c r="Q1489" s="874" t="s">
        <v>230</v>
      </c>
      <c r="R1489" s="727" t="s">
        <v>2856</v>
      </c>
      <c r="S1489" s="727">
        <v>715</v>
      </c>
      <c r="T1489" s="727" t="s">
        <v>6179</v>
      </c>
      <c r="U1489" s="789">
        <v>16</v>
      </c>
      <c r="V1489" s="789">
        <v>9100</v>
      </c>
      <c r="W1489" s="789">
        <v>145600</v>
      </c>
      <c r="X1489" s="789">
        <v>163072</v>
      </c>
      <c r="Y1489" s="727" t="s">
        <v>4270</v>
      </c>
      <c r="Z1489" s="727">
        <v>2016</v>
      </c>
      <c r="AA1489" s="727"/>
      <c r="AB1489" s="760" t="s">
        <v>876</v>
      </c>
      <c r="AC1489" s="760"/>
      <c r="AD1489" s="760"/>
      <c r="AE1489" s="760"/>
      <c r="AF1489" s="760"/>
      <c r="AG1489" s="760" t="s">
        <v>7673</v>
      </c>
      <c r="AH1489" s="760" t="s">
        <v>794</v>
      </c>
      <c r="AI1489" s="760">
        <v>210017199</v>
      </c>
      <c r="AJ1489" s="760" t="s">
        <v>7665</v>
      </c>
      <c r="AK1489" s="807"/>
    </row>
    <row r="1490" spans="1:37" s="192" customFormat="1" ht="100.5" customHeight="1">
      <c r="A1490" s="727" t="s">
        <v>7674</v>
      </c>
      <c r="B1490" s="1060" t="s">
        <v>33</v>
      </c>
      <c r="C1490" s="727" t="s">
        <v>7646</v>
      </c>
      <c r="D1490" s="727" t="s">
        <v>7524</v>
      </c>
      <c r="E1490" s="727" t="s">
        <v>7524</v>
      </c>
      <c r="F1490" s="727" t="s">
        <v>7647</v>
      </c>
      <c r="G1490" s="727" t="s">
        <v>7647</v>
      </c>
      <c r="H1490" s="727"/>
      <c r="I1490" s="727"/>
      <c r="J1490" s="727" t="s">
        <v>227</v>
      </c>
      <c r="K1490" s="727">
        <v>75</v>
      </c>
      <c r="L1490" s="752">
        <v>711000000</v>
      </c>
      <c r="M1490" s="753" t="s">
        <v>73</v>
      </c>
      <c r="N1490" s="727" t="s">
        <v>2115</v>
      </c>
      <c r="O1490" s="727" t="s">
        <v>4432</v>
      </c>
      <c r="P1490" s="727" t="s">
        <v>229</v>
      </c>
      <c r="Q1490" s="874" t="s">
        <v>230</v>
      </c>
      <c r="R1490" s="727" t="s">
        <v>2856</v>
      </c>
      <c r="S1490" s="727">
        <v>715</v>
      </c>
      <c r="T1490" s="727" t="s">
        <v>6179</v>
      </c>
      <c r="U1490" s="789">
        <v>10</v>
      </c>
      <c r="V1490" s="789">
        <v>9100</v>
      </c>
      <c r="W1490" s="789">
        <v>91000</v>
      </c>
      <c r="X1490" s="789">
        <v>101920</v>
      </c>
      <c r="Y1490" s="727" t="s">
        <v>4270</v>
      </c>
      <c r="Z1490" s="727">
        <v>2016</v>
      </c>
      <c r="AA1490" s="727"/>
      <c r="AB1490" s="760" t="s">
        <v>876</v>
      </c>
      <c r="AC1490" s="760"/>
      <c r="AD1490" s="760"/>
      <c r="AE1490" s="760"/>
      <c r="AF1490" s="760"/>
      <c r="AG1490" s="760" t="s">
        <v>7675</v>
      </c>
      <c r="AH1490" s="760" t="s">
        <v>794</v>
      </c>
      <c r="AI1490" s="760">
        <v>210017199</v>
      </c>
      <c r="AJ1490" s="760" t="s">
        <v>7665</v>
      </c>
      <c r="AK1490" s="807"/>
    </row>
    <row r="1491" spans="1:37" s="192" customFormat="1" ht="100.5" customHeight="1">
      <c r="A1491" s="727" t="s">
        <v>7676</v>
      </c>
      <c r="B1491" s="1060" t="s">
        <v>33</v>
      </c>
      <c r="C1491" s="727" t="s">
        <v>7646</v>
      </c>
      <c r="D1491" s="727" t="s">
        <v>7524</v>
      </c>
      <c r="E1491" s="727" t="s">
        <v>7524</v>
      </c>
      <c r="F1491" s="727" t="s">
        <v>7647</v>
      </c>
      <c r="G1491" s="727" t="s">
        <v>7647</v>
      </c>
      <c r="H1491" s="727"/>
      <c r="I1491" s="727"/>
      <c r="J1491" s="727" t="s">
        <v>227</v>
      </c>
      <c r="K1491" s="727">
        <v>75</v>
      </c>
      <c r="L1491" s="752">
        <v>711000000</v>
      </c>
      <c r="M1491" s="753" t="s">
        <v>73</v>
      </c>
      <c r="N1491" s="727" t="s">
        <v>2115</v>
      </c>
      <c r="O1491" s="727" t="s">
        <v>802</v>
      </c>
      <c r="P1491" s="727" t="s">
        <v>229</v>
      </c>
      <c r="Q1491" s="874" t="s">
        <v>230</v>
      </c>
      <c r="R1491" s="727" t="s">
        <v>2856</v>
      </c>
      <c r="S1491" s="727">
        <v>715</v>
      </c>
      <c r="T1491" s="727" t="s">
        <v>6179</v>
      </c>
      <c r="U1491" s="789">
        <v>34</v>
      </c>
      <c r="V1491" s="789">
        <v>8800</v>
      </c>
      <c r="W1491" s="789">
        <v>299200</v>
      </c>
      <c r="X1491" s="789">
        <v>335104</v>
      </c>
      <c r="Y1491" s="727" t="s">
        <v>4270</v>
      </c>
      <c r="Z1491" s="727">
        <v>2016</v>
      </c>
      <c r="AA1491" s="727"/>
      <c r="AB1491" s="760" t="s">
        <v>876</v>
      </c>
      <c r="AC1491" s="760"/>
      <c r="AD1491" s="760"/>
      <c r="AE1491" s="760"/>
      <c r="AF1491" s="760"/>
      <c r="AG1491" s="760" t="s">
        <v>7648</v>
      </c>
      <c r="AH1491" s="760" t="s">
        <v>794</v>
      </c>
      <c r="AI1491" s="760">
        <v>210017200</v>
      </c>
      <c r="AJ1491" s="760" t="s">
        <v>7677</v>
      </c>
      <c r="AK1491" s="807"/>
    </row>
    <row r="1492" spans="1:37" s="192" customFormat="1" ht="100.5" customHeight="1">
      <c r="A1492" s="727" t="s">
        <v>7678</v>
      </c>
      <c r="B1492" s="1060" t="s">
        <v>33</v>
      </c>
      <c r="C1492" s="727" t="s">
        <v>7646</v>
      </c>
      <c r="D1492" s="727" t="s">
        <v>7524</v>
      </c>
      <c r="E1492" s="727" t="s">
        <v>7524</v>
      </c>
      <c r="F1492" s="727" t="s">
        <v>7647</v>
      </c>
      <c r="G1492" s="727" t="s">
        <v>7647</v>
      </c>
      <c r="H1492" s="727"/>
      <c r="I1492" s="727"/>
      <c r="J1492" s="727" t="s">
        <v>227</v>
      </c>
      <c r="K1492" s="727">
        <v>75</v>
      </c>
      <c r="L1492" s="752">
        <v>711000000</v>
      </c>
      <c r="M1492" s="753" t="s">
        <v>73</v>
      </c>
      <c r="N1492" s="727" t="s">
        <v>2115</v>
      </c>
      <c r="O1492" s="813" t="s">
        <v>4669</v>
      </c>
      <c r="P1492" s="727" t="s">
        <v>229</v>
      </c>
      <c r="Q1492" s="874" t="s">
        <v>230</v>
      </c>
      <c r="R1492" s="727" t="s">
        <v>2856</v>
      </c>
      <c r="S1492" s="727">
        <v>715</v>
      </c>
      <c r="T1492" s="727" t="s">
        <v>6179</v>
      </c>
      <c r="U1492" s="789">
        <v>42</v>
      </c>
      <c r="V1492" s="789">
        <v>9100</v>
      </c>
      <c r="W1492" s="789">
        <v>382200</v>
      </c>
      <c r="X1492" s="789">
        <v>428064</v>
      </c>
      <c r="Y1492" s="727" t="s">
        <v>4270</v>
      </c>
      <c r="Z1492" s="727">
        <v>2016</v>
      </c>
      <c r="AA1492" s="727"/>
      <c r="AB1492" s="760" t="s">
        <v>876</v>
      </c>
      <c r="AC1492" s="760"/>
      <c r="AD1492" s="760"/>
      <c r="AE1492" s="760"/>
      <c r="AF1492" s="760"/>
      <c r="AG1492" s="760" t="s">
        <v>7667</v>
      </c>
      <c r="AH1492" s="760" t="s">
        <v>794</v>
      </c>
      <c r="AI1492" s="760">
        <v>210017200</v>
      </c>
      <c r="AJ1492" s="760" t="s">
        <v>7677</v>
      </c>
      <c r="AK1492" s="807"/>
    </row>
    <row r="1493" spans="1:37" s="192" customFormat="1" ht="100.5" customHeight="1">
      <c r="A1493" s="727" t="s">
        <v>7679</v>
      </c>
      <c r="B1493" s="1060" t="s">
        <v>33</v>
      </c>
      <c r="C1493" s="727" t="s">
        <v>7646</v>
      </c>
      <c r="D1493" s="727" t="s">
        <v>7524</v>
      </c>
      <c r="E1493" s="727" t="s">
        <v>7524</v>
      </c>
      <c r="F1493" s="727" t="s">
        <v>7647</v>
      </c>
      <c r="G1493" s="727" t="s">
        <v>7647</v>
      </c>
      <c r="H1493" s="727"/>
      <c r="I1493" s="727"/>
      <c r="J1493" s="727" t="s">
        <v>227</v>
      </c>
      <c r="K1493" s="727">
        <v>75</v>
      </c>
      <c r="L1493" s="752">
        <v>711000000</v>
      </c>
      <c r="M1493" s="753" t="s">
        <v>73</v>
      </c>
      <c r="N1493" s="727" t="s">
        <v>2115</v>
      </c>
      <c r="O1493" s="813" t="s">
        <v>4672</v>
      </c>
      <c r="P1493" s="727" t="s">
        <v>229</v>
      </c>
      <c r="Q1493" s="874" t="s">
        <v>230</v>
      </c>
      <c r="R1493" s="727" t="s">
        <v>2856</v>
      </c>
      <c r="S1493" s="727">
        <v>715</v>
      </c>
      <c r="T1493" s="727" t="s">
        <v>6179</v>
      </c>
      <c r="U1493" s="789">
        <v>1</v>
      </c>
      <c r="V1493" s="789">
        <v>9100</v>
      </c>
      <c r="W1493" s="789">
        <v>9100</v>
      </c>
      <c r="X1493" s="789">
        <v>10192</v>
      </c>
      <c r="Y1493" s="727" t="s">
        <v>4270</v>
      </c>
      <c r="Z1493" s="727">
        <v>2016</v>
      </c>
      <c r="AA1493" s="727"/>
      <c r="AB1493" s="760" t="s">
        <v>876</v>
      </c>
      <c r="AC1493" s="760"/>
      <c r="AD1493" s="760"/>
      <c r="AE1493" s="760"/>
      <c r="AF1493" s="760"/>
      <c r="AG1493" s="760" t="s">
        <v>7680</v>
      </c>
      <c r="AH1493" s="760" t="s">
        <v>794</v>
      </c>
      <c r="AI1493" s="760">
        <v>210017200</v>
      </c>
      <c r="AJ1493" s="760" t="s">
        <v>7677</v>
      </c>
      <c r="AK1493" s="807"/>
    </row>
    <row r="1494" spans="1:37" s="192" customFormat="1" ht="100.5" customHeight="1">
      <c r="A1494" s="727" t="s">
        <v>7681</v>
      </c>
      <c r="B1494" s="1060" t="s">
        <v>33</v>
      </c>
      <c r="C1494" s="727" t="s">
        <v>7646</v>
      </c>
      <c r="D1494" s="727" t="s">
        <v>7524</v>
      </c>
      <c r="E1494" s="727" t="s">
        <v>7524</v>
      </c>
      <c r="F1494" s="727" t="s">
        <v>7647</v>
      </c>
      <c r="G1494" s="727" t="s">
        <v>7647</v>
      </c>
      <c r="H1494" s="727"/>
      <c r="I1494" s="727"/>
      <c r="J1494" s="727" t="s">
        <v>227</v>
      </c>
      <c r="K1494" s="727">
        <v>75</v>
      </c>
      <c r="L1494" s="752">
        <v>711000000</v>
      </c>
      <c r="M1494" s="753" t="s">
        <v>73</v>
      </c>
      <c r="N1494" s="727" t="s">
        <v>2115</v>
      </c>
      <c r="O1494" s="813" t="s">
        <v>4678</v>
      </c>
      <c r="P1494" s="727" t="s">
        <v>229</v>
      </c>
      <c r="Q1494" s="874" t="s">
        <v>230</v>
      </c>
      <c r="R1494" s="727" t="s">
        <v>2856</v>
      </c>
      <c r="S1494" s="727">
        <v>715</v>
      </c>
      <c r="T1494" s="727" t="s">
        <v>6179</v>
      </c>
      <c r="U1494" s="789">
        <v>17</v>
      </c>
      <c r="V1494" s="789">
        <v>9100</v>
      </c>
      <c r="W1494" s="789">
        <v>154700</v>
      </c>
      <c r="X1494" s="789">
        <v>173264</v>
      </c>
      <c r="Y1494" s="727" t="s">
        <v>4270</v>
      </c>
      <c r="Z1494" s="727">
        <v>2016</v>
      </c>
      <c r="AA1494" s="727"/>
      <c r="AB1494" s="760" t="s">
        <v>876</v>
      </c>
      <c r="AC1494" s="760"/>
      <c r="AD1494" s="760"/>
      <c r="AE1494" s="760"/>
      <c r="AF1494" s="760"/>
      <c r="AG1494" s="760" t="s">
        <v>7670</v>
      </c>
      <c r="AH1494" s="760" t="s">
        <v>794</v>
      </c>
      <c r="AI1494" s="760">
        <v>210017200</v>
      </c>
      <c r="AJ1494" s="760" t="s">
        <v>7677</v>
      </c>
      <c r="AK1494" s="807"/>
    </row>
    <row r="1495" spans="1:37" s="192" customFormat="1" ht="100.5" customHeight="1">
      <c r="A1495" s="727" t="s">
        <v>7682</v>
      </c>
      <c r="B1495" s="1060" t="s">
        <v>33</v>
      </c>
      <c r="C1495" s="727" t="s">
        <v>7646</v>
      </c>
      <c r="D1495" s="727" t="s">
        <v>7524</v>
      </c>
      <c r="E1495" s="727" t="s">
        <v>7524</v>
      </c>
      <c r="F1495" s="727" t="s">
        <v>7647</v>
      </c>
      <c r="G1495" s="727" t="s">
        <v>7647</v>
      </c>
      <c r="H1495" s="727"/>
      <c r="I1495" s="727"/>
      <c r="J1495" s="727" t="s">
        <v>227</v>
      </c>
      <c r="K1495" s="727">
        <v>75</v>
      </c>
      <c r="L1495" s="752">
        <v>711000000</v>
      </c>
      <c r="M1495" s="753" t="s">
        <v>73</v>
      </c>
      <c r="N1495" s="727" t="s">
        <v>2115</v>
      </c>
      <c r="O1495" s="727" t="s">
        <v>236</v>
      </c>
      <c r="P1495" s="727" t="s">
        <v>229</v>
      </c>
      <c r="Q1495" s="874" t="s">
        <v>230</v>
      </c>
      <c r="R1495" s="727" t="s">
        <v>2856</v>
      </c>
      <c r="S1495" s="727">
        <v>715</v>
      </c>
      <c r="T1495" s="727" t="s">
        <v>6179</v>
      </c>
      <c r="U1495" s="789">
        <v>36</v>
      </c>
      <c r="V1495" s="789">
        <v>9100</v>
      </c>
      <c r="W1495" s="789">
        <v>327600</v>
      </c>
      <c r="X1495" s="789">
        <v>366912</v>
      </c>
      <c r="Y1495" s="727" t="s">
        <v>4270</v>
      </c>
      <c r="Z1495" s="727">
        <v>2016</v>
      </c>
      <c r="AA1495" s="727"/>
      <c r="AB1495" s="760" t="s">
        <v>876</v>
      </c>
      <c r="AC1495" s="760"/>
      <c r="AD1495" s="760"/>
      <c r="AE1495" s="760"/>
      <c r="AF1495" s="760"/>
      <c r="AG1495" s="760" t="s">
        <v>7651</v>
      </c>
      <c r="AH1495" s="760" t="s">
        <v>794</v>
      </c>
      <c r="AI1495" s="760">
        <v>210017200</v>
      </c>
      <c r="AJ1495" s="760" t="s">
        <v>7677</v>
      </c>
      <c r="AK1495" s="807"/>
    </row>
    <row r="1496" spans="1:37" s="192" customFormat="1" ht="100.5" customHeight="1">
      <c r="A1496" s="727" t="s">
        <v>7683</v>
      </c>
      <c r="B1496" s="1060" t="s">
        <v>33</v>
      </c>
      <c r="C1496" s="727" t="s">
        <v>7646</v>
      </c>
      <c r="D1496" s="727" t="s">
        <v>7524</v>
      </c>
      <c r="E1496" s="727" t="s">
        <v>7524</v>
      </c>
      <c r="F1496" s="727" t="s">
        <v>7647</v>
      </c>
      <c r="G1496" s="727" t="s">
        <v>7647</v>
      </c>
      <c r="H1496" s="727"/>
      <c r="I1496" s="727"/>
      <c r="J1496" s="727" t="s">
        <v>227</v>
      </c>
      <c r="K1496" s="727">
        <v>75</v>
      </c>
      <c r="L1496" s="752">
        <v>711000000</v>
      </c>
      <c r="M1496" s="753" t="s">
        <v>73</v>
      </c>
      <c r="N1496" s="727" t="s">
        <v>2115</v>
      </c>
      <c r="O1496" s="813" t="s">
        <v>4683</v>
      </c>
      <c r="P1496" s="727" t="s">
        <v>229</v>
      </c>
      <c r="Q1496" s="874" t="s">
        <v>230</v>
      </c>
      <c r="R1496" s="727" t="s">
        <v>2856</v>
      </c>
      <c r="S1496" s="727">
        <v>715</v>
      </c>
      <c r="T1496" s="727" t="s">
        <v>6179</v>
      </c>
      <c r="U1496" s="789">
        <v>35</v>
      </c>
      <c r="V1496" s="789">
        <v>9100</v>
      </c>
      <c r="W1496" s="789">
        <v>318500</v>
      </c>
      <c r="X1496" s="789">
        <v>356720</v>
      </c>
      <c r="Y1496" s="727" t="s">
        <v>4270</v>
      </c>
      <c r="Z1496" s="727">
        <v>2016</v>
      </c>
      <c r="AA1496" s="727"/>
      <c r="AB1496" s="760" t="s">
        <v>876</v>
      </c>
      <c r="AC1496" s="760"/>
      <c r="AD1496" s="760"/>
      <c r="AE1496" s="760"/>
      <c r="AF1496" s="760"/>
      <c r="AG1496" s="760" t="s">
        <v>7673</v>
      </c>
      <c r="AH1496" s="760" t="s">
        <v>794</v>
      </c>
      <c r="AI1496" s="760">
        <v>210017200</v>
      </c>
      <c r="AJ1496" s="760" t="s">
        <v>7677</v>
      </c>
      <c r="AK1496" s="807"/>
    </row>
    <row r="1497" spans="1:37" s="192" customFormat="1" ht="100.5" customHeight="1">
      <c r="A1497" s="727" t="s">
        <v>7684</v>
      </c>
      <c r="B1497" s="1060" t="s">
        <v>33</v>
      </c>
      <c r="C1497" s="727" t="s">
        <v>7646</v>
      </c>
      <c r="D1497" s="727" t="s">
        <v>7524</v>
      </c>
      <c r="E1497" s="727" t="s">
        <v>7524</v>
      </c>
      <c r="F1497" s="727" t="s">
        <v>7647</v>
      </c>
      <c r="G1497" s="727" t="s">
        <v>7647</v>
      </c>
      <c r="H1497" s="727"/>
      <c r="I1497" s="727"/>
      <c r="J1497" s="727" t="s">
        <v>227</v>
      </c>
      <c r="K1497" s="727">
        <v>75</v>
      </c>
      <c r="L1497" s="752">
        <v>711000000</v>
      </c>
      <c r="M1497" s="753" t="s">
        <v>73</v>
      </c>
      <c r="N1497" s="727" t="s">
        <v>2115</v>
      </c>
      <c r="O1497" s="727" t="s">
        <v>4432</v>
      </c>
      <c r="P1497" s="727" t="s">
        <v>229</v>
      </c>
      <c r="Q1497" s="874" t="s">
        <v>230</v>
      </c>
      <c r="R1497" s="727" t="s">
        <v>2856</v>
      </c>
      <c r="S1497" s="727">
        <v>715</v>
      </c>
      <c r="T1497" s="727" t="s">
        <v>6179</v>
      </c>
      <c r="U1497" s="789">
        <v>16</v>
      </c>
      <c r="V1497" s="789">
        <v>9100</v>
      </c>
      <c r="W1497" s="789">
        <v>145600</v>
      </c>
      <c r="X1497" s="789">
        <v>163072</v>
      </c>
      <c r="Y1497" s="727" t="s">
        <v>4270</v>
      </c>
      <c r="Z1497" s="727">
        <v>2016</v>
      </c>
      <c r="AA1497" s="727"/>
      <c r="AB1497" s="760" t="s">
        <v>876</v>
      </c>
      <c r="AC1497" s="760"/>
      <c r="AD1497" s="760"/>
      <c r="AE1497" s="760"/>
      <c r="AF1497" s="760"/>
      <c r="AG1497" s="760" t="s">
        <v>7675</v>
      </c>
      <c r="AH1497" s="760" t="s">
        <v>794</v>
      </c>
      <c r="AI1497" s="760">
        <v>210017200</v>
      </c>
      <c r="AJ1497" s="760" t="s">
        <v>7677</v>
      </c>
      <c r="AK1497" s="807"/>
    </row>
    <row r="1498" spans="1:37" s="192" customFormat="1" ht="100.5" customHeight="1">
      <c r="A1498" s="727" t="s">
        <v>7685</v>
      </c>
      <c r="B1498" s="1060" t="s">
        <v>33</v>
      </c>
      <c r="C1498" s="727" t="s">
        <v>7646</v>
      </c>
      <c r="D1498" s="727" t="s">
        <v>7524</v>
      </c>
      <c r="E1498" s="727" t="s">
        <v>7524</v>
      </c>
      <c r="F1498" s="727" t="s">
        <v>7647</v>
      </c>
      <c r="G1498" s="727" t="s">
        <v>7647</v>
      </c>
      <c r="H1498" s="727"/>
      <c r="I1498" s="727"/>
      <c r="J1498" s="727" t="s">
        <v>227</v>
      </c>
      <c r="K1498" s="727">
        <v>75</v>
      </c>
      <c r="L1498" s="752">
        <v>711000000</v>
      </c>
      <c r="M1498" s="753" t="s">
        <v>73</v>
      </c>
      <c r="N1498" s="727" t="s">
        <v>2115</v>
      </c>
      <c r="O1498" s="727" t="s">
        <v>802</v>
      </c>
      <c r="P1498" s="727" t="s">
        <v>229</v>
      </c>
      <c r="Q1498" s="874" t="s">
        <v>230</v>
      </c>
      <c r="R1498" s="727" t="s">
        <v>2856</v>
      </c>
      <c r="S1498" s="727">
        <v>715</v>
      </c>
      <c r="T1498" s="727" t="s">
        <v>6179</v>
      </c>
      <c r="U1498" s="789">
        <v>43</v>
      </c>
      <c r="V1498" s="789">
        <v>8800</v>
      </c>
      <c r="W1498" s="789">
        <v>378400</v>
      </c>
      <c r="X1498" s="789">
        <v>423808</v>
      </c>
      <c r="Y1498" s="727" t="s">
        <v>4270</v>
      </c>
      <c r="Z1498" s="727">
        <v>2016</v>
      </c>
      <c r="AA1498" s="727"/>
      <c r="AB1498" s="760" t="s">
        <v>876</v>
      </c>
      <c r="AC1498" s="760"/>
      <c r="AD1498" s="760"/>
      <c r="AE1498" s="760"/>
      <c r="AF1498" s="760"/>
      <c r="AG1498" s="760" t="s">
        <v>7648</v>
      </c>
      <c r="AH1498" s="760" t="s">
        <v>794</v>
      </c>
      <c r="AI1498" s="760">
        <v>210017201</v>
      </c>
      <c r="AJ1498" s="760" t="s">
        <v>7686</v>
      </c>
      <c r="AK1498" s="807"/>
    </row>
    <row r="1499" spans="1:37" s="192" customFormat="1" ht="100.5" customHeight="1">
      <c r="A1499" s="727" t="s">
        <v>7687</v>
      </c>
      <c r="B1499" s="1060" t="s">
        <v>33</v>
      </c>
      <c r="C1499" s="727" t="s">
        <v>7646</v>
      </c>
      <c r="D1499" s="727" t="s">
        <v>7524</v>
      </c>
      <c r="E1499" s="727" t="s">
        <v>7524</v>
      </c>
      <c r="F1499" s="727" t="s">
        <v>7647</v>
      </c>
      <c r="G1499" s="727" t="s">
        <v>7647</v>
      </c>
      <c r="H1499" s="727"/>
      <c r="I1499" s="727"/>
      <c r="J1499" s="727" t="s">
        <v>227</v>
      </c>
      <c r="K1499" s="727">
        <v>75</v>
      </c>
      <c r="L1499" s="752">
        <v>711000000</v>
      </c>
      <c r="M1499" s="753" t="s">
        <v>73</v>
      </c>
      <c r="N1499" s="727" t="s">
        <v>2115</v>
      </c>
      <c r="O1499" s="813" t="s">
        <v>4669</v>
      </c>
      <c r="P1499" s="727" t="s">
        <v>229</v>
      </c>
      <c r="Q1499" s="874" t="s">
        <v>230</v>
      </c>
      <c r="R1499" s="727" t="s">
        <v>2856</v>
      </c>
      <c r="S1499" s="727">
        <v>715</v>
      </c>
      <c r="T1499" s="727" t="s">
        <v>6179</v>
      </c>
      <c r="U1499" s="789">
        <v>122</v>
      </c>
      <c r="V1499" s="789">
        <v>9100</v>
      </c>
      <c r="W1499" s="789">
        <v>1110200</v>
      </c>
      <c r="X1499" s="789">
        <v>1243424</v>
      </c>
      <c r="Y1499" s="727" t="s">
        <v>4270</v>
      </c>
      <c r="Z1499" s="727">
        <v>2016</v>
      </c>
      <c r="AA1499" s="727"/>
      <c r="AB1499" s="760" t="s">
        <v>876</v>
      </c>
      <c r="AC1499" s="760"/>
      <c r="AD1499" s="760"/>
      <c r="AE1499" s="760"/>
      <c r="AF1499" s="760"/>
      <c r="AG1499" s="760" t="s">
        <v>7667</v>
      </c>
      <c r="AH1499" s="760" t="s">
        <v>794</v>
      </c>
      <c r="AI1499" s="760">
        <v>210017201</v>
      </c>
      <c r="AJ1499" s="760" t="s">
        <v>7686</v>
      </c>
      <c r="AK1499" s="807"/>
    </row>
    <row r="1500" spans="1:37" s="192" customFormat="1" ht="100.5" customHeight="1">
      <c r="A1500" s="727" t="s">
        <v>7688</v>
      </c>
      <c r="B1500" s="1060" t="s">
        <v>33</v>
      </c>
      <c r="C1500" s="727" t="s">
        <v>7646</v>
      </c>
      <c r="D1500" s="727" t="s">
        <v>7524</v>
      </c>
      <c r="E1500" s="727" t="s">
        <v>7524</v>
      </c>
      <c r="F1500" s="727" t="s">
        <v>7647</v>
      </c>
      <c r="G1500" s="727" t="s">
        <v>7647</v>
      </c>
      <c r="H1500" s="727"/>
      <c r="I1500" s="727"/>
      <c r="J1500" s="727" t="s">
        <v>227</v>
      </c>
      <c r="K1500" s="727">
        <v>75</v>
      </c>
      <c r="L1500" s="752">
        <v>711000000</v>
      </c>
      <c r="M1500" s="753" t="s">
        <v>73</v>
      </c>
      <c r="N1500" s="727" t="s">
        <v>2115</v>
      </c>
      <c r="O1500" s="813" t="s">
        <v>4672</v>
      </c>
      <c r="P1500" s="727" t="s">
        <v>229</v>
      </c>
      <c r="Q1500" s="874" t="s">
        <v>230</v>
      </c>
      <c r="R1500" s="727" t="s">
        <v>2856</v>
      </c>
      <c r="S1500" s="727">
        <v>715</v>
      </c>
      <c r="T1500" s="727" t="s">
        <v>6179</v>
      </c>
      <c r="U1500" s="789">
        <v>15</v>
      </c>
      <c r="V1500" s="789">
        <v>9100</v>
      </c>
      <c r="W1500" s="789">
        <v>136500</v>
      </c>
      <c r="X1500" s="789">
        <v>152880</v>
      </c>
      <c r="Y1500" s="727" t="s">
        <v>4270</v>
      </c>
      <c r="Z1500" s="727">
        <v>2016</v>
      </c>
      <c r="AA1500" s="727"/>
      <c r="AB1500" s="760" t="s">
        <v>876</v>
      </c>
      <c r="AC1500" s="760"/>
      <c r="AD1500" s="760"/>
      <c r="AE1500" s="760"/>
      <c r="AF1500" s="760"/>
      <c r="AG1500" s="760" t="s">
        <v>7680</v>
      </c>
      <c r="AH1500" s="760" t="s">
        <v>794</v>
      </c>
      <c r="AI1500" s="760">
        <v>210017201</v>
      </c>
      <c r="AJ1500" s="760" t="s">
        <v>7686</v>
      </c>
      <c r="AK1500" s="807"/>
    </row>
    <row r="1501" spans="1:37" s="192" customFormat="1" ht="100.5" customHeight="1">
      <c r="A1501" s="727" t="s">
        <v>7689</v>
      </c>
      <c r="B1501" s="1060" t="s">
        <v>33</v>
      </c>
      <c r="C1501" s="727" t="s">
        <v>7646</v>
      </c>
      <c r="D1501" s="727" t="s">
        <v>7524</v>
      </c>
      <c r="E1501" s="727" t="s">
        <v>7524</v>
      </c>
      <c r="F1501" s="727" t="s">
        <v>7647</v>
      </c>
      <c r="G1501" s="727" t="s">
        <v>7647</v>
      </c>
      <c r="H1501" s="727"/>
      <c r="I1501" s="727"/>
      <c r="J1501" s="727" t="s">
        <v>227</v>
      </c>
      <c r="K1501" s="727">
        <v>75</v>
      </c>
      <c r="L1501" s="752">
        <v>711000000</v>
      </c>
      <c r="M1501" s="753" t="s">
        <v>73</v>
      </c>
      <c r="N1501" s="727" t="s">
        <v>2115</v>
      </c>
      <c r="O1501" s="813" t="s">
        <v>4675</v>
      </c>
      <c r="P1501" s="727" t="s">
        <v>229</v>
      </c>
      <c r="Q1501" s="874" t="s">
        <v>230</v>
      </c>
      <c r="R1501" s="727" t="s">
        <v>2856</v>
      </c>
      <c r="S1501" s="727">
        <v>715</v>
      </c>
      <c r="T1501" s="727" t="s">
        <v>6179</v>
      </c>
      <c r="U1501" s="789">
        <v>2</v>
      </c>
      <c r="V1501" s="789">
        <v>9100</v>
      </c>
      <c r="W1501" s="789">
        <v>18200</v>
      </c>
      <c r="X1501" s="789">
        <v>20384</v>
      </c>
      <c r="Y1501" s="727" t="s">
        <v>4270</v>
      </c>
      <c r="Z1501" s="727">
        <v>2016</v>
      </c>
      <c r="AA1501" s="727"/>
      <c r="AB1501" s="760" t="s">
        <v>876</v>
      </c>
      <c r="AC1501" s="760"/>
      <c r="AD1501" s="760"/>
      <c r="AE1501" s="760"/>
      <c r="AF1501" s="760"/>
      <c r="AG1501" s="760" t="s">
        <v>7690</v>
      </c>
      <c r="AH1501" s="760" t="s">
        <v>794</v>
      </c>
      <c r="AI1501" s="760">
        <v>210017201</v>
      </c>
      <c r="AJ1501" s="760" t="s">
        <v>7686</v>
      </c>
      <c r="AK1501" s="807"/>
    </row>
    <row r="1502" spans="1:37" s="192" customFormat="1" ht="100.5" customHeight="1">
      <c r="A1502" s="727" t="s">
        <v>7691</v>
      </c>
      <c r="B1502" s="1060" t="s">
        <v>33</v>
      </c>
      <c r="C1502" s="727" t="s">
        <v>7646</v>
      </c>
      <c r="D1502" s="727" t="s">
        <v>7524</v>
      </c>
      <c r="E1502" s="727" t="s">
        <v>7524</v>
      </c>
      <c r="F1502" s="727" t="s">
        <v>7647</v>
      </c>
      <c r="G1502" s="727" t="s">
        <v>7647</v>
      </c>
      <c r="H1502" s="727"/>
      <c r="I1502" s="727"/>
      <c r="J1502" s="727" t="s">
        <v>227</v>
      </c>
      <c r="K1502" s="727">
        <v>75</v>
      </c>
      <c r="L1502" s="752">
        <v>711000000</v>
      </c>
      <c r="M1502" s="753" t="s">
        <v>73</v>
      </c>
      <c r="N1502" s="727" t="s">
        <v>2115</v>
      </c>
      <c r="O1502" s="727" t="s">
        <v>4707</v>
      </c>
      <c r="P1502" s="727" t="s">
        <v>229</v>
      </c>
      <c r="Q1502" s="874" t="s">
        <v>230</v>
      </c>
      <c r="R1502" s="727" t="s">
        <v>2856</v>
      </c>
      <c r="S1502" s="727">
        <v>715</v>
      </c>
      <c r="T1502" s="727" t="s">
        <v>6179</v>
      </c>
      <c r="U1502" s="789">
        <v>4</v>
      </c>
      <c r="V1502" s="789">
        <v>9100</v>
      </c>
      <c r="W1502" s="789">
        <v>36400</v>
      </c>
      <c r="X1502" s="789">
        <v>40768</v>
      </c>
      <c r="Y1502" s="727" t="s">
        <v>4270</v>
      </c>
      <c r="Z1502" s="727">
        <v>2016</v>
      </c>
      <c r="AA1502" s="727"/>
      <c r="AB1502" s="760" t="s">
        <v>876</v>
      </c>
      <c r="AC1502" s="760"/>
      <c r="AD1502" s="760"/>
      <c r="AE1502" s="760"/>
      <c r="AF1502" s="760"/>
      <c r="AG1502" s="760" t="s">
        <v>7658</v>
      </c>
      <c r="AH1502" s="760" t="s">
        <v>794</v>
      </c>
      <c r="AI1502" s="760">
        <v>210017201</v>
      </c>
      <c r="AJ1502" s="760" t="s">
        <v>7686</v>
      </c>
      <c r="AK1502" s="807"/>
    </row>
    <row r="1503" spans="1:37" s="192" customFormat="1" ht="100.5" customHeight="1">
      <c r="A1503" s="727" t="s">
        <v>7692</v>
      </c>
      <c r="B1503" s="1060" t="s">
        <v>33</v>
      </c>
      <c r="C1503" s="727" t="s">
        <v>7646</v>
      </c>
      <c r="D1503" s="727" t="s">
        <v>7524</v>
      </c>
      <c r="E1503" s="727" t="s">
        <v>7524</v>
      </c>
      <c r="F1503" s="727" t="s">
        <v>7647</v>
      </c>
      <c r="G1503" s="727" t="s">
        <v>7647</v>
      </c>
      <c r="H1503" s="727"/>
      <c r="I1503" s="727"/>
      <c r="J1503" s="727" t="s">
        <v>227</v>
      </c>
      <c r="K1503" s="727">
        <v>75</v>
      </c>
      <c r="L1503" s="752">
        <v>711000000</v>
      </c>
      <c r="M1503" s="753" t="s">
        <v>73</v>
      </c>
      <c r="N1503" s="727" t="s">
        <v>2115</v>
      </c>
      <c r="O1503" s="813" t="s">
        <v>4678</v>
      </c>
      <c r="P1503" s="727" t="s">
        <v>229</v>
      </c>
      <c r="Q1503" s="874" t="s">
        <v>230</v>
      </c>
      <c r="R1503" s="727" t="s">
        <v>2856</v>
      </c>
      <c r="S1503" s="727">
        <v>715</v>
      </c>
      <c r="T1503" s="727" t="s">
        <v>6179</v>
      </c>
      <c r="U1503" s="789">
        <v>43</v>
      </c>
      <c r="V1503" s="789">
        <v>9100</v>
      </c>
      <c r="W1503" s="789">
        <v>391300</v>
      </c>
      <c r="X1503" s="789">
        <v>438256</v>
      </c>
      <c r="Y1503" s="727" t="s">
        <v>4270</v>
      </c>
      <c r="Z1503" s="727">
        <v>2016</v>
      </c>
      <c r="AA1503" s="727"/>
      <c r="AB1503" s="760" t="s">
        <v>876</v>
      </c>
      <c r="AC1503" s="760"/>
      <c r="AD1503" s="760"/>
      <c r="AE1503" s="760"/>
      <c r="AF1503" s="760"/>
      <c r="AG1503" s="760" t="s">
        <v>7670</v>
      </c>
      <c r="AH1503" s="760" t="s">
        <v>794</v>
      </c>
      <c r="AI1503" s="760">
        <v>210017201</v>
      </c>
      <c r="AJ1503" s="760" t="s">
        <v>7686</v>
      </c>
      <c r="AK1503" s="807"/>
    </row>
    <row r="1504" spans="1:37" s="192" customFormat="1" ht="100.5" customHeight="1">
      <c r="A1504" s="727" t="s">
        <v>7693</v>
      </c>
      <c r="B1504" s="1060" t="s">
        <v>33</v>
      </c>
      <c r="C1504" s="727" t="s">
        <v>7646</v>
      </c>
      <c r="D1504" s="727" t="s">
        <v>7524</v>
      </c>
      <c r="E1504" s="727" t="s">
        <v>7524</v>
      </c>
      <c r="F1504" s="727" t="s">
        <v>7647</v>
      </c>
      <c r="G1504" s="727" t="s">
        <v>7647</v>
      </c>
      <c r="H1504" s="727"/>
      <c r="I1504" s="727"/>
      <c r="J1504" s="727" t="s">
        <v>227</v>
      </c>
      <c r="K1504" s="727">
        <v>75</v>
      </c>
      <c r="L1504" s="752">
        <v>711000000</v>
      </c>
      <c r="M1504" s="753" t="s">
        <v>73</v>
      </c>
      <c r="N1504" s="727" t="s">
        <v>2115</v>
      </c>
      <c r="O1504" s="727" t="s">
        <v>236</v>
      </c>
      <c r="P1504" s="727" t="s">
        <v>229</v>
      </c>
      <c r="Q1504" s="874" t="s">
        <v>230</v>
      </c>
      <c r="R1504" s="727" t="s">
        <v>2856</v>
      </c>
      <c r="S1504" s="727">
        <v>715</v>
      </c>
      <c r="T1504" s="727" t="s">
        <v>6179</v>
      </c>
      <c r="U1504" s="789">
        <v>65</v>
      </c>
      <c r="V1504" s="789">
        <v>9100</v>
      </c>
      <c r="W1504" s="789">
        <v>591500</v>
      </c>
      <c r="X1504" s="789">
        <v>662480</v>
      </c>
      <c r="Y1504" s="727" t="s">
        <v>4270</v>
      </c>
      <c r="Z1504" s="727">
        <v>2016</v>
      </c>
      <c r="AA1504" s="727"/>
      <c r="AB1504" s="760" t="s">
        <v>876</v>
      </c>
      <c r="AC1504" s="760"/>
      <c r="AD1504" s="760"/>
      <c r="AE1504" s="760"/>
      <c r="AF1504" s="760"/>
      <c r="AG1504" s="760" t="s">
        <v>7651</v>
      </c>
      <c r="AH1504" s="760" t="s">
        <v>794</v>
      </c>
      <c r="AI1504" s="760">
        <v>210017201</v>
      </c>
      <c r="AJ1504" s="760" t="s">
        <v>7686</v>
      </c>
      <c r="AK1504" s="807"/>
    </row>
    <row r="1505" spans="1:37" s="192" customFormat="1" ht="100.5" customHeight="1">
      <c r="A1505" s="727" t="s">
        <v>7694</v>
      </c>
      <c r="B1505" s="1060" t="s">
        <v>33</v>
      </c>
      <c r="C1505" s="727" t="s">
        <v>7646</v>
      </c>
      <c r="D1505" s="727" t="s">
        <v>7524</v>
      </c>
      <c r="E1505" s="727" t="s">
        <v>7524</v>
      </c>
      <c r="F1505" s="727" t="s">
        <v>7647</v>
      </c>
      <c r="G1505" s="727" t="s">
        <v>7647</v>
      </c>
      <c r="H1505" s="727"/>
      <c r="I1505" s="727"/>
      <c r="J1505" s="727" t="s">
        <v>227</v>
      </c>
      <c r="K1505" s="727">
        <v>75</v>
      </c>
      <c r="L1505" s="752">
        <v>711000000</v>
      </c>
      <c r="M1505" s="753" t="s">
        <v>73</v>
      </c>
      <c r="N1505" s="727" t="s">
        <v>2115</v>
      </c>
      <c r="O1505" s="813" t="s">
        <v>4683</v>
      </c>
      <c r="P1505" s="727" t="s">
        <v>229</v>
      </c>
      <c r="Q1505" s="874" t="s">
        <v>230</v>
      </c>
      <c r="R1505" s="727" t="s">
        <v>2856</v>
      </c>
      <c r="S1505" s="727">
        <v>715</v>
      </c>
      <c r="T1505" s="727" t="s">
        <v>6179</v>
      </c>
      <c r="U1505" s="789">
        <v>159</v>
      </c>
      <c r="V1505" s="789">
        <v>9100</v>
      </c>
      <c r="W1505" s="789">
        <v>1446900</v>
      </c>
      <c r="X1505" s="789">
        <v>1620528</v>
      </c>
      <c r="Y1505" s="727" t="s">
        <v>4270</v>
      </c>
      <c r="Z1505" s="727">
        <v>2016</v>
      </c>
      <c r="AA1505" s="727"/>
      <c r="AB1505" s="760" t="s">
        <v>876</v>
      </c>
      <c r="AC1505" s="760"/>
      <c r="AD1505" s="760"/>
      <c r="AE1505" s="760"/>
      <c r="AF1505" s="760"/>
      <c r="AG1505" s="760" t="s">
        <v>7673</v>
      </c>
      <c r="AH1505" s="760" t="s">
        <v>794</v>
      </c>
      <c r="AI1505" s="760">
        <v>210017201</v>
      </c>
      <c r="AJ1505" s="760" t="s">
        <v>7686</v>
      </c>
      <c r="AK1505" s="807"/>
    </row>
    <row r="1506" spans="1:37" s="192" customFormat="1" ht="100.5" customHeight="1">
      <c r="A1506" s="727" t="s">
        <v>7695</v>
      </c>
      <c r="B1506" s="1060" t="s">
        <v>33</v>
      </c>
      <c r="C1506" s="727" t="s">
        <v>7646</v>
      </c>
      <c r="D1506" s="727" t="s">
        <v>7524</v>
      </c>
      <c r="E1506" s="727" t="s">
        <v>7524</v>
      </c>
      <c r="F1506" s="727" t="s">
        <v>7647</v>
      </c>
      <c r="G1506" s="727" t="s">
        <v>7647</v>
      </c>
      <c r="H1506" s="727"/>
      <c r="I1506" s="727"/>
      <c r="J1506" s="727" t="s">
        <v>227</v>
      </c>
      <c r="K1506" s="727">
        <v>75</v>
      </c>
      <c r="L1506" s="752">
        <v>711000000</v>
      </c>
      <c r="M1506" s="753" t="s">
        <v>73</v>
      </c>
      <c r="N1506" s="727" t="s">
        <v>2115</v>
      </c>
      <c r="O1506" s="813" t="s">
        <v>4693</v>
      </c>
      <c r="P1506" s="727" t="s">
        <v>229</v>
      </c>
      <c r="Q1506" s="874" t="s">
        <v>230</v>
      </c>
      <c r="R1506" s="727" t="s">
        <v>2856</v>
      </c>
      <c r="S1506" s="727">
        <v>715</v>
      </c>
      <c r="T1506" s="727" t="s">
        <v>6179</v>
      </c>
      <c r="U1506" s="789">
        <v>15</v>
      </c>
      <c r="V1506" s="789">
        <v>9100</v>
      </c>
      <c r="W1506" s="789">
        <v>136500</v>
      </c>
      <c r="X1506" s="789">
        <v>152880</v>
      </c>
      <c r="Y1506" s="727" t="s">
        <v>4270</v>
      </c>
      <c r="Z1506" s="727">
        <v>2016</v>
      </c>
      <c r="AA1506" s="727"/>
      <c r="AB1506" s="760" t="s">
        <v>876</v>
      </c>
      <c r="AC1506" s="760"/>
      <c r="AD1506" s="760"/>
      <c r="AE1506" s="760"/>
      <c r="AF1506" s="760"/>
      <c r="AG1506" s="760" t="s">
        <v>7663</v>
      </c>
      <c r="AH1506" s="760" t="s">
        <v>794</v>
      </c>
      <c r="AI1506" s="760">
        <v>210017201</v>
      </c>
      <c r="AJ1506" s="760" t="s">
        <v>7686</v>
      </c>
      <c r="AK1506" s="807"/>
    </row>
    <row r="1507" spans="1:37" s="192" customFormat="1" ht="100.5" customHeight="1">
      <c r="A1507" s="727" t="s">
        <v>7696</v>
      </c>
      <c r="B1507" s="1060" t="s">
        <v>33</v>
      </c>
      <c r="C1507" s="727" t="s">
        <v>7646</v>
      </c>
      <c r="D1507" s="727" t="s">
        <v>7524</v>
      </c>
      <c r="E1507" s="727" t="s">
        <v>7524</v>
      </c>
      <c r="F1507" s="727" t="s">
        <v>7647</v>
      </c>
      <c r="G1507" s="727" t="s">
        <v>7647</v>
      </c>
      <c r="H1507" s="727"/>
      <c r="I1507" s="727"/>
      <c r="J1507" s="727" t="s">
        <v>227</v>
      </c>
      <c r="K1507" s="727">
        <v>75</v>
      </c>
      <c r="L1507" s="752">
        <v>711000000</v>
      </c>
      <c r="M1507" s="753" t="s">
        <v>73</v>
      </c>
      <c r="N1507" s="727" t="s">
        <v>2115</v>
      </c>
      <c r="O1507" s="727" t="s">
        <v>4432</v>
      </c>
      <c r="P1507" s="727" t="s">
        <v>229</v>
      </c>
      <c r="Q1507" s="874" t="s">
        <v>230</v>
      </c>
      <c r="R1507" s="727" t="s">
        <v>2856</v>
      </c>
      <c r="S1507" s="727">
        <v>715</v>
      </c>
      <c r="T1507" s="727" t="s">
        <v>6179</v>
      </c>
      <c r="U1507" s="789">
        <v>17</v>
      </c>
      <c r="V1507" s="789">
        <v>9100</v>
      </c>
      <c r="W1507" s="789">
        <v>154700</v>
      </c>
      <c r="X1507" s="789">
        <v>173264</v>
      </c>
      <c r="Y1507" s="727" t="s">
        <v>4270</v>
      </c>
      <c r="Z1507" s="727">
        <v>2016</v>
      </c>
      <c r="AA1507" s="727"/>
      <c r="AB1507" s="760" t="s">
        <v>876</v>
      </c>
      <c r="AC1507" s="760"/>
      <c r="AD1507" s="760"/>
      <c r="AE1507" s="760"/>
      <c r="AF1507" s="760"/>
      <c r="AG1507" s="760" t="s">
        <v>7675</v>
      </c>
      <c r="AH1507" s="760" t="s">
        <v>794</v>
      </c>
      <c r="AI1507" s="760">
        <v>210017201</v>
      </c>
      <c r="AJ1507" s="760" t="s">
        <v>7686</v>
      </c>
      <c r="AK1507" s="807"/>
    </row>
    <row r="1508" spans="1:37" s="192" customFormat="1" ht="100.5" customHeight="1">
      <c r="A1508" s="727" t="s">
        <v>7697</v>
      </c>
      <c r="B1508" s="1060" t="s">
        <v>33</v>
      </c>
      <c r="C1508" s="727" t="s">
        <v>7646</v>
      </c>
      <c r="D1508" s="727" t="s">
        <v>7524</v>
      </c>
      <c r="E1508" s="727" t="s">
        <v>7524</v>
      </c>
      <c r="F1508" s="727" t="s">
        <v>7647</v>
      </c>
      <c r="G1508" s="727" t="s">
        <v>7647</v>
      </c>
      <c r="H1508" s="727"/>
      <c r="I1508" s="727"/>
      <c r="J1508" s="727" t="s">
        <v>227</v>
      </c>
      <c r="K1508" s="727">
        <v>75</v>
      </c>
      <c r="L1508" s="752">
        <v>711000000</v>
      </c>
      <c r="M1508" s="753" t="s">
        <v>73</v>
      </c>
      <c r="N1508" s="727" t="s">
        <v>2115</v>
      </c>
      <c r="O1508" s="727" t="s">
        <v>802</v>
      </c>
      <c r="P1508" s="727" t="s">
        <v>229</v>
      </c>
      <c r="Q1508" s="874" t="s">
        <v>230</v>
      </c>
      <c r="R1508" s="727" t="s">
        <v>2856</v>
      </c>
      <c r="S1508" s="727">
        <v>715</v>
      </c>
      <c r="T1508" s="727" t="s">
        <v>6179</v>
      </c>
      <c r="U1508" s="789">
        <v>53</v>
      </c>
      <c r="V1508" s="789">
        <v>8800</v>
      </c>
      <c r="W1508" s="789">
        <v>466400</v>
      </c>
      <c r="X1508" s="789">
        <v>522368</v>
      </c>
      <c r="Y1508" s="727" t="s">
        <v>4270</v>
      </c>
      <c r="Z1508" s="727">
        <v>2016</v>
      </c>
      <c r="AA1508" s="727"/>
      <c r="AB1508" s="760" t="s">
        <v>876</v>
      </c>
      <c r="AC1508" s="760"/>
      <c r="AD1508" s="760"/>
      <c r="AE1508" s="760"/>
      <c r="AF1508" s="760"/>
      <c r="AG1508" s="760" t="s">
        <v>7648</v>
      </c>
      <c r="AH1508" s="760" t="s">
        <v>794</v>
      </c>
      <c r="AI1508" s="760">
        <v>210017202</v>
      </c>
      <c r="AJ1508" s="760" t="s">
        <v>7698</v>
      </c>
      <c r="AK1508" s="807"/>
    </row>
    <row r="1509" spans="1:37" s="192" customFormat="1" ht="100.5" customHeight="1">
      <c r="A1509" s="727" t="s">
        <v>7699</v>
      </c>
      <c r="B1509" s="1060" t="s">
        <v>33</v>
      </c>
      <c r="C1509" s="727" t="s">
        <v>7646</v>
      </c>
      <c r="D1509" s="727" t="s">
        <v>7524</v>
      </c>
      <c r="E1509" s="727" t="s">
        <v>7524</v>
      </c>
      <c r="F1509" s="727" t="s">
        <v>7647</v>
      </c>
      <c r="G1509" s="727" t="s">
        <v>7647</v>
      </c>
      <c r="H1509" s="727"/>
      <c r="I1509" s="727"/>
      <c r="J1509" s="727" t="s">
        <v>227</v>
      </c>
      <c r="K1509" s="727">
        <v>75</v>
      </c>
      <c r="L1509" s="752">
        <v>711000000</v>
      </c>
      <c r="M1509" s="753" t="s">
        <v>73</v>
      </c>
      <c r="N1509" s="727" t="s">
        <v>2115</v>
      </c>
      <c r="O1509" s="813" t="s">
        <v>4669</v>
      </c>
      <c r="P1509" s="727" t="s">
        <v>229</v>
      </c>
      <c r="Q1509" s="874" t="s">
        <v>230</v>
      </c>
      <c r="R1509" s="727" t="s">
        <v>2856</v>
      </c>
      <c r="S1509" s="727">
        <v>715</v>
      </c>
      <c r="T1509" s="727" t="s">
        <v>6179</v>
      </c>
      <c r="U1509" s="789">
        <v>60</v>
      </c>
      <c r="V1509" s="789">
        <v>9100</v>
      </c>
      <c r="W1509" s="789">
        <v>546000</v>
      </c>
      <c r="X1509" s="789">
        <v>611520</v>
      </c>
      <c r="Y1509" s="727" t="s">
        <v>4270</v>
      </c>
      <c r="Z1509" s="727">
        <v>2016</v>
      </c>
      <c r="AA1509" s="727"/>
      <c r="AB1509" s="760" t="s">
        <v>876</v>
      </c>
      <c r="AC1509" s="760"/>
      <c r="AD1509" s="760"/>
      <c r="AE1509" s="760"/>
      <c r="AF1509" s="760"/>
      <c r="AG1509" s="760" t="s">
        <v>7667</v>
      </c>
      <c r="AH1509" s="760" t="s">
        <v>794</v>
      </c>
      <c r="AI1509" s="760">
        <v>210017202</v>
      </c>
      <c r="AJ1509" s="760" t="s">
        <v>7698</v>
      </c>
      <c r="AK1509" s="807"/>
    </row>
    <row r="1510" spans="1:37" s="192" customFormat="1" ht="100.5" customHeight="1">
      <c r="A1510" s="727" t="s">
        <v>7700</v>
      </c>
      <c r="B1510" s="1060" t="s">
        <v>33</v>
      </c>
      <c r="C1510" s="727" t="s">
        <v>7646</v>
      </c>
      <c r="D1510" s="727" t="s">
        <v>7524</v>
      </c>
      <c r="E1510" s="727" t="s">
        <v>7524</v>
      </c>
      <c r="F1510" s="727" t="s">
        <v>7647</v>
      </c>
      <c r="G1510" s="727" t="s">
        <v>7647</v>
      </c>
      <c r="H1510" s="727"/>
      <c r="I1510" s="727"/>
      <c r="J1510" s="727" t="s">
        <v>227</v>
      </c>
      <c r="K1510" s="727">
        <v>75</v>
      </c>
      <c r="L1510" s="752">
        <v>711000000</v>
      </c>
      <c r="M1510" s="753" t="s">
        <v>73</v>
      </c>
      <c r="N1510" s="727" t="s">
        <v>2115</v>
      </c>
      <c r="O1510" s="813" t="s">
        <v>4672</v>
      </c>
      <c r="P1510" s="727" t="s">
        <v>229</v>
      </c>
      <c r="Q1510" s="874" t="s">
        <v>230</v>
      </c>
      <c r="R1510" s="727" t="s">
        <v>2856</v>
      </c>
      <c r="S1510" s="727">
        <v>715</v>
      </c>
      <c r="T1510" s="727" t="s">
        <v>6179</v>
      </c>
      <c r="U1510" s="789">
        <v>8</v>
      </c>
      <c r="V1510" s="789">
        <v>9100</v>
      </c>
      <c r="W1510" s="789">
        <v>72800</v>
      </c>
      <c r="X1510" s="789">
        <v>81536</v>
      </c>
      <c r="Y1510" s="727" t="s">
        <v>4270</v>
      </c>
      <c r="Z1510" s="727">
        <v>2016</v>
      </c>
      <c r="AA1510" s="727"/>
      <c r="AB1510" s="760" t="s">
        <v>876</v>
      </c>
      <c r="AC1510" s="760"/>
      <c r="AD1510" s="760"/>
      <c r="AE1510" s="760"/>
      <c r="AF1510" s="760"/>
      <c r="AG1510" s="760" t="s">
        <v>7680</v>
      </c>
      <c r="AH1510" s="760" t="s">
        <v>794</v>
      </c>
      <c r="AI1510" s="760">
        <v>210017202</v>
      </c>
      <c r="AJ1510" s="760" t="s">
        <v>7698</v>
      </c>
      <c r="AK1510" s="807"/>
    </row>
    <row r="1511" spans="1:37" s="192" customFormat="1" ht="100.5" customHeight="1">
      <c r="A1511" s="727" t="s">
        <v>7701</v>
      </c>
      <c r="B1511" s="1060" t="s">
        <v>33</v>
      </c>
      <c r="C1511" s="727" t="s">
        <v>7646</v>
      </c>
      <c r="D1511" s="727" t="s">
        <v>7524</v>
      </c>
      <c r="E1511" s="727" t="s">
        <v>7524</v>
      </c>
      <c r="F1511" s="727" t="s">
        <v>7647</v>
      </c>
      <c r="G1511" s="727" t="s">
        <v>7647</v>
      </c>
      <c r="H1511" s="727"/>
      <c r="I1511" s="727"/>
      <c r="J1511" s="727" t="s">
        <v>227</v>
      </c>
      <c r="K1511" s="727">
        <v>75</v>
      </c>
      <c r="L1511" s="752">
        <v>711000000</v>
      </c>
      <c r="M1511" s="753" t="s">
        <v>73</v>
      </c>
      <c r="N1511" s="727" t="s">
        <v>2115</v>
      </c>
      <c r="O1511" s="813" t="s">
        <v>4675</v>
      </c>
      <c r="P1511" s="727" t="s">
        <v>229</v>
      </c>
      <c r="Q1511" s="874" t="s">
        <v>230</v>
      </c>
      <c r="R1511" s="727" t="s">
        <v>2856</v>
      </c>
      <c r="S1511" s="727">
        <v>715</v>
      </c>
      <c r="T1511" s="727" t="s">
        <v>6179</v>
      </c>
      <c r="U1511" s="789">
        <v>3</v>
      </c>
      <c r="V1511" s="789">
        <v>9100</v>
      </c>
      <c r="W1511" s="789">
        <v>27300</v>
      </c>
      <c r="X1511" s="789">
        <v>30576</v>
      </c>
      <c r="Y1511" s="727" t="s">
        <v>4270</v>
      </c>
      <c r="Z1511" s="727">
        <v>2016</v>
      </c>
      <c r="AA1511" s="727"/>
      <c r="AB1511" s="760" t="s">
        <v>876</v>
      </c>
      <c r="AC1511" s="760"/>
      <c r="AD1511" s="760"/>
      <c r="AE1511" s="760"/>
      <c r="AF1511" s="760"/>
      <c r="AG1511" s="760" t="s">
        <v>7690</v>
      </c>
      <c r="AH1511" s="760" t="s">
        <v>794</v>
      </c>
      <c r="AI1511" s="760">
        <v>210017202</v>
      </c>
      <c r="AJ1511" s="760" t="s">
        <v>7698</v>
      </c>
      <c r="AK1511" s="807"/>
    </row>
    <row r="1512" spans="1:37" s="192" customFormat="1" ht="100.5" customHeight="1">
      <c r="A1512" s="727" t="s">
        <v>7702</v>
      </c>
      <c r="B1512" s="1060" t="s">
        <v>33</v>
      </c>
      <c r="C1512" s="727" t="s">
        <v>7646</v>
      </c>
      <c r="D1512" s="727" t="s">
        <v>7524</v>
      </c>
      <c r="E1512" s="727" t="s">
        <v>7524</v>
      </c>
      <c r="F1512" s="727" t="s">
        <v>7647</v>
      </c>
      <c r="G1512" s="727" t="s">
        <v>7647</v>
      </c>
      <c r="H1512" s="727"/>
      <c r="I1512" s="727"/>
      <c r="J1512" s="727" t="s">
        <v>227</v>
      </c>
      <c r="K1512" s="727">
        <v>75</v>
      </c>
      <c r="L1512" s="752">
        <v>711000000</v>
      </c>
      <c r="M1512" s="753" t="s">
        <v>73</v>
      </c>
      <c r="N1512" s="727" t="s">
        <v>2115</v>
      </c>
      <c r="O1512" s="727" t="s">
        <v>4707</v>
      </c>
      <c r="P1512" s="727" t="s">
        <v>229</v>
      </c>
      <c r="Q1512" s="874" t="s">
        <v>230</v>
      </c>
      <c r="R1512" s="727" t="s">
        <v>2856</v>
      </c>
      <c r="S1512" s="727">
        <v>715</v>
      </c>
      <c r="T1512" s="727" t="s">
        <v>6179</v>
      </c>
      <c r="U1512" s="789">
        <v>1</v>
      </c>
      <c r="V1512" s="789">
        <v>9100</v>
      </c>
      <c r="W1512" s="789">
        <v>9100</v>
      </c>
      <c r="X1512" s="789">
        <v>10192</v>
      </c>
      <c r="Y1512" s="727" t="s">
        <v>4270</v>
      </c>
      <c r="Z1512" s="727">
        <v>2016</v>
      </c>
      <c r="AA1512" s="727"/>
      <c r="AB1512" s="760" t="s">
        <v>876</v>
      </c>
      <c r="AC1512" s="760"/>
      <c r="AD1512" s="760"/>
      <c r="AE1512" s="760"/>
      <c r="AF1512" s="760"/>
      <c r="AG1512" s="760" t="s">
        <v>7658</v>
      </c>
      <c r="AH1512" s="760" t="s">
        <v>794</v>
      </c>
      <c r="AI1512" s="760">
        <v>210017202</v>
      </c>
      <c r="AJ1512" s="760" t="s">
        <v>7698</v>
      </c>
      <c r="AK1512" s="807"/>
    </row>
    <row r="1513" spans="1:37" s="192" customFormat="1" ht="100.5" customHeight="1">
      <c r="A1513" s="727" t="s">
        <v>7703</v>
      </c>
      <c r="B1513" s="1060" t="s">
        <v>33</v>
      </c>
      <c r="C1513" s="727" t="s">
        <v>7646</v>
      </c>
      <c r="D1513" s="727" t="s">
        <v>7524</v>
      </c>
      <c r="E1513" s="727" t="s">
        <v>7524</v>
      </c>
      <c r="F1513" s="727" t="s">
        <v>7647</v>
      </c>
      <c r="G1513" s="727" t="s">
        <v>7647</v>
      </c>
      <c r="H1513" s="727"/>
      <c r="I1513" s="727"/>
      <c r="J1513" s="727" t="s">
        <v>227</v>
      </c>
      <c r="K1513" s="727">
        <v>75</v>
      </c>
      <c r="L1513" s="752">
        <v>711000000</v>
      </c>
      <c r="M1513" s="753" t="s">
        <v>73</v>
      </c>
      <c r="N1513" s="727" t="s">
        <v>2115</v>
      </c>
      <c r="O1513" s="813" t="s">
        <v>4678</v>
      </c>
      <c r="P1513" s="727" t="s">
        <v>229</v>
      </c>
      <c r="Q1513" s="874" t="s">
        <v>230</v>
      </c>
      <c r="R1513" s="727" t="s">
        <v>2856</v>
      </c>
      <c r="S1513" s="727">
        <v>715</v>
      </c>
      <c r="T1513" s="727" t="s">
        <v>6179</v>
      </c>
      <c r="U1513" s="789">
        <v>27</v>
      </c>
      <c r="V1513" s="789">
        <v>9100</v>
      </c>
      <c r="W1513" s="789">
        <v>245700</v>
      </c>
      <c r="X1513" s="789">
        <v>275184</v>
      </c>
      <c r="Y1513" s="727" t="s">
        <v>4270</v>
      </c>
      <c r="Z1513" s="727">
        <v>2016</v>
      </c>
      <c r="AA1513" s="727"/>
      <c r="AB1513" s="760" t="s">
        <v>876</v>
      </c>
      <c r="AC1513" s="760"/>
      <c r="AD1513" s="760"/>
      <c r="AE1513" s="760"/>
      <c r="AF1513" s="760"/>
      <c r="AG1513" s="760" t="s">
        <v>7670</v>
      </c>
      <c r="AH1513" s="760" t="s">
        <v>794</v>
      </c>
      <c r="AI1513" s="760">
        <v>210017202</v>
      </c>
      <c r="AJ1513" s="760" t="s">
        <v>7698</v>
      </c>
      <c r="AK1513" s="807"/>
    </row>
    <row r="1514" spans="1:37" s="192" customFormat="1" ht="100.5" customHeight="1">
      <c r="A1514" s="727" t="s">
        <v>7704</v>
      </c>
      <c r="B1514" s="1060" t="s">
        <v>33</v>
      </c>
      <c r="C1514" s="727" t="s">
        <v>7646</v>
      </c>
      <c r="D1514" s="727" t="s">
        <v>7524</v>
      </c>
      <c r="E1514" s="727" t="s">
        <v>7524</v>
      </c>
      <c r="F1514" s="727" t="s">
        <v>7647</v>
      </c>
      <c r="G1514" s="727" t="s">
        <v>7647</v>
      </c>
      <c r="H1514" s="727"/>
      <c r="I1514" s="727"/>
      <c r="J1514" s="727" t="s">
        <v>227</v>
      </c>
      <c r="K1514" s="727">
        <v>75</v>
      </c>
      <c r="L1514" s="752">
        <v>711000000</v>
      </c>
      <c r="M1514" s="753" t="s">
        <v>73</v>
      </c>
      <c r="N1514" s="727" t="s">
        <v>2115</v>
      </c>
      <c r="O1514" s="727" t="s">
        <v>236</v>
      </c>
      <c r="P1514" s="727" t="s">
        <v>229</v>
      </c>
      <c r="Q1514" s="874" t="s">
        <v>230</v>
      </c>
      <c r="R1514" s="727" t="s">
        <v>2856</v>
      </c>
      <c r="S1514" s="727">
        <v>715</v>
      </c>
      <c r="T1514" s="727" t="s">
        <v>6179</v>
      </c>
      <c r="U1514" s="789">
        <v>40</v>
      </c>
      <c r="V1514" s="789">
        <v>9100</v>
      </c>
      <c r="W1514" s="789">
        <v>364000</v>
      </c>
      <c r="X1514" s="789">
        <v>407680</v>
      </c>
      <c r="Y1514" s="727" t="s">
        <v>4270</v>
      </c>
      <c r="Z1514" s="727">
        <v>2016</v>
      </c>
      <c r="AA1514" s="727"/>
      <c r="AB1514" s="760" t="s">
        <v>876</v>
      </c>
      <c r="AC1514" s="760"/>
      <c r="AD1514" s="760"/>
      <c r="AE1514" s="760"/>
      <c r="AF1514" s="760"/>
      <c r="AG1514" s="760" t="s">
        <v>7651</v>
      </c>
      <c r="AH1514" s="760" t="s">
        <v>794</v>
      </c>
      <c r="AI1514" s="760">
        <v>210017202</v>
      </c>
      <c r="AJ1514" s="760" t="s">
        <v>7698</v>
      </c>
      <c r="AK1514" s="807"/>
    </row>
    <row r="1515" spans="1:37" s="192" customFormat="1" ht="100.5" customHeight="1">
      <c r="A1515" s="727" t="s">
        <v>7705</v>
      </c>
      <c r="B1515" s="1060" t="s">
        <v>33</v>
      </c>
      <c r="C1515" s="727" t="s">
        <v>7646</v>
      </c>
      <c r="D1515" s="727" t="s">
        <v>7524</v>
      </c>
      <c r="E1515" s="727" t="s">
        <v>7524</v>
      </c>
      <c r="F1515" s="727" t="s">
        <v>7647</v>
      </c>
      <c r="G1515" s="727" t="s">
        <v>7647</v>
      </c>
      <c r="H1515" s="727"/>
      <c r="I1515" s="727"/>
      <c r="J1515" s="727" t="s">
        <v>227</v>
      </c>
      <c r="K1515" s="727">
        <v>75</v>
      </c>
      <c r="L1515" s="752">
        <v>711000000</v>
      </c>
      <c r="M1515" s="753" t="s">
        <v>73</v>
      </c>
      <c r="N1515" s="727" t="s">
        <v>2115</v>
      </c>
      <c r="O1515" s="813" t="s">
        <v>4683</v>
      </c>
      <c r="P1515" s="727" t="s">
        <v>229</v>
      </c>
      <c r="Q1515" s="874" t="s">
        <v>230</v>
      </c>
      <c r="R1515" s="727" t="s">
        <v>2856</v>
      </c>
      <c r="S1515" s="727">
        <v>715</v>
      </c>
      <c r="T1515" s="727" t="s">
        <v>6179</v>
      </c>
      <c r="U1515" s="789">
        <v>94</v>
      </c>
      <c r="V1515" s="789">
        <v>9100</v>
      </c>
      <c r="W1515" s="789">
        <v>855400</v>
      </c>
      <c r="X1515" s="789">
        <v>958048</v>
      </c>
      <c r="Y1515" s="727" t="s">
        <v>4270</v>
      </c>
      <c r="Z1515" s="727">
        <v>2016</v>
      </c>
      <c r="AA1515" s="727"/>
      <c r="AB1515" s="760" t="s">
        <v>876</v>
      </c>
      <c r="AC1515" s="760"/>
      <c r="AD1515" s="760"/>
      <c r="AE1515" s="760"/>
      <c r="AF1515" s="760"/>
      <c r="AG1515" s="760" t="s">
        <v>7673</v>
      </c>
      <c r="AH1515" s="760" t="s">
        <v>794</v>
      </c>
      <c r="AI1515" s="760">
        <v>210017202</v>
      </c>
      <c r="AJ1515" s="760" t="s">
        <v>7698</v>
      </c>
      <c r="AK1515" s="807"/>
    </row>
    <row r="1516" spans="1:37" s="192" customFormat="1" ht="100.5" customHeight="1">
      <c r="A1516" s="727" t="s">
        <v>7706</v>
      </c>
      <c r="B1516" s="1060" t="s">
        <v>33</v>
      </c>
      <c r="C1516" s="727" t="s">
        <v>7646</v>
      </c>
      <c r="D1516" s="727" t="s">
        <v>7524</v>
      </c>
      <c r="E1516" s="727" t="s">
        <v>7524</v>
      </c>
      <c r="F1516" s="727" t="s">
        <v>7647</v>
      </c>
      <c r="G1516" s="727" t="s">
        <v>7647</v>
      </c>
      <c r="H1516" s="727"/>
      <c r="I1516" s="727"/>
      <c r="J1516" s="727" t="s">
        <v>227</v>
      </c>
      <c r="K1516" s="727">
        <v>75</v>
      </c>
      <c r="L1516" s="752">
        <v>711000000</v>
      </c>
      <c r="M1516" s="753" t="s">
        <v>73</v>
      </c>
      <c r="N1516" s="727" t="s">
        <v>2115</v>
      </c>
      <c r="O1516" s="727" t="s">
        <v>4432</v>
      </c>
      <c r="P1516" s="727" t="s">
        <v>229</v>
      </c>
      <c r="Q1516" s="874" t="s">
        <v>230</v>
      </c>
      <c r="R1516" s="727" t="s">
        <v>2856</v>
      </c>
      <c r="S1516" s="727">
        <v>715</v>
      </c>
      <c r="T1516" s="727" t="s">
        <v>6179</v>
      </c>
      <c r="U1516" s="789">
        <v>13</v>
      </c>
      <c r="V1516" s="789">
        <v>9100</v>
      </c>
      <c r="W1516" s="789">
        <v>118300</v>
      </c>
      <c r="X1516" s="789">
        <v>132496</v>
      </c>
      <c r="Y1516" s="727" t="s">
        <v>4270</v>
      </c>
      <c r="Z1516" s="727">
        <v>2016</v>
      </c>
      <c r="AA1516" s="727"/>
      <c r="AB1516" s="760" t="s">
        <v>876</v>
      </c>
      <c r="AC1516" s="760"/>
      <c r="AD1516" s="760"/>
      <c r="AE1516" s="760"/>
      <c r="AF1516" s="760"/>
      <c r="AG1516" s="760" t="s">
        <v>7675</v>
      </c>
      <c r="AH1516" s="760" t="s">
        <v>794</v>
      </c>
      <c r="AI1516" s="760">
        <v>210017202</v>
      </c>
      <c r="AJ1516" s="760" t="s">
        <v>7698</v>
      </c>
      <c r="AK1516" s="807"/>
    </row>
    <row r="1517" spans="1:37" s="192" customFormat="1" ht="100.5" customHeight="1">
      <c r="A1517" s="727" t="s">
        <v>7707</v>
      </c>
      <c r="B1517" s="1060" t="s">
        <v>33</v>
      </c>
      <c r="C1517" s="727" t="s">
        <v>7646</v>
      </c>
      <c r="D1517" s="727" t="s">
        <v>7524</v>
      </c>
      <c r="E1517" s="727" t="s">
        <v>7524</v>
      </c>
      <c r="F1517" s="727" t="s">
        <v>7647</v>
      </c>
      <c r="G1517" s="727" t="s">
        <v>7647</v>
      </c>
      <c r="H1517" s="727"/>
      <c r="I1517" s="727"/>
      <c r="J1517" s="727" t="s">
        <v>227</v>
      </c>
      <c r="K1517" s="727">
        <v>75</v>
      </c>
      <c r="L1517" s="752">
        <v>711000000</v>
      </c>
      <c r="M1517" s="753" t="s">
        <v>73</v>
      </c>
      <c r="N1517" s="727" t="s">
        <v>2115</v>
      </c>
      <c r="O1517" s="727" t="s">
        <v>802</v>
      </c>
      <c r="P1517" s="727" t="s">
        <v>229</v>
      </c>
      <c r="Q1517" s="874" t="s">
        <v>230</v>
      </c>
      <c r="R1517" s="727" t="s">
        <v>2856</v>
      </c>
      <c r="S1517" s="727">
        <v>715</v>
      </c>
      <c r="T1517" s="727" t="s">
        <v>6179</v>
      </c>
      <c r="U1517" s="789">
        <v>1</v>
      </c>
      <c r="V1517" s="789">
        <v>8800</v>
      </c>
      <c r="W1517" s="789">
        <v>8800</v>
      </c>
      <c r="X1517" s="789">
        <v>9856</v>
      </c>
      <c r="Y1517" s="727" t="s">
        <v>4270</v>
      </c>
      <c r="Z1517" s="727">
        <v>2016</v>
      </c>
      <c r="AA1517" s="727"/>
      <c r="AB1517" s="760" t="s">
        <v>876</v>
      </c>
      <c r="AC1517" s="760"/>
      <c r="AD1517" s="760"/>
      <c r="AE1517" s="760"/>
      <c r="AF1517" s="760"/>
      <c r="AG1517" s="760" t="s">
        <v>7648</v>
      </c>
      <c r="AH1517" s="760" t="s">
        <v>794</v>
      </c>
      <c r="AI1517" s="760">
        <v>210017203</v>
      </c>
      <c r="AJ1517" s="760" t="s">
        <v>7708</v>
      </c>
      <c r="AK1517" s="807"/>
    </row>
    <row r="1518" spans="1:37" s="192" customFormat="1" ht="100.5" customHeight="1">
      <c r="A1518" s="727" t="s">
        <v>7709</v>
      </c>
      <c r="B1518" s="1060" t="s">
        <v>33</v>
      </c>
      <c r="C1518" s="727" t="s">
        <v>7646</v>
      </c>
      <c r="D1518" s="727" t="s">
        <v>7524</v>
      </c>
      <c r="E1518" s="727" t="s">
        <v>7524</v>
      </c>
      <c r="F1518" s="727" t="s">
        <v>7647</v>
      </c>
      <c r="G1518" s="727" t="s">
        <v>7647</v>
      </c>
      <c r="H1518" s="727"/>
      <c r="I1518" s="727"/>
      <c r="J1518" s="727" t="s">
        <v>227</v>
      </c>
      <c r="K1518" s="727">
        <v>75</v>
      </c>
      <c r="L1518" s="752">
        <v>711000000</v>
      </c>
      <c r="M1518" s="753" t="s">
        <v>73</v>
      </c>
      <c r="N1518" s="727" t="s">
        <v>2115</v>
      </c>
      <c r="O1518" s="813" t="s">
        <v>4669</v>
      </c>
      <c r="P1518" s="727" t="s">
        <v>229</v>
      </c>
      <c r="Q1518" s="874" t="s">
        <v>230</v>
      </c>
      <c r="R1518" s="727" t="s">
        <v>2856</v>
      </c>
      <c r="S1518" s="727">
        <v>715</v>
      </c>
      <c r="T1518" s="727" t="s">
        <v>6179</v>
      </c>
      <c r="U1518" s="789">
        <v>19</v>
      </c>
      <c r="V1518" s="789">
        <v>9100</v>
      </c>
      <c r="W1518" s="789">
        <v>172900</v>
      </c>
      <c r="X1518" s="789">
        <v>193648</v>
      </c>
      <c r="Y1518" s="727" t="s">
        <v>4270</v>
      </c>
      <c r="Z1518" s="727">
        <v>2016</v>
      </c>
      <c r="AA1518" s="727"/>
      <c r="AB1518" s="760" t="s">
        <v>876</v>
      </c>
      <c r="AC1518" s="760"/>
      <c r="AD1518" s="760"/>
      <c r="AE1518" s="760"/>
      <c r="AF1518" s="760"/>
      <c r="AG1518" s="760" t="s">
        <v>7667</v>
      </c>
      <c r="AH1518" s="760" t="s">
        <v>794</v>
      </c>
      <c r="AI1518" s="760">
        <v>210017203</v>
      </c>
      <c r="AJ1518" s="760" t="s">
        <v>7708</v>
      </c>
      <c r="AK1518" s="807"/>
    </row>
    <row r="1519" spans="1:37" s="192" customFormat="1" ht="100.5" customHeight="1">
      <c r="A1519" s="727" t="s">
        <v>7710</v>
      </c>
      <c r="B1519" s="1060" t="s">
        <v>33</v>
      </c>
      <c r="C1519" s="727" t="s">
        <v>7646</v>
      </c>
      <c r="D1519" s="727" t="s">
        <v>7524</v>
      </c>
      <c r="E1519" s="727" t="s">
        <v>7524</v>
      </c>
      <c r="F1519" s="727" t="s">
        <v>7647</v>
      </c>
      <c r="G1519" s="727" t="s">
        <v>7647</v>
      </c>
      <c r="H1519" s="727"/>
      <c r="I1519" s="727"/>
      <c r="J1519" s="727" t="s">
        <v>227</v>
      </c>
      <c r="K1519" s="727">
        <v>75</v>
      </c>
      <c r="L1519" s="752">
        <v>711000000</v>
      </c>
      <c r="M1519" s="753" t="s">
        <v>73</v>
      </c>
      <c r="N1519" s="727" t="s">
        <v>2115</v>
      </c>
      <c r="O1519" s="813" t="s">
        <v>4678</v>
      </c>
      <c r="P1519" s="727" t="s">
        <v>229</v>
      </c>
      <c r="Q1519" s="874" t="s">
        <v>230</v>
      </c>
      <c r="R1519" s="727" t="s">
        <v>2856</v>
      </c>
      <c r="S1519" s="727">
        <v>715</v>
      </c>
      <c r="T1519" s="727" t="s">
        <v>6179</v>
      </c>
      <c r="U1519" s="789">
        <v>9</v>
      </c>
      <c r="V1519" s="789">
        <v>9100</v>
      </c>
      <c r="W1519" s="789">
        <v>81900</v>
      </c>
      <c r="X1519" s="789">
        <v>91728</v>
      </c>
      <c r="Y1519" s="727" t="s">
        <v>4270</v>
      </c>
      <c r="Z1519" s="727">
        <v>2016</v>
      </c>
      <c r="AA1519" s="727"/>
      <c r="AB1519" s="760" t="s">
        <v>876</v>
      </c>
      <c r="AC1519" s="760"/>
      <c r="AD1519" s="760"/>
      <c r="AE1519" s="760"/>
      <c r="AF1519" s="760"/>
      <c r="AG1519" s="760" t="s">
        <v>7670</v>
      </c>
      <c r="AH1519" s="760" t="s">
        <v>794</v>
      </c>
      <c r="AI1519" s="760">
        <v>210017203</v>
      </c>
      <c r="AJ1519" s="760" t="s">
        <v>7708</v>
      </c>
      <c r="AK1519" s="807"/>
    </row>
    <row r="1520" spans="1:37" s="192" customFormat="1" ht="100.5" customHeight="1">
      <c r="A1520" s="727" t="s">
        <v>7711</v>
      </c>
      <c r="B1520" s="1060" t="s">
        <v>33</v>
      </c>
      <c r="C1520" s="727" t="s">
        <v>7646</v>
      </c>
      <c r="D1520" s="727" t="s">
        <v>7524</v>
      </c>
      <c r="E1520" s="727" t="s">
        <v>7524</v>
      </c>
      <c r="F1520" s="727" t="s">
        <v>7647</v>
      </c>
      <c r="G1520" s="727" t="s">
        <v>7647</v>
      </c>
      <c r="H1520" s="727"/>
      <c r="I1520" s="727"/>
      <c r="J1520" s="727" t="s">
        <v>227</v>
      </c>
      <c r="K1520" s="727">
        <v>75</v>
      </c>
      <c r="L1520" s="752">
        <v>711000000</v>
      </c>
      <c r="M1520" s="753" t="s">
        <v>73</v>
      </c>
      <c r="N1520" s="727" t="s">
        <v>2115</v>
      </c>
      <c r="O1520" s="727" t="s">
        <v>236</v>
      </c>
      <c r="P1520" s="727" t="s">
        <v>229</v>
      </c>
      <c r="Q1520" s="874" t="s">
        <v>230</v>
      </c>
      <c r="R1520" s="727" t="s">
        <v>2856</v>
      </c>
      <c r="S1520" s="727">
        <v>715</v>
      </c>
      <c r="T1520" s="727" t="s">
        <v>6179</v>
      </c>
      <c r="U1520" s="789">
        <v>4</v>
      </c>
      <c r="V1520" s="789">
        <v>9100</v>
      </c>
      <c r="W1520" s="789">
        <v>36400</v>
      </c>
      <c r="X1520" s="789">
        <v>40768</v>
      </c>
      <c r="Y1520" s="727" t="s">
        <v>4270</v>
      </c>
      <c r="Z1520" s="727">
        <v>2016</v>
      </c>
      <c r="AA1520" s="727"/>
      <c r="AB1520" s="760" t="s">
        <v>876</v>
      </c>
      <c r="AC1520" s="760"/>
      <c r="AD1520" s="760"/>
      <c r="AE1520" s="760"/>
      <c r="AF1520" s="760"/>
      <c r="AG1520" s="760" t="s">
        <v>7651</v>
      </c>
      <c r="AH1520" s="760" t="s">
        <v>794</v>
      </c>
      <c r="AI1520" s="760">
        <v>210017203</v>
      </c>
      <c r="AJ1520" s="760" t="s">
        <v>7708</v>
      </c>
      <c r="AK1520" s="807"/>
    </row>
    <row r="1521" spans="1:37" s="192" customFormat="1" ht="100.5" customHeight="1">
      <c r="A1521" s="727" t="s">
        <v>7712</v>
      </c>
      <c r="B1521" s="1060" t="s">
        <v>33</v>
      </c>
      <c r="C1521" s="727" t="s">
        <v>7646</v>
      </c>
      <c r="D1521" s="727" t="s">
        <v>7524</v>
      </c>
      <c r="E1521" s="727" t="s">
        <v>7524</v>
      </c>
      <c r="F1521" s="727" t="s">
        <v>7647</v>
      </c>
      <c r="G1521" s="727" t="s">
        <v>7647</v>
      </c>
      <c r="H1521" s="727"/>
      <c r="I1521" s="727"/>
      <c r="J1521" s="727" t="s">
        <v>227</v>
      </c>
      <c r="K1521" s="727">
        <v>75</v>
      </c>
      <c r="L1521" s="752">
        <v>711000000</v>
      </c>
      <c r="M1521" s="753" t="s">
        <v>73</v>
      </c>
      <c r="N1521" s="727" t="s">
        <v>2115</v>
      </c>
      <c r="O1521" s="813" t="s">
        <v>4683</v>
      </c>
      <c r="P1521" s="727" t="s">
        <v>229</v>
      </c>
      <c r="Q1521" s="874" t="s">
        <v>230</v>
      </c>
      <c r="R1521" s="727" t="s">
        <v>2856</v>
      </c>
      <c r="S1521" s="727">
        <v>715</v>
      </c>
      <c r="T1521" s="727" t="s">
        <v>6179</v>
      </c>
      <c r="U1521" s="789">
        <v>47</v>
      </c>
      <c r="V1521" s="789">
        <v>9100</v>
      </c>
      <c r="W1521" s="789">
        <v>427700</v>
      </c>
      <c r="X1521" s="789">
        <v>479024</v>
      </c>
      <c r="Y1521" s="727" t="s">
        <v>4270</v>
      </c>
      <c r="Z1521" s="727">
        <v>2016</v>
      </c>
      <c r="AA1521" s="727"/>
      <c r="AB1521" s="760" t="s">
        <v>876</v>
      </c>
      <c r="AC1521" s="760"/>
      <c r="AD1521" s="760"/>
      <c r="AE1521" s="760"/>
      <c r="AF1521" s="760"/>
      <c r="AG1521" s="760" t="s">
        <v>7673</v>
      </c>
      <c r="AH1521" s="760" t="s">
        <v>794</v>
      </c>
      <c r="AI1521" s="760">
        <v>210017203</v>
      </c>
      <c r="AJ1521" s="760" t="s">
        <v>7708</v>
      </c>
      <c r="AK1521" s="807"/>
    </row>
    <row r="1522" spans="1:37" s="192" customFormat="1" ht="100.5" customHeight="1">
      <c r="A1522" s="727" t="s">
        <v>7713</v>
      </c>
      <c r="B1522" s="1060" t="s">
        <v>33</v>
      </c>
      <c r="C1522" s="727" t="s">
        <v>7646</v>
      </c>
      <c r="D1522" s="727" t="s">
        <v>7524</v>
      </c>
      <c r="E1522" s="727" t="s">
        <v>7524</v>
      </c>
      <c r="F1522" s="727" t="s">
        <v>7647</v>
      </c>
      <c r="G1522" s="727" t="s">
        <v>7647</v>
      </c>
      <c r="H1522" s="727"/>
      <c r="I1522" s="727"/>
      <c r="J1522" s="727" t="s">
        <v>227</v>
      </c>
      <c r="K1522" s="727">
        <v>75</v>
      </c>
      <c r="L1522" s="752">
        <v>711000000</v>
      </c>
      <c r="M1522" s="753" t="s">
        <v>73</v>
      </c>
      <c r="N1522" s="727" t="s">
        <v>2115</v>
      </c>
      <c r="O1522" s="727" t="s">
        <v>4432</v>
      </c>
      <c r="P1522" s="727" t="s">
        <v>229</v>
      </c>
      <c r="Q1522" s="874" t="s">
        <v>230</v>
      </c>
      <c r="R1522" s="727" t="s">
        <v>2856</v>
      </c>
      <c r="S1522" s="727">
        <v>715</v>
      </c>
      <c r="T1522" s="727" t="s">
        <v>6179</v>
      </c>
      <c r="U1522" s="789">
        <v>12</v>
      </c>
      <c r="V1522" s="789">
        <v>9100</v>
      </c>
      <c r="W1522" s="789">
        <v>109200</v>
      </c>
      <c r="X1522" s="789">
        <v>122304</v>
      </c>
      <c r="Y1522" s="727" t="s">
        <v>4270</v>
      </c>
      <c r="Z1522" s="727">
        <v>2016</v>
      </c>
      <c r="AA1522" s="727"/>
      <c r="AB1522" s="760" t="s">
        <v>876</v>
      </c>
      <c r="AC1522" s="760"/>
      <c r="AD1522" s="760"/>
      <c r="AE1522" s="760"/>
      <c r="AF1522" s="760"/>
      <c r="AG1522" s="760" t="s">
        <v>7675</v>
      </c>
      <c r="AH1522" s="760" t="s">
        <v>794</v>
      </c>
      <c r="AI1522" s="760">
        <v>210017203</v>
      </c>
      <c r="AJ1522" s="760" t="s">
        <v>7708</v>
      </c>
      <c r="AK1522" s="807"/>
    </row>
    <row r="1523" spans="1:37" s="192" customFormat="1" ht="100.5" customHeight="1">
      <c r="A1523" s="727" t="s">
        <v>7714</v>
      </c>
      <c r="B1523" s="1060" t="s">
        <v>33</v>
      </c>
      <c r="C1523" s="727" t="s">
        <v>7646</v>
      </c>
      <c r="D1523" s="727" t="s">
        <v>7524</v>
      </c>
      <c r="E1523" s="727" t="s">
        <v>7524</v>
      </c>
      <c r="F1523" s="727" t="s">
        <v>7647</v>
      </c>
      <c r="G1523" s="727" t="s">
        <v>7647</v>
      </c>
      <c r="H1523" s="727"/>
      <c r="I1523" s="727"/>
      <c r="J1523" s="727" t="s">
        <v>227</v>
      </c>
      <c r="K1523" s="727">
        <v>75</v>
      </c>
      <c r="L1523" s="752">
        <v>711000000</v>
      </c>
      <c r="M1523" s="753" t="s">
        <v>73</v>
      </c>
      <c r="N1523" s="727" t="s">
        <v>2115</v>
      </c>
      <c r="O1523" s="727" t="s">
        <v>802</v>
      </c>
      <c r="P1523" s="727" t="s">
        <v>229</v>
      </c>
      <c r="Q1523" s="874" t="s">
        <v>230</v>
      </c>
      <c r="R1523" s="727" t="s">
        <v>2856</v>
      </c>
      <c r="S1523" s="727">
        <v>715</v>
      </c>
      <c r="T1523" s="727" t="s">
        <v>6179</v>
      </c>
      <c r="U1523" s="789">
        <v>8</v>
      </c>
      <c r="V1523" s="789">
        <v>8800</v>
      </c>
      <c r="W1523" s="789">
        <v>70400</v>
      </c>
      <c r="X1523" s="789">
        <v>78848</v>
      </c>
      <c r="Y1523" s="727" t="s">
        <v>4270</v>
      </c>
      <c r="Z1523" s="727">
        <v>2016</v>
      </c>
      <c r="AA1523" s="727"/>
      <c r="AB1523" s="760" t="s">
        <v>876</v>
      </c>
      <c r="AC1523" s="760"/>
      <c r="AD1523" s="760"/>
      <c r="AE1523" s="760"/>
      <c r="AF1523" s="760"/>
      <c r="AG1523" s="760" t="s">
        <v>7648</v>
      </c>
      <c r="AH1523" s="760" t="s">
        <v>794</v>
      </c>
      <c r="AI1523" s="760">
        <v>210017786</v>
      </c>
      <c r="AJ1523" s="760" t="s">
        <v>7715</v>
      </c>
      <c r="AK1523" s="807"/>
    </row>
    <row r="1524" spans="1:37" s="192" customFormat="1" ht="100.5" customHeight="1">
      <c r="A1524" s="727" t="s">
        <v>7716</v>
      </c>
      <c r="B1524" s="1060" t="s">
        <v>33</v>
      </c>
      <c r="C1524" s="727" t="s">
        <v>7646</v>
      </c>
      <c r="D1524" s="727" t="s">
        <v>7524</v>
      </c>
      <c r="E1524" s="727" t="s">
        <v>7524</v>
      </c>
      <c r="F1524" s="727" t="s">
        <v>7647</v>
      </c>
      <c r="G1524" s="727" t="s">
        <v>7647</v>
      </c>
      <c r="H1524" s="727"/>
      <c r="I1524" s="727"/>
      <c r="J1524" s="727" t="s">
        <v>227</v>
      </c>
      <c r="K1524" s="727">
        <v>75</v>
      </c>
      <c r="L1524" s="752">
        <v>711000000</v>
      </c>
      <c r="M1524" s="753" t="s">
        <v>73</v>
      </c>
      <c r="N1524" s="727" t="s">
        <v>2115</v>
      </c>
      <c r="O1524" s="813" t="s">
        <v>4669</v>
      </c>
      <c r="P1524" s="727" t="s">
        <v>229</v>
      </c>
      <c r="Q1524" s="874" t="s">
        <v>230</v>
      </c>
      <c r="R1524" s="727" t="s">
        <v>2856</v>
      </c>
      <c r="S1524" s="727">
        <v>715</v>
      </c>
      <c r="T1524" s="727" t="s">
        <v>6179</v>
      </c>
      <c r="U1524" s="789">
        <v>6</v>
      </c>
      <c r="V1524" s="789">
        <v>9100</v>
      </c>
      <c r="W1524" s="789">
        <v>54600</v>
      </c>
      <c r="X1524" s="789">
        <v>61152</v>
      </c>
      <c r="Y1524" s="727" t="s">
        <v>4270</v>
      </c>
      <c r="Z1524" s="727">
        <v>2016</v>
      </c>
      <c r="AA1524" s="727"/>
      <c r="AB1524" s="760" t="s">
        <v>876</v>
      </c>
      <c r="AC1524" s="760"/>
      <c r="AD1524" s="760"/>
      <c r="AE1524" s="760"/>
      <c r="AF1524" s="760"/>
      <c r="AG1524" s="760" t="s">
        <v>7667</v>
      </c>
      <c r="AH1524" s="760" t="s">
        <v>794</v>
      </c>
      <c r="AI1524" s="760">
        <v>210017786</v>
      </c>
      <c r="AJ1524" s="760" t="s">
        <v>7715</v>
      </c>
      <c r="AK1524" s="807"/>
    </row>
    <row r="1525" spans="1:37" s="192" customFormat="1" ht="100.5" customHeight="1">
      <c r="A1525" s="727" t="s">
        <v>7717</v>
      </c>
      <c r="B1525" s="1060" t="s">
        <v>33</v>
      </c>
      <c r="C1525" s="727" t="s">
        <v>7646</v>
      </c>
      <c r="D1525" s="727" t="s">
        <v>7524</v>
      </c>
      <c r="E1525" s="727" t="s">
        <v>7524</v>
      </c>
      <c r="F1525" s="727" t="s">
        <v>7647</v>
      </c>
      <c r="G1525" s="727" t="s">
        <v>7647</v>
      </c>
      <c r="H1525" s="727"/>
      <c r="I1525" s="727"/>
      <c r="J1525" s="727" t="s">
        <v>227</v>
      </c>
      <c r="K1525" s="727">
        <v>75</v>
      </c>
      <c r="L1525" s="752">
        <v>711000000</v>
      </c>
      <c r="M1525" s="753" t="s">
        <v>73</v>
      </c>
      <c r="N1525" s="727" t="s">
        <v>2115</v>
      </c>
      <c r="O1525" s="813" t="s">
        <v>4672</v>
      </c>
      <c r="P1525" s="727" t="s">
        <v>229</v>
      </c>
      <c r="Q1525" s="874" t="s">
        <v>230</v>
      </c>
      <c r="R1525" s="727" t="s">
        <v>2856</v>
      </c>
      <c r="S1525" s="727">
        <v>715</v>
      </c>
      <c r="T1525" s="727" t="s">
        <v>6179</v>
      </c>
      <c r="U1525" s="789">
        <v>1</v>
      </c>
      <c r="V1525" s="789">
        <v>9100</v>
      </c>
      <c r="W1525" s="789">
        <v>9100</v>
      </c>
      <c r="X1525" s="789">
        <v>10192</v>
      </c>
      <c r="Y1525" s="727" t="s">
        <v>4270</v>
      </c>
      <c r="Z1525" s="727">
        <v>2016</v>
      </c>
      <c r="AA1525" s="727"/>
      <c r="AB1525" s="760" t="s">
        <v>876</v>
      </c>
      <c r="AC1525" s="760"/>
      <c r="AD1525" s="760"/>
      <c r="AE1525" s="760"/>
      <c r="AF1525" s="760"/>
      <c r="AG1525" s="760" t="s">
        <v>7680</v>
      </c>
      <c r="AH1525" s="760" t="s">
        <v>794</v>
      </c>
      <c r="AI1525" s="760">
        <v>210017786</v>
      </c>
      <c r="AJ1525" s="760" t="s">
        <v>7715</v>
      </c>
      <c r="AK1525" s="807"/>
    </row>
    <row r="1526" spans="1:37" s="192" customFormat="1" ht="100.5" customHeight="1">
      <c r="A1526" s="727" t="s">
        <v>7718</v>
      </c>
      <c r="B1526" s="1060" t="s">
        <v>33</v>
      </c>
      <c r="C1526" s="727" t="s">
        <v>7646</v>
      </c>
      <c r="D1526" s="727" t="s">
        <v>7524</v>
      </c>
      <c r="E1526" s="727" t="s">
        <v>7524</v>
      </c>
      <c r="F1526" s="727" t="s">
        <v>7647</v>
      </c>
      <c r="G1526" s="727" t="s">
        <v>7647</v>
      </c>
      <c r="H1526" s="727"/>
      <c r="I1526" s="727"/>
      <c r="J1526" s="727" t="s">
        <v>227</v>
      </c>
      <c r="K1526" s="727">
        <v>75</v>
      </c>
      <c r="L1526" s="752">
        <v>711000000</v>
      </c>
      <c r="M1526" s="753" t="s">
        <v>73</v>
      </c>
      <c r="N1526" s="727" t="s">
        <v>2115</v>
      </c>
      <c r="O1526" s="813" t="s">
        <v>4678</v>
      </c>
      <c r="P1526" s="727" t="s">
        <v>229</v>
      </c>
      <c r="Q1526" s="874" t="s">
        <v>230</v>
      </c>
      <c r="R1526" s="727" t="s">
        <v>2856</v>
      </c>
      <c r="S1526" s="727">
        <v>715</v>
      </c>
      <c r="T1526" s="727" t="s">
        <v>6179</v>
      </c>
      <c r="U1526" s="789">
        <v>11</v>
      </c>
      <c r="V1526" s="789">
        <v>9100</v>
      </c>
      <c r="W1526" s="789">
        <v>100100</v>
      </c>
      <c r="X1526" s="789">
        <v>112112</v>
      </c>
      <c r="Y1526" s="727" t="s">
        <v>4270</v>
      </c>
      <c r="Z1526" s="727">
        <v>2016</v>
      </c>
      <c r="AA1526" s="727"/>
      <c r="AB1526" s="760" t="s">
        <v>876</v>
      </c>
      <c r="AC1526" s="760"/>
      <c r="AD1526" s="760"/>
      <c r="AE1526" s="760"/>
      <c r="AF1526" s="760"/>
      <c r="AG1526" s="760" t="s">
        <v>7670</v>
      </c>
      <c r="AH1526" s="760" t="s">
        <v>794</v>
      </c>
      <c r="AI1526" s="760">
        <v>210017786</v>
      </c>
      <c r="AJ1526" s="760" t="s">
        <v>7715</v>
      </c>
      <c r="AK1526" s="807"/>
    </row>
    <row r="1527" spans="1:37" s="192" customFormat="1" ht="100.5" customHeight="1">
      <c r="A1527" s="727" t="s">
        <v>7719</v>
      </c>
      <c r="B1527" s="1060" t="s">
        <v>33</v>
      </c>
      <c r="C1527" s="727" t="s">
        <v>7646</v>
      </c>
      <c r="D1527" s="727" t="s">
        <v>7524</v>
      </c>
      <c r="E1527" s="727" t="s">
        <v>7524</v>
      </c>
      <c r="F1527" s="727" t="s">
        <v>7647</v>
      </c>
      <c r="G1527" s="727" t="s">
        <v>7647</v>
      </c>
      <c r="H1527" s="727"/>
      <c r="I1527" s="727"/>
      <c r="J1527" s="727" t="s">
        <v>227</v>
      </c>
      <c r="K1527" s="727">
        <v>75</v>
      </c>
      <c r="L1527" s="752">
        <v>711000000</v>
      </c>
      <c r="M1527" s="753" t="s">
        <v>73</v>
      </c>
      <c r="N1527" s="727" t="s">
        <v>2115</v>
      </c>
      <c r="O1527" s="813" t="s">
        <v>4683</v>
      </c>
      <c r="P1527" s="727" t="s">
        <v>229</v>
      </c>
      <c r="Q1527" s="874" t="s">
        <v>230</v>
      </c>
      <c r="R1527" s="727" t="s">
        <v>2856</v>
      </c>
      <c r="S1527" s="727">
        <v>715</v>
      </c>
      <c r="T1527" s="727" t="s">
        <v>6179</v>
      </c>
      <c r="U1527" s="789">
        <v>11</v>
      </c>
      <c r="V1527" s="789">
        <v>9100</v>
      </c>
      <c r="W1527" s="789">
        <v>100100</v>
      </c>
      <c r="X1527" s="789">
        <v>112112</v>
      </c>
      <c r="Y1527" s="727" t="s">
        <v>4270</v>
      </c>
      <c r="Z1527" s="727">
        <v>2016</v>
      </c>
      <c r="AA1527" s="727"/>
      <c r="AB1527" s="760" t="s">
        <v>876</v>
      </c>
      <c r="AC1527" s="760"/>
      <c r="AD1527" s="760"/>
      <c r="AE1527" s="760"/>
      <c r="AF1527" s="760"/>
      <c r="AG1527" s="760" t="s">
        <v>7673</v>
      </c>
      <c r="AH1527" s="760" t="s">
        <v>794</v>
      </c>
      <c r="AI1527" s="760">
        <v>210017786</v>
      </c>
      <c r="AJ1527" s="760" t="s">
        <v>7715</v>
      </c>
      <c r="AK1527" s="807"/>
    </row>
    <row r="1528" spans="1:37" s="192" customFormat="1" ht="100.5" customHeight="1">
      <c r="A1528" s="727" t="s">
        <v>7720</v>
      </c>
      <c r="B1528" s="1060" t="s">
        <v>33</v>
      </c>
      <c r="C1528" s="727" t="s">
        <v>7646</v>
      </c>
      <c r="D1528" s="727" t="s">
        <v>7524</v>
      </c>
      <c r="E1528" s="727" t="s">
        <v>7524</v>
      </c>
      <c r="F1528" s="727" t="s">
        <v>7647</v>
      </c>
      <c r="G1528" s="727" t="s">
        <v>7647</v>
      </c>
      <c r="H1528" s="727"/>
      <c r="I1528" s="727"/>
      <c r="J1528" s="727" t="s">
        <v>227</v>
      </c>
      <c r="K1528" s="727">
        <v>75</v>
      </c>
      <c r="L1528" s="752">
        <v>711000000</v>
      </c>
      <c r="M1528" s="753" t="s">
        <v>73</v>
      </c>
      <c r="N1528" s="727" t="s">
        <v>2115</v>
      </c>
      <c r="O1528" s="727" t="s">
        <v>4432</v>
      </c>
      <c r="P1528" s="727" t="s">
        <v>229</v>
      </c>
      <c r="Q1528" s="874" t="s">
        <v>230</v>
      </c>
      <c r="R1528" s="727" t="s">
        <v>2856</v>
      </c>
      <c r="S1528" s="727">
        <v>715</v>
      </c>
      <c r="T1528" s="727" t="s">
        <v>6179</v>
      </c>
      <c r="U1528" s="789">
        <v>5</v>
      </c>
      <c r="V1528" s="789">
        <v>9100</v>
      </c>
      <c r="W1528" s="789">
        <v>45500</v>
      </c>
      <c r="X1528" s="789">
        <v>50960</v>
      </c>
      <c r="Y1528" s="727" t="s">
        <v>4270</v>
      </c>
      <c r="Z1528" s="727">
        <v>2016</v>
      </c>
      <c r="AA1528" s="727"/>
      <c r="AB1528" s="760" t="s">
        <v>876</v>
      </c>
      <c r="AC1528" s="760"/>
      <c r="AD1528" s="760"/>
      <c r="AE1528" s="760"/>
      <c r="AF1528" s="760"/>
      <c r="AG1528" s="760" t="s">
        <v>7675</v>
      </c>
      <c r="AH1528" s="760" t="s">
        <v>794</v>
      </c>
      <c r="AI1528" s="760">
        <v>210017786</v>
      </c>
      <c r="AJ1528" s="760" t="s">
        <v>7715</v>
      </c>
      <c r="AK1528" s="807"/>
    </row>
    <row r="1529" spans="1:37" s="192" customFormat="1" ht="100.5" customHeight="1">
      <c r="A1529" s="727" t="s">
        <v>7721</v>
      </c>
      <c r="B1529" s="1060" t="s">
        <v>33</v>
      </c>
      <c r="C1529" s="727" t="s">
        <v>7646</v>
      </c>
      <c r="D1529" s="727" t="s">
        <v>7524</v>
      </c>
      <c r="E1529" s="727" t="s">
        <v>7524</v>
      </c>
      <c r="F1529" s="727" t="s">
        <v>7647</v>
      </c>
      <c r="G1529" s="727" t="s">
        <v>7647</v>
      </c>
      <c r="H1529" s="727"/>
      <c r="I1529" s="727"/>
      <c r="J1529" s="727" t="s">
        <v>227</v>
      </c>
      <c r="K1529" s="727">
        <v>75</v>
      </c>
      <c r="L1529" s="752">
        <v>711000000</v>
      </c>
      <c r="M1529" s="753" t="s">
        <v>73</v>
      </c>
      <c r="N1529" s="727" t="s">
        <v>2115</v>
      </c>
      <c r="O1529" s="813" t="s">
        <v>4669</v>
      </c>
      <c r="P1529" s="727" t="s">
        <v>229</v>
      </c>
      <c r="Q1529" s="874" t="s">
        <v>230</v>
      </c>
      <c r="R1529" s="727" t="s">
        <v>2856</v>
      </c>
      <c r="S1529" s="727">
        <v>715</v>
      </c>
      <c r="T1529" s="727" t="s">
        <v>6179</v>
      </c>
      <c r="U1529" s="789">
        <v>2</v>
      </c>
      <c r="V1529" s="789">
        <v>9100</v>
      </c>
      <c r="W1529" s="789">
        <v>18200</v>
      </c>
      <c r="X1529" s="789">
        <v>20384</v>
      </c>
      <c r="Y1529" s="727" t="s">
        <v>4270</v>
      </c>
      <c r="Z1529" s="727">
        <v>2016</v>
      </c>
      <c r="AA1529" s="727"/>
      <c r="AB1529" s="760" t="s">
        <v>876</v>
      </c>
      <c r="AC1529" s="760"/>
      <c r="AD1529" s="760"/>
      <c r="AE1529" s="760"/>
      <c r="AF1529" s="760"/>
      <c r="AG1529" s="760" t="s">
        <v>7667</v>
      </c>
      <c r="AH1529" s="760" t="s">
        <v>794</v>
      </c>
      <c r="AI1529" s="760">
        <v>210017787</v>
      </c>
      <c r="AJ1529" s="760" t="s">
        <v>7722</v>
      </c>
      <c r="AK1529" s="807"/>
    </row>
    <row r="1530" spans="1:37" s="192" customFormat="1" ht="100.5" customHeight="1">
      <c r="A1530" s="727" t="s">
        <v>7723</v>
      </c>
      <c r="B1530" s="1060" t="s">
        <v>33</v>
      </c>
      <c r="C1530" s="727" t="s">
        <v>7646</v>
      </c>
      <c r="D1530" s="727" t="s">
        <v>7524</v>
      </c>
      <c r="E1530" s="727" t="s">
        <v>7524</v>
      </c>
      <c r="F1530" s="727" t="s">
        <v>7647</v>
      </c>
      <c r="G1530" s="727" t="s">
        <v>7647</v>
      </c>
      <c r="H1530" s="727"/>
      <c r="I1530" s="727"/>
      <c r="J1530" s="727" t="s">
        <v>227</v>
      </c>
      <c r="K1530" s="727">
        <v>75</v>
      </c>
      <c r="L1530" s="752">
        <v>711000000</v>
      </c>
      <c r="M1530" s="753" t="s">
        <v>73</v>
      </c>
      <c r="N1530" s="727" t="s">
        <v>2115</v>
      </c>
      <c r="O1530" s="813" t="s">
        <v>4672</v>
      </c>
      <c r="P1530" s="727" t="s">
        <v>229</v>
      </c>
      <c r="Q1530" s="874" t="s">
        <v>230</v>
      </c>
      <c r="R1530" s="727" t="s">
        <v>2856</v>
      </c>
      <c r="S1530" s="727">
        <v>715</v>
      </c>
      <c r="T1530" s="727" t="s">
        <v>6179</v>
      </c>
      <c r="U1530" s="789">
        <v>1</v>
      </c>
      <c r="V1530" s="789">
        <v>9100</v>
      </c>
      <c r="W1530" s="789">
        <v>9100</v>
      </c>
      <c r="X1530" s="789">
        <v>10192</v>
      </c>
      <c r="Y1530" s="727" t="s">
        <v>4270</v>
      </c>
      <c r="Z1530" s="727">
        <v>2016</v>
      </c>
      <c r="AA1530" s="727"/>
      <c r="AB1530" s="760" t="s">
        <v>876</v>
      </c>
      <c r="AC1530" s="760"/>
      <c r="AD1530" s="760"/>
      <c r="AE1530" s="760"/>
      <c r="AF1530" s="760"/>
      <c r="AG1530" s="760" t="s">
        <v>7680</v>
      </c>
      <c r="AH1530" s="760" t="s">
        <v>794</v>
      </c>
      <c r="AI1530" s="760">
        <v>210017787</v>
      </c>
      <c r="AJ1530" s="760" t="s">
        <v>7722</v>
      </c>
      <c r="AK1530" s="807"/>
    </row>
    <row r="1531" spans="1:37" s="192" customFormat="1" ht="100.5" customHeight="1">
      <c r="A1531" s="727" t="s">
        <v>7724</v>
      </c>
      <c r="B1531" s="1060" t="s">
        <v>33</v>
      </c>
      <c r="C1531" s="727" t="s">
        <v>7646</v>
      </c>
      <c r="D1531" s="727" t="s">
        <v>7524</v>
      </c>
      <c r="E1531" s="727" t="s">
        <v>7524</v>
      </c>
      <c r="F1531" s="727" t="s">
        <v>7647</v>
      </c>
      <c r="G1531" s="727" t="s">
        <v>7647</v>
      </c>
      <c r="H1531" s="727"/>
      <c r="I1531" s="727"/>
      <c r="J1531" s="727" t="s">
        <v>227</v>
      </c>
      <c r="K1531" s="727">
        <v>75</v>
      </c>
      <c r="L1531" s="752">
        <v>711000000</v>
      </c>
      <c r="M1531" s="753" t="s">
        <v>73</v>
      </c>
      <c r="N1531" s="727" t="s">
        <v>2115</v>
      </c>
      <c r="O1531" s="813" t="s">
        <v>4678</v>
      </c>
      <c r="P1531" s="727" t="s">
        <v>229</v>
      </c>
      <c r="Q1531" s="874" t="s">
        <v>230</v>
      </c>
      <c r="R1531" s="727" t="s">
        <v>2856</v>
      </c>
      <c r="S1531" s="727">
        <v>715</v>
      </c>
      <c r="T1531" s="727" t="s">
        <v>6179</v>
      </c>
      <c r="U1531" s="789">
        <v>2</v>
      </c>
      <c r="V1531" s="789">
        <v>9100</v>
      </c>
      <c r="W1531" s="789">
        <v>18200</v>
      </c>
      <c r="X1531" s="789">
        <v>20384</v>
      </c>
      <c r="Y1531" s="727" t="s">
        <v>4270</v>
      </c>
      <c r="Z1531" s="727">
        <v>2016</v>
      </c>
      <c r="AA1531" s="727"/>
      <c r="AB1531" s="760" t="s">
        <v>876</v>
      </c>
      <c r="AC1531" s="760"/>
      <c r="AD1531" s="760"/>
      <c r="AE1531" s="760"/>
      <c r="AF1531" s="760"/>
      <c r="AG1531" s="760" t="s">
        <v>7670</v>
      </c>
      <c r="AH1531" s="760" t="s">
        <v>794</v>
      </c>
      <c r="AI1531" s="760">
        <v>210017787</v>
      </c>
      <c r="AJ1531" s="760" t="s">
        <v>7722</v>
      </c>
      <c r="AK1531" s="807"/>
    </row>
    <row r="1532" spans="1:37" s="192" customFormat="1" ht="100.5" customHeight="1">
      <c r="A1532" s="727" t="s">
        <v>7725</v>
      </c>
      <c r="B1532" s="1060" t="s">
        <v>33</v>
      </c>
      <c r="C1532" s="727" t="s">
        <v>7523</v>
      </c>
      <c r="D1532" s="727" t="s">
        <v>7524</v>
      </c>
      <c r="E1532" s="727" t="s">
        <v>7524</v>
      </c>
      <c r="F1532" s="727" t="s">
        <v>7525</v>
      </c>
      <c r="G1532" s="727" t="s">
        <v>7525</v>
      </c>
      <c r="H1532" s="727"/>
      <c r="I1532" s="727"/>
      <c r="J1532" s="727" t="s">
        <v>227</v>
      </c>
      <c r="K1532" s="727">
        <v>75</v>
      </c>
      <c r="L1532" s="752">
        <v>711000000</v>
      </c>
      <c r="M1532" s="753" t="s">
        <v>73</v>
      </c>
      <c r="N1532" s="727" t="s">
        <v>2115</v>
      </c>
      <c r="O1532" s="813" t="s">
        <v>4683</v>
      </c>
      <c r="P1532" s="727" t="s">
        <v>229</v>
      </c>
      <c r="Q1532" s="874" t="s">
        <v>230</v>
      </c>
      <c r="R1532" s="727" t="s">
        <v>2856</v>
      </c>
      <c r="S1532" s="727">
        <v>715</v>
      </c>
      <c r="T1532" s="727" t="s">
        <v>6179</v>
      </c>
      <c r="U1532" s="789">
        <v>12</v>
      </c>
      <c r="V1532" s="789">
        <v>8800</v>
      </c>
      <c r="W1532" s="789">
        <v>105600</v>
      </c>
      <c r="X1532" s="789">
        <v>118272</v>
      </c>
      <c r="Y1532" s="727" t="s">
        <v>4270</v>
      </c>
      <c r="Z1532" s="727">
        <v>2016</v>
      </c>
      <c r="AA1532" s="727"/>
      <c r="AB1532" s="760" t="s">
        <v>876</v>
      </c>
      <c r="AC1532" s="760"/>
      <c r="AD1532" s="760"/>
      <c r="AE1532" s="760"/>
      <c r="AF1532" s="760"/>
      <c r="AG1532" s="760" t="s">
        <v>7541</v>
      </c>
      <c r="AH1532" s="760" t="s">
        <v>794</v>
      </c>
      <c r="AI1532" s="760">
        <v>210023665</v>
      </c>
      <c r="AJ1532" s="760" t="s">
        <v>7726</v>
      </c>
      <c r="AK1532" s="807"/>
    </row>
    <row r="1533" spans="1:37" s="192" customFormat="1" ht="100.5" customHeight="1">
      <c r="A1533" s="727" t="s">
        <v>7727</v>
      </c>
      <c r="B1533" s="1060" t="s">
        <v>33</v>
      </c>
      <c r="C1533" s="727" t="s">
        <v>7728</v>
      </c>
      <c r="D1533" s="727" t="s">
        <v>7484</v>
      </c>
      <c r="E1533" s="727" t="s">
        <v>7484</v>
      </c>
      <c r="F1533" s="727" t="s">
        <v>7729</v>
      </c>
      <c r="G1533" s="727" t="s">
        <v>7729</v>
      </c>
      <c r="H1533" s="727"/>
      <c r="I1533" s="727"/>
      <c r="J1533" s="727" t="s">
        <v>1135</v>
      </c>
      <c r="K1533" s="727">
        <v>60</v>
      </c>
      <c r="L1533" s="766">
        <v>271010000</v>
      </c>
      <c r="M1533" s="727" t="s">
        <v>127</v>
      </c>
      <c r="N1533" s="727" t="s">
        <v>2115</v>
      </c>
      <c r="O1533" s="727" t="s">
        <v>802</v>
      </c>
      <c r="P1533" s="727" t="s">
        <v>229</v>
      </c>
      <c r="Q1533" s="874" t="s">
        <v>230</v>
      </c>
      <c r="R1533" s="727" t="s">
        <v>2856</v>
      </c>
      <c r="S1533" s="727">
        <v>715</v>
      </c>
      <c r="T1533" s="727" t="s">
        <v>6179</v>
      </c>
      <c r="U1533" s="789">
        <v>1</v>
      </c>
      <c r="V1533" s="789">
        <v>26552</v>
      </c>
      <c r="W1533" s="789">
        <v>26552</v>
      </c>
      <c r="X1533" s="789">
        <v>29738.240000000002</v>
      </c>
      <c r="Y1533" s="727" t="s">
        <v>4270</v>
      </c>
      <c r="Z1533" s="727">
        <v>2016</v>
      </c>
      <c r="AA1533" s="727"/>
      <c r="AB1533" s="760" t="s">
        <v>876</v>
      </c>
      <c r="AC1533" s="760"/>
      <c r="AD1533" s="760"/>
      <c r="AE1533" s="760"/>
      <c r="AF1533" s="760"/>
      <c r="AG1533" s="760" t="s">
        <v>7730</v>
      </c>
      <c r="AH1533" s="760" t="s">
        <v>794</v>
      </c>
      <c r="AI1533" s="760">
        <v>210023944</v>
      </c>
      <c r="AJ1533" s="760" t="s">
        <v>7731</v>
      </c>
      <c r="AK1533" s="807"/>
    </row>
    <row r="1534" spans="1:37" s="192" customFormat="1" ht="100.5" customHeight="1">
      <c r="A1534" s="727" t="s">
        <v>7732</v>
      </c>
      <c r="B1534" s="1060" t="s">
        <v>33</v>
      </c>
      <c r="C1534" s="727" t="s">
        <v>7728</v>
      </c>
      <c r="D1534" s="727" t="s">
        <v>7484</v>
      </c>
      <c r="E1534" s="727" t="s">
        <v>7484</v>
      </c>
      <c r="F1534" s="727" t="s">
        <v>7729</v>
      </c>
      <c r="G1534" s="727" t="s">
        <v>7729</v>
      </c>
      <c r="H1534" s="727"/>
      <c r="I1534" s="727"/>
      <c r="J1534" s="727" t="s">
        <v>1135</v>
      </c>
      <c r="K1534" s="727">
        <v>60</v>
      </c>
      <c r="L1534" s="727">
        <v>511010000</v>
      </c>
      <c r="M1534" s="753" t="s">
        <v>88</v>
      </c>
      <c r="N1534" s="727" t="s">
        <v>2115</v>
      </c>
      <c r="O1534" s="727" t="s">
        <v>4432</v>
      </c>
      <c r="P1534" s="727" t="s">
        <v>229</v>
      </c>
      <c r="Q1534" s="874" t="s">
        <v>230</v>
      </c>
      <c r="R1534" s="727" t="s">
        <v>2856</v>
      </c>
      <c r="S1534" s="727">
        <v>715</v>
      </c>
      <c r="T1534" s="727" t="s">
        <v>6179</v>
      </c>
      <c r="U1534" s="789">
        <v>5</v>
      </c>
      <c r="V1534" s="789">
        <v>26552</v>
      </c>
      <c r="W1534" s="789">
        <v>132760</v>
      </c>
      <c r="X1534" s="789">
        <v>148691.20000000001</v>
      </c>
      <c r="Y1534" s="727" t="s">
        <v>4270</v>
      </c>
      <c r="Z1534" s="727">
        <v>2016</v>
      </c>
      <c r="AA1534" s="727"/>
      <c r="AB1534" s="760" t="s">
        <v>876</v>
      </c>
      <c r="AC1534" s="760"/>
      <c r="AD1534" s="760"/>
      <c r="AE1534" s="760"/>
      <c r="AF1534" s="760"/>
      <c r="AG1534" s="760" t="s">
        <v>7733</v>
      </c>
      <c r="AH1534" s="760" t="s">
        <v>794</v>
      </c>
      <c r="AI1534" s="760">
        <v>210023944</v>
      </c>
      <c r="AJ1534" s="760" t="s">
        <v>7731</v>
      </c>
      <c r="AK1534" s="807"/>
    </row>
    <row r="1535" spans="1:37" s="192" customFormat="1" ht="100.5" customHeight="1">
      <c r="A1535" s="727" t="s">
        <v>7734</v>
      </c>
      <c r="B1535" s="1060" t="s">
        <v>33</v>
      </c>
      <c r="C1535" s="727" t="s">
        <v>7728</v>
      </c>
      <c r="D1535" s="727" t="s">
        <v>7484</v>
      </c>
      <c r="E1535" s="727" t="s">
        <v>7484</v>
      </c>
      <c r="F1535" s="727" t="s">
        <v>7729</v>
      </c>
      <c r="G1535" s="727" t="s">
        <v>7729</v>
      </c>
      <c r="H1535" s="727"/>
      <c r="I1535" s="727"/>
      <c r="J1535" s="727" t="s">
        <v>1135</v>
      </c>
      <c r="K1535" s="727">
        <v>60</v>
      </c>
      <c r="L1535" s="727">
        <v>511010000</v>
      </c>
      <c r="M1535" s="753" t="s">
        <v>88</v>
      </c>
      <c r="N1535" s="727" t="s">
        <v>2115</v>
      </c>
      <c r="O1535" s="727" t="s">
        <v>4432</v>
      </c>
      <c r="P1535" s="727" t="s">
        <v>229</v>
      </c>
      <c r="Q1535" s="874" t="s">
        <v>230</v>
      </c>
      <c r="R1535" s="727" t="s">
        <v>2856</v>
      </c>
      <c r="S1535" s="727">
        <v>715</v>
      </c>
      <c r="T1535" s="727" t="s">
        <v>6179</v>
      </c>
      <c r="U1535" s="789">
        <v>2</v>
      </c>
      <c r="V1535" s="789">
        <v>26552</v>
      </c>
      <c r="W1535" s="789">
        <v>53104</v>
      </c>
      <c r="X1535" s="789">
        <v>59476.480000000003</v>
      </c>
      <c r="Y1535" s="727" t="s">
        <v>4270</v>
      </c>
      <c r="Z1535" s="727">
        <v>2016</v>
      </c>
      <c r="AA1535" s="727"/>
      <c r="AB1535" s="760" t="s">
        <v>876</v>
      </c>
      <c r="AC1535" s="760"/>
      <c r="AD1535" s="760"/>
      <c r="AE1535" s="760"/>
      <c r="AF1535" s="760"/>
      <c r="AG1535" s="760" t="s">
        <v>7733</v>
      </c>
      <c r="AH1535" s="760" t="s">
        <v>794</v>
      </c>
      <c r="AI1535" s="760">
        <v>210023945</v>
      </c>
      <c r="AJ1535" s="760" t="s">
        <v>7735</v>
      </c>
      <c r="AK1535" s="807"/>
    </row>
    <row r="1536" spans="1:37" s="192" customFormat="1" ht="100.5" customHeight="1">
      <c r="A1536" s="727" t="s">
        <v>7736</v>
      </c>
      <c r="B1536" s="1060" t="s">
        <v>33</v>
      </c>
      <c r="C1536" s="727" t="s">
        <v>7728</v>
      </c>
      <c r="D1536" s="727" t="s">
        <v>7484</v>
      </c>
      <c r="E1536" s="727" t="s">
        <v>7484</v>
      </c>
      <c r="F1536" s="727" t="s">
        <v>7729</v>
      </c>
      <c r="G1536" s="727" t="s">
        <v>7729</v>
      </c>
      <c r="H1536" s="727"/>
      <c r="I1536" s="727"/>
      <c r="J1536" s="727" t="s">
        <v>1135</v>
      </c>
      <c r="K1536" s="727">
        <v>60</v>
      </c>
      <c r="L1536" s="788">
        <v>231010000</v>
      </c>
      <c r="M1536" s="749" t="s">
        <v>128</v>
      </c>
      <c r="N1536" s="727" t="s">
        <v>2115</v>
      </c>
      <c r="O1536" s="813" t="s">
        <v>4669</v>
      </c>
      <c r="P1536" s="727" t="s">
        <v>229</v>
      </c>
      <c r="Q1536" s="874" t="s">
        <v>230</v>
      </c>
      <c r="R1536" s="727" t="s">
        <v>2856</v>
      </c>
      <c r="S1536" s="727">
        <v>715</v>
      </c>
      <c r="T1536" s="727" t="s">
        <v>6179</v>
      </c>
      <c r="U1536" s="789">
        <v>1</v>
      </c>
      <c r="V1536" s="789">
        <v>26552</v>
      </c>
      <c r="W1536" s="789">
        <v>26552</v>
      </c>
      <c r="X1536" s="789">
        <v>29738.240000000002</v>
      </c>
      <c r="Y1536" s="727" t="s">
        <v>4270</v>
      </c>
      <c r="Z1536" s="727">
        <v>2016</v>
      </c>
      <c r="AA1536" s="727"/>
      <c r="AB1536" s="760" t="s">
        <v>876</v>
      </c>
      <c r="AC1536" s="760"/>
      <c r="AD1536" s="760"/>
      <c r="AE1536" s="760"/>
      <c r="AF1536" s="760"/>
      <c r="AG1536" s="760" t="s">
        <v>7737</v>
      </c>
      <c r="AH1536" s="760" t="s">
        <v>794</v>
      </c>
      <c r="AI1536" s="760">
        <v>210023946</v>
      </c>
      <c r="AJ1536" s="760" t="s">
        <v>7738</v>
      </c>
      <c r="AK1536" s="807"/>
    </row>
    <row r="1537" spans="1:37" s="192" customFormat="1" ht="100.5" customHeight="1">
      <c r="A1537" s="727" t="s">
        <v>7739</v>
      </c>
      <c r="B1537" s="1060" t="s">
        <v>33</v>
      </c>
      <c r="C1537" s="727" t="s">
        <v>7740</v>
      </c>
      <c r="D1537" s="727" t="s">
        <v>5360</v>
      </c>
      <c r="E1537" s="727" t="str">
        <f>D1537</f>
        <v>Вода</v>
      </c>
      <c r="F1537" s="727" t="s">
        <v>7741</v>
      </c>
      <c r="G1537" s="727" t="str">
        <f>F1537</f>
        <v>негазированная, минеральная, столовая, природная, обьем 0,5 л, СТ РК 1432-2005</v>
      </c>
      <c r="H1537" s="727"/>
      <c r="I1537" s="727"/>
      <c r="J1537" s="727" t="s">
        <v>1135</v>
      </c>
      <c r="K1537" s="727">
        <v>100</v>
      </c>
      <c r="L1537" s="752">
        <v>711000000</v>
      </c>
      <c r="M1537" s="753" t="s">
        <v>73</v>
      </c>
      <c r="N1537" s="754" t="s">
        <v>2115</v>
      </c>
      <c r="O1537" s="727" t="s">
        <v>802</v>
      </c>
      <c r="P1537" s="727" t="s">
        <v>229</v>
      </c>
      <c r="Q1537" s="874" t="s">
        <v>230</v>
      </c>
      <c r="R1537" s="727" t="s">
        <v>2856</v>
      </c>
      <c r="S1537" s="727">
        <v>868</v>
      </c>
      <c r="T1537" s="727" t="s">
        <v>7742</v>
      </c>
      <c r="U1537" s="824">
        <v>384</v>
      </c>
      <c r="V1537" s="824">
        <v>100</v>
      </c>
      <c r="W1537" s="824">
        <v>38400</v>
      </c>
      <c r="X1537" s="824">
        <v>43008</v>
      </c>
      <c r="Y1537" s="727" t="s">
        <v>4270</v>
      </c>
      <c r="Z1537" s="1066">
        <v>2016</v>
      </c>
      <c r="AA1537" s="759"/>
      <c r="AB1537" s="760" t="s">
        <v>876</v>
      </c>
      <c r="AC1537" s="760"/>
      <c r="AD1537" s="760"/>
      <c r="AE1537" s="760"/>
      <c r="AF1537" s="760"/>
      <c r="AG1537" s="760" t="s">
        <v>7743</v>
      </c>
      <c r="AH1537" s="760" t="s">
        <v>794</v>
      </c>
      <c r="AI1537" s="807"/>
      <c r="AJ1537" s="807"/>
      <c r="AK1537" s="807"/>
    </row>
    <row r="1538" spans="1:37" s="192" customFormat="1" ht="100.5" customHeight="1">
      <c r="A1538" s="727" t="s">
        <v>7744</v>
      </c>
      <c r="B1538" s="1060" t="s">
        <v>33</v>
      </c>
      <c r="C1538" s="727" t="s">
        <v>7740</v>
      </c>
      <c r="D1538" s="727" t="s">
        <v>5360</v>
      </c>
      <c r="E1538" s="727" t="str">
        <f t="shared" ref="E1538:E1601" si="48">D1538</f>
        <v>Вода</v>
      </c>
      <c r="F1538" s="727" t="s">
        <v>7741</v>
      </c>
      <c r="G1538" s="727" t="str">
        <f t="shared" ref="G1538:G1601" si="49">F1538</f>
        <v>негазированная, минеральная, столовая, природная, обьем 0,5 л, СТ РК 1432-2005</v>
      </c>
      <c r="H1538" s="727"/>
      <c r="I1538" s="727"/>
      <c r="J1538" s="727" t="s">
        <v>1135</v>
      </c>
      <c r="K1538" s="727">
        <v>100</v>
      </c>
      <c r="L1538" s="752">
        <v>711000000</v>
      </c>
      <c r="M1538" s="753" t="s">
        <v>73</v>
      </c>
      <c r="N1538" s="754" t="s">
        <v>2115</v>
      </c>
      <c r="O1538" s="813" t="s">
        <v>4669</v>
      </c>
      <c r="P1538" s="727" t="s">
        <v>229</v>
      </c>
      <c r="Q1538" s="874" t="s">
        <v>230</v>
      </c>
      <c r="R1538" s="727" t="s">
        <v>2856</v>
      </c>
      <c r="S1538" s="727">
        <v>868</v>
      </c>
      <c r="T1538" s="727" t="s">
        <v>7742</v>
      </c>
      <c r="U1538" s="824">
        <v>120</v>
      </c>
      <c r="V1538" s="824">
        <v>100</v>
      </c>
      <c r="W1538" s="824">
        <v>12000</v>
      </c>
      <c r="X1538" s="824">
        <v>13440</v>
      </c>
      <c r="Y1538" s="727" t="s">
        <v>4270</v>
      </c>
      <c r="Z1538" s="1066">
        <v>2016</v>
      </c>
      <c r="AA1538" s="759"/>
      <c r="AB1538" s="760" t="s">
        <v>876</v>
      </c>
      <c r="AC1538" s="760"/>
      <c r="AD1538" s="760"/>
      <c r="AE1538" s="760"/>
      <c r="AF1538" s="760"/>
      <c r="AG1538" s="760" t="s">
        <v>7745</v>
      </c>
      <c r="AH1538" s="760" t="s">
        <v>794</v>
      </c>
      <c r="AI1538" s="807"/>
      <c r="AJ1538" s="807"/>
      <c r="AK1538" s="807"/>
    </row>
    <row r="1539" spans="1:37" s="192" customFormat="1" ht="100.5" customHeight="1">
      <c r="A1539" s="727" t="s">
        <v>7746</v>
      </c>
      <c r="B1539" s="1060" t="s">
        <v>33</v>
      </c>
      <c r="C1539" s="727" t="s">
        <v>7740</v>
      </c>
      <c r="D1539" s="727" t="s">
        <v>5360</v>
      </c>
      <c r="E1539" s="727" t="str">
        <f t="shared" si="48"/>
        <v>Вода</v>
      </c>
      <c r="F1539" s="727" t="s">
        <v>7741</v>
      </c>
      <c r="G1539" s="727" t="str">
        <f t="shared" si="49"/>
        <v>негазированная, минеральная, столовая, природная, обьем 0,5 л, СТ РК 1432-2005</v>
      </c>
      <c r="H1539" s="727"/>
      <c r="I1539" s="727"/>
      <c r="J1539" s="727" t="s">
        <v>1135</v>
      </c>
      <c r="K1539" s="727">
        <v>100</v>
      </c>
      <c r="L1539" s="752">
        <v>711000000</v>
      </c>
      <c r="M1539" s="753" t="s">
        <v>73</v>
      </c>
      <c r="N1539" s="754" t="s">
        <v>2115</v>
      </c>
      <c r="O1539" s="813" t="s">
        <v>4672</v>
      </c>
      <c r="P1539" s="727" t="s">
        <v>229</v>
      </c>
      <c r="Q1539" s="874" t="s">
        <v>230</v>
      </c>
      <c r="R1539" s="727" t="s">
        <v>2856</v>
      </c>
      <c r="S1539" s="727">
        <v>868</v>
      </c>
      <c r="T1539" s="727" t="s">
        <v>7742</v>
      </c>
      <c r="U1539" s="824">
        <v>120</v>
      </c>
      <c r="V1539" s="824">
        <v>100</v>
      </c>
      <c r="W1539" s="824">
        <v>12000</v>
      </c>
      <c r="X1539" s="824">
        <v>13440</v>
      </c>
      <c r="Y1539" s="727" t="s">
        <v>4270</v>
      </c>
      <c r="Z1539" s="1066">
        <v>2016</v>
      </c>
      <c r="AA1539" s="759"/>
      <c r="AB1539" s="760" t="s">
        <v>876</v>
      </c>
      <c r="AC1539" s="760"/>
      <c r="AD1539" s="760"/>
      <c r="AE1539" s="760"/>
      <c r="AF1539" s="760"/>
      <c r="AG1539" s="760" t="s">
        <v>7747</v>
      </c>
      <c r="AH1539" s="760" t="s">
        <v>794</v>
      </c>
      <c r="AI1539" s="807"/>
      <c r="AJ1539" s="807"/>
      <c r="AK1539" s="807"/>
    </row>
    <row r="1540" spans="1:37" s="192" customFormat="1" ht="100.5" customHeight="1">
      <c r="A1540" s="727" t="s">
        <v>7748</v>
      </c>
      <c r="B1540" s="1060" t="s">
        <v>33</v>
      </c>
      <c r="C1540" s="727" t="s">
        <v>7740</v>
      </c>
      <c r="D1540" s="727" t="s">
        <v>5360</v>
      </c>
      <c r="E1540" s="727" t="str">
        <f t="shared" si="48"/>
        <v>Вода</v>
      </c>
      <c r="F1540" s="727" t="s">
        <v>7741</v>
      </c>
      <c r="G1540" s="727" t="str">
        <f t="shared" si="49"/>
        <v>негазированная, минеральная, столовая, природная, обьем 0,5 л, СТ РК 1432-2005</v>
      </c>
      <c r="H1540" s="727"/>
      <c r="I1540" s="727"/>
      <c r="J1540" s="727" t="s">
        <v>1135</v>
      </c>
      <c r="K1540" s="727">
        <v>100</v>
      </c>
      <c r="L1540" s="752">
        <v>711000000</v>
      </c>
      <c r="M1540" s="753" t="s">
        <v>73</v>
      </c>
      <c r="N1540" s="754" t="s">
        <v>2115</v>
      </c>
      <c r="O1540" s="813" t="s">
        <v>4678</v>
      </c>
      <c r="P1540" s="727" t="s">
        <v>229</v>
      </c>
      <c r="Q1540" s="874" t="s">
        <v>230</v>
      </c>
      <c r="R1540" s="727" t="s">
        <v>2856</v>
      </c>
      <c r="S1540" s="727">
        <v>868</v>
      </c>
      <c r="T1540" s="727" t="s">
        <v>7742</v>
      </c>
      <c r="U1540" s="824">
        <v>400</v>
      </c>
      <c r="V1540" s="824">
        <v>100</v>
      </c>
      <c r="W1540" s="824">
        <v>40000</v>
      </c>
      <c r="X1540" s="824">
        <v>44800</v>
      </c>
      <c r="Y1540" s="727" t="s">
        <v>4270</v>
      </c>
      <c r="Z1540" s="1066">
        <v>2016</v>
      </c>
      <c r="AA1540" s="759"/>
      <c r="AB1540" s="760" t="s">
        <v>876</v>
      </c>
      <c r="AC1540" s="760"/>
      <c r="AD1540" s="760"/>
      <c r="AE1540" s="760"/>
      <c r="AF1540" s="760"/>
      <c r="AG1540" s="760" t="s">
        <v>7749</v>
      </c>
      <c r="AH1540" s="760" t="s">
        <v>794</v>
      </c>
      <c r="AI1540" s="807"/>
      <c r="AJ1540" s="807"/>
      <c r="AK1540" s="807"/>
    </row>
    <row r="1541" spans="1:37" s="192" customFormat="1" ht="100.5" customHeight="1">
      <c r="A1541" s="727" t="s">
        <v>7750</v>
      </c>
      <c r="B1541" s="1060" t="s">
        <v>33</v>
      </c>
      <c r="C1541" s="727" t="s">
        <v>7740</v>
      </c>
      <c r="D1541" s="727" t="s">
        <v>5360</v>
      </c>
      <c r="E1541" s="727" t="str">
        <f t="shared" si="48"/>
        <v>Вода</v>
      </c>
      <c r="F1541" s="727" t="s">
        <v>7741</v>
      </c>
      <c r="G1541" s="727" t="str">
        <f t="shared" si="49"/>
        <v>негазированная, минеральная, столовая, природная, обьем 0,5 л, СТ РК 1432-2005</v>
      </c>
      <c r="H1541" s="727"/>
      <c r="I1541" s="727"/>
      <c r="J1541" s="727" t="s">
        <v>1135</v>
      </c>
      <c r="K1541" s="727">
        <v>100</v>
      </c>
      <c r="L1541" s="752">
        <v>711000000</v>
      </c>
      <c r="M1541" s="753" t="s">
        <v>73</v>
      </c>
      <c r="N1541" s="754" t="s">
        <v>2115</v>
      </c>
      <c r="O1541" s="727" t="s">
        <v>236</v>
      </c>
      <c r="P1541" s="727" t="s">
        <v>229</v>
      </c>
      <c r="Q1541" s="874" t="s">
        <v>230</v>
      </c>
      <c r="R1541" s="727" t="s">
        <v>2856</v>
      </c>
      <c r="S1541" s="727">
        <v>868</v>
      </c>
      <c r="T1541" s="727" t="s">
        <v>7742</v>
      </c>
      <c r="U1541" s="824">
        <v>500</v>
      </c>
      <c r="V1541" s="824">
        <v>100</v>
      </c>
      <c r="W1541" s="824">
        <v>50000</v>
      </c>
      <c r="X1541" s="824">
        <v>56000</v>
      </c>
      <c r="Y1541" s="727" t="s">
        <v>4270</v>
      </c>
      <c r="Z1541" s="1066">
        <v>2016</v>
      </c>
      <c r="AA1541" s="759"/>
      <c r="AB1541" s="760" t="s">
        <v>876</v>
      </c>
      <c r="AC1541" s="760"/>
      <c r="AD1541" s="760"/>
      <c r="AE1541" s="760"/>
      <c r="AF1541" s="760"/>
      <c r="AG1541" s="760" t="s">
        <v>7751</v>
      </c>
      <c r="AH1541" s="760" t="s">
        <v>794</v>
      </c>
      <c r="AI1541" s="807"/>
      <c r="AJ1541" s="807"/>
      <c r="AK1541" s="807"/>
    </row>
    <row r="1542" spans="1:37" s="192" customFormat="1" ht="100.5" customHeight="1">
      <c r="A1542" s="727" t="s">
        <v>7752</v>
      </c>
      <c r="B1542" s="1060" t="s">
        <v>33</v>
      </c>
      <c r="C1542" s="727" t="s">
        <v>7740</v>
      </c>
      <c r="D1542" s="727" t="s">
        <v>5360</v>
      </c>
      <c r="E1542" s="727" t="str">
        <f t="shared" si="48"/>
        <v>Вода</v>
      </c>
      <c r="F1542" s="727" t="s">
        <v>7741</v>
      </c>
      <c r="G1542" s="727" t="str">
        <f t="shared" si="49"/>
        <v>негазированная, минеральная, столовая, природная, обьем 0,5 л, СТ РК 1432-2005</v>
      </c>
      <c r="H1542" s="727"/>
      <c r="I1542" s="727"/>
      <c r="J1542" s="727" t="s">
        <v>1135</v>
      </c>
      <c r="K1542" s="727">
        <v>100</v>
      </c>
      <c r="L1542" s="752">
        <v>711000000</v>
      </c>
      <c r="M1542" s="753" t="s">
        <v>73</v>
      </c>
      <c r="N1542" s="754" t="s">
        <v>2115</v>
      </c>
      <c r="O1542" s="753" t="s">
        <v>73</v>
      </c>
      <c r="P1542" s="727" t="s">
        <v>229</v>
      </c>
      <c r="Q1542" s="874" t="s">
        <v>230</v>
      </c>
      <c r="R1542" s="727" t="s">
        <v>2856</v>
      </c>
      <c r="S1542" s="727">
        <v>868</v>
      </c>
      <c r="T1542" s="727" t="s">
        <v>7742</v>
      </c>
      <c r="U1542" s="824">
        <v>11400</v>
      </c>
      <c r="V1542" s="824">
        <v>100</v>
      </c>
      <c r="W1542" s="824">
        <v>1140000</v>
      </c>
      <c r="X1542" s="824">
        <v>1276800</v>
      </c>
      <c r="Y1542" s="727" t="s">
        <v>4270</v>
      </c>
      <c r="Z1542" s="1066">
        <v>2016</v>
      </c>
      <c r="AA1542" s="759"/>
      <c r="AB1542" s="760" t="s">
        <v>876</v>
      </c>
      <c r="AC1542" s="760"/>
      <c r="AD1542" s="760"/>
      <c r="AE1542" s="760"/>
      <c r="AF1542" s="760"/>
      <c r="AG1542" s="760" t="s">
        <v>7753</v>
      </c>
      <c r="AH1542" s="760" t="s">
        <v>794</v>
      </c>
      <c r="AI1542" s="807"/>
      <c r="AJ1542" s="807"/>
      <c r="AK1542" s="807"/>
    </row>
    <row r="1543" spans="1:37" s="192" customFormat="1" ht="100.5" customHeight="1">
      <c r="A1543" s="727" t="s">
        <v>7754</v>
      </c>
      <c r="B1543" s="1060" t="s">
        <v>33</v>
      </c>
      <c r="C1543" s="727" t="s">
        <v>7755</v>
      </c>
      <c r="D1543" s="727" t="s">
        <v>7756</v>
      </c>
      <c r="E1543" s="727" t="str">
        <f t="shared" si="48"/>
        <v>Втулка</v>
      </c>
      <c r="F1543" s="727" t="s">
        <v>4842</v>
      </c>
      <c r="G1543" s="727" t="str">
        <f t="shared" si="49"/>
        <v>для газоперекачивающих агрегатов (ГПА)</v>
      </c>
      <c r="H1543" s="727"/>
      <c r="I1543" s="727"/>
      <c r="J1543" s="727" t="s">
        <v>227</v>
      </c>
      <c r="K1543" s="727">
        <v>50</v>
      </c>
      <c r="L1543" s="752">
        <v>711000000</v>
      </c>
      <c r="M1543" s="753" t="s">
        <v>73</v>
      </c>
      <c r="N1543" s="754" t="s">
        <v>2115</v>
      </c>
      <c r="O1543" s="727" t="s">
        <v>802</v>
      </c>
      <c r="P1543" s="727" t="s">
        <v>229</v>
      </c>
      <c r="Q1543" s="874" t="s">
        <v>230</v>
      </c>
      <c r="R1543" s="727" t="s">
        <v>2856</v>
      </c>
      <c r="S1543" s="727">
        <v>796</v>
      </c>
      <c r="T1543" s="727" t="s">
        <v>232</v>
      </c>
      <c r="U1543" s="824">
        <v>64</v>
      </c>
      <c r="V1543" s="824">
        <v>30816</v>
      </c>
      <c r="W1543" s="824">
        <v>1972224</v>
      </c>
      <c r="X1543" s="824">
        <v>2208890.8799999999</v>
      </c>
      <c r="Y1543" s="727" t="s">
        <v>4270</v>
      </c>
      <c r="Z1543" s="1066">
        <v>2016</v>
      </c>
      <c r="AA1543" s="759"/>
      <c r="AB1543" s="760" t="s">
        <v>876</v>
      </c>
      <c r="AC1543" s="760"/>
      <c r="AD1543" s="760"/>
      <c r="AE1543" s="760"/>
      <c r="AF1543" s="760"/>
      <c r="AG1543" s="760" t="s">
        <v>7757</v>
      </c>
      <c r="AH1543" s="760" t="s">
        <v>794</v>
      </c>
      <c r="AI1543" s="807"/>
      <c r="AJ1543" s="807"/>
      <c r="AK1543" s="807"/>
    </row>
    <row r="1544" spans="1:37" s="192" customFormat="1" ht="100.5" customHeight="1">
      <c r="A1544" s="727" t="s">
        <v>7758</v>
      </c>
      <c r="B1544" s="1060" t="s">
        <v>33</v>
      </c>
      <c r="C1544" s="727" t="s">
        <v>7755</v>
      </c>
      <c r="D1544" s="727" t="s">
        <v>7756</v>
      </c>
      <c r="E1544" s="727" t="str">
        <f t="shared" si="48"/>
        <v>Втулка</v>
      </c>
      <c r="F1544" s="727" t="s">
        <v>4842</v>
      </c>
      <c r="G1544" s="727" t="str">
        <f t="shared" si="49"/>
        <v>для газоперекачивающих агрегатов (ГПА)</v>
      </c>
      <c r="H1544" s="727"/>
      <c r="I1544" s="727"/>
      <c r="J1544" s="727" t="s">
        <v>227</v>
      </c>
      <c r="K1544" s="727">
        <v>50</v>
      </c>
      <c r="L1544" s="752">
        <v>711000000</v>
      </c>
      <c r="M1544" s="753" t="s">
        <v>73</v>
      </c>
      <c r="N1544" s="754" t="s">
        <v>2115</v>
      </c>
      <c r="O1544" s="813" t="s">
        <v>4672</v>
      </c>
      <c r="P1544" s="727" t="s">
        <v>229</v>
      </c>
      <c r="Q1544" s="874" t="s">
        <v>230</v>
      </c>
      <c r="R1544" s="727" t="s">
        <v>2856</v>
      </c>
      <c r="S1544" s="727">
        <v>796</v>
      </c>
      <c r="T1544" s="727" t="s">
        <v>232</v>
      </c>
      <c r="U1544" s="824">
        <v>2</v>
      </c>
      <c r="V1544" s="824">
        <v>108300</v>
      </c>
      <c r="W1544" s="824">
        <v>216600</v>
      </c>
      <c r="X1544" s="824">
        <v>242592</v>
      </c>
      <c r="Y1544" s="727" t="s">
        <v>4270</v>
      </c>
      <c r="Z1544" s="1066">
        <v>2016</v>
      </c>
      <c r="AA1544" s="759"/>
      <c r="AB1544" s="760" t="s">
        <v>876</v>
      </c>
      <c r="AC1544" s="760"/>
      <c r="AD1544" s="760"/>
      <c r="AE1544" s="760"/>
      <c r="AF1544" s="760"/>
      <c r="AG1544" s="760" t="s">
        <v>7759</v>
      </c>
      <c r="AH1544" s="760" t="s">
        <v>794</v>
      </c>
      <c r="AI1544" s="807"/>
      <c r="AJ1544" s="807"/>
      <c r="AK1544" s="807"/>
    </row>
    <row r="1545" spans="1:37" s="192" customFormat="1" ht="100.5" customHeight="1">
      <c r="A1545" s="727" t="s">
        <v>7760</v>
      </c>
      <c r="B1545" s="1060" t="s">
        <v>33</v>
      </c>
      <c r="C1545" s="727" t="s">
        <v>7755</v>
      </c>
      <c r="D1545" s="727" t="s">
        <v>7756</v>
      </c>
      <c r="E1545" s="727" t="str">
        <f t="shared" si="48"/>
        <v>Втулка</v>
      </c>
      <c r="F1545" s="727" t="s">
        <v>4842</v>
      </c>
      <c r="G1545" s="727" t="str">
        <f t="shared" si="49"/>
        <v>для газоперекачивающих агрегатов (ГПА)</v>
      </c>
      <c r="H1545" s="727"/>
      <c r="I1545" s="727"/>
      <c r="J1545" s="727" t="s">
        <v>227</v>
      </c>
      <c r="K1545" s="727">
        <v>50</v>
      </c>
      <c r="L1545" s="752">
        <v>711000000</v>
      </c>
      <c r="M1545" s="753" t="s">
        <v>73</v>
      </c>
      <c r="N1545" s="754" t="s">
        <v>2115</v>
      </c>
      <c r="O1545" s="813" t="s">
        <v>4672</v>
      </c>
      <c r="P1545" s="727" t="s">
        <v>229</v>
      </c>
      <c r="Q1545" s="874" t="s">
        <v>230</v>
      </c>
      <c r="R1545" s="727" t="s">
        <v>2856</v>
      </c>
      <c r="S1545" s="727">
        <v>796</v>
      </c>
      <c r="T1545" s="727" t="s">
        <v>232</v>
      </c>
      <c r="U1545" s="824">
        <v>1</v>
      </c>
      <c r="V1545" s="824">
        <v>108300</v>
      </c>
      <c r="W1545" s="824">
        <v>108300</v>
      </c>
      <c r="X1545" s="824">
        <v>121296</v>
      </c>
      <c r="Y1545" s="727" t="s">
        <v>4270</v>
      </c>
      <c r="Z1545" s="1066">
        <v>2016</v>
      </c>
      <c r="AA1545" s="759"/>
      <c r="AB1545" s="760" t="s">
        <v>876</v>
      </c>
      <c r="AC1545" s="760"/>
      <c r="AD1545" s="760"/>
      <c r="AE1545" s="760"/>
      <c r="AF1545" s="760"/>
      <c r="AG1545" s="760" t="s">
        <v>7761</v>
      </c>
      <c r="AH1545" s="760" t="s">
        <v>794</v>
      </c>
      <c r="AI1545" s="807"/>
      <c r="AJ1545" s="807"/>
      <c r="AK1545" s="807"/>
    </row>
    <row r="1546" spans="1:37" s="192" customFormat="1" ht="100.5" customHeight="1">
      <c r="A1546" s="727" t="s">
        <v>7762</v>
      </c>
      <c r="B1546" s="1060" t="s">
        <v>33</v>
      </c>
      <c r="C1546" s="727" t="s">
        <v>7755</v>
      </c>
      <c r="D1546" s="727" t="s">
        <v>7756</v>
      </c>
      <c r="E1546" s="727" t="str">
        <f t="shared" si="48"/>
        <v>Втулка</v>
      </c>
      <c r="F1546" s="727" t="s">
        <v>4842</v>
      </c>
      <c r="G1546" s="727" t="str">
        <f t="shared" si="49"/>
        <v>для газоперекачивающих агрегатов (ГПА)</v>
      </c>
      <c r="H1546" s="727"/>
      <c r="I1546" s="727"/>
      <c r="J1546" s="727" t="s">
        <v>227</v>
      </c>
      <c r="K1546" s="727">
        <v>50</v>
      </c>
      <c r="L1546" s="752">
        <v>711000000</v>
      </c>
      <c r="M1546" s="753" t="s">
        <v>73</v>
      </c>
      <c r="N1546" s="754" t="s">
        <v>2115</v>
      </c>
      <c r="O1546" s="813" t="s">
        <v>4672</v>
      </c>
      <c r="P1546" s="727" t="s">
        <v>229</v>
      </c>
      <c r="Q1546" s="874" t="s">
        <v>230</v>
      </c>
      <c r="R1546" s="727" t="s">
        <v>2856</v>
      </c>
      <c r="S1546" s="727">
        <v>796</v>
      </c>
      <c r="T1546" s="727" t="s">
        <v>232</v>
      </c>
      <c r="U1546" s="824">
        <v>2</v>
      </c>
      <c r="V1546" s="824">
        <v>110000</v>
      </c>
      <c r="W1546" s="824">
        <v>220000</v>
      </c>
      <c r="X1546" s="824">
        <v>246400</v>
      </c>
      <c r="Y1546" s="727" t="s">
        <v>4270</v>
      </c>
      <c r="Z1546" s="1066">
        <v>2016</v>
      </c>
      <c r="AA1546" s="759"/>
      <c r="AB1546" s="760" t="s">
        <v>876</v>
      </c>
      <c r="AC1546" s="760"/>
      <c r="AD1546" s="760"/>
      <c r="AE1546" s="760"/>
      <c r="AF1546" s="760"/>
      <c r="AG1546" s="760" t="s">
        <v>7763</v>
      </c>
      <c r="AH1546" s="760" t="s">
        <v>794</v>
      </c>
      <c r="AI1546" s="807"/>
      <c r="AJ1546" s="807"/>
      <c r="AK1546" s="807"/>
    </row>
    <row r="1547" spans="1:37" s="192" customFormat="1" ht="100.5" customHeight="1">
      <c r="A1547" s="727" t="s">
        <v>7764</v>
      </c>
      <c r="B1547" s="1060" t="s">
        <v>33</v>
      </c>
      <c r="C1547" s="727" t="s">
        <v>7755</v>
      </c>
      <c r="D1547" s="727" t="s">
        <v>7756</v>
      </c>
      <c r="E1547" s="727" t="str">
        <f t="shared" si="48"/>
        <v>Втулка</v>
      </c>
      <c r="F1547" s="727" t="s">
        <v>4842</v>
      </c>
      <c r="G1547" s="727" t="str">
        <f t="shared" si="49"/>
        <v>для газоперекачивающих агрегатов (ГПА)</v>
      </c>
      <c r="H1547" s="727"/>
      <c r="I1547" s="727"/>
      <c r="J1547" s="727" t="s">
        <v>227</v>
      </c>
      <c r="K1547" s="727">
        <v>50</v>
      </c>
      <c r="L1547" s="752">
        <v>711000000</v>
      </c>
      <c r="M1547" s="753" t="s">
        <v>73</v>
      </c>
      <c r="N1547" s="754" t="s">
        <v>2115</v>
      </c>
      <c r="O1547" s="813" t="s">
        <v>4672</v>
      </c>
      <c r="P1547" s="727" t="s">
        <v>229</v>
      </c>
      <c r="Q1547" s="874" t="s">
        <v>230</v>
      </c>
      <c r="R1547" s="727" t="s">
        <v>2856</v>
      </c>
      <c r="S1547" s="727">
        <v>796</v>
      </c>
      <c r="T1547" s="727" t="s">
        <v>232</v>
      </c>
      <c r="U1547" s="824">
        <v>2</v>
      </c>
      <c r="V1547" s="824">
        <v>66100</v>
      </c>
      <c r="W1547" s="824">
        <v>132200</v>
      </c>
      <c r="X1547" s="824">
        <v>148064</v>
      </c>
      <c r="Y1547" s="727" t="s">
        <v>4270</v>
      </c>
      <c r="Z1547" s="1066">
        <v>2016</v>
      </c>
      <c r="AA1547" s="759"/>
      <c r="AB1547" s="760" t="s">
        <v>876</v>
      </c>
      <c r="AC1547" s="760"/>
      <c r="AD1547" s="760"/>
      <c r="AE1547" s="760"/>
      <c r="AF1547" s="760"/>
      <c r="AG1547" s="760" t="s">
        <v>7765</v>
      </c>
      <c r="AH1547" s="760" t="s">
        <v>794</v>
      </c>
      <c r="AI1547" s="807"/>
      <c r="AJ1547" s="807"/>
      <c r="AK1547" s="807"/>
    </row>
    <row r="1548" spans="1:37" s="192" customFormat="1" ht="100.5" customHeight="1">
      <c r="A1548" s="727" t="s">
        <v>7766</v>
      </c>
      <c r="B1548" s="1060" t="s">
        <v>33</v>
      </c>
      <c r="C1548" s="727" t="s">
        <v>7755</v>
      </c>
      <c r="D1548" s="727" t="s">
        <v>7756</v>
      </c>
      <c r="E1548" s="727" t="str">
        <f t="shared" si="48"/>
        <v>Втулка</v>
      </c>
      <c r="F1548" s="727" t="s">
        <v>4842</v>
      </c>
      <c r="G1548" s="727" t="str">
        <f t="shared" si="49"/>
        <v>для газоперекачивающих агрегатов (ГПА)</v>
      </c>
      <c r="H1548" s="727"/>
      <c r="I1548" s="727"/>
      <c r="J1548" s="727" t="s">
        <v>227</v>
      </c>
      <c r="K1548" s="727">
        <v>50</v>
      </c>
      <c r="L1548" s="752">
        <v>711000000</v>
      </c>
      <c r="M1548" s="753" t="s">
        <v>73</v>
      </c>
      <c r="N1548" s="754" t="s">
        <v>2115</v>
      </c>
      <c r="O1548" s="727" t="s">
        <v>802</v>
      </c>
      <c r="P1548" s="727" t="s">
        <v>229</v>
      </c>
      <c r="Q1548" s="874" t="s">
        <v>230</v>
      </c>
      <c r="R1548" s="727" t="s">
        <v>2856</v>
      </c>
      <c r="S1548" s="727">
        <v>796</v>
      </c>
      <c r="T1548" s="727" t="s">
        <v>232</v>
      </c>
      <c r="U1548" s="824">
        <v>128</v>
      </c>
      <c r="V1548" s="824">
        <v>75863</v>
      </c>
      <c r="W1548" s="824">
        <v>9710464</v>
      </c>
      <c r="X1548" s="824">
        <v>10875719.68</v>
      </c>
      <c r="Y1548" s="727" t="s">
        <v>4270</v>
      </c>
      <c r="Z1548" s="1066">
        <v>2016</v>
      </c>
      <c r="AA1548" s="759"/>
      <c r="AB1548" s="760" t="s">
        <v>876</v>
      </c>
      <c r="AC1548" s="760"/>
      <c r="AD1548" s="760"/>
      <c r="AE1548" s="760"/>
      <c r="AF1548" s="760"/>
      <c r="AG1548" s="760" t="s">
        <v>7767</v>
      </c>
      <c r="AH1548" s="760" t="s">
        <v>794</v>
      </c>
      <c r="AI1548" s="807"/>
      <c r="AJ1548" s="807"/>
      <c r="AK1548" s="807"/>
    </row>
    <row r="1549" spans="1:37" s="192" customFormat="1" ht="100.5" customHeight="1">
      <c r="A1549" s="727" t="s">
        <v>7768</v>
      </c>
      <c r="B1549" s="1060" t="s">
        <v>33</v>
      </c>
      <c r="C1549" s="727" t="s">
        <v>7755</v>
      </c>
      <c r="D1549" s="727" t="s">
        <v>7756</v>
      </c>
      <c r="E1549" s="727" t="str">
        <f t="shared" si="48"/>
        <v>Втулка</v>
      </c>
      <c r="F1549" s="727" t="s">
        <v>4842</v>
      </c>
      <c r="G1549" s="727" t="str">
        <f t="shared" si="49"/>
        <v>для газоперекачивающих агрегатов (ГПА)</v>
      </c>
      <c r="H1549" s="727"/>
      <c r="I1549" s="727"/>
      <c r="J1549" s="727" t="s">
        <v>227</v>
      </c>
      <c r="K1549" s="727">
        <v>0</v>
      </c>
      <c r="L1549" s="752">
        <v>711000000</v>
      </c>
      <c r="M1549" s="753" t="s">
        <v>73</v>
      </c>
      <c r="N1549" s="754" t="s">
        <v>2115</v>
      </c>
      <c r="O1549" s="727" t="s">
        <v>802</v>
      </c>
      <c r="P1549" s="727" t="s">
        <v>229</v>
      </c>
      <c r="Q1549" s="874" t="s">
        <v>230</v>
      </c>
      <c r="R1549" s="727" t="s">
        <v>2856</v>
      </c>
      <c r="S1549" s="727">
        <v>796</v>
      </c>
      <c r="T1549" s="727" t="s">
        <v>232</v>
      </c>
      <c r="U1549" s="824">
        <v>2</v>
      </c>
      <c r="V1549" s="824">
        <v>1285000</v>
      </c>
      <c r="W1549" s="824">
        <v>2570000</v>
      </c>
      <c r="X1549" s="824">
        <v>2878400</v>
      </c>
      <c r="Y1549" s="727"/>
      <c r="Z1549" s="1066">
        <v>2016</v>
      </c>
      <c r="AA1549" s="759"/>
      <c r="AB1549" s="760" t="s">
        <v>876</v>
      </c>
      <c r="AC1549" s="760"/>
      <c r="AD1549" s="760"/>
      <c r="AE1549" s="760"/>
      <c r="AF1549" s="760"/>
      <c r="AG1549" s="760" t="s">
        <v>7769</v>
      </c>
      <c r="AH1549" s="760" t="s">
        <v>794</v>
      </c>
      <c r="AI1549" s="807"/>
      <c r="AJ1549" s="807"/>
      <c r="AK1549" s="807"/>
    </row>
    <row r="1550" spans="1:37" s="192" customFormat="1" ht="100.5" customHeight="1">
      <c r="A1550" s="727" t="s">
        <v>7770</v>
      </c>
      <c r="B1550" s="1060" t="s">
        <v>33</v>
      </c>
      <c r="C1550" s="727" t="s">
        <v>7755</v>
      </c>
      <c r="D1550" s="727" t="s">
        <v>7756</v>
      </c>
      <c r="E1550" s="727" t="str">
        <f t="shared" si="48"/>
        <v>Втулка</v>
      </c>
      <c r="F1550" s="727" t="s">
        <v>4842</v>
      </c>
      <c r="G1550" s="727" t="str">
        <f t="shared" si="49"/>
        <v>для газоперекачивающих агрегатов (ГПА)</v>
      </c>
      <c r="H1550" s="727"/>
      <c r="I1550" s="727"/>
      <c r="J1550" s="727" t="s">
        <v>227</v>
      </c>
      <c r="K1550" s="727">
        <v>0</v>
      </c>
      <c r="L1550" s="752">
        <v>711000000</v>
      </c>
      <c r="M1550" s="753" t="s">
        <v>73</v>
      </c>
      <c r="N1550" s="754" t="s">
        <v>2115</v>
      </c>
      <c r="O1550" s="727" t="s">
        <v>802</v>
      </c>
      <c r="P1550" s="727" t="s">
        <v>229</v>
      </c>
      <c r="Q1550" s="874" t="s">
        <v>230</v>
      </c>
      <c r="R1550" s="727" t="s">
        <v>2856</v>
      </c>
      <c r="S1550" s="727">
        <v>796</v>
      </c>
      <c r="T1550" s="727" t="s">
        <v>232</v>
      </c>
      <c r="U1550" s="824">
        <v>2</v>
      </c>
      <c r="V1550" s="824">
        <v>1285000</v>
      </c>
      <c r="W1550" s="824">
        <v>2570000</v>
      </c>
      <c r="X1550" s="824">
        <v>2878400</v>
      </c>
      <c r="Y1550" s="727"/>
      <c r="Z1550" s="1066">
        <v>2016</v>
      </c>
      <c r="AA1550" s="759"/>
      <c r="AB1550" s="760" t="s">
        <v>876</v>
      </c>
      <c r="AC1550" s="760"/>
      <c r="AD1550" s="760"/>
      <c r="AE1550" s="760"/>
      <c r="AF1550" s="760"/>
      <c r="AG1550" s="760" t="s">
        <v>7771</v>
      </c>
      <c r="AH1550" s="760" t="s">
        <v>794</v>
      </c>
      <c r="AI1550" s="807"/>
      <c r="AJ1550" s="807"/>
      <c r="AK1550" s="807"/>
    </row>
    <row r="1551" spans="1:37" s="192" customFormat="1" ht="100.5" customHeight="1">
      <c r="A1551" s="727" t="s">
        <v>7772</v>
      </c>
      <c r="B1551" s="1060" t="s">
        <v>33</v>
      </c>
      <c r="C1551" s="727" t="s">
        <v>7773</v>
      </c>
      <c r="D1551" s="727" t="s">
        <v>7774</v>
      </c>
      <c r="E1551" s="727" t="str">
        <f t="shared" si="48"/>
        <v>Жидкость охлаждающая</v>
      </c>
      <c r="F1551" s="727" t="s">
        <v>7775</v>
      </c>
      <c r="G1551" s="727" t="str">
        <f t="shared" si="49"/>
        <v>температура начала замерзания не ниже -40°С, ГОСТ 28084-89</v>
      </c>
      <c r="H1551" s="727"/>
      <c r="I1551" s="727"/>
      <c r="J1551" s="727" t="s">
        <v>1135</v>
      </c>
      <c r="K1551" s="727">
        <v>40</v>
      </c>
      <c r="L1551" s="752">
        <v>711000000</v>
      </c>
      <c r="M1551" s="753" t="s">
        <v>73</v>
      </c>
      <c r="N1551" s="754" t="s">
        <v>2115</v>
      </c>
      <c r="O1551" s="727" t="s">
        <v>802</v>
      </c>
      <c r="P1551" s="727" t="s">
        <v>229</v>
      </c>
      <c r="Q1551" s="874" t="s">
        <v>230</v>
      </c>
      <c r="R1551" s="727" t="s">
        <v>2856</v>
      </c>
      <c r="S1551" s="727">
        <v>112</v>
      </c>
      <c r="T1551" s="727" t="s">
        <v>4656</v>
      </c>
      <c r="U1551" s="824">
        <v>1310</v>
      </c>
      <c r="V1551" s="824">
        <v>440</v>
      </c>
      <c r="W1551" s="824">
        <v>576400</v>
      </c>
      <c r="X1551" s="824">
        <v>645568</v>
      </c>
      <c r="Y1551" s="727" t="s">
        <v>4270</v>
      </c>
      <c r="Z1551" s="1066">
        <v>2016</v>
      </c>
      <c r="AA1551" s="759"/>
      <c r="AB1551" s="760" t="s">
        <v>876</v>
      </c>
      <c r="AC1551" s="760"/>
      <c r="AD1551" s="760"/>
      <c r="AE1551" s="760"/>
      <c r="AF1551" s="760"/>
      <c r="AG1551" s="760" t="s">
        <v>7776</v>
      </c>
      <c r="AH1551" s="760" t="s">
        <v>794</v>
      </c>
      <c r="AI1551" s="807"/>
      <c r="AJ1551" s="807"/>
      <c r="AK1551" s="807"/>
    </row>
    <row r="1552" spans="1:37" s="192" customFormat="1" ht="100.5" customHeight="1">
      <c r="A1552" s="727" t="s">
        <v>7777</v>
      </c>
      <c r="B1552" s="1060" t="s">
        <v>33</v>
      </c>
      <c r="C1552" s="727" t="s">
        <v>7773</v>
      </c>
      <c r="D1552" s="727" t="s">
        <v>7774</v>
      </c>
      <c r="E1552" s="727" t="str">
        <f t="shared" si="48"/>
        <v>Жидкость охлаждающая</v>
      </c>
      <c r="F1552" s="727" t="s">
        <v>7775</v>
      </c>
      <c r="G1552" s="727" t="str">
        <f t="shared" si="49"/>
        <v>температура начала замерзания не ниже -40°С, ГОСТ 28084-89</v>
      </c>
      <c r="H1552" s="727"/>
      <c r="I1552" s="727"/>
      <c r="J1552" s="727" t="s">
        <v>1135</v>
      </c>
      <c r="K1552" s="727">
        <v>40</v>
      </c>
      <c r="L1552" s="752">
        <v>711000000</v>
      </c>
      <c r="M1552" s="753" t="s">
        <v>73</v>
      </c>
      <c r="N1552" s="754" t="s">
        <v>2115</v>
      </c>
      <c r="O1552" s="813" t="s">
        <v>4669</v>
      </c>
      <c r="P1552" s="727" t="s">
        <v>229</v>
      </c>
      <c r="Q1552" s="874" t="s">
        <v>230</v>
      </c>
      <c r="R1552" s="727" t="s">
        <v>2856</v>
      </c>
      <c r="S1552" s="727">
        <v>112</v>
      </c>
      <c r="T1552" s="727" t="s">
        <v>4656</v>
      </c>
      <c r="U1552" s="824">
        <v>8032.7</v>
      </c>
      <c r="V1552" s="824">
        <v>500</v>
      </c>
      <c r="W1552" s="824">
        <v>4016350</v>
      </c>
      <c r="X1552" s="824">
        <v>4498312</v>
      </c>
      <c r="Y1552" s="727" t="s">
        <v>4270</v>
      </c>
      <c r="Z1552" s="1066">
        <v>2016</v>
      </c>
      <c r="AA1552" s="759"/>
      <c r="AB1552" s="760" t="s">
        <v>876</v>
      </c>
      <c r="AC1552" s="760"/>
      <c r="AD1552" s="760"/>
      <c r="AE1552" s="760"/>
      <c r="AF1552" s="760"/>
      <c r="AG1552" s="760" t="s">
        <v>7778</v>
      </c>
      <c r="AH1552" s="760" t="s">
        <v>794</v>
      </c>
      <c r="AI1552" s="807"/>
      <c r="AJ1552" s="807"/>
      <c r="AK1552" s="807"/>
    </row>
    <row r="1553" spans="1:37" s="192" customFormat="1" ht="100.5" customHeight="1">
      <c r="A1553" s="727" t="s">
        <v>7779</v>
      </c>
      <c r="B1553" s="1060" t="s">
        <v>33</v>
      </c>
      <c r="C1553" s="727" t="s">
        <v>7773</v>
      </c>
      <c r="D1553" s="727" t="s">
        <v>7774</v>
      </c>
      <c r="E1553" s="727" t="str">
        <f t="shared" si="48"/>
        <v>Жидкость охлаждающая</v>
      </c>
      <c r="F1553" s="727" t="s">
        <v>7775</v>
      </c>
      <c r="G1553" s="727" t="str">
        <f t="shared" si="49"/>
        <v>температура начала замерзания не ниже -40°С, ГОСТ 28084-89</v>
      </c>
      <c r="H1553" s="727"/>
      <c r="I1553" s="727"/>
      <c r="J1553" s="727" t="s">
        <v>1135</v>
      </c>
      <c r="K1553" s="727">
        <v>40</v>
      </c>
      <c r="L1553" s="752">
        <v>711000000</v>
      </c>
      <c r="M1553" s="753" t="s">
        <v>73</v>
      </c>
      <c r="N1553" s="754" t="s">
        <v>2115</v>
      </c>
      <c r="O1553" s="813" t="s">
        <v>4672</v>
      </c>
      <c r="P1553" s="727" t="s">
        <v>229</v>
      </c>
      <c r="Q1553" s="874" t="s">
        <v>230</v>
      </c>
      <c r="R1553" s="727" t="s">
        <v>2856</v>
      </c>
      <c r="S1553" s="727">
        <v>112</v>
      </c>
      <c r="T1553" s="727" t="s">
        <v>4656</v>
      </c>
      <c r="U1553" s="824">
        <v>1060</v>
      </c>
      <c r="V1553" s="824">
        <v>500</v>
      </c>
      <c r="W1553" s="824">
        <v>530000</v>
      </c>
      <c r="X1553" s="824">
        <v>593600</v>
      </c>
      <c r="Y1553" s="727" t="s">
        <v>4270</v>
      </c>
      <c r="Z1553" s="1066">
        <v>2016</v>
      </c>
      <c r="AA1553" s="759"/>
      <c r="AB1553" s="760" t="s">
        <v>876</v>
      </c>
      <c r="AC1553" s="760"/>
      <c r="AD1553" s="760"/>
      <c r="AE1553" s="760"/>
      <c r="AF1553" s="760"/>
      <c r="AG1553" s="760" t="s">
        <v>7780</v>
      </c>
      <c r="AH1553" s="760" t="s">
        <v>794</v>
      </c>
      <c r="AI1553" s="807"/>
      <c r="AJ1553" s="807"/>
      <c r="AK1553" s="807"/>
    </row>
    <row r="1554" spans="1:37" s="192" customFormat="1" ht="100.5" customHeight="1">
      <c r="A1554" s="727" t="s">
        <v>7781</v>
      </c>
      <c r="B1554" s="1060" t="s">
        <v>33</v>
      </c>
      <c r="C1554" s="727" t="s">
        <v>7773</v>
      </c>
      <c r="D1554" s="727" t="s">
        <v>7774</v>
      </c>
      <c r="E1554" s="727" t="str">
        <f t="shared" si="48"/>
        <v>Жидкость охлаждающая</v>
      </c>
      <c r="F1554" s="727" t="s">
        <v>7775</v>
      </c>
      <c r="G1554" s="727" t="str">
        <f t="shared" si="49"/>
        <v>температура начала замерзания не ниже -40°С, ГОСТ 28084-89</v>
      </c>
      <c r="H1554" s="727"/>
      <c r="I1554" s="727"/>
      <c r="J1554" s="727" t="s">
        <v>1135</v>
      </c>
      <c r="K1554" s="727">
        <v>40</v>
      </c>
      <c r="L1554" s="752">
        <v>711000000</v>
      </c>
      <c r="M1554" s="753" t="s">
        <v>73</v>
      </c>
      <c r="N1554" s="754" t="s">
        <v>2115</v>
      </c>
      <c r="O1554" s="727" t="s">
        <v>236</v>
      </c>
      <c r="P1554" s="727" t="s">
        <v>229</v>
      </c>
      <c r="Q1554" s="874" t="s">
        <v>230</v>
      </c>
      <c r="R1554" s="727" t="s">
        <v>2856</v>
      </c>
      <c r="S1554" s="727">
        <v>112</v>
      </c>
      <c r="T1554" s="727" t="s">
        <v>4656</v>
      </c>
      <c r="U1554" s="824">
        <v>280</v>
      </c>
      <c r="V1554" s="824">
        <v>500</v>
      </c>
      <c r="W1554" s="824">
        <v>140000</v>
      </c>
      <c r="X1554" s="824">
        <v>156800</v>
      </c>
      <c r="Y1554" s="727" t="s">
        <v>4270</v>
      </c>
      <c r="Z1554" s="1066">
        <v>2016</v>
      </c>
      <c r="AA1554" s="759"/>
      <c r="AB1554" s="760" t="s">
        <v>876</v>
      </c>
      <c r="AC1554" s="760"/>
      <c r="AD1554" s="760"/>
      <c r="AE1554" s="760"/>
      <c r="AF1554" s="760"/>
      <c r="AG1554" s="760" t="s">
        <v>7782</v>
      </c>
      <c r="AH1554" s="760" t="s">
        <v>794</v>
      </c>
      <c r="AI1554" s="807"/>
      <c r="AJ1554" s="807"/>
      <c r="AK1554" s="807"/>
    </row>
    <row r="1555" spans="1:37" s="192" customFormat="1" ht="100.5" customHeight="1">
      <c r="A1555" s="727" t="s">
        <v>7783</v>
      </c>
      <c r="B1555" s="1060" t="s">
        <v>33</v>
      </c>
      <c r="C1555" s="727" t="s">
        <v>7773</v>
      </c>
      <c r="D1555" s="727" t="s">
        <v>7774</v>
      </c>
      <c r="E1555" s="727" t="str">
        <f t="shared" si="48"/>
        <v>Жидкость охлаждающая</v>
      </c>
      <c r="F1555" s="727" t="s">
        <v>7775</v>
      </c>
      <c r="G1555" s="727" t="str">
        <f t="shared" si="49"/>
        <v>температура начала замерзания не ниже -40°С, ГОСТ 28084-89</v>
      </c>
      <c r="H1555" s="727"/>
      <c r="I1555" s="727"/>
      <c r="J1555" s="727" t="s">
        <v>1135</v>
      </c>
      <c r="K1555" s="727">
        <v>40</v>
      </c>
      <c r="L1555" s="752">
        <v>711000000</v>
      </c>
      <c r="M1555" s="753" t="s">
        <v>73</v>
      </c>
      <c r="N1555" s="754" t="s">
        <v>2115</v>
      </c>
      <c r="O1555" s="813" t="s">
        <v>4693</v>
      </c>
      <c r="P1555" s="727" t="s">
        <v>229</v>
      </c>
      <c r="Q1555" s="874" t="s">
        <v>230</v>
      </c>
      <c r="R1555" s="727" t="s">
        <v>2856</v>
      </c>
      <c r="S1555" s="727">
        <v>112</v>
      </c>
      <c r="T1555" s="727" t="s">
        <v>4656</v>
      </c>
      <c r="U1555" s="824">
        <v>2160</v>
      </c>
      <c r="V1555" s="824">
        <v>500</v>
      </c>
      <c r="W1555" s="824">
        <v>1080000</v>
      </c>
      <c r="X1555" s="824">
        <v>1209600</v>
      </c>
      <c r="Y1555" s="727" t="s">
        <v>4270</v>
      </c>
      <c r="Z1555" s="1066">
        <v>2016</v>
      </c>
      <c r="AA1555" s="759"/>
      <c r="AB1555" s="760" t="s">
        <v>876</v>
      </c>
      <c r="AC1555" s="760"/>
      <c r="AD1555" s="760"/>
      <c r="AE1555" s="760"/>
      <c r="AF1555" s="760"/>
      <c r="AG1555" s="760" t="s">
        <v>7784</v>
      </c>
      <c r="AH1555" s="760" t="s">
        <v>794</v>
      </c>
      <c r="AI1555" s="807"/>
      <c r="AJ1555" s="807"/>
      <c r="AK1555" s="807"/>
    </row>
    <row r="1556" spans="1:37" s="192" customFormat="1" ht="100.5" customHeight="1">
      <c r="A1556" s="727" t="s">
        <v>7785</v>
      </c>
      <c r="B1556" s="1060" t="s">
        <v>33</v>
      </c>
      <c r="C1556" s="727" t="s">
        <v>7773</v>
      </c>
      <c r="D1556" s="727" t="s">
        <v>7774</v>
      </c>
      <c r="E1556" s="727" t="str">
        <f t="shared" si="48"/>
        <v>Жидкость охлаждающая</v>
      </c>
      <c r="F1556" s="727" t="s">
        <v>7775</v>
      </c>
      <c r="G1556" s="727" t="str">
        <f t="shared" si="49"/>
        <v>температура начала замерзания не ниже -40°С, ГОСТ 28084-89</v>
      </c>
      <c r="H1556" s="727"/>
      <c r="I1556" s="727"/>
      <c r="J1556" s="727" t="s">
        <v>1135</v>
      </c>
      <c r="K1556" s="727">
        <v>40</v>
      </c>
      <c r="L1556" s="752">
        <v>711000000</v>
      </c>
      <c r="M1556" s="753" t="s">
        <v>73</v>
      </c>
      <c r="N1556" s="754" t="s">
        <v>2115</v>
      </c>
      <c r="O1556" s="813" t="s">
        <v>4696</v>
      </c>
      <c r="P1556" s="727" t="s">
        <v>229</v>
      </c>
      <c r="Q1556" s="874" t="s">
        <v>230</v>
      </c>
      <c r="R1556" s="727" t="s">
        <v>2856</v>
      </c>
      <c r="S1556" s="727">
        <v>112</v>
      </c>
      <c r="T1556" s="727" t="s">
        <v>4656</v>
      </c>
      <c r="U1556" s="824">
        <v>423</v>
      </c>
      <c r="V1556" s="824">
        <v>500</v>
      </c>
      <c r="W1556" s="824">
        <v>211500</v>
      </c>
      <c r="X1556" s="824">
        <v>236880</v>
      </c>
      <c r="Y1556" s="727" t="s">
        <v>4270</v>
      </c>
      <c r="Z1556" s="1066">
        <v>2016</v>
      </c>
      <c r="AA1556" s="759"/>
      <c r="AB1556" s="760" t="s">
        <v>876</v>
      </c>
      <c r="AC1556" s="760"/>
      <c r="AD1556" s="760"/>
      <c r="AE1556" s="760"/>
      <c r="AF1556" s="760"/>
      <c r="AG1556" s="760" t="s">
        <v>7786</v>
      </c>
      <c r="AH1556" s="760" t="s">
        <v>794</v>
      </c>
      <c r="AI1556" s="807"/>
      <c r="AJ1556" s="807"/>
      <c r="AK1556" s="807"/>
    </row>
    <row r="1557" spans="1:37" s="192" customFormat="1" ht="100.5" customHeight="1">
      <c r="A1557" s="727" t="s">
        <v>7787</v>
      </c>
      <c r="B1557" s="1060" t="s">
        <v>33</v>
      </c>
      <c r="C1557" s="727" t="s">
        <v>7773</v>
      </c>
      <c r="D1557" s="727" t="s">
        <v>7774</v>
      </c>
      <c r="E1557" s="727" t="str">
        <f t="shared" si="48"/>
        <v>Жидкость охлаждающая</v>
      </c>
      <c r="F1557" s="727" t="s">
        <v>7775</v>
      </c>
      <c r="G1557" s="727" t="str">
        <f t="shared" si="49"/>
        <v>температура начала замерзания не ниже -40°С, ГОСТ 28084-89</v>
      </c>
      <c r="H1557" s="727"/>
      <c r="I1557" s="727"/>
      <c r="J1557" s="727" t="s">
        <v>1135</v>
      </c>
      <c r="K1557" s="727">
        <v>25</v>
      </c>
      <c r="L1557" s="752">
        <v>711000000</v>
      </c>
      <c r="M1557" s="753" t="s">
        <v>73</v>
      </c>
      <c r="N1557" s="754" t="s">
        <v>2115</v>
      </c>
      <c r="O1557" s="813" t="s">
        <v>4669</v>
      </c>
      <c r="P1557" s="727" t="s">
        <v>229</v>
      </c>
      <c r="Q1557" s="874" t="s">
        <v>230</v>
      </c>
      <c r="R1557" s="727" t="s">
        <v>2856</v>
      </c>
      <c r="S1557" s="727">
        <v>112</v>
      </c>
      <c r="T1557" s="727" t="s">
        <v>4656</v>
      </c>
      <c r="U1557" s="824">
        <v>1214.83</v>
      </c>
      <c r="V1557" s="824">
        <v>500</v>
      </c>
      <c r="W1557" s="824">
        <v>607415</v>
      </c>
      <c r="X1557" s="824">
        <v>680304.8</v>
      </c>
      <c r="Y1557" s="727" t="s">
        <v>4270</v>
      </c>
      <c r="Z1557" s="1066">
        <v>2016</v>
      </c>
      <c r="AA1557" s="759"/>
      <c r="AB1557" s="760" t="s">
        <v>876</v>
      </c>
      <c r="AC1557" s="760"/>
      <c r="AD1557" s="760"/>
      <c r="AE1557" s="760"/>
      <c r="AF1557" s="760"/>
      <c r="AG1557" s="760" t="s">
        <v>7788</v>
      </c>
      <c r="AH1557" s="760" t="s">
        <v>794</v>
      </c>
      <c r="AI1557" s="807"/>
      <c r="AJ1557" s="807"/>
      <c r="AK1557" s="807"/>
    </row>
    <row r="1558" spans="1:37" s="192" customFormat="1" ht="100.5" customHeight="1">
      <c r="A1558" s="727" t="s">
        <v>7789</v>
      </c>
      <c r="B1558" s="1060" t="s">
        <v>33</v>
      </c>
      <c r="C1558" s="727" t="s">
        <v>7773</v>
      </c>
      <c r="D1558" s="727" t="s">
        <v>7774</v>
      </c>
      <c r="E1558" s="727" t="str">
        <f t="shared" si="48"/>
        <v>Жидкость охлаждающая</v>
      </c>
      <c r="F1558" s="727" t="s">
        <v>7775</v>
      </c>
      <c r="G1558" s="727" t="str">
        <f t="shared" si="49"/>
        <v>температура начала замерзания не ниже -40°С, ГОСТ 28084-89</v>
      </c>
      <c r="H1558" s="727"/>
      <c r="I1558" s="727"/>
      <c r="J1558" s="727" t="s">
        <v>1135</v>
      </c>
      <c r="K1558" s="727">
        <v>25</v>
      </c>
      <c r="L1558" s="752">
        <v>711000000</v>
      </c>
      <c r="M1558" s="753" t="s">
        <v>73</v>
      </c>
      <c r="N1558" s="754" t="s">
        <v>2115</v>
      </c>
      <c r="O1558" s="727" t="s">
        <v>236</v>
      </c>
      <c r="P1558" s="727" t="s">
        <v>229</v>
      </c>
      <c r="Q1558" s="874" t="s">
        <v>230</v>
      </c>
      <c r="R1558" s="727" t="s">
        <v>2856</v>
      </c>
      <c r="S1558" s="727">
        <v>112</v>
      </c>
      <c r="T1558" s="727" t="s">
        <v>4656</v>
      </c>
      <c r="U1558" s="824">
        <v>145</v>
      </c>
      <c r="V1558" s="824">
        <v>500</v>
      </c>
      <c r="W1558" s="824">
        <v>72500</v>
      </c>
      <c r="X1558" s="824">
        <v>81200</v>
      </c>
      <c r="Y1558" s="727" t="s">
        <v>4270</v>
      </c>
      <c r="Z1558" s="1066">
        <v>2016</v>
      </c>
      <c r="AA1558" s="759"/>
      <c r="AB1558" s="760" t="s">
        <v>876</v>
      </c>
      <c r="AC1558" s="760"/>
      <c r="AD1558" s="760"/>
      <c r="AE1558" s="760"/>
      <c r="AF1558" s="760"/>
      <c r="AG1558" s="760" t="s">
        <v>7790</v>
      </c>
      <c r="AH1558" s="760" t="s">
        <v>794</v>
      </c>
      <c r="AI1558" s="807"/>
      <c r="AJ1558" s="807"/>
      <c r="AK1558" s="807"/>
    </row>
    <row r="1559" spans="1:37" s="192" customFormat="1" ht="100.5" customHeight="1">
      <c r="A1559" s="727" t="s">
        <v>7791</v>
      </c>
      <c r="B1559" s="1060" t="s">
        <v>33</v>
      </c>
      <c r="C1559" s="727" t="s">
        <v>7773</v>
      </c>
      <c r="D1559" s="727" t="s">
        <v>7774</v>
      </c>
      <c r="E1559" s="727" t="str">
        <f t="shared" si="48"/>
        <v>Жидкость охлаждающая</v>
      </c>
      <c r="F1559" s="727" t="s">
        <v>7775</v>
      </c>
      <c r="G1559" s="727" t="str">
        <f t="shared" si="49"/>
        <v>температура начала замерзания не ниже -40°С, ГОСТ 28084-89</v>
      </c>
      <c r="H1559" s="727"/>
      <c r="I1559" s="727"/>
      <c r="J1559" s="727" t="s">
        <v>1135</v>
      </c>
      <c r="K1559" s="727">
        <v>25</v>
      </c>
      <c r="L1559" s="752">
        <v>711000000</v>
      </c>
      <c r="M1559" s="753" t="s">
        <v>73</v>
      </c>
      <c r="N1559" s="754" t="s">
        <v>2115</v>
      </c>
      <c r="O1559" s="749" t="s">
        <v>87</v>
      </c>
      <c r="P1559" s="727" t="s">
        <v>229</v>
      </c>
      <c r="Q1559" s="874" t="s">
        <v>230</v>
      </c>
      <c r="R1559" s="727" t="s">
        <v>2856</v>
      </c>
      <c r="S1559" s="727">
        <v>112</v>
      </c>
      <c r="T1559" s="727" t="s">
        <v>4656</v>
      </c>
      <c r="U1559" s="824">
        <v>40</v>
      </c>
      <c r="V1559" s="824">
        <v>500</v>
      </c>
      <c r="W1559" s="824">
        <v>20000</v>
      </c>
      <c r="X1559" s="824">
        <v>22400</v>
      </c>
      <c r="Y1559" s="727" t="s">
        <v>4270</v>
      </c>
      <c r="Z1559" s="1066">
        <v>2016</v>
      </c>
      <c r="AA1559" s="759"/>
      <c r="AB1559" s="760" t="s">
        <v>876</v>
      </c>
      <c r="AC1559" s="760"/>
      <c r="AD1559" s="760"/>
      <c r="AE1559" s="760"/>
      <c r="AF1559" s="760"/>
      <c r="AG1559" s="760" t="s">
        <v>7792</v>
      </c>
      <c r="AH1559" s="760" t="s">
        <v>794</v>
      </c>
      <c r="AI1559" s="807"/>
      <c r="AJ1559" s="807"/>
      <c r="AK1559" s="807"/>
    </row>
    <row r="1560" spans="1:37" s="192" customFormat="1" ht="100.5" customHeight="1">
      <c r="A1560" s="727" t="s">
        <v>7793</v>
      </c>
      <c r="B1560" s="1060" t="s">
        <v>33</v>
      </c>
      <c r="C1560" s="727" t="s">
        <v>7794</v>
      </c>
      <c r="D1560" s="727" t="s">
        <v>4831</v>
      </c>
      <c r="E1560" s="727" t="str">
        <f t="shared" si="48"/>
        <v>Клапан</v>
      </c>
      <c r="F1560" s="727" t="s">
        <v>7795</v>
      </c>
      <c r="G1560" s="727" t="str">
        <f t="shared" si="49"/>
        <v>прямоугольный, для газоперекачивающего агрегата</v>
      </c>
      <c r="H1560" s="727"/>
      <c r="I1560" s="727"/>
      <c r="J1560" s="727" t="s">
        <v>227</v>
      </c>
      <c r="K1560" s="727">
        <v>0</v>
      </c>
      <c r="L1560" s="752">
        <v>711000000</v>
      </c>
      <c r="M1560" s="753" t="s">
        <v>73</v>
      </c>
      <c r="N1560" s="754" t="s">
        <v>2115</v>
      </c>
      <c r="O1560" s="813" t="s">
        <v>4683</v>
      </c>
      <c r="P1560" s="727" t="s">
        <v>229</v>
      </c>
      <c r="Q1560" s="874" t="s">
        <v>230</v>
      </c>
      <c r="R1560" s="727" t="s">
        <v>2856</v>
      </c>
      <c r="S1560" s="727">
        <v>796</v>
      </c>
      <c r="T1560" s="727" t="s">
        <v>232</v>
      </c>
      <c r="U1560" s="824">
        <v>17</v>
      </c>
      <c r="V1560" s="824">
        <v>332880</v>
      </c>
      <c r="W1560" s="824">
        <v>5658960</v>
      </c>
      <c r="X1560" s="824">
        <v>6338035.2000000002</v>
      </c>
      <c r="Y1560" s="727"/>
      <c r="Z1560" s="1066">
        <v>2016</v>
      </c>
      <c r="AA1560" s="759"/>
      <c r="AB1560" s="760" t="s">
        <v>876</v>
      </c>
      <c r="AC1560" s="760"/>
      <c r="AD1560" s="760"/>
      <c r="AE1560" s="760"/>
      <c r="AF1560" s="760"/>
      <c r="AG1560" s="760" t="s">
        <v>7796</v>
      </c>
      <c r="AH1560" s="760" t="s">
        <v>794</v>
      </c>
      <c r="AI1560" s="807"/>
      <c r="AJ1560" s="807"/>
      <c r="AK1560" s="807"/>
    </row>
    <row r="1561" spans="1:37" s="192" customFormat="1" ht="100.5" customHeight="1">
      <c r="A1561" s="727" t="s">
        <v>7797</v>
      </c>
      <c r="B1561" s="1060" t="s">
        <v>33</v>
      </c>
      <c r="C1561" s="727" t="s">
        <v>7794</v>
      </c>
      <c r="D1561" s="727" t="s">
        <v>4831</v>
      </c>
      <c r="E1561" s="727" t="str">
        <f t="shared" si="48"/>
        <v>Клапан</v>
      </c>
      <c r="F1561" s="727" t="s">
        <v>7795</v>
      </c>
      <c r="G1561" s="727" t="str">
        <f t="shared" si="49"/>
        <v>прямоугольный, для газоперекачивающего агрегата</v>
      </c>
      <c r="H1561" s="727"/>
      <c r="I1561" s="727"/>
      <c r="J1561" s="727" t="s">
        <v>227</v>
      </c>
      <c r="K1561" s="727">
        <v>0</v>
      </c>
      <c r="L1561" s="752">
        <v>711000000</v>
      </c>
      <c r="M1561" s="753" t="s">
        <v>73</v>
      </c>
      <c r="N1561" s="754" t="s">
        <v>2115</v>
      </c>
      <c r="O1561" s="813" t="s">
        <v>4696</v>
      </c>
      <c r="P1561" s="727" t="s">
        <v>229</v>
      </c>
      <c r="Q1561" s="874" t="s">
        <v>230</v>
      </c>
      <c r="R1561" s="727" t="s">
        <v>2856</v>
      </c>
      <c r="S1561" s="727">
        <v>796</v>
      </c>
      <c r="T1561" s="727" t="s">
        <v>232</v>
      </c>
      <c r="U1561" s="824">
        <v>18</v>
      </c>
      <c r="V1561" s="824">
        <v>332880</v>
      </c>
      <c r="W1561" s="824">
        <v>5991840</v>
      </c>
      <c r="X1561" s="824">
        <v>6710860.7999999998</v>
      </c>
      <c r="Y1561" s="727"/>
      <c r="Z1561" s="1066">
        <v>2016</v>
      </c>
      <c r="AA1561" s="759"/>
      <c r="AB1561" s="760" t="s">
        <v>876</v>
      </c>
      <c r="AC1561" s="760"/>
      <c r="AD1561" s="760"/>
      <c r="AE1561" s="760"/>
      <c r="AF1561" s="760"/>
      <c r="AG1561" s="760" t="s">
        <v>7798</v>
      </c>
      <c r="AH1561" s="760" t="s">
        <v>794</v>
      </c>
      <c r="AI1561" s="807"/>
      <c r="AJ1561" s="807"/>
      <c r="AK1561" s="807"/>
    </row>
    <row r="1562" spans="1:37" s="192" customFormat="1" ht="100.5" customHeight="1">
      <c r="A1562" s="727" t="s">
        <v>7799</v>
      </c>
      <c r="B1562" s="1060" t="s">
        <v>33</v>
      </c>
      <c r="C1562" s="727" t="s">
        <v>7800</v>
      </c>
      <c r="D1562" s="727" t="s">
        <v>7801</v>
      </c>
      <c r="E1562" s="727" t="str">
        <f t="shared" si="48"/>
        <v>Кольцо компрессионное</v>
      </c>
      <c r="F1562" s="727" t="s">
        <v>7802</v>
      </c>
      <c r="G1562" s="727" t="str">
        <f t="shared" si="49"/>
        <v>для газомотокомпрессора 10 ГКНА, силового поршня</v>
      </c>
      <c r="H1562" s="727"/>
      <c r="I1562" s="727"/>
      <c r="J1562" s="727" t="s">
        <v>227</v>
      </c>
      <c r="K1562" s="727">
        <v>50</v>
      </c>
      <c r="L1562" s="752">
        <v>711000000</v>
      </c>
      <c r="M1562" s="753" t="s">
        <v>73</v>
      </c>
      <c r="N1562" s="754" t="s">
        <v>2115</v>
      </c>
      <c r="O1562" s="813" t="s">
        <v>4683</v>
      </c>
      <c r="P1562" s="727" t="s">
        <v>229</v>
      </c>
      <c r="Q1562" s="874" t="s">
        <v>230</v>
      </c>
      <c r="R1562" s="727" t="s">
        <v>2856</v>
      </c>
      <c r="S1562" s="727">
        <v>796</v>
      </c>
      <c r="T1562" s="727" t="s">
        <v>232</v>
      </c>
      <c r="U1562" s="824">
        <v>300</v>
      </c>
      <c r="V1562" s="824">
        <v>46050</v>
      </c>
      <c r="W1562" s="824">
        <v>13815000</v>
      </c>
      <c r="X1562" s="824">
        <v>15472800</v>
      </c>
      <c r="Y1562" s="727" t="s">
        <v>4270</v>
      </c>
      <c r="Z1562" s="1066">
        <v>2016</v>
      </c>
      <c r="AA1562" s="759"/>
      <c r="AB1562" s="760" t="s">
        <v>876</v>
      </c>
      <c r="AC1562" s="760"/>
      <c r="AD1562" s="760"/>
      <c r="AE1562" s="760"/>
      <c r="AF1562" s="760"/>
      <c r="AG1562" s="760" t="s">
        <v>7803</v>
      </c>
      <c r="AH1562" s="760" t="s">
        <v>794</v>
      </c>
      <c r="AI1562" s="807"/>
      <c r="AJ1562" s="807"/>
      <c r="AK1562" s="807"/>
    </row>
    <row r="1563" spans="1:37" s="192" customFormat="1" ht="100.5" customHeight="1">
      <c r="A1563" s="727" t="s">
        <v>7804</v>
      </c>
      <c r="B1563" s="1060" t="s">
        <v>33</v>
      </c>
      <c r="C1563" s="727" t="s">
        <v>7805</v>
      </c>
      <c r="D1563" s="727" t="s">
        <v>7806</v>
      </c>
      <c r="E1563" s="727" t="str">
        <f t="shared" si="48"/>
        <v>Кольцо маслосъемное</v>
      </c>
      <c r="F1563" s="727" t="s">
        <v>7802</v>
      </c>
      <c r="G1563" s="727" t="str">
        <f t="shared" si="49"/>
        <v>для газомотокомпрессора 10 ГКНА, силового поршня</v>
      </c>
      <c r="H1563" s="727"/>
      <c r="I1563" s="727"/>
      <c r="J1563" s="727" t="s">
        <v>227</v>
      </c>
      <c r="K1563" s="727">
        <v>50</v>
      </c>
      <c r="L1563" s="752">
        <v>711000000</v>
      </c>
      <c r="M1563" s="753" t="s">
        <v>73</v>
      </c>
      <c r="N1563" s="754" t="s">
        <v>2115</v>
      </c>
      <c r="O1563" s="813" t="s">
        <v>4683</v>
      </c>
      <c r="P1563" s="727" t="s">
        <v>229</v>
      </c>
      <c r="Q1563" s="874" t="s">
        <v>230</v>
      </c>
      <c r="R1563" s="727" t="s">
        <v>2856</v>
      </c>
      <c r="S1563" s="727">
        <v>796</v>
      </c>
      <c r="T1563" s="727" t="s">
        <v>232</v>
      </c>
      <c r="U1563" s="824">
        <v>150</v>
      </c>
      <c r="V1563" s="824">
        <v>62610</v>
      </c>
      <c r="W1563" s="824">
        <v>9391500</v>
      </c>
      <c r="X1563" s="824">
        <v>10518480</v>
      </c>
      <c r="Y1563" s="727" t="s">
        <v>4270</v>
      </c>
      <c r="Z1563" s="1066">
        <v>2016</v>
      </c>
      <c r="AA1563" s="759"/>
      <c r="AB1563" s="760" t="s">
        <v>876</v>
      </c>
      <c r="AC1563" s="760"/>
      <c r="AD1563" s="760"/>
      <c r="AE1563" s="760"/>
      <c r="AF1563" s="760"/>
      <c r="AG1563" s="760" t="s">
        <v>7807</v>
      </c>
      <c r="AH1563" s="760" t="s">
        <v>794</v>
      </c>
      <c r="AI1563" s="807"/>
      <c r="AJ1563" s="807"/>
      <c r="AK1563" s="807"/>
    </row>
    <row r="1564" spans="1:37" s="192" customFormat="1" ht="100.5" customHeight="1">
      <c r="A1564" s="727" t="s">
        <v>7808</v>
      </c>
      <c r="B1564" s="1060" t="s">
        <v>33</v>
      </c>
      <c r="C1564" s="727" t="s">
        <v>7805</v>
      </c>
      <c r="D1564" s="727" t="s">
        <v>7806</v>
      </c>
      <c r="E1564" s="727" t="str">
        <f t="shared" si="48"/>
        <v>Кольцо маслосъемное</v>
      </c>
      <c r="F1564" s="727" t="s">
        <v>7802</v>
      </c>
      <c r="G1564" s="727" t="str">
        <f t="shared" si="49"/>
        <v>для газомотокомпрессора 10 ГКНА, силового поршня</v>
      </c>
      <c r="H1564" s="727"/>
      <c r="I1564" s="727"/>
      <c r="J1564" s="727" t="s">
        <v>227</v>
      </c>
      <c r="K1564" s="727">
        <v>50</v>
      </c>
      <c r="L1564" s="752">
        <v>711000000</v>
      </c>
      <c r="M1564" s="753" t="s">
        <v>73</v>
      </c>
      <c r="N1564" s="754" t="s">
        <v>2115</v>
      </c>
      <c r="O1564" s="813" t="s">
        <v>4683</v>
      </c>
      <c r="P1564" s="727" t="s">
        <v>229</v>
      </c>
      <c r="Q1564" s="874" t="s">
        <v>230</v>
      </c>
      <c r="R1564" s="727" t="s">
        <v>2856</v>
      </c>
      <c r="S1564" s="727">
        <v>796</v>
      </c>
      <c r="T1564" s="727" t="s">
        <v>232</v>
      </c>
      <c r="U1564" s="824">
        <v>4</v>
      </c>
      <c r="V1564" s="824">
        <v>61900</v>
      </c>
      <c r="W1564" s="824">
        <v>247600</v>
      </c>
      <c r="X1564" s="824">
        <v>277312</v>
      </c>
      <c r="Y1564" s="727" t="s">
        <v>4270</v>
      </c>
      <c r="Z1564" s="1066">
        <v>2016</v>
      </c>
      <c r="AA1564" s="759"/>
      <c r="AB1564" s="760" t="s">
        <v>876</v>
      </c>
      <c r="AC1564" s="760"/>
      <c r="AD1564" s="760"/>
      <c r="AE1564" s="760"/>
      <c r="AF1564" s="760"/>
      <c r="AG1564" s="760" t="s">
        <v>7809</v>
      </c>
      <c r="AH1564" s="760" t="s">
        <v>794</v>
      </c>
      <c r="AI1564" s="807"/>
      <c r="AJ1564" s="807"/>
      <c r="AK1564" s="807"/>
    </row>
    <row r="1565" spans="1:37" s="192" customFormat="1" ht="100.5" customHeight="1">
      <c r="A1565" s="727" t="s">
        <v>7810</v>
      </c>
      <c r="B1565" s="1060" t="s">
        <v>33</v>
      </c>
      <c r="C1565" s="727" t="s">
        <v>7811</v>
      </c>
      <c r="D1565" s="727" t="s">
        <v>7812</v>
      </c>
      <c r="E1565" s="727" t="str">
        <f t="shared" si="48"/>
        <v>Насос</v>
      </c>
      <c r="F1565" s="727" t="s">
        <v>7813</v>
      </c>
      <c r="G1565" s="727" t="str">
        <f t="shared" si="49"/>
        <v>гидравлический, тип ГН-500, ручной, поршневой</v>
      </c>
      <c r="H1565" s="727"/>
      <c r="I1565" s="727"/>
      <c r="J1565" s="727" t="s">
        <v>227</v>
      </c>
      <c r="K1565" s="727">
        <v>0</v>
      </c>
      <c r="L1565" s="752">
        <v>711000000</v>
      </c>
      <c r="M1565" s="753" t="s">
        <v>73</v>
      </c>
      <c r="N1565" s="754" t="s">
        <v>2115</v>
      </c>
      <c r="O1565" s="727" t="s">
        <v>802</v>
      </c>
      <c r="P1565" s="727" t="s">
        <v>229</v>
      </c>
      <c r="Q1565" s="874" t="s">
        <v>230</v>
      </c>
      <c r="R1565" s="727" t="s">
        <v>2856</v>
      </c>
      <c r="S1565" s="727">
        <v>796</v>
      </c>
      <c r="T1565" s="727" t="s">
        <v>232</v>
      </c>
      <c r="U1565" s="824">
        <v>1</v>
      </c>
      <c r="V1565" s="824">
        <v>2500000</v>
      </c>
      <c r="W1565" s="824">
        <v>2500000</v>
      </c>
      <c r="X1565" s="824">
        <v>2800000</v>
      </c>
      <c r="Y1565" s="727"/>
      <c r="Z1565" s="1066">
        <v>2016</v>
      </c>
      <c r="AA1565" s="759"/>
      <c r="AB1565" s="760" t="s">
        <v>876</v>
      </c>
      <c r="AC1565" s="760"/>
      <c r="AD1565" s="760"/>
      <c r="AE1565" s="760"/>
      <c r="AF1565" s="760"/>
      <c r="AG1565" s="760" t="s">
        <v>7814</v>
      </c>
      <c r="AH1565" s="760" t="s">
        <v>794</v>
      </c>
      <c r="AI1565" s="807"/>
      <c r="AJ1565" s="807"/>
      <c r="AK1565" s="807"/>
    </row>
    <row r="1566" spans="1:37" s="192" customFormat="1" ht="100.5" customHeight="1">
      <c r="A1566" s="727" t="s">
        <v>7815</v>
      </c>
      <c r="B1566" s="1060" t="s">
        <v>33</v>
      </c>
      <c r="C1566" s="727" t="s">
        <v>7816</v>
      </c>
      <c r="D1566" s="727" t="s">
        <v>7812</v>
      </c>
      <c r="E1566" s="727" t="str">
        <f t="shared" si="48"/>
        <v>Насос</v>
      </c>
      <c r="F1566" s="727" t="s">
        <v>7817</v>
      </c>
      <c r="G1566" s="727" t="str">
        <f t="shared" si="49"/>
        <v>для компрессора, масляный</v>
      </c>
      <c r="H1566" s="727"/>
      <c r="I1566" s="727"/>
      <c r="J1566" s="727" t="s">
        <v>227</v>
      </c>
      <c r="K1566" s="727">
        <v>0</v>
      </c>
      <c r="L1566" s="752">
        <v>711000000</v>
      </c>
      <c r="M1566" s="753" t="s">
        <v>73</v>
      </c>
      <c r="N1566" s="754" t="s">
        <v>2115</v>
      </c>
      <c r="O1566" s="813" t="s">
        <v>4683</v>
      </c>
      <c r="P1566" s="727" t="s">
        <v>229</v>
      </c>
      <c r="Q1566" s="874" t="s">
        <v>230</v>
      </c>
      <c r="R1566" s="727" t="s">
        <v>2856</v>
      </c>
      <c r="S1566" s="727">
        <v>796</v>
      </c>
      <c r="T1566" s="727" t="s">
        <v>232</v>
      </c>
      <c r="U1566" s="824">
        <v>5</v>
      </c>
      <c r="V1566" s="824">
        <v>3192000</v>
      </c>
      <c r="W1566" s="824">
        <v>15960000</v>
      </c>
      <c r="X1566" s="824">
        <v>17875200</v>
      </c>
      <c r="Y1566" s="727"/>
      <c r="Z1566" s="1066">
        <v>2016</v>
      </c>
      <c r="AA1566" s="759"/>
      <c r="AB1566" s="760" t="s">
        <v>876</v>
      </c>
      <c r="AC1566" s="760"/>
      <c r="AD1566" s="760"/>
      <c r="AE1566" s="760"/>
      <c r="AF1566" s="760"/>
      <c r="AG1566" s="760" t="s">
        <v>7818</v>
      </c>
      <c r="AH1566" s="760" t="s">
        <v>794</v>
      </c>
      <c r="AI1566" s="807"/>
      <c r="AJ1566" s="807"/>
      <c r="AK1566" s="807"/>
    </row>
    <row r="1567" spans="1:37" s="192" customFormat="1" ht="100.5" customHeight="1">
      <c r="A1567" s="727" t="s">
        <v>7819</v>
      </c>
      <c r="B1567" s="1060" t="s">
        <v>33</v>
      </c>
      <c r="C1567" s="727" t="s">
        <v>7820</v>
      </c>
      <c r="D1567" s="727" t="s">
        <v>7821</v>
      </c>
      <c r="E1567" s="727" t="str">
        <f t="shared" si="48"/>
        <v>Патрон фильтрующий</v>
      </c>
      <c r="F1567" s="727" t="s">
        <v>7822</v>
      </c>
      <c r="G1567" s="727" t="str">
        <f t="shared" si="49"/>
        <v>для турбины ГПА, топливного газа</v>
      </c>
      <c r="H1567" s="727"/>
      <c r="I1567" s="727"/>
      <c r="J1567" s="727" t="s">
        <v>227</v>
      </c>
      <c r="K1567" s="727">
        <v>60</v>
      </c>
      <c r="L1567" s="752">
        <v>711000000</v>
      </c>
      <c r="M1567" s="753" t="s">
        <v>73</v>
      </c>
      <c r="N1567" s="754" t="s">
        <v>2115</v>
      </c>
      <c r="O1567" s="813" t="s">
        <v>4683</v>
      </c>
      <c r="P1567" s="727" t="s">
        <v>229</v>
      </c>
      <c r="Q1567" s="874" t="s">
        <v>230</v>
      </c>
      <c r="R1567" s="727" t="s">
        <v>2856</v>
      </c>
      <c r="S1567" s="727">
        <v>796</v>
      </c>
      <c r="T1567" s="727" t="s">
        <v>232</v>
      </c>
      <c r="U1567" s="824">
        <v>300</v>
      </c>
      <c r="V1567" s="824">
        <v>77000</v>
      </c>
      <c r="W1567" s="824">
        <v>23100000</v>
      </c>
      <c r="X1567" s="824">
        <v>25872000</v>
      </c>
      <c r="Y1567" s="727" t="s">
        <v>4270</v>
      </c>
      <c r="Z1567" s="1066">
        <v>2016</v>
      </c>
      <c r="AA1567" s="759"/>
      <c r="AB1567" s="760" t="s">
        <v>876</v>
      </c>
      <c r="AC1567" s="760"/>
      <c r="AD1567" s="760"/>
      <c r="AE1567" s="760"/>
      <c r="AF1567" s="760"/>
      <c r="AG1567" s="760" t="s">
        <v>7823</v>
      </c>
      <c r="AH1567" s="760" t="s">
        <v>794</v>
      </c>
      <c r="AI1567" s="807"/>
      <c r="AJ1567" s="807"/>
      <c r="AK1567" s="807"/>
    </row>
    <row r="1568" spans="1:37" s="192" customFormat="1" ht="100.5" customHeight="1">
      <c r="A1568" s="727" t="s">
        <v>7824</v>
      </c>
      <c r="B1568" s="1060" t="s">
        <v>33</v>
      </c>
      <c r="C1568" s="727" t="s">
        <v>7820</v>
      </c>
      <c r="D1568" s="727" t="s">
        <v>7821</v>
      </c>
      <c r="E1568" s="727" t="str">
        <f t="shared" si="48"/>
        <v>Патрон фильтрующий</v>
      </c>
      <c r="F1568" s="727" t="s">
        <v>7822</v>
      </c>
      <c r="G1568" s="727" t="str">
        <f t="shared" si="49"/>
        <v>для турбины ГПА, топливного газа</v>
      </c>
      <c r="H1568" s="727"/>
      <c r="I1568" s="727"/>
      <c r="J1568" s="727" t="s">
        <v>227</v>
      </c>
      <c r="K1568" s="727">
        <v>50</v>
      </c>
      <c r="L1568" s="752">
        <v>711000000</v>
      </c>
      <c r="M1568" s="753" t="s">
        <v>73</v>
      </c>
      <c r="N1568" s="754" t="s">
        <v>2115</v>
      </c>
      <c r="O1568" s="813" t="s">
        <v>4669</v>
      </c>
      <c r="P1568" s="727" t="s">
        <v>229</v>
      </c>
      <c r="Q1568" s="874" t="s">
        <v>230</v>
      </c>
      <c r="R1568" s="727" t="s">
        <v>2856</v>
      </c>
      <c r="S1568" s="727">
        <v>796</v>
      </c>
      <c r="T1568" s="727" t="s">
        <v>232</v>
      </c>
      <c r="U1568" s="824">
        <v>56</v>
      </c>
      <c r="V1568" s="824">
        <v>50000</v>
      </c>
      <c r="W1568" s="824">
        <v>2800000</v>
      </c>
      <c r="X1568" s="824">
        <v>3136000</v>
      </c>
      <c r="Y1568" s="727" t="s">
        <v>4270</v>
      </c>
      <c r="Z1568" s="1066">
        <v>2016</v>
      </c>
      <c r="AA1568" s="759"/>
      <c r="AB1568" s="760" t="s">
        <v>876</v>
      </c>
      <c r="AC1568" s="760"/>
      <c r="AD1568" s="760"/>
      <c r="AE1568" s="760"/>
      <c r="AF1568" s="760"/>
      <c r="AG1568" s="760" t="s">
        <v>7825</v>
      </c>
      <c r="AH1568" s="760" t="s">
        <v>794</v>
      </c>
      <c r="AI1568" s="807"/>
      <c r="AJ1568" s="807"/>
      <c r="AK1568" s="807"/>
    </row>
    <row r="1569" spans="1:37" s="192" customFormat="1" ht="100.5" customHeight="1">
      <c r="A1569" s="727" t="s">
        <v>7826</v>
      </c>
      <c r="B1569" s="1060" t="s">
        <v>33</v>
      </c>
      <c r="C1569" s="727" t="s">
        <v>7827</v>
      </c>
      <c r="D1569" s="727" t="s">
        <v>7828</v>
      </c>
      <c r="E1569" s="727" t="str">
        <f t="shared" si="48"/>
        <v>Смесь</v>
      </c>
      <c r="F1569" s="727" t="s">
        <v>7829</v>
      </c>
      <c r="G1569" s="727" t="str">
        <f t="shared" si="49"/>
        <v>поверочная газовая, этилмеркаптан-азот 38мг/м3</v>
      </c>
      <c r="H1569" s="727"/>
      <c r="I1569" s="727"/>
      <c r="J1569" s="727" t="s">
        <v>227</v>
      </c>
      <c r="K1569" s="727">
        <v>100</v>
      </c>
      <c r="L1569" s="752">
        <v>711000000</v>
      </c>
      <c r="M1569" s="753" t="s">
        <v>73</v>
      </c>
      <c r="N1569" s="754" t="s">
        <v>2115</v>
      </c>
      <c r="O1569" s="727" t="s">
        <v>4707</v>
      </c>
      <c r="P1569" s="727" t="s">
        <v>229</v>
      </c>
      <c r="Q1569" s="874" t="s">
        <v>230</v>
      </c>
      <c r="R1569" s="727" t="s">
        <v>2856</v>
      </c>
      <c r="S1569" s="727">
        <v>5108</v>
      </c>
      <c r="T1569" s="727" t="s">
        <v>4729</v>
      </c>
      <c r="U1569" s="824">
        <v>1</v>
      </c>
      <c r="V1569" s="824">
        <v>355000</v>
      </c>
      <c r="W1569" s="824">
        <v>355000</v>
      </c>
      <c r="X1569" s="824">
        <v>397600</v>
      </c>
      <c r="Y1569" s="727" t="s">
        <v>4270</v>
      </c>
      <c r="Z1569" s="1066">
        <v>2016</v>
      </c>
      <c r="AA1569" s="759"/>
      <c r="AB1569" s="760" t="s">
        <v>876</v>
      </c>
      <c r="AC1569" s="760"/>
      <c r="AD1569" s="760"/>
      <c r="AE1569" s="760"/>
      <c r="AF1569" s="760"/>
      <c r="AG1569" s="760" t="s">
        <v>7830</v>
      </c>
      <c r="AH1569" s="760" t="s">
        <v>794</v>
      </c>
      <c r="AI1569" s="807"/>
      <c r="AJ1569" s="807"/>
      <c r="AK1569" s="807"/>
    </row>
    <row r="1570" spans="1:37" s="192" customFormat="1" ht="100.5" customHeight="1">
      <c r="A1570" s="727" t="s">
        <v>7831</v>
      </c>
      <c r="B1570" s="1060" t="s">
        <v>33</v>
      </c>
      <c r="C1570" s="727" t="s">
        <v>7832</v>
      </c>
      <c r="D1570" s="727" t="s">
        <v>7828</v>
      </c>
      <c r="E1570" s="727" t="str">
        <f t="shared" si="48"/>
        <v>Смесь</v>
      </c>
      <c r="F1570" s="727" t="s">
        <v>7833</v>
      </c>
      <c r="G1570" s="727" t="str">
        <f t="shared" si="49"/>
        <v>поверочная газовая, метан-воздух концентрация 1,0%</v>
      </c>
      <c r="H1570" s="727"/>
      <c r="I1570" s="727"/>
      <c r="J1570" s="727" t="s">
        <v>227</v>
      </c>
      <c r="K1570" s="727">
        <v>80</v>
      </c>
      <c r="L1570" s="752">
        <v>711000000</v>
      </c>
      <c r="M1570" s="753" t="s">
        <v>73</v>
      </c>
      <c r="N1570" s="754" t="s">
        <v>2115</v>
      </c>
      <c r="O1570" s="727" t="s">
        <v>802</v>
      </c>
      <c r="P1570" s="727" t="s">
        <v>229</v>
      </c>
      <c r="Q1570" s="874" t="s">
        <v>230</v>
      </c>
      <c r="R1570" s="727" t="s">
        <v>2856</v>
      </c>
      <c r="S1570" s="727">
        <v>5108</v>
      </c>
      <c r="T1570" s="727" t="s">
        <v>4729</v>
      </c>
      <c r="U1570" s="824">
        <v>4</v>
      </c>
      <c r="V1570" s="824">
        <v>176550</v>
      </c>
      <c r="W1570" s="824">
        <v>706200</v>
      </c>
      <c r="X1570" s="824">
        <v>790944</v>
      </c>
      <c r="Y1570" s="727" t="s">
        <v>4270</v>
      </c>
      <c r="Z1570" s="1066">
        <v>2016</v>
      </c>
      <c r="AA1570" s="759"/>
      <c r="AB1570" s="760" t="s">
        <v>876</v>
      </c>
      <c r="AC1570" s="760"/>
      <c r="AD1570" s="760"/>
      <c r="AE1570" s="760"/>
      <c r="AF1570" s="760"/>
      <c r="AG1570" s="760" t="s">
        <v>7834</v>
      </c>
      <c r="AH1570" s="760" t="s">
        <v>794</v>
      </c>
      <c r="AI1570" s="807"/>
      <c r="AJ1570" s="807"/>
      <c r="AK1570" s="807"/>
    </row>
    <row r="1571" spans="1:37" s="192" customFormat="1" ht="100.5" customHeight="1">
      <c r="A1571" s="727" t="s">
        <v>7835</v>
      </c>
      <c r="B1571" s="1060" t="s">
        <v>33</v>
      </c>
      <c r="C1571" s="727" t="s">
        <v>7832</v>
      </c>
      <c r="D1571" s="727" t="s">
        <v>7828</v>
      </c>
      <c r="E1571" s="727" t="str">
        <f t="shared" si="48"/>
        <v>Смесь</v>
      </c>
      <c r="F1571" s="727" t="s">
        <v>7833</v>
      </c>
      <c r="G1571" s="727" t="str">
        <f t="shared" si="49"/>
        <v>поверочная газовая, метан-воздух концентрация 1,0%</v>
      </c>
      <c r="H1571" s="727"/>
      <c r="I1571" s="727"/>
      <c r="J1571" s="727" t="s">
        <v>227</v>
      </c>
      <c r="K1571" s="727">
        <v>80</v>
      </c>
      <c r="L1571" s="752">
        <v>711000000</v>
      </c>
      <c r="M1571" s="753" t="s">
        <v>73</v>
      </c>
      <c r="N1571" s="754" t="s">
        <v>2115</v>
      </c>
      <c r="O1571" s="727" t="s">
        <v>802</v>
      </c>
      <c r="P1571" s="727" t="s">
        <v>229</v>
      </c>
      <c r="Q1571" s="874" t="s">
        <v>230</v>
      </c>
      <c r="R1571" s="727" t="s">
        <v>2856</v>
      </c>
      <c r="S1571" s="727">
        <v>5108</v>
      </c>
      <c r="T1571" s="727" t="s">
        <v>4729</v>
      </c>
      <c r="U1571" s="824">
        <v>2</v>
      </c>
      <c r="V1571" s="824">
        <v>176550</v>
      </c>
      <c r="W1571" s="824">
        <v>353100</v>
      </c>
      <c r="X1571" s="824">
        <v>395472</v>
      </c>
      <c r="Y1571" s="727" t="s">
        <v>4270</v>
      </c>
      <c r="Z1571" s="1066">
        <v>2016</v>
      </c>
      <c r="AA1571" s="759"/>
      <c r="AB1571" s="760" t="s">
        <v>876</v>
      </c>
      <c r="AC1571" s="760"/>
      <c r="AD1571" s="760"/>
      <c r="AE1571" s="760"/>
      <c r="AF1571" s="760"/>
      <c r="AG1571" s="760" t="s">
        <v>7834</v>
      </c>
      <c r="AH1571" s="760" t="s">
        <v>794</v>
      </c>
      <c r="AI1571" s="807"/>
      <c r="AJ1571" s="807"/>
      <c r="AK1571" s="807"/>
    </row>
    <row r="1572" spans="1:37" s="192" customFormat="1" ht="100.5" customHeight="1">
      <c r="A1572" s="727" t="s">
        <v>7836</v>
      </c>
      <c r="B1572" s="1060" t="s">
        <v>33</v>
      </c>
      <c r="C1572" s="727" t="s">
        <v>7832</v>
      </c>
      <c r="D1572" s="727" t="s">
        <v>7828</v>
      </c>
      <c r="E1572" s="727" t="str">
        <f t="shared" si="48"/>
        <v>Смесь</v>
      </c>
      <c r="F1572" s="727" t="s">
        <v>7833</v>
      </c>
      <c r="G1572" s="727" t="str">
        <f t="shared" si="49"/>
        <v>поверочная газовая, метан-воздух концентрация 1,0%</v>
      </c>
      <c r="H1572" s="727"/>
      <c r="I1572" s="727"/>
      <c r="J1572" s="727" t="s">
        <v>227</v>
      </c>
      <c r="K1572" s="727">
        <v>80</v>
      </c>
      <c r="L1572" s="752">
        <v>711000000</v>
      </c>
      <c r="M1572" s="753" t="s">
        <v>73</v>
      </c>
      <c r="N1572" s="754" t="s">
        <v>2115</v>
      </c>
      <c r="O1572" s="727" t="s">
        <v>4707</v>
      </c>
      <c r="P1572" s="727" t="s">
        <v>229</v>
      </c>
      <c r="Q1572" s="874" t="s">
        <v>230</v>
      </c>
      <c r="R1572" s="727" t="s">
        <v>2856</v>
      </c>
      <c r="S1572" s="727">
        <v>5108</v>
      </c>
      <c r="T1572" s="727" t="s">
        <v>4729</v>
      </c>
      <c r="U1572" s="824">
        <v>3</v>
      </c>
      <c r="V1572" s="824">
        <v>176550</v>
      </c>
      <c r="W1572" s="824">
        <v>529650</v>
      </c>
      <c r="X1572" s="824">
        <v>593208</v>
      </c>
      <c r="Y1572" s="727" t="s">
        <v>4270</v>
      </c>
      <c r="Z1572" s="1066">
        <v>2016</v>
      </c>
      <c r="AA1572" s="759"/>
      <c r="AB1572" s="760" t="s">
        <v>876</v>
      </c>
      <c r="AC1572" s="760"/>
      <c r="AD1572" s="760"/>
      <c r="AE1572" s="760"/>
      <c r="AF1572" s="760"/>
      <c r="AG1572" s="760" t="s">
        <v>7837</v>
      </c>
      <c r="AH1572" s="760" t="s">
        <v>794</v>
      </c>
      <c r="AI1572" s="807"/>
      <c r="AJ1572" s="807"/>
      <c r="AK1572" s="807"/>
    </row>
    <row r="1573" spans="1:37" s="192" customFormat="1" ht="100.5" customHeight="1">
      <c r="A1573" s="727" t="s">
        <v>7838</v>
      </c>
      <c r="B1573" s="1060" t="s">
        <v>33</v>
      </c>
      <c r="C1573" s="727" t="s">
        <v>7832</v>
      </c>
      <c r="D1573" s="727" t="s">
        <v>7828</v>
      </c>
      <c r="E1573" s="727" t="str">
        <f t="shared" si="48"/>
        <v>Смесь</v>
      </c>
      <c r="F1573" s="727" t="s">
        <v>7833</v>
      </c>
      <c r="G1573" s="727" t="str">
        <f t="shared" si="49"/>
        <v>поверочная газовая, метан-воздух концентрация 1,0%</v>
      </c>
      <c r="H1573" s="727"/>
      <c r="I1573" s="727"/>
      <c r="J1573" s="727" t="s">
        <v>227</v>
      </c>
      <c r="K1573" s="727">
        <v>80</v>
      </c>
      <c r="L1573" s="752">
        <v>711000000</v>
      </c>
      <c r="M1573" s="753" t="s">
        <v>73</v>
      </c>
      <c r="N1573" s="754" t="s">
        <v>2115</v>
      </c>
      <c r="O1573" s="813" t="s">
        <v>4683</v>
      </c>
      <c r="P1573" s="727" t="s">
        <v>229</v>
      </c>
      <c r="Q1573" s="874" t="s">
        <v>230</v>
      </c>
      <c r="R1573" s="727" t="s">
        <v>2856</v>
      </c>
      <c r="S1573" s="727">
        <v>5108</v>
      </c>
      <c r="T1573" s="727" t="s">
        <v>4729</v>
      </c>
      <c r="U1573" s="824">
        <v>4</v>
      </c>
      <c r="V1573" s="824">
        <v>176550</v>
      </c>
      <c r="W1573" s="824">
        <v>706200</v>
      </c>
      <c r="X1573" s="824">
        <v>790944</v>
      </c>
      <c r="Y1573" s="727" t="s">
        <v>4270</v>
      </c>
      <c r="Z1573" s="1066">
        <v>2016</v>
      </c>
      <c r="AA1573" s="759"/>
      <c r="AB1573" s="760" t="s">
        <v>876</v>
      </c>
      <c r="AC1573" s="760"/>
      <c r="AD1573" s="760"/>
      <c r="AE1573" s="760"/>
      <c r="AF1573" s="760"/>
      <c r="AG1573" s="760" t="s">
        <v>7839</v>
      </c>
      <c r="AH1573" s="760" t="s">
        <v>794</v>
      </c>
      <c r="AI1573" s="807"/>
      <c r="AJ1573" s="807"/>
      <c r="AK1573" s="807"/>
    </row>
    <row r="1574" spans="1:37" s="192" customFormat="1" ht="100.5" customHeight="1">
      <c r="A1574" s="727" t="s">
        <v>7840</v>
      </c>
      <c r="B1574" s="1060" t="s">
        <v>33</v>
      </c>
      <c r="C1574" s="727" t="s">
        <v>7841</v>
      </c>
      <c r="D1574" s="727" t="s">
        <v>7828</v>
      </c>
      <c r="E1574" s="727" t="str">
        <f t="shared" si="48"/>
        <v>Смесь</v>
      </c>
      <c r="F1574" s="727" t="s">
        <v>7842</v>
      </c>
      <c r="G1574" s="727" t="str">
        <f t="shared" si="49"/>
        <v>поверочная газовая, метан-воздух концентрация 2,5%</v>
      </c>
      <c r="H1574" s="727"/>
      <c r="I1574" s="727"/>
      <c r="J1574" s="727" t="s">
        <v>227</v>
      </c>
      <c r="K1574" s="727">
        <v>100</v>
      </c>
      <c r="L1574" s="752">
        <v>711000000</v>
      </c>
      <c r="M1574" s="753" t="s">
        <v>73</v>
      </c>
      <c r="N1574" s="754" t="s">
        <v>2115</v>
      </c>
      <c r="O1574" s="727" t="s">
        <v>4707</v>
      </c>
      <c r="P1574" s="727" t="s">
        <v>229</v>
      </c>
      <c r="Q1574" s="874" t="s">
        <v>230</v>
      </c>
      <c r="R1574" s="727" t="s">
        <v>2856</v>
      </c>
      <c r="S1574" s="727">
        <v>5108</v>
      </c>
      <c r="T1574" s="727" t="s">
        <v>4729</v>
      </c>
      <c r="U1574" s="824">
        <v>3</v>
      </c>
      <c r="V1574" s="824">
        <v>176550</v>
      </c>
      <c r="W1574" s="824">
        <v>529650</v>
      </c>
      <c r="X1574" s="824">
        <v>593208</v>
      </c>
      <c r="Y1574" s="727" t="s">
        <v>4270</v>
      </c>
      <c r="Z1574" s="1066">
        <v>2016</v>
      </c>
      <c r="AA1574" s="759"/>
      <c r="AB1574" s="760" t="s">
        <v>876</v>
      </c>
      <c r="AC1574" s="760"/>
      <c r="AD1574" s="760"/>
      <c r="AE1574" s="760"/>
      <c r="AF1574" s="760"/>
      <c r="AG1574" s="760" t="s">
        <v>7843</v>
      </c>
      <c r="AH1574" s="760" t="s">
        <v>794</v>
      </c>
      <c r="AI1574" s="807"/>
      <c r="AJ1574" s="807"/>
      <c r="AK1574" s="807"/>
    </row>
    <row r="1575" spans="1:37" s="192" customFormat="1" ht="100.5" customHeight="1">
      <c r="A1575" s="727" t="s">
        <v>7844</v>
      </c>
      <c r="B1575" s="1060" t="s">
        <v>33</v>
      </c>
      <c r="C1575" s="727" t="s">
        <v>7845</v>
      </c>
      <c r="D1575" s="727" t="s">
        <v>7828</v>
      </c>
      <c r="E1575" s="727" t="str">
        <f t="shared" si="48"/>
        <v>Смесь</v>
      </c>
      <c r="F1575" s="727" t="s">
        <v>7846</v>
      </c>
      <c r="G1575" s="727" t="str">
        <f t="shared" si="49"/>
        <v>поверочная газовая, метан-воздух концентрация 0,75%</v>
      </c>
      <c r="H1575" s="727"/>
      <c r="I1575" s="727"/>
      <c r="J1575" s="727" t="s">
        <v>227</v>
      </c>
      <c r="K1575" s="727">
        <v>80</v>
      </c>
      <c r="L1575" s="752">
        <v>711000000</v>
      </c>
      <c r="M1575" s="753" t="s">
        <v>73</v>
      </c>
      <c r="N1575" s="754" t="s">
        <v>2115</v>
      </c>
      <c r="O1575" s="727" t="s">
        <v>802</v>
      </c>
      <c r="P1575" s="727" t="s">
        <v>229</v>
      </c>
      <c r="Q1575" s="874" t="s">
        <v>230</v>
      </c>
      <c r="R1575" s="727" t="s">
        <v>2856</v>
      </c>
      <c r="S1575" s="727">
        <v>5108</v>
      </c>
      <c r="T1575" s="727" t="s">
        <v>4729</v>
      </c>
      <c r="U1575" s="824">
        <v>3</v>
      </c>
      <c r="V1575" s="824">
        <v>187250</v>
      </c>
      <c r="W1575" s="824">
        <v>561750</v>
      </c>
      <c r="X1575" s="824">
        <v>629160</v>
      </c>
      <c r="Y1575" s="727" t="s">
        <v>4270</v>
      </c>
      <c r="Z1575" s="1066">
        <v>2016</v>
      </c>
      <c r="AA1575" s="759"/>
      <c r="AB1575" s="760" t="s">
        <v>876</v>
      </c>
      <c r="AC1575" s="760"/>
      <c r="AD1575" s="760"/>
      <c r="AE1575" s="760"/>
      <c r="AF1575" s="760"/>
      <c r="AG1575" s="760" t="s">
        <v>7847</v>
      </c>
      <c r="AH1575" s="760" t="s">
        <v>794</v>
      </c>
      <c r="AI1575" s="807"/>
      <c r="AJ1575" s="807"/>
      <c r="AK1575" s="807"/>
    </row>
    <row r="1576" spans="1:37" s="192" customFormat="1" ht="100.5" customHeight="1">
      <c r="A1576" s="727" t="s">
        <v>7848</v>
      </c>
      <c r="B1576" s="1060" t="s">
        <v>33</v>
      </c>
      <c r="C1576" s="727" t="s">
        <v>7845</v>
      </c>
      <c r="D1576" s="727" t="s">
        <v>7828</v>
      </c>
      <c r="E1576" s="727" t="str">
        <f t="shared" si="48"/>
        <v>Смесь</v>
      </c>
      <c r="F1576" s="727" t="s">
        <v>7846</v>
      </c>
      <c r="G1576" s="727" t="str">
        <f t="shared" si="49"/>
        <v>поверочная газовая, метан-воздух концентрация 0,75%</v>
      </c>
      <c r="H1576" s="727"/>
      <c r="I1576" s="727"/>
      <c r="J1576" s="727" t="s">
        <v>227</v>
      </c>
      <c r="K1576" s="727">
        <v>80</v>
      </c>
      <c r="L1576" s="752">
        <v>711000000</v>
      </c>
      <c r="M1576" s="753" t="s">
        <v>73</v>
      </c>
      <c r="N1576" s="754" t="s">
        <v>2115</v>
      </c>
      <c r="O1576" s="727" t="s">
        <v>802</v>
      </c>
      <c r="P1576" s="727" t="s">
        <v>229</v>
      </c>
      <c r="Q1576" s="874" t="s">
        <v>230</v>
      </c>
      <c r="R1576" s="727" t="s">
        <v>2856</v>
      </c>
      <c r="S1576" s="727">
        <v>5108</v>
      </c>
      <c r="T1576" s="727" t="s">
        <v>4729</v>
      </c>
      <c r="U1576" s="824">
        <v>2</v>
      </c>
      <c r="V1576" s="824">
        <v>187250</v>
      </c>
      <c r="W1576" s="824">
        <v>374500</v>
      </c>
      <c r="X1576" s="824">
        <v>419440</v>
      </c>
      <c r="Y1576" s="727" t="s">
        <v>4270</v>
      </c>
      <c r="Z1576" s="1066">
        <v>2016</v>
      </c>
      <c r="AA1576" s="759"/>
      <c r="AB1576" s="760" t="s">
        <v>876</v>
      </c>
      <c r="AC1576" s="760"/>
      <c r="AD1576" s="760"/>
      <c r="AE1576" s="760"/>
      <c r="AF1576" s="760"/>
      <c r="AG1576" s="760" t="s">
        <v>7847</v>
      </c>
      <c r="AH1576" s="760" t="s">
        <v>794</v>
      </c>
      <c r="AI1576" s="807"/>
      <c r="AJ1576" s="807"/>
      <c r="AK1576" s="807"/>
    </row>
    <row r="1577" spans="1:37" s="192" customFormat="1" ht="100.5" customHeight="1">
      <c r="A1577" s="727" t="s">
        <v>7849</v>
      </c>
      <c r="B1577" s="1060" t="s">
        <v>33</v>
      </c>
      <c r="C1577" s="727" t="s">
        <v>7845</v>
      </c>
      <c r="D1577" s="727" t="s">
        <v>7828</v>
      </c>
      <c r="E1577" s="727" t="str">
        <f t="shared" si="48"/>
        <v>Смесь</v>
      </c>
      <c r="F1577" s="727" t="s">
        <v>7846</v>
      </c>
      <c r="G1577" s="727" t="str">
        <f t="shared" si="49"/>
        <v>поверочная газовая, метан-воздух концентрация 0,75%</v>
      </c>
      <c r="H1577" s="727"/>
      <c r="I1577" s="727"/>
      <c r="J1577" s="727" t="s">
        <v>227</v>
      </c>
      <c r="K1577" s="727">
        <v>80</v>
      </c>
      <c r="L1577" s="752">
        <v>711000000</v>
      </c>
      <c r="M1577" s="753" t="s">
        <v>73</v>
      </c>
      <c r="N1577" s="754" t="s">
        <v>2115</v>
      </c>
      <c r="O1577" s="727" t="s">
        <v>802</v>
      </c>
      <c r="P1577" s="727" t="s">
        <v>229</v>
      </c>
      <c r="Q1577" s="874" t="s">
        <v>230</v>
      </c>
      <c r="R1577" s="727" t="s">
        <v>2856</v>
      </c>
      <c r="S1577" s="727">
        <v>5108</v>
      </c>
      <c r="T1577" s="727" t="s">
        <v>4729</v>
      </c>
      <c r="U1577" s="824">
        <v>2</v>
      </c>
      <c r="V1577" s="824">
        <v>187250</v>
      </c>
      <c r="W1577" s="824">
        <v>374500</v>
      </c>
      <c r="X1577" s="824">
        <v>419440</v>
      </c>
      <c r="Y1577" s="727" t="s">
        <v>4270</v>
      </c>
      <c r="Z1577" s="1066">
        <v>2016</v>
      </c>
      <c r="AA1577" s="759"/>
      <c r="AB1577" s="760" t="s">
        <v>876</v>
      </c>
      <c r="AC1577" s="760"/>
      <c r="AD1577" s="760"/>
      <c r="AE1577" s="760"/>
      <c r="AF1577" s="760"/>
      <c r="AG1577" s="760" t="s">
        <v>7847</v>
      </c>
      <c r="AH1577" s="760" t="s">
        <v>794</v>
      </c>
      <c r="AI1577" s="807"/>
      <c r="AJ1577" s="807"/>
      <c r="AK1577" s="807"/>
    </row>
    <row r="1578" spans="1:37" s="192" customFormat="1" ht="100.5" customHeight="1">
      <c r="A1578" s="727" t="s">
        <v>7850</v>
      </c>
      <c r="B1578" s="1060" t="s">
        <v>33</v>
      </c>
      <c r="C1578" s="727" t="s">
        <v>7845</v>
      </c>
      <c r="D1578" s="727" t="s">
        <v>7828</v>
      </c>
      <c r="E1578" s="727" t="str">
        <f t="shared" si="48"/>
        <v>Смесь</v>
      </c>
      <c r="F1578" s="727" t="s">
        <v>7846</v>
      </c>
      <c r="G1578" s="727" t="str">
        <f t="shared" si="49"/>
        <v>поверочная газовая, метан-воздух концентрация 0,75%</v>
      </c>
      <c r="H1578" s="727"/>
      <c r="I1578" s="727"/>
      <c r="J1578" s="727" t="s">
        <v>227</v>
      </c>
      <c r="K1578" s="727">
        <v>80</v>
      </c>
      <c r="L1578" s="752">
        <v>711000000</v>
      </c>
      <c r="M1578" s="753" t="s">
        <v>73</v>
      </c>
      <c r="N1578" s="754" t="s">
        <v>2115</v>
      </c>
      <c r="O1578" s="727" t="s">
        <v>4707</v>
      </c>
      <c r="P1578" s="727" t="s">
        <v>229</v>
      </c>
      <c r="Q1578" s="874" t="s">
        <v>230</v>
      </c>
      <c r="R1578" s="727" t="s">
        <v>2856</v>
      </c>
      <c r="S1578" s="727">
        <v>5108</v>
      </c>
      <c r="T1578" s="727" t="s">
        <v>4729</v>
      </c>
      <c r="U1578" s="824">
        <v>22</v>
      </c>
      <c r="V1578" s="824">
        <v>187250</v>
      </c>
      <c r="W1578" s="824">
        <v>4119500</v>
      </c>
      <c r="X1578" s="824">
        <v>4613840</v>
      </c>
      <c r="Y1578" s="727" t="s">
        <v>4270</v>
      </c>
      <c r="Z1578" s="1066">
        <v>2016</v>
      </c>
      <c r="AA1578" s="759"/>
      <c r="AB1578" s="760" t="s">
        <v>876</v>
      </c>
      <c r="AC1578" s="760"/>
      <c r="AD1578" s="760"/>
      <c r="AE1578" s="760"/>
      <c r="AF1578" s="760"/>
      <c r="AG1578" s="760" t="s">
        <v>7851</v>
      </c>
      <c r="AH1578" s="760" t="s">
        <v>794</v>
      </c>
      <c r="AI1578" s="807"/>
      <c r="AJ1578" s="807"/>
      <c r="AK1578" s="807"/>
    </row>
    <row r="1579" spans="1:37" s="192" customFormat="1" ht="100.5" customHeight="1">
      <c r="A1579" s="727" t="s">
        <v>7852</v>
      </c>
      <c r="B1579" s="1060" t="s">
        <v>33</v>
      </c>
      <c r="C1579" s="727" t="s">
        <v>7845</v>
      </c>
      <c r="D1579" s="727" t="s">
        <v>7828</v>
      </c>
      <c r="E1579" s="727" t="str">
        <f t="shared" si="48"/>
        <v>Смесь</v>
      </c>
      <c r="F1579" s="727" t="s">
        <v>7846</v>
      </c>
      <c r="G1579" s="727" t="str">
        <f t="shared" si="49"/>
        <v>поверочная газовая, метан-воздух концентрация 0,75%</v>
      </c>
      <c r="H1579" s="727"/>
      <c r="I1579" s="727"/>
      <c r="J1579" s="727" t="s">
        <v>227</v>
      </c>
      <c r="K1579" s="727">
        <v>80</v>
      </c>
      <c r="L1579" s="752">
        <v>711000000</v>
      </c>
      <c r="M1579" s="753" t="s">
        <v>73</v>
      </c>
      <c r="N1579" s="754" t="s">
        <v>2115</v>
      </c>
      <c r="O1579" s="813" t="s">
        <v>4678</v>
      </c>
      <c r="P1579" s="727" t="s">
        <v>229</v>
      </c>
      <c r="Q1579" s="874" t="s">
        <v>230</v>
      </c>
      <c r="R1579" s="727" t="s">
        <v>2856</v>
      </c>
      <c r="S1579" s="727">
        <v>5108</v>
      </c>
      <c r="T1579" s="727" t="s">
        <v>4729</v>
      </c>
      <c r="U1579" s="824">
        <v>3</v>
      </c>
      <c r="V1579" s="824">
        <v>187250</v>
      </c>
      <c r="W1579" s="824">
        <v>561750</v>
      </c>
      <c r="X1579" s="824">
        <v>629160</v>
      </c>
      <c r="Y1579" s="727" t="s">
        <v>4270</v>
      </c>
      <c r="Z1579" s="1066">
        <v>2016</v>
      </c>
      <c r="AA1579" s="759"/>
      <c r="AB1579" s="760" t="s">
        <v>876</v>
      </c>
      <c r="AC1579" s="760"/>
      <c r="AD1579" s="760"/>
      <c r="AE1579" s="760"/>
      <c r="AF1579" s="760"/>
      <c r="AG1579" s="760" t="s">
        <v>7853</v>
      </c>
      <c r="AH1579" s="760" t="s">
        <v>794</v>
      </c>
      <c r="AI1579" s="807"/>
      <c r="AJ1579" s="807"/>
      <c r="AK1579" s="807"/>
    </row>
    <row r="1580" spans="1:37" s="192" customFormat="1" ht="100.5" customHeight="1">
      <c r="A1580" s="727" t="s">
        <v>7854</v>
      </c>
      <c r="B1580" s="1060" t="s">
        <v>33</v>
      </c>
      <c r="C1580" s="727" t="s">
        <v>7855</v>
      </c>
      <c r="D1580" s="727" t="s">
        <v>7828</v>
      </c>
      <c r="E1580" s="727" t="str">
        <f t="shared" si="48"/>
        <v>Смесь</v>
      </c>
      <c r="F1580" s="727" t="s">
        <v>7856</v>
      </c>
      <c r="G1580" s="727" t="str">
        <f t="shared" si="49"/>
        <v>поверочная газовая, метан-воздух концентрация 1,2%</v>
      </c>
      <c r="H1580" s="727"/>
      <c r="I1580" s="727"/>
      <c r="J1580" s="727" t="s">
        <v>227</v>
      </c>
      <c r="K1580" s="727">
        <v>80</v>
      </c>
      <c r="L1580" s="752">
        <v>711000000</v>
      </c>
      <c r="M1580" s="753" t="s">
        <v>73</v>
      </c>
      <c r="N1580" s="754" t="s">
        <v>2115</v>
      </c>
      <c r="O1580" s="727" t="s">
        <v>802</v>
      </c>
      <c r="P1580" s="727" t="s">
        <v>229</v>
      </c>
      <c r="Q1580" s="874" t="s">
        <v>230</v>
      </c>
      <c r="R1580" s="727" t="s">
        <v>2856</v>
      </c>
      <c r="S1580" s="727">
        <v>5108</v>
      </c>
      <c r="T1580" s="727" t="s">
        <v>4729</v>
      </c>
      <c r="U1580" s="824">
        <v>2</v>
      </c>
      <c r="V1580" s="824">
        <v>77100</v>
      </c>
      <c r="W1580" s="824">
        <v>154200</v>
      </c>
      <c r="X1580" s="824">
        <v>172704</v>
      </c>
      <c r="Y1580" s="727" t="s">
        <v>4270</v>
      </c>
      <c r="Z1580" s="1066">
        <v>2016</v>
      </c>
      <c r="AA1580" s="759"/>
      <c r="AB1580" s="760" t="s">
        <v>876</v>
      </c>
      <c r="AC1580" s="760"/>
      <c r="AD1580" s="760"/>
      <c r="AE1580" s="760"/>
      <c r="AF1580" s="760"/>
      <c r="AG1580" s="760" t="s">
        <v>7857</v>
      </c>
      <c r="AH1580" s="760" t="s">
        <v>794</v>
      </c>
      <c r="AI1580" s="807"/>
      <c r="AJ1580" s="807"/>
      <c r="AK1580" s="807"/>
    </row>
    <row r="1581" spans="1:37" s="192" customFormat="1" ht="100.5" customHeight="1">
      <c r="A1581" s="727" t="s">
        <v>7858</v>
      </c>
      <c r="B1581" s="1060" t="s">
        <v>33</v>
      </c>
      <c r="C1581" s="727" t="s">
        <v>7855</v>
      </c>
      <c r="D1581" s="727" t="s">
        <v>7828</v>
      </c>
      <c r="E1581" s="727" t="str">
        <f t="shared" si="48"/>
        <v>Смесь</v>
      </c>
      <c r="F1581" s="727" t="s">
        <v>7856</v>
      </c>
      <c r="G1581" s="727" t="str">
        <f t="shared" si="49"/>
        <v>поверочная газовая, метан-воздух концентрация 1,2%</v>
      </c>
      <c r="H1581" s="727"/>
      <c r="I1581" s="727"/>
      <c r="J1581" s="727" t="s">
        <v>227</v>
      </c>
      <c r="K1581" s="727">
        <v>80</v>
      </c>
      <c r="L1581" s="752">
        <v>711000000</v>
      </c>
      <c r="M1581" s="753" t="s">
        <v>73</v>
      </c>
      <c r="N1581" s="754" t="s">
        <v>2115</v>
      </c>
      <c r="O1581" s="727" t="s">
        <v>4707</v>
      </c>
      <c r="P1581" s="727" t="s">
        <v>229</v>
      </c>
      <c r="Q1581" s="874" t="s">
        <v>230</v>
      </c>
      <c r="R1581" s="727" t="s">
        <v>2856</v>
      </c>
      <c r="S1581" s="727">
        <v>5108</v>
      </c>
      <c r="T1581" s="727" t="s">
        <v>4729</v>
      </c>
      <c r="U1581" s="824">
        <v>22</v>
      </c>
      <c r="V1581" s="824">
        <v>77100</v>
      </c>
      <c r="W1581" s="824">
        <v>1696200</v>
      </c>
      <c r="X1581" s="824">
        <v>1899744</v>
      </c>
      <c r="Y1581" s="727" t="s">
        <v>4270</v>
      </c>
      <c r="Z1581" s="1066">
        <v>2016</v>
      </c>
      <c r="AA1581" s="759"/>
      <c r="AB1581" s="760" t="s">
        <v>876</v>
      </c>
      <c r="AC1581" s="760"/>
      <c r="AD1581" s="760"/>
      <c r="AE1581" s="760"/>
      <c r="AF1581" s="760"/>
      <c r="AG1581" s="760" t="s">
        <v>7859</v>
      </c>
      <c r="AH1581" s="760" t="s">
        <v>794</v>
      </c>
      <c r="AI1581" s="807"/>
      <c r="AJ1581" s="807"/>
      <c r="AK1581" s="807"/>
    </row>
    <row r="1582" spans="1:37" s="192" customFormat="1" ht="100.5" customHeight="1">
      <c r="A1582" s="727" t="s">
        <v>7860</v>
      </c>
      <c r="B1582" s="1060" t="s">
        <v>33</v>
      </c>
      <c r="C1582" s="727" t="s">
        <v>7855</v>
      </c>
      <c r="D1582" s="727" t="s">
        <v>7828</v>
      </c>
      <c r="E1582" s="727" t="str">
        <f t="shared" si="48"/>
        <v>Смесь</v>
      </c>
      <c r="F1582" s="727" t="s">
        <v>7856</v>
      </c>
      <c r="G1582" s="727" t="str">
        <f t="shared" si="49"/>
        <v>поверочная газовая, метан-воздух концентрация 1,2%</v>
      </c>
      <c r="H1582" s="727"/>
      <c r="I1582" s="727"/>
      <c r="J1582" s="727" t="s">
        <v>227</v>
      </c>
      <c r="K1582" s="727">
        <v>80</v>
      </c>
      <c r="L1582" s="752">
        <v>711000000</v>
      </c>
      <c r="M1582" s="753" t="s">
        <v>73</v>
      </c>
      <c r="N1582" s="754" t="s">
        <v>2115</v>
      </c>
      <c r="O1582" s="813" t="s">
        <v>4683</v>
      </c>
      <c r="P1582" s="727" t="s">
        <v>229</v>
      </c>
      <c r="Q1582" s="874" t="s">
        <v>230</v>
      </c>
      <c r="R1582" s="727" t="s">
        <v>2856</v>
      </c>
      <c r="S1582" s="727">
        <v>5108</v>
      </c>
      <c r="T1582" s="727" t="s">
        <v>4729</v>
      </c>
      <c r="U1582" s="824">
        <v>2</v>
      </c>
      <c r="V1582" s="824">
        <v>77100</v>
      </c>
      <c r="W1582" s="824">
        <v>154200</v>
      </c>
      <c r="X1582" s="824">
        <v>172704</v>
      </c>
      <c r="Y1582" s="727" t="s">
        <v>4270</v>
      </c>
      <c r="Z1582" s="1066">
        <v>2016</v>
      </c>
      <c r="AA1582" s="759"/>
      <c r="AB1582" s="760" t="s">
        <v>876</v>
      </c>
      <c r="AC1582" s="760"/>
      <c r="AD1582" s="760"/>
      <c r="AE1582" s="760"/>
      <c r="AF1582" s="760"/>
      <c r="AG1582" s="760" t="s">
        <v>7861</v>
      </c>
      <c r="AH1582" s="760" t="s">
        <v>794</v>
      </c>
      <c r="AI1582" s="807"/>
      <c r="AJ1582" s="807"/>
      <c r="AK1582" s="807"/>
    </row>
    <row r="1583" spans="1:37" s="192" customFormat="1" ht="100.5" customHeight="1">
      <c r="A1583" s="727" t="s">
        <v>7862</v>
      </c>
      <c r="B1583" s="1060" t="s">
        <v>33</v>
      </c>
      <c r="C1583" s="727" t="s">
        <v>7863</v>
      </c>
      <c r="D1583" s="727" t="s">
        <v>7828</v>
      </c>
      <c r="E1583" s="727" t="str">
        <f t="shared" si="48"/>
        <v>Смесь</v>
      </c>
      <c r="F1583" s="727" t="s">
        <v>7864</v>
      </c>
      <c r="G1583" s="727" t="str">
        <f t="shared" si="49"/>
        <v>поверочная газовая, метан-воздух концентрация 2,09%</v>
      </c>
      <c r="H1583" s="727"/>
      <c r="I1583" s="727"/>
      <c r="J1583" s="727" t="s">
        <v>227</v>
      </c>
      <c r="K1583" s="727">
        <v>100</v>
      </c>
      <c r="L1583" s="752">
        <v>711000000</v>
      </c>
      <c r="M1583" s="753" t="s">
        <v>73</v>
      </c>
      <c r="N1583" s="754" t="s">
        <v>2115</v>
      </c>
      <c r="O1583" s="813" t="s">
        <v>4675</v>
      </c>
      <c r="P1583" s="727" t="s">
        <v>229</v>
      </c>
      <c r="Q1583" s="874" t="s">
        <v>230</v>
      </c>
      <c r="R1583" s="727" t="s">
        <v>2856</v>
      </c>
      <c r="S1583" s="727">
        <v>5108</v>
      </c>
      <c r="T1583" s="727" t="s">
        <v>4729</v>
      </c>
      <c r="U1583" s="824">
        <v>1</v>
      </c>
      <c r="V1583" s="824">
        <v>200000</v>
      </c>
      <c r="W1583" s="824">
        <v>200000</v>
      </c>
      <c r="X1583" s="824">
        <v>224000</v>
      </c>
      <c r="Y1583" s="727" t="s">
        <v>4270</v>
      </c>
      <c r="Z1583" s="1066">
        <v>2016</v>
      </c>
      <c r="AA1583" s="759"/>
      <c r="AB1583" s="760" t="s">
        <v>876</v>
      </c>
      <c r="AC1583" s="760"/>
      <c r="AD1583" s="760"/>
      <c r="AE1583" s="760"/>
      <c r="AF1583" s="760"/>
      <c r="AG1583" s="760" t="s">
        <v>7865</v>
      </c>
      <c r="AH1583" s="760" t="s">
        <v>794</v>
      </c>
      <c r="AI1583" s="807"/>
      <c r="AJ1583" s="807"/>
      <c r="AK1583" s="807"/>
    </row>
    <row r="1584" spans="1:37" s="192" customFormat="1" ht="100.5" customHeight="1">
      <c r="A1584" s="727" t="s">
        <v>7866</v>
      </c>
      <c r="B1584" s="1060" t="s">
        <v>33</v>
      </c>
      <c r="C1584" s="727" t="s">
        <v>7863</v>
      </c>
      <c r="D1584" s="727" t="s">
        <v>7828</v>
      </c>
      <c r="E1584" s="727" t="str">
        <f t="shared" si="48"/>
        <v>Смесь</v>
      </c>
      <c r="F1584" s="727" t="s">
        <v>7864</v>
      </c>
      <c r="G1584" s="727" t="str">
        <f t="shared" si="49"/>
        <v>поверочная газовая, метан-воздух концентрация 2,09%</v>
      </c>
      <c r="H1584" s="727"/>
      <c r="I1584" s="727"/>
      <c r="J1584" s="727" t="s">
        <v>227</v>
      </c>
      <c r="K1584" s="727">
        <v>100</v>
      </c>
      <c r="L1584" s="752">
        <v>711000000</v>
      </c>
      <c r="M1584" s="753" t="s">
        <v>73</v>
      </c>
      <c r="N1584" s="754" t="s">
        <v>2115</v>
      </c>
      <c r="O1584" s="813" t="s">
        <v>4696</v>
      </c>
      <c r="P1584" s="727" t="s">
        <v>229</v>
      </c>
      <c r="Q1584" s="874" t="s">
        <v>230</v>
      </c>
      <c r="R1584" s="727" t="s">
        <v>2856</v>
      </c>
      <c r="S1584" s="727">
        <v>5108</v>
      </c>
      <c r="T1584" s="727" t="s">
        <v>4729</v>
      </c>
      <c r="U1584" s="824">
        <v>4</v>
      </c>
      <c r="V1584" s="824">
        <v>200000</v>
      </c>
      <c r="W1584" s="824">
        <v>800000</v>
      </c>
      <c r="X1584" s="824">
        <v>896000</v>
      </c>
      <c r="Y1584" s="727" t="s">
        <v>4270</v>
      </c>
      <c r="Z1584" s="1066">
        <v>2016</v>
      </c>
      <c r="AA1584" s="759"/>
      <c r="AB1584" s="760" t="s">
        <v>876</v>
      </c>
      <c r="AC1584" s="760"/>
      <c r="AD1584" s="760"/>
      <c r="AE1584" s="760"/>
      <c r="AF1584" s="760"/>
      <c r="AG1584" s="760" t="s">
        <v>7867</v>
      </c>
      <c r="AH1584" s="760" t="s">
        <v>794</v>
      </c>
      <c r="AI1584" s="807"/>
      <c r="AJ1584" s="807"/>
      <c r="AK1584" s="807"/>
    </row>
    <row r="1585" spans="1:37" s="192" customFormat="1" ht="100.5" customHeight="1">
      <c r="A1585" s="727" t="s">
        <v>7868</v>
      </c>
      <c r="B1585" s="1060" t="s">
        <v>33</v>
      </c>
      <c r="C1585" s="727" t="s">
        <v>7869</v>
      </c>
      <c r="D1585" s="727" t="s">
        <v>7828</v>
      </c>
      <c r="E1585" s="727" t="str">
        <f t="shared" si="48"/>
        <v>Смесь</v>
      </c>
      <c r="F1585" s="727" t="s">
        <v>7870</v>
      </c>
      <c r="G1585" s="727" t="str">
        <f t="shared" si="49"/>
        <v>поверочная газовая, кислород-азот концентрация 99,5%</v>
      </c>
      <c r="H1585" s="727"/>
      <c r="I1585" s="727"/>
      <c r="J1585" s="727" t="s">
        <v>227</v>
      </c>
      <c r="K1585" s="727">
        <v>100</v>
      </c>
      <c r="L1585" s="752">
        <v>711000000</v>
      </c>
      <c r="M1585" s="753" t="s">
        <v>73</v>
      </c>
      <c r="N1585" s="754" t="s">
        <v>2115</v>
      </c>
      <c r="O1585" s="727" t="s">
        <v>5516</v>
      </c>
      <c r="P1585" s="727" t="s">
        <v>229</v>
      </c>
      <c r="Q1585" s="874" t="s">
        <v>230</v>
      </c>
      <c r="R1585" s="727" t="s">
        <v>2856</v>
      </c>
      <c r="S1585" s="727">
        <v>5108</v>
      </c>
      <c r="T1585" s="727" t="s">
        <v>4729</v>
      </c>
      <c r="U1585" s="824">
        <v>2</v>
      </c>
      <c r="V1585" s="824">
        <v>804000</v>
      </c>
      <c r="W1585" s="824">
        <v>1608000</v>
      </c>
      <c r="X1585" s="824">
        <v>1800960</v>
      </c>
      <c r="Y1585" s="727" t="s">
        <v>4270</v>
      </c>
      <c r="Z1585" s="1066">
        <v>2016</v>
      </c>
      <c r="AA1585" s="759"/>
      <c r="AB1585" s="760" t="s">
        <v>876</v>
      </c>
      <c r="AC1585" s="760"/>
      <c r="AD1585" s="760"/>
      <c r="AE1585" s="760"/>
      <c r="AF1585" s="760"/>
      <c r="AG1585" s="760" t="s">
        <v>7871</v>
      </c>
      <c r="AH1585" s="760" t="s">
        <v>794</v>
      </c>
      <c r="AI1585" s="807"/>
      <c r="AJ1585" s="807"/>
      <c r="AK1585" s="807"/>
    </row>
    <row r="1586" spans="1:37" s="192" customFormat="1" ht="100.5" customHeight="1">
      <c r="A1586" s="727" t="s">
        <v>7872</v>
      </c>
      <c r="B1586" s="1060" t="s">
        <v>33</v>
      </c>
      <c r="C1586" s="727" t="s">
        <v>7873</v>
      </c>
      <c r="D1586" s="727" t="s">
        <v>7828</v>
      </c>
      <c r="E1586" s="727" t="str">
        <f t="shared" si="48"/>
        <v>Смесь</v>
      </c>
      <c r="F1586" s="727" t="s">
        <v>7874</v>
      </c>
      <c r="G1586" s="727" t="str">
        <f t="shared" si="49"/>
        <v>поверочная газовая, пропан-гелий С3Н 8-2,5 %</v>
      </c>
      <c r="H1586" s="727"/>
      <c r="I1586" s="727"/>
      <c r="J1586" s="727" t="s">
        <v>227</v>
      </c>
      <c r="K1586" s="727">
        <v>100</v>
      </c>
      <c r="L1586" s="752">
        <v>711000000</v>
      </c>
      <c r="M1586" s="753" t="s">
        <v>73</v>
      </c>
      <c r="N1586" s="754" t="s">
        <v>2115</v>
      </c>
      <c r="O1586" s="727" t="s">
        <v>4707</v>
      </c>
      <c r="P1586" s="727" t="s">
        <v>229</v>
      </c>
      <c r="Q1586" s="874" t="s">
        <v>230</v>
      </c>
      <c r="R1586" s="727" t="s">
        <v>2856</v>
      </c>
      <c r="S1586" s="727">
        <v>5108</v>
      </c>
      <c r="T1586" s="727" t="s">
        <v>4729</v>
      </c>
      <c r="U1586" s="824">
        <v>1</v>
      </c>
      <c r="V1586" s="824">
        <v>167000</v>
      </c>
      <c r="W1586" s="824">
        <v>167000</v>
      </c>
      <c r="X1586" s="824">
        <v>187040</v>
      </c>
      <c r="Y1586" s="727" t="s">
        <v>4270</v>
      </c>
      <c r="Z1586" s="1066">
        <v>2016</v>
      </c>
      <c r="AA1586" s="759"/>
      <c r="AB1586" s="760" t="s">
        <v>876</v>
      </c>
      <c r="AC1586" s="760"/>
      <c r="AD1586" s="760"/>
      <c r="AE1586" s="760"/>
      <c r="AF1586" s="760"/>
      <c r="AG1586" s="760" t="s">
        <v>7875</v>
      </c>
      <c r="AH1586" s="760" t="s">
        <v>794</v>
      </c>
      <c r="AI1586" s="807"/>
      <c r="AJ1586" s="807"/>
      <c r="AK1586" s="807"/>
    </row>
    <row r="1587" spans="1:37" s="192" customFormat="1" ht="100.5" customHeight="1">
      <c r="A1587" s="727" t="s">
        <v>7876</v>
      </c>
      <c r="B1587" s="1060" t="s">
        <v>33</v>
      </c>
      <c r="C1587" s="727" t="s">
        <v>7877</v>
      </c>
      <c r="D1587" s="727" t="s">
        <v>7828</v>
      </c>
      <c r="E1587" s="727" t="str">
        <f t="shared" si="48"/>
        <v>Смесь</v>
      </c>
      <c r="F1587" s="727" t="s">
        <v>7878</v>
      </c>
      <c r="G1587" s="727" t="str">
        <f t="shared" si="49"/>
        <v>поверочная газовая, метан-воздух концентрация 0,35%</v>
      </c>
      <c r="H1587" s="727"/>
      <c r="I1587" s="727"/>
      <c r="J1587" s="727" t="s">
        <v>227</v>
      </c>
      <c r="K1587" s="727">
        <v>100</v>
      </c>
      <c r="L1587" s="752">
        <v>711000000</v>
      </c>
      <c r="M1587" s="753" t="s">
        <v>73</v>
      </c>
      <c r="N1587" s="754" t="s">
        <v>2115</v>
      </c>
      <c r="O1587" s="813" t="s">
        <v>4683</v>
      </c>
      <c r="P1587" s="727" t="s">
        <v>229</v>
      </c>
      <c r="Q1587" s="874" t="s">
        <v>230</v>
      </c>
      <c r="R1587" s="727" t="s">
        <v>2856</v>
      </c>
      <c r="S1587" s="727">
        <v>5108</v>
      </c>
      <c r="T1587" s="727" t="s">
        <v>4729</v>
      </c>
      <c r="U1587" s="824">
        <v>3</v>
      </c>
      <c r="V1587" s="824">
        <v>23800</v>
      </c>
      <c r="W1587" s="824">
        <v>71400</v>
      </c>
      <c r="X1587" s="824">
        <v>79968</v>
      </c>
      <c r="Y1587" s="727" t="s">
        <v>4270</v>
      </c>
      <c r="Z1587" s="1066">
        <v>2016</v>
      </c>
      <c r="AA1587" s="759"/>
      <c r="AB1587" s="760" t="s">
        <v>876</v>
      </c>
      <c r="AC1587" s="760"/>
      <c r="AD1587" s="760"/>
      <c r="AE1587" s="760"/>
      <c r="AF1587" s="760"/>
      <c r="AG1587" s="760" t="s">
        <v>7879</v>
      </c>
      <c r="AH1587" s="760" t="s">
        <v>794</v>
      </c>
      <c r="AI1587" s="807"/>
      <c r="AJ1587" s="807"/>
      <c r="AK1587" s="807"/>
    </row>
    <row r="1588" spans="1:37" s="192" customFormat="1" ht="100.5" customHeight="1">
      <c r="A1588" s="727" t="s">
        <v>7880</v>
      </c>
      <c r="B1588" s="1060" t="s">
        <v>33</v>
      </c>
      <c r="C1588" s="727" t="s">
        <v>7881</v>
      </c>
      <c r="D1588" s="727" t="s">
        <v>7828</v>
      </c>
      <c r="E1588" s="727" t="str">
        <f t="shared" si="48"/>
        <v>Смесь</v>
      </c>
      <c r="F1588" s="727" t="s">
        <v>7882</v>
      </c>
      <c r="G1588" s="727" t="str">
        <f t="shared" si="49"/>
        <v>поверочная газовая, метан-азот 0,1-2%</v>
      </c>
      <c r="H1588" s="727"/>
      <c r="I1588" s="727"/>
      <c r="J1588" s="727" t="s">
        <v>227</v>
      </c>
      <c r="K1588" s="727">
        <v>100</v>
      </c>
      <c r="L1588" s="752">
        <v>711000000</v>
      </c>
      <c r="M1588" s="753" t="s">
        <v>73</v>
      </c>
      <c r="N1588" s="754" t="s">
        <v>2115</v>
      </c>
      <c r="O1588" s="727" t="s">
        <v>4707</v>
      </c>
      <c r="P1588" s="727" t="s">
        <v>229</v>
      </c>
      <c r="Q1588" s="874" t="s">
        <v>230</v>
      </c>
      <c r="R1588" s="727" t="s">
        <v>2856</v>
      </c>
      <c r="S1588" s="727">
        <v>5108</v>
      </c>
      <c r="T1588" s="727" t="s">
        <v>4729</v>
      </c>
      <c r="U1588" s="824">
        <v>1</v>
      </c>
      <c r="V1588" s="824">
        <v>190000</v>
      </c>
      <c r="W1588" s="824">
        <v>190000</v>
      </c>
      <c r="X1588" s="824">
        <v>212800</v>
      </c>
      <c r="Y1588" s="727" t="s">
        <v>4270</v>
      </c>
      <c r="Z1588" s="1066">
        <v>2016</v>
      </c>
      <c r="AA1588" s="759"/>
      <c r="AB1588" s="760" t="s">
        <v>876</v>
      </c>
      <c r="AC1588" s="760"/>
      <c r="AD1588" s="760"/>
      <c r="AE1588" s="760"/>
      <c r="AF1588" s="760"/>
      <c r="AG1588" s="760" t="s">
        <v>7883</v>
      </c>
      <c r="AH1588" s="760" t="s">
        <v>794</v>
      </c>
      <c r="AI1588" s="807"/>
      <c r="AJ1588" s="807"/>
      <c r="AK1588" s="807"/>
    </row>
    <row r="1589" spans="1:37" s="192" customFormat="1" ht="100.5" customHeight="1">
      <c r="A1589" s="727" t="s">
        <v>7884</v>
      </c>
      <c r="B1589" s="1060" t="s">
        <v>33</v>
      </c>
      <c r="C1589" s="727" t="s">
        <v>7885</v>
      </c>
      <c r="D1589" s="727" t="s">
        <v>7828</v>
      </c>
      <c r="E1589" s="727" t="str">
        <f t="shared" si="48"/>
        <v>Смесь</v>
      </c>
      <c r="F1589" s="727" t="s">
        <v>7886</v>
      </c>
      <c r="G1589" s="727" t="str">
        <f t="shared" si="49"/>
        <v>поверочная газовая, метан-азот 50%</v>
      </c>
      <c r="H1589" s="727"/>
      <c r="I1589" s="727"/>
      <c r="J1589" s="727" t="s">
        <v>227</v>
      </c>
      <c r="K1589" s="727">
        <v>100</v>
      </c>
      <c r="L1589" s="752">
        <v>711000000</v>
      </c>
      <c r="M1589" s="753" t="s">
        <v>73</v>
      </c>
      <c r="N1589" s="754" t="s">
        <v>2115</v>
      </c>
      <c r="O1589" s="727" t="s">
        <v>4707</v>
      </c>
      <c r="P1589" s="727" t="s">
        <v>229</v>
      </c>
      <c r="Q1589" s="874" t="s">
        <v>230</v>
      </c>
      <c r="R1589" s="727" t="s">
        <v>2856</v>
      </c>
      <c r="S1589" s="727">
        <v>5108</v>
      </c>
      <c r="T1589" s="727" t="s">
        <v>4729</v>
      </c>
      <c r="U1589" s="824">
        <v>1</v>
      </c>
      <c r="V1589" s="824">
        <v>170000</v>
      </c>
      <c r="W1589" s="824">
        <v>170000</v>
      </c>
      <c r="X1589" s="824">
        <v>190400</v>
      </c>
      <c r="Y1589" s="727" t="s">
        <v>4270</v>
      </c>
      <c r="Z1589" s="1066">
        <v>2016</v>
      </c>
      <c r="AA1589" s="759"/>
      <c r="AB1589" s="760" t="s">
        <v>876</v>
      </c>
      <c r="AC1589" s="760"/>
      <c r="AD1589" s="760"/>
      <c r="AE1589" s="760"/>
      <c r="AF1589" s="760"/>
      <c r="AG1589" s="760" t="s">
        <v>7887</v>
      </c>
      <c r="AH1589" s="760" t="s">
        <v>794</v>
      </c>
      <c r="AI1589" s="807"/>
      <c r="AJ1589" s="807"/>
      <c r="AK1589" s="807"/>
    </row>
    <row r="1590" spans="1:37" s="192" customFormat="1" ht="100.5" customHeight="1">
      <c r="A1590" s="727" t="s">
        <v>7888</v>
      </c>
      <c r="B1590" s="1060" t="s">
        <v>33</v>
      </c>
      <c r="C1590" s="727" t="s">
        <v>7889</v>
      </c>
      <c r="D1590" s="727" t="s">
        <v>7828</v>
      </c>
      <c r="E1590" s="727" t="str">
        <f t="shared" si="48"/>
        <v>Смесь</v>
      </c>
      <c r="F1590" s="727" t="s">
        <v>7890</v>
      </c>
      <c r="G1590" s="727" t="str">
        <f t="shared" si="49"/>
        <v>поверочная газовая, метан-азот 6,0%</v>
      </c>
      <c r="H1590" s="727"/>
      <c r="I1590" s="727"/>
      <c r="J1590" s="727" t="s">
        <v>227</v>
      </c>
      <c r="K1590" s="727">
        <v>100</v>
      </c>
      <c r="L1590" s="752">
        <v>711000000</v>
      </c>
      <c r="M1590" s="753" t="s">
        <v>73</v>
      </c>
      <c r="N1590" s="754" t="s">
        <v>2115</v>
      </c>
      <c r="O1590" s="727" t="s">
        <v>4707</v>
      </c>
      <c r="P1590" s="727" t="s">
        <v>229</v>
      </c>
      <c r="Q1590" s="874" t="s">
        <v>230</v>
      </c>
      <c r="R1590" s="727" t="s">
        <v>2856</v>
      </c>
      <c r="S1590" s="727">
        <v>5108</v>
      </c>
      <c r="T1590" s="727" t="s">
        <v>4729</v>
      </c>
      <c r="U1590" s="824">
        <v>1</v>
      </c>
      <c r="V1590" s="824">
        <v>166000</v>
      </c>
      <c r="W1590" s="824">
        <v>166000</v>
      </c>
      <c r="X1590" s="824">
        <v>185920</v>
      </c>
      <c r="Y1590" s="727" t="s">
        <v>4270</v>
      </c>
      <c r="Z1590" s="1066">
        <v>2016</v>
      </c>
      <c r="AA1590" s="759"/>
      <c r="AB1590" s="760" t="s">
        <v>876</v>
      </c>
      <c r="AC1590" s="760"/>
      <c r="AD1590" s="760"/>
      <c r="AE1590" s="760"/>
      <c r="AF1590" s="760"/>
      <c r="AG1590" s="760" t="s">
        <v>7891</v>
      </c>
      <c r="AH1590" s="760" t="s">
        <v>794</v>
      </c>
      <c r="AI1590" s="807"/>
      <c r="AJ1590" s="807"/>
      <c r="AK1590" s="807"/>
    </row>
    <row r="1591" spans="1:37" s="192" customFormat="1" ht="100.5" customHeight="1">
      <c r="A1591" s="727" t="s">
        <v>7892</v>
      </c>
      <c r="B1591" s="1060" t="s">
        <v>33</v>
      </c>
      <c r="C1591" s="727" t="s">
        <v>7893</v>
      </c>
      <c r="D1591" s="727" t="s">
        <v>7828</v>
      </c>
      <c r="E1591" s="727" t="str">
        <f t="shared" si="48"/>
        <v>Смесь</v>
      </c>
      <c r="F1591" s="727" t="s">
        <v>7894</v>
      </c>
      <c r="G1591" s="727" t="str">
        <f t="shared" si="49"/>
        <v>поверочная газовая, метан-азот 4,4%</v>
      </c>
      <c r="H1591" s="727"/>
      <c r="I1591" s="727"/>
      <c r="J1591" s="727" t="s">
        <v>227</v>
      </c>
      <c r="K1591" s="727">
        <v>100</v>
      </c>
      <c r="L1591" s="752">
        <v>711000000</v>
      </c>
      <c r="M1591" s="753" t="s">
        <v>73</v>
      </c>
      <c r="N1591" s="754" t="s">
        <v>2115</v>
      </c>
      <c r="O1591" s="727" t="s">
        <v>4707</v>
      </c>
      <c r="P1591" s="727" t="s">
        <v>229</v>
      </c>
      <c r="Q1591" s="874" t="s">
        <v>230</v>
      </c>
      <c r="R1591" s="727" t="s">
        <v>2856</v>
      </c>
      <c r="S1591" s="727">
        <v>5108</v>
      </c>
      <c r="T1591" s="727" t="s">
        <v>4729</v>
      </c>
      <c r="U1591" s="824">
        <v>1</v>
      </c>
      <c r="V1591" s="824">
        <v>166000</v>
      </c>
      <c r="W1591" s="824">
        <v>166000</v>
      </c>
      <c r="X1591" s="824">
        <v>185920</v>
      </c>
      <c r="Y1591" s="727" t="s">
        <v>4270</v>
      </c>
      <c r="Z1591" s="1066">
        <v>2016</v>
      </c>
      <c r="AA1591" s="759"/>
      <c r="AB1591" s="760" t="s">
        <v>876</v>
      </c>
      <c r="AC1591" s="760"/>
      <c r="AD1591" s="760"/>
      <c r="AE1591" s="760"/>
      <c r="AF1591" s="760"/>
      <c r="AG1591" s="760" t="s">
        <v>7895</v>
      </c>
      <c r="AH1591" s="760" t="s">
        <v>794</v>
      </c>
      <c r="AI1591" s="807"/>
      <c r="AJ1591" s="807"/>
      <c r="AK1591" s="807"/>
    </row>
    <row r="1592" spans="1:37" s="192" customFormat="1" ht="100.5" customHeight="1">
      <c r="A1592" s="727" t="s">
        <v>7896</v>
      </c>
      <c r="B1592" s="1060" t="s">
        <v>33</v>
      </c>
      <c r="C1592" s="727" t="s">
        <v>7897</v>
      </c>
      <c r="D1592" s="727" t="s">
        <v>7828</v>
      </c>
      <c r="E1592" s="727" t="str">
        <f t="shared" si="48"/>
        <v>Смесь</v>
      </c>
      <c r="F1592" s="727" t="s">
        <v>7898</v>
      </c>
      <c r="G1592" s="727" t="str">
        <f t="shared" si="49"/>
        <v>поверочная газовая, кислород-водород содержание основного компонента 0,25%</v>
      </c>
      <c r="H1592" s="727"/>
      <c r="I1592" s="727"/>
      <c r="J1592" s="727" t="s">
        <v>227</v>
      </c>
      <c r="K1592" s="727">
        <v>100</v>
      </c>
      <c r="L1592" s="752">
        <v>711000000</v>
      </c>
      <c r="M1592" s="753" t="s">
        <v>73</v>
      </c>
      <c r="N1592" s="754" t="s">
        <v>2115</v>
      </c>
      <c r="O1592" s="727" t="s">
        <v>4707</v>
      </c>
      <c r="P1592" s="727" t="s">
        <v>229</v>
      </c>
      <c r="Q1592" s="874" t="s">
        <v>230</v>
      </c>
      <c r="R1592" s="727" t="s">
        <v>2856</v>
      </c>
      <c r="S1592" s="727">
        <v>5108</v>
      </c>
      <c r="T1592" s="727" t="s">
        <v>4729</v>
      </c>
      <c r="U1592" s="824">
        <v>1</v>
      </c>
      <c r="V1592" s="824">
        <v>60000</v>
      </c>
      <c r="W1592" s="824">
        <v>60000</v>
      </c>
      <c r="X1592" s="824">
        <v>67200</v>
      </c>
      <c r="Y1592" s="727" t="s">
        <v>4270</v>
      </c>
      <c r="Z1592" s="1066">
        <v>2016</v>
      </c>
      <c r="AA1592" s="759"/>
      <c r="AB1592" s="760" t="s">
        <v>876</v>
      </c>
      <c r="AC1592" s="760"/>
      <c r="AD1592" s="760"/>
      <c r="AE1592" s="760"/>
      <c r="AF1592" s="760"/>
      <c r="AG1592" s="760" t="s">
        <v>7899</v>
      </c>
      <c r="AH1592" s="760" t="s">
        <v>794</v>
      </c>
      <c r="AI1592" s="807"/>
      <c r="AJ1592" s="807"/>
      <c r="AK1592" s="807"/>
    </row>
    <row r="1593" spans="1:37" s="192" customFormat="1" ht="100.5" customHeight="1">
      <c r="A1593" s="727" t="s">
        <v>7900</v>
      </c>
      <c r="B1593" s="1060" t="s">
        <v>33</v>
      </c>
      <c r="C1593" s="727" t="s">
        <v>7901</v>
      </c>
      <c r="D1593" s="727" t="s">
        <v>7828</v>
      </c>
      <c r="E1593" s="727" t="str">
        <f t="shared" si="48"/>
        <v>Смесь</v>
      </c>
      <c r="F1593" s="727" t="s">
        <v>7902</v>
      </c>
      <c r="G1593" s="727" t="str">
        <f t="shared" si="49"/>
        <v>поверочная газовая, кислород-азот содержание основного компонента 10%</v>
      </c>
      <c r="H1593" s="727"/>
      <c r="I1593" s="727"/>
      <c r="J1593" s="727" t="s">
        <v>227</v>
      </c>
      <c r="K1593" s="727">
        <v>100</v>
      </c>
      <c r="L1593" s="752">
        <v>711000000</v>
      </c>
      <c r="M1593" s="753" t="s">
        <v>73</v>
      </c>
      <c r="N1593" s="754" t="s">
        <v>2115</v>
      </c>
      <c r="O1593" s="727" t="s">
        <v>4707</v>
      </c>
      <c r="P1593" s="727" t="s">
        <v>229</v>
      </c>
      <c r="Q1593" s="874" t="s">
        <v>230</v>
      </c>
      <c r="R1593" s="727" t="s">
        <v>2856</v>
      </c>
      <c r="S1593" s="727">
        <v>5108</v>
      </c>
      <c r="T1593" s="727" t="s">
        <v>4729</v>
      </c>
      <c r="U1593" s="824">
        <v>1</v>
      </c>
      <c r="V1593" s="824">
        <v>60000</v>
      </c>
      <c r="W1593" s="824">
        <v>60000</v>
      </c>
      <c r="X1593" s="824">
        <v>67200</v>
      </c>
      <c r="Y1593" s="727" t="s">
        <v>4270</v>
      </c>
      <c r="Z1593" s="1066">
        <v>2016</v>
      </c>
      <c r="AA1593" s="759"/>
      <c r="AB1593" s="760" t="s">
        <v>876</v>
      </c>
      <c r="AC1593" s="760"/>
      <c r="AD1593" s="760"/>
      <c r="AE1593" s="760"/>
      <c r="AF1593" s="760"/>
      <c r="AG1593" s="760" t="s">
        <v>7903</v>
      </c>
      <c r="AH1593" s="760" t="s">
        <v>794</v>
      </c>
      <c r="AI1593" s="807"/>
      <c r="AJ1593" s="807"/>
      <c r="AK1593" s="807"/>
    </row>
    <row r="1594" spans="1:37" s="192" customFormat="1" ht="100.5" customHeight="1">
      <c r="A1594" s="727" t="s">
        <v>7904</v>
      </c>
      <c r="B1594" s="1060" t="s">
        <v>33</v>
      </c>
      <c r="C1594" s="727" t="s">
        <v>7905</v>
      </c>
      <c r="D1594" s="727" t="s">
        <v>7828</v>
      </c>
      <c r="E1594" s="727" t="str">
        <f t="shared" si="48"/>
        <v>Смесь</v>
      </c>
      <c r="F1594" s="727" t="s">
        <v>7906</v>
      </c>
      <c r="G1594" s="727" t="str">
        <f t="shared" si="49"/>
        <v>поверочная газовая, оксид углерода - воздух 190мг/м3</v>
      </c>
      <c r="H1594" s="727"/>
      <c r="I1594" s="727"/>
      <c r="J1594" s="727" t="s">
        <v>227</v>
      </c>
      <c r="K1594" s="727">
        <v>100</v>
      </c>
      <c r="L1594" s="752">
        <v>711000000</v>
      </c>
      <c r="M1594" s="753" t="s">
        <v>73</v>
      </c>
      <c r="N1594" s="754" t="s">
        <v>2115</v>
      </c>
      <c r="O1594" s="727" t="s">
        <v>4707</v>
      </c>
      <c r="P1594" s="727" t="s">
        <v>229</v>
      </c>
      <c r="Q1594" s="874" t="s">
        <v>230</v>
      </c>
      <c r="R1594" s="727" t="s">
        <v>2856</v>
      </c>
      <c r="S1594" s="727">
        <v>5108</v>
      </c>
      <c r="T1594" s="727" t="s">
        <v>4729</v>
      </c>
      <c r="U1594" s="824">
        <v>1</v>
      </c>
      <c r="V1594" s="824">
        <v>150000</v>
      </c>
      <c r="W1594" s="824">
        <v>150000</v>
      </c>
      <c r="X1594" s="824">
        <v>168000</v>
      </c>
      <c r="Y1594" s="727" t="s">
        <v>4270</v>
      </c>
      <c r="Z1594" s="1066">
        <v>2016</v>
      </c>
      <c r="AA1594" s="759"/>
      <c r="AB1594" s="760" t="s">
        <v>876</v>
      </c>
      <c r="AC1594" s="760"/>
      <c r="AD1594" s="760"/>
      <c r="AE1594" s="760"/>
      <c r="AF1594" s="760"/>
      <c r="AG1594" s="760" t="s">
        <v>7907</v>
      </c>
      <c r="AH1594" s="760" t="s">
        <v>794</v>
      </c>
      <c r="AI1594" s="807"/>
      <c r="AJ1594" s="807"/>
      <c r="AK1594" s="807"/>
    </row>
    <row r="1595" spans="1:37" s="192" customFormat="1" ht="100.5" customHeight="1">
      <c r="A1595" s="727" t="s">
        <v>7908</v>
      </c>
      <c r="B1595" s="1060" t="s">
        <v>33</v>
      </c>
      <c r="C1595" s="727" t="s">
        <v>7909</v>
      </c>
      <c r="D1595" s="727" t="s">
        <v>7828</v>
      </c>
      <c r="E1595" s="727" t="str">
        <f t="shared" si="48"/>
        <v>Смесь</v>
      </c>
      <c r="F1595" s="727" t="s">
        <v>7910</v>
      </c>
      <c r="G1595" s="727" t="str">
        <f t="shared" si="49"/>
        <v>поверочная газовая, оксид углерода - воздух 100мг/м3</v>
      </c>
      <c r="H1595" s="727"/>
      <c r="I1595" s="727"/>
      <c r="J1595" s="727" t="s">
        <v>227</v>
      </c>
      <c r="K1595" s="727">
        <v>100</v>
      </c>
      <c r="L1595" s="752">
        <v>711000000</v>
      </c>
      <c r="M1595" s="753" t="s">
        <v>73</v>
      </c>
      <c r="N1595" s="754" t="s">
        <v>2115</v>
      </c>
      <c r="O1595" s="727" t="s">
        <v>4707</v>
      </c>
      <c r="P1595" s="727" t="s">
        <v>229</v>
      </c>
      <c r="Q1595" s="874" t="s">
        <v>230</v>
      </c>
      <c r="R1595" s="727" t="s">
        <v>2856</v>
      </c>
      <c r="S1595" s="727">
        <v>5108</v>
      </c>
      <c r="T1595" s="727" t="s">
        <v>4729</v>
      </c>
      <c r="U1595" s="824">
        <v>1</v>
      </c>
      <c r="V1595" s="824">
        <v>150000</v>
      </c>
      <c r="W1595" s="824">
        <v>150000</v>
      </c>
      <c r="X1595" s="824">
        <v>168000</v>
      </c>
      <c r="Y1595" s="727" t="s">
        <v>4270</v>
      </c>
      <c r="Z1595" s="1066">
        <v>2016</v>
      </c>
      <c r="AA1595" s="759"/>
      <c r="AB1595" s="760" t="s">
        <v>876</v>
      </c>
      <c r="AC1595" s="760"/>
      <c r="AD1595" s="760"/>
      <c r="AE1595" s="760"/>
      <c r="AF1595" s="760"/>
      <c r="AG1595" s="760" t="s">
        <v>7911</v>
      </c>
      <c r="AH1595" s="760" t="s">
        <v>794</v>
      </c>
      <c r="AI1595" s="807"/>
      <c r="AJ1595" s="807"/>
      <c r="AK1595" s="807"/>
    </row>
    <row r="1596" spans="1:37" s="192" customFormat="1" ht="100.5" customHeight="1">
      <c r="A1596" s="727" t="s">
        <v>7912</v>
      </c>
      <c r="B1596" s="1060" t="s">
        <v>33</v>
      </c>
      <c r="C1596" s="727" t="s">
        <v>7913</v>
      </c>
      <c r="D1596" s="727" t="s">
        <v>7828</v>
      </c>
      <c r="E1596" s="727" t="str">
        <f t="shared" si="48"/>
        <v>Смесь</v>
      </c>
      <c r="F1596" s="727" t="s">
        <v>7914</v>
      </c>
      <c r="G1596" s="727" t="str">
        <f t="shared" si="49"/>
        <v>поверочная газовая, оксид углерода - воздух 1,2мг/м3</v>
      </c>
      <c r="H1596" s="727"/>
      <c r="I1596" s="727"/>
      <c r="J1596" s="727" t="s">
        <v>227</v>
      </c>
      <c r="K1596" s="727">
        <v>100</v>
      </c>
      <c r="L1596" s="752">
        <v>711000000</v>
      </c>
      <c r="M1596" s="753" t="s">
        <v>73</v>
      </c>
      <c r="N1596" s="754" t="s">
        <v>2115</v>
      </c>
      <c r="O1596" s="727" t="s">
        <v>4707</v>
      </c>
      <c r="P1596" s="727" t="s">
        <v>229</v>
      </c>
      <c r="Q1596" s="874" t="s">
        <v>230</v>
      </c>
      <c r="R1596" s="727" t="s">
        <v>2856</v>
      </c>
      <c r="S1596" s="727">
        <v>5108</v>
      </c>
      <c r="T1596" s="727" t="s">
        <v>4729</v>
      </c>
      <c r="U1596" s="824">
        <v>1</v>
      </c>
      <c r="V1596" s="824">
        <v>150000</v>
      </c>
      <c r="W1596" s="824">
        <v>150000</v>
      </c>
      <c r="X1596" s="824">
        <v>168000</v>
      </c>
      <c r="Y1596" s="727" t="s">
        <v>4270</v>
      </c>
      <c r="Z1596" s="1066">
        <v>2016</v>
      </c>
      <c r="AA1596" s="759"/>
      <c r="AB1596" s="760" t="s">
        <v>876</v>
      </c>
      <c r="AC1596" s="760"/>
      <c r="AD1596" s="760"/>
      <c r="AE1596" s="760"/>
      <c r="AF1596" s="760"/>
      <c r="AG1596" s="760" t="s">
        <v>7915</v>
      </c>
      <c r="AH1596" s="760" t="s">
        <v>794</v>
      </c>
      <c r="AI1596" s="807"/>
      <c r="AJ1596" s="807"/>
      <c r="AK1596" s="807"/>
    </row>
    <row r="1597" spans="1:37" s="192" customFormat="1" ht="100.5" customHeight="1">
      <c r="A1597" s="727" t="s">
        <v>7916</v>
      </c>
      <c r="B1597" s="1060" t="s">
        <v>33</v>
      </c>
      <c r="C1597" s="727" t="s">
        <v>7917</v>
      </c>
      <c r="D1597" s="727" t="s">
        <v>7918</v>
      </c>
      <c r="E1597" s="727" t="str">
        <f t="shared" si="48"/>
        <v>Труба жаровая</v>
      </c>
      <c r="F1597" s="727" t="s">
        <v>7919</v>
      </c>
      <c r="G1597" s="727" t="str">
        <f t="shared" si="49"/>
        <v>для газоперекачивающих агрегатов (ГПА) типа ГТК-10И</v>
      </c>
      <c r="H1597" s="727"/>
      <c r="I1597" s="727"/>
      <c r="J1597" s="727" t="s">
        <v>227</v>
      </c>
      <c r="K1597" s="727">
        <v>0</v>
      </c>
      <c r="L1597" s="752">
        <v>711000000</v>
      </c>
      <c r="M1597" s="753" t="s">
        <v>73</v>
      </c>
      <c r="N1597" s="754" t="s">
        <v>2115</v>
      </c>
      <c r="O1597" s="727" t="s">
        <v>802</v>
      </c>
      <c r="P1597" s="727" t="s">
        <v>229</v>
      </c>
      <c r="Q1597" s="874" t="s">
        <v>230</v>
      </c>
      <c r="R1597" s="727" t="s">
        <v>2856</v>
      </c>
      <c r="S1597" s="727">
        <v>796</v>
      </c>
      <c r="T1597" s="727" t="s">
        <v>232</v>
      </c>
      <c r="U1597" s="824">
        <v>6</v>
      </c>
      <c r="V1597" s="824">
        <v>1722100</v>
      </c>
      <c r="W1597" s="824">
        <v>10332600</v>
      </c>
      <c r="X1597" s="824">
        <v>11572512</v>
      </c>
      <c r="Y1597" s="727"/>
      <c r="Z1597" s="1066">
        <v>2016</v>
      </c>
      <c r="AA1597" s="759"/>
      <c r="AB1597" s="760" t="s">
        <v>876</v>
      </c>
      <c r="AC1597" s="760"/>
      <c r="AD1597" s="760"/>
      <c r="AE1597" s="760"/>
      <c r="AF1597" s="760"/>
      <c r="AG1597" s="760" t="s">
        <v>7920</v>
      </c>
      <c r="AH1597" s="760" t="s">
        <v>794</v>
      </c>
      <c r="AI1597" s="807"/>
      <c r="AJ1597" s="807"/>
      <c r="AK1597" s="807"/>
    </row>
    <row r="1598" spans="1:37" s="192" customFormat="1" ht="100.5" customHeight="1">
      <c r="A1598" s="727" t="s">
        <v>7921</v>
      </c>
      <c r="B1598" s="1060" t="s">
        <v>33</v>
      </c>
      <c r="C1598" s="727" t="s">
        <v>7917</v>
      </c>
      <c r="D1598" s="727" t="s">
        <v>7918</v>
      </c>
      <c r="E1598" s="727" t="str">
        <f t="shared" si="48"/>
        <v>Труба жаровая</v>
      </c>
      <c r="F1598" s="727" t="s">
        <v>7919</v>
      </c>
      <c r="G1598" s="727" t="str">
        <f t="shared" si="49"/>
        <v>для газоперекачивающих агрегатов (ГПА) типа ГТК-10И</v>
      </c>
      <c r="H1598" s="727"/>
      <c r="I1598" s="727"/>
      <c r="J1598" s="727" t="s">
        <v>227</v>
      </c>
      <c r="K1598" s="727">
        <v>0</v>
      </c>
      <c r="L1598" s="752">
        <v>711000000</v>
      </c>
      <c r="M1598" s="753" t="s">
        <v>73</v>
      </c>
      <c r="N1598" s="754" t="s">
        <v>2115</v>
      </c>
      <c r="O1598" s="727" t="s">
        <v>802</v>
      </c>
      <c r="P1598" s="727" t="s">
        <v>229</v>
      </c>
      <c r="Q1598" s="874" t="s">
        <v>230</v>
      </c>
      <c r="R1598" s="727" t="s">
        <v>2856</v>
      </c>
      <c r="S1598" s="727">
        <v>796</v>
      </c>
      <c r="T1598" s="727" t="s">
        <v>232</v>
      </c>
      <c r="U1598" s="824">
        <v>6</v>
      </c>
      <c r="V1598" s="824">
        <v>1722100</v>
      </c>
      <c r="W1598" s="824">
        <v>10332600</v>
      </c>
      <c r="X1598" s="824">
        <v>11572512</v>
      </c>
      <c r="Y1598" s="727"/>
      <c r="Z1598" s="1066">
        <v>2016</v>
      </c>
      <c r="AA1598" s="759"/>
      <c r="AB1598" s="760" t="s">
        <v>876</v>
      </c>
      <c r="AC1598" s="760"/>
      <c r="AD1598" s="760"/>
      <c r="AE1598" s="760"/>
      <c r="AF1598" s="760"/>
      <c r="AG1598" s="760" t="s">
        <v>7922</v>
      </c>
      <c r="AH1598" s="760" t="s">
        <v>794</v>
      </c>
      <c r="AI1598" s="807"/>
      <c r="AJ1598" s="807"/>
      <c r="AK1598" s="807"/>
    </row>
    <row r="1599" spans="1:37" s="192" customFormat="1" ht="100.5" customHeight="1">
      <c r="A1599" s="727" t="s">
        <v>7923</v>
      </c>
      <c r="B1599" s="1060" t="s">
        <v>33</v>
      </c>
      <c r="C1599" s="727" t="s">
        <v>7917</v>
      </c>
      <c r="D1599" s="727" t="s">
        <v>7918</v>
      </c>
      <c r="E1599" s="727" t="str">
        <f t="shared" si="48"/>
        <v>Труба жаровая</v>
      </c>
      <c r="F1599" s="727" t="s">
        <v>7919</v>
      </c>
      <c r="G1599" s="727" t="str">
        <f t="shared" si="49"/>
        <v>для газоперекачивающих агрегатов (ГПА) типа ГТК-10И</v>
      </c>
      <c r="H1599" s="727"/>
      <c r="I1599" s="727"/>
      <c r="J1599" s="727" t="s">
        <v>227</v>
      </c>
      <c r="K1599" s="727">
        <v>0</v>
      </c>
      <c r="L1599" s="752">
        <v>711000000</v>
      </c>
      <c r="M1599" s="753" t="s">
        <v>73</v>
      </c>
      <c r="N1599" s="754" t="s">
        <v>2115</v>
      </c>
      <c r="O1599" s="727" t="s">
        <v>802</v>
      </c>
      <c r="P1599" s="727" t="s">
        <v>229</v>
      </c>
      <c r="Q1599" s="874" t="s">
        <v>230</v>
      </c>
      <c r="R1599" s="727" t="s">
        <v>2856</v>
      </c>
      <c r="S1599" s="727">
        <v>796</v>
      </c>
      <c r="T1599" s="727" t="s">
        <v>232</v>
      </c>
      <c r="U1599" s="824">
        <v>6</v>
      </c>
      <c r="V1599" s="824">
        <v>1722100</v>
      </c>
      <c r="W1599" s="824">
        <v>10332600</v>
      </c>
      <c r="X1599" s="824">
        <v>11572512</v>
      </c>
      <c r="Y1599" s="727"/>
      <c r="Z1599" s="1066">
        <v>2016</v>
      </c>
      <c r="AA1599" s="759"/>
      <c r="AB1599" s="760" t="s">
        <v>876</v>
      </c>
      <c r="AC1599" s="760"/>
      <c r="AD1599" s="760"/>
      <c r="AE1599" s="760"/>
      <c r="AF1599" s="760"/>
      <c r="AG1599" s="760" t="s">
        <v>7924</v>
      </c>
      <c r="AH1599" s="760" t="s">
        <v>794</v>
      </c>
      <c r="AI1599" s="807"/>
      <c r="AJ1599" s="807"/>
      <c r="AK1599" s="807"/>
    </row>
    <row r="1600" spans="1:37" s="192" customFormat="1" ht="100.5" customHeight="1">
      <c r="A1600" s="727" t="s">
        <v>7925</v>
      </c>
      <c r="B1600" s="1060" t="s">
        <v>33</v>
      </c>
      <c r="C1600" s="727" t="s">
        <v>7926</v>
      </c>
      <c r="D1600" s="727" t="s">
        <v>7927</v>
      </c>
      <c r="E1600" s="727" t="str">
        <f t="shared" si="48"/>
        <v>Устройство (ВГУ)</v>
      </c>
      <c r="F1600" s="727" t="s">
        <v>7928</v>
      </c>
      <c r="G1600" s="727" t="str">
        <f t="shared" si="49"/>
        <v>из эластичного, газонепроницаемого материала, замкнутая оболочка, временно герметизирующее, диаметр 300 мм</v>
      </c>
      <c r="H1600" s="727"/>
      <c r="I1600" s="727"/>
      <c r="J1600" s="727" t="s">
        <v>1135</v>
      </c>
      <c r="K1600" s="727">
        <v>59</v>
      </c>
      <c r="L1600" s="752">
        <v>711000000</v>
      </c>
      <c r="M1600" s="753" t="s">
        <v>73</v>
      </c>
      <c r="N1600" s="754" t="s">
        <v>2115</v>
      </c>
      <c r="O1600" s="727" t="s">
        <v>5514</v>
      </c>
      <c r="P1600" s="727" t="s">
        <v>229</v>
      </c>
      <c r="Q1600" s="874" t="s">
        <v>230</v>
      </c>
      <c r="R1600" s="727" t="s">
        <v>2856</v>
      </c>
      <c r="S1600" s="727">
        <v>796</v>
      </c>
      <c r="T1600" s="727" t="s">
        <v>232</v>
      </c>
      <c r="U1600" s="824">
        <v>6</v>
      </c>
      <c r="V1600" s="824">
        <v>40000</v>
      </c>
      <c r="W1600" s="824">
        <v>240000</v>
      </c>
      <c r="X1600" s="824">
        <v>268800</v>
      </c>
      <c r="Y1600" s="727" t="s">
        <v>4270</v>
      </c>
      <c r="Z1600" s="1066">
        <v>2016</v>
      </c>
      <c r="AA1600" s="759"/>
      <c r="AB1600" s="760" t="s">
        <v>876</v>
      </c>
      <c r="AC1600" s="760"/>
      <c r="AD1600" s="760"/>
      <c r="AE1600" s="760"/>
      <c r="AF1600" s="760"/>
      <c r="AG1600" s="760" t="s">
        <v>7929</v>
      </c>
      <c r="AH1600" s="760" t="s">
        <v>794</v>
      </c>
      <c r="AI1600" s="807"/>
      <c r="AJ1600" s="807"/>
      <c r="AK1600" s="807"/>
    </row>
    <row r="1601" spans="1:37" s="192" customFormat="1" ht="100.5" customHeight="1">
      <c r="A1601" s="727" t="s">
        <v>7930</v>
      </c>
      <c r="B1601" s="1060" t="s">
        <v>33</v>
      </c>
      <c r="C1601" s="727" t="s">
        <v>7926</v>
      </c>
      <c r="D1601" s="727" t="s">
        <v>7927</v>
      </c>
      <c r="E1601" s="727" t="str">
        <f t="shared" si="48"/>
        <v>Устройство (ВГУ)</v>
      </c>
      <c r="F1601" s="727" t="s">
        <v>7928</v>
      </c>
      <c r="G1601" s="727" t="str">
        <f t="shared" si="49"/>
        <v>из эластичного, газонепроницаемого материала, замкнутая оболочка, временно герметизирующее, диаметр 300 мм</v>
      </c>
      <c r="H1601" s="727"/>
      <c r="I1601" s="727"/>
      <c r="J1601" s="727" t="s">
        <v>1135</v>
      </c>
      <c r="K1601" s="727">
        <v>59</v>
      </c>
      <c r="L1601" s="752">
        <v>711000000</v>
      </c>
      <c r="M1601" s="753" t="s">
        <v>73</v>
      </c>
      <c r="N1601" s="754" t="s">
        <v>2115</v>
      </c>
      <c r="O1601" s="813" t="s">
        <v>4669</v>
      </c>
      <c r="P1601" s="727" t="s">
        <v>229</v>
      </c>
      <c r="Q1601" s="874" t="s">
        <v>230</v>
      </c>
      <c r="R1601" s="727" t="s">
        <v>2856</v>
      </c>
      <c r="S1601" s="727">
        <v>796</v>
      </c>
      <c r="T1601" s="727" t="s">
        <v>232</v>
      </c>
      <c r="U1601" s="824">
        <v>4</v>
      </c>
      <c r="V1601" s="824">
        <v>40000</v>
      </c>
      <c r="W1601" s="824">
        <v>160000</v>
      </c>
      <c r="X1601" s="824">
        <v>179200</v>
      </c>
      <c r="Y1601" s="727" t="s">
        <v>4270</v>
      </c>
      <c r="Z1601" s="1066">
        <v>2016</v>
      </c>
      <c r="AA1601" s="759"/>
      <c r="AB1601" s="760" t="s">
        <v>876</v>
      </c>
      <c r="AC1601" s="760"/>
      <c r="AD1601" s="760"/>
      <c r="AE1601" s="760"/>
      <c r="AF1601" s="760"/>
      <c r="AG1601" s="760" t="s">
        <v>7929</v>
      </c>
      <c r="AH1601" s="760" t="s">
        <v>794</v>
      </c>
      <c r="AI1601" s="807"/>
      <c r="AJ1601" s="807"/>
      <c r="AK1601" s="807"/>
    </row>
    <row r="1602" spans="1:37" s="192" customFormat="1" ht="100.5" customHeight="1">
      <c r="A1602" s="727" t="s">
        <v>7931</v>
      </c>
      <c r="B1602" s="1060" t="s">
        <v>33</v>
      </c>
      <c r="C1602" s="727" t="s">
        <v>7926</v>
      </c>
      <c r="D1602" s="727" t="s">
        <v>7927</v>
      </c>
      <c r="E1602" s="727" t="str">
        <f t="shared" ref="E1602:E1610" si="50">D1602</f>
        <v>Устройство (ВГУ)</v>
      </c>
      <c r="F1602" s="727" t="s">
        <v>7928</v>
      </c>
      <c r="G1602" s="727" t="str">
        <f t="shared" ref="G1602:G1610" si="51">F1602</f>
        <v>из эластичного, газонепроницаемого материала, замкнутая оболочка, временно герметизирующее, диаметр 300 мм</v>
      </c>
      <c r="H1602" s="727"/>
      <c r="I1602" s="727"/>
      <c r="J1602" s="727" t="s">
        <v>1135</v>
      </c>
      <c r="K1602" s="727">
        <v>59</v>
      </c>
      <c r="L1602" s="752">
        <v>711000000</v>
      </c>
      <c r="M1602" s="753" t="s">
        <v>73</v>
      </c>
      <c r="N1602" s="754" t="s">
        <v>2115</v>
      </c>
      <c r="O1602" s="813" t="s">
        <v>4696</v>
      </c>
      <c r="P1602" s="727" t="s">
        <v>229</v>
      </c>
      <c r="Q1602" s="874" t="s">
        <v>230</v>
      </c>
      <c r="R1602" s="727" t="s">
        <v>2856</v>
      </c>
      <c r="S1602" s="727">
        <v>796</v>
      </c>
      <c r="T1602" s="727" t="s">
        <v>232</v>
      </c>
      <c r="U1602" s="824">
        <v>4</v>
      </c>
      <c r="V1602" s="824">
        <v>40000</v>
      </c>
      <c r="W1602" s="824">
        <v>160000</v>
      </c>
      <c r="X1602" s="824">
        <v>179200</v>
      </c>
      <c r="Y1602" s="727" t="s">
        <v>4270</v>
      </c>
      <c r="Z1602" s="1066">
        <v>2016</v>
      </c>
      <c r="AA1602" s="759"/>
      <c r="AB1602" s="760" t="s">
        <v>876</v>
      </c>
      <c r="AC1602" s="760"/>
      <c r="AD1602" s="760"/>
      <c r="AE1602" s="760"/>
      <c r="AF1602" s="760"/>
      <c r="AG1602" s="760" t="s">
        <v>7932</v>
      </c>
      <c r="AH1602" s="760" t="s">
        <v>794</v>
      </c>
      <c r="AI1602" s="807"/>
      <c r="AJ1602" s="807"/>
      <c r="AK1602" s="807"/>
    </row>
    <row r="1603" spans="1:37" s="192" customFormat="1" ht="100.5" customHeight="1">
      <c r="A1603" s="727" t="s">
        <v>7933</v>
      </c>
      <c r="B1603" s="1060" t="s">
        <v>33</v>
      </c>
      <c r="C1603" s="727" t="s">
        <v>7934</v>
      </c>
      <c r="D1603" s="727" t="s">
        <v>6089</v>
      </c>
      <c r="E1603" s="727" t="str">
        <f t="shared" si="50"/>
        <v>Фильтр</v>
      </c>
      <c r="F1603" s="727" t="s">
        <v>7935</v>
      </c>
      <c r="G1603" s="727" t="str">
        <f t="shared" si="51"/>
        <v>полумуфты, для ГПА типа ГТК-10И</v>
      </c>
      <c r="H1603" s="727"/>
      <c r="I1603" s="727"/>
      <c r="J1603" s="727" t="s">
        <v>1135</v>
      </c>
      <c r="K1603" s="727">
        <v>0</v>
      </c>
      <c r="L1603" s="752">
        <v>711000000</v>
      </c>
      <c r="M1603" s="753" t="s">
        <v>73</v>
      </c>
      <c r="N1603" s="754" t="s">
        <v>2115</v>
      </c>
      <c r="O1603" s="727" t="s">
        <v>802</v>
      </c>
      <c r="P1603" s="727" t="s">
        <v>229</v>
      </c>
      <c r="Q1603" s="874" t="s">
        <v>230</v>
      </c>
      <c r="R1603" s="727" t="s">
        <v>2856</v>
      </c>
      <c r="S1603" s="727">
        <v>796</v>
      </c>
      <c r="T1603" s="727" t="s">
        <v>232</v>
      </c>
      <c r="U1603" s="824">
        <v>9</v>
      </c>
      <c r="V1603" s="824">
        <v>33200</v>
      </c>
      <c r="W1603" s="824">
        <v>298800</v>
      </c>
      <c r="X1603" s="824">
        <v>334656</v>
      </c>
      <c r="Y1603" s="727"/>
      <c r="Z1603" s="1066">
        <v>2016</v>
      </c>
      <c r="AA1603" s="759"/>
      <c r="AB1603" s="760" t="s">
        <v>876</v>
      </c>
      <c r="AC1603" s="760"/>
      <c r="AD1603" s="760"/>
      <c r="AE1603" s="760"/>
      <c r="AF1603" s="760"/>
      <c r="AG1603" s="760" t="s">
        <v>7936</v>
      </c>
      <c r="AH1603" s="760" t="s">
        <v>794</v>
      </c>
      <c r="AI1603" s="807"/>
      <c r="AJ1603" s="807"/>
      <c r="AK1603" s="807"/>
    </row>
    <row r="1604" spans="1:37" s="192" customFormat="1" ht="100.5" customHeight="1">
      <c r="A1604" s="727" t="s">
        <v>7937</v>
      </c>
      <c r="B1604" s="1060" t="s">
        <v>33</v>
      </c>
      <c r="C1604" s="727" t="s">
        <v>7938</v>
      </c>
      <c r="D1604" s="727" t="s">
        <v>6089</v>
      </c>
      <c r="E1604" s="727" t="str">
        <f t="shared" si="50"/>
        <v>Фильтр</v>
      </c>
      <c r="F1604" s="727" t="s">
        <v>7939</v>
      </c>
      <c r="G1604" s="727" t="str">
        <f t="shared" si="51"/>
        <v>топливного газа, для ГПА типа ГТК-10И</v>
      </c>
      <c r="H1604" s="727"/>
      <c r="I1604" s="727"/>
      <c r="J1604" s="727" t="s">
        <v>1135</v>
      </c>
      <c r="K1604" s="727">
        <v>0</v>
      </c>
      <c r="L1604" s="752">
        <v>711000000</v>
      </c>
      <c r="M1604" s="753" t="s">
        <v>73</v>
      </c>
      <c r="N1604" s="754" t="s">
        <v>2115</v>
      </c>
      <c r="O1604" s="727" t="s">
        <v>802</v>
      </c>
      <c r="P1604" s="727" t="s">
        <v>229</v>
      </c>
      <c r="Q1604" s="874" t="s">
        <v>230</v>
      </c>
      <c r="R1604" s="727" t="s">
        <v>2856</v>
      </c>
      <c r="S1604" s="727">
        <v>796</v>
      </c>
      <c r="T1604" s="727" t="s">
        <v>232</v>
      </c>
      <c r="U1604" s="824">
        <v>2</v>
      </c>
      <c r="V1604" s="824">
        <v>58850</v>
      </c>
      <c r="W1604" s="824">
        <v>117700</v>
      </c>
      <c r="X1604" s="824">
        <v>131824</v>
      </c>
      <c r="Y1604" s="727"/>
      <c r="Z1604" s="1066">
        <v>2016</v>
      </c>
      <c r="AA1604" s="759"/>
      <c r="AB1604" s="760" t="s">
        <v>876</v>
      </c>
      <c r="AC1604" s="760"/>
      <c r="AD1604" s="760"/>
      <c r="AE1604" s="760"/>
      <c r="AF1604" s="760"/>
      <c r="AG1604" s="760" t="s">
        <v>7940</v>
      </c>
      <c r="AH1604" s="760" t="s">
        <v>794</v>
      </c>
      <c r="AI1604" s="807"/>
      <c r="AJ1604" s="807"/>
      <c r="AK1604" s="807"/>
    </row>
    <row r="1605" spans="1:37" s="192" customFormat="1" ht="100.5" customHeight="1">
      <c r="A1605" s="727" t="s">
        <v>7941</v>
      </c>
      <c r="B1605" s="1060" t="s">
        <v>33</v>
      </c>
      <c r="C1605" s="727" t="s">
        <v>7942</v>
      </c>
      <c r="D1605" s="727" t="s">
        <v>6089</v>
      </c>
      <c r="E1605" s="727" t="str">
        <f t="shared" si="50"/>
        <v>Фильтр</v>
      </c>
      <c r="F1605" s="727" t="s">
        <v>7943</v>
      </c>
      <c r="G1605" s="727" t="str">
        <f t="shared" si="51"/>
        <v>маслянный, для ГПА типа ГТК-10И, главный</v>
      </c>
      <c r="H1605" s="727"/>
      <c r="I1605" s="727"/>
      <c r="J1605" s="727" t="s">
        <v>1135</v>
      </c>
      <c r="K1605" s="727">
        <v>0</v>
      </c>
      <c r="L1605" s="752">
        <v>711000000</v>
      </c>
      <c r="M1605" s="753" t="s">
        <v>73</v>
      </c>
      <c r="N1605" s="754" t="s">
        <v>2115</v>
      </c>
      <c r="O1605" s="727" t="s">
        <v>802</v>
      </c>
      <c r="P1605" s="727" t="s">
        <v>229</v>
      </c>
      <c r="Q1605" s="874" t="s">
        <v>230</v>
      </c>
      <c r="R1605" s="727" t="s">
        <v>2856</v>
      </c>
      <c r="S1605" s="727">
        <v>796</v>
      </c>
      <c r="T1605" s="727" t="s">
        <v>232</v>
      </c>
      <c r="U1605" s="824">
        <v>36</v>
      </c>
      <c r="V1605" s="824">
        <v>69500</v>
      </c>
      <c r="W1605" s="824">
        <v>2502000</v>
      </c>
      <c r="X1605" s="824">
        <v>2802240</v>
      </c>
      <c r="Y1605" s="727"/>
      <c r="Z1605" s="1066">
        <v>2016</v>
      </c>
      <c r="AA1605" s="759"/>
      <c r="AB1605" s="760" t="s">
        <v>876</v>
      </c>
      <c r="AC1605" s="760"/>
      <c r="AD1605" s="760"/>
      <c r="AE1605" s="760"/>
      <c r="AF1605" s="760"/>
      <c r="AG1605" s="760" t="s">
        <v>7944</v>
      </c>
      <c r="AH1605" s="760" t="s">
        <v>794</v>
      </c>
      <c r="AI1605" s="807"/>
      <c r="AJ1605" s="807"/>
      <c r="AK1605" s="807"/>
    </row>
    <row r="1606" spans="1:37" s="192" customFormat="1" ht="100.5" customHeight="1">
      <c r="A1606" s="727" t="s">
        <v>7945</v>
      </c>
      <c r="B1606" s="1060" t="s">
        <v>33</v>
      </c>
      <c r="C1606" s="727" t="s">
        <v>7946</v>
      </c>
      <c r="D1606" s="727" t="s">
        <v>6089</v>
      </c>
      <c r="E1606" s="727" t="str">
        <f t="shared" si="50"/>
        <v>Фильтр</v>
      </c>
      <c r="F1606" s="727" t="s">
        <v>4855</v>
      </c>
      <c r="G1606" s="727" t="str">
        <f t="shared" si="51"/>
        <v>к турбокомпрессору</v>
      </c>
      <c r="H1606" s="727"/>
      <c r="I1606" s="727"/>
      <c r="J1606" s="727" t="s">
        <v>1135</v>
      </c>
      <c r="K1606" s="727">
        <v>50</v>
      </c>
      <c r="L1606" s="752">
        <v>711000000</v>
      </c>
      <c r="M1606" s="753" t="s">
        <v>73</v>
      </c>
      <c r="N1606" s="754" t="s">
        <v>2115</v>
      </c>
      <c r="O1606" s="813" t="s">
        <v>4672</v>
      </c>
      <c r="P1606" s="727" t="s">
        <v>229</v>
      </c>
      <c r="Q1606" s="874" t="s">
        <v>230</v>
      </c>
      <c r="R1606" s="727" t="s">
        <v>2856</v>
      </c>
      <c r="S1606" s="727">
        <v>796</v>
      </c>
      <c r="T1606" s="727" t="s">
        <v>232</v>
      </c>
      <c r="U1606" s="824">
        <v>3</v>
      </c>
      <c r="V1606" s="824">
        <v>20758</v>
      </c>
      <c r="W1606" s="824">
        <v>62274</v>
      </c>
      <c r="X1606" s="824">
        <v>69746.880000000005</v>
      </c>
      <c r="Y1606" s="727" t="s">
        <v>4270</v>
      </c>
      <c r="Z1606" s="1066">
        <v>2016</v>
      </c>
      <c r="AA1606" s="759"/>
      <c r="AB1606" s="760" t="s">
        <v>876</v>
      </c>
      <c r="AC1606" s="760"/>
      <c r="AD1606" s="760"/>
      <c r="AE1606" s="760"/>
      <c r="AF1606" s="760"/>
      <c r="AG1606" s="760" t="s">
        <v>7947</v>
      </c>
      <c r="AH1606" s="760" t="s">
        <v>794</v>
      </c>
      <c r="AI1606" s="807"/>
      <c r="AJ1606" s="807"/>
      <c r="AK1606" s="807"/>
    </row>
    <row r="1607" spans="1:37" s="192" customFormat="1" ht="100.5" customHeight="1">
      <c r="A1607" s="727" t="s">
        <v>7948</v>
      </c>
      <c r="B1607" s="1060" t="s">
        <v>33</v>
      </c>
      <c r="C1607" s="727" t="s">
        <v>7949</v>
      </c>
      <c r="D1607" s="727" t="s">
        <v>6089</v>
      </c>
      <c r="E1607" s="727" t="str">
        <f t="shared" si="50"/>
        <v>Фильтр</v>
      </c>
      <c r="F1607" s="727" t="s">
        <v>7950</v>
      </c>
      <c r="G1607" s="727" t="str">
        <f t="shared" si="51"/>
        <v>масляный, для дизель-генераторной установки</v>
      </c>
      <c r="H1607" s="727"/>
      <c r="I1607" s="727"/>
      <c r="J1607" s="727" t="s">
        <v>1135</v>
      </c>
      <c r="K1607" s="727">
        <v>50</v>
      </c>
      <c r="L1607" s="752">
        <v>711000000</v>
      </c>
      <c r="M1607" s="753" t="s">
        <v>73</v>
      </c>
      <c r="N1607" s="754" t="s">
        <v>2115</v>
      </c>
      <c r="O1607" s="813" t="s">
        <v>4672</v>
      </c>
      <c r="P1607" s="727" t="s">
        <v>229</v>
      </c>
      <c r="Q1607" s="874" t="s">
        <v>230</v>
      </c>
      <c r="R1607" s="727" t="s">
        <v>2856</v>
      </c>
      <c r="S1607" s="727">
        <v>796</v>
      </c>
      <c r="T1607" s="727" t="s">
        <v>232</v>
      </c>
      <c r="U1607" s="824">
        <v>8</v>
      </c>
      <c r="V1607" s="824">
        <v>20000</v>
      </c>
      <c r="W1607" s="824">
        <v>160000</v>
      </c>
      <c r="X1607" s="824">
        <v>179200</v>
      </c>
      <c r="Y1607" s="727" t="s">
        <v>4270</v>
      </c>
      <c r="Z1607" s="1066">
        <v>2016</v>
      </c>
      <c r="AA1607" s="759"/>
      <c r="AB1607" s="760" t="s">
        <v>876</v>
      </c>
      <c r="AC1607" s="760"/>
      <c r="AD1607" s="760"/>
      <c r="AE1607" s="760"/>
      <c r="AF1607" s="760"/>
      <c r="AG1607" s="760" t="s">
        <v>7951</v>
      </c>
      <c r="AH1607" s="760" t="s">
        <v>794</v>
      </c>
      <c r="AI1607" s="807"/>
      <c r="AJ1607" s="807"/>
      <c r="AK1607" s="807"/>
    </row>
    <row r="1608" spans="1:37" s="192" customFormat="1" ht="100.5" customHeight="1">
      <c r="A1608" s="727" t="s">
        <v>7952</v>
      </c>
      <c r="B1608" s="1060" t="s">
        <v>33</v>
      </c>
      <c r="C1608" s="727" t="s">
        <v>7949</v>
      </c>
      <c r="D1608" s="727" t="s">
        <v>6089</v>
      </c>
      <c r="E1608" s="727" t="str">
        <f t="shared" si="50"/>
        <v>Фильтр</v>
      </c>
      <c r="F1608" s="727" t="s">
        <v>7950</v>
      </c>
      <c r="G1608" s="727" t="str">
        <f t="shared" si="51"/>
        <v>масляный, для дизель-генераторной установки</v>
      </c>
      <c r="H1608" s="727"/>
      <c r="I1608" s="727"/>
      <c r="J1608" s="727" t="s">
        <v>1135</v>
      </c>
      <c r="K1608" s="727">
        <v>50</v>
      </c>
      <c r="L1608" s="752">
        <v>711000000</v>
      </c>
      <c r="M1608" s="753" t="s">
        <v>73</v>
      </c>
      <c r="N1608" s="754" t="s">
        <v>2115</v>
      </c>
      <c r="O1608" s="813" t="s">
        <v>4669</v>
      </c>
      <c r="P1608" s="727" t="s">
        <v>229</v>
      </c>
      <c r="Q1608" s="874" t="s">
        <v>230</v>
      </c>
      <c r="R1608" s="727" t="s">
        <v>2856</v>
      </c>
      <c r="S1608" s="727">
        <v>796</v>
      </c>
      <c r="T1608" s="727" t="s">
        <v>232</v>
      </c>
      <c r="U1608" s="824">
        <v>8</v>
      </c>
      <c r="V1608" s="824">
        <v>10000</v>
      </c>
      <c r="W1608" s="824">
        <v>80000</v>
      </c>
      <c r="X1608" s="824">
        <v>89600</v>
      </c>
      <c r="Y1608" s="727" t="s">
        <v>4270</v>
      </c>
      <c r="Z1608" s="1066">
        <v>2016</v>
      </c>
      <c r="AA1608" s="759"/>
      <c r="AB1608" s="760" t="s">
        <v>876</v>
      </c>
      <c r="AC1608" s="760"/>
      <c r="AD1608" s="760"/>
      <c r="AE1608" s="760"/>
      <c r="AF1608" s="760"/>
      <c r="AG1608" s="760" t="s">
        <v>7953</v>
      </c>
      <c r="AH1608" s="760" t="s">
        <v>794</v>
      </c>
      <c r="AI1608" s="807"/>
      <c r="AJ1608" s="807"/>
      <c r="AK1608" s="807"/>
    </row>
    <row r="1609" spans="1:37" s="192" customFormat="1" ht="100.5" customHeight="1">
      <c r="A1609" s="727" t="s">
        <v>7954</v>
      </c>
      <c r="B1609" s="1060" t="s">
        <v>33</v>
      </c>
      <c r="C1609" s="727" t="s">
        <v>7949</v>
      </c>
      <c r="D1609" s="727" t="s">
        <v>6089</v>
      </c>
      <c r="E1609" s="727" t="str">
        <f t="shared" si="50"/>
        <v>Фильтр</v>
      </c>
      <c r="F1609" s="727" t="s">
        <v>7950</v>
      </c>
      <c r="G1609" s="727" t="str">
        <f t="shared" si="51"/>
        <v>масляный, для дизель-генераторной установки</v>
      </c>
      <c r="H1609" s="727"/>
      <c r="I1609" s="727"/>
      <c r="J1609" s="727" t="s">
        <v>1135</v>
      </c>
      <c r="K1609" s="727">
        <v>50</v>
      </c>
      <c r="L1609" s="752">
        <v>711000000</v>
      </c>
      <c r="M1609" s="753" t="s">
        <v>73</v>
      </c>
      <c r="N1609" s="754" t="s">
        <v>2115</v>
      </c>
      <c r="O1609" s="813" t="s">
        <v>4669</v>
      </c>
      <c r="P1609" s="727" t="s">
        <v>229</v>
      </c>
      <c r="Q1609" s="874" t="s">
        <v>230</v>
      </c>
      <c r="R1609" s="727" t="s">
        <v>2856</v>
      </c>
      <c r="S1609" s="727">
        <v>796</v>
      </c>
      <c r="T1609" s="727" t="s">
        <v>232</v>
      </c>
      <c r="U1609" s="824">
        <v>3</v>
      </c>
      <c r="V1609" s="824">
        <v>15000</v>
      </c>
      <c r="W1609" s="824">
        <v>45000</v>
      </c>
      <c r="X1609" s="824">
        <v>50400</v>
      </c>
      <c r="Y1609" s="727" t="s">
        <v>4270</v>
      </c>
      <c r="Z1609" s="1066">
        <v>2016</v>
      </c>
      <c r="AA1609" s="759"/>
      <c r="AB1609" s="760" t="s">
        <v>876</v>
      </c>
      <c r="AC1609" s="760"/>
      <c r="AD1609" s="760"/>
      <c r="AE1609" s="760"/>
      <c r="AF1609" s="760"/>
      <c r="AG1609" s="760" t="s">
        <v>7955</v>
      </c>
      <c r="AH1609" s="760" t="s">
        <v>794</v>
      </c>
      <c r="AI1609" s="807"/>
      <c r="AJ1609" s="807"/>
      <c r="AK1609" s="807"/>
    </row>
    <row r="1610" spans="1:37" s="192" customFormat="1" ht="100.5" customHeight="1">
      <c r="A1610" s="727" t="s">
        <v>7956</v>
      </c>
      <c r="B1610" s="1060" t="s">
        <v>33</v>
      </c>
      <c r="C1610" s="727" t="s">
        <v>7957</v>
      </c>
      <c r="D1610" s="727" t="s">
        <v>6089</v>
      </c>
      <c r="E1610" s="727" t="str">
        <f t="shared" si="50"/>
        <v>Фильтр</v>
      </c>
      <c r="F1610" s="727" t="s">
        <v>7958</v>
      </c>
      <c r="G1610" s="727" t="str">
        <f t="shared" si="51"/>
        <v>воздушный, для дизель-генераторов морских судов</v>
      </c>
      <c r="H1610" s="727"/>
      <c r="I1610" s="727"/>
      <c r="J1610" s="727" t="s">
        <v>1135</v>
      </c>
      <c r="K1610" s="727">
        <v>50</v>
      </c>
      <c r="L1610" s="752">
        <v>711000000</v>
      </c>
      <c r="M1610" s="753" t="s">
        <v>73</v>
      </c>
      <c r="N1610" s="754" t="s">
        <v>2115</v>
      </c>
      <c r="O1610" s="813" t="s">
        <v>4669</v>
      </c>
      <c r="P1610" s="727" t="s">
        <v>229</v>
      </c>
      <c r="Q1610" s="874" t="s">
        <v>230</v>
      </c>
      <c r="R1610" s="727" t="s">
        <v>2856</v>
      </c>
      <c r="S1610" s="727">
        <v>796</v>
      </c>
      <c r="T1610" s="727" t="s">
        <v>232</v>
      </c>
      <c r="U1610" s="824">
        <v>8</v>
      </c>
      <c r="V1610" s="824">
        <v>70000</v>
      </c>
      <c r="W1610" s="824">
        <v>560000</v>
      </c>
      <c r="X1610" s="824">
        <v>627200</v>
      </c>
      <c r="Y1610" s="727" t="s">
        <v>4270</v>
      </c>
      <c r="Z1610" s="1066">
        <v>2016</v>
      </c>
      <c r="AA1610" s="759"/>
      <c r="AB1610" s="760" t="s">
        <v>876</v>
      </c>
      <c r="AC1610" s="760"/>
      <c r="AD1610" s="760"/>
      <c r="AE1610" s="760"/>
      <c r="AF1610" s="760"/>
      <c r="AG1610" s="760" t="s">
        <v>7959</v>
      </c>
      <c r="AH1610" s="760" t="s">
        <v>794</v>
      </c>
      <c r="AI1610" s="807"/>
      <c r="AJ1610" s="807"/>
      <c r="AK1610" s="807"/>
    </row>
    <row r="1611" spans="1:37" s="192" customFormat="1" ht="100.5" customHeight="1">
      <c r="A1611" s="727" t="s">
        <v>7960</v>
      </c>
      <c r="B1611" s="752" t="s">
        <v>33</v>
      </c>
      <c r="C1611" s="1060" t="s">
        <v>7961</v>
      </c>
      <c r="D1611" s="752" t="s">
        <v>944</v>
      </c>
      <c r="E1611" s="752" t="s">
        <v>944</v>
      </c>
      <c r="F1611" s="1060" t="s">
        <v>7962</v>
      </c>
      <c r="G1611" s="1060" t="s">
        <v>7962</v>
      </c>
      <c r="H1611" s="1060"/>
      <c r="I1611" s="1060"/>
      <c r="J1611" s="752" t="s">
        <v>1135</v>
      </c>
      <c r="K1611" s="1060">
        <v>70</v>
      </c>
      <c r="L1611" s="766">
        <v>471010000</v>
      </c>
      <c r="M1611" s="1016" t="s">
        <v>125</v>
      </c>
      <c r="N1611" s="777" t="s">
        <v>2115</v>
      </c>
      <c r="O1611" s="752" t="s">
        <v>236</v>
      </c>
      <c r="P1611" s="752" t="s">
        <v>229</v>
      </c>
      <c r="Q1611" s="874" t="s">
        <v>230</v>
      </c>
      <c r="R1611" s="727" t="s">
        <v>4370</v>
      </c>
      <c r="S1611" s="752">
        <v>166</v>
      </c>
      <c r="T1611" s="752" t="s">
        <v>902</v>
      </c>
      <c r="U1611" s="1064">
        <v>316.60000000000002</v>
      </c>
      <c r="V1611" s="1064">
        <v>800</v>
      </c>
      <c r="W1611" s="1064">
        <v>253280.00000000003</v>
      </c>
      <c r="X1611" s="1064">
        <f>W1611*1.12</f>
        <v>283673.60000000003</v>
      </c>
      <c r="Y1611" s="1064" t="s">
        <v>4270</v>
      </c>
      <c r="Z1611" s="752">
        <v>2016</v>
      </c>
      <c r="AA1611" s="1068"/>
      <c r="AB1611" s="798" t="s">
        <v>876</v>
      </c>
      <c r="AC1611" s="760"/>
      <c r="AD1611" s="760"/>
      <c r="AE1611" s="760"/>
      <c r="AF1611" s="760"/>
      <c r="AG1611" s="798" t="s">
        <v>7963</v>
      </c>
      <c r="AH1611" s="798" t="s">
        <v>794</v>
      </c>
      <c r="AI1611" s="760">
        <v>210021846</v>
      </c>
      <c r="AJ1611" s="760"/>
      <c r="AK1611" s="820"/>
    </row>
    <row r="1612" spans="1:37" s="192" customFormat="1" ht="100.5" customHeight="1">
      <c r="A1612" s="727" t="s">
        <v>7964</v>
      </c>
      <c r="B1612" s="752" t="s">
        <v>33</v>
      </c>
      <c r="C1612" s="1060" t="s">
        <v>7965</v>
      </c>
      <c r="D1612" s="752" t="s">
        <v>950</v>
      </c>
      <c r="E1612" s="752" t="s">
        <v>950</v>
      </c>
      <c r="F1612" s="1060" t="s">
        <v>7966</v>
      </c>
      <c r="G1612" s="1060" t="s">
        <v>7966</v>
      </c>
      <c r="H1612" s="1060"/>
      <c r="I1612" s="1060"/>
      <c r="J1612" s="752" t="s">
        <v>1135</v>
      </c>
      <c r="K1612" s="1060">
        <v>70</v>
      </c>
      <c r="L1612" s="766">
        <v>471010000</v>
      </c>
      <c r="M1612" s="1016" t="s">
        <v>125</v>
      </c>
      <c r="N1612" s="777" t="s">
        <v>2115</v>
      </c>
      <c r="O1612" s="752" t="s">
        <v>236</v>
      </c>
      <c r="P1612" s="752" t="s">
        <v>229</v>
      </c>
      <c r="Q1612" s="874" t="s">
        <v>230</v>
      </c>
      <c r="R1612" s="727" t="s">
        <v>4370</v>
      </c>
      <c r="S1612" s="752">
        <v>166</v>
      </c>
      <c r="T1612" s="752" t="s">
        <v>902</v>
      </c>
      <c r="U1612" s="1064">
        <v>22.9</v>
      </c>
      <c r="V1612" s="1064">
        <v>1000</v>
      </c>
      <c r="W1612" s="1064">
        <v>22900</v>
      </c>
      <c r="X1612" s="1064">
        <f>W1612*1.12</f>
        <v>25648.000000000004</v>
      </c>
      <c r="Y1612" s="1064" t="s">
        <v>4270</v>
      </c>
      <c r="Z1612" s="752">
        <v>2016</v>
      </c>
      <c r="AA1612" s="1068"/>
      <c r="AB1612" s="798" t="s">
        <v>876</v>
      </c>
      <c r="AC1612" s="760"/>
      <c r="AD1612" s="760"/>
      <c r="AE1612" s="760"/>
      <c r="AF1612" s="760"/>
      <c r="AG1612" s="798" t="s">
        <v>7967</v>
      </c>
      <c r="AH1612" s="798" t="s">
        <v>794</v>
      </c>
      <c r="AI1612" s="760">
        <v>210021848</v>
      </c>
      <c r="AJ1612" s="760"/>
      <c r="AK1612" s="820"/>
    </row>
    <row r="1613" spans="1:37" s="192" customFormat="1" ht="100.5" customHeight="1">
      <c r="A1613" s="727" t="s">
        <v>7968</v>
      </c>
      <c r="B1613" s="777" t="s">
        <v>33</v>
      </c>
      <c r="C1613" s="727" t="s">
        <v>7969</v>
      </c>
      <c r="D1613" s="727" t="s">
        <v>7970</v>
      </c>
      <c r="E1613" s="727" t="s">
        <v>7970</v>
      </c>
      <c r="F1613" s="1067" t="s">
        <v>7971</v>
      </c>
      <c r="G1613" s="1067" t="str">
        <f>F1613</f>
        <v>технический, марка А, ГОСТ 5457-75</v>
      </c>
      <c r="H1613" s="727"/>
      <c r="I1613" s="727"/>
      <c r="J1613" s="777" t="s">
        <v>1135</v>
      </c>
      <c r="K1613" s="727">
        <v>100</v>
      </c>
      <c r="L1613" s="1059">
        <v>231010000</v>
      </c>
      <c r="M1613" s="1059" t="s">
        <v>128</v>
      </c>
      <c r="N1613" s="777" t="s">
        <v>2115</v>
      </c>
      <c r="O1613" s="777" t="s">
        <v>7972</v>
      </c>
      <c r="P1613" s="777" t="s">
        <v>229</v>
      </c>
      <c r="Q1613" s="874" t="s">
        <v>230</v>
      </c>
      <c r="R1613" s="727" t="s">
        <v>4370</v>
      </c>
      <c r="S1613" s="727">
        <v>5108</v>
      </c>
      <c r="T1613" s="727" t="s">
        <v>4729</v>
      </c>
      <c r="U1613" s="1069">
        <v>37</v>
      </c>
      <c r="V1613" s="933">
        <v>40000</v>
      </c>
      <c r="W1613" s="933">
        <v>1480000</v>
      </c>
      <c r="X1613" s="933">
        <f>W1613*1.12</f>
        <v>1657600.0000000002</v>
      </c>
      <c r="Y1613" s="1064" t="s">
        <v>4270</v>
      </c>
      <c r="Z1613" s="727">
        <v>2016</v>
      </c>
      <c r="AA1613" s="727"/>
      <c r="AB1613" s="798" t="s">
        <v>876</v>
      </c>
      <c r="AC1613" s="760"/>
      <c r="AD1613" s="760"/>
      <c r="AE1613" s="760"/>
      <c r="AF1613" s="760"/>
      <c r="AG1613" s="760" t="s">
        <v>7973</v>
      </c>
      <c r="AH1613" s="760" t="s">
        <v>794</v>
      </c>
      <c r="AI1613" s="760">
        <v>210015963</v>
      </c>
      <c r="AJ1613" s="760" t="s">
        <v>7974</v>
      </c>
      <c r="AK1613" s="762"/>
    </row>
    <row r="1614" spans="1:37" s="192" customFormat="1" ht="100.5" customHeight="1">
      <c r="A1614" s="727" t="s">
        <v>7975</v>
      </c>
      <c r="B1614" s="777" t="s">
        <v>33</v>
      </c>
      <c r="C1614" s="727" t="s">
        <v>7969</v>
      </c>
      <c r="D1614" s="727" t="s">
        <v>7970</v>
      </c>
      <c r="E1614" s="727" t="s">
        <v>7970</v>
      </c>
      <c r="F1614" s="727" t="s">
        <v>7971</v>
      </c>
      <c r="G1614" s="1067" t="str">
        <f t="shared" ref="G1614:G1628" si="52">F1614</f>
        <v>технический, марка А, ГОСТ 5457-75</v>
      </c>
      <c r="H1614" s="727"/>
      <c r="I1614" s="727"/>
      <c r="J1614" s="777" t="s">
        <v>1135</v>
      </c>
      <c r="K1614" s="727">
        <v>100</v>
      </c>
      <c r="L1614" s="1070">
        <v>751000000</v>
      </c>
      <c r="M1614" s="1071" t="s">
        <v>83</v>
      </c>
      <c r="N1614" s="777" t="s">
        <v>2115</v>
      </c>
      <c r="O1614" s="777" t="s">
        <v>1086</v>
      </c>
      <c r="P1614" s="777" t="s">
        <v>229</v>
      </c>
      <c r="Q1614" s="874" t="s">
        <v>230</v>
      </c>
      <c r="R1614" s="727" t="s">
        <v>4370</v>
      </c>
      <c r="S1614" s="727">
        <v>5108</v>
      </c>
      <c r="T1614" s="727" t="s">
        <v>4729</v>
      </c>
      <c r="U1614" s="1069">
        <v>6</v>
      </c>
      <c r="V1614" s="933">
        <v>40000</v>
      </c>
      <c r="W1614" s="933">
        <v>240000</v>
      </c>
      <c r="X1614" s="933">
        <f t="shared" ref="X1614:X1628" si="53">W1614*1.12</f>
        <v>268800</v>
      </c>
      <c r="Y1614" s="1064" t="s">
        <v>4270</v>
      </c>
      <c r="Z1614" s="727">
        <v>2016</v>
      </c>
      <c r="AA1614" s="727"/>
      <c r="AB1614" s="798" t="s">
        <v>876</v>
      </c>
      <c r="AC1614" s="760"/>
      <c r="AD1614" s="760"/>
      <c r="AE1614" s="760"/>
      <c r="AF1614" s="760"/>
      <c r="AG1614" s="760" t="s">
        <v>7976</v>
      </c>
      <c r="AH1614" s="760" t="s">
        <v>794</v>
      </c>
      <c r="AI1614" s="760">
        <v>210015963</v>
      </c>
      <c r="AJ1614" s="760" t="s">
        <v>7974</v>
      </c>
      <c r="AK1614" s="760"/>
    </row>
    <row r="1615" spans="1:37" s="192" customFormat="1" ht="100.5" customHeight="1">
      <c r="A1615" s="727" t="s">
        <v>7977</v>
      </c>
      <c r="B1615" s="777" t="s">
        <v>33</v>
      </c>
      <c r="C1615" s="727" t="s">
        <v>7969</v>
      </c>
      <c r="D1615" s="727" t="s">
        <v>7970</v>
      </c>
      <c r="E1615" s="727" t="s">
        <v>7970</v>
      </c>
      <c r="F1615" s="727" t="s">
        <v>7971</v>
      </c>
      <c r="G1615" s="1067" t="str">
        <f t="shared" si="52"/>
        <v>технический, марка А, ГОСТ 5457-75</v>
      </c>
      <c r="H1615" s="727"/>
      <c r="I1615" s="727"/>
      <c r="J1615" s="777" t="s">
        <v>1135</v>
      </c>
      <c r="K1615" s="727">
        <v>100</v>
      </c>
      <c r="L1615" s="1072">
        <v>431010000</v>
      </c>
      <c r="M1615" s="1073" t="s">
        <v>129</v>
      </c>
      <c r="N1615" s="777" t="s">
        <v>2115</v>
      </c>
      <c r="O1615" s="777" t="s">
        <v>1960</v>
      </c>
      <c r="P1615" s="777" t="s">
        <v>229</v>
      </c>
      <c r="Q1615" s="874" t="s">
        <v>230</v>
      </c>
      <c r="R1615" s="727" t="s">
        <v>4370</v>
      </c>
      <c r="S1615" s="727">
        <v>5108</v>
      </c>
      <c r="T1615" s="727" t="s">
        <v>4729</v>
      </c>
      <c r="U1615" s="1069">
        <v>1</v>
      </c>
      <c r="V1615" s="933">
        <v>40000</v>
      </c>
      <c r="W1615" s="933">
        <v>40000</v>
      </c>
      <c r="X1615" s="933">
        <f t="shared" si="53"/>
        <v>44800.000000000007</v>
      </c>
      <c r="Y1615" s="1064" t="s">
        <v>4270</v>
      </c>
      <c r="Z1615" s="727">
        <v>2016</v>
      </c>
      <c r="AA1615" s="727"/>
      <c r="AB1615" s="798" t="s">
        <v>876</v>
      </c>
      <c r="AC1615" s="760"/>
      <c r="AD1615" s="760"/>
      <c r="AE1615" s="760"/>
      <c r="AF1615" s="760"/>
      <c r="AG1615" s="760" t="s">
        <v>7978</v>
      </c>
      <c r="AH1615" s="760" t="s">
        <v>794</v>
      </c>
      <c r="AI1615" s="760">
        <v>210015963</v>
      </c>
      <c r="AJ1615" s="760" t="s">
        <v>7974</v>
      </c>
      <c r="AK1615" s="760"/>
    </row>
    <row r="1616" spans="1:37" s="192" customFormat="1" ht="100.5" customHeight="1">
      <c r="A1616" s="727" t="s">
        <v>7979</v>
      </c>
      <c r="B1616" s="777" t="s">
        <v>33</v>
      </c>
      <c r="C1616" s="727" t="s">
        <v>7969</v>
      </c>
      <c r="D1616" s="727" t="s">
        <v>7970</v>
      </c>
      <c r="E1616" s="727" t="s">
        <v>7970</v>
      </c>
      <c r="F1616" s="727" t="s">
        <v>7971</v>
      </c>
      <c r="G1616" s="1067" t="str">
        <f t="shared" si="52"/>
        <v>технический, марка А, ГОСТ 5457-75</v>
      </c>
      <c r="H1616" s="727"/>
      <c r="I1616" s="727"/>
      <c r="J1616" s="777" t="s">
        <v>1135</v>
      </c>
      <c r="K1616" s="727">
        <v>100</v>
      </c>
      <c r="L1616" s="1073">
        <v>471010000</v>
      </c>
      <c r="M1616" s="1073" t="s">
        <v>125</v>
      </c>
      <c r="N1616" s="777" t="s">
        <v>2115</v>
      </c>
      <c r="O1616" s="777" t="s">
        <v>236</v>
      </c>
      <c r="P1616" s="777" t="s">
        <v>229</v>
      </c>
      <c r="Q1616" s="874" t="s">
        <v>230</v>
      </c>
      <c r="R1616" s="727" t="s">
        <v>4370</v>
      </c>
      <c r="S1616" s="727">
        <v>5108</v>
      </c>
      <c r="T1616" s="727" t="s">
        <v>4729</v>
      </c>
      <c r="U1616" s="1069">
        <v>63</v>
      </c>
      <c r="V1616" s="933">
        <v>40000</v>
      </c>
      <c r="W1616" s="933">
        <v>2520000</v>
      </c>
      <c r="X1616" s="933">
        <f t="shared" si="53"/>
        <v>2822400.0000000005</v>
      </c>
      <c r="Y1616" s="1064" t="s">
        <v>4270</v>
      </c>
      <c r="Z1616" s="727">
        <v>2016</v>
      </c>
      <c r="AA1616" s="727"/>
      <c r="AB1616" s="798" t="s">
        <v>876</v>
      </c>
      <c r="AC1616" s="760"/>
      <c r="AD1616" s="760"/>
      <c r="AE1616" s="760"/>
      <c r="AF1616" s="760"/>
      <c r="AG1616" s="760" t="s">
        <v>7980</v>
      </c>
      <c r="AH1616" s="760" t="s">
        <v>794</v>
      </c>
      <c r="AI1616" s="760">
        <v>210015963</v>
      </c>
      <c r="AJ1616" s="760" t="s">
        <v>7974</v>
      </c>
      <c r="AK1616" s="760"/>
    </row>
    <row r="1617" spans="1:37" s="192" customFormat="1" ht="100.5" customHeight="1">
      <c r="A1617" s="727" t="s">
        <v>7981</v>
      </c>
      <c r="B1617" s="777" t="s">
        <v>33</v>
      </c>
      <c r="C1617" s="727" t="s">
        <v>7969</v>
      </c>
      <c r="D1617" s="727" t="s">
        <v>7970</v>
      </c>
      <c r="E1617" s="727" t="s">
        <v>7970</v>
      </c>
      <c r="F1617" s="727" t="s">
        <v>7971</v>
      </c>
      <c r="G1617" s="1067" t="str">
        <f t="shared" si="52"/>
        <v>технический, марка А, ГОСТ 5457-75</v>
      </c>
      <c r="H1617" s="727"/>
      <c r="I1617" s="727"/>
      <c r="J1617" s="777" t="s">
        <v>1135</v>
      </c>
      <c r="K1617" s="727">
        <v>100</v>
      </c>
      <c r="L1617" s="788">
        <v>311000000</v>
      </c>
      <c r="M1617" s="727" t="s">
        <v>342</v>
      </c>
      <c r="N1617" s="777" t="s">
        <v>2115</v>
      </c>
      <c r="O1617" s="777" t="s">
        <v>808</v>
      </c>
      <c r="P1617" s="777" t="s">
        <v>229</v>
      </c>
      <c r="Q1617" s="874" t="s">
        <v>230</v>
      </c>
      <c r="R1617" s="727" t="s">
        <v>4370</v>
      </c>
      <c r="S1617" s="727">
        <v>5108</v>
      </c>
      <c r="T1617" s="727" t="s">
        <v>4729</v>
      </c>
      <c r="U1617" s="1069">
        <v>10</v>
      </c>
      <c r="V1617" s="933">
        <v>40000</v>
      </c>
      <c r="W1617" s="933">
        <v>400000</v>
      </c>
      <c r="X1617" s="933">
        <f t="shared" si="53"/>
        <v>448000.00000000006</v>
      </c>
      <c r="Y1617" s="1064" t="s">
        <v>4270</v>
      </c>
      <c r="Z1617" s="727">
        <v>2016</v>
      </c>
      <c r="AA1617" s="727"/>
      <c r="AB1617" s="798" t="s">
        <v>876</v>
      </c>
      <c r="AC1617" s="760"/>
      <c r="AD1617" s="760"/>
      <c r="AE1617" s="760"/>
      <c r="AF1617" s="760"/>
      <c r="AG1617" s="760" t="s">
        <v>7982</v>
      </c>
      <c r="AH1617" s="760" t="s">
        <v>794</v>
      </c>
      <c r="AI1617" s="760">
        <v>210015963</v>
      </c>
      <c r="AJ1617" s="760" t="s">
        <v>7974</v>
      </c>
      <c r="AK1617" s="760"/>
    </row>
    <row r="1618" spans="1:37" s="192" customFormat="1" ht="100.5" customHeight="1">
      <c r="A1618" s="727" t="s">
        <v>7983</v>
      </c>
      <c r="B1618" s="777" t="s">
        <v>33</v>
      </c>
      <c r="C1618" s="727" t="s">
        <v>7969</v>
      </c>
      <c r="D1618" s="727" t="s">
        <v>7970</v>
      </c>
      <c r="E1618" s="727" t="s">
        <v>7970</v>
      </c>
      <c r="F1618" s="727" t="s">
        <v>7971</v>
      </c>
      <c r="G1618" s="1067" t="str">
        <f t="shared" si="52"/>
        <v>технический, марка А, ГОСТ 5457-75</v>
      </c>
      <c r="H1618" s="727"/>
      <c r="I1618" s="727"/>
      <c r="J1618" s="777" t="s">
        <v>1135</v>
      </c>
      <c r="K1618" s="727">
        <v>100</v>
      </c>
      <c r="L1618" s="749">
        <v>391010000</v>
      </c>
      <c r="M1618" s="749" t="s">
        <v>341</v>
      </c>
      <c r="N1618" s="777" t="s">
        <v>2115</v>
      </c>
      <c r="O1618" s="777" t="s">
        <v>1967</v>
      </c>
      <c r="P1618" s="777" t="s">
        <v>229</v>
      </c>
      <c r="Q1618" s="874" t="s">
        <v>230</v>
      </c>
      <c r="R1618" s="727" t="s">
        <v>4370</v>
      </c>
      <c r="S1618" s="727">
        <v>5108</v>
      </c>
      <c r="T1618" s="727" t="s">
        <v>4729</v>
      </c>
      <c r="U1618" s="1069">
        <v>1</v>
      </c>
      <c r="V1618" s="933">
        <v>40000</v>
      </c>
      <c r="W1618" s="933">
        <v>40000</v>
      </c>
      <c r="X1618" s="933">
        <f t="shared" si="53"/>
        <v>44800.000000000007</v>
      </c>
      <c r="Y1618" s="1064" t="s">
        <v>4270</v>
      </c>
      <c r="Z1618" s="727">
        <v>2016</v>
      </c>
      <c r="AA1618" s="727"/>
      <c r="AB1618" s="798" t="s">
        <v>876</v>
      </c>
      <c r="AC1618" s="760"/>
      <c r="AD1618" s="760"/>
      <c r="AE1618" s="760"/>
      <c r="AF1618" s="760"/>
      <c r="AG1618" s="760" t="s">
        <v>7984</v>
      </c>
      <c r="AH1618" s="760" t="s">
        <v>794</v>
      </c>
      <c r="AI1618" s="760">
        <v>210015963</v>
      </c>
      <c r="AJ1618" s="760" t="s">
        <v>7974</v>
      </c>
      <c r="AK1618" s="760"/>
    </row>
    <row r="1619" spans="1:37" s="192" customFormat="1" ht="100.5" customHeight="1">
      <c r="A1619" s="727" t="s">
        <v>7985</v>
      </c>
      <c r="B1619" s="777" t="s">
        <v>33</v>
      </c>
      <c r="C1619" s="727" t="s">
        <v>7969</v>
      </c>
      <c r="D1619" s="727" t="s">
        <v>7970</v>
      </c>
      <c r="E1619" s="727" t="s">
        <v>7970</v>
      </c>
      <c r="F1619" s="727" t="s">
        <v>7971</v>
      </c>
      <c r="G1619" s="1067" t="str">
        <f t="shared" si="52"/>
        <v>технический, марка А, ГОСТ 5457-75</v>
      </c>
      <c r="H1619" s="727"/>
      <c r="I1619" s="727"/>
      <c r="J1619" s="777" t="s">
        <v>1135</v>
      </c>
      <c r="K1619" s="727">
        <v>100</v>
      </c>
      <c r="L1619" s="1059">
        <v>511010000</v>
      </c>
      <c r="M1619" s="1074" t="s">
        <v>131</v>
      </c>
      <c r="N1619" s="777" t="s">
        <v>2115</v>
      </c>
      <c r="O1619" s="777" t="s">
        <v>700</v>
      </c>
      <c r="P1619" s="777" t="s">
        <v>229</v>
      </c>
      <c r="Q1619" s="874" t="s">
        <v>230</v>
      </c>
      <c r="R1619" s="727" t="s">
        <v>4370</v>
      </c>
      <c r="S1619" s="727">
        <v>5108</v>
      </c>
      <c r="T1619" s="727" t="s">
        <v>4729</v>
      </c>
      <c r="U1619" s="1069">
        <v>29</v>
      </c>
      <c r="V1619" s="933">
        <v>40000</v>
      </c>
      <c r="W1619" s="933">
        <v>1160000</v>
      </c>
      <c r="X1619" s="933">
        <f t="shared" si="53"/>
        <v>1299200.0000000002</v>
      </c>
      <c r="Y1619" s="1064" t="s">
        <v>4270</v>
      </c>
      <c r="Z1619" s="727">
        <v>2016</v>
      </c>
      <c r="AA1619" s="727"/>
      <c r="AB1619" s="798" t="s">
        <v>876</v>
      </c>
      <c r="AC1619" s="760"/>
      <c r="AD1619" s="760"/>
      <c r="AE1619" s="760"/>
      <c r="AF1619" s="760"/>
      <c r="AG1619" s="760" t="s">
        <v>7986</v>
      </c>
      <c r="AH1619" s="760" t="s">
        <v>794</v>
      </c>
      <c r="AI1619" s="760">
        <v>210015963</v>
      </c>
      <c r="AJ1619" s="760" t="s">
        <v>7974</v>
      </c>
      <c r="AK1619" s="760"/>
    </row>
    <row r="1620" spans="1:37" s="192" customFormat="1" ht="100.5" customHeight="1">
      <c r="A1620" s="727" t="s">
        <v>7987</v>
      </c>
      <c r="B1620" s="777" t="s">
        <v>33</v>
      </c>
      <c r="C1620" s="727" t="s">
        <v>7988</v>
      </c>
      <c r="D1620" s="727" t="s">
        <v>7989</v>
      </c>
      <c r="E1620" s="727" t="s">
        <v>7989</v>
      </c>
      <c r="F1620" s="727" t="s">
        <v>7990</v>
      </c>
      <c r="G1620" s="1067" t="str">
        <f t="shared" si="52"/>
        <v>марка С2 80/120, плотность при 20°С не более 700 кг/м3, массовая доля общей серы не более 0,018%, высшая категория</v>
      </c>
      <c r="H1620" s="727"/>
      <c r="I1620" s="727"/>
      <c r="J1620" s="777" t="s">
        <v>1135</v>
      </c>
      <c r="K1620" s="727">
        <v>76</v>
      </c>
      <c r="L1620" s="788">
        <v>311000000</v>
      </c>
      <c r="M1620" s="727" t="s">
        <v>342</v>
      </c>
      <c r="N1620" s="777" t="s">
        <v>2115</v>
      </c>
      <c r="O1620" s="727" t="s">
        <v>808</v>
      </c>
      <c r="P1620" s="777" t="s">
        <v>229</v>
      </c>
      <c r="Q1620" s="874" t="s">
        <v>230</v>
      </c>
      <c r="R1620" s="727" t="s">
        <v>4370</v>
      </c>
      <c r="S1620" s="727">
        <v>166</v>
      </c>
      <c r="T1620" s="727" t="s">
        <v>902</v>
      </c>
      <c r="U1620" s="1069">
        <v>3</v>
      </c>
      <c r="V1620" s="933">
        <v>1200</v>
      </c>
      <c r="W1620" s="933">
        <v>3600</v>
      </c>
      <c r="X1620" s="933">
        <f t="shared" si="53"/>
        <v>4032.0000000000005</v>
      </c>
      <c r="Y1620" s="1064" t="s">
        <v>4270</v>
      </c>
      <c r="Z1620" s="727">
        <v>2016</v>
      </c>
      <c r="AA1620" s="727"/>
      <c r="AB1620" s="798" t="s">
        <v>876</v>
      </c>
      <c r="AC1620" s="760"/>
      <c r="AD1620" s="760"/>
      <c r="AE1620" s="760"/>
      <c r="AF1620" s="760"/>
      <c r="AG1620" s="760" t="s">
        <v>7991</v>
      </c>
      <c r="AH1620" s="760" t="s">
        <v>794</v>
      </c>
      <c r="AI1620" s="760" t="s">
        <v>7992</v>
      </c>
      <c r="AJ1620" s="760" t="s">
        <v>7993</v>
      </c>
      <c r="AK1620" s="760"/>
    </row>
    <row r="1621" spans="1:37" s="192" customFormat="1" ht="100.5" customHeight="1">
      <c r="A1621" s="727" t="s">
        <v>7994</v>
      </c>
      <c r="B1621" s="777" t="s">
        <v>33</v>
      </c>
      <c r="C1621" s="727" t="s">
        <v>4063</v>
      </c>
      <c r="D1621" s="727" t="s">
        <v>4064</v>
      </c>
      <c r="E1621" s="727" t="s">
        <v>4064</v>
      </c>
      <c r="F1621" s="727" t="s">
        <v>4065</v>
      </c>
      <c r="G1621" s="1067" t="str">
        <f t="shared" si="52"/>
        <v>технический, массовая доля сероводорода и меркаптановой серы не более 0,013%, интенсивность запаха не менее 3 баллов</v>
      </c>
      <c r="H1621" s="727"/>
      <c r="I1621" s="727"/>
      <c r="J1621" s="777" t="s">
        <v>1135</v>
      </c>
      <c r="K1621" s="727">
        <v>100</v>
      </c>
      <c r="L1621" s="1075">
        <v>151010000</v>
      </c>
      <c r="M1621" s="1059" t="s">
        <v>82</v>
      </c>
      <c r="N1621" s="777" t="s">
        <v>2115</v>
      </c>
      <c r="O1621" s="727" t="s">
        <v>805</v>
      </c>
      <c r="P1621" s="777" t="s">
        <v>229</v>
      </c>
      <c r="Q1621" s="874" t="s">
        <v>230</v>
      </c>
      <c r="R1621" s="727" t="s">
        <v>4370</v>
      </c>
      <c r="S1621" s="727">
        <v>166</v>
      </c>
      <c r="T1621" s="727" t="s">
        <v>902</v>
      </c>
      <c r="U1621" s="1069">
        <v>922.04399999999998</v>
      </c>
      <c r="V1621" s="933">
        <v>250</v>
      </c>
      <c r="W1621" s="933">
        <v>230511</v>
      </c>
      <c r="X1621" s="933">
        <f t="shared" si="53"/>
        <v>258172.32000000004</v>
      </c>
      <c r="Y1621" s="1064" t="s">
        <v>4270</v>
      </c>
      <c r="Z1621" s="727">
        <v>2016</v>
      </c>
      <c r="AA1621" s="727"/>
      <c r="AB1621" s="798" t="s">
        <v>876</v>
      </c>
      <c r="AC1621" s="760"/>
      <c r="AD1621" s="760"/>
      <c r="AE1621" s="760"/>
      <c r="AF1621" s="760"/>
      <c r="AG1621" s="760" t="s">
        <v>7995</v>
      </c>
      <c r="AH1621" s="760" t="s">
        <v>794</v>
      </c>
      <c r="AI1621" s="760">
        <v>210000038</v>
      </c>
      <c r="AJ1621" s="760" t="s">
        <v>4069</v>
      </c>
      <c r="AK1621" s="760"/>
    </row>
    <row r="1622" spans="1:37" s="192" customFormat="1" ht="100.5" customHeight="1">
      <c r="A1622" s="727" t="s">
        <v>7996</v>
      </c>
      <c r="B1622" s="777" t="s">
        <v>33</v>
      </c>
      <c r="C1622" s="822" t="s">
        <v>7997</v>
      </c>
      <c r="D1622" s="822" t="s">
        <v>7998</v>
      </c>
      <c r="E1622" s="822" t="s">
        <v>7998</v>
      </c>
      <c r="F1622" s="822" t="s">
        <v>7999</v>
      </c>
      <c r="G1622" s="1067" t="str">
        <f t="shared" si="52"/>
        <v>реактивное, марка ТС-1, плотность при 20 °С не менее 780(775) кг/м3, низшая теплота сгорания не менее 43120 кДж/к, ГОСТ 10227-86</v>
      </c>
      <c r="H1622" s="822"/>
      <c r="I1622" s="822"/>
      <c r="J1622" s="777" t="s">
        <v>1135</v>
      </c>
      <c r="K1622" s="777">
        <v>100</v>
      </c>
      <c r="L1622" s="1075">
        <v>271010000</v>
      </c>
      <c r="M1622" s="1059" t="s">
        <v>127</v>
      </c>
      <c r="N1622" s="777" t="s">
        <v>2115</v>
      </c>
      <c r="O1622" s="777" t="s">
        <v>802</v>
      </c>
      <c r="P1622" s="777" t="s">
        <v>229</v>
      </c>
      <c r="Q1622" s="874" t="s">
        <v>230</v>
      </c>
      <c r="R1622" s="727" t="s">
        <v>4370</v>
      </c>
      <c r="S1622" s="777">
        <v>112</v>
      </c>
      <c r="T1622" s="777" t="s">
        <v>4656</v>
      </c>
      <c r="U1622" s="1076">
        <v>422.5</v>
      </c>
      <c r="V1622" s="1077">
        <v>230</v>
      </c>
      <c r="W1622" s="933">
        <v>97175</v>
      </c>
      <c r="X1622" s="933">
        <f t="shared" si="53"/>
        <v>108836.00000000001</v>
      </c>
      <c r="Y1622" s="1064" t="s">
        <v>4270</v>
      </c>
      <c r="Z1622" s="777">
        <v>2016</v>
      </c>
      <c r="AA1622" s="777"/>
      <c r="AB1622" s="798" t="s">
        <v>876</v>
      </c>
      <c r="AC1622" s="762"/>
      <c r="AD1622" s="762"/>
      <c r="AE1622" s="762"/>
      <c r="AF1622" s="762"/>
      <c r="AG1622" s="762" t="s">
        <v>8000</v>
      </c>
      <c r="AH1622" s="762" t="s">
        <v>794</v>
      </c>
      <c r="AI1622" s="762">
        <v>230000003</v>
      </c>
      <c r="AJ1622" s="762" t="s">
        <v>8001</v>
      </c>
      <c r="AK1622" s="760"/>
    </row>
    <row r="1623" spans="1:37" s="192" customFormat="1" ht="100.5" customHeight="1">
      <c r="A1623" s="727" t="s">
        <v>8002</v>
      </c>
      <c r="B1623" s="777" t="s">
        <v>33</v>
      </c>
      <c r="C1623" s="727" t="s">
        <v>7997</v>
      </c>
      <c r="D1623" s="727" t="s">
        <v>7998</v>
      </c>
      <c r="E1623" s="727" t="s">
        <v>7998</v>
      </c>
      <c r="F1623" s="727" t="s">
        <v>7999</v>
      </c>
      <c r="G1623" s="1067" t="str">
        <f t="shared" si="52"/>
        <v>реактивное, марка ТС-1, плотность при 20 °С не менее 780(775) кг/м3, низшая теплота сгорания не менее 43120 кДж/к, ГОСТ 10227-86</v>
      </c>
      <c r="H1623" s="727"/>
      <c r="I1623" s="727"/>
      <c r="J1623" s="777" t="s">
        <v>1135</v>
      </c>
      <c r="K1623" s="727">
        <v>100</v>
      </c>
      <c r="L1623" s="1075">
        <v>151010000</v>
      </c>
      <c r="M1623" s="1059" t="s">
        <v>82</v>
      </c>
      <c r="N1623" s="777" t="s">
        <v>2115</v>
      </c>
      <c r="O1623" s="727" t="s">
        <v>805</v>
      </c>
      <c r="P1623" s="777" t="s">
        <v>229</v>
      </c>
      <c r="Q1623" s="874" t="s">
        <v>230</v>
      </c>
      <c r="R1623" s="727" t="s">
        <v>4370</v>
      </c>
      <c r="S1623" s="727">
        <v>112</v>
      </c>
      <c r="T1623" s="777" t="s">
        <v>4656</v>
      </c>
      <c r="U1623" s="1069">
        <v>4117.5</v>
      </c>
      <c r="V1623" s="933">
        <v>230</v>
      </c>
      <c r="W1623" s="933">
        <v>947025</v>
      </c>
      <c r="X1623" s="933">
        <f t="shared" si="53"/>
        <v>1060668</v>
      </c>
      <c r="Y1623" s="1064" t="s">
        <v>4270</v>
      </c>
      <c r="Z1623" s="727">
        <v>2016</v>
      </c>
      <c r="AA1623" s="727"/>
      <c r="AB1623" s="798" t="s">
        <v>876</v>
      </c>
      <c r="AC1623" s="760"/>
      <c r="AD1623" s="760"/>
      <c r="AE1623" s="760"/>
      <c r="AF1623" s="760"/>
      <c r="AG1623" s="760" t="s">
        <v>8003</v>
      </c>
      <c r="AH1623" s="760" t="s">
        <v>794</v>
      </c>
      <c r="AI1623" s="760">
        <v>230000003</v>
      </c>
      <c r="AJ1623" s="760" t="s">
        <v>8001</v>
      </c>
      <c r="AK1623" s="807"/>
    </row>
    <row r="1624" spans="1:37" s="192" customFormat="1" ht="100.5" customHeight="1">
      <c r="A1624" s="727" t="s">
        <v>8004</v>
      </c>
      <c r="B1624" s="777" t="s">
        <v>33</v>
      </c>
      <c r="C1624" s="727" t="s">
        <v>7997</v>
      </c>
      <c r="D1624" s="727" t="s">
        <v>7998</v>
      </c>
      <c r="E1624" s="727" t="s">
        <v>7998</v>
      </c>
      <c r="F1624" s="727" t="s">
        <v>7999</v>
      </c>
      <c r="G1624" s="1067" t="str">
        <f t="shared" si="52"/>
        <v>реактивное, марка ТС-1, плотность при 20 °С не менее 780(775) кг/м3, низшая теплота сгорания не менее 43120 кДж/к, ГОСТ 10227-86</v>
      </c>
      <c r="H1624" s="727"/>
      <c r="I1624" s="727"/>
      <c r="J1624" s="777" t="s">
        <v>1135</v>
      </c>
      <c r="K1624" s="727">
        <v>100</v>
      </c>
      <c r="L1624" s="1070">
        <v>751000000</v>
      </c>
      <c r="M1624" s="1071" t="s">
        <v>83</v>
      </c>
      <c r="N1624" s="777" t="s">
        <v>2115</v>
      </c>
      <c r="O1624" s="777" t="s">
        <v>1086</v>
      </c>
      <c r="P1624" s="777" t="s">
        <v>229</v>
      </c>
      <c r="Q1624" s="874" t="s">
        <v>230</v>
      </c>
      <c r="R1624" s="727" t="s">
        <v>4370</v>
      </c>
      <c r="S1624" s="727">
        <v>112</v>
      </c>
      <c r="T1624" s="777" t="s">
        <v>4656</v>
      </c>
      <c r="U1624" s="1069">
        <v>18.670000000000002</v>
      </c>
      <c r="V1624" s="933">
        <v>230</v>
      </c>
      <c r="W1624" s="933">
        <v>4294.1000000000004</v>
      </c>
      <c r="X1624" s="933">
        <f t="shared" si="53"/>
        <v>4809.3920000000007</v>
      </c>
      <c r="Y1624" s="1064" t="s">
        <v>4270</v>
      </c>
      <c r="Z1624" s="727">
        <v>2016</v>
      </c>
      <c r="AA1624" s="727"/>
      <c r="AB1624" s="798" t="s">
        <v>876</v>
      </c>
      <c r="AC1624" s="760"/>
      <c r="AD1624" s="760"/>
      <c r="AE1624" s="760"/>
      <c r="AF1624" s="760"/>
      <c r="AG1624" s="760" t="s">
        <v>8005</v>
      </c>
      <c r="AH1624" s="760" t="s">
        <v>794</v>
      </c>
      <c r="AI1624" s="760">
        <v>230000003</v>
      </c>
      <c r="AJ1624" s="760" t="s">
        <v>8001</v>
      </c>
      <c r="AK1624" s="807"/>
    </row>
    <row r="1625" spans="1:37" s="192" customFormat="1" ht="100.5" customHeight="1">
      <c r="A1625" s="727" t="s">
        <v>8006</v>
      </c>
      <c r="B1625" s="777" t="s">
        <v>33</v>
      </c>
      <c r="C1625" s="727" t="s">
        <v>7997</v>
      </c>
      <c r="D1625" s="727" t="s">
        <v>7998</v>
      </c>
      <c r="E1625" s="727" t="s">
        <v>7998</v>
      </c>
      <c r="F1625" s="727" t="s">
        <v>7999</v>
      </c>
      <c r="G1625" s="1067" t="str">
        <f t="shared" si="52"/>
        <v>реактивное, марка ТС-1, плотность при 20 °С не менее 780(775) кг/м3, низшая теплота сгорания не менее 43120 кДж/к, ГОСТ 10227-86</v>
      </c>
      <c r="H1625" s="727"/>
      <c r="I1625" s="727"/>
      <c r="J1625" s="777" t="s">
        <v>1135</v>
      </c>
      <c r="K1625" s="727">
        <v>100</v>
      </c>
      <c r="L1625" s="788">
        <v>311000000</v>
      </c>
      <c r="M1625" s="727" t="s">
        <v>342</v>
      </c>
      <c r="N1625" s="777" t="s">
        <v>2115</v>
      </c>
      <c r="O1625" s="727" t="s">
        <v>808</v>
      </c>
      <c r="P1625" s="777" t="s">
        <v>229</v>
      </c>
      <c r="Q1625" s="874" t="s">
        <v>230</v>
      </c>
      <c r="R1625" s="727" t="s">
        <v>4370</v>
      </c>
      <c r="S1625" s="727">
        <v>112</v>
      </c>
      <c r="T1625" s="777" t="s">
        <v>4656</v>
      </c>
      <c r="U1625" s="1069">
        <v>78.67</v>
      </c>
      <c r="V1625" s="933">
        <v>230</v>
      </c>
      <c r="W1625" s="933">
        <v>18094.100000000002</v>
      </c>
      <c r="X1625" s="933">
        <f t="shared" si="53"/>
        <v>20265.392000000003</v>
      </c>
      <c r="Y1625" s="1064" t="s">
        <v>4270</v>
      </c>
      <c r="Z1625" s="727">
        <v>2016</v>
      </c>
      <c r="AA1625" s="727"/>
      <c r="AB1625" s="798" t="s">
        <v>876</v>
      </c>
      <c r="AC1625" s="760"/>
      <c r="AD1625" s="760"/>
      <c r="AE1625" s="760"/>
      <c r="AF1625" s="760"/>
      <c r="AG1625" s="760" t="s">
        <v>8007</v>
      </c>
      <c r="AH1625" s="760" t="s">
        <v>794</v>
      </c>
      <c r="AI1625" s="760">
        <v>230000003</v>
      </c>
      <c r="AJ1625" s="760" t="s">
        <v>8001</v>
      </c>
      <c r="AK1625" s="807"/>
    </row>
    <row r="1626" spans="1:37" s="192" customFormat="1" ht="100.5" customHeight="1">
      <c r="A1626" s="727" t="s">
        <v>8008</v>
      </c>
      <c r="B1626" s="777" t="s">
        <v>33</v>
      </c>
      <c r="C1626" s="727" t="s">
        <v>7997</v>
      </c>
      <c r="D1626" s="727" t="s">
        <v>7998</v>
      </c>
      <c r="E1626" s="727" t="s">
        <v>7998</v>
      </c>
      <c r="F1626" s="1067" t="s">
        <v>7999</v>
      </c>
      <c r="G1626" s="1067" t="str">
        <f t="shared" si="52"/>
        <v>реактивное, марка ТС-1, плотность при 20 °С не менее 780(775) кг/м3, низшая теплота сгорания не менее 43120 кДж/к, ГОСТ 10227-86</v>
      </c>
      <c r="H1626" s="727"/>
      <c r="I1626" s="727"/>
      <c r="J1626" s="777" t="s">
        <v>1135</v>
      </c>
      <c r="K1626" s="727">
        <v>100</v>
      </c>
      <c r="L1626" s="1059">
        <v>511010000</v>
      </c>
      <c r="M1626" s="1074" t="s">
        <v>131</v>
      </c>
      <c r="N1626" s="777" t="s">
        <v>2115</v>
      </c>
      <c r="O1626" s="727" t="s">
        <v>700</v>
      </c>
      <c r="P1626" s="777" t="s">
        <v>229</v>
      </c>
      <c r="Q1626" s="874" t="s">
        <v>230</v>
      </c>
      <c r="R1626" s="727" t="s">
        <v>4370</v>
      </c>
      <c r="S1626" s="727">
        <v>112</v>
      </c>
      <c r="T1626" s="777" t="s">
        <v>4656</v>
      </c>
      <c r="U1626" s="1069">
        <v>155.14699999999999</v>
      </c>
      <c r="V1626" s="933">
        <v>230</v>
      </c>
      <c r="W1626" s="933">
        <v>35683.81</v>
      </c>
      <c r="X1626" s="933">
        <f t="shared" si="53"/>
        <v>39965.867200000001</v>
      </c>
      <c r="Y1626" s="1064" t="s">
        <v>4270</v>
      </c>
      <c r="Z1626" s="727">
        <v>2016</v>
      </c>
      <c r="AA1626" s="727"/>
      <c r="AB1626" s="798" t="s">
        <v>876</v>
      </c>
      <c r="AC1626" s="760"/>
      <c r="AD1626" s="760"/>
      <c r="AE1626" s="760"/>
      <c r="AF1626" s="760"/>
      <c r="AG1626" s="760" t="s">
        <v>8009</v>
      </c>
      <c r="AH1626" s="760" t="s">
        <v>794</v>
      </c>
      <c r="AI1626" s="760">
        <v>230000003</v>
      </c>
      <c r="AJ1626" s="760" t="s">
        <v>8001</v>
      </c>
      <c r="AK1626" s="807"/>
    </row>
    <row r="1627" spans="1:37" s="192" customFormat="1" ht="100.5" customHeight="1">
      <c r="A1627" s="727" t="s">
        <v>8010</v>
      </c>
      <c r="B1627" s="777" t="s">
        <v>33</v>
      </c>
      <c r="C1627" s="727" t="s">
        <v>4077</v>
      </c>
      <c r="D1627" s="727" t="s">
        <v>4078</v>
      </c>
      <c r="E1627" s="727" t="s">
        <v>4078</v>
      </c>
      <c r="F1627" s="727" t="s">
        <v>4080</v>
      </c>
      <c r="G1627" s="1067" t="str">
        <f t="shared" si="52"/>
        <v>технический, сорт 2, ГОСТ 5583-78</v>
      </c>
      <c r="H1627" s="727"/>
      <c r="I1627" s="727"/>
      <c r="J1627" s="777" t="s">
        <v>1135</v>
      </c>
      <c r="K1627" s="727">
        <v>100</v>
      </c>
      <c r="L1627" s="1075">
        <v>151010000</v>
      </c>
      <c r="M1627" s="1059" t="s">
        <v>82</v>
      </c>
      <c r="N1627" s="777" t="s">
        <v>2115</v>
      </c>
      <c r="O1627" s="727" t="s">
        <v>805</v>
      </c>
      <c r="P1627" s="777" t="s">
        <v>229</v>
      </c>
      <c r="Q1627" s="874" t="s">
        <v>230</v>
      </c>
      <c r="R1627" s="727" t="s">
        <v>4370</v>
      </c>
      <c r="S1627" s="727">
        <v>113</v>
      </c>
      <c r="T1627" s="727" t="s">
        <v>4082</v>
      </c>
      <c r="U1627" s="1069">
        <v>1296.05</v>
      </c>
      <c r="V1627" s="933">
        <v>580</v>
      </c>
      <c r="W1627" s="933">
        <v>751709</v>
      </c>
      <c r="X1627" s="933">
        <f t="shared" si="53"/>
        <v>841914.08000000007</v>
      </c>
      <c r="Y1627" s="1064" t="s">
        <v>4270</v>
      </c>
      <c r="Z1627" s="727">
        <v>2016</v>
      </c>
      <c r="AA1627" s="727"/>
      <c r="AB1627" s="798" t="s">
        <v>876</v>
      </c>
      <c r="AC1627" s="760"/>
      <c r="AD1627" s="760"/>
      <c r="AE1627" s="760"/>
      <c r="AF1627" s="760"/>
      <c r="AG1627" s="760" t="s">
        <v>8011</v>
      </c>
      <c r="AH1627" s="760" t="s">
        <v>794</v>
      </c>
      <c r="AI1627" s="760">
        <v>210000047</v>
      </c>
      <c r="AJ1627" s="760" t="s">
        <v>4078</v>
      </c>
      <c r="AK1627" s="807"/>
    </row>
    <row r="1628" spans="1:37" s="192" customFormat="1" ht="100.5" customHeight="1">
      <c r="A1628" s="727" t="s">
        <v>8012</v>
      </c>
      <c r="B1628" s="777" t="s">
        <v>33</v>
      </c>
      <c r="C1628" s="727" t="s">
        <v>8013</v>
      </c>
      <c r="D1628" s="727" t="s">
        <v>8014</v>
      </c>
      <c r="E1628" s="727" t="s">
        <v>8014</v>
      </c>
      <c r="F1628" s="727" t="s">
        <v>8015</v>
      </c>
      <c r="G1628" s="1067" t="str">
        <f t="shared" si="52"/>
        <v>газ</v>
      </c>
      <c r="H1628" s="727"/>
      <c r="I1628" s="727"/>
      <c r="J1628" s="727" t="s">
        <v>38</v>
      </c>
      <c r="K1628" s="727">
        <v>0</v>
      </c>
      <c r="L1628" s="788">
        <v>311000000</v>
      </c>
      <c r="M1628" s="727" t="s">
        <v>342</v>
      </c>
      <c r="N1628" s="777" t="s">
        <v>2115</v>
      </c>
      <c r="O1628" s="727" t="s">
        <v>808</v>
      </c>
      <c r="P1628" s="777" t="s">
        <v>229</v>
      </c>
      <c r="Q1628" s="874" t="s">
        <v>230</v>
      </c>
      <c r="R1628" s="727" t="s">
        <v>4370</v>
      </c>
      <c r="S1628" s="727">
        <v>166</v>
      </c>
      <c r="T1628" s="727" t="s">
        <v>902</v>
      </c>
      <c r="U1628" s="1069">
        <v>26.4</v>
      </c>
      <c r="V1628" s="933">
        <v>3210</v>
      </c>
      <c r="W1628" s="933">
        <v>84744</v>
      </c>
      <c r="X1628" s="933">
        <f t="shared" si="53"/>
        <v>94913.280000000013</v>
      </c>
      <c r="Y1628" s="727"/>
      <c r="Z1628" s="727">
        <v>2016</v>
      </c>
      <c r="AA1628" s="727" t="s">
        <v>209</v>
      </c>
      <c r="AB1628" s="798" t="s">
        <v>876</v>
      </c>
      <c r="AC1628" s="760"/>
      <c r="AD1628" s="760"/>
      <c r="AE1628" s="760"/>
      <c r="AF1628" s="760"/>
      <c r="AG1628" s="760" t="s">
        <v>8016</v>
      </c>
      <c r="AH1628" s="760" t="s">
        <v>794</v>
      </c>
      <c r="AI1628" s="760">
        <v>210019200</v>
      </c>
      <c r="AJ1628" s="760" t="s">
        <v>8017</v>
      </c>
      <c r="AK1628" s="807"/>
    </row>
    <row r="1629" spans="1:37" s="192" customFormat="1" ht="100.5" customHeight="1">
      <c r="A1629" s="727" t="s">
        <v>8018</v>
      </c>
      <c r="B1629" s="822" t="s">
        <v>8019</v>
      </c>
      <c r="C1629" s="727" t="s">
        <v>8020</v>
      </c>
      <c r="D1629" s="777" t="s">
        <v>8021</v>
      </c>
      <c r="E1629" s="727" t="s">
        <v>8021</v>
      </c>
      <c r="F1629" s="727" t="s">
        <v>8022</v>
      </c>
      <c r="G1629" s="727" t="str">
        <f>F1629</f>
        <v>порошок, ксантановый</v>
      </c>
      <c r="H1629" s="727"/>
      <c r="I1629" s="727"/>
      <c r="J1629" s="777" t="s">
        <v>227</v>
      </c>
      <c r="K1629" s="727">
        <v>0</v>
      </c>
      <c r="L1629" s="752">
        <v>711000000</v>
      </c>
      <c r="M1629" s="753" t="s">
        <v>73</v>
      </c>
      <c r="N1629" s="777" t="s">
        <v>2115</v>
      </c>
      <c r="O1629" s="727" t="s">
        <v>4357</v>
      </c>
      <c r="P1629" s="777" t="s">
        <v>229</v>
      </c>
      <c r="Q1629" s="874" t="s">
        <v>230</v>
      </c>
      <c r="R1629" s="727" t="s">
        <v>4370</v>
      </c>
      <c r="S1629" s="727">
        <v>166</v>
      </c>
      <c r="T1629" s="727" t="s">
        <v>902</v>
      </c>
      <c r="U1629" s="933">
        <v>2430</v>
      </c>
      <c r="V1629" s="933">
        <v>4700</v>
      </c>
      <c r="W1629" s="1077">
        <v>11421000</v>
      </c>
      <c r="X1629" s="1077">
        <f>W1629*1.12</f>
        <v>12791520.000000002</v>
      </c>
      <c r="Y1629" s="727"/>
      <c r="Z1629" s="727">
        <v>2016</v>
      </c>
      <c r="AA1629" s="727"/>
      <c r="AB1629" s="798" t="s">
        <v>876</v>
      </c>
      <c r="AC1629" s="762"/>
      <c r="AD1629" s="760"/>
      <c r="AE1629" s="760"/>
      <c r="AF1629" s="760"/>
      <c r="AG1629" s="762" t="s">
        <v>8023</v>
      </c>
      <c r="AH1629" s="760" t="s">
        <v>794</v>
      </c>
      <c r="AI1629" s="760">
        <v>210020851</v>
      </c>
      <c r="AJ1629" s="760" t="s">
        <v>8024</v>
      </c>
      <c r="AK1629" s="760"/>
    </row>
    <row r="1630" spans="1:37" s="192" customFormat="1" ht="100.5" customHeight="1">
      <c r="A1630" s="727" t="s">
        <v>8025</v>
      </c>
      <c r="B1630" s="822" t="s">
        <v>8019</v>
      </c>
      <c r="C1630" s="727" t="s">
        <v>8020</v>
      </c>
      <c r="D1630" s="727" t="s">
        <v>8021</v>
      </c>
      <c r="E1630" s="727" t="s">
        <v>8021</v>
      </c>
      <c r="F1630" s="727" t="s">
        <v>8022</v>
      </c>
      <c r="G1630" s="727" t="str">
        <f t="shared" ref="G1630:G1643" si="54">F1630</f>
        <v>порошок, ксантановый</v>
      </c>
      <c r="H1630" s="727"/>
      <c r="I1630" s="727"/>
      <c r="J1630" s="777" t="s">
        <v>227</v>
      </c>
      <c r="K1630" s="727">
        <v>0</v>
      </c>
      <c r="L1630" s="752">
        <v>711000000</v>
      </c>
      <c r="M1630" s="753" t="s">
        <v>73</v>
      </c>
      <c r="N1630" s="777" t="s">
        <v>2115</v>
      </c>
      <c r="O1630" s="777" t="s">
        <v>808</v>
      </c>
      <c r="P1630" s="777" t="s">
        <v>229</v>
      </c>
      <c r="Q1630" s="874" t="s">
        <v>230</v>
      </c>
      <c r="R1630" s="727" t="s">
        <v>4370</v>
      </c>
      <c r="S1630" s="727">
        <v>166</v>
      </c>
      <c r="T1630" s="727" t="s">
        <v>902</v>
      </c>
      <c r="U1630" s="933">
        <v>660</v>
      </c>
      <c r="V1630" s="933">
        <v>4700</v>
      </c>
      <c r="W1630" s="1077">
        <v>3102000</v>
      </c>
      <c r="X1630" s="1077">
        <f>W1630*1.12</f>
        <v>3474240.0000000005</v>
      </c>
      <c r="Y1630" s="727"/>
      <c r="Z1630" s="727">
        <v>2016</v>
      </c>
      <c r="AA1630" s="727"/>
      <c r="AB1630" s="798" t="s">
        <v>876</v>
      </c>
      <c r="AC1630" s="762"/>
      <c r="AD1630" s="760"/>
      <c r="AE1630" s="760"/>
      <c r="AF1630" s="760"/>
      <c r="AG1630" s="762" t="s">
        <v>8026</v>
      </c>
      <c r="AH1630" s="760" t="s">
        <v>794</v>
      </c>
      <c r="AI1630" s="760">
        <v>210020851</v>
      </c>
      <c r="AJ1630" s="760" t="s">
        <v>8024</v>
      </c>
      <c r="AK1630" s="762"/>
    </row>
    <row r="1631" spans="1:37" s="192" customFormat="1" ht="100.5" customHeight="1">
      <c r="A1631" s="727" t="s">
        <v>8027</v>
      </c>
      <c r="B1631" s="822" t="s">
        <v>8019</v>
      </c>
      <c r="C1631" s="727" t="s">
        <v>8020</v>
      </c>
      <c r="D1631" s="727" t="s">
        <v>8021</v>
      </c>
      <c r="E1631" s="727" t="s">
        <v>8021</v>
      </c>
      <c r="F1631" s="727" t="s">
        <v>8022</v>
      </c>
      <c r="G1631" s="727" t="str">
        <f t="shared" si="54"/>
        <v>порошок, ксантановый</v>
      </c>
      <c r="H1631" s="727"/>
      <c r="I1631" s="727"/>
      <c r="J1631" s="777" t="s">
        <v>227</v>
      </c>
      <c r="K1631" s="727">
        <v>0</v>
      </c>
      <c r="L1631" s="752">
        <v>711000000</v>
      </c>
      <c r="M1631" s="753" t="s">
        <v>73</v>
      </c>
      <c r="N1631" s="777" t="s">
        <v>2115</v>
      </c>
      <c r="O1631" s="777" t="s">
        <v>700</v>
      </c>
      <c r="P1631" s="777" t="s">
        <v>229</v>
      </c>
      <c r="Q1631" s="874" t="s">
        <v>230</v>
      </c>
      <c r="R1631" s="727" t="s">
        <v>4370</v>
      </c>
      <c r="S1631" s="727">
        <v>166</v>
      </c>
      <c r="T1631" s="727" t="s">
        <v>902</v>
      </c>
      <c r="U1631" s="933">
        <v>1150</v>
      </c>
      <c r="V1631" s="933">
        <v>4700</v>
      </c>
      <c r="W1631" s="1077">
        <v>5405000</v>
      </c>
      <c r="X1631" s="1077">
        <f>W1631*1.12</f>
        <v>6053600.0000000009</v>
      </c>
      <c r="Y1631" s="727"/>
      <c r="Z1631" s="727">
        <v>2016</v>
      </c>
      <c r="AA1631" s="727"/>
      <c r="AB1631" s="798" t="s">
        <v>876</v>
      </c>
      <c r="AC1631" s="762"/>
      <c r="AD1631" s="760"/>
      <c r="AE1631" s="760"/>
      <c r="AF1631" s="760"/>
      <c r="AG1631" s="762" t="s">
        <v>8028</v>
      </c>
      <c r="AH1631" s="760" t="s">
        <v>794</v>
      </c>
      <c r="AI1631" s="760">
        <v>210020851</v>
      </c>
      <c r="AJ1631" s="760" t="s">
        <v>8024</v>
      </c>
      <c r="AK1631" s="760"/>
    </row>
    <row r="1632" spans="1:37" s="192" customFormat="1" ht="100.5" customHeight="1">
      <c r="A1632" s="727" t="s">
        <v>8029</v>
      </c>
      <c r="B1632" s="822" t="s">
        <v>8019</v>
      </c>
      <c r="C1632" s="727" t="s">
        <v>8030</v>
      </c>
      <c r="D1632" s="777" t="s">
        <v>6089</v>
      </c>
      <c r="E1632" s="727" t="s">
        <v>6089</v>
      </c>
      <c r="F1632" s="727" t="s">
        <v>8031</v>
      </c>
      <c r="G1632" s="727" t="str">
        <f t="shared" si="54"/>
        <v>щелевой, скваженный, размер щели фильтроэлемента 0,2 мм, условный диаметр трубы 73 мм</v>
      </c>
      <c r="H1632" s="727"/>
      <c r="I1632" s="727"/>
      <c r="J1632" s="777" t="s">
        <v>227</v>
      </c>
      <c r="K1632" s="727">
        <v>50</v>
      </c>
      <c r="L1632" s="752">
        <v>711000000</v>
      </c>
      <c r="M1632" s="753" t="s">
        <v>73</v>
      </c>
      <c r="N1632" s="777" t="s">
        <v>2115</v>
      </c>
      <c r="O1632" s="727" t="s">
        <v>4357</v>
      </c>
      <c r="P1632" s="777" t="s">
        <v>229</v>
      </c>
      <c r="Q1632" s="874" t="s">
        <v>230</v>
      </c>
      <c r="R1632" s="727" t="s">
        <v>4370</v>
      </c>
      <c r="S1632" s="727">
        <v>6</v>
      </c>
      <c r="T1632" s="777" t="s">
        <v>5175</v>
      </c>
      <c r="U1632" s="933">
        <v>60</v>
      </c>
      <c r="V1632" s="933">
        <v>130000</v>
      </c>
      <c r="W1632" s="1077">
        <v>7800000</v>
      </c>
      <c r="X1632" s="1077">
        <f>W1632*1.12</f>
        <v>8736000</v>
      </c>
      <c r="Y1632" s="1064" t="s">
        <v>4270</v>
      </c>
      <c r="Z1632" s="727">
        <v>2016</v>
      </c>
      <c r="AA1632" s="727"/>
      <c r="AB1632" s="798" t="s">
        <v>876</v>
      </c>
      <c r="AC1632" s="762"/>
      <c r="AD1632" s="760"/>
      <c r="AE1632" s="760"/>
      <c r="AF1632" s="760"/>
      <c r="AG1632" s="762" t="s">
        <v>8032</v>
      </c>
      <c r="AH1632" s="760" t="s">
        <v>794</v>
      </c>
      <c r="AI1632" s="760">
        <v>210017744</v>
      </c>
      <c r="AJ1632" s="760" t="s">
        <v>8033</v>
      </c>
      <c r="AK1632" s="760"/>
    </row>
    <row r="1633" spans="1:37" s="192" customFormat="1" ht="100.5" customHeight="1">
      <c r="A1633" s="727" t="s">
        <v>8034</v>
      </c>
      <c r="B1633" s="822" t="s">
        <v>8019</v>
      </c>
      <c r="C1633" s="727" t="s">
        <v>8035</v>
      </c>
      <c r="D1633" s="727" t="s">
        <v>8036</v>
      </c>
      <c r="E1633" s="727" t="s">
        <v>8036</v>
      </c>
      <c r="F1633" s="727" t="s">
        <v>8037</v>
      </c>
      <c r="G1633" s="727" t="str">
        <f t="shared" si="54"/>
        <v>гидравлический, направление давления вверх и вниз, диаметр 161-180 мм</v>
      </c>
      <c r="H1633" s="727"/>
      <c r="I1633" s="727"/>
      <c r="J1633" s="777" t="s">
        <v>227</v>
      </c>
      <c r="K1633" s="727">
        <v>65</v>
      </c>
      <c r="L1633" s="752">
        <v>711000000</v>
      </c>
      <c r="M1633" s="753" t="s">
        <v>73</v>
      </c>
      <c r="N1633" s="777" t="s">
        <v>2115</v>
      </c>
      <c r="O1633" s="727" t="s">
        <v>4357</v>
      </c>
      <c r="P1633" s="777" t="s">
        <v>229</v>
      </c>
      <c r="Q1633" s="874" t="s">
        <v>230</v>
      </c>
      <c r="R1633" s="727" t="s">
        <v>4370</v>
      </c>
      <c r="S1633" s="727">
        <v>796</v>
      </c>
      <c r="T1633" s="727" t="s">
        <v>232</v>
      </c>
      <c r="U1633" s="933">
        <v>4</v>
      </c>
      <c r="V1633" s="933">
        <v>1500000</v>
      </c>
      <c r="W1633" s="1077">
        <v>6000000</v>
      </c>
      <c r="X1633" s="1077">
        <f t="shared" ref="X1633:X1697" si="55">W1633*1.12</f>
        <v>6720000.0000000009</v>
      </c>
      <c r="Y1633" s="1064" t="s">
        <v>4270</v>
      </c>
      <c r="Z1633" s="727">
        <v>2016</v>
      </c>
      <c r="AA1633" s="727"/>
      <c r="AB1633" s="798" t="s">
        <v>876</v>
      </c>
      <c r="AC1633" s="760"/>
      <c r="AD1633" s="760"/>
      <c r="AE1633" s="760"/>
      <c r="AF1633" s="760"/>
      <c r="AG1633" s="760" t="s">
        <v>8038</v>
      </c>
      <c r="AH1633" s="760" t="s">
        <v>794</v>
      </c>
      <c r="AI1633" s="760">
        <v>210020171</v>
      </c>
      <c r="AJ1633" s="760" t="s">
        <v>8039</v>
      </c>
      <c r="AK1633" s="760"/>
    </row>
    <row r="1634" spans="1:37" s="192" customFormat="1" ht="100.5" customHeight="1">
      <c r="A1634" s="727" t="s">
        <v>8040</v>
      </c>
      <c r="B1634" s="822" t="s">
        <v>8019</v>
      </c>
      <c r="C1634" s="727" t="s">
        <v>8035</v>
      </c>
      <c r="D1634" s="727" t="s">
        <v>8036</v>
      </c>
      <c r="E1634" s="727" t="s">
        <v>8036</v>
      </c>
      <c r="F1634" s="727" t="s">
        <v>8037</v>
      </c>
      <c r="G1634" s="727" t="str">
        <f t="shared" si="54"/>
        <v>гидравлический, направление давления вверх и вниз, диаметр 161-180 мм</v>
      </c>
      <c r="H1634" s="727"/>
      <c r="I1634" s="727"/>
      <c r="J1634" s="777" t="s">
        <v>227</v>
      </c>
      <c r="K1634" s="727">
        <v>65</v>
      </c>
      <c r="L1634" s="752">
        <v>711000000</v>
      </c>
      <c r="M1634" s="753" t="s">
        <v>73</v>
      </c>
      <c r="N1634" s="777" t="s">
        <v>2115</v>
      </c>
      <c r="O1634" s="727" t="s">
        <v>700</v>
      </c>
      <c r="P1634" s="777" t="s">
        <v>229</v>
      </c>
      <c r="Q1634" s="874" t="s">
        <v>230</v>
      </c>
      <c r="R1634" s="727" t="s">
        <v>4370</v>
      </c>
      <c r="S1634" s="727">
        <v>796</v>
      </c>
      <c r="T1634" s="727" t="s">
        <v>232</v>
      </c>
      <c r="U1634" s="933">
        <v>1</v>
      </c>
      <c r="V1634" s="933">
        <v>1500000</v>
      </c>
      <c r="W1634" s="1077">
        <v>1500000</v>
      </c>
      <c r="X1634" s="1077">
        <f t="shared" si="55"/>
        <v>1680000.0000000002</v>
      </c>
      <c r="Y1634" s="1064" t="s">
        <v>4270</v>
      </c>
      <c r="Z1634" s="727">
        <v>2016</v>
      </c>
      <c r="AA1634" s="727"/>
      <c r="AB1634" s="798" t="s">
        <v>876</v>
      </c>
      <c r="AC1634" s="760"/>
      <c r="AD1634" s="760"/>
      <c r="AE1634" s="760"/>
      <c r="AF1634" s="760"/>
      <c r="AG1634" s="760" t="s">
        <v>8041</v>
      </c>
      <c r="AH1634" s="760" t="s">
        <v>794</v>
      </c>
      <c r="AI1634" s="760">
        <v>210020171</v>
      </c>
      <c r="AJ1634" s="760" t="s">
        <v>8039</v>
      </c>
      <c r="AK1634" s="760"/>
    </row>
    <row r="1635" spans="1:37" s="192" customFormat="1" ht="100.5" customHeight="1">
      <c r="A1635" s="727" t="s">
        <v>8042</v>
      </c>
      <c r="B1635" s="822" t="s">
        <v>33</v>
      </c>
      <c r="C1635" s="727" t="s">
        <v>8043</v>
      </c>
      <c r="D1635" s="727" t="s">
        <v>8044</v>
      </c>
      <c r="E1635" s="727" t="s">
        <v>8044</v>
      </c>
      <c r="F1635" s="727" t="s">
        <v>8045</v>
      </c>
      <c r="G1635" s="727" t="str">
        <f t="shared" si="54"/>
        <v>фонтанная, условный проход ствола 65 мм, рабочее давление 14 мПа</v>
      </c>
      <c r="H1635" s="727"/>
      <c r="I1635" s="727"/>
      <c r="J1635" s="777" t="s">
        <v>227</v>
      </c>
      <c r="K1635" s="727">
        <v>40</v>
      </c>
      <c r="L1635" s="752">
        <v>711000000</v>
      </c>
      <c r="M1635" s="753" t="s">
        <v>73</v>
      </c>
      <c r="N1635" s="777" t="s">
        <v>2115</v>
      </c>
      <c r="O1635" s="727" t="s">
        <v>805</v>
      </c>
      <c r="P1635" s="777" t="s">
        <v>229</v>
      </c>
      <c r="Q1635" s="874" t="s">
        <v>791</v>
      </c>
      <c r="R1635" s="727" t="s">
        <v>4370</v>
      </c>
      <c r="S1635" s="727">
        <v>796</v>
      </c>
      <c r="T1635" s="727" t="s">
        <v>232</v>
      </c>
      <c r="U1635" s="1069">
        <v>3</v>
      </c>
      <c r="V1635" s="933">
        <v>1800000</v>
      </c>
      <c r="W1635" s="1077">
        <v>5400000</v>
      </c>
      <c r="X1635" s="1077">
        <f t="shared" si="55"/>
        <v>6048000.0000000009</v>
      </c>
      <c r="Y1635" s="1064" t="s">
        <v>4270</v>
      </c>
      <c r="Z1635" s="727">
        <v>2016</v>
      </c>
      <c r="AA1635" s="727"/>
      <c r="AB1635" s="798" t="s">
        <v>876</v>
      </c>
      <c r="AC1635" s="760"/>
      <c r="AD1635" s="760"/>
      <c r="AE1635" s="760"/>
      <c r="AF1635" s="760"/>
      <c r="AG1635" s="760" t="s">
        <v>8046</v>
      </c>
      <c r="AH1635" s="760" t="s">
        <v>794</v>
      </c>
      <c r="AI1635" s="760">
        <v>130002455</v>
      </c>
      <c r="AJ1635" s="760" t="s">
        <v>8047</v>
      </c>
      <c r="AK1635" s="760"/>
    </row>
    <row r="1636" spans="1:37" s="192" customFormat="1" ht="100.5" customHeight="1">
      <c r="A1636" s="727" t="s">
        <v>8048</v>
      </c>
      <c r="B1636" s="822" t="s">
        <v>33</v>
      </c>
      <c r="C1636" s="727" t="s">
        <v>8049</v>
      </c>
      <c r="D1636" s="727" t="s">
        <v>8044</v>
      </c>
      <c r="E1636" s="727" t="s">
        <v>8044</v>
      </c>
      <c r="F1636" s="727" t="s">
        <v>8050</v>
      </c>
      <c r="G1636" s="727" t="str">
        <f t="shared" si="54"/>
        <v>фонтанная, условный проход ствола 65 мм, рабочее давление 21 мПа</v>
      </c>
      <c r="H1636" s="727"/>
      <c r="I1636" s="727"/>
      <c r="J1636" s="777" t="s">
        <v>227</v>
      </c>
      <c r="K1636" s="727">
        <v>40</v>
      </c>
      <c r="L1636" s="752">
        <v>711000000</v>
      </c>
      <c r="M1636" s="753" t="s">
        <v>73</v>
      </c>
      <c r="N1636" s="777" t="s">
        <v>2115</v>
      </c>
      <c r="O1636" s="727" t="s">
        <v>808</v>
      </c>
      <c r="P1636" s="777" t="s">
        <v>229</v>
      </c>
      <c r="Q1636" s="874" t="s">
        <v>791</v>
      </c>
      <c r="R1636" s="727" t="s">
        <v>4370</v>
      </c>
      <c r="S1636" s="727">
        <v>839</v>
      </c>
      <c r="T1636" s="727" t="s">
        <v>997</v>
      </c>
      <c r="U1636" s="1069">
        <v>3</v>
      </c>
      <c r="V1636" s="933">
        <v>1400000</v>
      </c>
      <c r="W1636" s="1077">
        <v>4200000</v>
      </c>
      <c r="X1636" s="1077">
        <f t="shared" si="55"/>
        <v>4704000</v>
      </c>
      <c r="Y1636" s="1064" t="s">
        <v>4270</v>
      </c>
      <c r="Z1636" s="727">
        <v>2016</v>
      </c>
      <c r="AA1636" s="727"/>
      <c r="AB1636" s="798" t="s">
        <v>876</v>
      </c>
      <c r="AC1636" s="760"/>
      <c r="AD1636" s="760"/>
      <c r="AE1636" s="760"/>
      <c r="AF1636" s="760"/>
      <c r="AG1636" s="760" t="s">
        <v>8051</v>
      </c>
      <c r="AH1636" s="760" t="s">
        <v>794</v>
      </c>
      <c r="AI1636" s="760">
        <v>130003053</v>
      </c>
      <c r="AJ1636" s="760" t="s">
        <v>8052</v>
      </c>
      <c r="AK1636" s="760"/>
    </row>
    <row r="1637" spans="1:37" s="192" customFormat="1" ht="100.5" customHeight="1">
      <c r="A1637" s="727" t="s">
        <v>8053</v>
      </c>
      <c r="B1637" s="822" t="s">
        <v>33</v>
      </c>
      <c r="C1637" s="727" t="s">
        <v>8049</v>
      </c>
      <c r="D1637" s="727" t="s">
        <v>8044</v>
      </c>
      <c r="E1637" s="727" t="s">
        <v>8044</v>
      </c>
      <c r="F1637" s="727" t="s">
        <v>8050</v>
      </c>
      <c r="G1637" s="727" t="str">
        <f t="shared" si="54"/>
        <v>фонтанная, условный проход ствола 65 мм, рабочее давление 21 мПа</v>
      </c>
      <c r="H1637" s="727"/>
      <c r="I1637" s="727"/>
      <c r="J1637" s="777" t="s">
        <v>227</v>
      </c>
      <c r="K1637" s="727">
        <v>40</v>
      </c>
      <c r="L1637" s="752">
        <v>711000000</v>
      </c>
      <c r="M1637" s="753" t="s">
        <v>73</v>
      </c>
      <c r="N1637" s="777" t="s">
        <v>2115</v>
      </c>
      <c r="O1637" s="727" t="s">
        <v>700</v>
      </c>
      <c r="P1637" s="777" t="s">
        <v>229</v>
      </c>
      <c r="Q1637" s="874" t="s">
        <v>791</v>
      </c>
      <c r="R1637" s="727" t="s">
        <v>4370</v>
      </c>
      <c r="S1637" s="727">
        <v>839</v>
      </c>
      <c r="T1637" s="727" t="s">
        <v>997</v>
      </c>
      <c r="U1637" s="1069">
        <v>5</v>
      </c>
      <c r="V1637" s="933">
        <v>1400000</v>
      </c>
      <c r="W1637" s="1077">
        <v>7000000</v>
      </c>
      <c r="X1637" s="1077">
        <f t="shared" si="55"/>
        <v>7840000.0000000009</v>
      </c>
      <c r="Y1637" s="1064" t="s">
        <v>4270</v>
      </c>
      <c r="Z1637" s="727">
        <v>2016</v>
      </c>
      <c r="AA1637" s="727"/>
      <c r="AB1637" s="798" t="s">
        <v>876</v>
      </c>
      <c r="AC1637" s="760"/>
      <c r="AD1637" s="760"/>
      <c r="AE1637" s="760"/>
      <c r="AF1637" s="760"/>
      <c r="AG1637" s="760" t="s">
        <v>8054</v>
      </c>
      <c r="AH1637" s="760" t="s">
        <v>794</v>
      </c>
      <c r="AI1637" s="760">
        <v>130003053</v>
      </c>
      <c r="AJ1637" s="760" t="s">
        <v>8052</v>
      </c>
      <c r="AK1637" s="760"/>
    </row>
    <row r="1638" spans="1:37" s="192" customFormat="1" ht="100.5" customHeight="1">
      <c r="A1638" s="727" t="s">
        <v>8055</v>
      </c>
      <c r="B1638" s="822" t="s">
        <v>8019</v>
      </c>
      <c r="C1638" s="727" t="s">
        <v>8056</v>
      </c>
      <c r="D1638" s="727" t="s">
        <v>8057</v>
      </c>
      <c r="E1638" s="727" t="s">
        <v>8057</v>
      </c>
      <c r="F1638" s="727" t="s">
        <v>8058</v>
      </c>
      <c r="G1638" s="727" t="str">
        <f t="shared" si="54"/>
        <v>для буровой установки</v>
      </c>
      <c r="H1638" s="727"/>
      <c r="I1638" s="727"/>
      <c r="J1638" s="727" t="s">
        <v>1135</v>
      </c>
      <c r="K1638" s="727">
        <v>60</v>
      </c>
      <c r="L1638" s="727">
        <v>751000000</v>
      </c>
      <c r="M1638" s="777" t="s">
        <v>83</v>
      </c>
      <c r="N1638" s="777" t="s">
        <v>2115</v>
      </c>
      <c r="O1638" s="777" t="s">
        <v>1086</v>
      </c>
      <c r="P1638" s="777" t="s">
        <v>229</v>
      </c>
      <c r="Q1638" s="874" t="s">
        <v>230</v>
      </c>
      <c r="R1638" s="727" t="s">
        <v>4370</v>
      </c>
      <c r="S1638" s="727">
        <v>796</v>
      </c>
      <c r="T1638" s="727" t="s">
        <v>232</v>
      </c>
      <c r="U1638" s="933">
        <v>29</v>
      </c>
      <c r="V1638" s="933">
        <v>10000</v>
      </c>
      <c r="W1638" s="1077">
        <v>290000</v>
      </c>
      <c r="X1638" s="1077">
        <f t="shared" si="55"/>
        <v>324800.00000000006</v>
      </c>
      <c r="Y1638" s="1064" t="s">
        <v>4270</v>
      </c>
      <c r="Z1638" s="727">
        <v>2016</v>
      </c>
      <c r="AA1638" s="727"/>
      <c r="AB1638" s="798" t="s">
        <v>876</v>
      </c>
      <c r="AC1638" s="760"/>
      <c r="AD1638" s="760"/>
      <c r="AE1638" s="760"/>
      <c r="AF1638" s="760"/>
      <c r="AG1638" s="760" t="s">
        <v>8059</v>
      </c>
      <c r="AH1638" s="760" t="s">
        <v>794</v>
      </c>
      <c r="AI1638" s="760">
        <v>210019564</v>
      </c>
      <c r="AJ1638" s="760" t="s">
        <v>8060</v>
      </c>
      <c r="AK1638" s="760"/>
    </row>
    <row r="1639" spans="1:37" s="192" customFormat="1" ht="100.5" customHeight="1">
      <c r="A1639" s="727" t="s">
        <v>8061</v>
      </c>
      <c r="B1639" s="822" t="s">
        <v>8019</v>
      </c>
      <c r="C1639" s="822" t="s">
        <v>8062</v>
      </c>
      <c r="D1639" s="822" t="s">
        <v>8063</v>
      </c>
      <c r="E1639" s="822" t="s">
        <v>8063</v>
      </c>
      <c r="F1639" s="822" t="s">
        <v>8064</v>
      </c>
      <c r="G1639" s="727" t="str">
        <f t="shared" si="54"/>
        <v>порошковый, прочный, высокосвязующий, высокоустойчивый, ГОСТ 28177-89</v>
      </c>
      <c r="H1639" s="822"/>
      <c r="I1639" s="822"/>
      <c r="J1639" s="727" t="s">
        <v>1135</v>
      </c>
      <c r="K1639" s="777">
        <v>100</v>
      </c>
      <c r="L1639" s="777">
        <v>151010000</v>
      </c>
      <c r="M1639" s="777" t="s">
        <v>82</v>
      </c>
      <c r="N1639" s="777" t="s">
        <v>2115</v>
      </c>
      <c r="O1639" s="777" t="s">
        <v>4357</v>
      </c>
      <c r="P1639" s="777" t="s">
        <v>229</v>
      </c>
      <c r="Q1639" s="874" t="s">
        <v>230</v>
      </c>
      <c r="R1639" s="727" t="s">
        <v>4370</v>
      </c>
      <c r="S1639" s="777">
        <v>166</v>
      </c>
      <c r="T1639" s="777" t="s">
        <v>902</v>
      </c>
      <c r="U1639" s="1077">
        <v>20958</v>
      </c>
      <c r="V1639" s="1077">
        <v>50</v>
      </c>
      <c r="W1639" s="1077">
        <v>1047900</v>
      </c>
      <c r="X1639" s="1077">
        <f t="shared" si="55"/>
        <v>1173648</v>
      </c>
      <c r="Y1639" s="1064" t="s">
        <v>4270</v>
      </c>
      <c r="Z1639" s="777">
        <v>2016</v>
      </c>
      <c r="AA1639" s="777"/>
      <c r="AB1639" s="798" t="s">
        <v>876</v>
      </c>
      <c r="AC1639" s="762"/>
      <c r="AD1639" s="762"/>
      <c r="AE1639" s="762"/>
      <c r="AF1639" s="762"/>
      <c r="AG1639" s="762" t="s">
        <v>8065</v>
      </c>
      <c r="AH1639" s="762" t="s">
        <v>794</v>
      </c>
      <c r="AI1639" s="762">
        <v>210003494</v>
      </c>
      <c r="AJ1639" s="762" t="s">
        <v>8066</v>
      </c>
      <c r="AK1639" s="762"/>
    </row>
    <row r="1640" spans="1:37" s="192" customFormat="1" ht="100.5" customHeight="1">
      <c r="A1640" s="727" t="s">
        <v>8067</v>
      </c>
      <c r="B1640" s="822" t="s">
        <v>8019</v>
      </c>
      <c r="C1640" s="727" t="s">
        <v>8068</v>
      </c>
      <c r="D1640" s="727" t="s">
        <v>4831</v>
      </c>
      <c r="E1640" s="727" t="s">
        <v>4831</v>
      </c>
      <c r="F1640" s="727" t="s">
        <v>8069</v>
      </c>
      <c r="G1640" s="727" t="str">
        <f t="shared" si="54"/>
        <v>обратный, приемный, для бурового насоса</v>
      </c>
      <c r="H1640" s="727"/>
      <c r="I1640" s="727"/>
      <c r="J1640" s="727" t="s">
        <v>1135</v>
      </c>
      <c r="K1640" s="727">
        <v>70</v>
      </c>
      <c r="L1640" s="727">
        <v>151010000</v>
      </c>
      <c r="M1640" s="777" t="s">
        <v>82</v>
      </c>
      <c r="N1640" s="777" t="s">
        <v>2115</v>
      </c>
      <c r="O1640" s="727" t="s">
        <v>4357</v>
      </c>
      <c r="P1640" s="777" t="s">
        <v>229</v>
      </c>
      <c r="Q1640" s="874" t="s">
        <v>230</v>
      </c>
      <c r="R1640" s="727" t="s">
        <v>4370</v>
      </c>
      <c r="S1640" s="727">
        <v>796</v>
      </c>
      <c r="T1640" s="727" t="s">
        <v>232</v>
      </c>
      <c r="U1640" s="933">
        <v>1</v>
      </c>
      <c r="V1640" s="933">
        <v>53500</v>
      </c>
      <c r="W1640" s="1077">
        <v>53500</v>
      </c>
      <c r="X1640" s="1077">
        <f t="shared" si="55"/>
        <v>59920.000000000007</v>
      </c>
      <c r="Y1640" s="1064" t="s">
        <v>4270</v>
      </c>
      <c r="Z1640" s="727">
        <v>2016</v>
      </c>
      <c r="AA1640" s="727"/>
      <c r="AB1640" s="798" t="s">
        <v>876</v>
      </c>
      <c r="AC1640" s="760"/>
      <c r="AD1640" s="760"/>
      <c r="AE1640" s="760"/>
      <c r="AF1640" s="760"/>
      <c r="AG1640" s="760" t="s">
        <v>8070</v>
      </c>
      <c r="AH1640" s="760" t="s">
        <v>794</v>
      </c>
      <c r="AI1640" s="760">
        <v>210015794</v>
      </c>
      <c r="AJ1640" s="760" t="s">
        <v>8071</v>
      </c>
      <c r="AK1640" s="760"/>
    </row>
    <row r="1641" spans="1:37" s="192" customFormat="1" ht="100.5" customHeight="1">
      <c r="A1641" s="727" t="s">
        <v>8072</v>
      </c>
      <c r="B1641" s="822" t="s">
        <v>8019</v>
      </c>
      <c r="C1641" s="727" t="s">
        <v>8068</v>
      </c>
      <c r="D1641" s="727" t="s">
        <v>4831</v>
      </c>
      <c r="E1641" s="727" t="s">
        <v>4831</v>
      </c>
      <c r="F1641" s="727" t="s">
        <v>8069</v>
      </c>
      <c r="G1641" s="727" t="str">
        <f t="shared" si="54"/>
        <v>обратный, приемный, для бурового насоса</v>
      </c>
      <c r="H1641" s="727"/>
      <c r="I1641" s="727"/>
      <c r="J1641" s="727" t="s">
        <v>1135</v>
      </c>
      <c r="K1641" s="727">
        <v>70</v>
      </c>
      <c r="L1641" s="727">
        <v>151010000</v>
      </c>
      <c r="M1641" s="777" t="s">
        <v>82</v>
      </c>
      <c r="N1641" s="777" t="s">
        <v>2115</v>
      </c>
      <c r="O1641" s="727" t="s">
        <v>4357</v>
      </c>
      <c r="P1641" s="777" t="s">
        <v>229</v>
      </c>
      <c r="Q1641" s="874" t="s">
        <v>230</v>
      </c>
      <c r="R1641" s="727" t="s">
        <v>4370</v>
      </c>
      <c r="S1641" s="727">
        <v>796</v>
      </c>
      <c r="T1641" s="727" t="s">
        <v>232</v>
      </c>
      <c r="U1641" s="933">
        <v>1</v>
      </c>
      <c r="V1641" s="933">
        <v>60990</v>
      </c>
      <c r="W1641" s="1077">
        <v>60990</v>
      </c>
      <c r="X1641" s="1077">
        <f t="shared" si="55"/>
        <v>68308.800000000003</v>
      </c>
      <c r="Y1641" s="1064" t="s">
        <v>4270</v>
      </c>
      <c r="Z1641" s="727">
        <v>2016</v>
      </c>
      <c r="AA1641" s="727"/>
      <c r="AB1641" s="798" t="s">
        <v>876</v>
      </c>
      <c r="AC1641" s="760"/>
      <c r="AD1641" s="760"/>
      <c r="AE1641" s="760"/>
      <c r="AF1641" s="760"/>
      <c r="AG1641" s="760" t="s">
        <v>8073</v>
      </c>
      <c r="AH1641" s="760" t="s">
        <v>794</v>
      </c>
      <c r="AI1641" s="760">
        <v>210015795</v>
      </c>
      <c r="AJ1641" s="760" t="s">
        <v>8074</v>
      </c>
      <c r="AK1641" s="760"/>
    </row>
    <row r="1642" spans="1:37" s="192" customFormat="1" ht="100.5" customHeight="1">
      <c r="A1642" s="727" t="s">
        <v>8075</v>
      </c>
      <c r="B1642" s="822" t="s">
        <v>8019</v>
      </c>
      <c r="C1642" s="727" t="s">
        <v>8076</v>
      </c>
      <c r="D1642" s="727" t="s">
        <v>8077</v>
      </c>
      <c r="E1642" s="727" t="s">
        <v>8077</v>
      </c>
      <c r="F1642" s="727" t="s">
        <v>8078</v>
      </c>
      <c r="G1642" s="727" t="str">
        <f t="shared" si="54"/>
        <v>очистной, условный проход 159 мм</v>
      </c>
      <c r="H1642" s="727"/>
      <c r="I1642" s="727"/>
      <c r="J1642" s="727" t="s">
        <v>1135</v>
      </c>
      <c r="K1642" s="727">
        <v>60</v>
      </c>
      <c r="L1642" s="727">
        <v>151010000</v>
      </c>
      <c r="M1642" s="777" t="s">
        <v>82</v>
      </c>
      <c r="N1642" s="777" t="s">
        <v>2115</v>
      </c>
      <c r="O1642" s="727" t="s">
        <v>4357</v>
      </c>
      <c r="P1642" s="777" t="s">
        <v>229</v>
      </c>
      <c r="Q1642" s="874" t="s">
        <v>230</v>
      </c>
      <c r="R1642" s="727" t="s">
        <v>4370</v>
      </c>
      <c r="S1642" s="727">
        <v>796</v>
      </c>
      <c r="T1642" s="727" t="s">
        <v>232</v>
      </c>
      <c r="U1642" s="933">
        <v>50</v>
      </c>
      <c r="V1642" s="933">
        <v>4200</v>
      </c>
      <c r="W1642" s="1077">
        <v>210000</v>
      </c>
      <c r="X1642" s="1077">
        <f t="shared" si="55"/>
        <v>235200.00000000003</v>
      </c>
      <c r="Y1642" s="1064" t="s">
        <v>4270</v>
      </c>
      <c r="Z1642" s="727">
        <v>2016</v>
      </c>
      <c r="AA1642" s="727"/>
      <c r="AB1642" s="798" t="s">
        <v>876</v>
      </c>
      <c r="AC1642" s="760"/>
      <c r="AD1642" s="760"/>
      <c r="AE1642" s="760"/>
      <c r="AF1642" s="760"/>
      <c r="AG1642" s="760" t="s">
        <v>8079</v>
      </c>
      <c r="AH1642" s="760" t="s">
        <v>794</v>
      </c>
      <c r="AI1642" s="760">
        <v>210024392</v>
      </c>
      <c r="AJ1642" s="760" t="s">
        <v>8080</v>
      </c>
      <c r="AK1642" s="760"/>
    </row>
    <row r="1643" spans="1:37" s="192" customFormat="1" ht="100.5" customHeight="1">
      <c r="A1643" s="727" t="s">
        <v>8081</v>
      </c>
      <c r="B1643" s="822" t="s">
        <v>33</v>
      </c>
      <c r="C1643" s="822" t="s">
        <v>8082</v>
      </c>
      <c r="D1643" s="822" t="s">
        <v>892</v>
      </c>
      <c r="E1643" s="822" t="s">
        <v>892</v>
      </c>
      <c r="F1643" s="822" t="s">
        <v>8083</v>
      </c>
      <c r="G1643" s="727" t="str">
        <f t="shared" si="54"/>
        <v>насосно-компрессорная, стальная, условный диаметр 114 мм, номинальная толщина стенки 6,5 мм, группа прочности Д</v>
      </c>
      <c r="H1643" s="822"/>
      <c r="I1643" s="822"/>
      <c r="J1643" s="727" t="s">
        <v>1135</v>
      </c>
      <c r="K1643" s="777">
        <v>50</v>
      </c>
      <c r="L1643" s="752">
        <v>711000000</v>
      </c>
      <c r="M1643" s="753" t="s">
        <v>73</v>
      </c>
      <c r="N1643" s="777" t="s">
        <v>2115</v>
      </c>
      <c r="O1643" s="777" t="s">
        <v>805</v>
      </c>
      <c r="P1643" s="777" t="s">
        <v>229</v>
      </c>
      <c r="Q1643" s="874" t="s">
        <v>791</v>
      </c>
      <c r="R1643" s="727" t="s">
        <v>4370</v>
      </c>
      <c r="S1643" s="777">
        <v>168</v>
      </c>
      <c r="T1643" s="727" t="s">
        <v>698</v>
      </c>
      <c r="U1643" s="1076">
        <v>5.5</v>
      </c>
      <c r="V1643" s="1077">
        <v>374500</v>
      </c>
      <c r="W1643" s="1077">
        <v>2059750</v>
      </c>
      <c r="X1643" s="1077">
        <f t="shared" si="55"/>
        <v>2306920</v>
      </c>
      <c r="Y1643" s="1064" t="s">
        <v>4270</v>
      </c>
      <c r="Z1643" s="777">
        <v>2016</v>
      </c>
      <c r="AA1643" s="777"/>
      <c r="AB1643" s="798" t="s">
        <v>876</v>
      </c>
      <c r="AC1643" s="762"/>
      <c r="AD1643" s="762"/>
      <c r="AE1643" s="762"/>
      <c r="AF1643" s="762"/>
      <c r="AG1643" s="762" t="s">
        <v>8084</v>
      </c>
      <c r="AH1643" s="762" t="s">
        <v>794</v>
      </c>
      <c r="AI1643" s="762">
        <v>130001343</v>
      </c>
      <c r="AJ1643" s="762" t="s">
        <v>8085</v>
      </c>
      <c r="AK1643" s="760"/>
    </row>
    <row r="1644" spans="1:37" s="192" customFormat="1" ht="100.5" customHeight="1">
      <c r="A1644" s="727" t="s">
        <v>8086</v>
      </c>
      <c r="B1644" s="794" t="s">
        <v>33</v>
      </c>
      <c r="C1644" s="727" t="s">
        <v>8087</v>
      </c>
      <c r="D1644" s="727" t="s">
        <v>872</v>
      </c>
      <c r="E1644" s="727" t="s">
        <v>872</v>
      </c>
      <c r="F1644" s="727" t="s">
        <v>8088</v>
      </c>
      <c r="G1644" s="727" t="s">
        <v>8088</v>
      </c>
      <c r="H1644" s="727"/>
      <c r="I1644" s="727"/>
      <c r="J1644" s="727" t="s">
        <v>227</v>
      </c>
      <c r="K1644" s="727">
        <v>0</v>
      </c>
      <c r="L1644" s="752">
        <v>711000000</v>
      </c>
      <c r="M1644" s="753" t="s">
        <v>73</v>
      </c>
      <c r="N1644" s="727" t="s">
        <v>2115</v>
      </c>
      <c r="O1644" s="727" t="s">
        <v>700</v>
      </c>
      <c r="P1644" s="727" t="s">
        <v>229</v>
      </c>
      <c r="Q1644" s="874" t="s">
        <v>230</v>
      </c>
      <c r="R1644" s="727" t="s">
        <v>4370</v>
      </c>
      <c r="S1644" s="727">
        <v>168</v>
      </c>
      <c r="T1644" s="727" t="s">
        <v>698</v>
      </c>
      <c r="U1644" s="1078">
        <v>1.5680000000000001</v>
      </c>
      <c r="V1644" s="933">
        <v>1200000</v>
      </c>
      <c r="W1644" s="1069">
        <v>1881600</v>
      </c>
      <c r="X1644" s="1069">
        <f t="shared" si="55"/>
        <v>2107392</v>
      </c>
      <c r="Y1644" s="727"/>
      <c r="Z1644" s="727">
        <v>2016</v>
      </c>
      <c r="AA1644" s="727"/>
      <c r="AB1644" s="798" t="s">
        <v>876</v>
      </c>
      <c r="AC1644" s="762"/>
      <c r="AD1644" s="762"/>
      <c r="AE1644" s="762"/>
      <c r="AF1644" s="762"/>
      <c r="AG1644" s="760" t="s">
        <v>8089</v>
      </c>
      <c r="AH1644" s="760" t="s">
        <v>794</v>
      </c>
      <c r="AI1644" s="760">
        <v>210021793</v>
      </c>
      <c r="AJ1644" s="760" t="s">
        <v>8090</v>
      </c>
      <c r="AK1644" s="1079"/>
    </row>
    <row r="1645" spans="1:37" s="192" customFormat="1" ht="100.5" customHeight="1">
      <c r="A1645" s="727" t="s">
        <v>8091</v>
      </c>
      <c r="B1645" s="794" t="s">
        <v>33</v>
      </c>
      <c r="C1645" s="727" t="s">
        <v>871</v>
      </c>
      <c r="D1645" s="727" t="s">
        <v>872</v>
      </c>
      <c r="E1645" s="727" t="s">
        <v>872</v>
      </c>
      <c r="F1645" s="727" t="s">
        <v>873</v>
      </c>
      <c r="G1645" s="727" t="s">
        <v>873</v>
      </c>
      <c r="H1645" s="727"/>
      <c r="I1645" s="727"/>
      <c r="J1645" s="727" t="s">
        <v>227</v>
      </c>
      <c r="K1645" s="727">
        <v>0</v>
      </c>
      <c r="L1645" s="752">
        <v>711000000</v>
      </c>
      <c r="M1645" s="753" t="s">
        <v>73</v>
      </c>
      <c r="N1645" s="727" t="s">
        <v>2115</v>
      </c>
      <c r="O1645" s="727" t="s">
        <v>805</v>
      </c>
      <c r="P1645" s="727" t="s">
        <v>229</v>
      </c>
      <c r="Q1645" s="874" t="s">
        <v>230</v>
      </c>
      <c r="R1645" s="727" t="s">
        <v>4370</v>
      </c>
      <c r="S1645" s="727">
        <v>168</v>
      </c>
      <c r="T1645" s="727" t="s">
        <v>698</v>
      </c>
      <c r="U1645" s="1078">
        <v>3.964</v>
      </c>
      <c r="V1645" s="933">
        <v>1215000</v>
      </c>
      <c r="W1645" s="1069">
        <v>4816260</v>
      </c>
      <c r="X1645" s="1069">
        <f t="shared" si="55"/>
        <v>5394211.2000000002</v>
      </c>
      <c r="Y1645" s="727"/>
      <c r="Z1645" s="727">
        <v>2016</v>
      </c>
      <c r="AA1645" s="727"/>
      <c r="AB1645" s="798" t="s">
        <v>876</v>
      </c>
      <c r="AC1645" s="762"/>
      <c r="AD1645" s="762"/>
      <c r="AE1645" s="762"/>
      <c r="AF1645" s="762"/>
      <c r="AG1645" s="760" t="s">
        <v>877</v>
      </c>
      <c r="AH1645" s="760" t="s">
        <v>794</v>
      </c>
      <c r="AI1645" s="760">
        <v>210022457</v>
      </c>
      <c r="AJ1645" s="760" t="s">
        <v>874</v>
      </c>
      <c r="AK1645" s="1079"/>
    </row>
    <row r="1646" spans="1:37" s="552" customFormat="1" ht="100.5" customHeight="1">
      <c r="A1646" s="847" t="s">
        <v>8092</v>
      </c>
      <c r="B1646" s="927" t="s">
        <v>33</v>
      </c>
      <c r="C1646" s="847" t="s">
        <v>871</v>
      </c>
      <c r="D1646" s="847" t="s">
        <v>872</v>
      </c>
      <c r="E1646" s="847" t="s">
        <v>872</v>
      </c>
      <c r="F1646" s="847" t="s">
        <v>873</v>
      </c>
      <c r="G1646" s="847" t="s">
        <v>873</v>
      </c>
      <c r="H1646" s="847"/>
      <c r="I1646" s="847"/>
      <c r="J1646" s="847" t="s">
        <v>227</v>
      </c>
      <c r="K1646" s="847">
        <v>0</v>
      </c>
      <c r="L1646" s="946">
        <v>711000000</v>
      </c>
      <c r="M1646" s="1010" t="s">
        <v>73</v>
      </c>
      <c r="N1646" s="847" t="s">
        <v>2115</v>
      </c>
      <c r="O1646" s="847" t="s">
        <v>805</v>
      </c>
      <c r="P1646" s="847" t="s">
        <v>229</v>
      </c>
      <c r="Q1646" s="1085" t="s">
        <v>230</v>
      </c>
      <c r="R1646" s="847" t="s">
        <v>4370</v>
      </c>
      <c r="S1646" s="847">
        <v>168</v>
      </c>
      <c r="T1646" s="847" t="s">
        <v>698</v>
      </c>
      <c r="U1646" s="1086">
        <v>3.6040000000000001</v>
      </c>
      <c r="V1646" s="943">
        <v>1215000</v>
      </c>
      <c r="W1646" s="948">
        <v>0</v>
      </c>
      <c r="X1646" s="948">
        <v>0</v>
      </c>
      <c r="Y1646" s="847"/>
      <c r="Z1646" s="847">
        <v>2016</v>
      </c>
      <c r="AA1646" s="847"/>
      <c r="AB1646" s="897" t="s">
        <v>876</v>
      </c>
      <c r="AC1646" s="898"/>
      <c r="AD1646" s="898"/>
      <c r="AE1646" s="898"/>
      <c r="AF1646" s="898"/>
      <c r="AG1646" s="898" t="s">
        <v>8093</v>
      </c>
      <c r="AH1646" s="898" t="s">
        <v>794</v>
      </c>
      <c r="AI1646" s="898">
        <v>210022457</v>
      </c>
      <c r="AJ1646" s="898" t="s">
        <v>874</v>
      </c>
      <c r="AK1646" s="1087"/>
    </row>
    <row r="1647" spans="1:37" s="552" customFormat="1" ht="100.5" customHeight="1">
      <c r="A1647" s="847" t="s">
        <v>8969</v>
      </c>
      <c r="B1647" s="927" t="s">
        <v>33</v>
      </c>
      <c r="C1647" s="847" t="s">
        <v>871</v>
      </c>
      <c r="D1647" s="847" t="s">
        <v>872</v>
      </c>
      <c r="E1647" s="847" t="s">
        <v>872</v>
      </c>
      <c r="F1647" s="847" t="s">
        <v>873</v>
      </c>
      <c r="G1647" s="847" t="s">
        <v>873</v>
      </c>
      <c r="H1647" s="847"/>
      <c r="I1647" s="847"/>
      <c r="J1647" s="847" t="s">
        <v>227</v>
      </c>
      <c r="K1647" s="847">
        <v>0</v>
      </c>
      <c r="L1647" s="946">
        <v>711000000</v>
      </c>
      <c r="M1647" s="1010" t="s">
        <v>73</v>
      </c>
      <c r="N1647" s="847" t="s">
        <v>2115</v>
      </c>
      <c r="O1647" s="847" t="s">
        <v>805</v>
      </c>
      <c r="P1647" s="847" t="s">
        <v>229</v>
      </c>
      <c r="Q1647" s="1085" t="s">
        <v>230</v>
      </c>
      <c r="R1647" s="847" t="s">
        <v>4370</v>
      </c>
      <c r="S1647" s="847">
        <v>168</v>
      </c>
      <c r="T1647" s="847" t="s">
        <v>698</v>
      </c>
      <c r="U1647" s="1086">
        <v>3.6040000000000001</v>
      </c>
      <c r="V1647" s="943">
        <v>1215000</v>
      </c>
      <c r="W1647" s="948">
        <v>0</v>
      </c>
      <c r="X1647" s="948">
        <v>0</v>
      </c>
      <c r="Y1647" s="847"/>
      <c r="Z1647" s="847">
        <v>2016</v>
      </c>
      <c r="AA1647" s="847" t="s">
        <v>3133</v>
      </c>
      <c r="AB1647" s="897" t="s">
        <v>876</v>
      </c>
      <c r="AC1647" s="898"/>
      <c r="AD1647" s="898"/>
      <c r="AE1647" s="898"/>
      <c r="AF1647" s="898"/>
      <c r="AG1647" s="898" t="s">
        <v>8093</v>
      </c>
      <c r="AH1647" s="898" t="s">
        <v>794</v>
      </c>
      <c r="AI1647" s="898">
        <v>210022457</v>
      </c>
      <c r="AJ1647" s="898" t="s">
        <v>874</v>
      </c>
      <c r="AK1647" s="1087"/>
    </row>
    <row r="1648" spans="1:37" s="192" customFormat="1" ht="100.5" customHeight="1">
      <c r="A1648" s="727" t="s">
        <v>8094</v>
      </c>
      <c r="B1648" s="794" t="s">
        <v>33</v>
      </c>
      <c r="C1648" s="794" t="s">
        <v>8095</v>
      </c>
      <c r="D1648" s="794" t="s">
        <v>872</v>
      </c>
      <c r="E1648" s="794" t="s">
        <v>872</v>
      </c>
      <c r="F1648" s="794" t="s">
        <v>8096</v>
      </c>
      <c r="G1648" s="794" t="s">
        <v>8096</v>
      </c>
      <c r="H1648" s="794"/>
      <c r="I1648" s="794"/>
      <c r="J1648" s="727" t="s">
        <v>227</v>
      </c>
      <c r="K1648" s="727">
        <v>0</v>
      </c>
      <c r="L1648" s="752">
        <v>711000000</v>
      </c>
      <c r="M1648" s="753" t="s">
        <v>73</v>
      </c>
      <c r="N1648" s="727" t="s">
        <v>2115</v>
      </c>
      <c r="O1648" s="727" t="s">
        <v>802</v>
      </c>
      <c r="P1648" s="727" t="s">
        <v>229</v>
      </c>
      <c r="Q1648" s="874" t="s">
        <v>230</v>
      </c>
      <c r="R1648" s="727" t="s">
        <v>4370</v>
      </c>
      <c r="S1648" s="727">
        <v>168</v>
      </c>
      <c r="T1648" s="727" t="s">
        <v>698</v>
      </c>
      <c r="U1648" s="1078">
        <v>7.875</v>
      </c>
      <c r="V1648" s="933">
        <v>1450000</v>
      </c>
      <c r="W1648" s="1069">
        <v>11418750</v>
      </c>
      <c r="X1648" s="1069">
        <f t="shared" si="55"/>
        <v>12789000.000000002</v>
      </c>
      <c r="Y1648" s="789"/>
      <c r="Z1648" s="727">
        <v>2016</v>
      </c>
      <c r="AA1648" s="727"/>
      <c r="AB1648" s="798" t="s">
        <v>876</v>
      </c>
      <c r="AC1648" s="762"/>
      <c r="AD1648" s="762"/>
      <c r="AE1648" s="762"/>
      <c r="AF1648" s="762"/>
      <c r="AG1648" s="760" t="s">
        <v>1159</v>
      </c>
      <c r="AH1648" s="760" t="s">
        <v>794</v>
      </c>
      <c r="AI1648" s="760">
        <v>210022458</v>
      </c>
      <c r="AJ1648" s="760" t="s">
        <v>886</v>
      </c>
      <c r="AK1648" s="1079"/>
    </row>
    <row r="1649" spans="1:37" s="192" customFormat="1" ht="100.5" customHeight="1">
      <c r="A1649" s="727" t="s">
        <v>8097</v>
      </c>
      <c r="B1649" s="794" t="s">
        <v>33</v>
      </c>
      <c r="C1649" s="727" t="s">
        <v>8095</v>
      </c>
      <c r="D1649" s="727" t="s">
        <v>872</v>
      </c>
      <c r="E1649" s="727" t="s">
        <v>872</v>
      </c>
      <c r="F1649" s="727" t="s">
        <v>8096</v>
      </c>
      <c r="G1649" s="727" t="s">
        <v>8096</v>
      </c>
      <c r="H1649" s="727"/>
      <c r="I1649" s="727"/>
      <c r="J1649" s="727" t="s">
        <v>227</v>
      </c>
      <c r="K1649" s="727">
        <v>0</v>
      </c>
      <c r="L1649" s="752">
        <v>711000000</v>
      </c>
      <c r="M1649" s="753" t="s">
        <v>73</v>
      </c>
      <c r="N1649" s="727" t="s">
        <v>2115</v>
      </c>
      <c r="O1649" s="727" t="s">
        <v>805</v>
      </c>
      <c r="P1649" s="727" t="s">
        <v>229</v>
      </c>
      <c r="Q1649" s="874" t="s">
        <v>230</v>
      </c>
      <c r="R1649" s="727" t="s">
        <v>4370</v>
      </c>
      <c r="S1649" s="727">
        <v>168</v>
      </c>
      <c r="T1649" s="727" t="s">
        <v>698</v>
      </c>
      <c r="U1649" s="1078">
        <v>1.1479999999999999</v>
      </c>
      <c r="V1649" s="933">
        <v>1200000</v>
      </c>
      <c r="W1649" s="1069">
        <v>1377600</v>
      </c>
      <c r="X1649" s="1069">
        <f t="shared" si="55"/>
        <v>1542912.0000000002</v>
      </c>
      <c r="Y1649" s="727"/>
      <c r="Z1649" s="727">
        <v>2016</v>
      </c>
      <c r="AA1649" s="727"/>
      <c r="AB1649" s="798" t="s">
        <v>876</v>
      </c>
      <c r="AC1649" s="762"/>
      <c r="AD1649" s="762"/>
      <c r="AE1649" s="762"/>
      <c r="AF1649" s="762"/>
      <c r="AG1649" s="760" t="s">
        <v>8098</v>
      </c>
      <c r="AH1649" s="760" t="s">
        <v>794</v>
      </c>
      <c r="AI1649" s="760">
        <v>210021788</v>
      </c>
      <c r="AJ1649" s="760" t="s">
        <v>8099</v>
      </c>
      <c r="AK1649" s="1079"/>
    </row>
    <row r="1650" spans="1:37" s="192" customFormat="1" ht="100.5" customHeight="1">
      <c r="A1650" s="727" t="s">
        <v>8100</v>
      </c>
      <c r="B1650" s="794" t="s">
        <v>33</v>
      </c>
      <c r="C1650" s="727" t="s">
        <v>8095</v>
      </c>
      <c r="D1650" s="727" t="s">
        <v>872</v>
      </c>
      <c r="E1650" s="727" t="s">
        <v>872</v>
      </c>
      <c r="F1650" s="727" t="s">
        <v>8096</v>
      </c>
      <c r="G1650" s="727" t="s">
        <v>8096</v>
      </c>
      <c r="H1650" s="727"/>
      <c r="I1650" s="727"/>
      <c r="J1650" s="727" t="s">
        <v>227</v>
      </c>
      <c r="K1650" s="727">
        <v>0</v>
      </c>
      <c r="L1650" s="752">
        <v>711000000</v>
      </c>
      <c r="M1650" s="753" t="s">
        <v>73</v>
      </c>
      <c r="N1650" s="727" t="s">
        <v>2115</v>
      </c>
      <c r="O1650" s="727" t="s">
        <v>700</v>
      </c>
      <c r="P1650" s="727" t="s">
        <v>229</v>
      </c>
      <c r="Q1650" s="874" t="s">
        <v>230</v>
      </c>
      <c r="R1650" s="727" t="s">
        <v>4370</v>
      </c>
      <c r="S1650" s="727">
        <v>168</v>
      </c>
      <c r="T1650" s="727" t="s">
        <v>698</v>
      </c>
      <c r="U1650" s="1078">
        <v>1.5669999999999999</v>
      </c>
      <c r="V1650" s="933">
        <v>1200000</v>
      </c>
      <c r="W1650" s="1069">
        <v>1880400</v>
      </c>
      <c r="X1650" s="1069">
        <f t="shared" si="55"/>
        <v>2106048</v>
      </c>
      <c r="Y1650" s="727"/>
      <c r="Z1650" s="727">
        <v>2016</v>
      </c>
      <c r="AA1650" s="727"/>
      <c r="AB1650" s="798" t="s">
        <v>876</v>
      </c>
      <c r="AC1650" s="762"/>
      <c r="AD1650" s="762"/>
      <c r="AE1650" s="762"/>
      <c r="AF1650" s="762"/>
      <c r="AG1650" s="760" t="s">
        <v>8101</v>
      </c>
      <c r="AH1650" s="760" t="s">
        <v>794</v>
      </c>
      <c r="AI1650" s="760">
        <v>210021787</v>
      </c>
      <c r="AJ1650" s="760" t="s">
        <v>8102</v>
      </c>
      <c r="AK1650" s="1079"/>
    </row>
    <row r="1651" spans="1:37" s="192" customFormat="1" ht="100.5" customHeight="1">
      <c r="A1651" s="727" t="s">
        <v>8103</v>
      </c>
      <c r="B1651" s="794" t="s">
        <v>33</v>
      </c>
      <c r="C1651" s="727" t="s">
        <v>8104</v>
      </c>
      <c r="D1651" s="727" t="s">
        <v>872</v>
      </c>
      <c r="E1651" s="727" t="s">
        <v>872</v>
      </c>
      <c r="F1651" s="727" t="s">
        <v>8105</v>
      </c>
      <c r="G1651" s="727" t="str">
        <f>F1651</f>
        <v>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v>
      </c>
      <c r="H1651" s="727"/>
      <c r="I1651" s="727"/>
      <c r="J1651" s="727" t="s">
        <v>1135</v>
      </c>
      <c r="K1651" s="727">
        <v>70</v>
      </c>
      <c r="L1651" s="1073">
        <v>471010000</v>
      </c>
      <c r="M1651" s="1073" t="s">
        <v>125</v>
      </c>
      <c r="N1651" s="727" t="s">
        <v>2115</v>
      </c>
      <c r="O1651" s="727" t="s">
        <v>236</v>
      </c>
      <c r="P1651" s="727" t="s">
        <v>229</v>
      </c>
      <c r="Q1651" s="874" t="s">
        <v>230</v>
      </c>
      <c r="R1651" s="727" t="s">
        <v>4370</v>
      </c>
      <c r="S1651" s="727">
        <v>839</v>
      </c>
      <c r="T1651" s="727" t="s">
        <v>997</v>
      </c>
      <c r="U1651" s="1078">
        <v>196</v>
      </c>
      <c r="V1651" s="933">
        <v>10700</v>
      </c>
      <c r="W1651" s="1069">
        <v>2097200</v>
      </c>
      <c r="X1651" s="1069">
        <f>W1651*1.12</f>
        <v>2348864</v>
      </c>
      <c r="Y1651" s="1064" t="s">
        <v>4270</v>
      </c>
      <c r="Z1651" s="727">
        <v>2016</v>
      </c>
      <c r="AA1651" s="727"/>
      <c r="AB1651" s="798" t="s">
        <v>876</v>
      </c>
      <c r="AC1651" s="762"/>
      <c r="AD1651" s="762"/>
      <c r="AE1651" s="762"/>
      <c r="AF1651" s="762"/>
      <c r="AG1651" s="760" t="s">
        <v>8106</v>
      </c>
      <c r="AH1651" s="760" t="s">
        <v>794</v>
      </c>
      <c r="AI1651" s="760">
        <v>210021772</v>
      </c>
      <c r="AJ1651" s="760" t="s">
        <v>8107</v>
      </c>
      <c r="AK1651" s="1079"/>
    </row>
    <row r="1652" spans="1:37" s="192" customFormat="1" ht="100.5" customHeight="1">
      <c r="A1652" s="727" t="s">
        <v>8108</v>
      </c>
      <c r="B1652" s="794" t="s">
        <v>33</v>
      </c>
      <c r="C1652" s="727" t="s">
        <v>8109</v>
      </c>
      <c r="D1652" s="727" t="s">
        <v>8110</v>
      </c>
      <c r="E1652" s="727" t="s">
        <v>8110</v>
      </c>
      <c r="F1652" s="727" t="s">
        <v>8111</v>
      </c>
      <c r="G1652" s="727" t="str">
        <f t="shared" ref="G1652:G1715" si="56">F1652</f>
        <v>на основе стекловолокна</v>
      </c>
      <c r="H1652" s="727"/>
      <c r="I1652" s="727"/>
      <c r="J1652" s="727" t="s">
        <v>1135</v>
      </c>
      <c r="K1652" s="727">
        <v>90</v>
      </c>
      <c r="L1652" s="1075">
        <v>271010000</v>
      </c>
      <c r="M1652" s="1059" t="s">
        <v>127</v>
      </c>
      <c r="N1652" s="727" t="s">
        <v>2115</v>
      </c>
      <c r="O1652" s="727" t="s">
        <v>802</v>
      </c>
      <c r="P1652" s="727" t="s">
        <v>229</v>
      </c>
      <c r="Q1652" s="874" t="s">
        <v>230</v>
      </c>
      <c r="R1652" s="727" t="s">
        <v>4370</v>
      </c>
      <c r="S1652" s="727">
        <v>55</v>
      </c>
      <c r="T1652" s="727" t="s">
        <v>3168</v>
      </c>
      <c r="U1652" s="1078">
        <v>20</v>
      </c>
      <c r="V1652" s="933">
        <v>1500</v>
      </c>
      <c r="W1652" s="1069">
        <v>30000</v>
      </c>
      <c r="X1652" s="1069">
        <f t="shared" si="55"/>
        <v>33600</v>
      </c>
      <c r="Y1652" s="1064" t="s">
        <v>4270</v>
      </c>
      <c r="Z1652" s="727">
        <v>2016</v>
      </c>
      <c r="AA1652" s="727"/>
      <c r="AB1652" s="798" t="s">
        <v>876</v>
      </c>
      <c r="AC1652" s="762"/>
      <c r="AD1652" s="762"/>
      <c r="AE1652" s="762"/>
      <c r="AF1652" s="762"/>
      <c r="AG1652" s="760" t="s">
        <v>8112</v>
      </c>
      <c r="AH1652" s="760" t="s">
        <v>794</v>
      </c>
      <c r="AI1652" s="760">
        <v>210014988</v>
      </c>
      <c r="AJ1652" s="760" t="s">
        <v>8113</v>
      </c>
      <c r="AK1652" s="1079"/>
    </row>
    <row r="1653" spans="1:37" s="192" customFormat="1" ht="100.5" customHeight="1">
      <c r="A1653" s="727" t="s">
        <v>8114</v>
      </c>
      <c r="B1653" s="794" t="s">
        <v>33</v>
      </c>
      <c r="C1653" s="727" t="s">
        <v>8109</v>
      </c>
      <c r="D1653" s="727" t="s">
        <v>8110</v>
      </c>
      <c r="E1653" s="727" t="s">
        <v>8110</v>
      </c>
      <c r="F1653" s="727" t="s">
        <v>8111</v>
      </c>
      <c r="G1653" s="727" t="str">
        <f t="shared" si="56"/>
        <v>на основе стекловолокна</v>
      </c>
      <c r="H1653" s="727"/>
      <c r="I1653" s="727"/>
      <c r="J1653" s="727" t="s">
        <v>1135</v>
      </c>
      <c r="K1653" s="727">
        <v>90</v>
      </c>
      <c r="L1653" s="749">
        <v>391010000</v>
      </c>
      <c r="M1653" s="749" t="s">
        <v>341</v>
      </c>
      <c r="N1653" s="727" t="s">
        <v>2115</v>
      </c>
      <c r="O1653" s="727" t="s">
        <v>1967</v>
      </c>
      <c r="P1653" s="727" t="s">
        <v>229</v>
      </c>
      <c r="Q1653" s="874" t="s">
        <v>230</v>
      </c>
      <c r="R1653" s="727" t="s">
        <v>4370</v>
      </c>
      <c r="S1653" s="727">
        <v>55</v>
      </c>
      <c r="T1653" s="727" t="s">
        <v>3168</v>
      </c>
      <c r="U1653" s="1078">
        <v>120</v>
      </c>
      <c r="V1653" s="933">
        <v>1500</v>
      </c>
      <c r="W1653" s="1069">
        <v>180000</v>
      </c>
      <c r="X1653" s="1069">
        <f t="shared" si="55"/>
        <v>201600.00000000003</v>
      </c>
      <c r="Y1653" s="1064" t="s">
        <v>4270</v>
      </c>
      <c r="Z1653" s="727">
        <v>2016</v>
      </c>
      <c r="AA1653" s="727"/>
      <c r="AB1653" s="798" t="s">
        <v>876</v>
      </c>
      <c r="AC1653" s="762"/>
      <c r="AD1653" s="762"/>
      <c r="AE1653" s="762"/>
      <c r="AF1653" s="762"/>
      <c r="AG1653" s="760" t="s">
        <v>8115</v>
      </c>
      <c r="AH1653" s="760" t="s">
        <v>794</v>
      </c>
      <c r="AI1653" s="760">
        <v>210014988</v>
      </c>
      <c r="AJ1653" s="760" t="s">
        <v>8113</v>
      </c>
      <c r="AK1653" s="1079"/>
    </row>
    <row r="1654" spans="1:37" s="192" customFormat="1" ht="100.5" customHeight="1">
      <c r="A1654" s="727" t="s">
        <v>8116</v>
      </c>
      <c r="B1654" s="794" t="s">
        <v>33</v>
      </c>
      <c r="C1654" s="727" t="s">
        <v>8109</v>
      </c>
      <c r="D1654" s="727" t="s">
        <v>8110</v>
      </c>
      <c r="E1654" s="727" t="s">
        <v>8110</v>
      </c>
      <c r="F1654" s="727" t="s">
        <v>8111</v>
      </c>
      <c r="G1654" s="727" t="str">
        <f t="shared" si="56"/>
        <v>на основе стекловолокна</v>
      </c>
      <c r="H1654" s="727"/>
      <c r="I1654" s="727"/>
      <c r="J1654" s="727" t="s">
        <v>1135</v>
      </c>
      <c r="K1654" s="727">
        <v>90</v>
      </c>
      <c r="L1654" s="1059">
        <v>511010000</v>
      </c>
      <c r="M1654" s="1074" t="s">
        <v>131</v>
      </c>
      <c r="N1654" s="727" t="s">
        <v>2115</v>
      </c>
      <c r="O1654" s="727" t="s">
        <v>700</v>
      </c>
      <c r="P1654" s="727" t="s">
        <v>229</v>
      </c>
      <c r="Q1654" s="874" t="s">
        <v>230</v>
      </c>
      <c r="R1654" s="727" t="s">
        <v>4370</v>
      </c>
      <c r="S1654" s="727">
        <v>55</v>
      </c>
      <c r="T1654" s="727" t="s">
        <v>3168</v>
      </c>
      <c r="U1654" s="1078">
        <v>7</v>
      </c>
      <c r="V1654" s="933">
        <v>1500</v>
      </c>
      <c r="W1654" s="1069">
        <v>10500</v>
      </c>
      <c r="X1654" s="1069">
        <f t="shared" si="55"/>
        <v>11760.000000000002</v>
      </c>
      <c r="Y1654" s="1064" t="s">
        <v>4270</v>
      </c>
      <c r="Z1654" s="727">
        <v>2016</v>
      </c>
      <c r="AA1654" s="727"/>
      <c r="AB1654" s="798" t="s">
        <v>876</v>
      </c>
      <c r="AC1654" s="762"/>
      <c r="AD1654" s="762"/>
      <c r="AE1654" s="762"/>
      <c r="AF1654" s="762"/>
      <c r="AG1654" s="760" t="s">
        <v>8117</v>
      </c>
      <c r="AH1654" s="760" t="s">
        <v>794</v>
      </c>
      <c r="AI1654" s="760">
        <v>210014988</v>
      </c>
      <c r="AJ1654" s="760" t="s">
        <v>8113</v>
      </c>
      <c r="AK1654" s="1079"/>
    </row>
    <row r="1655" spans="1:37" s="192" customFormat="1" ht="100.5" customHeight="1">
      <c r="A1655" s="727" t="s">
        <v>8118</v>
      </c>
      <c r="B1655" s="794" t="s">
        <v>33</v>
      </c>
      <c r="C1655" s="727" t="s">
        <v>8119</v>
      </c>
      <c r="D1655" s="727" t="s">
        <v>8120</v>
      </c>
      <c r="E1655" s="727" t="s">
        <v>8120</v>
      </c>
      <c r="F1655" s="727" t="s">
        <v>8121</v>
      </c>
      <c r="G1655" s="727" t="str">
        <f t="shared" si="56"/>
        <v>кремнийорганический</v>
      </c>
      <c r="H1655" s="727"/>
      <c r="I1655" s="727"/>
      <c r="J1655" s="727" t="s">
        <v>38</v>
      </c>
      <c r="K1655" s="727">
        <v>0</v>
      </c>
      <c r="L1655" s="1075">
        <v>271010000</v>
      </c>
      <c r="M1655" s="1059" t="s">
        <v>127</v>
      </c>
      <c r="N1655" s="727" t="s">
        <v>2115</v>
      </c>
      <c r="O1655" s="727" t="s">
        <v>802</v>
      </c>
      <c r="P1655" s="727" t="s">
        <v>229</v>
      </c>
      <c r="Q1655" s="874" t="s">
        <v>230</v>
      </c>
      <c r="R1655" s="727" t="s">
        <v>4370</v>
      </c>
      <c r="S1655" s="727">
        <v>778</v>
      </c>
      <c r="T1655" s="727" t="s">
        <v>803</v>
      </c>
      <c r="U1655" s="1078">
        <v>28</v>
      </c>
      <c r="V1655" s="933">
        <v>1500</v>
      </c>
      <c r="W1655" s="1069">
        <v>42000</v>
      </c>
      <c r="X1655" s="1069">
        <f t="shared" si="55"/>
        <v>47040.000000000007</v>
      </c>
      <c r="Y1655" s="727"/>
      <c r="Z1655" s="727">
        <v>2016</v>
      </c>
      <c r="AA1655" s="727"/>
      <c r="AB1655" s="798" t="s">
        <v>876</v>
      </c>
      <c r="AC1655" s="762"/>
      <c r="AD1655" s="762"/>
      <c r="AE1655" s="762"/>
      <c r="AF1655" s="762"/>
      <c r="AG1655" s="760" t="s">
        <v>8122</v>
      </c>
      <c r="AH1655" s="760" t="s">
        <v>794</v>
      </c>
      <c r="AI1655" s="760">
        <v>210011131</v>
      </c>
      <c r="AJ1655" s="760" t="s">
        <v>8123</v>
      </c>
      <c r="AK1655" s="1079"/>
    </row>
    <row r="1656" spans="1:37" s="192" customFormat="1" ht="100.5" customHeight="1">
      <c r="A1656" s="727" t="s">
        <v>8124</v>
      </c>
      <c r="B1656" s="794" t="s">
        <v>33</v>
      </c>
      <c r="C1656" s="727" t="s">
        <v>8125</v>
      </c>
      <c r="D1656" s="727" t="s">
        <v>8120</v>
      </c>
      <c r="E1656" s="727" t="s">
        <v>8120</v>
      </c>
      <c r="F1656" s="727" t="s">
        <v>8126</v>
      </c>
      <c r="G1656" s="727" t="str">
        <f t="shared" si="56"/>
        <v>марка У-30М, ГОСТ 13489-79</v>
      </c>
      <c r="H1656" s="727"/>
      <c r="I1656" s="727"/>
      <c r="J1656" s="727" t="s">
        <v>38</v>
      </c>
      <c r="K1656" s="727">
        <v>0</v>
      </c>
      <c r="L1656" s="1075">
        <v>271010000</v>
      </c>
      <c r="M1656" s="1059" t="s">
        <v>127</v>
      </c>
      <c r="N1656" s="727" t="s">
        <v>2115</v>
      </c>
      <c r="O1656" s="727" t="s">
        <v>802</v>
      </c>
      <c r="P1656" s="727" t="s">
        <v>229</v>
      </c>
      <c r="Q1656" s="874" t="s">
        <v>230</v>
      </c>
      <c r="R1656" s="727" t="s">
        <v>4370</v>
      </c>
      <c r="S1656" s="727">
        <v>796</v>
      </c>
      <c r="T1656" s="727" t="s">
        <v>232</v>
      </c>
      <c r="U1656" s="1078">
        <v>2</v>
      </c>
      <c r="V1656" s="933">
        <v>1391</v>
      </c>
      <c r="W1656" s="1069">
        <v>2782</v>
      </c>
      <c r="X1656" s="1069">
        <f t="shared" si="55"/>
        <v>3115.84</v>
      </c>
      <c r="Y1656" s="727"/>
      <c r="Z1656" s="727">
        <v>2016</v>
      </c>
      <c r="AA1656" s="727"/>
      <c r="AB1656" s="798" t="s">
        <v>876</v>
      </c>
      <c r="AC1656" s="762"/>
      <c r="AD1656" s="762"/>
      <c r="AE1656" s="762"/>
      <c r="AF1656" s="762"/>
      <c r="AG1656" s="760" t="s">
        <v>8127</v>
      </c>
      <c r="AH1656" s="760" t="s">
        <v>794</v>
      </c>
      <c r="AI1656" s="760">
        <v>210013782</v>
      </c>
      <c r="AJ1656" s="760" t="s">
        <v>8128</v>
      </c>
      <c r="AK1656" s="1079"/>
    </row>
    <row r="1657" spans="1:37" s="192" customFormat="1" ht="100.5" customHeight="1">
      <c r="A1657" s="727" t="s">
        <v>8129</v>
      </c>
      <c r="B1657" s="794" t="s">
        <v>33</v>
      </c>
      <c r="C1657" s="727" t="s">
        <v>8125</v>
      </c>
      <c r="D1657" s="727" t="s">
        <v>8120</v>
      </c>
      <c r="E1657" s="727" t="s">
        <v>8120</v>
      </c>
      <c r="F1657" s="727" t="s">
        <v>8126</v>
      </c>
      <c r="G1657" s="727" t="str">
        <f t="shared" si="56"/>
        <v>марка У-30М, ГОСТ 13489-79</v>
      </c>
      <c r="H1657" s="727"/>
      <c r="I1657" s="727"/>
      <c r="J1657" s="727" t="s">
        <v>38</v>
      </c>
      <c r="K1657" s="727">
        <v>0</v>
      </c>
      <c r="L1657" s="1075">
        <v>151010000</v>
      </c>
      <c r="M1657" s="1059" t="s">
        <v>82</v>
      </c>
      <c r="N1657" s="727" t="s">
        <v>2115</v>
      </c>
      <c r="O1657" s="727" t="s">
        <v>805</v>
      </c>
      <c r="P1657" s="727" t="s">
        <v>229</v>
      </c>
      <c r="Q1657" s="874" t="s">
        <v>230</v>
      </c>
      <c r="R1657" s="727" t="s">
        <v>4370</v>
      </c>
      <c r="S1657" s="727">
        <v>796</v>
      </c>
      <c r="T1657" s="727" t="s">
        <v>232</v>
      </c>
      <c r="U1657" s="1078">
        <v>154</v>
      </c>
      <c r="V1657" s="933">
        <v>1391</v>
      </c>
      <c r="W1657" s="1069">
        <v>214214</v>
      </c>
      <c r="X1657" s="1069">
        <f t="shared" si="55"/>
        <v>239919.68000000002</v>
      </c>
      <c r="Y1657" s="727"/>
      <c r="Z1657" s="727">
        <v>2016</v>
      </c>
      <c r="AA1657" s="727"/>
      <c r="AB1657" s="798" t="s">
        <v>876</v>
      </c>
      <c r="AC1657" s="762"/>
      <c r="AD1657" s="762"/>
      <c r="AE1657" s="762"/>
      <c r="AF1657" s="762"/>
      <c r="AG1657" s="760" t="s">
        <v>8130</v>
      </c>
      <c r="AH1657" s="760" t="s">
        <v>794</v>
      </c>
      <c r="AI1657" s="760">
        <v>210013782</v>
      </c>
      <c r="AJ1657" s="760" t="s">
        <v>8128</v>
      </c>
      <c r="AK1657" s="1079"/>
    </row>
    <row r="1658" spans="1:37" s="192" customFormat="1" ht="100.5" customHeight="1">
      <c r="A1658" s="727" t="s">
        <v>8131</v>
      </c>
      <c r="B1658" s="794" t="s">
        <v>33</v>
      </c>
      <c r="C1658" s="727" t="s">
        <v>8125</v>
      </c>
      <c r="D1658" s="727" t="s">
        <v>8120</v>
      </c>
      <c r="E1658" s="727" t="s">
        <v>8120</v>
      </c>
      <c r="F1658" s="727" t="s">
        <v>8126</v>
      </c>
      <c r="G1658" s="727" t="str">
        <f t="shared" si="56"/>
        <v>марка У-30М, ГОСТ 13489-79</v>
      </c>
      <c r="H1658" s="727"/>
      <c r="I1658" s="727"/>
      <c r="J1658" s="727" t="s">
        <v>38</v>
      </c>
      <c r="K1658" s="727">
        <v>0</v>
      </c>
      <c r="L1658" s="1075">
        <v>271010000</v>
      </c>
      <c r="M1658" s="1059" t="s">
        <v>127</v>
      </c>
      <c r="N1658" s="727" t="s">
        <v>2115</v>
      </c>
      <c r="O1658" s="727" t="s">
        <v>802</v>
      </c>
      <c r="P1658" s="727" t="s">
        <v>229</v>
      </c>
      <c r="Q1658" s="874" t="s">
        <v>230</v>
      </c>
      <c r="R1658" s="727" t="s">
        <v>4370</v>
      </c>
      <c r="S1658" s="727">
        <v>796</v>
      </c>
      <c r="T1658" s="727" t="s">
        <v>232</v>
      </c>
      <c r="U1658" s="1078">
        <v>17</v>
      </c>
      <c r="V1658" s="933">
        <v>1500</v>
      </c>
      <c r="W1658" s="1069">
        <v>25500</v>
      </c>
      <c r="X1658" s="1069">
        <f t="shared" si="55"/>
        <v>28560.000000000004</v>
      </c>
      <c r="Y1658" s="727"/>
      <c r="Z1658" s="727">
        <v>2016</v>
      </c>
      <c r="AA1658" s="727"/>
      <c r="AB1658" s="798" t="s">
        <v>876</v>
      </c>
      <c r="AC1658" s="762"/>
      <c r="AD1658" s="762"/>
      <c r="AE1658" s="762"/>
      <c r="AF1658" s="762"/>
      <c r="AG1658" s="760" t="s">
        <v>8132</v>
      </c>
      <c r="AH1658" s="760" t="s">
        <v>794</v>
      </c>
      <c r="AI1658" s="760">
        <v>210013735</v>
      </c>
      <c r="AJ1658" s="760" t="s">
        <v>8133</v>
      </c>
      <c r="AK1658" s="1079"/>
    </row>
    <row r="1659" spans="1:37" s="192" customFormat="1" ht="100.5" customHeight="1">
      <c r="A1659" s="727" t="s">
        <v>8134</v>
      </c>
      <c r="B1659" s="794" t="s">
        <v>33</v>
      </c>
      <c r="C1659" s="727" t="s">
        <v>8135</v>
      </c>
      <c r="D1659" s="727" t="s">
        <v>8120</v>
      </c>
      <c r="E1659" s="727" t="s">
        <v>8120</v>
      </c>
      <c r="F1659" s="727" t="s">
        <v>8126</v>
      </c>
      <c r="G1659" s="727" t="str">
        <f t="shared" si="56"/>
        <v>марка У-30М, ГОСТ 13489-79</v>
      </c>
      <c r="H1659" s="727"/>
      <c r="I1659" s="727"/>
      <c r="J1659" s="727" t="s">
        <v>38</v>
      </c>
      <c r="K1659" s="727">
        <v>0</v>
      </c>
      <c r="L1659" s="1075">
        <v>271010000</v>
      </c>
      <c r="M1659" s="1059" t="s">
        <v>127</v>
      </c>
      <c r="N1659" s="727" t="s">
        <v>2115</v>
      </c>
      <c r="O1659" s="727" t="s">
        <v>802</v>
      </c>
      <c r="P1659" s="727" t="s">
        <v>229</v>
      </c>
      <c r="Q1659" s="874" t="s">
        <v>230</v>
      </c>
      <c r="R1659" s="727" t="s">
        <v>4370</v>
      </c>
      <c r="S1659" s="727">
        <v>166</v>
      </c>
      <c r="T1659" s="727" t="s">
        <v>902</v>
      </c>
      <c r="U1659" s="1078">
        <v>15.6</v>
      </c>
      <c r="V1659" s="933">
        <v>6400</v>
      </c>
      <c r="W1659" s="1069">
        <v>99840</v>
      </c>
      <c r="X1659" s="1069">
        <f t="shared" si="55"/>
        <v>111820.80000000002</v>
      </c>
      <c r="Y1659" s="727"/>
      <c r="Z1659" s="727">
        <v>2016</v>
      </c>
      <c r="AA1659" s="727"/>
      <c r="AB1659" s="798" t="s">
        <v>876</v>
      </c>
      <c r="AC1659" s="762"/>
      <c r="AD1659" s="762"/>
      <c r="AE1659" s="762"/>
      <c r="AF1659" s="762"/>
      <c r="AG1659" s="760" t="s">
        <v>8136</v>
      </c>
      <c r="AH1659" s="760" t="s">
        <v>794</v>
      </c>
      <c r="AI1659" s="760">
        <v>210010123</v>
      </c>
      <c r="AJ1659" s="760" t="s">
        <v>8137</v>
      </c>
      <c r="AK1659" s="1079"/>
    </row>
    <row r="1660" spans="1:37" s="192" customFormat="1" ht="100.5" customHeight="1">
      <c r="A1660" s="727" t="s">
        <v>8138</v>
      </c>
      <c r="B1660" s="794" t="s">
        <v>33</v>
      </c>
      <c r="C1660" s="727" t="s">
        <v>8139</v>
      </c>
      <c r="D1660" s="727" t="s">
        <v>8140</v>
      </c>
      <c r="E1660" s="727" t="s">
        <v>8140</v>
      </c>
      <c r="F1660" s="727" t="s">
        <v>8141</v>
      </c>
      <c r="G1660" s="727" t="str">
        <f t="shared" si="56"/>
        <v>однокомпонентный состав, антикоррозионная</v>
      </c>
      <c r="H1660" s="727"/>
      <c r="I1660" s="727"/>
      <c r="J1660" s="727" t="s">
        <v>38</v>
      </c>
      <c r="K1660" s="727">
        <v>0</v>
      </c>
      <c r="L1660" s="788">
        <v>311000000</v>
      </c>
      <c r="M1660" s="727" t="s">
        <v>342</v>
      </c>
      <c r="N1660" s="727" t="s">
        <v>2115</v>
      </c>
      <c r="O1660" s="727" t="s">
        <v>808</v>
      </c>
      <c r="P1660" s="727" t="s">
        <v>229</v>
      </c>
      <c r="Q1660" s="874" t="s">
        <v>230</v>
      </c>
      <c r="R1660" s="727" t="s">
        <v>4370</v>
      </c>
      <c r="S1660" s="727">
        <v>168</v>
      </c>
      <c r="T1660" s="727" t="s">
        <v>698</v>
      </c>
      <c r="U1660" s="1078">
        <v>0.46300000000000002</v>
      </c>
      <c r="V1660" s="933">
        <v>990000</v>
      </c>
      <c r="W1660" s="1069">
        <v>458370</v>
      </c>
      <c r="X1660" s="1069">
        <f t="shared" si="55"/>
        <v>513374.4</v>
      </c>
      <c r="Y1660" s="727"/>
      <c r="Z1660" s="727">
        <v>2016</v>
      </c>
      <c r="AA1660" s="727"/>
      <c r="AB1660" s="798" t="s">
        <v>876</v>
      </c>
      <c r="AC1660" s="762"/>
      <c r="AD1660" s="762"/>
      <c r="AE1660" s="762"/>
      <c r="AF1660" s="762"/>
      <c r="AG1660" s="760" t="s">
        <v>8142</v>
      </c>
      <c r="AH1660" s="760" t="s">
        <v>794</v>
      </c>
      <c r="AI1660" s="760">
        <v>210021784</v>
      </c>
      <c r="AJ1660" s="760" t="s">
        <v>8143</v>
      </c>
      <c r="AK1660" s="1079"/>
    </row>
    <row r="1661" spans="1:37" s="192" customFormat="1" ht="100.5" customHeight="1">
      <c r="A1661" s="727" t="s">
        <v>8144</v>
      </c>
      <c r="B1661" s="794" t="s">
        <v>33</v>
      </c>
      <c r="C1661" s="727" t="s">
        <v>8145</v>
      </c>
      <c r="D1661" s="727" t="s">
        <v>8146</v>
      </c>
      <c r="E1661" s="727" t="s">
        <v>8146</v>
      </c>
      <c r="F1661" s="727" t="s">
        <v>8147</v>
      </c>
      <c r="G1661" s="727" t="str">
        <f t="shared" si="56"/>
        <v>в первичных формах, в гранулах</v>
      </c>
      <c r="H1661" s="727"/>
      <c r="I1661" s="727"/>
      <c r="J1661" s="727" t="s">
        <v>38</v>
      </c>
      <c r="K1661" s="727">
        <v>0</v>
      </c>
      <c r="L1661" s="1075">
        <v>151010000</v>
      </c>
      <c r="M1661" s="1059" t="s">
        <v>82</v>
      </c>
      <c r="N1661" s="727" t="s">
        <v>2115</v>
      </c>
      <c r="O1661" s="727" t="s">
        <v>805</v>
      </c>
      <c r="P1661" s="727" t="s">
        <v>229</v>
      </c>
      <c r="Q1661" s="874" t="s">
        <v>230</v>
      </c>
      <c r="R1661" s="727" t="s">
        <v>4370</v>
      </c>
      <c r="S1661" s="727">
        <v>166</v>
      </c>
      <c r="T1661" s="727" t="s">
        <v>902</v>
      </c>
      <c r="U1661" s="1078">
        <v>5</v>
      </c>
      <c r="V1661" s="933">
        <v>1605</v>
      </c>
      <c r="W1661" s="1069">
        <v>8025</v>
      </c>
      <c r="X1661" s="1069">
        <f t="shared" si="55"/>
        <v>8988</v>
      </c>
      <c r="Y1661" s="727"/>
      <c r="Z1661" s="727">
        <v>2016</v>
      </c>
      <c r="AA1661" s="727"/>
      <c r="AB1661" s="798" t="s">
        <v>876</v>
      </c>
      <c r="AC1661" s="762"/>
      <c r="AD1661" s="762"/>
      <c r="AE1661" s="762"/>
      <c r="AF1661" s="762"/>
      <c r="AG1661" s="760" t="s">
        <v>8148</v>
      </c>
      <c r="AH1661" s="760" t="s">
        <v>794</v>
      </c>
      <c r="AI1661" s="760">
        <v>210021401</v>
      </c>
      <c r="AJ1661" s="760" t="s">
        <v>8149</v>
      </c>
      <c r="AK1661" s="1079"/>
    </row>
    <row r="1662" spans="1:37" s="192" customFormat="1" ht="100.5" customHeight="1">
      <c r="A1662" s="727" t="s">
        <v>8150</v>
      </c>
      <c r="B1662" s="794" t="s">
        <v>33</v>
      </c>
      <c r="C1662" s="727" t="s">
        <v>8151</v>
      </c>
      <c r="D1662" s="727" t="s">
        <v>872</v>
      </c>
      <c r="E1662" s="727" t="s">
        <v>872</v>
      </c>
      <c r="F1662" s="727" t="s">
        <v>8152</v>
      </c>
      <c r="G1662" s="727" t="str">
        <f t="shared" si="56"/>
        <v>изоляционная, для промышленного применения, прорезиненная, ПОЛ - односторонняя обычной липкости, ширина 20 мм, ГОСТ 2162-97</v>
      </c>
      <c r="H1662" s="727"/>
      <c r="I1662" s="727"/>
      <c r="J1662" s="727" t="s">
        <v>1135</v>
      </c>
      <c r="K1662" s="727">
        <v>30</v>
      </c>
      <c r="L1662" s="1070">
        <v>751000000</v>
      </c>
      <c r="M1662" s="1071" t="s">
        <v>83</v>
      </c>
      <c r="N1662" s="727" t="s">
        <v>2115</v>
      </c>
      <c r="O1662" s="727" t="s">
        <v>1086</v>
      </c>
      <c r="P1662" s="727" t="s">
        <v>229</v>
      </c>
      <c r="Q1662" s="874" t="s">
        <v>230</v>
      </c>
      <c r="R1662" s="727" t="s">
        <v>4370</v>
      </c>
      <c r="S1662" s="727">
        <v>166</v>
      </c>
      <c r="T1662" s="727" t="s">
        <v>902</v>
      </c>
      <c r="U1662" s="1078">
        <v>22.492000000000001</v>
      </c>
      <c r="V1662" s="933">
        <v>5000</v>
      </c>
      <c r="W1662" s="1069">
        <v>112460</v>
      </c>
      <c r="X1662" s="1069">
        <f t="shared" si="55"/>
        <v>125955.20000000001</v>
      </c>
      <c r="Y1662" s="1064" t="s">
        <v>4270</v>
      </c>
      <c r="Z1662" s="727">
        <v>2016</v>
      </c>
      <c r="AA1662" s="727"/>
      <c r="AB1662" s="798" t="s">
        <v>876</v>
      </c>
      <c r="AC1662" s="762"/>
      <c r="AD1662" s="762"/>
      <c r="AE1662" s="762"/>
      <c r="AF1662" s="762"/>
      <c r="AG1662" s="760" t="s">
        <v>8153</v>
      </c>
      <c r="AH1662" s="760" t="s">
        <v>794</v>
      </c>
      <c r="AI1662" s="760">
        <v>210016463</v>
      </c>
      <c r="AJ1662" s="760" t="s">
        <v>8154</v>
      </c>
      <c r="AK1662" s="1079"/>
    </row>
    <row r="1663" spans="1:37" s="192" customFormat="1" ht="100.5" customHeight="1">
      <c r="A1663" s="727" t="s">
        <v>8155</v>
      </c>
      <c r="B1663" s="794" t="s">
        <v>33</v>
      </c>
      <c r="C1663" s="727" t="s">
        <v>8151</v>
      </c>
      <c r="D1663" s="727" t="s">
        <v>872</v>
      </c>
      <c r="E1663" s="727" t="s">
        <v>872</v>
      </c>
      <c r="F1663" s="727" t="s">
        <v>8152</v>
      </c>
      <c r="G1663" s="727" t="str">
        <f t="shared" si="56"/>
        <v>изоляционная, для промышленного применения, прорезиненная, ПОЛ - односторонняя обычной липкости, ширина 20 мм, ГОСТ 2162-97</v>
      </c>
      <c r="H1663" s="727"/>
      <c r="I1663" s="727"/>
      <c r="J1663" s="727" t="s">
        <v>1135</v>
      </c>
      <c r="K1663" s="727">
        <v>30</v>
      </c>
      <c r="L1663" s="788">
        <v>311000000</v>
      </c>
      <c r="M1663" s="727" t="s">
        <v>342</v>
      </c>
      <c r="N1663" s="727" t="s">
        <v>2115</v>
      </c>
      <c r="O1663" s="727" t="s">
        <v>808</v>
      </c>
      <c r="P1663" s="727" t="s">
        <v>229</v>
      </c>
      <c r="Q1663" s="874" t="s">
        <v>230</v>
      </c>
      <c r="R1663" s="727" t="s">
        <v>4370</v>
      </c>
      <c r="S1663" s="727">
        <v>166</v>
      </c>
      <c r="T1663" s="727" t="s">
        <v>902</v>
      </c>
      <c r="U1663" s="1078">
        <v>4.1719999999999997</v>
      </c>
      <c r="V1663" s="933">
        <v>5000</v>
      </c>
      <c r="W1663" s="1069">
        <v>20860</v>
      </c>
      <c r="X1663" s="1069">
        <f t="shared" si="55"/>
        <v>23363.200000000001</v>
      </c>
      <c r="Y1663" s="1064" t="s">
        <v>4270</v>
      </c>
      <c r="Z1663" s="727">
        <v>2016</v>
      </c>
      <c r="AA1663" s="727"/>
      <c r="AB1663" s="798" t="s">
        <v>876</v>
      </c>
      <c r="AC1663" s="762"/>
      <c r="AD1663" s="762"/>
      <c r="AE1663" s="762"/>
      <c r="AF1663" s="762"/>
      <c r="AG1663" s="760" t="s">
        <v>8156</v>
      </c>
      <c r="AH1663" s="760" t="s">
        <v>794</v>
      </c>
      <c r="AI1663" s="760">
        <v>210016463</v>
      </c>
      <c r="AJ1663" s="760" t="s">
        <v>8154</v>
      </c>
      <c r="AK1663" s="1079"/>
    </row>
    <row r="1664" spans="1:37" s="192" customFormat="1" ht="100.5" customHeight="1">
      <c r="A1664" s="727" t="s">
        <v>8157</v>
      </c>
      <c r="B1664" s="794" t="s">
        <v>33</v>
      </c>
      <c r="C1664" s="727" t="s">
        <v>8151</v>
      </c>
      <c r="D1664" s="727" t="s">
        <v>872</v>
      </c>
      <c r="E1664" s="727" t="s">
        <v>872</v>
      </c>
      <c r="F1664" s="727" t="s">
        <v>8152</v>
      </c>
      <c r="G1664" s="727" t="str">
        <f t="shared" si="56"/>
        <v>изоляционная, для промышленного применения, прорезиненная, ПОЛ - односторонняя обычной липкости, ширина 20 мм, ГОСТ 2162-97</v>
      </c>
      <c r="H1664" s="727"/>
      <c r="I1664" s="727"/>
      <c r="J1664" s="727" t="s">
        <v>1135</v>
      </c>
      <c r="K1664" s="727">
        <v>30</v>
      </c>
      <c r="L1664" s="1059">
        <v>511010000</v>
      </c>
      <c r="M1664" s="1074" t="s">
        <v>131</v>
      </c>
      <c r="N1664" s="727" t="s">
        <v>2115</v>
      </c>
      <c r="O1664" s="727" t="s">
        <v>700</v>
      </c>
      <c r="P1664" s="727" t="s">
        <v>229</v>
      </c>
      <c r="Q1664" s="874" t="s">
        <v>230</v>
      </c>
      <c r="R1664" s="727" t="s">
        <v>4370</v>
      </c>
      <c r="S1664" s="727">
        <v>166</v>
      </c>
      <c r="T1664" s="727" t="s">
        <v>902</v>
      </c>
      <c r="U1664" s="1078">
        <v>34.65</v>
      </c>
      <c r="V1664" s="933">
        <v>5000</v>
      </c>
      <c r="W1664" s="1069">
        <v>173250</v>
      </c>
      <c r="X1664" s="1069">
        <f t="shared" si="55"/>
        <v>194040.00000000003</v>
      </c>
      <c r="Y1664" s="1064" t="s">
        <v>4270</v>
      </c>
      <c r="Z1664" s="727">
        <v>2016</v>
      </c>
      <c r="AA1664" s="727"/>
      <c r="AB1664" s="798" t="s">
        <v>876</v>
      </c>
      <c r="AC1664" s="762"/>
      <c r="AD1664" s="762"/>
      <c r="AE1664" s="762"/>
      <c r="AF1664" s="762"/>
      <c r="AG1664" s="760" t="s">
        <v>8158</v>
      </c>
      <c r="AH1664" s="760" t="s">
        <v>794</v>
      </c>
      <c r="AI1664" s="760">
        <v>210016463</v>
      </c>
      <c r="AJ1664" s="760" t="s">
        <v>8154</v>
      </c>
      <c r="AK1664" s="1079"/>
    </row>
    <row r="1665" spans="1:37" s="192" customFormat="1" ht="100.5" customHeight="1">
      <c r="A1665" s="727" t="s">
        <v>8159</v>
      </c>
      <c r="B1665" s="794" t="s">
        <v>33</v>
      </c>
      <c r="C1665" s="727" t="s">
        <v>8151</v>
      </c>
      <c r="D1665" s="727" t="s">
        <v>872</v>
      </c>
      <c r="E1665" s="727" t="s">
        <v>872</v>
      </c>
      <c r="F1665" s="727" t="s">
        <v>8152</v>
      </c>
      <c r="G1665" s="727" t="str">
        <f t="shared" si="56"/>
        <v>изоляционная, для промышленного применения, прорезиненная, ПОЛ - односторонняя обычной липкости, ширина 20 мм, ГОСТ 2162-97</v>
      </c>
      <c r="H1665" s="727"/>
      <c r="I1665" s="727"/>
      <c r="J1665" s="727" t="s">
        <v>1135</v>
      </c>
      <c r="K1665" s="727">
        <v>0</v>
      </c>
      <c r="L1665" s="749">
        <v>391010000</v>
      </c>
      <c r="M1665" s="749" t="s">
        <v>341</v>
      </c>
      <c r="N1665" s="727" t="s">
        <v>2115</v>
      </c>
      <c r="O1665" s="727" t="s">
        <v>1967</v>
      </c>
      <c r="P1665" s="727" t="s">
        <v>229</v>
      </c>
      <c r="Q1665" s="874" t="s">
        <v>230</v>
      </c>
      <c r="R1665" s="727" t="s">
        <v>4370</v>
      </c>
      <c r="S1665" s="727">
        <v>166</v>
      </c>
      <c r="T1665" s="727" t="s">
        <v>902</v>
      </c>
      <c r="U1665" s="1078">
        <v>6.4</v>
      </c>
      <c r="V1665" s="933">
        <v>3000</v>
      </c>
      <c r="W1665" s="1069">
        <v>19200</v>
      </c>
      <c r="X1665" s="1069">
        <f t="shared" si="55"/>
        <v>21504.000000000004</v>
      </c>
      <c r="Y1665" s="727"/>
      <c r="Z1665" s="727">
        <v>2016</v>
      </c>
      <c r="AA1665" s="727"/>
      <c r="AB1665" s="798" t="s">
        <v>876</v>
      </c>
      <c r="AC1665" s="762"/>
      <c r="AD1665" s="762"/>
      <c r="AE1665" s="762"/>
      <c r="AF1665" s="762"/>
      <c r="AG1665" s="760" t="s">
        <v>8160</v>
      </c>
      <c r="AH1665" s="760" t="s">
        <v>794</v>
      </c>
      <c r="AI1665" s="760">
        <v>210014763</v>
      </c>
      <c r="AJ1665" s="760" t="s">
        <v>8161</v>
      </c>
      <c r="AK1665" s="1079"/>
    </row>
    <row r="1666" spans="1:37" s="192" customFormat="1" ht="100.5" customHeight="1">
      <c r="A1666" s="727" t="s">
        <v>8162</v>
      </c>
      <c r="B1666" s="794" t="s">
        <v>33</v>
      </c>
      <c r="C1666" s="727" t="s">
        <v>8163</v>
      </c>
      <c r="D1666" s="727" t="s">
        <v>872</v>
      </c>
      <c r="E1666" s="727" t="s">
        <v>872</v>
      </c>
      <c r="F1666" s="727" t="s">
        <v>8164</v>
      </c>
      <c r="G1666" s="727" t="str">
        <f t="shared" si="56"/>
        <v>из пленок, липкая изоляционная, ГОСТ 28018-89</v>
      </c>
      <c r="H1666" s="727"/>
      <c r="I1666" s="727"/>
      <c r="J1666" s="727" t="s">
        <v>1135</v>
      </c>
      <c r="K1666" s="727">
        <v>0</v>
      </c>
      <c r="L1666" s="1059">
        <v>231010000</v>
      </c>
      <c r="M1666" s="1059" t="s">
        <v>128</v>
      </c>
      <c r="N1666" s="727" t="s">
        <v>2115</v>
      </c>
      <c r="O1666" s="777" t="s">
        <v>7972</v>
      </c>
      <c r="P1666" s="727" t="s">
        <v>229</v>
      </c>
      <c r="Q1666" s="874" t="s">
        <v>230</v>
      </c>
      <c r="R1666" s="727" t="s">
        <v>4370</v>
      </c>
      <c r="S1666" s="727">
        <v>166</v>
      </c>
      <c r="T1666" s="727" t="s">
        <v>902</v>
      </c>
      <c r="U1666" s="1078">
        <v>15</v>
      </c>
      <c r="V1666" s="933">
        <v>2000</v>
      </c>
      <c r="W1666" s="1069">
        <v>30000</v>
      </c>
      <c r="X1666" s="1069">
        <f t="shared" si="55"/>
        <v>33600</v>
      </c>
      <c r="Y1666" s="727"/>
      <c r="Z1666" s="727">
        <v>2016</v>
      </c>
      <c r="AA1666" s="727"/>
      <c r="AB1666" s="798" t="s">
        <v>876</v>
      </c>
      <c r="AC1666" s="762"/>
      <c r="AD1666" s="762"/>
      <c r="AE1666" s="762"/>
      <c r="AF1666" s="762"/>
      <c r="AG1666" s="760" t="s">
        <v>8165</v>
      </c>
      <c r="AH1666" s="760" t="s">
        <v>794</v>
      </c>
      <c r="AI1666" s="760">
        <v>210000289</v>
      </c>
      <c r="AJ1666" s="760" t="s">
        <v>8166</v>
      </c>
      <c r="AK1666" s="1079"/>
    </row>
    <row r="1667" spans="1:37" s="192" customFormat="1" ht="100.5" customHeight="1">
      <c r="A1667" s="727" t="s">
        <v>8167</v>
      </c>
      <c r="B1667" s="794" t="s">
        <v>33</v>
      </c>
      <c r="C1667" s="727" t="s">
        <v>8163</v>
      </c>
      <c r="D1667" s="727" t="s">
        <v>872</v>
      </c>
      <c r="E1667" s="727" t="s">
        <v>872</v>
      </c>
      <c r="F1667" s="727" t="s">
        <v>8164</v>
      </c>
      <c r="G1667" s="727" t="str">
        <f t="shared" si="56"/>
        <v>из пленок, липкая изоляционная, ГОСТ 28018-89</v>
      </c>
      <c r="H1667" s="727"/>
      <c r="I1667" s="727"/>
      <c r="J1667" s="727" t="s">
        <v>1135</v>
      </c>
      <c r="K1667" s="727">
        <v>0</v>
      </c>
      <c r="L1667" s="1075">
        <v>151010000</v>
      </c>
      <c r="M1667" s="1059" t="s">
        <v>82</v>
      </c>
      <c r="N1667" s="727" t="s">
        <v>2115</v>
      </c>
      <c r="O1667" s="727" t="s">
        <v>805</v>
      </c>
      <c r="P1667" s="727" t="s">
        <v>229</v>
      </c>
      <c r="Q1667" s="874" t="s">
        <v>230</v>
      </c>
      <c r="R1667" s="727" t="s">
        <v>4370</v>
      </c>
      <c r="S1667" s="727">
        <v>166</v>
      </c>
      <c r="T1667" s="727" t="s">
        <v>902</v>
      </c>
      <c r="U1667" s="1078">
        <v>150.69999999999999</v>
      </c>
      <c r="V1667" s="933">
        <v>2000</v>
      </c>
      <c r="W1667" s="1069">
        <v>301400</v>
      </c>
      <c r="X1667" s="1069">
        <f t="shared" si="55"/>
        <v>337568.00000000006</v>
      </c>
      <c r="Y1667" s="727"/>
      <c r="Z1667" s="727">
        <v>2016</v>
      </c>
      <c r="AA1667" s="727"/>
      <c r="AB1667" s="798" t="s">
        <v>876</v>
      </c>
      <c r="AC1667" s="762"/>
      <c r="AD1667" s="762"/>
      <c r="AE1667" s="762"/>
      <c r="AF1667" s="762"/>
      <c r="AG1667" s="760" t="s">
        <v>8168</v>
      </c>
      <c r="AH1667" s="760" t="s">
        <v>794</v>
      </c>
      <c r="AI1667" s="760">
        <v>210000289</v>
      </c>
      <c r="AJ1667" s="760" t="s">
        <v>8166</v>
      </c>
      <c r="AK1667" s="1079"/>
    </row>
    <row r="1668" spans="1:37" s="192" customFormat="1" ht="100.5" customHeight="1">
      <c r="A1668" s="727" t="s">
        <v>8169</v>
      </c>
      <c r="B1668" s="794" t="s">
        <v>33</v>
      </c>
      <c r="C1668" s="727" t="s">
        <v>8163</v>
      </c>
      <c r="D1668" s="727" t="s">
        <v>872</v>
      </c>
      <c r="E1668" s="727" t="s">
        <v>872</v>
      </c>
      <c r="F1668" s="727" t="s">
        <v>8164</v>
      </c>
      <c r="G1668" s="727" t="str">
        <f t="shared" si="56"/>
        <v>из пленок, липкая изоляционная, ГОСТ 28018-89</v>
      </c>
      <c r="H1668" s="727"/>
      <c r="I1668" s="727"/>
      <c r="J1668" s="727" t="s">
        <v>1135</v>
      </c>
      <c r="K1668" s="727">
        <v>0</v>
      </c>
      <c r="L1668" s="1070">
        <v>751000000</v>
      </c>
      <c r="M1668" s="1071" t="s">
        <v>83</v>
      </c>
      <c r="N1668" s="727" t="s">
        <v>2115</v>
      </c>
      <c r="O1668" s="727" t="s">
        <v>1086</v>
      </c>
      <c r="P1668" s="727" t="s">
        <v>229</v>
      </c>
      <c r="Q1668" s="874" t="s">
        <v>230</v>
      </c>
      <c r="R1668" s="727" t="s">
        <v>4370</v>
      </c>
      <c r="S1668" s="727">
        <v>166</v>
      </c>
      <c r="T1668" s="727" t="s">
        <v>902</v>
      </c>
      <c r="U1668" s="1078">
        <v>42.35</v>
      </c>
      <c r="V1668" s="933">
        <v>2000</v>
      </c>
      <c r="W1668" s="1069">
        <v>84700</v>
      </c>
      <c r="X1668" s="1069">
        <f t="shared" si="55"/>
        <v>94864.000000000015</v>
      </c>
      <c r="Y1668" s="727"/>
      <c r="Z1668" s="727">
        <v>2016</v>
      </c>
      <c r="AA1668" s="727"/>
      <c r="AB1668" s="798" t="s">
        <v>876</v>
      </c>
      <c r="AC1668" s="762"/>
      <c r="AD1668" s="762"/>
      <c r="AE1668" s="762"/>
      <c r="AF1668" s="762"/>
      <c r="AG1668" s="760" t="s">
        <v>8170</v>
      </c>
      <c r="AH1668" s="760" t="s">
        <v>794</v>
      </c>
      <c r="AI1668" s="760">
        <v>210000289</v>
      </c>
      <c r="AJ1668" s="760" t="s">
        <v>8166</v>
      </c>
      <c r="AK1668" s="1079"/>
    </row>
    <row r="1669" spans="1:37" s="192" customFormat="1" ht="100.5" customHeight="1">
      <c r="A1669" s="727" t="s">
        <v>8171</v>
      </c>
      <c r="B1669" s="794" t="s">
        <v>33</v>
      </c>
      <c r="C1669" s="727" t="s">
        <v>8163</v>
      </c>
      <c r="D1669" s="727" t="s">
        <v>872</v>
      </c>
      <c r="E1669" s="727" t="s">
        <v>872</v>
      </c>
      <c r="F1669" s="727" t="s">
        <v>8164</v>
      </c>
      <c r="G1669" s="727" t="str">
        <f t="shared" si="56"/>
        <v>из пленок, липкая изоляционная, ГОСТ 28018-89</v>
      </c>
      <c r="H1669" s="727"/>
      <c r="I1669" s="727"/>
      <c r="J1669" s="727" t="s">
        <v>1135</v>
      </c>
      <c r="K1669" s="727">
        <v>0</v>
      </c>
      <c r="L1669" s="727">
        <v>271034100</v>
      </c>
      <c r="M1669" s="727" t="s">
        <v>84</v>
      </c>
      <c r="N1669" s="727" t="s">
        <v>2115</v>
      </c>
      <c r="O1669" s="727" t="s">
        <v>790</v>
      </c>
      <c r="P1669" s="727" t="s">
        <v>229</v>
      </c>
      <c r="Q1669" s="874" t="s">
        <v>230</v>
      </c>
      <c r="R1669" s="727" t="s">
        <v>4370</v>
      </c>
      <c r="S1669" s="727">
        <v>166</v>
      </c>
      <c r="T1669" s="727" t="s">
        <v>902</v>
      </c>
      <c r="U1669" s="1078">
        <v>5</v>
      </c>
      <c r="V1669" s="933">
        <v>2000</v>
      </c>
      <c r="W1669" s="1069">
        <v>10000</v>
      </c>
      <c r="X1669" s="1069">
        <f t="shared" si="55"/>
        <v>11200.000000000002</v>
      </c>
      <c r="Y1669" s="727"/>
      <c r="Z1669" s="727">
        <v>2016</v>
      </c>
      <c r="AA1669" s="727"/>
      <c r="AB1669" s="798" t="s">
        <v>876</v>
      </c>
      <c r="AC1669" s="762"/>
      <c r="AD1669" s="762"/>
      <c r="AE1669" s="762"/>
      <c r="AF1669" s="762"/>
      <c r="AG1669" s="760" t="s">
        <v>8172</v>
      </c>
      <c r="AH1669" s="760" t="s">
        <v>794</v>
      </c>
      <c r="AI1669" s="760">
        <v>210000289</v>
      </c>
      <c r="AJ1669" s="760" t="s">
        <v>8166</v>
      </c>
      <c r="AK1669" s="1079"/>
    </row>
    <row r="1670" spans="1:37" s="192" customFormat="1" ht="100.5" customHeight="1">
      <c r="A1670" s="727" t="s">
        <v>8173</v>
      </c>
      <c r="B1670" s="794" t="s">
        <v>33</v>
      </c>
      <c r="C1670" s="727" t="s">
        <v>8163</v>
      </c>
      <c r="D1670" s="727" t="s">
        <v>872</v>
      </c>
      <c r="E1670" s="727" t="s">
        <v>872</v>
      </c>
      <c r="F1670" s="727" t="s">
        <v>8164</v>
      </c>
      <c r="G1670" s="727" t="str">
        <f t="shared" si="56"/>
        <v>из пленок, липкая изоляционная, ГОСТ 28018-89</v>
      </c>
      <c r="H1670" s="727"/>
      <c r="I1670" s="727"/>
      <c r="J1670" s="727" t="s">
        <v>1135</v>
      </c>
      <c r="K1670" s="727">
        <v>0</v>
      </c>
      <c r="L1670" s="1072">
        <v>431010000</v>
      </c>
      <c r="M1670" s="1073" t="s">
        <v>129</v>
      </c>
      <c r="N1670" s="727" t="s">
        <v>2115</v>
      </c>
      <c r="O1670" s="727" t="s">
        <v>1960</v>
      </c>
      <c r="P1670" s="727" t="s">
        <v>229</v>
      </c>
      <c r="Q1670" s="874" t="s">
        <v>230</v>
      </c>
      <c r="R1670" s="727" t="s">
        <v>4370</v>
      </c>
      <c r="S1670" s="727">
        <v>166</v>
      </c>
      <c r="T1670" s="727" t="s">
        <v>902</v>
      </c>
      <c r="U1670" s="1078">
        <v>7.5</v>
      </c>
      <c r="V1670" s="933">
        <v>2000</v>
      </c>
      <c r="W1670" s="1069">
        <v>15000</v>
      </c>
      <c r="X1670" s="1069">
        <f t="shared" si="55"/>
        <v>16800</v>
      </c>
      <c r="Y1670" s="727"/>
      <c r="Z1670" s="727">
        <v>2016</v>
      </c>
      <c r="AA1670" s="727"/>
      <c r="AB1670" s="798" t="s">
        <v>876</v>
      </c>
      <c r="AC1670" s="762"/>
      <c r="AD1670" s="762"/>
      <c r="AE1670" s="762"/>
      <c r="AF1670" s="762"/>
      <c r="AG1670" s="760" t="s">
        <v>8174</v>
      </c>
      <c r="AH1670" s="760" t="s">
        <v>794</v>
      </c>
      <c r="AI1670" s="760">
        <v>210000289</v>
      </c>
      <c r="AJ1670" s="760" t="s">
        <v>8166</v>
      </c>
      <c r="AK1670" s="1079"/>
    </row>
    <row r="1671" spans="1:37" s="192" customFormat="1" ht="100.5" customHeight="1">
      <c r="A1671" s="727" t="s">
        <v>8175</v>
      </c>
      <c r="B1671" s="794" t="s">
        <v>33</v>
      </c>
      <c r="C1671" s="727" t="s">
        <v>8163</v>
      </c>
      <c r="D1671" s="727" t="s">
        <v>872</v>
      </c>
      <c r="E1671" s="727" t="s">
        <v>872</v>
      </c>
      <c r="F1671" s="727" t="s">
        <v>8164</v>
      </c>
      <c r="G1671" s="727" t="str">
        <f t="shared" si="56"/>
        <v>из пленок, липкая изоляционная, ГОСТ 28018-89</v>
      </c>
      <c r="H1671" s="727"/>
      <c r="I1671" s="727"/>
      <c r="J1671" s="727" t="s">
        <v>1135</v>
      </c>
      <c r="K1671" s="727">
        <v>0</v>
      </c>
      <c r="L1671" s="1073">
        <v>471010000</v>
      </c>
      <c r="M1671" s="1073" t="s">
        <v>125</v>
      </c>
      <c r="N1671" s="727" t="s">
        <v>2115</v>
      </c>
      <c r="O1671" s="727" t="s">
        <v>236</v>
      </c>
      <c r="P1671" s="727" t="s">
        <v>229</v>
      </c>
      <c r="Q1671" s="874" t="s">
        <v>230</v>
      </c>
      <c r="R1671" s="727" t="s">
        <v>4370</v>
      </c>
      <c r="S1671" s="727">
        <v>166</v>
      </c>
      <c r="T1671" s="727" t="s">
        <v>902</v>
      </c>
      <c r="U1671" s="1078">
        <v>232.07</v>
      </c>
      <c r="V1671" s="933">
        <v>2000</v>
      </c>
      <c r="W1671" s="1069">
        <v>464140</v>
      </c>
      <c r="X1671" s="1069">
        <f t="shared" si="55"/>
        <v>519836.80000000005</v>
      </c>
      <c r="Y1671" s="727"/>
      <c r="Z1671" s="727">
        <v>2016</v>
      </c>
      <c r="AA1671" s="727"/>
      <c r="AB1671" s="798" t="s">
        <v>876</v>
      </c>
      <c r="AC1671" s="762"/>
      <c r="AD1671" s="762"/>
      <c r="AE1671" s="762"/>
      <c r="AF1671" s="762"/>
      <c r="AG1671" s="760" t="s">
        <v>8176</v>
      </c>
      <c r="AH1671" s="760" t="s">
        <v>794</v>
      </c>
      <c r="AI1671" s="760">
        <v>210000289</v>
      </c>
      <c r="AJ1671" s="760" t="s">
        <v>8166</v>
      </c>
      <c r="AK1671" s="1079"/>
    </row>
    <row r="1672" spans="1:37" s="192" customFormat="1" ht="100.5" customHeight="1">
      <c r="A1672" s="727" t="s">
        <v>8177</v>
      </c>
      <c r="B1672" s="794" t="s">
        <v>33</v>
      </c>
      <c r="C1672" s="727" t="s">
        <v>8163</v>
      </c>
      <c r="D1672" s="727" t="s">
        <v>872</v>
      </c>
      <c r="E1672" s="727" t="s">
        <v>872</v>
      </c>
      <c r="F1672" s="727" t="s">
        <v>8164</v>
      </c>
      <c r="G1672" s="727" t="str">
        <f t="shared" si="56"/>
        <v>из пленок, липкая изоляционная, ГОСТ 28018-89</v>
      </c>
      <c r="H1672" s="727"/>
      <c r="I1672" s="727"/>
      <c r="J1672" s="727" t="s">
        <v>1135</v>
      </c>
      <c r="K1672" s="727">
        <v>0</v>
      </c>
      <c r="L1672" s="788">
        <v>311000000</v>
      </c>
      <c r="M1672" s="727" t="s">
        <v>342</v>
      </c>
      <c r="N1672" s="727" t="s">
        <v>2115</v>
      </c>
      <c r="O1672" s="727" t="s">
        <v>808</v>
      </c>
      <c r="P1672" s="727" t="s">
        <v>229</v>
      </c>
      <c r="Q1672" s="874" t="s">
        <v>230</v>
      </c>
      <c r="R1672" s="727" t="s">
        <v>4370</v>
      </c>
      <c r="S1672" s="727">
        <v>166</v>
      </c>
      <c r="T1672" s="727" t="s">
        <v>902</v>
      </c>
      <c r="U1672" s="1078">
        <v>43.13</v>
      </c>
      <c r="V1672" s="933">
        <v>2000</v>
      </c>
      <c r="W1672" s="1069">
        <v>86260</v>
      </c>
      <c r="X1672" s="1069">
        <f t="shared" si="55"/>
        <v>96611.200000000012</v>
      </c>
      <c r="Y1672" s="727"/>
      <c r="Z1672" s="727">
        <v>2016</v>
      </c>
      <c r="AA1672" s="727"/>
      <c r="AB1672" s="798" t="s">
        <v>876</v>
      </c>
      <c r="AC1672" s="762"/>
      <c r="AD1672" s="762"/>
      <c r="AE1672" s="762"/>
      <c r="AF1672" s="762"/>
      <c r="AG1672" s="760" t="s">
        <v>8178</v>
      </c>
      <c r="AH1672" s="760" t="s">
        <v>794</v>
      </c>
      <c r="AI1672" s="760">
        <v>210000289</v>
      </c>
      <c r="AJ1672" s="760" t="s">
        <v>8166</v>
      </c>
      <c r="AK1672" s="1079"/>
    </row>
    <row r="1673" spans="1:37" s="192" customFormat="1" ht="100.5" customHeight="1">
      <c r="A1673" s="727" t="s">
        <v>8179</v>
      </c>
      <c r="B1673" s="794" t="s">
        <v>33</v>
      </c>
      <c r="C1673" s="727" t="s">
        <v>8163</v>
      </c>
      <c r="D1673" s="727" t="s">
        <v>872</v>
      </c>
      <c r="E1673" s="727" t="s">
        <v>872</v>
      </c>
      <c r="F1673" s="727" t="s">
        <v>8164</v>
      </c>
      <c r="G1673" s="727" t="str">
        <f t="shared" si="56"/>
        <v>из пленок, липкая изоляционная, ГОСТ 28018-89</v>
      </c>
      <c r="H1673" s="727"/>
      <c r="I1673" s="727"/>
      <c r="J1673" s="727" t="s">
        <v>1135</v>
      </c>
      <c r="K1673" s="727">
        <v>0</v>
      </c>
      <c r="L1673" s="749">
        <v>391010000</v>
      </c>
      <c r="M1673" s="749" t="s">
        <v>341</v>
      </c>
      <c r="N1673" s="727" t="s">
        <v>2115</v>
      </c>
      <c r="O1673" s="727" t="s">
        <v>1967</v>
      </c>
      <c r="P1673" s="727" t="s">
        <v>229</v>
      </c>
      <c r="Q1673" s="874" t="s">
        <v>230</v>
      </c>
      <c r="R1673" s="727" t="s">
        <v>4370</v>
      </c>
      <c r="S1673" s="727">
        <v>166</v>
      </c>
      <c r="T1673" s="727" t="s">
        <v>902</v>
      </c>
      <c r="U1673" s="1078">
        <v>6</v>
      </c>
      <c r="V1673" s="933">
        <v>2000</v>
      </c>
      <c r="W1673" s="1069">
        <v>12000</v>
      </c>
      <c r="X1673" s="1069">
        <f t="shared" si="55"/>
        <v>13440.000000000002</v>
      </c>
      <c r="Y1673" s="727"/>
      <c r="Z1673" s="727">
        <v>2016</v>
      </c>
      <c r="AA1673" s="727"/>
      <c r="AB1673" s="798" t="s">
        <v>876</v>
      </c>
      <c r="AC1673" s="762"/>
      <c r="AD1673" s="762"/>
      <c r="AE1673" s="762"/>
      <c r="AF1673" s="762"/>
      <c r="AG1673" s="760" t="s">
        <v>8180</v>
      </c>
      <c r="AH1673" s="760" t="s">
        <v>794</v>
      </c>
      <c r="AI1673" s="760">
        <v>210000289</v>
      </c>
      <c r="AJ1673" s="760" t="s">
        <v>8166</v>
      </c>
      <c r="AK1673" s="1079"/>
    </row>
    <row r="1674" spans="1:37" s="192" customFormat="1" ht="100.5" customHeight="1">
      <c r="A1674" s="727" t="s">
        <v>8181</v>
      </c>
      <c r="B1674" s="794" t="s">
        <v>33</v>
      </c>
      <c r="C1674" s="727" t="s">
        <v>8163</v>
      </c>
      <c r="D1674" s="727" t="s">
        <v>872</v>
      </c>
      <c r="E1674" s="727" t="s">
        <v>872</v>
      </c>
      <c r="F1674" s="727" t="s">
        <v>8164</v>
      </c>
      <c r="G1674" s="727" t="str">
        <f t="shared" si="56"/>
        <v>из пленок, липкая изоляционная, ГОСТ 28018-89</v>
      </c>
      <c r="H1674" s="727"/>
      <c r="I1674" s="727"/>
      <c r="J1674" s="727" t="s">
        <v>1135</v>
      </c>
      <c r="K1674" s="727">
        <v>0</v>
      </c>
      <c r="L1674" s="1059">
        <v>511010000</v>
      </c>
      <c r="M1674" s="1074" t="s">
        <v>131</v>
      </c>
      <c r="N1674" s="727" t="s">
        <v>2115</v>
      </c>
      <c r="O1674" s="727" t="s">
        <v>700</v>
      </c>
      <c r="P1674" s="727" t="s">
        <v>229</v>
      </c>
      <c r="Q1674" s="874" t="s">
        <v>230</v>
      </c>
      <c r="R1674" s="727" t="s">
        <v>4370</v>
      </c>
      <c r="S1674" s="727">
        <v>166</v>
      </c>
      <c r="T1674" s="727" t="s">
        <v>902</v>
      </c>
      <c r="U1674" s="1078">
        <v>287.87</v>
      </c>
      <c r="V1674" s="933">
        <v>2000</v>
      </c>
      <c r="W1674" s="1069">
        <v>575740</v>
      </c>
      <c r="X1674" s="1069">
        <f t="shared" si="55"/>
        <v>644828.80000000005</v>
      </c>
      <c r="Y1674" s="727"/>
      <c r="Z1674" s="727">
        <v>2016</v>
      </c>
      <c r="AA1674" s="727"/>
      <c r="AB1674" s="798" t="s">
        <v>876</v>
      </c>
      <c r="AC1674" s="762"/>
      <c r="AD1674" s="762"/>
      <c r="AE1674" s="762"/>
      <c r="AF1674" s="762"/>
      <c r="AG1674" s="760" t="s">
        <v>8182</v>
      </c>
      <c r="AH1674" s="760" t="s">
        <v>794</v>
      </c>
      <c r="AI1674" s="760">
        <v>210000289</v>
      </c>
      <c r="AJ1674" s="760" t="s">
        <v>8166</v>
      </c>
      <c r="AK1674" s="1079"/>
    </row>
    <row r="1675" spans="1:37" s="192" customFormat="1" ht="100.5" customHeight="1">
      <c r="A1675" s="727" t="s">
        <v>8183</v>
      </c>
      <c r="B1675" s="794" t="s">
        <v>33</v>
      </c>
      <c r="C1675" s="727" t="s">
        <v>8184</v>
      </c>
      <c r="D1675" s="727" t="s">
        <v>8185</v>
      </c>
      <c r="E1675" s="727" t="s">
        <v>8185</v>
      </c>
      <c r="F1675" s="727" t="s">
        <v>8186</v>
      </c>
      <c r="G1675" s="727" t="str">
        <f t="shared" si="56"/>
        <v>хлопчатобумажная, односторонняя, ГОСТ 2162-97</v>
      </c>
      <c r="H1675" s="727"/>
      <c r="I1675" s="727"/>
      <c r="J1675" s="727" t="s">
        <v>38</v>
      </c>
      <c r="K1675" s="727">
        <v>0</v>
      </c>
      <c r="L1675" s="1075">
        <v>151010000</v>
      </c>
      <c r="M1675" s="1059" t="s">
        <v>82</v>
      </c>
      <c r="N1675" s="727" t="s">
        <v>2115</v>
      </c>
      <c r="O1675" s="727" t="s">
        <v>805</v>
      </c>
      <c r="P1675" s="727" t="s">
        <v>229</v>
      </c>
      <c r="Q1675" s="874" t="s">
        <v>230</v>
      </c>
      <c r="R1675" s="727" t="s">
        <v>4370</v>
      </c>
      <c r="S1675" s="727">
        <v>166</v>
      </c>
      <c r="T1675" s="727" t="s">
        <v>902</v>
      </c>
      <c r="U1675" s="1078">
        <v>9</v>
      </c>
      <c r="V1675" s="933">
        <v>4485</v>
      </c>
      <c r="W1675" s="1069">
        <v>40365</v>
      </c>
      <c r="X1675" s="1069">
        <f t="shared" si="55"/>
        <v>45208.800000000003</v>
      </c>
      <c r="Y1675" s="727"/>
      <c r="Z1675" s="727">
        <v>2016</v>
      </c>
      <c r="AA1675" s="727"/>
      <c r="AB1675" s="798" t="s">
        <v>876</v>
      </c>
      <c r="AC1675" s="762"/>
      <c r="AD1675" s="762"/>
      <c r="AE1675" s="762"/>
      <c r="AF1675" s="762"/>
      <c r="AG1675" s="760" t="s">
        <v>8187</v>
      </c>
      <c r="AH1675" s="760" t="s">
        <v>794</v>
      </c>
      <c r="AI1675" s="760">
        <v>210000290</v>
      </c>
      <c r="AJ1675" s="760" t="s">
        <v>8188</v>
      </c>
      <c r="AK1675" s="1079"/>
    </row>
    <row r="1676" spans="1:37" s="192" customFormat="1" ht="100.5" customHeight="1">
      <c r="A1676" s="727" t="s">
        <v>8189</v>
      </c>
      <c r="B1676" s="794" t="s">
        <v>33</v>
      </c>
      <c r="C1676" s="727" t="s">
        <v>8184</v>
      </c>
      <c r="D1676" s="727" t="s">
        <v>8185</v>
      </c>
      <c r="E1676" s="727" t="s">
        <v>8185</v>
      </c>
      <c r="F1676" s="727" t="s">
        <v>8186</v>
      </c>
      <c r="G1676" s="727" t="str">
        <f t="shared" si="56"/>
        <v>хлопчатобумажная, односторонняя, ГОСТ 2162-97</v>
      </c>
      <c r="H1676" s="727"/>
      <c r="I1676" s="727"/>
      <c r="J1676" s="727" t="s">
        <v>38</v>
      </c>
      <c r="K1676" s="727">
        <v>0</v>
      </c>
      <c r="L1676" s="788">
        <v>311000000</v>
      </c>
      <c r="M1676" s="727" t="s">
        <v>342</v>
      </c>
      <c r="N1676" s="727" t="s">
        <v>2115</v>
      </c>
      <c r="O1676" s="727" t="s">
        <v>808</v>
      </c>
      <c r="P1676" s="727" t="s">
        <v>229</v>
      </c>
      <c r="Q1676" s="874" t="s">
        <v>230</v>
      </c>
      <c r="R1676" s="727" t="s">
        <v>4370</v>
      </c>
      <c r="S1676" s="727">
        <v>166</v>
      </c>
      <c r="T1676" s="727" t="s">
        <v>902</v>
      </c>
      <c r="U1676" s="1078">
        <v>3</v>
      </c>
      <c r="V1676" s="933">
        <v>4485</v>
      </c>
      <c r="W1676" s="1069">
        <v>13455</v>
      </c>
      <c r="X1676" s="1069">
        <f t="shared" si="55"/>
        <v>15069.600000000002</v>
      </c>
      <c r="Y1676" s="727"/>
      <c r="Z1676" s="727">
        <v>2016</v>
      </c>
      <c r="AA1676" s="727"/>
      <c r="AB1676" s="798" t="s">
        <v>876</v>
      </c>
      <c r="AC1676" s="762"/>
      <c r="AD1676" s="762"/>
      <c r="AE1676" s="762"/>
      <c r="AF1676" s="762"/>
      <c r="AG1676" s="760" t="s">
        <v>8190</v>
      </c>
      <c r="AH1676" s="760" t="s">
        <v>794</v>
      </c>
      <c r="AI1676" s="760">
        <v>210000290</v>
      </c>
      <c r="AJ1676" s="760" t="s">
        <v>8188</v>
      </c>
      <c r="AK1676" s="1079"/>
    </row>
    <row r="1677" spans="1:37" s="192" customFormat="1" ht="100.5" customHeight="1">
      <c r="A1677" s="727" t="s">
        <v>8191</v>
      </c>
      <c r="B1677" s="794" t="s">
        <v>33</v>
      </c>
      <c r="C1677" s="727" t="s">
        <v>8184</v>
      </c>
      <c r="D1677" s="727" t="s">
        <v>8185</v>
      </c>
      <c r="E1677" s="727" t="s">
        <v>8185</v>
      </c>
      <c r="F1677" s="727" t="s">
        <v>8186</v>
      </c>
      <c r="G1677" s="727" t="str">
        <f t="shared" si="56"/>
        <v>хлопчатобумажная, односторонняя, ГОСТ 2162-97</v>
      </c>
      <c r="H1677" s="727"/>
      <c r="I1677" s="727"/>
      <c r="J1677" s="727" t="s">
        <v>38</v>
      </c>
      <c r="K1677" s="727">
        <v>0</v>
      </c>
      <c r="L1677" s="749">
        <v>391010000</v>
      </c>
      <c r="M1677" s="749" t="s">
        <v>341</v>
      </c>
      <c r="N1677" s="727" t="s">
        <v>2115</v>
      </c>
      <c r="O1677" s="727" t="s">
        <v>1967</v>
      </c>
      <c r="P1677" s="727" t="s">
        <v>229</v>
      </c>
      <c r="Q1677" s="874" t="s">
        <v>230</v>
      </c>
      <c r="R1677" s="727" t="s">
        <v>4370</v>
      </c>
      <c r="S1677" s="727">
        <v>166</v>
      </c>
      <c r="T1677" s="727" t="s">
        <v>902</v>
      </c>
      <c r="U1677" s="1078">
        <v>24</v>
      </c>
      <c r="V1677" s="933">
        <v>4485</v>
      </c>
      <c r="W1677" s="1069">
        <v>107640</v>
      </c>
      <c r="X1677" s="1069">
        <f t="shared" si="55"/>
        <v>120556.80000000002</v>
      </c>
      <c r="Y1677" s="727"/>
      <c r="Z1677" s="727">
        <v>2016</v>
      </c>
      <c r="AA1677" s="727"/>
      <c r="AB1677" s="798" t="s">
        <v>876</v>
      </c>
      <c r="AC1677" s="762"/>
      <c r="AD1677" s="762"/>
      <c r="AE1677" s="762"/>
      <c r="AF1677" s="762"/>
      <c r="AG1677" s="760" t="s">
        <v>8192</v>
      </c>
      <c r="AH1677" s="760" t="s">
        <v>794</v>
      </c>
      <c r="AI1677" s="760">
        <v>210000290</v>
      </c>
      <c r="AJ1677" s="760" t="s">
        <v>8188</v>
      </c>
      <c r="AK1677" s="1079"/>
    </row>
    <row r="1678" spans="1:37" s="192" customFormat="1" ht="100.5" customHeight="1">
      <c r="A1678" s="727" t="s">
        <v>8193</v>
      </c>
      <c r="B1678" s="794" t="s">
        <v>33</v>
      </c>
      <c r="C1678" s="727" t="s">
        <v>8194</v>
      </c>
      <c r="D1678" s="727" t="s">
        <v>872</v>
      </c>
      <c r="E1678" s="727" t="s">
        <v>872</v>
      </c>
      <c r="F1678" s="727" t="s">
        <v>8195</v>
      </c>
      <c r="G1678" s="727" t="str">
        <f t="shared" si="56"/>
        <v>из хлопчатобумажной пряжи, киперная</v>
      </c>
      <c r="H1678" s="727"/>
      <c r="I1678" s="727"/>
      <c r="J1678" s="727" t="s">
        <v>1135</v>
      </c>
      <c r="K1678" s="727">
        <v>100</v>
      </c>
      <c r="L1678" s="1073">
        <v>471010000</v>
      </c>
      <c r="M1678" s="1073" t="s">
        <v>125</v>
      </c>
      <c r="N1678" s="727" t="s">
        <v>2115</v>
      </c>
      <c r="O1678" s="727" t="s">
        <v>236</v>
      </c>
      <c r="P1678" s="727" t="s">
        <v>229</v>
      </c>
      <c r="Q1678" s="874" t="s">
        <v>230</v>
      </c>
      <c r="R1678" s="727" t="s">
        <v>4370</v>
      </c>
      <c r="S1678" s="727">
        <v>6</v>
      </c>
      <c r="T1678" s="727" t="s">
        <v>5175</v>
      </c>
      <c r="U1678" s="1078">
        <v>1</v>
      </c>
      <c r="V1678" s="933">
        <v>30</v>
      </c>
      <c r="W1678" s="1069">
        <v>30</v>
      </c>
      <c r="X1678" s="1069">
        <f t="shared" si="55"/>
        <v>33.6</v>
      </c>
      <c r="Y1678" s="1064" t="s">
        <v>4270</v>
      </c>
      <c r="Z1678" s="727">
        <v>2016</v>
      </c>
      <c r="AA1678" s="727"/>
      <c r="AB1678" s="798" t="s">
        <v>876</v>
      </c>
      <c r="AC1678" s="762"/>
      <c r="AD1678" s="762"/>
      <c r="AE1678" s="762"/>
      <c r="AF1678" s="762"/>
      <c r="AG1678" s="760" t="s">
        <v>8196</v>
      </c>
      <c r="AH1678" s="760" t="s">
        <v>794</v>
      </c>
      <c r="AI1678" s="760">
        <v>210000288</v>
      </c>
      <c r="AJ1678" s="760" t="s">
        <v>8197</v>
      </c>
      <c r="AK1678" s="1079"/>
    </row>
    <row r="1679" spans="1:37" s="192" customFormat="1" ht="100.5" customHeight="1">
      <c r="A1679" s="727" t="s">
        <v>8198</v>
      </c>
      <c r="B1679" s="794" t="s">
        <v>33</v>
      </c>
      <c r="C1679" s="727" t="s">
        <v>8194</v>
      </c>
      <c r="D1679" s="727" t="s">
        <v>872</v>
      </c>
      <c r="E1679" s="727" t="s">
        <v>872</v>
      </c>
      <c r="F1679" s="727" t="s">
        <v>8195</v>
      </c>
      <c r="G1679" s="727" t="str">
        <f t="shared" si="56"/>
        <v>из хлопчатобумажной пряжи, киперная</v>
      </c>
      <c r="H1679" s="727"/>
      <c r="I1679" s="727"/>
      <c r="J1679" s="727" t="s">
        <v>1135</v>
      </c>
      <c r="K1679" s="727">
        <v>100</v>
      </c>
      <c r="L1679" s="1059">
        <v>511010000</v>
      </c>
      <c r="M1679" s="1074" t="s">
        <v>131</v>
      </c>
      <c r="N1679" s="727" t="s">
        <v>2115</v>
      </c>
      <c r="O1679" s="727" t="s">
        <v>700</v>
      </c>
      <c r="P1679" s="727" t="s">
        <v>229</v>
      </c>
      <c r="Q1679" s="874" t="s">
        <v>230</v>
      </c>
      <c r="R1679" s="727" t="s">
        <v>4370</v>
      </c>
      <c r="S1679" s="727">
        <v>6</v>
      </c>
      <c r="T1679" s="727" t="s">
        <v>5175</v>
      </c>
      <c r="U1679" s="1078">
        <v>25</v>
      </c>
      <c r="V1679" s="933">
        <v>30</v>
      </c>
      <c r="W1679" s="1069">
        <v>750</v>
      </c>
      <c r="X1679" s="1069">
        <f t="shared" si="55"/>
        <v>840.00000000000011</v>
      </c>
      <c r="Y1679" s="1064" t="s">
        <v>4270</v>
      </c>
      <c r="Z1679" s="727">
        <v>2016</v>
      </c>
      <c r="AA1679" s="727"/>
      <c r="AB1679" s="798" t="s">
        <v>876</v>
      </c>
      <c r="AC1679" s="762"/>
      <c r="AD1679" s="762"/>
      <c r="AE1679" s="762"/>
      <c r="AF1679" s="762"/>
      <c r="AG1679" s="760" t="s">
        <v>8199</v>
      </c>
      <c r="AH1679" s="760" t="s">
        <v>794</v>
      </c>
      <c r="AI1679" s="760">
        <v>210000288</v>
      </c>
      <c r="AJ1679" s="760" t="s">
        <v>8197</v>
      </c>
      <c r="AK1679" s="1079"/>
    </row>
    <row r="1680" spans="1:37" s="192" customFormat="1" ht="100.5" customHeight="1">
      <c r="A1680" s="727" t="s">
        <v>8200</v>
      </c>
      <c r="B1680" s="794" t="s">
        <v>33</v>
      </c>
      <c r="C1680" s="727" t="s">
        <v>8201</v>
      </c>
      <c r="D1680" s="727" t="s">
        <v>872</v>
      </c>
      <c r="E1680" s="727" t="s">
        <v>872</v>
      </c>
      <c r="F1680" s="727" t="s">
        <v>8202</v>
      </c>
      <c r="G1680" s="727" t="str">
        <f t="shared" si="56"/>
        <v>поливинилхлоридная, с липким слоем, электроизоляционная</v>
      </c>
      <c r="H1680" s="727"/>
      <c r="I1680" s="727"/>
      <c r="J1680" s="727" t="s">
        <v>1135</v>
      </c>
      <c r="K1680" s="727">
        <v>100</v>
      </c>
      <c r="L1680" s="1070">
        <v>751000000</v>
      </c>
      <c r="M1680" s="1071" t="s">
        <v>83</v>
      </c>
      <c r="N1680" s="727" t="s">
        <v>2115</v>
      </c>
      <c r="O1680" s="727" t="s">
        <v>1086</v>
      </c>
      <c r="P1680" s="727" t="s">
        <v>229</v>
      </c>
      <c r="Q1680" s="874" t="s">
        <v>230</v>
      </c>
      <c r="R1680" s="727" t="s">
        <v>4370</v>
      </c>
      <c r="S1680" s="727">
        <v>166</v>
      </c>
      <c r="T1680" s="727" t="s">
        <v>902</v>
      </c>
      <c r="U1680" s="1078">
        <v>231</v>
      </c>
      <c r="V1680" s="933">
        <v>2000</v>
      </c>
      <c r="W1680" s="1069">
        <v>462000</v>
      </c>
      <c r="X1680" s="1069">
        <f t="shared" si="55"/>
        <v>517440.00000000006</v>
      </c>
      <c r="Y1680" s="1064" t="s">
        <v>4270</v>
      </c>
      <c r="Z1680" s="727">
        <v>2016</v>
      </c>
      <c r="AA1680" s="727"/>
      <c r="AB1680" s="798" t="s">
        <v>876</v>
      </c>
      <c r="AC1680" s="762"/>
      <c r="AD1680" s="762"/>
      <c r="AE1680" s="762"/>
      <c r="AF1680" s="762"/>
      <c r="AG1680" s="760" t="s">
        <v>8203</v>
      </c>
      <c r="AH1680" s="760" t="s">
        <v>794</v>
      </c>
      <c r="AI1680" s="760">
        <v>210016462</v>
      </c>
      <c r="AJ1680" s="760" t="s">
        <v>8204</v>
      </c>
      <c r="AK1680" s="1079"/>
    </row>
    <row r="1681" spans="1:37" s="192" customFormat="1" ht="100.5" customHeight="1">
      <c r="A1681" s="727" t="s">
        <v>8205</v>
      </c>
      <c r="B1681" s="794" t="s">
        <v>33</v>
      </c>
      <c r="C1681" s="727" t="s">
        <v>8201</v>
      </c>
      <c r="D1681" s="727" t="s">
        <v>872</v>
      </c>
      <c r="E1681" s="727" t="s">
        <v>872</v>
      </c>
      <c r="F1681" s="727" t="s">
        <v>8202</v>
      </c>
      <c r="G1681" s="727" t="str">
        <f t="shared" si="56"/>
        <v>поливинилхлоридная, с липким слоем, электроизоляционная</v>
      </c>
      <c r="H1681" s="727"/>
      <c r="I1681" s="727"/>
      <c r="J1681" s="727" t="s">
        <v>1135</v>
      </c>
      <c r="K1681" s="727">
        <v>100</v>
      </c>
      <c r="L1681" s="788">
        <v>311000000</v>
      </c>
      <c r="M1681" s="727" t="s">
        <v>342</v>
      </c>
      <c r="N1681" s="727" t="s">
        <v>2115</v>
      </c>
      <c r="O1681" s="727" t="s">
        <v>808</v>
      </c>
      <c r="P1681" s="727" t="s">
        <v>229</v>
      </c>
      <c r="Q1681" s="874" t="s">
        <v>230</v>
      </c>
      <c r="R1681" s="727" t="s">
        <v>4370</v>
      </c>
      <c r="S1681" s="727">
        <v>166</v>
      </c>
      <c r="T1681" s="727" t="s">
        <v>902</v>
      </c>
      <c r="U1681" s="1078">
        <v>200</v>
      </c>
      <c r="V1681" s="933">
        <v>2000</v>
      </c>
      <c r="W1681" s="1069">
        <v>400000</v>
      </c>
      <c r="X1681" s="1069">
        <f t="shared" si="55"/>
        <v>448000.00000000006</v>
      </c>
      <c r="Y1681" s="1064" t="s">
        <v>4270</v>
      </c>
      <c r="Z1681" s="727">
        <v>2016</v>
      </c>
      <c r="AA1681" s="727"/>
      <c r="AB1681" s="798" t="s">
        <v>876</v>
      </c>
      <c r="AC1681" s="762"/>
      <c r="AD1681" s="762"/>
      <c r="AE1681" s="762"/>
      <c r="AF1681" s="762"/>
      <c r="AG1681" s="760" t="s">
        <v>8206</v>
      </c>
      <c r="AH1681" s="760" t="s">
        <v>794</v>
      </c>
      <c r="AI1681" s="760">
        <v>210016462</v>
      </c>
      <c r="AJ1681" s="760" t="s">
        <v>8204</v>
      </c>
      <c r="AK1681" s="1079"/>
    </row>
    <row r="1682" spans="1:37" s="192" customFormat="1" ht="100.5" customHeight="1">
      <c r="A1682" s="727" t="s">
        <v>8207</v>
      </c>
      <c r="B1682" s="794" t="s">
        <v>33</v>
      </c>
      <c r="C1682" s="727" t="s">
        <v>8201</v>
      </c>
      <c r="D1682" s="727" t="s">
        <v>872</v>
      </c>
      <c r="E1682" s="727" t="s">
        <v>872</v>
      </c>
      <c r="F1682" s="727" t="s">
        <v>8202</v>
      </c>
      <c r="G1682" s="727" t="str">
        <f t="shared" si="56"/>
        <v>поливинилхлоридная, с липким слоем, электроизоляционная</v>
      </c>
      <c r="H1682" s="727"/>
      <c r="I1682" s="727"/>
      <c r="J1682" s="727" t="s">
        <v>1135</v>
      </c>
      <c r="K1682" s="727">
        <v>100</v>
      </c>
      <c r="L1682" s="1059">
        <v>511010000</v>
      </c>
      <c r="M1682" s="1074" t="s">
        <v>131</v>
      </c>
      <c r="N1682" s="727" t="s">
        <v>2115</v>
      </c>
      <c r="O1682" s="727" t="s">
        <v>700</v>
      </c>
      <c r="P1682" s="727" t="s">
        <v>229</v>
      </c>
      <c r="Q1682" s="874" t="s">
        <v>230</v>
      </c>
      <c r="R1682" s="727" t="s">
        <v>4370</v>
      </c>
      <c r="S1682" s="727">
        <v>166</v>
      </c>
      <c r="T1682" s="727" t="s">
        <v>902</v>
      </c>
      <c r="U1682" s="1078">
        <v>57</v>
      </c>
      <c r="V1682" s="933">
        <v>2000</v>
      </c>
      <c r="W1682" s="1069">
        <v>114000</v>
      </c>
      <c r="X1682" s="1069">
        <f t="shared" si="55"/>
        <v>127680.00000000001</v>
      </c>
      <c r="Y1682" s="1064" t="s">
        <v>4270</v>
      </c>
      <c r="Z1682" s="727">
        <v>2016</v>
      </c>
      <c r="AA1682" s="727"/>
      <c r="AB1682" s="798" t="s">
        <v>876</v>
      </c>
      <c r="AC1682" s="762"/>
      <c r="AD1682" s="762"/>
      <c r="AE1682" s="762"/>
      <c r="AF1682" s="762"/>
      <c r="AG1682" s="760" t="s">
        <v>8208</v>
      </c>
      <c r="AH1682" s="760" t="s">
        <v>794</v>
      </c>
      <c r="AI1682" s="760">
        <v>210016462</v>
      </c>
      <c r="AJ1682" s="760" t="s">
        <v>8204</v>
      </c>
      <c r="AK1682" s="1079"/>
    </row>
    <row r="1683" spans="1:37" s="192" customFormat="1" ht="100.5" customHeight="1">
      <c r="A1683" s="727" t="s">
        <v>8209</v>
      </c>
      <c r="B1683" s="794" t="s">
        <v>33</v>
      </c>
      <c r="C1683" s="727" t="s">
        <v>8210</v>
      </c>
      <c r="D1683" s="727" t="s">
        <v>8211</v>
      </c>
      <c r="E1683" s="727" t="s">
        <v>8211</v>
      </c>
      <c r="F1683" s="727" t="s">
        <v>8212</v>
      </c>
      <c r="G1683" s="727" t="str">
        <f t="shared" si="56"/>
        <v>уплотнительная, размер 15 мм</v>
      </c>
      <c r="H1683" s="727"/>
      <c r="I1683" s="727"/>
      <c r="J1683" s="727" t="s">
        <v>1135</v>
      </c>
      <c r="K1683" s="727">
        <v>0</v>
      </c>
      <c r="L1683" s="1075">
        <v>271010000</v>
      </c>
      <c r="M1683" s="1059" t="s">
        <v>127</v>
      </c>
      <c r="N1683" s="727" t="s">
        <v>2115</v>
      </c>
      <c r="O1683" s="727" t="s">
        <v>802</v>
      </c>
      <c r="P1683" s="727" t="s">
        <v>229</v>
      </c>
      <c r="Q1683" s="874" t="s">
        <v>230</v>
      </c>
      <c r="R1683" s="727" t="s">
        <v>4370</v>
      </c>
      <c r="S1683" s="727">
        <v>166</v>
      </c>
      <c r="T1683" s="727" t="s">
        <v>902</v>
      </c>
      <c r="U1683" s="1078">
        <v>1</v>
      </c>
      <c r="V1683" s="933">
        <v>4500</v>
      </c>
      <c r="W1683" s="1069">
        <v>4500</v>
      </c>
      <c r="X1683" s="1069">
        <f t="shared" si="55"/>
        <v>5040.0000000000009</v>
      </c>
      <c r="Y1683" s="727"/>
      <c r="Z1683" s="727">
        <v>2016</v>
      </c>
      <c r="AA1683" s="727"/>
      <c r="AB1683" s="798" t="s">
        <v>876</v>
      </c>
      <c r="AC1683" s="762"/>
      <c r="AD1683" s="762"/>
      <c r="AE1683" s="762"/>
      <c r="AF1683" s="762"/>
      <c r="AG1683" s="760" t="s">
        <v>8213</v>
      </c>
      <c r="AH1683" s="760" t="s">
        <v>794</v>
      </c>
      <c r="AI1683" s="760">
        <v>210003869</v>
      </c>
      <c r="AJ1683" s="760" t="s">
        <v>8211</v>
      </c>
      <c r="AK1683" s="1079"/>
    </row>
    <row r="1684" spans="1:37" s="192" customFormat="1" ht="100.5" customHeight="1">
      <c r="A1684" s="727" t="s">
        <v>8214</v>
      </c>
      <c r="B1684" s="794" t="s">
        <v>33</v>
      </c>
      <c r="C1684" s="727" t="s">
        <v>8210</v>
      </c>
      <c r="D1684" s="727" t="s">
        <v>8211</v>
      </c>
      <c r="E1684" s="727" t="s">
        <v>8211</v>
      </c>
      <c r="F1684" s="727" t="s">
        <v>8212</v>
      </c>
      <c r="G1684" s="727" t="str">
        <f t="shared" si="56"/>
        <v>уплотнительная, размер 15 мм</v>
      </c>
      <c r="H1684" s="727"/>
      <c r="I1684" s="727"/>
      <c r="J1684" s="727" t="s">
        <v>1135</v>
      </c>
      <c r="K1684" s="727">
        <v>0</v>
      </c>
      <c r="L1684" s="1075">
        <v>151010000</v>
      </c>
      <c r="M1684" s="1059" t="s">
        <v>82</v>
      </c>
      <c r="N1684" s="727" t="s">
        <v>2115</v>
      </c>
      <c r="O1684" s="727" t="s">
        <v>805</v>
      </c>
      <c r="P1684" s="727" t="s">
        <v>229</v>
      </c>
      <c r="Q1684" s="874" t="s">
        <v>230</v>
      </c>
      <c r="R1684" s="727" t="s">
        <v>4370</v>
      </c>
      <c r="S1684" s="727">
        <v>166</v>
      </c>
      <c r="T1684" s="727" t="s">
        <v>902</v>
      </c>
      <c r="U1684" s="1078">
        <v>13</v>
      </c>
      <c r="V1684" s="933">
        <v>4500</v>
      </c>
      <c r="W1684" s="1069">
        <v>58500</v>
      </c>
      <c r="X1684" s="1069">
        <f t="shared" si="55"/>
        <v>65520.000000000007</v>
      </c>
      <c r="Y1684" s="727"/>
      <c r="Z1684" s="727">
        <v>2016</v>
      </c>
      <c r="AA1684" s="727"/>
      <c r="AB1684" s="798" t="s">
        <v>876</v>
      </c>
      <c r="AC1684" s="762"/>
      <c r="AD1684" s="762"/>
      <c r="AE1684" s="762"/>
      <c r="AF1684" s="762"/>
      <c r="AG1684" s="760" t="s">
        <v>8215</v>
      </c>
      <c r="AH1684" s="760" t="s">
        <v>794</v>
      </c>
      <c r="AI1684" s="760">
        <v>210003869</v>
      </c>
      <c r="AJ1684" s="760" t="s">
        <v>8211</v>
      </c>
      <c r="AK1684" s="1079"/>
    </row>
    <row r="1685" spans="1:37" s="192" customFormat="1" ht="100.5" customHeight="1">
      <c r="A1685" s="727" t="s">
        <v>8216</v>
      </c>
      <c r="B1685" s="794" t="s">
        <v>33</v>
      </c>
      <c r="C1685" s="727" t="s">
        <v>8210</v>
      </c>
      <c r="D1685" s="727" t="s">
        <v>8211</v>
      </c>
      <c r="E1685" s="727" t="s">
        <v>8211</v>
      </c>
      <c r="F1685" s="727" t="s">
        <v>8212</v>
      </c>
      <c r="G1685" s="727" t="str">
        <f t="shared" si="56"/>
        <v>уплотнительная, размер 15 мм</v>
      </c>
      <c r="H1685" s="727"/>
      <c r="I1685" s="727"/>
      <c r="J1685" s="727" t="s">
        <v>1135</v>
      </c>
      <c r="K1685" s="727">
        <v>0</v>
      </c>
      <c r="L1685" s="1070">
        <v>751000000</v>
      </c>
      <c r="M1685" s="1071" t="s">
        <v>83</v>
      </c>
      <c r="N1685" s="727" t="s">
        <v>2115</v>
      </c>
      <c r="O1685" s="727" t="s">
        <v>1086</v>
      </c>
      <c r="P1685" s="727" t="s">
        <v>229</v>
      </c>
      <c r="Q1685" s="874" t="s">
        <v>230</v>
      </c>
      <c r="R1685" s="727" t="s">
        <v>4370</v>
      </c>
      <c r="S1685" s="727">
        <v>166</v>
      </c>
      <c r="T1685" s="727" t="s">
        <v>902</v>
      </c>
      <c r="U1685" s="1078">
        <v>0.2</v>
      </c>
      <c r="V1685" s="933">
        <v>4500</v>
      </c>
      <c r="W1685" s="1069">
        <v>900</v>
      </c>
      <c r="X1685" s="1069">
        <f t="shared" si="55"/>
        <v>1008.0000000000001</v>
      </c>
      <c r="Y1685" s="727"/>
      <c r="Z1685" s="727">
        <v>2016</v>
      </c>
      <c r="AA1685" s="727"/>
      <c r="AB1685" s="798" t="s">
        <v>876</v>
      </c>
      <c r="AC1685" s="762"/>
      <c r="AD1685" s="762"/>
      <c r="AE1685" s="762"/>
      <c r="AF1685" s="762"/>
      <c r="AG1685" s="760" t="s">
        <v>8217</v>
      </c>
      <c r="AH1685" s="760" t="s">
        <v>794</v>
      </c>
      <c r="AI1685" s="760">
        <v>210003869</v>
      </c>
      <c r="AJ1685" s="760" t="s">
        <v>8211</v>
      </c>
      <c r="AK1685" s="1079"/>
    </row>
    <row r="1686" spans="1:37" s="192" customFormat="1" ht="100.5" customHeight="1">
      <c r="A1686" s="727" t="s">
        <v>8218</v>
      </c>
      <c r="B1686" s="794" t="s">
        <v>33</v>
      </c>
      <c r="C1686" s="727" t="s">
        <v>8210</v>
      </c>
      <c r="D1686" s="727" t="s">
        <v>8211</v>
      </c>
      <c r="E1686" s="727" t="s">
        <v>8211</v>
      </c>
      <c r="F1686" s="727" t="s">
        <v>8212</v>
      </c>
      <c r="G1686" s="727" t="str">
        <f t="shared" si="56"/>
        <v>уплотнительная, размер 15 мм</v>
      </c>
      <c r="H1686" s="727"/>
      <c r="I1686" s="727"/>
      <c r="J1686" s="727" t="s">
        <v>1135</v>
      </c>
      <c r="K1686" s="727">
        <v>0</v>
      </c>
      <c r="L1686" s="1072">
        <v>431010000</v>
      </c>
      <c r="M1686" s="1073" t="s">
        <v>129</v>
      </c>
      <c r="N1686" s="727" t="s">
        <v>2115</v>
      </c>
      <c r="O1686" s="727" t="s">
        <v>1960</v>
      </c>
      <c r="P1686" s="727" t="s">
        <v>229</v>
      </c>
      <c r="Q1686" s="874" t="s">
        <v>230</v>
      </c>
      <c r="R1686" s="727" t="s">
        <v>4370</v>
      </c>
      <c r="S1686" s="727">
        <v>166</v>
      </c>
      <c r="T1686" s="727" t="s">
        <v>902</v>
      </c>
      <c r="U1686" s="1078">
        <v>30</v>
      </c>
      <c r="V1686" s="933">
        <v>4500</v>
      </c>
      <c r="W1686" s="1069">
        <v>135000</v>
      </c>
      <c r="X1686" s="1069">
        <f t="shared" si="55"/>
        <v>151200</v>
      </c>
      <c r="Y1686" s="727"/>
      <c r="Z1686" s="727">
        <v>2016</v>
      </c>
      <c r="AA1686" s="727"/>
      <c r="AB1686" s="798" t="s">
        <v>876</v>
      </c>
      <c r="AC1686" s="762"/>
      <c r="AD1686" s="762"/>
      <c r="AE1686" s="762"/>
      <c r="AF1686" s="762"/>
      <c r="AG1686" s="760" t="s">
        <v>8219</v>
      </c>
      <c r="AH1686" s="760" t="s">
        <v>794</v>
      </c>
      <c r="AI1686" s="760">
        <v>210003869</v>
      </c>
      <c r="AJ1686" s="760" t="s">
        <v>8211</v>
      </c>
      <c r="AK1686" s="1079"/>
    </row>
    <row r="1687" spans="1:37" s="192" customFormat="1" ht="100.5" customHeight="1">
      <c r="A1687" s="727" t="s">
        <v>8220</v>
      </c>
      <c r="B1687" s="794" t="s">
        <v>33</v>
      </c>
      <c r="C1687" s="727" t="s">
        <v>8210</v>
      </c>
      <c r="D1687" s="727" t="s">
        <v>8211</v>
      </c>
      <c r="E1687" s="727" t="s">
        <v>8211</v>
      </c>
      <c r="F1687" s="727" t="s">
        <v>8212</v>
      </c>
      <c r="G1687" s="727" t="str">
        <f t="shared" si="56"/>
        <v>уплотнительная, размер 15 мм</v>
      </c>
      <c r="H1687" s="727"/>
      <c r="I1687" s="727"/>
      <c r="J1687" s="727" t="s">
        <v>1135</v>
      </c>
      <c r="K1687" s="727">
        <v>0</v>
      </c>
      <c r="L1687" s="749">
        <v>391010000</v>
      </c>
      <c r="M1687" s="749" t="s">
        <v>341</v>
      </c>
      <c r="N1687" s="727" t="s">
        <v>2115</v>
      </c>
      <c r="O1687" s="727" t="s">
        <v>1967</v>
      </c>
      <c r="P1687" s="727" t="s">
        <v>229</v>
      </c>
      <c r="Q1687" s="874" t="s">
        <v>230</v>
      </c>
      <c r="R1687" s="727" t="s">
        <v>4370</v>
      </c>
      <c r="S1687" s="727">
        <v>166</v>
      </c>
      <c r="T1687" s="727" t="s">
        <v>902</v>
      </c>
      <c r="U1687" s="1078">
        <v>13.725</v>
      </c>
      <c r="V1687" s="933">
        <v>4500</v>
      </c>
      <c r="W1687" s="1069">
        <v>61762.5</v>
      </c>
      <c r="X1687" s="1069">
        <f t="shared" si="55"/>
        <v>69174</v>
      </c>
      <c r="Y1687" s="727"/>
      <c r="Z1687" s="727">
        <v>2016</v>
      </c>
      <c r="AA1687" s="727"/>
      <c r="AB1687" s="798" t="s">
        <v>876</v>
      </c>
      <c r="AC1687" s="762"/>
      <c r="AD1687" s="762"/>
      <c r="AE1687" s="762"/>
      <c r="AF1687" s="762"/>
      <c r="AG1687" s="760" t="s">
        <v>8221</v>
      </c>
      <c r="AH1687" s="760" t="s">
        <v>794</v>
      </c>
      <c r="AI1687" s="760">
        <v>210003869</v>
      </c>
      <c r="AJ1687" s="760" t="s">
        <v>8211</v>
      </c>
      <c r="AK1687" s="1079"/>
    </row>
    <row r="1688" spans="1:37" s="192" customFormat="1" ht="100.5" customHeight="1">
      <c r="A1688" s="727" t="s">
        <v>8222</v>
      </c>
      <c r="B1688" s="794" t="s">
        <v>33</v>
      </c>
      <c r="C1688" s="727" t="s">
        <v>8210</v>
      </c>
      <c r="D1688" s="727" t="s">
        <v>8211</v>
      </c>
      <c r="E1688" s="727" t="s">
        <v>8211</v>
      </c>
      <c r="F1688" s="727" t="s">
        <v>8212</v>
      </c>
      <c r="G1688" s="727" t="str">
        <f t="shared" si="56"/>
        <v>уплотнительная, размер 15 мм</v>
      </c>
      <c r="H1688" s="727"/>
      <c r="I1688" s="727"/>
      <c r="J1688" s="727" t="s">
        <v>1135</v>
      </c>
      <c r="K1688" s="727">
        <v>0</v>
      </c>
      <c r="L1688" s="1059">
        <v>511010000</v>
      </c>
      <c r="M1688" s="1074" t="s">
        <v>131</v>
      </c>
      <c r="N1688" s="727" t="s">
        <v>2115</v>
      </c>
      <c r="O1688" s="727" t="s">
        <v>700</v>
      </c>
      <c r="P1688" s="727" t="s">
        <v>229</v>
      </c>
      <c r="Q1688" s="874" t="s">
        <v>230</v>
      </c>
      <c r="R1688" s="727" t="s">
        <v>4370</v>
      </c>
      <c r="S1688" s="727">
        <v>166</v>
      </c>
      <c r="T1688" s="727" t="s">
        <v>902</v>
      </c>
      <c r="U1688" s="1078">
        <v>1</v>
      </c>
      <c r="V1688" s="933">
        <v>4500</v>
      </c>
      <c r="W1688" s="1069">
        <v>4500</v>
      </c>
      <c r="X1688" s="1069">
        <f t="shared" si="55"/>
        <v>5040.0000000000009</v>
      </c>
      <c r="Y1688" s="727"/>
      <c r="Z1688" s="727">
        <v>2016</v>
      </c>
      <c r="AA1688" s="727"/>
      <c r="AB1688" s="798" t="s">
        <v>876</v>
      </c>
      <c r="AC1688" s="762"/>
      <c r="AD1688" s="762"/>
      <c r="AE1688" s="762"/>
      <c r="AF1688" s="762"/>
      <c r="AG1688" s="760" t="s">
        <v>8223</v>
      </c>
      <c r="AH1688" s="760" t="s">
        <v>794</v>
      </c>
      <c r="AI1688" s="760">
        <v>210003869</v>
      </c>
      <c r="AJ1688" s="760" t="s">
        <v>8211</v>
      </c>
      <c r="AK1688" s="1079"/>
    </row>
    <row r="1689" spans="1:37" s="192" customFormat="1" ht="100.5" customHeight="1">
      <c r="A1689" s="727" t="s">
        <v>8224</v>
      </c>
      <c r="B1689" s="794" t="s">
        <v>33</v>
      </c>
      <c r="C1689" s="727" t="s">
        <v>8210</v>
      </c>
      <c r="D1689" s="727" t="s">
        <v>8211</v>
      </c>
      <c r="E1689" s="727" t="s">
        <v>8211</v>
      </c>
      <c r="F1689" s="727" t="s">
        <v>8212</v>
      </c>
      <c r="G1689" s="727" t="str">
        <f t="shared" si="56"/>
        <v>уплотнительная, размер 15 мм</v>
      </c>
      <c r="H1689" s="727"/>
      <c r="I1689" s="727"/>
      <c r="J1689" s="727" t="s">
        <v>1135</v>
      </c>
      <c r="K1689" s="727">
        <v>0</v>
      </c>
      <c r="L1689" s="1075">
        <v>271010000</v>
      </c>
      <c r="M1689" s="1059" t="s">
        <v>127</v>
      </c>
      <c r="N1689" s="727" t="s">
        <v>2115</v>
      </c>
      <c r="O1689" s="727" t="s">
        <v>802</v>
      </c>
      <c r="P1689" s="727" t="s">
        <v>229</v>
      </c>
      <c r="Q1689" s="874" t="s">
        <v>230</v>
      </c>
      <c r="R1689" s="727" t="s">
        <v>4370</v>
      </c>
      <c r="S1689" s="727">
        <v>166</v>
      </c>
      <c r="T1689" s="727" t="s">
        <v>902</v>
      </c>
      <c r="U1689" s="1078">
        <v>66.78</v>
      </c>
      <c r="V1689" s="933">
        <v>4500</v>
      </c>
      <c r="W1689" s="1069">
        <v>300510</v>
      </c>
      <c r="X1689" s="1069">
        <f t="shared" si="55"/>
        <v>336571.2</v>
      </c>
      <c r="Y1689" s="727"/>
      <c r="Z1689" s="727">
        <v>2016</v>
      </c>
      <c r="AA1689" s="727"/>
      <c r="AB1689" s="798" t="s">
        <v>876</v>
      </c>
      <c r="AC1689" s="762"/>
      <c r="AD1689" s="762"/>
      <c r="AE1689" s="762"/>
      <c r="AF1689" s="762"/>
      <c r="AG1689" s="760" t="s">
        <v>8225</v>
      </c>
      <c r="AH1689" s="760" t="s">
        <v>794</v>
      </c>
      <c r="AI1689" s="760">
        <v>210012505</v>
      </c>
      <c r="AJ1689" s="760" t="s">
        <v>8226</v>
      </c>
      <c r="AK1689" s="1079"/>
    </row>
    <row r="1690" spans="1:37" s="192" customFormat="1" ht="100.5" customHeight="1">
      <c r="A1690" s="727" t="s">
        <v>8227</v>
      </c>
      <c r="B1690" s="794" t="s">
        <v>33</v>
      </c>
      <c r="C1690" s="727" t="s">
        <v>8210</v>
      </c>
      <c r="D1690" s="727" t="s">
        <v>8211</v>
      </c>
      <c r="E1690" s="727" t="s">
        <v>8211</v>
      </c>
      <c r="F1690" s="727" t="s">
        <v>8212</v>
      </c>
      <c r="G1690" s="727" t="str">
        <f t="shared" si="56"/>
        <v>уплотнительная, размер 15 мм</v>
      </c>
      <c r="H1690" s="727"/>
      <c r="I1690" s="727"/>
      <c r="J1690" s="727" t="s">
        <v>1135</v>
      </c>
      <c r="K1690" s="727">
        <v>0</v>
      </c>
      <c r="L1690" s="1059">
        <v>231010000</v>
      </c>
      <c r="M1690" s="1059" t="s">
        <v>128</v>
      </c>
      <c r="N1690" s="727" t="s">
        <v>2115</v>
      </c>
      <c r="O1690" s="777" t="s">
        <v>7972</v>
      </c>
      <c r="P1690" s="727" t="s">
        <v>229</v>
      </c>
      <c r="Q1690" s="874" t="s">
        <v>230</v>
      </c>
      <c r="R1690" s="727" t="s">
        <v>4370</v>
      </c>
      <c r="S1690" s="727">
        <v>166</v>
      </c>
      <c r="T1690" s="727" t="s">
        <v>902</v>
      </c>
      <c r="U1690" s="1078">
        <v>44.655999999999999</v>
      </c>
      <c r="V1690" s="933">
        <v>4500</v>
      </c>
      <c r="W1690" s="1069">
        <v>200952</v>
      </c>
      <c r="X1690" s="1069">
        <f t="shared" si="55"/>
        <v>225066.24000000002</v>
      </c>
      <c r="Y1690" s="727"/>
      <c r="Z1690" s="727">
        <v>2016</v>
      </c>
      <c r="AA1690" s="727"/>
      <c r="AB1690" s="798" t="s">
        <v>876</v>
      </c>
      <c r="AC1690" s="762"/>
      <c r="AD1690" s="762"/>
      <c r="AE1690" s="762"/>
      <c r="AF1690" s="762"/>
      <c r="AG1690" s="760" t="s">
        <v>8228</v>
      </c>
      <c r="AH1690" s="760" t="s">
        <v>794</v>
      </c>
      <c r="AI1690" s="760">
        <v>210012505</v>
      </c>
      <c r="AJ1690" s="760" t="s">
        <v>8226</v>
      </c>
      <c r="AK1690" s="1079"/>
    </row>
    <row r="1691" spans="1:37" s="192" customFormat="1" ht="100.5" customHeight="1">
      <c r="A1691" s="727" t="s">
        <v>8229</v>
      </c>
      <c r="B1691" s="794" t="s">
        <v>33</v>
      </c>
      <c r="C1691" s="727" t="s">
        <v>8210</v>
      </c>
      <c r="D1691" s="727" t="s">
        <v>8211</v>
      </c>
      <c r="E1691" s="727" t="s">
        <v>8211</v>
      </c>
      <c r="F1691" s="727" t="s">
        <v>8212</v>
      </c>
      <c r="G1691" s="727" t="str">
        <f t="shared" si="56"/>
        <v>уплотнительная, размер 15 мм</v>
      </c>
      <c r="H1691" s="727"/>
      <c r="I1691" s="727"/>
      <c r="J1691" s="727" t="s">
        <v>1135</v>
      </c>
      <c r="K1691" s="727">
        <v>0</v>
      </c>
      <c r="L1691" s="1075">
        <v>151010000</v>
      </c>
      <c r="M1691" s="1059" t="s">
        <v>82</v>
      </c>
      <c r="N1691" s="727" t="s">
        <v>2115</v>
      </c>
      <c r="O1691" s="727" t="s">
        <v>805</v>
      </c>
      <c r="P1691" s="727" t="s">
        <v>229</v>
      </c>
      <c r="Q1691" s="874" t="s">
        <v>230</v>
      </c>
      <c r="R1691" s="727" t="s">
        <v>4370</v>
      </c>
      <c r="S1691" s="727">
        <v>166</v>
      </c>
      <c r="T1691" s="727" t="s">
        <v>902</v>
      </c>
      <c r="U1691" s="1078">
        <v>114.59</v>
      </c>
      <c r="V1691" s="933">
        <v>4500</v>
      </c>
      <c r="W1691" s="1069">
        <v>515655</v>
      </c>
      <c r="X1691" s="1069">
        <f t="shared" si="55"/>
        <v>577533.60000000009</v>
      </c>
      <c r="Y1691" s="727"/>
      <c r="Z1691" s="727">
        <v>2016</v>
      </c>
      <c r="AA1691" s="727"/>
      <c r="AB1691" s="798" t="s">
        <v>876</v>
      </c>
      <c r="AC1691" s="762"/>
      <c r="AD1691" s="762"/>
      <c r="AE1691" s="762"/>
      <c r="AF1691" s="762"/>
      <c r="AG1691" s="760" t="s">
        <v>8230</v>
      </c>
      <c r="AH1691" s="760" t="s">
        <v>794</v>
      </c>
      <c r="AI1691" s="760">
        <v>210012505</v>
      </c>
      <c r="AJ1691" s="760" t="s">
        <v>8226</v>
      </c>
      <c r="AK1691" s="1079"/>
    </row>
    <row r="1692" spans="1:37" s="192" customFormat="1" ht="100.5" customHeight="1">
      <c r="A1692" s="727" t="s">
        <v>8231</v>
      </c>
      <c r="B1692" s="794" t="s">
        <v>33</v>
      </c>
      <c r="C1692" s="727" t="s">
        <v>8210</v>
      </c>
      <c r="D1692" s="727" t="s">
        <v>8211</v>
      </c>
      <c r="E1692" s="727" t="s">
        <v>8211</v>
      </c>
      <c r="F1692" s="727" t="s">
        <v>8212</v>
      </c>
      <c r="G1692" s="727" t="str">
        <f t="shared" si="56"/>
        <v>уплотнительная, размер 15 мм</v>
      </c>
      <c r="H1692" s="727"/>
      <c r="I1692" s="727"/>
      <c r="J1692" s="727" t="s">
        <v>1135</v>
      </c>
      <c r="K1692" s="727">
        <v>0</v>
      </c>
      <c r="L1692" s="1070">
        <v>751000000</v>
      </c>
      <c r="M1692" s="1071" t="s">
        <v>83</v>
      </c>
      <c r="N1692" s="727" t="s">
        <v>2115</v>
      </c>
      <c r="O1692" s="727" t="s">
        <v>1086</v>
      </c>
      <c r="P1692" s="727" t="s">
        <v>229</v>
      </c>
      <c r="Q1692" s="874" t="s">
        <v>230</v>
      </c>
      <c r="R1692" s="727" t="s">
        <v>4370</v>
      </c>
      <c r="S1692" s="727">
        <v>166</v>
      </c>
      <c r="T1692" s="727" t="s">
        <v>902</v>
      </c>
      <c r="U1692" s="1078">
        <v>35.57</v>
      </c>
      <c r="V1692" s="933">
        <v>4500</v>
      </c>
      <c r="W1692" s="1069">
        <v>160065</v>
      </c>
      <c r="X1692" s="1069">
        <f t="shared" si="55"/>
        <v>179272.80000000002</v>
      </c>
      <c r="Y1692" s="727"/>
      <c r="Z1692" s="727">
        <v>2016</v>
      </c>
      <c r="AA1692" s="727"/>
      <c r="AB1692" s="798" t="s">
        <v>876</v>
      </c>
      <c r="AC1692" s="762"/>
      <c r="AD1692" s="762"/>
      <c r="AE1692" s="762"/>
      <c r="AF1692" s="762"/>
      <c r="AG1692" s="760" t="s">
        <v>8232</v>
      </c>
      <c r="AH1692" s="760" t="s">
        <v>794</v>
      </c>
      <c r="AI1692" s="760">
        <v>210012505</v>
      </c>
      <c r="AJ1692" s="760" t="s">
        <v>8226</v>
      </c>
      <c r="AK1692" s="1079"/>
    </row>
    <row r="1693" spans="1:37" s="192" customFormat="1" ht="100.5" customHeight="1">
      <c r="A1693" s="727" t="s">
        <v>8233</v>
      </c>
      <c r="B1693" s="794" t="s">
        <v>33</v>
      </c>
      <c r="C1693" s="727" t="s">
        <v>8210</v>
      </c>
      <c r="D1693" s="727" t="s">
        <v>8211</v>
      </c>
      <c r="E1693" s="727" t="s">
        <v>8211</v>
      </c>
      <c r="F1693" s="727" t="s">
        <v>8212</v>
      </c>
      <c r="G1693" s="727" t="str">
        <f t="shared" si="56"/>
        <v>уплотнительная, размер 15 мм</v>
      </c>
      <c r="H1693" s="727"/>
      <c r="I1693" s="727"/>
      <c r="J1693" s="727" t="s">
        <v>1135</v>
      </c>
      <c r="K1693" s="727">
        <v>0</v>
      </c>
      <c r="L1693" s="727">
        <v>271034100</v>
      </c>
      <c r="M1693" s="727" t="s">
        <v>84</v>
      </c>
      <c r="N1693" s="727" t="s">
        <v>2115</v>
      </c>
      <c r="O1693" s="727" t="s">
        <v>790</v>
      </c>
      <c r="P1693" s="727" t="s">
        <v>229</v>
      </c>
      <c r="Q1693" s="874" t="s">
        <v>230</v>
      </c>
      <c r="R1693" s="727" t="s">
        <v>4370</v>
      </c>
      <c r="S1693" s="727">
        <v>166</v>
      </c>
      <c r="T1693" s="727" t="s">
        <v>902</v>
      </c>
      <c r="U1693" s="1078">
        <v>4.5</v>
      </c>
      <c r="V1693" s="933">
        <v>4500</v>
      </c>
      <c r="W1693" s="1069">
        <v>20250</v>
      </c>
      <c r="X1693" s="1069">
        <f t="shared" si="55"/>
        <v>22680.000000000004</v>
      </c>
      <c r="Y1693" s="727"/>
      <c r="Z1693" s="727">
        <v>2016</v>
      </c>
      <c r="AA1693" s="727"/>
      <c r="AB1693" s="798" t="s">
        <v>876</v>
      </c>
      <c r="AC1693" s="762"/>
      <c r="AD1693" s="762"/>
      <c r="AE1693" s="762"/>
      <c r="AF1693" s="762"/>
      <c r="AG1693" s="760" t="s">
        <v>8234</v>
      </c>
      <c r="AH1693" s="760" t="s">
        <v>794</v>
      </c>
      <c r="AI1693" s="760">
        <v>210012505</v>
      </c>
      <c r="AJ1693" s="760" t="s">
        <v>8226</v>
      </c>
      <c r="AK1693" s="1079"/>
    </row>
    <row r="1694" spans="1:37" s="192" customFormat="1" ht="100.5" customHeight="1">
      <c r="A1694" s="727" t="s">
        <v>8235</v>
      </c>
      <c r="B1694" s="794" t="s">
        <v>33</v>
      </c>
      <c r="C1694" s="727" t="s">
        <v>8210</v>
      </c>
      <c r="D1694" s="727" t="s">
        <v>8211</v>
      </c>
      <c r="E1694" s="727" t="s">
        <v>8211</v>
      </c>
      <c r="F1694" s="727" t="s">
        <v>8212</v>
      </c>
      <c r="G1694" s="727" t="str">
        <f t="shared" si="56"/>
        <v>уплотнительная, размер 15 мм</v>
      </c>
      <c r="H1694" s="727"/>
      <c r="I1694" s="727"/>
      <c r="J1694" s="727" t="s">
        <v>1135</v>
      </c>
      <c r="K1694" s="727">
        <v>0</v>
      </c>
      <c r="L1694" s="727">
        <v>431010000</v>
      </c>
      <c r="M1694" s="727" t="s">
        <v>129</v>
      </c>
      <c r="N1694" s="727" t="s">
        <v>2115</v>
      </c>
      <c r="O1694" s="727" t="s">
        <v>1960</v>
      </c>
      <c r="P1694" s="727" t="s">
        <v>229</v>
      </c>
      <c r="Q1694" s="874" t="s">
        <v>230</v>
      </c>
      <c r="R1694" s="727" t="s">
        <v>4370</v>
      </c>
      <c r="S1694" s="727">
        <v>166</v>
      </c>
      <c r="T1694" s="727" t="s">
        <v>902</v>
      </c>
      <c r="U1694" s="1078">
        <v>4.7</v>
      </c>
      <c r="V1694" s="933">
        <v>4500</v>
      </c>
      <c r="W1694" s="1069">
        <v>21150</v>
      </c>
      <c r="X1694" s="1069">
        <f t="shared" si="55"/>
        <v>23688.000000000004</v>
      </c>
      <c r="Y1694" s="727"/>
      <c r="Z1694" s="727">
        <v>2016</v>
      </c>
      <c r="AA1694" s="727"/>
      <c r="AB1694" s="798" t="s">
        <v>876</v>
      </c>
      <c r="AC1694" s="762"/>
      <c r="AD1694" s="762"/>
      <c r="AE1694" s="762"/>
      <c r="AF1694" s="762"/>
      <c r="AG1694" s="760" t="s">
        <v>8236</v>
      </c>
      <c r="AH1694" s="760" t="s">
        <v>794</v>
      </c>
      <c r="AI1694" s="760">
        <v>210012505</v>
      </c>
      <c r="AJ1694" s="760" t="s">
        <v>8226</v>
      </c>
      <c r="AK1694" s="1079"/>
    </row>
    <row r="1695" spans="1:37" s="192" customFormat="1" ht="100.5" customHeight="1">
      <c r="A1695" s="727" t="s">
        <v>8237</v>
      </c>
      <c r="B1695" s="794" t="s">
        <v>33</v>
      </c>
      <c r="C1695" s="727" t="s">
        <v>8210</v>
      </c>
      <c r="D1695" s="727" t="s">
        <v>8211</v>
      </c>
      <c r="E1695" s="727" t="s">
        <v>8211</v>
      </c>
      <c r="F1695" s="727" t="s">
        <v>8212</v>
      </c>
      <c r="G1695" s="727" t="str">
        <f t="shared" si="56"/>
        <v>уплотнительная, размер 15 мм</v>
      </c>
      <c r="H1695" s="727"/>
      <c r="I1695" s="727"/>
      <c r="J1695" s="727" t="s">
        <v>1135</v>
      </c>
      <c r="K1695" s="727">
        <v>0</v>
      </c>
      <c r="L1695" s="1073">
        <v>471010000</v>
      </c>
      <c r="M1695" s="1073" t="s">
        <v>125</v>
      </c>
      <c r="N1695" s="727" t="s">
        <v>2115</v>
      </c>
      <c r="O1695" s="727" t="s">
        <v>236</v>
      </c>
      <c r="P1695" s="727" t="s">
        <v>229</v>
      </c>
      <c r="Q1695" s="874" t="s">
        <v>230</v>
      </c>
      <c r="R1695" s="727" t="s">
        <v>4370</v>
      </c>
      <c r="S1695" s="727">
        <v>166</v>
      </c>
      <c r="T1695" s="727" t="s">
        <v>902</v>
      </c>
      <c r="U1695" s="1078">
        <v>79.899000000000001</v>
      </c>
      <c r="V1695" s="933">
        <v>4500</v>
      </c>
      <c r="W1695" s="1069">
        <v>359545.5</v>
      </c>
      <c r="X1695" s="1069">
        <f t="shared" si="55"/>
        <v>402690.96</v>
      </c>
      <c r="Y1695" s="727"/>
      <c r="Z1695" s="727">
        <v>2016</v>
      </c>
      <c r="AA1695" s="727"/>
      <c r="AB1695" s="798" t="s">
        <v>876</v>
      </c>
      <c r="AC1695" s="762"/>
      <c r="AD1695" s="762"/>
      <c r="AE1695" s="762"/>
      <c r="AF1695" s="762"/>
      <c r="AG1695" s="760" t="s">
        <v>8238</v>
      </c>
      <c r="AH1695" s="760" t="s">
        <v>794</v>
      </c>
      <c r="AI1695" s="760">
        <v>210012505</v>
      </c>
      <c r="AJ1695" s="760" t="s">
        <v>8226</v>
      </c>
      <c r="AK1695" s="1079"/>
    </row>
    <row r="1696" spans="1:37" s="192" customFormat="1" ht="100.5" customHeight="1">
      <c r="A1696" s="727" t="s">
        <v>8239</v>
      </c>
      <c r="B1696" s="794" t="s">
        <v>33</v>
      </c>
      <c r="C1696" s="727" t="s">
        <v>8210</v>
      </c>
      <c r="D1696" s="727" t="s">
        <v>8211</v>
      </c>
      <c r="E1696" s="727" t="s">
        <v>8211</v>
      </c>
      <c r="F1696" s="727" t="s">
        <v>8212</v>
      </c>
      <c r="G1696" s="727" t="str">
        <f t="shared" si="56"/>
        <v>уплотнительная, размер 15 мм</v>
      </c>
      <c r="H1696" s="727"/>
      <c r="I1696" s="727"/>
      <c r="J1696" s="727" t="s">
        <v>1135</v>
      </c>
      <c r="K1696" s="727">
        <v>0</v>
      </c>
      <c r="L1696" s="788">
        <v>311000000</v>
      </c>
      <c r="M1696" s="727" t="s">
        <v>342</v>
      </c>
      <c r="N1696" s="727" t="s">
        <v>2115</v>
      </c>
      <c r="O1696" s="727" t="s">
        <v>808</v>
      </c>
      <c r="P1696" s="727" t="s">
        <v>229</v>
      </c>
      <c r="Q1696" s="874" t="s">
        <v>230</v>
      </c>
      <c r="R1696" s="727" t="s">
        <v>4370</v>
      </c>
      <c r="S1696" s="727">
        <v>166</v>
      </c>
      <c r="T1696" s="727" t="s">
        <v>902</v>
      </c>
      <c r="U1696" s="1078">
        <v>18.16</v>
      </c>
      <c r="V1696" s="933">
        <v>4500</v>
      </c>
      <c r="W1696" s="1069">
        <v>81720</v>
      </c>
      <c r="X1696" s="1069">
        <f t="shared" si="55"/>
        <v>91526.400000000009</v>
      </c>
      <c r="Y1696" s="727"/>
      <c r="Z1696" s="727">
        <v>2016</v>
      </c>
      <c r="AA1696" s="727"/>
      <c r="AB1696" s="798" t="s">
        <v>876</v>
      </c>
      <c r="AC1696" s="762"/>
      <c r="AD1696" s="762"/>
      <c r="AE1696" s="762"/>
      <c r="AF1696" s="762"/>
      <c r="AG1696" s="760" t="s">
        <v>8240</v>
      </c>
      <c r="AH1696" s="760" t="s">
        <v>794</v>
      </c>
      <c r="AI1696" s="760">
        <v>210012505</v>
      </c>
      <c r="AJ1696" s="760" t="s">
        <v>8226</v>
      </c>
      <c r="AK1696" s="1079"/>
    </row>
    <row r="1697" spans="1:37" s="192" customFormat="1" ht="100.5" customHeight="1">
      <c r="A1697" s="727" t="s">
        <v>8241</v>
      </c>
      <c r="B1697" s="794" t="s">
        <v>33</v>
      </c>
      <c r="C1697" s="727" t="s">
        <v>8210</v>
      </c>
      <c r="D1697" s="727" t="s">
        <v>8211</v>
      </c>
      <c r="E1697" s="727" t="s">
        <v>8211</v>
      </c>
      <c r="F1697" s="727" t="s">
        <v>8212</v>
      </c>
      <c r="G1697" s="727" t="str">
        <f t="shared" si="56"/>
        <v>уплотнительная, размер 15 мм</v>
      </c>
      <c r="H1697" s="727"/>
      <c r="I1697" s="727"/>
      <c r="J1697" s="727" t="s">
        <v>1135</v>
      </c>
      <c r="K1697" s="727">
        <v>0</v>
      </c>
      <c r="L1697" s="749">
        <v>391010000</v>
      </c>
      <c r="M1697" s="749" t="s">
        <v>341</v>
      </c>
      <c r="N1697" s="727" t="s">
        <v>2115</v>
      </c>
      <c r="O1697" s="727" t="s">
        <v>1967</v>
      </c>
      <c r="P1697" s="727" t="s">
        <v>229</v>
      </c>
      <c r="Q1697" s="874" t="s">
        <v>230</v>
      </c>
      <c r="R1697" s="727" t="s">
        <v>4370</v>
      </c>
      <c r="S1697" s="727">
        <v>166</v>
      </c>
      <c r="T1697" s="727" t="s">
        <v>902</v>
      </c>
      <c r="U1697" s="1078">
        <v>15.08</v>
      </c>
      <c r="V1697" s="933">
        <v>4500</v>
      </c>
      <c r="W1697" s="1069">
        <v>67860</v>
      </c>
      <c r="X1697" s="1069">
        <f t="shared" si="55"/>
        <v>76003.200000000012</v>
      </c>
      <c r="Y1697" s="727"/>
      <c r="Z1697" s="727">
        <v>2016</v>
      </c>
      <c r="AA1697" s="727"/>
      <c r="AB1697" s="798" t="s">
        <v>876</v>
      </c>
      <c r="AC1697" s="762"/>
      <c r="AD1697" s="762"/>
      <c r="AE1697" s="762"/>
      <c r="AF1697" s="762"/>
      <c r="AG1697" s="760" t="s">
        <v>8242</v>
      </c>
      <c r="AH1697" s="760" t="s">
        <v>794</v>
      </c>
      <c r="AI1697" s="760">
        <v>210012505</v>
      </c>
      <c r="AJ1697" s="760" t="s">
        <v>8226</v>
      </c>
      <c r="AK1697" s="1079"/>
    </row>
    <row r="1698" spans="1:37" s="192" customFormat="1" ht="100.5" customHeight="1">
      <c r="A1698" s="727" t="s">
        <v>8243</v>
      </c>
      <c r="B1698" s="794" t="s">
        <v>33</v>
      </c>
      <c r="C1698" s="727" t="s">
        <v>8210</v>
      </c>
      <c r="D1698" s="727" t="s">
        <v>8211</v>
      </c>
      <c r="E1698" s="727" t="s">
        <v>8211</v>
      </c>
      <c r="F1698" s="727" t="s">
        <v>8212</v>
      </c>
      <c r="G1698" s="727" t="str">
        <f t="shared" si="56"/>
        <v>уплотнительная, размер 15 мм</v>
      </c>
      <c r="H1698" s="727"/>
      <c r="I1698" s="727"/>
      <c r="J1698" s="727" t="s">
        <v>1135</v>
      </c>
      <c r="K1698" s="727">
        <v>0</v>
      </c>
      <c r="L1698" s="1059">
        <v>511010000</v>
      </c>
      <c r="M1698" s="1074" t="s">
        <v>131</v>
      </c>
      <c r="N1698" s="727" t="s">
        <v>2115</v>
      </c>
      <c r="O1698" s="727" t="s">
        <v>700</v>
      </c>
      <c r="P1698" s="727" t="s">
        <v>229</v>
      </c>
      <c r="Q1698" s="874" t="s">
        <v>230</v>
      </c>
      <c r="R1698" s="727" t="s">
        <v>4370</v>
      </c>
      <c r="S1698" s="727">
        <v>166</v>
      </c>
      <c r="T1698" s="727" t="s">
        <v>902</v>
      </c>
      <c r="U1698" s="1078">
        <v>80.454999999999998</v>
      </c>
      <c r="V1698" s="933">
        <v>4500</v>
      </c>
      <c r="W1698" s="1069">
        <v>362047.5</v>
      </c>
      <c r="X1698" s="1069">
        <f t="shared" ref="X1698:X1745" si="57">W1698*1.12</f>
        <v>405493.2</v>
      </c>
      <c r="Y1698" s="727"/>
      <c r="Z1698" s="727">
        <v>2016</v>
      </c>
      <c r="AA1698" s="727"/>
      <c r="AB1698" s="798" t="s">
        <v>876</v>
      </c>
      <c r="AC1698" s="762"/>
      <c r="AD1698" s="762"/>
      <c r="AE1698" s="762"/>
      <c r="AF1698" s="762"/>
      <c r="AG1698" s="760" t="s">
        <v>8244</v>
      </c>
      <c r="AH1698" s="760" t="s">
        <v>794</v>
      </c>
      <c r="AI1698" s="760">
        <v>210012505</v>
      </c>
      <c r="AJ1698" s="760" t="s">
        <v>8226</v>
      </c>
      <c r="AK1698" s="1079"/>
    </row>
    <row r="1699" spans="1:37" s="192" customFormat="1" ht="100.5" customHeight="1">
      <c r="A1699" s="727" t="s">
        <v>8245</v>
      </c>
      <c r="B1699" s="794" t="s">
        <v>33</v>
      </c>
      <c r="C1699" s="727" t="s">
        <v>8246</v>
      </c>
      <c r="D1699" s="727" t="s">
        <v>8211</v>
      </c>
      <c r="E1699" s="727" t="s">
        <v>8211</v>
      </c>
      <c r="F1699" s="727" t="s">
        <v>8247</v>
      </c>
      <c r="G1699" s="727" t="str">
        <f t="shared" si="56"/>
        <v>уплотнительная, размер 60 мм</v>
      </c>
      <c r="H1699" s="727"/>
      <c r="I1699" s="727"/>
      <c r="J1699" s="727" t="s">
        <v>1135</v>
      </c>
      <c r="K1699" s="727">
        <v>0</v>
      </c>
      <c r="L1699" s="1075">
        <v>271010000</v>
      </c>
      <c r="M1699" s="1059" t="s">
        <v>127</v>
      </c>
      <c r="N1699" s="727" t="s">
        <v>2115</v>
      </c>
      <c r="O1699" s="727" t="s">
        <v>802</v>
      </c>
      <c r="P1699" s="727" t="s">
        <v>229</v>
      </c>
      <c r="Q1699" s="874" t="s">
        <v>230</v>
      </c>
      <c r="R1699" s="727" t="s">
        <v>4370</v>
      </c>
      <c r="S1699" s="727">
        <v>166</v>
      </c>
      <c r="T1699" s="727" t="s">
        <v>902</v>
      </c>
      <c r="U1699" s="1078">
        <v>16.004999999999999</v>
      </c>
      <c r="V1699" s="933">
        <v>4500</v>
      </c>
      <c r="W1699" s="1069">
        <v>72022.5</v>
      </c>
      <c r="X1699" s="1069">
        <f t="shared" si="57"/>
        <v>80665.200000000012</v>
      </c>
      <c r="Y1699" s="727"/>
      <c r="Z1699" s="727">
        <v>2016</v>
      </c>
      <c r="AA1699" s="727"/>
      <c r="AB1699" s="798" t="s">
        <v>876</v>
      </c>
      <c r="AC1699" s="762"/>
      <c r="AD1699" s="762"/>
      <c r="AE1699" s="762"/>
      <c r="AF1699" s="762"/>
      <c r="AG1699" s="760" t="s">
        <v>8248</v>
      </c>
      <c r="AH1699" s="760" t="s">
        <v>794</v>
      </c>
      <c r="AI1699" s="760">
        <v>210000291</v>
      </c>
      <c r="AJ1699" s="760" t="s">
        <v>8249</v>
      </c>
      <c r="AK1699" s="1079"/>
    </row>
    <row r="1700" spans="1:37" s="192" customFormat="1" ht="100.5" customHeight="1">
      <c r="A1700" s="727" t="s">
        <v>8250</v>
      </c>
      <c r="B1700" s="794" t="s">
        <v>33</v>
      </c>
      <c r="C1700" s="727" t="s">
        <v>8246</v>
      </c>
      <c r="D1700" s="727" t="s">
        <v>8211</v>
      </c>
      <c r="E1700" s="727" t="s">
        <v>8211</v>
      </c>
      <c r="F1700" s="727" t="s">
        <v>8247</v>
      </c>
      <c r="G1700" s="727" t="str">
        <f t="shared" si="56"/>
        <v>уплотнительная, размер 60 мм</v>
      </c>
      <c r="H1700" s="727"/>
      <c r="I1700" s="727"/>
      <c r="J1700" s="727" t="s">
        <v>1135</v>
      </c>
      <c r="K1700" s="727">
        <v>0</v>
      </c>
      <c r="L1700" s="1059">
        <v>231010000</v>
      </c>
      <c r="M1700" s="1059" t="s">
        <v>128</v>
      </c>
      <c r="N1700" s="727" t="s">
        <v>2115</v>
      </c>
      <c r="O1700" s="777" t="s">
        <v>7972</v>
      </c>
      <c r="P1700" s="727" t="s">
        <v>229</v>
      </c>
      <c r="Q1700" s="874" t="s">
        <v>230</v>
      </c>
      <c r="R1700" s="727" t="s">
        <v>4370</v>
      </c>
      <c r="S1700" s="727">
        <v>166</v>
      </c>
      <c r="T1700" s="727" t="s">
        <v>902</v>
      </c>
      <c r="U1700" s="1080">
        <v>66.161000000000001</v>
      </c>
      <c r="V1700" s="933">
        <v>4500</v>
      </c>
      <c r="W1700" s="1069">
        <v>297724.5</v>
      </c>
      <c r="X1700" s="1069">
        <f t="shared" si="57"/>
        <v>333451.44000000006</v>
      </c>
      <c r="Y1700" s="727"/>
      <c r="Z1700" s="727">
        <v>2016</v>
      </c>
      <c r="AA1700" s="727"/>
      <c r="AB1700" s="798" t="s">
        <v>876</v>
      </c>
      <c r="AC1700" s="762"/>
      <c r="AD1700" s="762"/>
      <c r="AE1700" s="762"/>
      <c r="AF1700" s="762"/>
      <c r="AG1700" s="760" t="s">
        <v>8251</v>
      </c>
      <c r="AH1700" s="760" t="s">
        <v>794</v>
      </c>
      <c r="AI1700" s="760">
        <v>210000291</v>
      </c>
      <c r="AJ1700" s="760" t="s">
        <v>8249</v>
      </c>
      <c r="AK1700" s="1079"/>
    </row>
    <row r="1701" spans="1:37" s="192" customFormat="1" ht="100.5" customHeight="1">
      <c r="A1701" s="727" t="s">
        <v>8252</v>
      </c>
      <c r="B1701" s="794" t="s">
        <v>33</v>
      </c>
      <c r="C1701" s="727" t="s">
        <v>8246</v>
      </c>
      <c r="D1701" s="727" t="s">
        <v>8211</v>
      </c>
      <c r="E1701" s="727" t="s">
        <v>8211</v>
      </c>
      <c r="F1701" s="727" t="s">
        <v>8247</v>
      </c>
      <c r="G1701" s="727" t="str">
        <f t="shared" si="56"/>
        <v>уплотнительная, размер 60 мм</v>
      </c>
      <c r="H1701" s="727"/>
      <c r="I1701" s="727"/>
      <c r="J1701" s="727" t="s">
        <v>1135</v>
      </c>
      <c r="K1701" s="727">
        <v>0</v>
      </c>
      <c r="L1701" s="1075">
        <v>151010000</v>
      </c>
      <c r="M1701" s="1059" t="s">
        <v>82</v>
      </c>
      <c r="N1701" s="727" t="s">
        <v>2115</v>
      </c>
      <c r="O1701" s="727" t="s">
        <v>805</v>
      </c>
      <c r="P1701" s="727" t="s">
        <v>229</v>
      </c>
      <c r="Q1701" s="874" t="s">
        <v>230</v>
      </c>
      <c r="R1701" s="727" t="s">
        <v>4370</v>
      </c>
      <c r="S1701" s="727">
        <v>166</v>
      </c>
      <c r="T1701" s="727" t="s">
        <v>902</v>
      </c>
      <c r="U1701" s="1078">
        <v>9.5</v>
      </c>
      <c r="V1701" s="933">
        <v>4500</v>
      </c>
      <c r="W1701" s="1069">
        <v>42750</v>
      </c>
      <c r="X1701" s="1069">
        <f t="shared" si="57"/>
        <v>47880.000000000007</v>
      </c>
      <c r="Y1701" s="727"/>
      <c r="Z1701" s="727">
        <v>2016</v>
      </c>
      <c r="AA1701" s="727"/>
      <c r="AB1701" s="798" t="s">
        <v>876</v>
      </c>
      <c r="AC1701" s="762"/>
      <c r="AD1701" s="762"/>
      <c r="AE1701" s="762"/>
      <c r="AF1701" s="762"/>
      <c r="AG1701" s="760" t="s">
        <v>8253</v>
      </c>
      <c r="AH1701" s="760" t="s">
        <v>794</v>
      </c>
      <c r="AI1701" s="760">
        <v>210000291</v>
      </c>
      <c r="AJ1701" s="760" t="s">
        <v>8249</v>
      </c>
      <c r="AK1701" s="1079"/>
    </row>
    <row r="1702" spans="1:37" s="192" customFormat="1" ht="100.5" customHeight="1">
      <c r="A1702" s="727" t="s">
        <v>8254</v>
      </c>
      <c r="B1702" s="794" t="s">
        <v>33</v>
      </c>
      <c r="C1702" s="727" t="s">
        <v>8246</v>
      </c>
      <c r="D1702" s="727" t="s">
        <v>8211</v>
      </c>
      <c r="E1702" s="727" t="s">
        <v>8211</v>
      </c>
      <c r="F1702" s="727" t="s">
        <v>8247</v>
      </c>
      <c r="G1702" s="727" t="str">
        <f t="shared" si="56"/>
        <v>уплотнительная, размер 60 мм</v>
      </c>
      <c r="H1702" s="727"/>
      <c r="I1702" s="727"/>
      <c r="J1702" s="727" t="s">
        <v>1135</v>
      </c>
      <c r="K1702" s="727">
        <v>0</v>
      </c>
      <c r="L1702" s="1070">
        <v>751000000</v>
      </c>
      <c r="M1702" s="1071" t="s">
        <v>83</v>
      </c>
      <c r="N1702" s="727" t="s">
        <v>2115</v>
      </c>
      <c r="O1702" s="727" t="s">
        <v>1086</v>
      </c>
      <c r="P1702" s="727" t="s">
        <v>229</v>
      </c>
      <c r="Q1702" s="874" t="s">
        <v>230</v>
      </c>
      <c r="R1702" s="727" t="s">
        <v>4370</v>
      </c>
      <c r="S1702" s="727">
        <v>166</v>
      </c>
      <c r="T1702" s="727" t="s">
        <v>902</v>
      </c>
      <c r="U1702" s="1078">
        <v>60.6</v>
      </c>
      <c r="V1702" s="933">
        <v>4500</v>
      </c>
      <c r="W1702" s="1069">
        <v>272700</v>
      </c>
      <c r="X1702" s="1069">
        <f t="shared" si="57"/>
        <v>305424</v>
      </c>
      <c r="Y1702" s="727"/>
      <c r="Z1702" s="727">
        <v>2016</v>
      </c>
      <c r="AA1702" s="727"/>
      <c r="AB1702" s="798" t="s">
        <v>876</v>
      </c>
      <c r="AC1702" s="762"/>
      <c r="AD1702" s="762"/>
      <c r="AE1702" s="762"/>
      <c r="AF1702" s="762"/>
      <c r="AG1702" s="760" t="s">
        <v>8255</v>
      </c>
      <c r="AH1702" s="760" t="s">
        <v>794</v>
      </c>
      <c r="AI1702" s="760">
        <v>210000291</v>
      </c>
      <c r="AJ1702" s="760" t="s">
        <v>8249</v>
      </c>
      <c r="AK1702" s="1079"/>
    </row>
    <row r="1703" spans="1:37" s="192" customFormat="1" ht="100.5" customHeight="1">
      <c r="A1703" s="727" t="s">
        <v>8256</v>
      </c>
      <c r="B1703" s="794" t="s">
        <v>33</v>
      </c>
      <c r="C1703" s="727" t="s">
        <v>8246</v>
      </c>
      <c r="D1703" s="727" t="s">
        <v>8211</v>
      </c>
      <c r="E1703" s="727" t="s">
        <v>8211</v>
      </c>
      <c r="F1703" s="727" t="s">
        <v>8247</v>
      </c>
      <c r="G1703" s="727" t="str">
        <f t="shared" si="56"/>
        <v>уплотнительная, размер 60 мм</v>
      </c>
      <c r="H1703" s="727"/>
      <c r="I1703" s="727"/>
      <c r="J1703" s="727" t="s">
        <v>1135</v>
      </c>
      <c r="K1703" s="727">
        <v>0</v>
      </c>
      <c r="L1703" s="1073">
        <v>471010000</v>
      </c>
      <c r="M1703" s="1073" t="s">
        <v>125</v>
      </c>
      <c r="N1703" s="727" t="s">
        <v>2115</v>
      </c>
      <c r="O1703" s="727" t="s">
        <v>236</v>
      </c>
      <c r="P1703" s="727" t="s">
        <v>229</v>
      </c>
      <c r="Q1703" s="874" t="s">
        <v>230</v>
      </c>
      <c r="R1703" s="727" t="s">
        <v>4370</v>
      </c>
      <c r="S1703" s="727">
        <v>166</v>
      </c>
      <c r="T1703" s="727" t="s">
        <v>902</v>
      </c>
      <c r="U1703" s="1078">
        <v>1.28</v>
      </c>
      <c r="V1703" s="933">
        <v>4500</v>
      </c>
      <c r="W1703" s="1069">
        <v>5760</v>
      </c>
      <c r="X1703" s="1069">
        <f t="shared" si="57"/>
        <v>6451.2000000000007</v>
      </c>
      <c r="Y1703" s="727"/>
      <c r="Z1703" s="727">
        <v>2016</v>
      </c>
      <c r="AA1703" s="727"/>
      <c r="AB1703" s="798" t="s">
        <v>876</v>
      </c>
      <c r="AC1703" s="762"/>
      <c r="AD1703" s="762"/>
      <c r="AE1703" s="762"/>
      <c r="AF1703" s="762"/>
      <c r="AG1703" s="760" t="s">
        <v>8257</v>
      </c>
      <c r="AH1703" s="760" t="s">
        <v>794</v>
      </c>
      <c r="AI1703" s="760">
        <v>210000291</v>
      </c>
      <c r="AJ1703" s="760" t="s">
        <v>8249</v>
      </c>
      <c r="AK1703" s="1079"/>
    </row>
    <row r="1704" spans="1:37" s="192" customFormat="1" ht="100.5" customHeight="1">
      <c r="A1704" s="727" t="s">
        <v>8258</v>
      </c>
      <c r="B1704" s="794" t="s">
        <v>33</v>
      </c>
      <c r="C1704" s="727" t="s">
        <v>8246</v>
      </c>
      <c r="D1704" s="727" t="s">
        <v>8211</v>
      </c>
      <c r="E1704" s="727" t="s">
        <v>8211</v>
      </c>
      <c r="F1704" s="727" t="s">
        <v>8247</v>
      </c>
      <c r="G1704" s="727" t="str">
        <f t="shared" si="56"/>
        <v>уплотнительная, размер 60 мм</v>
      </c>
      <c r="H1704" s="727"/>
      <c r="I1704" s="727"/>
      <c r="J1704" s="727" t="s">
        <v>1135</v>
      </c>
      <c r="K1704" s="727">
        <v>0</v>
      </c>
      <c r="L1704" s="788">
        <v>311000000</v>
      </c>
      <c r="M1704" s="727" t="s">
        <v>342</v>
      </c>
      <c r="N1704" s="727" t="s">
        <v>2115</v>
      </c>
      <c r="O1704" s="727" t="s">
        <v>808</v>
      </c>
      <c r="P1704" s="727" t="s">
        <v>229</v>
      </c>
      <c r="Q1704" s="874" t="s">
        <v>230</v>
      </c>
      <c r="R1704" s="727" t="s">
        <v>4370</v>
      </c>
      <c r="S1704" s="727">
        <v>166</v>
      </c>
      <c r="T1704" s="727" t="s">
        <v>902</v>
      </c>
      <c r="U1704" s="1078">
        <v>19</v>
      </c>
      <c r="V1704" s="933">
        <v>4500</v>
      </c>
      <c r="W1704" s="1069">
        <v>85500</v>
      </c>
      <c r="X1704" s="1069">
        <f t="shared" si="57"/>
        <v>95760.000000000015</v>
      </c>
      <c r="Y1704" s="727"/>
      <c r="Z1704" s="727">
        <v>2016</v>
      </c>
      <c r="AA1704" s="727"/>
      <c r="AB1704" s="798" t="s">
        <v>876</v>
      </c>
      <c r="AC1704" s="762"/>
      <c r="AD1704" s="762"/>
      <c r="AE1704" s="762"/>
      <c r="AF1704" s="762"/>
      <c r="AG1704" s="760" t="s">
        <v>8259</v>
      </c>
      <c r="AH1704" s="760" t="s">
        <v>794</v>
      </c>
      <c r="AI1704" s="760">
        <v>210000291</v>
      </c>
      <c r="AJ1704" s="760" t="s">
        <v>8249</v>
      </c>
      <c r="AK1704" s="1079"/>
    </row>
    <row r="1705" spans="1:37" s="192" customFormat="1" ht="100.5" customHeight="1">
      <c r="A1705" s="727" t="s">
        <v>8260</v>
      </c>
      <c r="B1705" s="794" t="s">
        <v>33</v>
      </c>
      <c r="C1705" s="727" t="s">
        <v>8246</v>
      </c>
      <c r="D1705" s="727" t="s">
        <v>8211</v>
      </c>
      <c r="E1705" s="727" t="s">
        <v>8211</v>
      </c>
      <c r="F1705" s="727" t="s">
        <v>8247</v>
      </c>
      <c r="G1705" s="727" t="str">
        <f t="shared" si="56"/>
        <v>уплотнительная, размер 60 мм</v>
      </c>
      <c r="H1705" s="727"/>
      <c r="I1705" s="727"/>
      <c r="J1705" s="727" t="s">
        <v>1135</v>
      </c>
      <c r="K1705" s="727">
        <v>0</v>
      </c>
      <c r="L1705" s="1059">
        <v>511010000</v>
      </c>
      <c r="M1705" s="1074" t="s">
        <v>131</v>
      </c>
      <c r="N1705" s="727" t="s">
        <v>2115</v>
      </c>
      <c r="O1705" s="727" t="s">
        <v>700</v>
      </c>
      <c r="P1705" s="727" t="s">
        <v>229</v>
      </c>
      <c r="Q1705" s="874" t="s">
        <v>230</v>
      </c>
      <c r="R1705" s="727" t="s">
        <v>4370</v>
      </c>
      <c r="S1705" s="727">
        <v>166</v>
      </c>
      <c r="T1705" s="727" t="s">
        <v>902</v>
      </c>
      <c r="U1705" s="1078">
        <v>18</v>
      </c>
      <c r="V1705" s="933">
        <v>4500</v>
      </c>
      <c r="W1705" s="1069">
        <v>81000</v>
      </c>
      <c r="X1705" s="1069">
        <f t="shared" si="57"/>
        <v>90720.000000000015</v>
      </c>
      <c r="Y1705" s="727"/>
      <c r="Z1705" s="727">
        <v>2016</v>
      </c>
      <c r="AA1705" s="727"/>
      <c r="AB1705" s="798" t="s">
        <v>876</v>
      </c>
      <c r="AC1705" s="762"/>
      <c r="AD1705" s="762"/>
      <c r="AE1705" s="762"/>
      <c r="AF1705" s="762"/>
      <c r="AG1705" s="760" t="s">
        <v>8261</v>
      </c>
      <c r="AH1705" s="760" t="s">
        <v>794</v>
      </c>
      <c r="AI1705" s="760">
        <v>210000291</v>
      </c>
      <c r="AJ1705" s="760" t="s">
        <v>8249</v>
      </c>
      <c r="AK1705" s="1079"/>
    </row>
    <row r="1706" spans="1:37" s="192" customFormat="1" ht="100.5" customHeight="1">
      <c r="A1706" s="727" t="s">
        <v>8262</v>
      </c>
      <c r="B1706" s="794" t="s">
        <v>33</v>
      </c>
      <c r="C1706" s="727" t="s">
        <v>8246</v>
      </c>
      <c r="D1706" s="727" t="s">
        <v>8211</v>
      </c>
      <c r="E1706" s="727" t="s">
        <v>8211</v>
      </c>
      <c r="F1706" s="727" t="s">
        <v>8247</v>
      </c>
      <c r="G1706" s="727" t="str">
        <f t="shared" si="56"/>
        <v>уплотнительная, размер 60 мм</v>
      </c>
      <c r="H1706" s="727"/>
      <c r="I1706" s="727"/>
      <c r="J1706" s="727" t="s">
        <v>1135</v>
      </c>
      <c r="K1706" s="727">
        <v>0</v>
      </c>
      <c r="L1706" s="1073">
        <v>471010000</v>
      </c>
      <c r="M1706" s="1073" t="s">
        <v>125</v>
      </c>
      <c r="N1706" s="727" t="s">
        <v>2115</v>
      </c>
      <c r="O1706" s="727" t="s">
        <v>236</v>
      </c>
      <c r="P1706" s="727" t="s">
        <v>229</v>
      </c>
      <c r="Q1706" s="874" t="s">
        <v>230</v>
      </c>
      <c r="R1706" s="727" t="s">
        <v>4370</v>
      </c>
      <c r="S1706" s="727">
        <v>166</v>
      </c>
      <c r="T1706" s="727" t="s">
        <v>902</v>
      </c>
      <c r="U1706" s="1078">
        <v>10</v>
      </c>
      <c r="V1706" s="933">
        <v>4500</v>
      </c>
      <c r="W1706" s="1069">
        <v>45000</v>
      </c>
      <c r="X1706" s="1069">
        <f t="shared" si="57"/>
        <v>50400.000000000007</v>
      </c>
      <c r="Y1706" s="727"/>
      <c r="Z1706" s="727">
        <v>2016</v>
      </c>
      <c r="AA1706" s="727"/>
      <c r="AB1706" s="798" t="s">
        <v>876</v>
      </c>
      <c r="AC1706" s="762"/>
      <c r="AD1706" s="762"/>
      <c r="AE1706" s="762"/>
      <c r="AF1706" s="762"/>
      <c r="AG1706" s="760" t="s">
        <v>8263</v>
      </c>
      <c r="AH1706" s="760" t="s">
        <v>794</v>
      </c>
      <c r="AI1706" s="760">
        <v>210024953</v>
      </c>
      <c r="AJ1706" s="760" t="s">
        <v>8264</v>
      </c>
      <c r="AK1706" s="1079"/>
    </row>
    <row r="1707" spans="1:37" s="192" customFormat="1" ht="100.5" customHeight="1">
      <c r="A1707" s="727" t="s">
        <v>8265</v>
      </c>
      <c r="B1707" s="794" t="s">
        <v>33</v>
      </c>
      <c r="C1707" s="727" t="s">
        <v>8246</v>
      </c>
      <c r="D1707" s="727" t="s">
        <v>8211</v>
      </c>
      <c r="E1707" s="727" t="s">
        <v>8211</v>
      </c>
      <c r="F1707" s="727" t="s">
        <v>8247</v>
      </c>
      <c r="G1707" s="727" t="str">
        <f t="shared" si="56"/>
        <v>уплотнительная, размер 60 мм</v>
      </c>
      <c r="H1707" s="727"/>
      <c r="I1707" s="727"/>
      <c r="J1707" s="727" t="s">
        <v>1135</v>
      </c>
      <c r="K1707" s="727">
        <v>0</v>
      </c>
      <c r="L1707" s="1059">
        <v>511010000</v>
      </c>
      <c r="M1707" s="1074" t="s">
        <v>131</v>
      </c>
      <c r="N1707" s="727" t="s">
        <v>2115</v>
      </c>
      <c r="O1707" s="727" t="s">
        <v>700</v>
      </c>
      <c r="P1707" s="727" t="s">
        <v>229</v>
      </c>
      <c r="Q1707" s="874" t="s">
        <v>230</v>
      </c>
      <c r="R1707" s="727" t="s">
        <v>4370</v>
      </c>
      <c r="S1707" s="727">
        <v>166</v>
      </c>
      <c r="T1707" s="727" t="s">
        <v>902</v>
      </c>
      <c r="U1707" s="1078">
        <v>10</v>
      </c>
      <c r="V1707" s="933">
        <v>4500</v>
      </c>
      <c r="W1707" s="1069">
        <v>45000</v>
      </c>
      <c r="X1707" s="1069">
        <f t="shared" si="57"/>
        <v>50400.000000000007</v>
      </c>
      <c r="Y1707" s="727"/>
      <c r="Z1707" s="727">
        <v>2016</v>
      </c>
      <c r="AA1707" s="727"/>
      <c r="AB1707" s="798" t="s">
        <v>876</v>
      </c>
      <c r="AC1707" s="762"/>
      <c r="AD1707" s="762"/>
      <c r="AE1707" s="762"/>
      <c r="AF1707" s="762"/>
      <c r="AG1707" s="760" t="s">
        <v>8266</v>
      </c>
      <c r="AH1707" s="760" t="s">
        <v>794</v>
      </c>
      <c r="AI1707" s="760">
        <v>210024953</v>
      </c>
      <c r="AJ1707" s="760" t="s">
        <v>8264</v>
      </c>
      <c r="AK1707" s="1079"/>
    </row>
    <row r="1708" spans="1:37" s="192" customFormat="1" ht="100.5" customHeight="1">
      <c r="A1708" s="727" t="s">
        <v>8267</v>
      </c>
      <c r="B1708" s="794" t="s">
        <v>33</v>
      </c>
      <c r="C1708" s="727" t="s">
        <v>8104</v>
      </c>
      <c r="D1708" s="727" t="s">
        <v>872</v>
      </c>
      <c r="E1708" s="727" t="s">
        <v>872</v>
      </c>
      <c r="F1708" s="727" t="s">
        <v>8105</v>
      </c>
      <c r="G1708" s="727" t="str">
        <f t="shared" si="56"/>
        <v>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v>
      </c>
      <c r="H1708" s="727"/>
      <c r="I1708" s="727"/>
      <c r="J1708" s="727" t="s">
        <v>1135</v>
      </c>
      <c r="K1708" s="727">
        <v>70</v>
      </c>
      <c r="L1708" s="1075">
        <v>151010000</v>
      </c>
      <c r="M1708" s="1059" t="s">
        <v>82</v>
      </c>
      <c r="N1708" s="727" t="s">
        <v>2115</v>
      </c>
      <c r="O1708" s="727" t="s">
        <v>805</v>
      </c>
      <c r="P1708" s="727" t="s">
        <v>229</v>
      </c>
      <c r="Q1708" s="874" t="s">
        <v>230</v>
      </c>
      <c r="R1708" s="727" t="s">
        <v>4370</v>
      </c>
      <c r="S1708" s="727">
        <v>839</v>
      </c>
      <c r="T1708" s="727" t="s">
        <v>997</v>
      </c>
      <c r="U1708" s="1078">
        <v>30</v>
      </c>
      <c r="V1708" s="933">
        <v>10700</v>
      </c>
      <c r="W1708" s="1069">
        <v>321000</v>
      </c>
      <c r="X1708" s="1069">
        <f t="shared" si="57"/>
        <v>359520.00000000006</v>
      </c>
      <c r="Y1708" s="1064" t="s">
        <v>4270</v>
      </c>
      <c r="Z1708" s="727">
        <v>2016</v>
      </c>
      <c r="AA1708" s="727"/>
      <c r="AB1708" s="798" t="s">
        <v>876</v>
      </c>
      <c r="AC1708" s="762"/>
      <c r="AD1708" s="762"/>
      <c r="AE1708" s="762"/>
      <c r="AF1708" s="762"/>
      <c r="AG1708" s="760" t="s">
        <v>8268</v>
      </c>
      <c r="AH1708" s="760" t="s">
        <v>794</v>
      </c>
      <c r="AI1708" s="760">
        <v>210021772</v>
      </c>
      <c r="AJ1708" s="760" t="s">
        <v>8107</v>
      </c>
      <c r="AK1708" s="1079"/>
    </row>
    <row r="1709" spans="1:37" s="192" customFormat="1" ht="100.5" customHeight="1">
      <c r="A1709" s="727" t="s">
        <v>8269</v>
      </c>
      <c r="B1709" s="794" t="s">
        <v>33</v>
      </c>
      <c r="C1709" s="727" t="s">
        <v>8270</v>
      </c>
      <c r="D1709" s="727" t="s">
        <v>6914</v>
      </c>
      <c r="E1709" s="727" t="s">
        <v>6914</v>
      </c>
      <c r="F1709" s="727" t="s">
        <v>8271</v>
      </c>
      <c r="G1709" s="727" t="str">
        <f t="shared" si="56"/>
        <v>термоусаживающаяся, температура эксплуатации (-20)-(+60)°С, диаметр 219-630 мм</v>
      </c>
      <c r="H1709" s="727"/>
      <c r="I1709" s="727"/>
      <c r="J1709" s="727" t="s">
        <v>1135</v>
      </c>
      <c r="K1709" s="727">
        <v>70</v>
      </c>
      <c r="L1709" s="1075">
        <v>151010000</v>
      </c>
      <c r="M1709" s="1059" t="s">
        <v>82</v>
      </c>
      <c r="N1709" s="727" t="s">
        <v>2115</v>
      </c>
      <c r="O1709" s="727" t="s">
        <v>805</v>
      </c>
      <c r="P1709" s="727" t="s">
        <v>229</v>
      </c>
      <c r="Q1709" s="874" t="s">
        <v>230</v>
      </c>
      <c r="R1709" s="727" t="s">
        <v>4370</v>
      </c>
      <c r="S1709" s="727">
        <v>839</v>
      </c>
      <c r="T1709" s="727" t="s">
        <v>997</v>
      </c>
      <c r="U1709" s="1078">
        <v>55</v>
      </c>
      <c r="V1709" s="933">
        <v>6500</v>
      </c>
      <c r="W1709" s="1069">
        <v>357500</v>
      </c>
      <c r="X1709" s="1069">
        <f t="shared" si="57"/>
        <v>400400.00000000006</v>
      </c>
      <c r="Y1709" s="1064" t="s">
        <v>4270</v>
      </c>
      <c r="Z1709" s="727">
        <v>2016</v>
      </c>
      <c r="AA1709" s="727"/>
      <c r="AB1709" s="798" t="s">
        <v>876</v>
      </c>
      <c r="AC1709" s="762"/>
      <c r="AD1709" s="762"/>
      <c r="AE1709" s="762"/>
      <c r="AF1709" s="762"/>
      <c r="AG1709" s="760" t="s">
        <v>8272</v>
      </c>
      <c r="AH1709" s="760" t="s">
        <v>794</v>
      </c>
      <c r="AI1709" s="760">
        <v>210021774</v>
      </c>
      <c r="AJ1709" s="760" t="s">
        <v>8273</v>
      </c>
      <c r="AK1709" s="1079"/>
    </row>
    <row r="1710" spans="1:37" s="192" customFormat="1" ht="100.5" customHeight="1">
      <c r="A1710" s="727" t="s">
        <v>8274</v>
      </c>
      <c r="B1710" s="794" t="s">
        <v>33</v>
      </c>
      <c r="C1710" s="727" t="s">
        <v>8275</v>
      </c>
      <c r="D1710" s="727" t="s">
        <v>6914</v>
      </c>
      <c r="E1710" s="727" t="s">
        <v>6914</v>
      </c>
      <c r="F1710" s="727" t="s">
        <v>8276</v>
      </c>
      <c r="G1710" s="727" t="str">
        <f t="shared" si="56"/>
        <v>герметизирующая ГМР, разъемная, из полимерно - тканевого материала, размер 1020*1220 мм</v>
      </c>
      <c r="H1710" s="727"/>
      <c r="I1710" s="727"/>
      <c r="J1710" s="727" t="s">
        <v>1135</v>
      </c>
      <c r="K1710" s="727">
        <v>70</v>
      </c>
      <c r="L1710" s="1059">
        <v>511010000</v>
      </c>
      <c r="M1710" s="1074" t="s">
        <v>131</v>
      </c>
      <c r="N1710" s="727" t="s">
        <v>2115</v>
      </c>
      <c r="O1710" s="727" t="s">
        <v>700</v>
      </c>
      <c r="P1710" s="727" t="s">
        <v>229</v>
      </c>
      <c r="Q1710" s="874" t="s">
        <v>230</v>
      </c>
      <c r="R1710" s="727" t="s">
        <v>4370</v>
      </c>
      <c r="S1710" s="727">
        <v>796</v>
      </c>
      <c r="T1710" s="727" t="s">
        <v>232</v>
      </c>
      <c r="U1710" s="1078">
        <v>1</v>
      </c>
      <c r="V1710" s="933">
        <v>11000</v>
      </c>
      <c r="W1710" s="1069">
        <v>11000</v>
      </c>
      <c r="X1710" s="1069">
        <f t="shared" si="57"/>
        <v>12320.000000000002</v>
      </c>
      <c r="Y1710" s="1064" t="s">
        <v>4270</v>
      </c>
      <c r="Z1710" s="727">
        <v>2016</v>
      </c>
      <c r="AA1710" s="727"/>
      <c r="AB1710" s="798" t="s">
        <v>876</v>
      </c>
      <c r="AC1710" s="762"/>
      <c r="AD1710" s="762"/>
      <c r="AE1710" s="762"/>
      <c r="AF1710" s="762"/>
      <c r="AG1710" s="760" t="s">
        <v>8277</v>
      </c>
      <c r="AH1710" s="760" t="s">
        <v>794</v>
      </c>
      <c r="AI1710" s="760">
        <v>210021157</v>
      </c>
      <c r="AJ1710" s="760" t="s">
        <v>8278</v>
      </c>
      <c r="AK1710" s="1079"/>
    </row>
    <row r="1711" spans="1:37" s="192" customFormat="1" ht="100.5" customHeight="1">
      <c r="A1711" s="727" t="s">
        <v>8279</v>
      </c>
      <c r="B1711" s="794" t="s">
        <v>33</v>
      </c>
      <c r="C1711" s="727" t="s">
        <v>8280</v>
      </c>
      <c r="D1711" s="727" t="s">
        <v>8281</v>
      </c>
      <c r="E1711" s="727" t="s">
        <v>8281</v>
      </c>
      <c r="F1711" s="727" t="s">
        <v>8282</v>
      </c>
      <c r="G1711" s="727" t="str">
        <f t="shared" si="56"/>
        <v>электроизоляционная</v>
      </c>
      <c r="H1711" s="727"/>
      <c r="I1711" s="727"/>
      <c r="J1711" s="727" t="s">
        <v>1135</v>
      </c>
      <c r="K1711" s="727">
        <v>0</v>
      </c>
      <c r="L1711" s="1072">
        <v>431010000</v>
      </c>
      <c r="M1711" s="1073" t="s">
        <v>129</v>
      </c>
      <c r="N1711" s="727" t="s">
        <v>2115</v>
      </c>
      <c r="O1711" s="727" t="s">
        <v>1960</v>
      </c>
      <c r="P1711" s="727" t="s">
        <v>229</v>
      </c>
      <c r="Q1711" s="874" t="s">
        <v>230</v>
      </c>
      <c r="R1711" s="727" t="s">
        <v>4370</v>
      </c>
      <c r="S1711" s="727">
        <v>166</v>
      </c>
      <c r="T1711" s="727" t="s">
        <v>902</v>
      </c>
      <c r="U1711" s="1078">
        <v>150</v>
      </c>
      <c r="V1711" s="933">
        <v>900</v>
      </c>
      <c r="W1711" s="1069">
        <v>135000</v>
      </c>
      <c r="X1711" s="1069">
        <f t="shared" si="57"/>
        <v>151200</v>
      </c>
      <c r="Y1711" s="727"/>
      <c r="Z1711" s="727">
        <v>2016</v>
      </c>
      <c r="AA1711" s="727"/>
      <c r="AB1711" s="798" t="s">
        <v>876</v>
      </c>
      <c r="AC1711" s="762"/>
      <c r="AD1711" s="762"/>
      <c r="AE1711" s="762"/>
      <c r="AF1711" s="762"/>
      <c r="AG1711" s="760" t="s">
        <v>8283</v>
      </c>
      <c r="AH1711" s="760" t="s">
        <v>794</v>
      </c>
      <c r="AI1711" s="760">
        <v>210010125</v>
      </c>
      <c r="AJ1711" s="760" t="s">
        <v>8284</v>
      </c>
      <c r="AK1711" s="1079"/>
    </row>
    <row r="1712" spans="1:37" s="192" customFormat="1" ht="100.5" customHeight="1">
      <c r="A1712" s="727" t="s">
        <v>8285</v>
      </c>
      <c r="B1712" s="794" t="s">
        <v>33</v>
      </c>
      <c r="C1712" s="727" t="s">
        <v>8286</v>
      </c>
      <c r="D1712" s="727" t="s">
        <v>8287</v>
      </c>
      <c r="E1712" s="727" t="s">
        <v>8287</v>
      </c>
      <c r="F1712" s="727" t="s">
        <v>8288</v>
      </c>
      <c r="G1712" s="727" t="str">
        <f t="shared" si="56"/>
        <v>глубокого проникновенияя</v>
      </c>
      <c r="H1712" s="727"/>
      <c r="I1712" s="727"/>
      <c r="J1712" s="727" t="s">
        <v>38</v>
      </c>
      <c r="K1712" s="727">
        <v>0</v>
      </c>
      <c r="L1712" s="1059">
        <v>511010000</v>
      </c>
      <c r="M1712" s="1074" t="s">
        <v>131</v>
      </c>
      <c r="N1712" s="727" t="s">
        <v>2115</v>
      </c>
      <c r="O1712" s="727" t="s">
        <v>700</v>
      </c>
      <c r="P1712" s="727" t="s">
        <v>229</v>
      </c>
      <c r="Q1712" s="874" t="s">
        <v>230</v>
      </c>
      <c r="R1712" s="727" t="s">
        <v>4370</v>
      </c>
      <c r="S1712" s="727">
        <v>166</v>
      </c>
      <c r="T1712" s="727" t="s">
        <v>902</v>
      </c>
      <c r="U1712" s="1078">
        <v>7</v>
      </c>
      <c r="V1712" s="933">
        <v>5000</v>
      </c>
      <c r="W1712" s="1069">
        <v>35000</v>
      </c>
      <c r="X1712" s="1069">
        <f t="shared" si="57"/>
        <v>39200.000000000007</v>
      </c>
      <c r="Y1712" s="727"/>
      <c r="Z1712" s="727">
        <v>2016</v>
      </c>
      <c r="AA1712" s="727"/>
      <c r="AB1712" s="798" t="s">
        <v>876</v>
      </c>
      <c r="AC1712" s="762"/>
      <c r="AD1712" s="762"/>
      <c r="AE1712" s="762"/>
      <c r="AF1712" s="762"/>
      <c r="AG1712" s="760" t="s">
        <v>8289</v>
      </c>
      <c r="AH1712" s="760" t="s">
        <v>794</v>
      </c>
      <c r="AI1712" s="760">
        <v>210003861</v>
      </c>
      <c r="AJ1712" s="760" t="s">
        <v>8290</v>
      </c>
      <c r="AK1712" s="1079"/>
    </row>
    <row r="1713" spans="1:37" s="192" customFormat="1" ht="100.5" customHeight="1">
      <c r="A1713" s="727" t="s">
        <v>8291</v>
      </c>
      <c r="B1713" s="794" t="s">
        <v>33</v>
      </c>
      <c r="C1713" s="727" t="s">
        <v>8292</v>
      </c>
      <c r="D1713" s="727" t="s">
        <v>8293</v>
      </c>
      <c r="E1713" s="727" t="s">
        <v>8293</v>
      </c>
      <c r="F1713" s="727" t="s">
        <v>8294</v>
      </c>
      <c r="G1713" s="727" t="str">
        <f t="shared" si="56"/>
        <v>теплоизоляционный, из минеральной ваты, (МгС2) марка 125, прошивной, гофрированные с обкладкой из холста нетканого из стекловолокнас двух сторон</v>
      </c>
      <c r="H1713" s="727"/>
      <c r="I1713" s="727"/>
      <c r="J1713" s="727" t="s">
        <v>1135</v>
      </c>
      <c r="K1713" s="727">
        <v>77</v>
      </c>
      <c r="L1713" s="788">
        <v>311000000</v>
      </c>
      <c r="M1713" s="727" t="s">
        <v>342</v>
      </c>
      <c r="N1713" s="727" t="s">
        <v>2115</v>
      </c>
      <c r="O1713" s="727" t="s">
        <v>808</v>
      </c>
      <c r="P1713" s="727" t="s">
        <v>229</v>
      </c>
      <c r="Q1713" s="874" t="s">
        <v>230</v>
      </c>
      <c r="R1713" s="727" t="s">
        <v>4370</v>
      </c>
      <c r="S1713" s="727">
        <v>113</v>
      </c>
      <c r="T1713" s="727" t="s">
        <v>4082</v>
      </c>
      <c r="U1713" s="1078">
        <v>0.06</v>
      </c>
      <c r="V1713" s="933">
        <v>15000</v>
      </c>
      <c r="W1713" s="1069">
        <v>900</v>
      </c>
      <c r="X1713" s="1069">
        <f t="shared" si="57"/>
        <v>1008.0000000000001</v>
      </c>
      <c r="Y1713" s="1064" t="s">
        <v>4270</v>
      </c>
      <c r="Z1713" s="727">
        <v>2016</v>
      </c>
      <c r="AA1713" s="727"/>
      <c r="AB1713" s="798" t="s">
        <v>876</v>
      </c>
      <c r="AC1713" s="762"/>
      <c r="AD1713" s="762"/>
      <c r="AE1713" s="762"/>
      <c r="AF1713" s="762"/>
      <c r="AG1713" s="760" t="s">
        <v>8295</v>
      </c>
      <c r="AH1713" s="760" t="s">
        <v>794</v>
      </c>
      <c r="AI1713" s="760">
        <v>210012346</v>
      </c>
      <c r="AJ1713" s="760" t="s">
        <v>8296</v>
      </c>
      <c r="AK1713" s="1079"/>
    </row>
    <row r="1714" spans="1:37" s="192" customFormat="1" ht="100.5" customHeight="1">
      <c r="A1714" s="727" t="s">
        <v>8297</v>
      </c>
      <c r="B1714" s="794" t="s">
        <v>33</v>
      </c>
      <c r="C1714" s="727" t="s">
        <v>8298</v>
      </c>
      <c r="D1714" s="727" t="s">
        <v>8299</v>
      </c>
      <c r="E1714" s="727" t="s">
        <v>8299</v>
      </c>
      <c r="F1714" s="727" t="s">
        <v>8300</v>
      </c>
      <c r="G1714" s="727" t="str">
        <f t="shared" si="56"/>
        <v>из минеральной ваты</v>
      </c>
      <c r="H1714" s="727"/>
      <c r="I1714" s="727"/>
      <c r="J1714" s="727" t="s">
        <v>38</v>
      </c>
      <c r="K1714" s="727">
        <v>0</v>
      </c>
      <c r="L1714" s="1073">
        <v>471010000</v>
      </c>
      <c r="M1714" s="1073" t="s">
        <v>125</v>
      </c>
      <c r="N1714" s="727" t="s">
        <v>2115</v>
      </c>
      <c r="O1714" s="727" t="s">
        <v>236</v>
      </c>
      <c r="P1714" s="727" t="s">
        <v>229</v>
      </c>
      <c r="Q1714" s="874" t="s">
        <v>230</v>
      </c>
      <c r="R1714" s="727" t="s">
        <v>4370</v>
      </c>
      <c r="S1714" s="727">
        <v>113</v>
      </c>
      <c r="T1714" s="727" t="s">
        <v>4082</v>
      </c>
      <c r="U1714" s="1078">
        <v>0.42</v>
      </c>
      <c r="V1714" s="933">
        <v>3125</v>
      </c>
      <c r="W1714" s="1069">
        <v>1312.5</v>
      </c>
      <c r="X1714" s="1069">
        <f t="shared" si="57"/>
        <v>1470.0000000000002</v>
      </c>
      <c r="Y1714" s="727"/>
      <c r="Z1714" s="727">
        <v>2016</v>
      </c>
      <c r="AA1714" s="727"/>
      <c r="AB1714" s="798" t="s">
        <v>876</v>
      </c>
      <c r="AC1714" s="762"/>
      <c r="AD1714" s="762"/>
      <c r="AE1714" s="762"/>
      <c r="AF1714" s="762"/>
      <c r="AG1714" s="760" t="s">
        <v>8301</v>
      </c>
      <c r="AH1714" s="760" t="s">
        <v>794</v>
      </c>
      <c r="AI1714" s="760">
        <v>210013359</v>
      </c>
      <c r="AJ1714" s="760" t="s">
        <v>8302</v>
      </c>
      <c r="AK1714" s="1079"/>
    </row>
    <row r="1715" spans="1:37" s="192" customFormat="1" ht="100.5" customHeight="1">
      <c r="A1715" s="727" t="s">
        <v>8303</v>
      </c>
      <c r="B1715" s="794" t="s">
        <v>33</v>
      </c>
      <c r="C1715" s="727" t="s">
        <v>8304</v>
      </c>
      <c r="D1715" s="727" t="s">
        <v>8305</v>
      </c>
      <c r="E1715" s="727" t="s">
        <v>8305</v>
      </c>
      <c r="F1715" s="727" t="s">
        <v>8306</v>
      </c>
      <c r="G1715" s="727" t="str">
        <f t="shared" si="56"/>
        <v>кабельная, соединительная</v>
      </c>
      <c r="H1715" s="727"/>
      <c r="I1715" s="727"/>
      <c r="J1715" s="727" t="s">
        <v>38</v>
      </c>
      <c r="K1715" s="727">
        <v>0</v>
      </c>
      <c r="L1715" s="1075">
        <v>151010000</v>
      </c>
      <c r="M1715" s="1059" t="s">
        <v>82</v>
      </c>
      <c r="N1715" s="727" t="s">
        <v>2115</v>
      </c>
      <c r="O1715" s="727" t="s">
        <v>805</v>
      </c>
      <c r="P1715" s="727" t="s">
        <v>229</v>
      </c>
      <c r="Q1715" s="874" t="s">
        <v>230</v>
      </c>
      <c r="R1715" s="727" t="s">
        <v>4370</v>
      </c>
      <c r="S1715" s="727">
        <v>796</v>
      </c>
      <c r="T1715" s="727" t="s">
        <v>232</v>
      </c>
      <c r="U1715" s="1078">
        <v>8</v>
      </c>
      <c r="V1715" s="933">
        <v>23000</v>
      </c>
      <c r="W1715" s="1069">
        <v>184000</v>
      </c>
      <c r="X1715" s="1069">
        <f t="shared" si="57"/>
        <v>206080.00000000003</v>
      </c>
      <c r="Y1715" s="727"/>
      <c r="Z1715" s="727">
        <v>2016</v>
      </c>
      <c r="AA1715" s="727"/>
      <c r="AB1715" s="798" t="s">
        <v>876</v>
      </c>
      <c r="AC1715" s="762"/>
      <c r="AD1715" s="762"/>
      <c r="AE1715" s="762"/>
      <c r="AF1715" s="762"/>
      <c r="AG1715" s="760" t="s">
        <v>8307</v>
      </c>
      <c r="AH1715" s="760" t="s">
        <v>794</v>
      </c>
      <c r="AI1715" s="760">
        <v>210003846</v>
      </c>
      <c r="AJ1715" s="760" t="s">
        <v>8308</v>
      </c>
      <c r="AK1715" s="1079"/>
    </row>
    <row r="1716" spans="1:37" s="192" customFormat="1" ht="100.5" customHeight="1">
      <c r="A1716" s="727" t="s">
        <v>8309</v>
      </c>
      <c r="B1716" s="794" t="s">
        <v>33</v>
      </c>
      <c r="C1716" s="727" t="s">
        <v>8087</v>
      </c>
      <c r="D1716" s="727" t="s">
        <v>872</v>
      </c>
      <c r="E1716" s="727" t="s">
        <v>872</v>
      </c>
      <c r="F1716" s="727" t="s">
        <v>8088</v>
      </c>
      <c r="G1716" s="727" t="str">
        <f t="shared" ref="G1716:G1745" si="58">F1716</f>
        <v>обертка, для защиты изоляционных покрытий</v>
      </c>
      <c r="H1716" s="727"/>
      <c r="I1716" s="727"/>
      <c r="J1716" s="727" t="s">
        <v>1135</v>
      </c>
      <c r="K1716" s="727">
        <v>0</v>
      </c>
      <c r="L1716" s="1075">
        <v>151010000</v>
      </c>
      <c r="M1716" s="1059" t="s">
        <v>82</v>
      </c>
      <c r="N1716" s="727" t="s">
        <v>2115</v>
      </c>
      <c r="O1716" s="727" t="s">
        <v>805</v>
      </c>
      <c r="P1716" s="727" t="s">
        <v>229</v>
      </c>
      <c r="Q1716" s="874" t="s">
        <v>230</v>
      </c>
      <c r="R1716" s="727" t="s">
        <v>4370</v>
      </c>
      <c r="S1716" s="727">
        <v>168</v>
      </c>
      <c r="T1716" s="727" t="s">
        <v>698</v>
      </c>
      <c r="U1716" s="1078">
        <v>0.217</v>
      </c>
      <c r="V1716" s="933">
        <v>1200000</v>
      </c>
      <c r="W1716" s="1069">
        <v>260400</v>
      </c>
      <c r="X1716" s="1069">
        <f t="shared" si="57"/>
        <v>291648</v>
      </c>
      <c r="Y1716" s="727"/>
      <c r="Z1716" s="727">
        <v>2016</v>
      </c>
      <c r="AA1716" s="727"/>
      <c r="AB1716" s="798" t="s">
        <v>876</v>
      </c>
      <c r="AC1716" s="762"/>
      <c r="AD1716" s="762"/>
      <c r="AE1716" s="762"/>
      <c r="AF1716" s="762"/>
      <c r="AG1716" s="760" t="s">
        <v>8310</v>
      </c>
      <c r="AH1716" s="760" t="s">
        <v>794</v>
      </c>
      <c r="AI1716" s="760">
        <v>210021782</v>
      </c>
      <c r="AJ1716" s="760" t="s">
        <v>8311</v>
      </c>
      <c r="AK1716" s="1079"/>
    </row>
    <row r="1717" spans="1:37" s="192" customFormat="1" ht="100.5" customHeight="1">
      <c r="A1717" s="727" t="s">
        <v>8312</v>
      </c>
      <c r="B1717" s="794" t="s">
        <v>33</v>
      </c>
      <c r="C1717" s="727" t="s">
        <v>8087</v>
      </c>
      <c r="D1717" s="727" t="s">
        <v>872</v>
      </c>
      <c r="E1717" s="727" t="s">
        <v>872</v>
      </c>
      <c r="F1717" s="727" t="s">
        <v>8088</v>
      </c>
      <c r="G1717" s="727" t="str">
        <f t="shared" si="58"/>
        <v>обертка, для защиты изоляционных покрытий</v>
      </c>
      <c r="H1717" s="727"/>
      <c r="I1717" s="727"/>
      <c r="J1717" s="727" t="s">
        <v>1135</v>
      </c>
      <c r="K1717" s="727">
        <v>0</v>
      </c>
      <c r="L1717" s="1070">
        <v>751000000</v>
      </c>
      <c r="M1717" s="1071" t="s">
        <v>83</v>
      </c>
      <c r="N1717" s="727" t="s">
        <v>2115</v>
      </c>
      <c r="O1717" s="727" t="s">
        <v>1086</v>
      </c>
      <c r="P1717" s="727" t="s">
        <v>229</v>
      </c>
      <c r="Q1717" s="874" t="s">
        <v>230</v>
      </c>
      <c r="R1717" s="727" t="s">
        <v>4370</v>
      </c>
      <c r="S1717" s="727">
        <v>168</v>
      </c>
      <c r="T1717" s="727" t="s">
        <v>698</v>
      </c>
      <c r="U1717" s="1078">
        <v>0.12</v>
      </c>
      <c r="V1717" s="933">
        <v>1200000</v>
      </c>
      <c r="W1717" s="1069">
        <v>144000</v>
      </c>
      <c r="X1717" s="1069">
        <f t="shared" si="57"/>
        <v>161280.00000000003</v>
      </c>
      <c r="Y1717" s="727"/>
      <c r="Z1717" s="727">
        <v>2016</v>
      </c>
      <c r="AA1717" s="727"/>
      <c r="AB1717" s="798" t="s">
        <v>876</v>
      </c>
      <c r="AC1717" s="762"/>
      <c r="AD1717" s="762"/>
      <c r="AE1717" s="762"/>
      <c r="AF1717" s="762"/>
      <c r="AG1717" s="760" t="s">
        <v>8313</v>
      </c>
      <c r="AH1717" s="760" t="s">
        <v>794</v>
      </c>
      <c r="AI1717" s="760">
        <v>210021782</v>
      </c>
      <c r="AJ1717" s="760" t="s">
        <v>8311</v>
      </c>
      <c r="AK1717" s="1079"/>
    </row>
    <row r="1718" spans="1:37" s="192" customFormat="1" ht="100.5" customHeight="1">
      <c r="A1718" s="727" t="s">
        <v>8314</v>
      </c>
      <c r="B1718" s="794" t="s">
        <v>33</v>
      </c>
      <c r="C1718" s="727" t="s">
        <v>8087</v>
      </c>
      <c r="D1718" s="727" t="s">
        <v>872</v>
      </c>
      <c r="E1718" s="727" t="s">
        <v>872</v>
      </c>
      <c r="F1718" s="727" t="s">
        <v>8088</v>
      </c>
      <c r="G1718" s="727" t="str">
        <f t="shared" si="58"/>
        <v>обертка, для защиты изоляционных покрытий</v>
      </c>
      <c r="H1718" s="727"/>
      <c r="I1718" s="727"/>
      <c r="J1718" s="727" t="s">
        <v>1135</v>
      </c>
      <c r="K1718" s="727">
        <v>0</v>
      </c>
      <c r="L1718" s="1059">
        <v>511010000</v>
      </c>
      <c r="M1718" s="1074" t="s">
        <v>131</v>
      </c>
      <c r="N1718" s="727" t="s">
        <v>2115</v>
      </c>
      <c r="O1718" s="727" t="s">
        <v>700</v>
      </c>
      <c r="P1718" s="727" t="s">
        <v>229</v>
      </c>
      <c r="Q1718" s="874" t="s">
        <v>230</v>
      </c>
      <c r="R1718" s="727" t="s">
        <v>4370</v>
      </c>
      <c r="S1718" s="727">
        <v>168</v>
      </c>
      <c r="T1718" s="727" t="s">
        <v>698</v>
      </c>
      <c r="U1718" s="1078">
        <v>0.114</v>
      </c>
      <c r="V1718" s="933">
        <v>1200000</v>
      </c>
      <c r="W1718" s="1069">
        <v>136800</v>
      </c>
      <c r="X1718" s="1069">
        <f t="shared" si="57"/>
        <v>153216.00000000003</v>
      </c>
      <c r="Y1718" s="727"/>
      <c r="Z1718" s="727">
        <v>2016</v>
      </c>
      <c r="AA1718" s="727"/>
      <c r="AB1718" s="798" t="s">
        <v>876</v>
      </c>
      <c r="AC1718" s="762"/>
      <c r="AD1718" s="762"/>
      <c r="AE1718" s="762"/>
      <c r="AF1718" s="762"/>
      <c r="AG1718" s="760" t="s">
        <v>8315</v>
      </c>
      <c r="AH1718" s="760" t="s">
        <v>794</v>
      </c>
      <c r="AI1718" s="760">
        <v>210021782</v>
      </c>
      <c r="AJ1718" s="760" t="s">
        <v>8311</v>
      </c>
      <c r="AK1718" s="1079"/>
    </row>
    <row r="1719" spans="1:37" s="192" customFormat="1" ht="100.5" customHeight="1">
      <c r="A1719" s="727" t="s">
        <v>8316</v>
      </c>
      <c r="B1719" s="794" t="s">
        <v>33</v>
      </c>
      <c r="C1719" s="727" t="s">
        <v>8087</v>
      </c>
      <c r="D1719" s="727" t="s">
        <v>872</v>
      </c>
      <c r="E1719" s="727" t="s">
        <v>872</v>
      </c>
      <c r="F1719" s="727" t="s">
        <v>8088</v>
      </c>
      <c r="G1719" s="727" t="str">
        <f t="shared" si="58"/>
        <v>обертка, для защиты изоляционных покрытий</v>
      </c>
      <c r="H1719" s="727"/>
      <c r="I1719" s="727"/>
      <c r="J1719" s="727" t="s">
        <v>1135</v>
      </c>
      <c r="K1719" s="727">
        <v>0</v>
      </c>
      <c r="L1719" s="1070">
        <v>751000000</v>
      </c>
      <c r="M1719" s="1071" t="s">
        <v>83</v>
      </c>
      <c r="N1719" s="727" t="s">
        <v>2115</v>
      </c>
      <c r="O1719" s="727" t="s">
        <v>1086</v>
      </c>
      <c r="P1719" s="727" t="s">
        <v>229</v>
      </c>
      <c r="Q1719" s="874" t="s">
        <v>230</v>
      </c>
      <c r="R1719" s="727" t="s">
        <v>4370</v>
      </c>
      <c r="S1719" s="727">
        <v>168</v>
      </c>
      <c r="T1719" s="727" t="s">
        <v>698</v>
      </c>
      <c r="U1719" s="1078">
        <v>0.03</v>
      </c>
      <c r="V1719" s="933">
        <v>1200000</v>
      </c>
      <c r="W1719" s="1069">
        <v>36000</v>
      </c>
      <c r="X1719" s="1069">
        <f t="shared" si="57"/>
        <v>40320.000000000007</v>
      </c>
      <c r="Y1719" s="727"/>
      <c r="Z1719" s="727">
        <v>2016</v>
      </c>
      <c r="AA1719" s="727"/>
      <c r="AB1719" s="798" t="s">
        <v>876</v>
      </c>
      <c r="AC1719" s="762"/>
      <c r="AD1719" s="762"/>
      <c r="AE1719" s="762"/>
      <c r="AF1719" s="762"/>
      <c r="AG1719" s="760" t="s">
        <v>8317</v>
      </c>
      <c r="AH1719" s="760" t="s">
        <v>794</v>
      </c>
      <c r="AI1719" s="760">
        <v>210021793</v>
      </c>
      <c r="AJ1719" s="760" t="s">
        <v>8090</v>
      </c>
      <c r="AK1719" s="1079"/>
    </row>
    <row r="1720" spans="1:37" s="192" customFormat="1" ht="100.5" customHeight="1">
      <c r="A1720" s="727" t="s">
        <v>8318</v>
      </c>
      <c r="B1720" s="794" t="s">
        <v>33</v>
      </c>
      <c r="C1720" s="727" t="s">
        <v>8319</v>
      </c>
      <c r="D1720" s="727" t="s">
        <v>8320</v>
      </c>
      <c r="E1720" s="727" t="s">
        <v>8320</v>
      </c>
      <c r="F1720" s="727" t="s">
        <v>8321</v>
      </c>
      <c r="G1720" s="727" t="str">
        <f t="shared" si="58"/>
        <v>всесезонная, профессиональная (пистолетная), в аэрозольной упаковке, двухкомпонентная</v>
      </c>
      <c r="H1720" s="727"/>
      <c r="I1720" s="727"/>
      <c r="J1720" s="727" t="s">
        <v>38</v>
      </c>
      <c r="K1720" s="727">
        <v>0</v>
      </c>
      <c r="L1720" s="1075">
        <v>271010000</v>
      </c>
      <c r="M1720" s="1059" t="s">
        <v>127</v>
      </c>
      <c r="N1720" s="727" t="s">
        <v>2115</v>
      </c>
      <c r="O1720" s="727" t="s">
        <v>802</v>
      </c>
      <c r="P1720" s="727" t="s">
        <v>229</v>
      </c>
      <c r="Q1720" s="874" t="s">
        <v>230</v>
      </c>
      <c r="R1720" s="727" t="s">
        <v>4370</v>
      </c>
      <c r="S1720" s="727">
        <v>5108</v>
      </c>
      <c r="T1720" s="727" t="s">
        <v>4729</v>
      </c>
      <c r="U1720" s="1078">
        <v>5</v>
      </c>
      <c r="V1720" s="933">
        <v>1100</v>
      </c>
      <c r="W1720" s="1069">
        <v>5500</v>
      </c>
      <c r="X1720" s="1069">
        <f t="shared" si="57"/>
        <v>6160.0000000000009</v>
      </c>
      <c r="Y1720" s="727"/>
      <c r="Z1720" s="727">
        <v>2016</v>
      </c>
      <c r="AA1720" s="727"/>
      <c r="AB1720" s="798" t="s">
        <v>876</v>
      </c>
      <c r="AC1720" s="762"/>
      <c r="AD1720" s="762"/>
      <c r="AE1720" s="762"/>
      <c r="AF1720" s="762"/>
      <c r="AG1720" s="760" t="s">
        <v>8322</v>
      </c>
      <c r="AH1720" s="760" t="s">
        <v>794</v>
      </c>
      <c r="AI1720" s="760">
        <v>210012735</v>
      </c>
      <c r="AJ1720" s="760" t="s">
        <v>8323</v>
      </c>
      <c r="AK1720" s="1079"/>
    </row>
    <row r="1721" spans="1:37" s="192" customFormat="1" ht="100.5" customHeight="1">
      <c r="A1721" s="727" t="s">
        <v>8324</v>
      </c>
      <c r="B1721" s="794" t="s">
        <v>33</v>
      </c>
      <c r="C1721" s="727" t="s">
        <v>8319</v>
      </c>
      <c r="D1721" s="727" t="s">
        <v>8320</v>
      </c>
      <c r="E1721" s="727" t="s">
        <v>8320</v>
      </c>
      <c r="F1721" s="727" t="s">
        <v>8321</v>
      </c>
      <c r="G1721" s="727" t="str">
        <f t="shared" si="58"/>
        <v>всесезонная, профессиональная (пистолетная), в аэрозольной упаковке, двухкомпонентная</v>
      </c>
      <c r="H1721" s="727"/>
      <c r="I1721" s="727"/>
      <c r="J1721" s="727" t="s">
        <v>38</v>
      </c>
      <c r="K1721" s="727">
        <v>0</v>
      </c>
      <c r="L1721" s="1059">
        <v>231010000</v>
      </c>
      <c r="M1721" s="1059" t="s">
        <v>128</v>
      </c>
      <c r="N1721" s="727" t="s">
        <v>2115</v>
      </c>
      <c r="O1721" s="777" t="s">
        <v>7972</v>
      </c>
      <c r="P1721" s="727" t="s">
        <v>229</v>
      </c>
      <c r="Q1721" s="874" t="s">
        <v>230</v>
      </c>
      <c r="R1721" s="727" t="s">
        <v>4370</v>
      </c>
      <c r="S1721" s="727">
        <v>5108</v>
      </c>
      <c r="T1721" s="727" t="s">
        <v>4729</v>
      </c>
      <c r="U1721" s="1078">
        <v>8</v>
      </c>
      <c r="V1721" s="933">
        <v>1100</v>
      </c>
      <c r="W1721" s="1069">
        <v>8800</v>
      </c>
      <c r="X1721" s="1069">
        <f t="shared" si="57"/>
        <v>9856.0000000000018</v>
      </c>
      <c r="Y1721" s="727"/>
      <c r="Z1721" s="727">
        <v>2016</v>
      </c>
      <c r="AA1721" s="727"/>
      <c r="AB1721" s="798" t="s">
        <v>876</v>
      </c>
      <c r="AC1721" s="762"/>
      <c r="AD1721" s="762"/>
      <c r="AE1721" s="762"/>
      <c r="AF1721" s="762"/>
      <c r="AG1721" s="760" t="s">
        <v>8325</v>
      </c>
      <c r="AH1721" s="760" t="s">
        <v>794</v>
      </c>
      <c r="AI1721" s="760">
        <v>210012735</v>
      </c>
      <c r="AJ1721" s="760" t="s">
        <v>8323</v>
      </c>
      <c r="AK1721" s="1079"/>
    </row>
    <row r="1722" spans="1:37" s="192" customFormat="1" ht="100.5" customHeight="1">
      <c r="A1722" s="727" t="s">
        <v>8326</v>
      </c>
      <c r="B1722" s="794" t="s">
        <v>33</v>
      </c>
      <c r="C1722" s="727" t="s">
        <v>8327</v>
      </c>
      <c r="D1722" s="727" t="s">
        <v>872</v>
      </c>
      <c r="E1722" s="727" t="s">
        <v>872</v>
      </c>
      <c r="F1722" s="727" t="s">
        <v>8328</v>
      </c>
      <c r="G1722" s="727" t="str">
        <f t="shared" si="58"/>
        <v>изоляционная, для обмотки трубопроводов, ширина 150 мм, полимерно-асмольная, липкая, зимняя</v>
      </c>
      <c r="H1722" s="727"/>
      <c r="I1722" s="727"/>
      <c r="J1722" s="727" t="s">
        <v>1135</v>
      </c>
      <c r="K1722" s="727">
        <v>0</v>
      </c>
      <c r="L1722" s="1075">
        <v>271010000</v>
      </c>
      <c r="M1722" s="1059" t="s">
        <v>127</v>
      </c>
      <c r="N1722" s="727" t="s">
        <v>2115</v>
      </c>
      <c r="O1722" s="727" t="s">
        <v>802</v>
      </c>
      <c r="P1722" s="727" t="s">
        <v>229</v>
      </c>
      <c r="Q1722" s="874" t="s">
        <v>230</v>
      </c>
      <c r="R1722" s="727" t="s">
        <v>4370</v>
      </c>
      <c r="S1722" s="727">
        <v>168</v>
      </c>
      <c r="T1722" s="727" t="s">
        <v>698</v>
      </c>
      <c r="U1722" s="1078">
        <v>3.4000000000000002E-2</v>
      </c>
      <c r="V1722" s="933">
        <v>1500000</v>
      </c>
      <c r="W1722" s="1069">
        <v>51000.000000000007</v>
      </c>
      <c r="X1722" s="1069">
        <f t="shared" si="57"/>
        <v>57120.000000000015</v>
      </c>
      <c r="Y1722" s="727"/>
      <c r="Z1722" s="727">
        <v>2016</v>
      </c>
      <c r="AA1722" s="727"/>
      <c r="AB1722" s="798" t="s">
        <v>876</v>
      </c>
      <c r="AC1722" s="762"/>
      <c r="AD1722" s="762"/>
      <c r="AE1722" s="762"/>
      <c r="AF1722" s="762"/>
      <c r="AG1722" s="760" t="s">
        <v>8329</v>
      </c>
      <c r="AH1722" s="760" t="s">
        <v>794</v>
      </c>
      <c r="AI1722" s="760">
        <v>210021785</v>
      </c>
      <c r="AJ1722" s="760" t="s">
        <v>8330</v>
      </c>
      <c r="AK1722" s="1079"/>
    </row>
    <row r="1723" spans="1:37" s="192" customFormat="1" ht="100.5" customHeight="1">
      <c r="A1723" s="727" t="s">
        <v>8331</v>
      </c>
      <c r="B1723" s="794" t="s">
        <v>33</v>
      </c>
      <c r="C1723" s="727" t="s">
        <v>871</v>
      </c>
      <c r="D1723" s="727" t="s">
        <v>872</v>
      </c>
      <c r="E1723" s="727" t="s">
        <v>872</v>
      </c>
      <c r="F1723" s="1067" t="s">
        <v>873</v>
      </c>
      <c r="G1723" s="727" t="str">
        <f t="shared" si="58"/>
        <v>изоляционная, для обмотки трубопроводов, ширина 450 мм, полимерно-асмольная, липкая, летняя</v>
      </c>
      <c r="H1723" s="727"/>
      <c r="I1723" s="727"/>
      <c r="J1723" s="727" t="s">
        <v>1135</v>
      </c>
      <c r="K1723" s="727">
        <v>0</v>
      </c>
      <c r="L1723" s="788">
        <v>311000000</v>
      </c>
      <c r="M1723" s="727" t="s">
        <v>342</v>
      </c>
      <c r="N1723" s="727" t="s">
        <v>2115</v>
      </c>
      <c r="O1723" s="727" t="s">
        <v>808</v>
      </c>
      <c r="P1723" s="727" t="s">
        <v>229</v>
      </c>
      <c r="Q1723" s="874" t="s">
        <v>230</v>
      </c>
      <c r="R1723" s="727" t="s">
        <v>4370</v>
      </c>
      <c r="S1723" s="727">
        <v>168</v>
      </c>
      <c r="T1723" s="727" t="s">
        <v>698</v>
      </c>
      <c r="U1723" s="1078">
        <v>0.05</v>
      </c>
      <c r="V1723" s="933">
        <v>1215000</v>
      </c>
      <c r="W1723" s="1069">
        <v>60750</v>
      </c>
      <c r="X1723" s="1069">
        <f t="shared" si="57"/>
        <v>68040</v>
      </c>
      <c r="Y1723" s="727"/>
      <c r="Z1723" s="727">
        <v>2016</v>
      </c>
      <c r="AA1723" s="727"/>
      <c r="AB1723" s="798" t="s">
        <v>876</v>
      </c>
      <c r="AC1723" s="762"/>
      <c r="AD1723" s="762"/>
      <c r="AE1723" s="762"/>
      <c r="AF1723" s="762"/>
      <c r="AG1723" s="760" t="s">
        <v>889</v>
      </c>
      <c r="AH1723" s="760" t="s">
        <v>794</v>
      </c>
      <c r="AI1723" s="760">
        <v>210022457</v>
      </c>
      <c r="AJ1723" s="760" t="s">
        <v>874</v>
      </c>
      <c r="AK1723" s="1079"/>
    </row>
    <row r="1724" spans="1:37" s="192" customFormat="1" ht="100.5" customHeight="1">
      <c r="A1724" s="727" t="s">
        <v>8332</v>
      </c>
      <c r="B1724" s="794" t="s">
        <v>33</v>
      </c>
      <c r="C1724" s="727" t="s">
        <v>8095</v>
      </c>
      <c r="D1724" s="727" t="s">
        <v>872</v>
      </c>
      <c r="E1724" s="727" t="s">
        <v>872</v>
      </c>
      <c r="F1724" s="727" t="s">
        <v>8096</v>
      </c>
      <c r="G1724" s="727" t="str">
        <f t="shared" si="58"/>
        <v>изоляционная, для обмотки трубопроводов, поливинилхлоридная, липкая</v>
      </c>
      <c r="H1724" s="727"/>
      <c r="I1724" s="727"/>
      <c r="J1724" s="727" t="s">
        <v>1135</v>
      </c>
      <c r="K1724" s="727">
        <v>0</v>
      </c>
      <c r="L1724" s="1070">
        <v>751000000</v>
      </c>
      <c r="M1724" s="1071" t="s">
        <v>83</v>
      </c>
      <c r="N1724" s="727" t="s">
        <v>2115</v>
      </c>
      <c r="O1724" s="727" t="s">
        <v>1086</v>
      </c>
      <c r="P1724" s="727" t="s">
        <v>229</v>
      </c>
      <c r="Q1724" s="874" t="s">
        <v>230</v>
      </c>
      <c r="R1724" s="727" t="s">
        <v>4370</v>
      </c>
      <c r="S1724" s="727">
        <v>168</v>
      </c>
      <c r="T1724" s="727" t="s">
        <v>698</v>
      </c>
      <c r="U1724" s="1078">
        <v>0.17</v>
      </c>
      <c r="V1724" s="933">
        <v>1200000</v>
      </c>
      <c r="W1724" s="1069">
        <v>204000.00000000003</v>
      </c>
      <c r="X1724" s="1069">
        <f t="shared" si="57"/>
        <v>228480.00000000006</v>
      </c>
      <c r="Y1724" s="727"/>
      <c r="Z1724" s="727">
        <v>2016</v>
      </c>
      <c r="AA1724" s="727"/>
      <c r="AB1724" s="798" t="s">
        <v>876</v>
      </c>
      <c r="AC1724" s="762"/>
      <c r="AD1724" s="762"/>
      <c r="AE1724" s="762"/>
      <c r="AF1724" s="762"/>
      <c r="AG1724" s="760" t="s">
        <v>8333</v>
      </c>
      <c r="AH1724" s="760" t="s">
        <v>794</v>
      </c>
      <c r="AI1724" s="760">
        <v>210021788</v>
      </c>
      <c r="AJ1724" s="760" t="s">
        <v>8099</v>
      </c>
      <c r="AK1724" s="1079"/>
    </row>
    <row r="1725" spans="1:37" s="192" customFormat="1" ht="100.5" customHeight="1">
      <c r="A1725" s="727" t="s">
        <v>8334</v>
      </c>
      <c r="B1725" s="794" t="s">
        <v>33</v>
      </c>
      <c r="C1725" s="727" t="s">
        <v>8095</v>
      </c>
      <c r="D1725" s="727" t="s">
        <v>872</v>
      </c>
      <c r="E1725" s="727" t="s">
        <v>872</v>
      </c>
      <c r="F1725" s="727" t="s">
        <v>8096</v>
      </c>
      <c r="G1725" s="727" t="str">
        <f t="shared" si="58"/>
        <v>изоляционная, для обмотки трубопроводов, поливинилхлоридная, липкая</v>
      </c>
      <c r="H1725" s="727"/>
      <c r="I1725" s="727"/>
      <c r="J1725" s="727" t="s">
        <v>1135</v>
      </c>
      <c r="K1725" s="727">
        <v>0</v>
      </c>
      <c r="L1725" s="1059">
        <v>511010000</v>
      </c>
      <c r="M1725" s="1074" t="s">
        <v>131</v>
      </c>
      <c r="N1725" s="727" t="s">
        <v>2115</v>
      </c>
      <c r="O1725" s="727" t="s">
        <v>700</v>
      </c>
      <c r="P1725" s="727" t="s">
        <v>229</v>
      </c>
      <c r="Q1725" s="874" t="s">
        <v>230</v>
      </c>
      <c r="R1725" s="727" t="s">
        <v>4370</v>
      </c>
      <c r="S1725" s="727">
        <v>168</v>
      </c>
      <c r="T1725" s="727" t="s">
        <v>698</v>
      </c>
      <c r="U1725" s="1078">
        <v>0.216</v>
      </c>
      <c r="V1725" s="933">
        <v>1200000</v>
      </c>
      <c r="W1725" s="1069">
        <v>259200</v>
      </c>
      <c r="X1725" s="1069">
        <f t="shared" si="57"/>
        <v>290304</v>
      </c>
      <c r="Y1725" s="727"/>
      <c r="Z1725" s="727">
        <v>2016</v>
      </c>
      <c r="AA1725" s="727"/>
      <c r="AB1725" s="798" t="s">
        <v>876</v>
      </c>
      <c r="AC1725" s="762"/>
      <c r="AD1725" s="762"/>
      <c r="AE1725" s="762"/>
      <c r="AF1725" s="762"/>
      <c r="AG1725" s="760" t="s">
        <v>8335</v>
      </c>
      <c r="AH1725" s="760" t="s">
        <v>794</v>
      </c>
      <c r="AI1725" s="760">
        <v>210021788</v>
      </c>
      <c r="AJ1725" s="760" t="s">
        <v>8099</v>
      </c>
      <c r="AK1725" s="1079"/>
    </row>
    <row r="1726" spans="1:37" s="192" customFormat="1" ht="100.5" customHeight="1">
      <c r="A1726" s="727" t="s">
        <v>8336</v>
      </c>
      <c r="B1726" s="794" t="s">
        <v>33</v>
      </c>
      <c r="C1726" s="727" t="s">
        <v>8337</v>
      </c>
      <c r="D1726" s="727" t="s">
        <v>8281</v>
      </c>
      <c r="E1726" s="727" t="s">
        <v>8281</v>
      </c>
      <c r="F1726" s="727" t="s">
        <v>8338</v>
      </c>
      <c r="G1726" s="727" t="str">
        <f t="shared" si="58"/>
        <v>герметизирующая, бутилкаучуковая, для антикоррозийной изоляции труб, рабочий температурный диапазон -60 + 80 °С</v>
      </c>
      <c r="H1726" s="727"/>
      <c r="I1726" s="727"/>
      <c r="J1726" s="727" t="s">
        <v>1135</v>
      </c>
      <c r="K1726" s="727">
        <v>100</v>
      </c>
      <c r="L1726" s="1059">
        <v>511010000</v>
      </c>
      <c r="M1726" s="1074" t="s">
        <v>131</v>
      </c>
      <c r="N1726" s="727" t="s">
        <v>2115</v>
      </c>
      <c r="O1726" s="727" t="s">
        <v>700</v>
      </c>
      <c r="P1726" s="727" t="s">
        <v>229</v>
      </c>
      <c r="Q1726" s="874" t="s">
        <v>230</v>
      </c>
      <c r="R1726" s="727" t="s">
        <v>4370</v>
      </c>
      <c r="S1726" s="727">
        <v>168</v>
      </c>
      <c r="T1726" s="727" t="s">
        <v>698</v>
      </c>
      <c r="U1726" s="1078">
        <v>7.4999999999999997E-2</v>
      </c>
      <c r="V1726" s="933">
        <v>1000000</v>
      </c>
      <c r="W1726" s="1069">
        <v>75000</v>
      </c>
      <c r="X1726" s="1069">
        <f t="shared" si="57"/>
        <v>84000.000000000015</v>
      </c>
      <c r="Y1726" s="1064" t="s">
        <v>4270</v>
      </c>
      <c r="Z1726" s="727">
        <v>2016</v>
      </c>
      <c r="AA1726" s="727"/>
      <c r="AB1726" s="798" t="s">
        <v>876</v>
      </c>
      <c r="AC1726" s="762"/>
      <c r="AD1726" s="762"/>
      <c r="AE1726" s="762"/>
      <c r="AF1726" s="762"/>
      <c r="AG1726" s="760" t="s">
        <v>8339</v>
      </c>
      <c r="AH1726" s="760" t="s">
        <v>794</v>
      </c>
      <c r="AI1726" s="760">
        <v>210021789</v>
      </c>
      <c r="AJ1726" s="760" t="s">
        <v>8340</v>
      </c>
      <c r="AK1726" s="1079"/>
    </row>
    <row r="1727" spans="1:37" s="192" customFormat="1" ht="100.5" customHeight="1">
      <c r="A1727" s="727" t="s">
        <v>8341</v>
      </c>
      <c r="B1727" s="794" t="s">
        <v>33</v>
      </c>
      <c r="C1727" s="727" t="s">
        <v>8337</v>
      </c>
      <c r="D1727" s="727" t="s">
        <v>8281</v>
      </c>
      <c r="E1727" s="727" t="s">
        <v>8281</v>
      </c>
      <c r="F1727" s="727" t="s">
        <v>8338</v>
      </c>
      <c r="G1727" s="727" t="str">
        <f t="shared" si="58"/>
        <v>герметизирующая, бутилкаучуковая, для антикоррозийной изоляции труб, рабочий температурный диапазон -60 + 80 °С</v>
      </c>
      <c r="H1727" s="727"/>
      <c r="I1727" s="727"/>
      <c r="J1727" s="727" t="s">
        <v>1135</v>
      </c>
      <c r="K1727" s="727">
        <v>100</v>
      </c>
      <c r="L1727" s="1059">
        <v>511010000</v>
      </c>
      <c r="M1727" s="1074" t="s">
        <v>131</v>
      </c>
      <c r="N1727" s="727" t="s">
        <v>2115</v>
      </c>
      <c r="O1727" s="727" t="s">
        <v>700</v>
      </c>
      <c r="P1727" s="727" t="s">
        <v>229</v>
      </c>
      <c r="Q1727" s="874" t="s">
        <v>230</v>
      </c>
      <c r="R1727" s="727" t="s">
        <v>4370</v>
      </c>
      <c r="S1727" s="727">
        <v>168</v>
      </c>
      <c r="T1727" s="727" t="s">
        <v>698</v>
      </c>
      <c r="U1727" s="1078">
        <v>0.01</v>
      </c>
      <c r="V1727" s="933">
        <v>1000000</v>
      </c>
      <c r="W1727" s="1069">
        <v>10000</v>
      </c>
      <c r="X1727" s="1069">
        <f t="shared" si="57"/>
        <v>11200.000000000002</v>
      </c>
      <c r="Y1727" s="1064" t="s">
        <v>4270</v>
      </c>
      <c r="Z1727" s="727">
        <v>2016</v>
      </c>
      <c r="AA1727" s="727"/>
      <c r="AB1727" s="798" t="s">
        <v>876</v>
      </c>
      <c r="AC1727" s="762"/>
      <c r="AD1727" s="762"/>
      <c r="AE1727" s="762"/>
      <c r="AF1727" s="762"/>
      <c r="AG1727" s="760" t="s">
        <v>8342</v>
      </c>
      <c r="AH1727" s="760" t="s">
        <v>794</v>
      </c>
      <c r="AI1727" s="760">
        <v>210021790</v>
      </c>
      <c r="AJ1727" s="760" t="s">
        <v>8343</v>
      </c>
      <c r="AK1727" s="1079"/>
    </row>
    <row r="1728" spans="1:37" s="192" customFormat="1" ht="100.5" customHeight="1">
      <c r="A1728" s="727" t="s">
        <v>8344</v>
      </c>
      <c r="B1728" s="794" t="s">
        <v>33</v>
      </c>
      <c r="C1728" s="727" t="s">
        <v>8337</v>
      </c>
      <c r="D1728" s="727" t="s">
        <v>8281</v>
      </c>
      <c r="E1728" s="727" t="s">
        <v>8281</v>
      </c>
      <c r="F1728" s="727" t="s">
        <v>8338</v>
      </c>
      <c r="G1728" s="727" t="str">
        <f t="shared" si="58"/>
        <v>герметизирующая, бутилкаучуковая, для антикоррозийной изоляции труб, рабочий температурный диапазон -60 + 80 °С</v>
      </c>
      <c r="H1728" s="727"/>
      <c r="I1728" s="727"/>
      <c r="J1728" s="727" t="s">
        <v>1135</v>
      </c>
      <c r="K1728" s="727">
        <v>100</v>
      </c>
      <c r="L1728" s="1070">
        <v>751000000</v>
      </c>
      <c r="M1728" s="1071" t="s">
        <v>83</v>
      </c>
      <c r="N1728" s="727" t="s">
        <v>2115</v>
      </c>
      <c r="O1728" s="727" t="s">
        <v>1086</v>
      </c>
      <c r="P1728" s="727" t="s">
        <v>229</v>
      </c>
      <c r="Q1728" s="874" t="s">
        <v>230</v>
      </c>
      <c r="R1728" s="727" t="s">
        <v>4370</v>
      </c>
      <c r="S1728" s="727">
        <v>168</v>
      </c>
      <c r="T1728" s="727" t="s">
        <v>698</v>
      </c>
      <c r="U1728" s="1078">
        <v>0.502</v>
      </c>
      <c r="V1728" s="933">
        <v>1000000</v>
      </c>
      <c r="W1728" s="1069">
        <v>502000</v>
      </c>
      <c r="X1728" s="1069">
        <f t="shared" si="57"/>
        <v>562240</v>
      </c>
      <c r="Y1728" s="1064" t="s">
        <v>4270</v>
      </c>
      <c r="Z1728" s="727">
        <v>2016</v>
      </c>
      <c r="AA1728" s="727"/>
      <c r="AB1728" s="798" t="s">
        <v>876</v>
      </c>
      <c r="AC1728" s="762"/>
      <c r="AD1728" s="762"/>
      <c r="AE1728" s="762"/>
      <c r="AF1728" s="762"/>
      <c r="AG1728" s="760" t="s">
        <v>8345</v>
      </c>
      <c r="AH1728" s="760" t="s">
        <v>794</v>
      </c>
      <c r="AI1728" s="760">
        <v>210021791</v>
      </c>
      <c r="AJ1728" s="760" t="s">
        <v>8346</v>
      </c>
      <c r="AK1728" s="1079"/>
    </row>
    <row r="1729" spans="1:37" s="192" customFormat="1" ht="100.5" customHeight="1">
      <c r="A1729" s="727" t="s">
        <v>8347</v>
      </c>
      <c r="B1729" s="794" t="s">
        <v>33</v>
      </c>
      <c r="C1729" s="727" t="s">
        <v>8337</v>
      </c>
      <c r="D1729" s="727" t="s">
        <v>8281</v>
      </c>
      <c r="E1729" s="727" t="s">
        <v>8281</v>
      </c>
      <c r="F1729" s="727" t="s">
        <v>8338</v>
      </c>
      <c r="G1729" s="727" t="str">
        <f t="shared" si="58"/>
        <v>герметизирующая, бутилкаучуковая, для антикоррозийной изоляции труб, рабочий температурный диапазон -60 + 80 °С</v>
      </c>
      <c r="H1729" s="727"/>
      <c r="I1729" s="727"/>
      <c r="J1729" s="727" t="s">
        <v>1135</v>
      </c>
      <c r="K1729" s="727">
        <v>100</v>
      </c>
      <c r="L1729" s="1059">
        <v>511010000</v>
      </c>
      <c r="M1729" s="1074" t="s">
        <v>131</v>
      </c>
      <c r="N1729" s="727" t="s">
        <v>2115</v>
      </c>
      <c r="O1729" s="727" t="s">
        <v>700</v>
      </c>
      <c r="P1729" s="727" t="s">
        <v>229</v>
      </c>
      <c r="Q1729" s="874" t="s">
        <v>230</v>
      </c>
      <c r="R1729" s="727" t="s">
        <v>4370</v>
      </c>
      <c r="S1729" s="727">
        <v>168</v>
      </c>
      <c r="T1729" s="727" t="s">
        <v>698</v>
      </c>
      <c r="U1729" s="1078">
        <v>0.56299999999999994</v>
      </c>
      <c r="V1729" s="933">
        <v>1000000</v>
      </c>
      <c r="W1729" s="1069">
        <v>563000</v>
      </c>
      <c r="X1729" s="1069">
        <f t="shared" si="57"/>
        <v>630560.00000000012</v>
      </c>
      <c r="Y1729" s="1064" t="s">
        <v>4270</v>
      </c>
      <c r="Z1729" s="727">
        <v>2016</v>
      </c>
      <c r="AA1729" s="727"/>
      <c r="AB1729" s="798" t="s">
        <v>876</v>
      </c>
      <c r="AC1729" s="762"/>
      <c r="AD1729" s="762"/>
      <c r="AE1729" s="762"/>
      <c r="AF1729" s="762"/>
      <c r="AG1729" s="760" t="s">
        <v>8348</v>
      </c>
      <c r="AH1729" s="760" t="s">
        <v>794</v>
      </c>
      <c r="AI1729" s="760">
        <v>210021791</v>
      </c>
      <c r="AJ1729" s="760" t="s">
        <v>8346</v>
      </c>
      <c r="AK1729" s="1079"/>
    </row>
    <row r="1730" spans="1:37" s="192" customFormat="1" ht="100.5" customHeight="1">
      <c r="A1730" s="727" t="s">
        <v>8349</v>
      </c>
      <c r="B1730" s="794" t="s">
        <v>33</v>
      </c>
      <c r="C1730" s="727" t="s">
        <v>4783</v>
      </c>
      <c r="D1730" s="727" t="s">
        <v>4757</v>
      </c>
      <c r="E1730" s="727" t="s">
        <v>4757</v>
      </c>
      <c r="F1730" s="727" t="s">
        <v>4784</v>
      </c>
      <c r="G1730" s="727" t="str">
        <f t="shared" si="58"/>
        <v>газовая, ручная, с дутьем</v>
      </c>
      <c r="H1730" s="727"/>
      <c r="I1730" s="727"/>
      <c r="J1730" s="727" t="s">
        <v>38</v>
      </c>
      <c r="K1730" s="727">
        <v>0</v>
      </c>
      <c r="L1730" s="1073">
        <v>471010000</v>
      </c>
      <c r="M1730" s="1073" t="s">
        <v>125</v>
      </c>
      <c r="N1730" s="727" t="s">
        <v>2115</v>
      </c>
      <c r="O1730" s="727" t="s">
        <v>236</v>
      </c>
      <c r="P1730" s="727" t="s">
        <v>229</v>
      </c>
      <c r="Q1730" s="874" t="s">
        <v>230</v>
      </c>
      <c r="R1730" s="727" t="s">
        <v>4370</v>
      </c>
      <c r="S1730" s="727">
        <v>796</v>
      </c>
      <c r="T1730" s="727" t="s">
        <v>232</v>
      </c>
      <c r="U1730" s="1078">
        <v>2</v>
      </c>
      <c r="V1730" s="933">
        <v>7000</v>
      </c>
      <c r="W1730" s="1069">
        <v>14000</v>
      </c>
      <c r="X1730" s="1069">
        <f t="shared" si="57"/>
        <v>15680.000000000002</v>
      </c>
      <c r="Y1730" s="727"/>
      <c r="Z1730" s="727">
        <v>2016</v>
      </c>
      <c r="AA1730" s="727"/>
      <c r="AB1730" s="798" t="s">
        <v>876</v>
      </c>
      <c r="AC1730" s="762"/>
      <c r="AD1730" s="762"/>
      <c r="AE1730" s="762"/>
      <c r="AF1730" s="762"/>
      <c r="AG1730" s="760" t="s">
        <v>8350</v>
      </c>
      <c r="AH1730" s="760" t="s">
        <v>794</v>
      </c>
      <c r="AI1730" s="760">
        <v>210020237</v>
      </c>
      <c r="AJ1730" s="760" t="s">
        <v>8351</v>
      </c>
      <c r="AK1730" s="1079"/>
    </row>
    <row r="1731" spans="1:37" s="192" customFormat="1" ht="100.5" customHeight="1">
      <c r="A1731" s="727" t="s">
        <v>8352</v>
      </c>
      <c r="B1731" s="794" t="s">
        <v>33</v>
      </c>
      <c r="C1731" s="727" t="s">
        <v>8353</v>
      </c>
      <c r="D1731" s="727" t="s">
        <v>8354</v>
      </c>
      <c r="E1731" s="727" t="s">
        <v>8354</v>
      </c>
      <c r="F1731" s="727" t="s">
        <v>8355</v>
      </c>
      <c r="G1731" s="727" t="str">
        <f t="shared" si="58"/>
        <v>рулонный, из каолинового волокна</v>
      </c>
      <c r="H1731" s="727"/>
      <c r="I1731" s="727"/>
      <c r="J1731" s="727" t="s">
        <v>38</v>
      </c>
      <c r="K1731" s="727">
        <v>0</v>
      </c>
      <c r="L1731" s="1073">
        <v>471010000</v>
      </c>
      <c r="M1731" s="1073" t="s">
        <v>125</v>
      </c>
      <c r="N1731" s="727" t="s">
        <v>2115</v>
      </c>
      <c r="O1731" s="727" t="s">
        <v>236</v>
      </c>
      <c r="P1731" s="727" t="s">
        <v>229</v>
      </c>
      <c r="Q1731" s="874" t="s">
        <v>230</v>
      </c>
      <c r="R1731" s="727" t="s">
        <v>4370</v>
      </c>
      <c r="S1731" s="727">
        <v>113</v>
      </c>
      <c r="T1731" s="727" t="s">
        <v>4082</v>
      </c>
      <c r="U1731" s="1078">
        <v>7</v>
      </c>
      <c r="V1731" s="933">
        <v>600</v>
      </c>
      <c r="W1731" s="1069">
        <v>4200</v>
      </c>
      <c r="X1731" s="1069">
        <f t="shared" si="57"/>
        <v>4704</v>
      </c>
      <c r="Y1731" s="727"/>
      <c r="Z1731" s="727">
        <v>2016</v>
      </c>
      <c r="AA1731" s="727"/>
      <c r="AB1731" s="798" t="s">
        <v>876</v>
      </c>
      <c r="AC1731" s="762"/>
      <c r="AD1731" s="762"/>
      <c r="AE1731" s="762"/>
      <c r="AF1731" s="762"/>
      <c r="AG1731" s="760" t="s">
        <v>8356</v>
      </c>
      <c r="AH1731" s="760" t="s">
        <v>794</v>
      </c>
      <c r="AI1731" s="760">
        <v>210012345</v>
      </c>
      <c r="AJ1731" s="760" t="s">
        <v>8357</v>
      </c>
      <c r="AK1731" s="1079"/>
    </row>
    <row r="1732" spans="1:37" s="192" customFormat="1" ht="100.5" customHeight="1">
      <c r="A1732" s="727" t="s">
        <v>8358</v>
      </c>
      <c r="B1732" s="794" t="s">
        <v>33</v>
      </c>
      <c r="C1732" s="727" t="s">
        <v>884</v>
      </c>
      <c r="D1732" s="727" t="s">
        <v>872</v>
      </c>
      <c r="E1732" s="727" t="s">
        <v>872</v>
      </c>
      <c r="F1732" s="727" t="s">
        <v>885</v>
      </c>
      <c r="G1732" s="727" t="str">
        <f t="shared" si="58"/>
        <v>оберточная, для защиты изоляционных покрытий, термоусаживающаяся</v>
      </c>
      <c r="H1732" s="727"/>
      <c r="I1732" s="727"/>
      <c r="J1732" s="727" t="s">
        <v>1135</v>
      </c>
      <c r="K1732" s="727">
        <v>0</v>
      </c>
      <c r="L1732" s="1075">
        <v>151010000</v>
      </c>
      <c r="M1732" s="1059" t="s">
        <v>82</v>
      </c>
      <c r="N1732" s="727" t="s">
        <v>2115</v>
      </c>
      <c r="O1732" s="727" t="s">
        <v>805</v>
      </c>
      <c r="P1732" s="727" t="s">
        <v>229</v>
      </c>
      <c r="Q1732" s="874" t="s">
        <v>230</v>
      </c>
      <c r="R1732" s="727" t="s">
        <v>4370</v>
      </c>
      <c r="S1732" s="727">
        <v>168</v>
      </c>
      <c r="T1732" s="727" t="s">
        <v>698</v>
      </c>
      <c r="U1732" s="1078">
        <v>0.04</v>
      </c>
      <c r="V1732" s="933">
        <v>1450000</v>
      </c>
      <c r="W1732" s="1069">
        <v>58000</v>
      </c>
      <c r="X1732" s="1069">
        <f t="shared" si="57"/>
        <v>64960.000000000007</v>
      </c>
      <c r="Y1732" s="727"/>
      <c r="Z1732" s="727">
        <v>2016</v>
      </c>
      <c r="AA1732" s="727"/>
      <c r="AB1732" s="798" t="s">
        <v>876</v>
      </c>
      <c r="AC1732" s="762"/>
      <c r="AD1732" s="762"/>
      <c r="AE1732" s="762"/>
      <c r="AF1732" s="762"/>
      <c r="AG1732" s="760" t="s">
        <v>8359</v>
      </c>
      <c r="AH1732" s="760" t="s">
        <v>794</v>
      </c>
      <c r="AI1732" s="760">
        <v>210023937</v>
      </c>
      <c r="AJ1732" s="760" t="s">
        <v>8360</v>
      </c>
      <c r="AK1732" s="1079"/>
    </row>
    <row r="1733" spans="1:37" s="192" customFormat="1" ht="100.5" customHeight="1">
      <c r="A1733" s="727" t="s">
        <v>8361</v>
      </c>
      <c r="B1733" s="794" t="s">
        <v>33</v>
      </c>
      <c r="C1733" s="727" t="s">
        <v>8362</v>
      </c>
      <c r="D1733" s="727" t="s">
        <v>6063</v>
      </c>
      <c r="E1733" s="727" t="s">
        <v>6063</v>
      </c>
      <c r="F1733" s="727" t="s">
        <v>8363</v>
      </c>
      <c r="G1733" s="727" t="str">
        <f t="shared" si="58"/>
        <v>электроизоляционная, из поливинилхлоридного пластиката, внутренний диаметр 10,0 мм, ГОСТ 19034-82</v>
      </c>
      <c r="H1733" s="727"/>
      <c r="I1733" s="727"/>
      <c r="J1733" s="727" t="s">
        <v>1135</v>
      </c>
      <c r="K1733" s="727">
        <v>50</v>
      </c>
      <c r="L1733" s="1073">
        <v>471010000</v>
      </c>
      <c r="M1733" s="1073" t="s">
        <v>125</v>
      </c>
      <c r="N1733" s="727" t="s">
        <v>2115</v>
      </c>
      <c r="O1733" s="727" t="s">
        <v>236</v>
      </c>
      <c r="P1733" s="727" t="s">
        <v>229</v>
      </c>
      <c r="Q1733" s="874" t="s">
        <v>230</v>
      </c>
      <c r="R1733" s="727" t="s">
        <v>4370</v>
      </c>
      <c r="S1733" s="727">
        <v>166</v>
      </c>
      <c r="T1733" s="727" t="s">
        <v>902</v>
      </c>
      <c r="U1733" s="1078">
        <v>0.88200000000000001</v>
      </c>
      <c r="V1733" s="933">
        <v>1500</v>
      </c>
      <c r="W1733" s="1069">
        <v>1323</v>
      </c>
      <c r="X1733" s="1069">
        <f t="shared" si="57"/>
        <v>1481.7600000000002</v>
      </c>
      <c r="Y1733" s="1064" t="s">
        <v>4270</v>
      </c>
      <c r="Z1733" s="727">
        <v>2016</v>
      </c>
      <c r="AA1733" s="727"/>
      <c r="AB1733" s="798" t="s">
        <v>876</v>
      </c>
      <c r="AC1733" s="762"/>
      <c r="AD1733" s="762"/>
      <c r="AE1733" s="762"/>
      <c r="AF1733" s="762"/>
      <c r="AG1733" s="760" t="s">
        <v>8364</v>
      </c>
      <c r="AH1733" s="760" t="s">
        <v>794</v>
      </c>
      <c r="AI1733" s="760">
        <v>210003840</v>
      </c>
      <c r="AJ1733" s="760" t="s">
        <v>8365</v>
      </c>
      <c r="AK1733" s="1079"/>
    </row>
    <row r="1734" spans="1:37" s="192" customFormat="1" ht="100.5" customHeight="1">
      <c r="A1734" s="727" t="s">
        <v>8366</v>
      </c>
      <c r="B1734" s="794" t="s">
        <v>33</v>
      </c>
      <c r="C1734" s="727" t="s">
        <v>8362</v>
      </c>
      <c r="D1734" s="727" t="s">
        <v>6063</v>
      </c>
      <c r="E1734" s="727" t="s">
        <v>6063</v>
      </c>
      <c r="F1734" s="727" t="s">
        <v>8363</v>
      </c>
      <c r="G1734" s="727" t="str">
        <f t="shared" si="58"/>
        <v>электроизоляционная, из поливинилхлоридного пластиката, внутренний диаметр 10,0 мм, ГОСТ 19034-82</v>
      </c>
      <c r="H1734" s="727"/>
      <c r="I1734" s="727"/>
      <c r="J1734" s="727" t="s">
        <v>1135</v>
      </c>
      <c r="K1734" s="727">
        <v>50</v>
      </c>
      <c r="L1734" s="1059">
        <v>511010000</v>
      </c>
      <c r="M1734" s="1074" t="s">
        <v>131</v>
      </c>
      <c r="N1734" s="727" t="s">
        <v>2115</v>
      </c>
      <c r="O1734" s="727" t="s">
        <v>700</v>
      </c>
      <c r="P1734" s="727" t="s">
        <v>229</v>
      </c>
      <c r="Q1734" s="874" t="s">
        <v>230</v>
      </c>
      <c r="R1734" s="727" t="s">
        <v>4370</v>
      </c>
      <c r="S1734" s="727">
        <v>166</v>
      </c>
      <c r="T1734" s="727" t="s">
        <v>902</v>
      </c>
      <c r="U1734" s="1078">
        <v>1.53</v>
      </c>
      <c r="V1734" s="933">
        <v>1500</v>
      </c>
      <c r="W1734" s="1069">
        <v>2295</v>
      </c>
      <c r="X1734" s="1069">
        <f t="shared" si="57"/>
        <v>2570.4</v>
      </c>
      <c r="Y1734" s="1064" t="s">
        <v>4270</v>
      </c>
      <c r="Z1734" s="727">
        <v>2016</v>
      </c>
      <c r="AA1734" s="727"/>
      <c r="AB1734" s="798" t="s">
        <v>876</v>
      </c>
      <c r="AC1734" s="762"/>
      <c r="AD1734" s="762"/>
      <c r="AE1734" s="762"/>
      <c r="AF1734" s="762"/>
      <c r="AG1734" s="760" t="s">
        <v>8367</v>
      </c>
      <c r="AH1734" s="760" t="s">
        <v>794</v>
      </c>
      <c r="AI1734" s="760">
        <v>210003840</v>
      </c>
      <c r="AJ1734" s="760" t="s">
        <v>8365</v>
      </c>
      <c r="AK1734" s="1079"/>
    </row>
    <row r="1735" spans="1:37" s="192" customFormat="1" ht="100.5" customHeight="1">
      <c r="A1735" s="727" t="s">
        <v>8368</v>
      </c>
      <c r="B1735" s="794" t="s">
        <v>33</v>
      </c>
      <c r="C1735" s="727" t="s">
        <v>8369</v>
      </c>
      <c r="D1735" s="727" t="s">
        <v>6063</v>
      </c>
      <c r="E1735" s="727" t="s">
        <v>6063</v>
      </c>
      <c r="F1735" s="727" t="s">
        <v>8370</v>
      </c>
      <c r="G1735" s="727" t="str">
        <f t="shared" si="58"/>
        <v>электроизоляционная, из поливинилхлоридного пластиката, внутренний диаметр 3,0 мм, ГОСТ 19034-82</v>
      </c>
      <c r="H1735" s="727"/>
      <c r="I1735" s="727"/>
      <c r="J1735" s="727" t="s">
        <v>1135</v>
      </c>
      <c r="K1735" s="727">
        <v>50</v>
      </c>
      <c r="L1735" s="1075">
        <v>151010000</v>
      </c>
      <c r="M1735" s="1059" t="s">
        <v>82</v>
      </c>
      <c r="N1735" s="727" t="s">
        <v>2115</v>
      </c>
      <c r="O1735" s="727" t="s">
        <v>805</v>
      </c>
      <c r="P1735" s="727" t="s">
        <v>229</v>
      </c>
      <c r="Q1735" s="874" t="s">
        <v>230</v>
      </c>
      <c r="R1735" s="727" t="s">
        <v>4370</v>
      </c>
      <c r="S1735" s="727">
        <v>166</v>
      </c>
      <c r="T1735" s="727" t="s">
        <v>902</v>
      </c>
      <c r="U1735" s="1078">
        <v>2.4</v>
      </c>
      <c r="V1735" s="933">
        <v>1070</v>
      </c>
      <c r="W1735" s="1069">
        <v>2568</v>
      </c>
      <c r="X1735" s="1069">
        <f t="shared" si="57"/>
        <v>2876.1600000000003</v>
      </c>
      <c r="Y1735" s="1064" t="s">
        <v>4270</v>
      </c>
      <c r="Z1735" s="727">
        <v>2016</v>
      </c>
      <c r="AA1735" s="727"/>
      <c r="AB1735" s="798" t="s">
        <v>876</v>
      </c>
      <c r="AC1735" s="762"/>
      <c r="AD1735" s="762"/>
      <c r="AE1735" s="762"/>
      <c r="AF1735" s="762"/>
      <c r="AG1735" s="760" t="s">
        <v>8371</v>
      </c>
      <c r="AH1735" s="760" t="s">
        <v>794</v>
      </c>
      <c r="AI1735" s="760">
        <v>210000253</v>
      </c>
      <c r="AJ1735" s="760" t="s">
        <v>8372</v>
      </c>
      <c r="AK1735" s="1079"/>
    </row>
    <row r="1736" spans="1:37" s="192" customFormat="1" ht="100.5" customHeight="1">
      <c r="A1736" s="727" t="s">
        <v>8373</v>
      </c>
      <c r="B1736" s="794" t="s">
        <v>33</v>
      </c>
      <c r="C1736" s="727" t="s">
        <v>8369</v>
      </c>
      <c r="D1736" s="727" t="s">
        <v>6063</v>
      </c>
      <c r="E1736" s="727" t="s">
        <v>6063</v>
      </c>
      <c r="F1736" s="727" t="s">
        <v>8370</v>
      </c>
      <c r="G1736" s="727" t="str">
        <f t="shared" si="58"/>
        <v>электроизоляционная, из поливинилхлоридного пластиката, внутренний диаметр 3,0 мм, ГОСТ 19034-82</v>
      </c>
      <c r="H1736" s="727"/>
      <c r="I1736" s="727"/>
      <c r="J1736" s="727" t="s">
        <v>1135</v>
      </c>
      <c r="K1736" s="727">
        <v>50</v>
      </c>
      <c r="L1736" s="749">
        <v>391010000</v>
      </c>
      <c r="M1736" s="749" t="s">
        <v>341</v>
      </c>
      <c r="N1736" s="727" t="s">
        <v>2115</v>
      </c>
      <c r="O1736" s="727" t="s">
        <v>1967</v>
      </c>
      <c r="P1736" s="727" t="s">
        <v>229</v>
      </c>
      <c r="Q1736" s="874" t="s">
        <v>230</v>
      </c>
      <c r="R1736" s="727" t="s">
        <v>4370</v>
      </c>
      <c r="S1736" s="727">
        <v>166</v>
      </c>
      <c r="T1736" s="727" t="s">
        <v>902</v>
      </c>
      <c r="U1736" s="1078">
        <v>8</v>
      </c>
      <c r="V1736" s="933">
        <v>1070</v>
      </c>
      <c r="W1736" s="1069">
        <v>8560</v>
      </c>
      <c r="X1736" s="1069">
        <f t="shared" si="57"/>
        <v>9587.2000000000007</v>
      </c>
      <c r="Y1736" s="1064" t="s">
        <v>4270</v>
      </c>
      <c r="Z1736" s="727">
        <v>2016</v>
      </c>
      <c r="AA1736" s="727"/>
      <c r="AB1736" s="798" t="s">
        <v>876</v>
      </c>
      <c r="AC1736" s="762"/>
      <c r="AD1736" s="762"/>
      <c r="AE1736" s="762"/>
      <c r="AF1736" s="762"/>
      <c r="AG1736" s="760" t="s">
        <v>8374</v>
      </c>
      <c r="AH1736" s="760" t="s">
        <v>794</v>
      </c>
      <c r="AI1736" s="760">
        <v>210000253</v>
      </c>
      <c r="AJ1736" s="760" t="s">
        <v>8372</v>
      </c>
      <c r="AK1736" s="1079"/>
    </row>
    <row r="1737" spans="1:37" s="192" customFormat="1" ht="100.5" customHeight="1">
      <c r="A1737" s="727" t="s">
        <v>8375</v>
      </c>
      <c r="B1737" s="794" t="s">
        <v>33</v>
      </c>
      <c r="C1737" s="727" t="s">
        <v>8376</v>
      </c>
      <c r="D1737" s="727" t="s">
        <v>6063</v>
      </c>
      <c r="E1737" s="727" t="s">
        <v>6063</v>
      </c>
      <c r="F1737" s="727" t="s">
        <v>8377</v>
      </c>
      <c r="G1737" s="727" t="str">
        <f t="shared" si="58"/>
        <v>электроизоляционная, из поливинилхлоридного пластиката, внутренний диаметр 5,0 мм, ГОСТ 19034-82</v>
      </c>
      <c r="H1737" s="727"/>
      <c r="I1737" s="727"/>
      <c r="J1737" s="727" t="s">
        <v>1135</v>
      </c>
      <c r="K1737" s="727">
        <v>50</v>
      </c>
      <c r="L1737" s="1059">
        <v>511010000</v>
      </c>
      <c r="M1737" s="1074" t="s">
        <v>131</v>
      </c>
      <c r="N1737" s="727" t="s">
        <v>2115</v>
      </c>
      <c r="O1737" s="727" t="s">
        <v>700</v>
      </c>
      <c r="P1737" s="727" t="s">
        <v>229</v>
      </c>
      <c r="Q1737" s="874" t="s">
        <v>230</v>
      </c>
      <c r="R1737" s="727" t="s">
        <v>4370</v>
      </c>
      <c r="S1737" s="727">
        <v>166</v>
      </c>
      <c r="T1737" s="727" t="s">
        <v>902</v>
      </c>
      <c r="U1737" s="1078">
        <v>2.65</v>
      </c>
      <c r="V1737" s="933">
        <v>1000</v>
      </c>
      <c r="W1737" s="1069">
        <v>2650</v>
      </c>
      <c r="X1737" s="1069">
        <f t="shared" si="57"/>
        <v>2968.0000000000005</v>
      </c>
      <c r="Y1737" s="1064" t="s">
        <v>4270</v>
      </c>
      <c r="Z1737" s="727">
        <v>2016</v>
      </c>
      <c r="AA1737" s="727"/>
      <c r="AB1737" s="798" t="s">
        <v>876</v>
      </c>
      <c r="AC1737" s="762"/>
      <c r="AD1737" s="762"/>
      <c r="AE1737" s="762"/>
      <c r="AF1737" s="762"/>
      <c r="AG1737" s="760" t="s">
        <v>8378</v>
      </c>
      <c r="AH1737" s="760" t="s">
        <v>794</v>
      </c>
      <c r="AI1737" s="760">
        <v>210000254</v>
      </c>
      <c r="AJ1737" s="760" t="s">
        <v>8379</v>
      </c>
      <c r="AK1737" s="1079"/>
    </row>
    <row r="1738" spans="1:37" s="192" customFormat="1" ht="100.5" customHeight="1">
      <c r="A1738" s="727" t="s">
        <v>8380</v>
      </c>
      <c r="B1738" s="794" t="s">
        <v>33</v>
      </c>
      <c r="C1738" s="727" t="s">
        <v>8381</v>
      </c>
      <c r="D1738" s="727" t="s">
        <v>6063</v>
      </c>
      <c r="E1738" s="727" t="s">
        <v>6063</v>
      </c>
      <c r="F1738" s="727" t="s">
        <v>8382</v>
      </c>
      <c r="G1738" s="727" t="str">
        <f t="shared" si="58"/>
        <v>электроизоляционная, из поливинилхлоридного пластиката, внутренний диаметр 7,0 мм, ГОСТ 19034-82</v>
      </c>
      <c r="H1738" s="727"/>
      <c r="I1738" s="727"/>
      <c r="J1738" s="727" t="s">
        <v>1135</v>
      </c>
      <c r="K1738" s="727">
        <v>39</v>
      </c>
      <c r="L1738" s="1075">
        <v>151010000</v>
      </c>
      <c r="M1738" s="1059" t="s">
        <v>82</v>
      </c>
      <c r="N1738" s="727" t="s">
        <v>2115</v>
      </c>
      <c r="O1738" s="727" t="s">
        <v>805</v>
      </c>
      <c r="P1738" s="727" t="s">
        <v>229</v>
      </c>
      <c r="Q1738" s="874" t="s">
        <v>230</v>
      </c>
      <c r="R1738" s="727" t="s">
        <v>4370</v>
      </c>
      <c r="S1738" s="727">
        <v>166</v>
      </c>
      <c r="T1738" s="727" t="s">
        <v>902</v>
      </c>
      <c r="U1738" s="1078">
        <v>2</v>
      </c>
      <c r="V1738" s="933">
        <v>1500</v>
      </c>
      <c r="W1738" s="1069">
        <v>3000</v>
      </c>
      <c r="X1738" s="1069">
        <f t="shared" si="57"/>
        <v>3360.0000000000005</v>
      </c>
      <c r="Y1738" s="1064" t="s">
        <v>4270</v>
      </c>
      <c r="Z1738" s="727">
        <v>2016</v>
      </c>
      <c r="AA1738" s="727"/>
      <c r="AB1738" s="798" t="s">
        <v>876</v>
      </c>
      <c r="AC1738" s="762"/>
      <c r="AD1738" s="762"/>
      <c r="AE1738" s="762"/>
      <c r="AF1738" s="762"/>
      <c r="AG1738" s="760" t="s">
        <v>8383</v>
      </c>
      <c r="AH1738" s="760" t="s">
        <v>794</v>
      </c>
      <c r="AI1738" s="760">
        <v>210022893</v>
      </c>
      <c r="AJ1738" s="760" t="s">
        <v>8384</v>
      </c>
      <c r="AK1738" s="1079"/>
    </row>
    <row r="1739" spans="1:37" s="192" customFormat="1" ht="100.5" customHeight="1">
      <c r="A1739" s="727" t="s">
        <v>8385</v>
      </c>
      <c r="B1739" s="794" t="s">
        <v>33</v>
      </c>
      <c r="C1739" s="727" t="s">
        <v>8386</v>
      </c>
      <c r="D1739" s="727" t="s">
        <v>6063</v>
      </c>
      <c r="E1739" s="727" t="s">
        <v>6063</v>
      </c>
      <c r="F1739" s="727" t="s">
        <v>8387</v>
      </c>
      <c r="G1739" s="727" t="str">
        <f t="shared" si="58"/>
        <v>электроизоляционная, из поливинилхлоридного пластиката, внутренний диаметр 8,0 мм, ГОСТ 19034-82</v>
      </c>
      <c r="H1739" s="727"/>
      <c r="I1739" s="727"/>
      <c r="J1739" s="727" t="s">
        <v>1135</v>
      </c>
      <c r="K1739" s="727">
        <v>50</v>
      </c>
      <c r="L1739" s="1073">
        <v>471010000</v>
      </c>
      <c r="M1739" s="1073" t="s">
        <v>125</v>
      </c>
      <c r="N1739" s="727" t="s">
        <v>2115</v>
      </c>
      <c r="O1739" s="727" t="s">
        <v>236</v>
      </c>
      <c r="P1739" s="727" t="s">
        <v>229</v>
      </c>
      <c r="Q1739" s="874" t="s">
        <v>230</v>
      </c>
      <c r="R1739" s="727" t="s">
        <v>4370</v>
      </c>
      <c r="S1739" s="727">
        <v>166</v>
      </c>
      <c r="T1739" s="727" t="s">
        <v>902</v>
      </c>
      <c r="U1739" s="1078">
        <v>2</v>
      </c>
      <c r="V1739" s="933">
        <v>1500</v>
      </c>
      <c r="W1739" s="1069">
        <v>3000</v>
      </c>
      <c r="X1739" s="1069">
        <f t="shared" si="57"/>
        <v>3360.0000000000005</v>
      </c>
      <c r="Y1739" s="1064" t="s">
        <v>4270</v>
      </c>
      <c r="Z1739" s="727">
        <v>2016</v>
      </c>
      <c r="AA1739" s="727"/>
      <c r="AB1739" s="798" t="s">
        <v>876</v>
      </c>
      <c r="AC1739" s="762"/>
      <c r="AD1739" s="762"/>
      <c r="AE1739" s="762"/>
      <c r="AF1739" s="762"/>
      <c r="AG1739" s="760" t="s">
        <v>8388</v>
      </c>
      <c r="AH1739" s="760" t="s">
        <v>794</v>
      </c>
      <c r="AI1739" s="760">
        <v>210000257</v>
      </c>
      <c r="AJ1739" s="760" t="s">
        <v>8389</v>
      </c>
      <c r="AK1739" s="1079"/>
    </row>
    <row r="1740" spans="1:37" s="192" customFormat="1" ht="100.5" customHeight="1">
      <c r="A1740" s="727" t="s">
        <v>8390</v>
      </c>
      <c r="B1740" s="794" t="s">
        <v>33</v>
      </c>
      <c r="C1740" s="727" t="s">
        <v>8391</v>
      </c>
      <c r="D1740" s="727" t="s">
        <v>6063</v>
      </c>
      <c r="E1740" s="727" t="s">
        <v>6063</v>
      </c>
      <c r="F1740" s="727" t="s">
        <v>8392</v>
      </c>
      <c r="G1740" s="727" t="str">
        <f t="shared" si="58"/>
        <v>термоусаживающаяся, самозатухающий материал, из полиэтилена, толстостенная, с подклеивающим слоем</v>
      </c>
      <c r="H1740" s="727"/>
      <c r="I1740" s="727"/>
      <c r="J1740" s="727" t="s">
        <v>38</v>
      </c>
      <c r="K1740" s="727">
        <v>0</v>
      </c>
      <c r="L1740" s="1075">
        <v>271010000</v>
      </c>
      <c r="M1740" s="1059" t="s">
        <v>127</v>
      </c>
      <c r="N1740" s="727" t="s">
        <v>2115</v>
      </c>
      <c r="O1740" s="727" t="s">
        <v>802</v>
      </c>
      <c r="P1740" s="727" t="s">
        <v>229</v>
      </c>
      <c r="Q1740" s="874" t="s">
        <v>230</v>
      </c>
      <c r="R1740" s="727" t="s">
        <v>4370</v>
      </c>
      <c r="S1740" s="727">
        <v>6</v>
      </c>
      <c r="T1740" s="727" t="s">
        <v>5175</v>
      </c>
      <c r="U1740" s="1078">
        <v>15</v>
      </c>
      <c r="V1740" s="933">
        <v>500</v>
      </c>
      <c r="W1740" s="1069">
        <v>7500</v>
      </c>
      <c r="X1740" s="1069">
        <f t="shared" si="57"/>
        <v>8400</v>
      </c>
      <c r="Y1740" s="727"/>
      <c r="Z1740" s="727">
        <v>2016</v>
      </c>
      <c r="AA1740" s="727"/>
      <c r="AB1740" s="798" t="s">
        <v>876</v>
      </c>
      <c r="AC1740" s="762"/>
      <c r="AD1740" s="762"/>
      <c r="AE1740" s="762"/>
      <c r="AF1740" s="762"/>
      <c r="AG1740" s="760" t="s">
        <v>8393</v>
      </c>
      <c r="AH1740" s="760" t="s">
        <v>794</v>
      </c>
      <c r="AI1740" s="760">
        <v>210018912</v>
      </c>
      <c r="AJ1740" s="760" t="s">
        <v>8394</v>
      </c>
      <c r="AK1740" s="1079"/>
    </row>
    <row r="1741" spans="1:37" s="192" customFormat="1" ht="100.5" customHeight="1">
      <c r="A1741" s="727" t="s">
        <v>8395</v>
      </c>
      <c r="B1741" s="794" t="s">
        <v>33</v>
      </c>
      <c r="C1741" s="727" t="s">
        <v>8391</v>
      </c>
      <c r="D1741" s="727" t="s">
        <v>6063</v>
      </c>
      <c r="E1741" s="727" t="s">
        <v>6063</v>
      </c>
      <c r="F1741" s="727" t="s">
        <v>8392</v>
      </c>
      <c r="G1741" s="727" t="str">
        <f t="shared" si="58"/>
        <v>термоусаживающаяся, самозатухающий материал, из полиэтилена, толстостенная, с подклеивающим слоем</v>
      </c>
      <c r="H1741" s="727"/>
      <c r="I1741" s="727"/>
      <c r="J1741" s="727" t="s">
        <v>38</v>
      </c>
      <c r="K1741" s="727">
        <v>0</v>
      </c>
      <c r="L1741" s="1075">
        <v>271010000</v>
      </c>
      <c r="M1741" s="1059" t="s">
        <v>127</v>
      </c>
      <c r="N1741" s="727" t="s">
        <v>2115</v>
      </c>
      <c r="O1741" s="727" t="s">
        <v>802</v>
      </c>
      <c r="P1741" s="727" t="s">
        <v>229</v>
      </c>
      <c r="Q1741" s="874" t="s">
        <v>230</v>
      </c>
      <c r="R1741" s="727" t="s">
        <v>4370</v>
      </c>
      <c r="S1741" s="727">
        <v>6</v>
      </c>
      <c r="T1741" s="727" t="s">
        <v>5175</v>
      </c>
      <c r="U1741" s="1078">
        <v>10</v>
      </c>
      <c r="V1741" s="933">
        <v>250</v>
      </c>
      <c r="W1741" s="1069">
        <v>2500</v>
      </c>
      <c r="X1741" s="1069">
        <f t="shared" si="57"/>
        <v>2800.0000000000005</v>
      </c>
      <c r="Y1741" s="727"/>
      <c r="Z1741" s="727">
        <v>2016</v>
      </c>
      <c r="AA1741" s="727"/>
      <c r="AB1741" s="798" t="s">
        <v>876</v>
      </c>
      <c r="AC1741" s="762"/>
      <c r="AD1741" s="762"/>
      <c r="AE1741" s="762"/>
      <c r="AF1741" s="762"/>
      <c r="AG1741" s="760" t="s">
        <v>8396</v>
      </c>
      <c r="AH1741" s="760" t="s">
        <v>794</v>
      </c>
      <c r="AI1741" s="760">
        <v>210018911</v>
      </c>
      <c r="AJ1741" s="760" t="s">
        <v>8397</v>
      </c>
      <c r="AK1741" s="1079"/>
    </row>
    <row r="1742" spans="1:37" s="192" customFormat="1" ht="100.5" customHeight="1">
      <c r="A1742" s="727" t="s">
        <v>8398</v>
      </c>
      <c r="B1742" s="794" t="s">
        <v>33</v>
      </c>
      <c r="C1742" s="727" t="s">
        <v>8391</v>
      </c>
      <c r="D1742" s="727" t="s">
        <v>6063</v>
      </c>
      <c r="E1742" s="727" t="s">
        <v>6063</v>
      </c>
      <c r="F1742" s="727" t="s">
        <v>8392</v>
      </c>
      <c r="G1742" s="727" t="str">
        <f t="shared" si="58"/>
        <v>термоусаживающаяся, самозатухающий материал, из полиэтилена, толстостенная, с подклеивающим слоем</v>
      </c>
      <c r="H1742" s="727"/>
      <c r="I1742" s="727"/>
      <c r="J1742" s="727" t="s">
        <v>38</v>
      </c>
      <c r="K1742" s="727">
        <v>0</v>
      </c>
      <c r="L1742" s="1059">
        <v>231010000</v>
      </c>
      <c r="M1742" s="1059" t="s">
        <v>128</v>
      </c>
      <c r="N1742" s="727" t="s">
        <v>2115</v>
      </c>
      <c r="O1742" s="777" t="s">
        <v>7972</v>
      </c>
      <c r="P1742" s="727" t="s">
        <v>229</v>
      </c>
      <c r="Q1742" s="874" t="s">
        <v>230</v>
      </c>
      <c r="R1742" s="727" t="s">
        <v>4370</v>
      </c>
      <c r="S1742" s="727">
        <v>6</v>
      </c>
      <c r="T1742" s="727" t="s">
        <v>5175</v>
      </c>
      <c r="U1742" s="1078">
        <v>4</v>
      </c>
      <c r="V1742" s="933">
        <v>250</v>
      </c>
      <c r="W1742" s="1069">
        <v>1000</v>
      </c>
      <c r="X1742" s="1069">
        <f t="shared" si="57"/>
        <v>1120</v>
      </c>
      <c r="Y1742" s="727"/>
      <c r="Z1742" s="727">
        <v>2016</v>
      </c>
      <c r="AA1742" s="727"/>
      <c r="AB1742" s="798" t="s">
        <v>876</v>
      </c>
      <c r="AC1742" s="762"/>
      <c r="AD1742" s="762"/>
      <c r="AE1742" s="762"/>
      <c r="AF1742" s="762"/>
      <c r="AG1742" s="760" t="s">
        <v>8399</v>
      </c>
      <c r="AH1742" s="760" t="s">
        <v>794</v>
      </c>
      <c r="AI1742" s="760">
        <v>210018911</v>
      </c>
      <c r="AJ1742" s="760" t="s">
        <v>8397</v>
      </c>
      <c r="AK1742" s="1079"/>
    </row>
    <row r="1743" spans="1:37" s="192" customFormat="1" ht="100.5" customHeight="1">
      <c r="A1743" s="727" t="s">
        <v>8400</v>
      </c>
      <c r="B1743" s="794" t="s">
        <v>33</v>
      </c>
      <c r="C1743" s="727" t="s">
        <v>8401</v>
      </c>
      <c r="D1743" s="727" t="s">
        <v>6063</v>
      </c>
      <c r="E1743" s="727" t="s">
        <v>6063</v>
      </c>
      <c r="F1743" s="727" t="s">
        <v>8402</v>
      </c>
      <c r="G1743" s="727" t="str">
        <f t="shared" si="58"/>
        <v>термоусаживающаяся, самозатухающий материал, из полиэтилена, тонкостенная, с подклеивающим слоем</v>
      </c>
      <c r="H1743" s="727"/>
      <c r="I1743" s="727"/>
      <c r="J1743" s="727" t="s">
        <v>38</v>
      </c>
      <c r="K1743" s="727">
        <v>0</v>
      </c>
      <c r="L1743" s="788">
        <v>311000000</v>
      </c>
      <c r="M1743" s="727" t="s">
        <v>342</v>
      </c>
      <c r="N1743" s="727" t="s">
        <v>2115</v>
      </c>
      <c r="O1743" s="727" t="s">
        <v>808</v>
      </c>
      <c r="P1743" s="727" t="s">
        <v>229</v>
      </c>
      <c r="Q1743" s="874" t="s">
        <v>230</v>
      </c>
      <c r="R1743" s="727" t="s">
        <v>4370</v>
      </c>
      <c r="S1743" s="727">
        <v>6</v>
      </c>
      <c r="T1743" s="727" t="s">
        <v>5175</v>
      </c>
      <c r="U1743" s="1078">
        <v>5</v>
      </c>
      <c r="V1743" s="933">
        <v>96</v>
      </c>
      <c r="W1743" s="1069">
        <v>480</v>
      </c>
      <c r="X1743" s="1069">
        <f t="shared" si="57"/>
        <v>537.6</v>
      </c>
      <c r="Y1743" s="727"/>
      <c r="Z1743" s="727">
        <v>2016</v>
      </c>
      <c r="AA1743" s="727"/>
      <c r="AB1743" s="798" t="s">
        <v>876</v>
      </c>
      <c r="AC1743" s="762"/>
      <c r="AD1743" s="762"/>
      <c r="AE1743" s="762"/>
      <c r="AF1743" s="762"/>
      <c r="AG1743" s="760" t="s">
        <v>8403</v>
      </c>
      <c r="AH1743" s="760" t="s">
        <v>794</v>
      </c>
      <c r="AI1743" s="760">
        <v>210009779</v>
      </c>
      <c r="AJ1743" s="760" t="s">
        <v>8404</v>
      </c>
      <c r="AK1743" s="1079"/>
    </row>
    <row r="1744" spans="1:37" s="192" customFormat="1" ht="100.5" customHeight="1">
      <c r="A1744" s="727" t="s">
        <v>8405</v>
      </c>
      <c r="B1744" s="794" t="s">
        <v>33</v>
      </c>
      <c r="C1744" s="727" t="s">
        <v>8401</v>
      </c>
      <c r="D1744" s="727" t="s">
        <v>6063</v>
      </c>
      <c r="E1744" s="727" t="s">
        <v>6063</v>
      </c>
      <c r="F1744" s="727" t="s">
        <v>8402</v>
      </c>
      <c r="G1744" s="727" t="str">
        <f t="shared" si="58"/>
        <v>термоусаживающаяся, самозатухающий материал, из полиэтилена, тонкостенная, с подклеивающим слоем</v>
      </c>
      <c r="H1744" s="727"/>
      <c r="I1744" s="727"/>
      <c r="J1744" s="727" t="s">
        <v>38</v>
      </c>
      <c r="K1744" s="727">
        <v>0</v>
      </c>
      <c r="L1744" s="1072">
        <v>431010000</v>
      </c>
      <c r="M1744" s="1073" t="s">
        <v>129</v>
      </c>
      <c r="N1744" s="727" t="s">
        <v>2115</v>
      </c>
      <c r="O1744" s="727" t="s">
        <v>1960</v>
      </c>
      <c r="P1744" s="727" t="s">
        <v>229</v>
      </c>
      <c r="Q1744" s="874" t="s">
        <v>230</v>
      </c>
      <c r="R1744" s="727" t="s">
        <v>4370</v>
      </c>
      <c r="S1744" s="727">
        <v>796</v>
      </c>
      <c r="T1744" s="727" t="s">
        <v>232</v>
      </c>
      <c r="U1744" s="1078">
        <v>36</v>
      </c>
      <c r="V1744" s="933">
        <v>1070</v>
      </c>
      <c r="W1744" s="1069">
        <v>38520</v>
      </c>
      <c r="X1744" s="1069">
        <f t="shared" si="57"/>
        <v>43142.400000000001</v>
      </c>
      <c r="Y1744" s="727"/>
      <c r="Z1744" s="727">
        <v>2016</v>
      </c>
      <c r="AA1744" s="727"/>
      <c r="AB1744" s="798" t="s">
        <v>876</v>
      </c>
      <c r="AC1744" s="762"/>
      <c r="AD1744" s="762"/>
      <c r="AE1744" s="762"/>
      <c r="AF1744" s="762"/>
      <c r="AG1744" s="760" t="s">
        <v>8406</v>
      </c>
      <c r="AH1744" s="760" t="s">
        <v>794</v>
      </c>
      <c r="AI1744" s="760">
        <v>210003848</v>
      </c>
      <c r="AJ1744" s="760" t="s">
        <v>8407</v>
      </c>
      <c r="AK1744" s="1079"/>
    </row>
    <row r="1745" spans="1:37" s="192" customFormat="1" ht="100.5" customHeight="1">
      <c r="A1745" s="727" t="s">
        <v>8408</v>
      </c>
      <c r="B1745" s="794" t="s">
        <v>33</v>
      </c>
      <c r="C1745" s="727" t="s">
        <v>8409</v>
      </c>
      <c r="D1745" s="727" t="s">
        <v>8211</v>
      </c>
      <c r="E1745" s="727" t="s">
        <v>8211</v>
      </c>
      <c r="F1745" s="727" t="s">
        <v>8410</v>
      </c>
      <c r="G1745" s="727" t="str">
        <f t="shared" si="58"/>
        <v>уплотнительная, размер 20 мм</v>
      </c>
      <c r="H1745" s="727"/>
      <c r="I1745" s="727"/>
      <c r="J1745" s="727" t="s">
        <v>1135</v>
      </c>
      <c r="K1745" s="727">
        <v>60</v>
      </c>
      <c r="L1745" s="727">
        <v>271034100</v>
      </c>
      <c r="M1745" s="727" t="s">
        <v>84</v>
      </c>
      <c r="N1745" s="727" t="s">
        <v>2115</v>
      </c>
      <c r="O1745" s="727" t="s">
        <v>790</v>
      </c>
      <c r="P1745" s="727" t="s">
        <v>229</v>
      </c>
      <c r="Q1745" s="874" t="s">
        <v>230</v>
      </c>
      <c r="R1745" s="727" t="s">
        <v>4370</v>
      </c>
      <c r="S1745" s="727">
        <v>166</v>
      </c>
      <c r="T1745" s="727" t="s">
        <v>902</v>
      </c>
      <c r="U1745" s="1078">
        <v>15</v>
      </c>
      <c r="V1745" s="933">
        <v>4500</v>
      </c>
      <c r="W1745" s="1069">
        <v>67500</v>
      </c>
      <c r="X1745" s="1069">
        <f t="shared" si="57"/>
        <v>75600</v>
      </c>
      <c r="Y1745" s="1064" t="s">
        <v>4270</v>
      </c>
      <c r="Z1745" s="727">
        <v>2016</v>
      </c>
      <c r="AA1745" s="727"/>
      <c r="AB1745" s="798" t="s">
        <v>876</v>
      </c>
      <c r="AC1745" s="762"/>
      <c r="AD1745" s="762"/>
      <c r="AE1745" s="762"/>
      <c r="AF1745" s="762"/>
      <c r="AG1745" s="760" t="s">
        <v>8411</v>
      </c>
      <c r="AH1745" s="760" t="s">
        <v>794</v>
      </c>
      <c r="AI1745" s="760">
        <v>210012432</v>
      </c>
      <c r="AJ1745" s="760" t="s">
        <v>8412</v>
      </c>
      <c r="AK1745" s="1079"/>
    </row>
    <row r="1746" spans="1:37" s="192" customFormat="1" ht="100.5" customHeight="1">
      <c r="A1746" s="727" t="s">
        <v>8413</v>
      </c>
      <c r="B1746" s="794" t="s">
        <v>33</v>
      </c>
      <c r="C1746" s="822" t="s">
        <v>8414</v>
      </c>
      <c r="D1746" s="822" t="s">
        <v>8415</v>
      </c>
      <c r="E1746" s="822" t="s">
        <v>8415</v>
      </c>
      <c r="F1746" s="822" t="s">
        <v>8416</v>
      </c>
      <c r="G1746" s="822" t="s">
        <v>8416</v>
      </c>
      <c r="H1746" s="822"/>
      <c r="I1746" s="822"/>
      <c r="J1746" s="777" t="s">
        <v>227</v>
      </c>
      <c r="K1746" s="777">
        <v>0</v>
      </c>
      <c r="L1746" s="794">
        <v>711000000</v>
      </c>
      <c r="M1746" s="813" t="s">
        <v>73</v>
      </c>
      <c r="N1746" s="777" t="s">
        <v>2115</v>
      </c>
      <c r="O1746" s="777" t="s">
        <v>8417</v>
      </c>
      <c r="P1746" s="777" t="s">
        <v>229</v>
      </c>
      <c r="Q1746" s="777" t="s">
        <v>8418</v>
      </c>
      <c r="R1746" s="727" t="s">
        <v>4370</v>
      </c>
      <c r="S1746" s="777">
        <v>166</v>
      </c>
      <c r="T1746" s="777" t="s">
        <v>902</v>
      </c>
      <c r="U1746" s="1077">
        <v>300000</v>
      </c>
      <c r="V1746" s="1077">
        <v>160</v>
      </c>
      <c r="W1746" s="1077">
        <v>48000000</v>
      </c>
      <c r="X1746" s="1077">
        <f>W1746*1.12</f>
        <v>53760000.000000007</v>
      </c>
      <c r="Y1746" s="812"/>
      <c r="Z1746" s="777">
        <v>2016</v>
      </c>
      <c r="AA1746" s="777"/>
      <c r="AB1746" s="798" t="s">
        <v>876</v>
      </c>
      <c r="AC1746" s="762"/>
      <c r="AD1746" s="762"/>
      <c r="AE1746" s="762"/>
      <c r="AF1746" s="762"/>
      <c r="AG1746" s="762" t="s">
        <v>8419</v>
      </c>
      <c r="AH1746" s="762" t="s">
        <v>794</v>
      </c>
      <c r="AI1746" s="762">
        <v>210003608</v>
      </c>
      <c r="AJ1746" s="762" t="s">
        <v>8420</v>
      </c>
      <c r="AK1746" s="762"/>
    </row>
    <row r="1747" spans="1:37" s="192" customFormat="1" ht="100.5" customHeight="1">
      <c r="A1747" s="727" t="s">
        <v>8421</v>
      </c>
      <c r="B1747" s="794" t="s">
        <v>33</v>
      </c>
      <c r="C1747" s="727" t="s">
        <v>8414</v>
      </c>
      <c r="D1747" s="727" t="s">
        <v>8415</v>
      </c>
      <c r="E1747" s="727" t="s">
        <v>8415</v>
      </c>
      <c r="F1747" s="727" t="s">
        <v>8416</v>
      </c>
      <c r="G1747" s="727" t="s">
        <v>8416</v>
      </c>
      <c r="H1747" s="727"/>
      <c r="I1747" s="727"/>
      <c r="J1747" s="777" t="s">
        <v>227</v>
      </c>
      <c r="K1747" s="727">
        <v>0</v>
      </c>
      <c r="L1747" s="794">
        <v>711000000</v>
      </c>
      <c r="M1747" s="813" t="s">
        <v>73</v>
      </c>
      <c r="N1747" s="777" t="s">
        <v>2115</v>
      </c>
      <c r="O1747" s="777" t="s">
        <v>8422</v>
      </c>
      <c r="P1747" s="777" t="s">
        <v>229</v>
      </c>
      <c r="Q1747" s="777" t="s">
        <v>8418</v>
      </c>
      <c r="R1747" s="727" t="s">
        <v>4370</v>
      </c>
      <c r="S1747" s="727">
        <v>166</v>
      </c>
      <c r="T1747" s="727" t="s">
        <v>902</v>
      </c>
      <c r="U1747" s="933">
        <v>60000</v>
      </c>
      <c r="V1747" s="933">
        <v>160</v>
      </c>
      <c r="W1747" s="1077">
        <v>9600000</v>
      </c>
      <c r="X1747" s="1077">
        <f t="shared" ref="X1747" si="59">W1747*1.12</f>
        <v>10752000.000000002</v>
      </c>
      <c r="Y1747" s="727"/>
      <c r="Z1747" s="727">
        <v>2016</v>
      </c>
      <c r="AA1747" s="727"/>
      <c r="AB1747" s="798" t="s">
        <v>876</v>
      </c>
      <c r="AC1747" s="762"/>
      <c r="AD1747" s="760"/>
      <c r="AE1747" s="760"/>
      <c r="AF1747" s="760"/>
      <c r="AG1747" s="762" t="s">
        <v>8423</v>
      </c>
      <c r="AH1747" s="760" t="s">
        <v>794</v>
      </c>
      <c r="AI1747" s="760">
        <v>210003608</v>
      </c>
      <c r="AJ1747" s="760" t="s">
        <v>8420</v>
      </c>
      <c r="AK1747" s="760"/>
    </row>
    <row r="1748" spans="1:37" s="192" customFormat="1" ht="100.5" customHeight="1">
      <c r="A1748" s="727" t="s">
        <v>8424</v>
      </c>
      <c r="B1748" s="727" t="s">
        <v>33</v>
      </c>
      <c r="C1748" s="727" t="s">
        <v>8425</v>
      </c>
      <c r="D1748" s="727" t="s">
        <v>4374</v>
      </c>
      <c r="E1748" s="727" t="str">
        <f>D1748</f>
        <v>Костюм (комплект)</v>
      </c>
      <c r="F1748" s="727" t="s">
        <v>8426</v>
      </c>
      <c r="G1748" s="727" t="str">
        <f>F1748</f>
        <v>для защиты от искр и брызг расплавленного металла, мужской, из брезентовый ткани, состоит из куртки и полукомбинезона</v>
      </c>
      <c r="H1748" s="727"/>
      <c r="I1748" s="727"/>
      <c r="J1748" s="727" t="s">
        <v>227</v>
      </c>
      <c r="K1748" s="727">
        <v>80</v>
      </c>
      <c r="L1748" s="752">
        <v>711000000</v>
      </c>
      <c r="M1748" s="753" t="s">
        <v>73</v>
      </c>
      <c r="N1748" s="727" t="s">
        <v>2115</v>
      </c>
      <c r="O1748" s="813" t="s">
        <v>4669</v>
      </c>
      <c r="P1748" s="727" t="s">
        <v>229</v>
      </c>
      <c r="Q1748" s="874" t="s">
        <v>230</v>
      </c>
      <c r="R1748" s="727" t="s">
        <v>2856</v>
      </c>
      <c r="S1748" s="727">
        <v>839</v>
      </c>
      <c r="T1748" s="727" t="s">
        <v>997</v>
      </c>
      <c r="U1748" s="789">
        <v>1</v>
      </c>
      <c r="V1748" s="789">
        <v>14000</v>
      </c>
      <c r="W1748" s="789">
        <v>14000</v>
      </c>
      <c r="X1748" s="789">
        <v>15680</v>
      </c>
      <c r="Y1748" s="727" t="s">
        <v>4270</v>
      </c>
      <c r="Z1748" s="727">
        <v>2016</v>
      </c>
      <c r="AA1748" s="727"/>
      <c r="AB1748" s="760" t="s">
        <v>876</v>
      </c>
      <c r="AC1748" s="760"/>
      <c r="AD1748" s="760"/>
      <c r="AE1748" s="760"/>
      <c r="AF1748" s="760"/>
      <c r="AG1748" s="760" t="s">
        <v>8427</v>
      </c>
      <c r="AH1748" s="760" t="s">
        <v>794</v>
      </c>
      <c r="AI1748" s="760">
        <v>210000618</v>
      </c>
      <c r="AJ1748" s="760" t="s">
        <v>8428</v>
      </c>
      <c r="AK1748" s="807"/>
    </row>
    <row r="1749" spans="1:37" s="192" customFormat="1" ht="100.5" customHeight="1">
      <c r="A1749" s="727" t="s">
        <v>8429</v>
      </c>
      <c r="B1749" s="727" t="s">
        <v>33</v>
      </c>
      <c r="C1749" s="727" t="s">
        <v>8430</v>
      </c>
      <c r="D1749" s="727" t="s">
        <v>4374</v>
      </c>
      <c r="E1749" s="727" t="str">
        <f t="shared" ref="E1749:E1812" si="60">D1749</f>
        <v>Костюм (комплект)</v>
      </c>
      <c r="F1749" s="727" t="s">
        <v>8431</v>
      </c>
      <c r="G1749" s="727" t="str">
        <f t="shared" ref="G1749:G1812" si="61">F1749</f>
        <v>спецодежда влагозащитная, мужской, из брезентовой ткани, состоит из куртки и брюк, ГОСТ 27653-88</v>
      </c>
      <c r="H1749" s="727"/>
      <c r="I1749" s="727"/>
      <c r="J1749" s="727" t="s">
        <v>227</v>
      </c>
      <c r="K1749" s="727">
        <v>80</v>
      </c>
      <c r="L1749" s="752">
        <v>711000000</v>
      </c>
      <c r="M1749" s="753" t="s">
        <v>73</v>
      </c>
      <c r="N1749" s="727" t="s">
        <v>2115</v>
      </c>
      <c r="O1749" s="727" t="s">
        <v>236</v>
      </c>
      <c r="P1749" s="727" t="s">
        <v>229</v>
      </c>
      <c r="Q1749" s="874" t="s">
        <v>230</v>
      </c>
      <c r="R1749" s="727" t="s">
        <v>2856</v>
      </c>
      <c r="S1749" s="727">
        <v>839</v>
      </c>
      <c r="T1749" s="727" t="s">
        <v>997</v>
      </c>
      <c r="U1749" s="789">
        <v>3</v>
      </c>
      <c r="V1749" s="789">
        <v>14000</v>
      </c>
      <c r="W1749" s="789">
        <v>42000</v>
      </c>
      <c r="X1749" s="789">
        <v>47040</v>
      </c>
      <c r="Y1749" s="727" t="s">
        <v>4270</v>
      </c>
      <c r="Z1749" s="727">
        <v>2016</v>
      </c>
      <c r="AA1749" s="727"/>
      <c r="AB1749" s="760" t="s">
        <v>876</v>
      </c>
      <c r="AC1749" s="760"/>
      <c r="AD1749" s="760"/>
      <c r="AE1749" s="760"/>
      <c r="AF1749" s="760"/>
      <c r="AG1749" s="760" t="s">
        <v>8432</v>
      </c>
      <c r="AH1749" s="760" t="s">
        <v>794</v>
      </c>
      <c r="AI1749" s="760">
        <v>210000618</v>
      </c>
      <c r="AJ1749" s="760" t="s">
        <v>8428</v>
      </c>
      <c r="AK1749" s="807"/>
    </row>
    <row r="1750" spans="1:37" s="192" customFormat="1" ht="100.5" customHeight="1">
      <c r="A1750" s="727" t="s">
        <v>8433</v>
      </c>
      <c r="B1750" s="727" t="s">
        <v>33</v>
      </c>
      <c r="C1750" s="727" t="s">
        <v>8430</v>
      </c>
      <c r="D1750" s="727" t="s">
        <v>4374</v>
      </c>
      <c r="E1750" s="727" t="str">
        <f t="shared" si="60"/>
        <v>Костюм (комплект)</v>
      </c>
      <c r="F1750" s="727" t="s">
        <v>8431</v>
      </c>
      <c r="G1750" s="727" t="str">
        <f t="shared" si="61"/>
        <v>спецодежда влагозащитная, мужской, из брезентовой ткани, состоит из куртки и брюк, ГОСТ 27653-88</v>
      </c>
      <c r="H1750" s="727"/>
      <c r="I1750" s="727"/>
      <c r="J1750" s="727" t="s">
        <v>227</v>
      </c>
      <c r="K1750" s="727">
        <v>80</v>
      </c>
      <c r="L1750" s="752">
        <v>711000000</v>
      </c>
      <c r="M1750" s="753" t="s">
        <v>73</v>
      </c>
      <c r="N1750" s="727" t="s">
        <v>2115</v>
      </c>
      <c r="O1750" s="727" t="s">
        <v>236</v>
      </c>
      <c r="P1750" s="727" t="s">
        <v>229</v>
      </c>
      <c r="Q1750" s="874" t="s">
        <v>230</v>
      </c>
      <c r="R1750" s="727" t="s">
        <v>2856</v>
      </c>
      <c r="S1750" s="727">
        <v>839</v>
      </c>
      <c r="T1750" s="727" t="s">
        <v>997</v>
      </c>
      <c r="U1750" s="789">
        <v>2</v>
      </c>
      <c r="V1750" s="789">
        <v>14000</v>
      </c>
      <c r="W1750" s="789">
        <v>28000</v>
      </c>
      <c r="X1750" s="789">
        <v>31360</v>
      </c>
      <c r="Y1750" s="727" t="s">
        <v>4270</v>
      </c>
      <c r="Z1750" s="727">
        <v>2016</v>
      </c>
      <c r="AA1750" s="727"/>
      <c r="AB1750" s="760" t="s">
        <v>876</v>
      </c>
      <c r="AC1750" s="760"/>
      <c r="AD1750" s="760"/>
      <c r="AE1750" s="760"/>
      <c r="AF1750" s="760"/>
      <c r="AG1750" s="760" t="s">
        <v>8432</v>
      </c>
      <c r="AH1750" s="760" t="s">
        <v>794</v>
      </c>
      <c r="AI1750" s="760">
        <v>210000619</v>
      </c>
      <c r="AJ1750" s="760" t="s">
        <v>8434</v>
      </c>
      <c r="AK1750" s="807"/>
    </row>
    <row r="1751" spans="1:37" s="192" customFormat="1" ht="100.5" customHeight="1">
      <c r="A1751" s="727" t="s">
        <v>8435</v>
      </c>
      <c r="B1751" s="727" t="s">
        <v>33</v>
      </c>
      <c r="C1751" s="727" t="s">
        <v>8425</v>
      </c>
      <c r="D1751" s="727" t="s">
        <v>4374</v>
      </c>
      <c r="E1751" s="727" t="str">
        <f t="shared" si="60"/>
        <v>Костюм (комплект)</v>
      </c>
      <c r="F1751" s="727" t="s">
        <v>8426</v>
      </c>
      <c r="G1751" s="727" t="str">
        <f t="shared" si="61"/>
        <v>для защиты от искр и брызг расплавленного металла, мужской, из брезентовый ткани, состоит из куртки и полукомбинезона</v>
      </c>
      <c r="H1751" s="727"/>
      <c r="I1751" s="727"/>
      <c r="J1751" s="727" t="s">
        <v>227</v>
      </c>
      <c r="K1751" s="727">
        <v>80</v>
      </c>
      <c r="L1751" s="752">
        <v>711000000</v>
      </c>
      <c r="M1751" s="753" t="s">
        <v>73</v>
      </c>
      <c r="N1751" s="727" t="s">
        <v>2115</v>
      </c>
      <c r="O1751" s="727" t="s">
        <v>802</v>
      </c>
      <c r="P1751" s="727" t="s">
        <v>229</v>
      </c>
      <c r="Q1751" s="874" t="s">
        <v>230</v>
      </c>
      <c r="R1751" s="727" t="s">
        <v>2856</v>
      </c>
      <c r="S1751" s="727">
        <v>839</v>
      </c>
      <c r="T1751" s="727" t="s">
        <v>997</v>
      </c>
      <c r="U1751" s="789">
        <v>4</v>
      </c>
      <c r="V1751" s="789">
        <v>14000</v>
      </c>
      <c r="W1751" s="789">
        <v>56000</v>
      </c>
      <c r="X1751" s="789">
        <v>62720</v>
      </c>
      <c r="Y1751" s="727" t="s">
        <v>4270</v>
      </c>
      <c r="Z1751" s="727">
        <v>2016</v>
      </c>
      <c r="AA1751" s="727"/>
      <c r="AB1751" s="760" t="s">
        <v>876</v>
      </c>
      <c r="AC1751" s="760"/>
      <c r="AD1751" s="760"/>
      <c r="AE1751" s="760"/>
      <c r="AF1751" s="760"/>
      <c r="AG1751" s="760" t="s">
        <v>8436</v>
      </c>
      <c r="AH1751" s="760" t="s">
        <v>794</v>
      </c>
      <c r="AI1751" s="760">
        <v>210000646</v>
      </c>
      <c r="AJ1751" s="760" t="s">
        <v>8437</v>
      </c>
      <c r="AK1751" s="807"/>
    </row>
    <row r="1752" spans="1:37" s="192" customFormat="1" ht="100.5" customHeight="1">
      <c r="A1752" s="727" t="s">
        <v>8438</v>
      </c>
      <c r="B1752" s="727" t="s">
        <v>33</v>
      </c>
      <c r="C1752" s="727" t="s">
        <v>8430</v>
      </c>
      <c r="D1752" s="727" t="s">
        <v>4374</v>
      </c>
      <c r="E1752" s="727" t="str">
        <f t="shared" si="60"/>
        <v>Костюм (комплект)</v>
      </c>
      <c r="F1752" s="727" t="s">
        <v>8431</v>
      </c>
      <c r="G1752" s="727" t="str">
        <f t="shared" si="61"/>
        <v>спецодежда влагозащитная, мужской, из брезентовой ткани, состоит из куртки и брюк, ГОСТ 27653-88</v>
      </c>
      <c r="H1752" s="727"/>
      <c r="I1752" s="727"/>
      <c r="J1752" s="727" t="s">
        <v>227</v>
      </c>
      <c r="K1752" s="727">
        <v>80</v>
      </c>
      <c r="L1752" s="752">
        <v>711000000</v>
      </c>
      <c r="M1752" s="753" t="s">
        <v>73</v>
      </c>
      <c r="N1752" s="727" t="s">
        <v>2115</v>
      </c>
      <c r="O1752" s="727" t="s">
        <v>236</v>
      </c>
      <c r="P1752" s="727" t="s">
        <v>229</v>
      </c>
      <c r="Q1752" s="874" t="s">
        <v>230</v>
      </c>
      <c r="R1752" s="727" t="s">
        <v>2856</v>
      </c>
      <c r="S1752" s="727">
        <v>839</v>
      </c>
      <c r="T1752" s="727" t="s">
        <v>997</v>
      </c>
      <c r="U1752" s="789">
        <v>1</v>
      </c>
      <c r="V1752" s="789">
        <v>14000</v>
      </c>
      <c r="W1752" s="789">
        <v>14000</v>
      </c>
      <c r="X1752" s="789">
        <v>15680</v>
      </c>
      <c r="Y1752" s="727" t="s">
        <v>4270</v>
      </c>
      <c r="Z1752" s="727">
        <v>2016</v>
      </c>
      <c r="AA1752" s="727"/>
      <c r="AB1752" s="760" t="s">
        <v>876</v>
      </c>
      <c r="AC1752" s="760"/>
      <c r="AD1752" s="760"/>
      <c r="AE1752" s="760"/>
      <c r="AF1752" s="760"/>
      <c r="AG1752" s="760" t="s">
        <v>8432</v>
      </c>
      <c r="AH1752" s="760" t="s">
        <v>794</v>
      </c>
      <c r="AI1752" s="760">
        <v>210000646</v>
      </c>
      <c r="AJ1752" s="760" t="s">
        <v>8437</v>
      </c>
      <c r="AK1752" s="807"/>
    </row>
    <row r="1753" spans="1:37" s="192" customFormat="1" ht="100.5" customHeight="1">
      <c r="A1753" s="727" t="s">
        <v>8439</v>
      </c>
      <c r="B1753" s="727" t="s">
        <v>33</v>
      </c>
      <c r="C1753" s="727" t="s">
        <v>8430</v>
      </c>
      <c r="D1753" s="727" t="s">
        <v>4374</v>
      </c>
      <c r="E1753" s="727" t="str">
        <f t="shared" si="60"/>
        <v>Костюм (комплект)</v>
      </c>
      <c r="F1753" s="727" t="s">
        <v>8431</v>
      </c>
      <c r="G1753" s="727" t="str">
        <f t="shared" si="61"/>
        <v>спецодежда влагозащитная, мужской, из брезентовой ткани, состоит из куртки и брюк, ГОСТ 27653-88</v>
      </c>
      <c r="H1753" s="727"/>
      <c r="I1753" s="727"/>
      <c r="J1753" s="727" t="s">
        <v>227</v>
      </c>
      <c r="K1753" s="727">
        <v>80</v>
      </c>
      <c r="L1753" s="752">
        <v>711000000</v>
      </c>
      <c r="M1753" s="753" t="s">
        <v>73</v>
      </c>
      <c r="N1753" s="727" t="s">
        <v>2115</v>
      </c>
      <c r="O1753" s="813" t="s">
        <v>4672</v>
      </c>
      <c r="P1753" s="727" t="s">
        <v>229</v>
      </c>
      <c r="Q1753" s="874" t="s">
        <v>230</v>
      </c>
      <c r="R1753" s="727" t="s">
        <v>2856</v>
      </c>
      <c r="S1753" s="727">
        <v>839</v>
      </c>
      <c r="T1753" s="727" t="s">
        <v>997</v>
      </c>
      <c r="U1753" s="789">
        <v>2</v>
      </c>
      <c r="V1753" s="789">
        <v>14000</v>
      </c>
      <c r="W1753" s="789">
        <v>28000</v>
      </c>
      <c r="X1753" s="789">
        <v>31360</v>
      </c>
      <c r="Y1753" s="727" t="s">
        <v>4270</v>
      </c>
      <c r="Z1753" s="727">
        <v>2016</v>
      </c>
      <c r="AA1753" s="727"/>
      <c r="AB1753" s="760" t="s">
        <v>876</v>
      </c>
      <c r="AC1753" s="760"/>
      <c r="AD1753" s="760"/>
      <c r="AE1753" s="760"/>
      <c r="AF1753" s="760"/>
      <c r="AG1753" s="760" t="s">
        <v>8440</v>
      </c>
      <c r="AH1753" s="760" t="s">
        <v>794</v>
      </c>
      <c r="AI1753" s="760">
        <v>210000655</v>
      </c>
      <c r="AJ1753" s="760" t="s">
        <v>8441</v>
      </c>
      <c r="AK1753" s="807"/>
    </row>
    <row r="1754" spans="1:37" s="192" customFormat="1" ht="100.5" customHeight="1">
      <c r="A1754" s="727" t="s">
        <v>8442</v>
      </c>
      <c r="B1754" s="727" t="s">
        <v>33</v>
      </c>
      <c r="C1754" s="727" t="s">
        <v>8425</v>
      </c>
      <c r="D1754" s="727" t="s">
        <v>4374</v>
      </c>
      <c r="E1754" s="727" t="str">
        <f t="shared" si="60"/>
        <v>Костюм (комплект)</v>
      </c>
      <c r="F1754" s="727" t="s">
        <v>8426</v>
      </c>
      <c r="G1754" s="727" t="str">
        <f t="shared" si="61"/>
        <v>для защиты от искр и брызг расплавленного металла, мужской, из брезентовый ткани, состоит из куртки и полукомбинезона</v>
      </c>
      <c r="H1754" s="727"/>
      <c r="I1754" s="727"/>
      <c r="J1754" s="727" t="s">
        <v>227</v>
      </c>
      <c r="K1754" s="727">
        <v>60</v>
      </c>
      <c r="L1754" s="752">
        <v>711000000</v>
      </c>
      <c r="M1754" s="753" t="s">
        <v>73</v>
      </c>
      <c r="N1754" s="727" t="s">
        <v>2115</v>
      </c>
      <c r="O1754" s="727" t="s">
        <v>4707</v>
      </c>
      <c r="P1754" s="727" t="s">
        <v>229</v>
      </c>
      <c r="Q1754" s="874" t="s">
        <v>230</v>
      </c>
      <c r="R1754" s="727" t="s">
        <v>2856</v>
      </c>
      <c r="S1754" s="727">
        <v>839</v>
      </c>
      <c r="T1754" s="727" t="s">
        <v>997</v>
      </c>
      <c r="U1754" s="789">
        <v>7</v>
      </c>
      <c r="V1754" s="789">
        <v>20400</v>
      </c>
      <c r="W1754" s="789">
        <v>142800</v>
      </c>
      <c r="X1754" s="789">
        <v>159936</v>
      </c>
      <c r="Y1754" s="727" t="s">
        <v>4270</v>
      </c>
      <c r="Z1754" s="727">
        <v>2016</v>
      </c>
      <c r="AA1754" s="727"/>
      <c r="AB1754" s="760" t="s">
        <v>876</v>
      </c>
      <c r="AC1754" s="760"/>
      <c r="AD1754" s="760"/>
      <c r="AE1754" s="760"/>
      <c r="AF1754" s="760"/>
      <c r="AG1754" s="760" t="s">
        <v>8443</v>
      </c>
      <c r="AH1754" s="760" t="s">
        <v>794</v>
      </c>
      <c r="AI1754" s="760">
        <v>210000661</v>
      </c>
      <c r="AJ1754" s="760" t="s">
        <v>8444</v>
      </c>
      <c r="AK1754" s="807"/>
    </row>
    <row r="1755" spans="1:37" s="192" customFormat="1" ht="100.5" customHeight="1">
      <c r="A1755" s="727" t="s">
        <v>8445</v>
      </c>
      <c r="B1755" s="727" t="s">
        <v>33</v>
      </c>
      <c r="C1755" s="727" t="s">
        <v>8425</v>
      </c>
      <c r="D1755" s="727" t="s">
        <v>4374</v>
      </c>
      <c r="E1755" s="727" t="str">
        <f t="shared" si="60"/>
        <v>Костюм (комплект)</v>
      </c>
      <c r="F1755" s="727" t="s">
        <v>8426</v>
      </c>
      <c r="G1755" s="727" t="str">
        <f t="shared" si="61"/>
        <v>для защиты от искр и брызг расплавленного металла, мужской, из брезентовый ткани, состоит из куртки и полукомбинезона</v>
      </c>
      <c r="H1755" s="727"/>
      <c r="I1755" s="727"/>
      <c r="J1755" s="727" t="s">
        <v>227</v>
      </c>
      <c r="K1755" s="727">
        <v>60</v>
      </c>
      <c r="L1755" s="752">
        <v>711000000</v>
      </c>
      <c r="M1755" s="753" t="s">
        <v>73</v>
      </c>
      <c r="N1755" s="727" t="s">
        <v>2115</v>
      </c>
      <c r="O1755" s="813" t="s">
        <v>4693</v>
      </c>
      <c r="P1755" s="727" t="s">
        <v>229</v>
      </c>
      <c r="Q1755" s="874" t="s">
        <v>230</v>
      </c>
      <c r="R1755" s="727" t="s">
        <v>2856</v>
      </c>
      <c r="S1755" s="727">
        <v>839</v>
      </c>
      <c r="T1755" s="727" t="s">
        <v>997</v>
      </c>
      <c r="U1755" s="789">
        <v>4</v>
      </c>
      <c r="V1755" s="789">
        <v>20400</v>
      </c>
      <c r="W1755" s="789">
        <v>81600</v>
      </c>
      <c r="X1755" s="789">
        <v>91392</v>
      </c>
      <c r="Y1755" s="727" t="s">
        <v>4270</v>
      </c>
      <c r="Z1755" s="727">
        <v>2016</v>
      </c>
      <c r="AA1755" s="727"/>
      <c r="AB1755" s="760" t="s">
        <v>876</v>
      </c>
      <c r="AC1755" s="760"/>
      <c r="AD1755" s="760"/>
      <c r="AE1755" s="760"/>
      <c r="AF1755" s="760"/>
      <c r="AG1755" s="760" t="s">
        <v>8446</v>
      </c>
      <c r="AH1755" s="760" t="s">
        <v>794</v>
      </c>
      <c r="AI1755" s="760">
        <v>210000661</v>
      </c>
      <c r="AJ1755" s="760" t="s">
        <v>8444</v>
      </c>
      <c r="AK1755" s="807"/>
    </row>
    <row r="1756" spans="1:37" s="192" customFormat="1" ht="100.5" customHeight="1">
      <c r="A1756" s="727" t="s">
        <v>8447</v>
      </c>
      <c r="B1756" s="727" t="s">
        <v>33</v>
      </c>
      <c r="C1756" s="727" t="s">
        <v>8425</v>
      </c>
      <c r="D1756" s="727" t="s">
        <v>4374</v>
      </c>
      <c r="E1756" s="727" t="str">
        <f t="shared" si="60"/>
        <v>Костюм (комплект)</v>
      </c>
      <c r="F1756" s="727" t="s">
        <v>8426</v>
      </c>
      <c r="G1756" s="727" t="str">
        <f t="shared" si="61"/>
        <v>для защиты от искр и брызг расплавленного металла, мужской, из брезентовый ткани, состоит из куртки и полукомбинезона</v>
      </c>
      <c r="H1756" s="727"/>
      <c r="I1756" s="727"/>
      <c r="J1756" s="727" t="s">
        <v>227</v>
      </c>
      <c r="K1756" s="727">
        <v>60</v>
      </c>
      <c r="L1756" s="752">
        <v>711000000</v>
      </c>
      <c r="M1756" s="753" t="s">
        <v>73</v>
      </c>
      <c r="N1756" s="727" t="s">
        <v>2115</v>
      </c>
      <c r="O1756" s="813" t="s">
        <v>4669</v>
      </c>
      <c r="P1756" s="727" t="s">
        <v>229</v>
      </c>
      <c r="Q1756" s="874" t="s">
        <v>230</v>
      </c>
      <c r="R1756" s="727" t="s">
        <v>2856</v>
      </c>
      <c r="S1756" s="727">
        <v>839</v>
      </c>
      <c r="T1756" s="727" t="s">
        <v>997</v>
      </c>
      <c r="U1756" s="789">
        <v>5</v>
      </c>
      <c r="V1756" s="789">
        <v>20400</v>
      </c>
      <c r="W1756" s="789">
        <v>102000</v>
      </c>
      <c r="X1756" s="789">
        <v>114240</v>
      </c>
      <c r="Y1756" s="727" t="s">
        <v>4270</v>
      </c>
      <c r="Z1756" s="727">
        <v>2016</v>
      </c>
      <c r="AA1756" s="727"/>
      <c r="AB1756" s="760" t="s">
        <v>876</v>
      </c>
      <c r="AC1756" s="760"/>
      <c r="AD1756" s="760"/>
      <c r="AE1756" s="760"/>
      <c r="AF1756" s="760"/>
      <c r="AG1756" s="760" t="s">
        <v>8448</v>
      </c>
      <c r="AH1756" s="760" t="s">
        <v>794</v>
      </c>
      <c r="AI1756" s="760">
        <v>210000663</v>
      </c>
      <c r="AJ1756" s="760" t="s">
        <v>8449</v>
      </c>
      <c r="AK1756" s="807"/>
    </row>
    <row r="1757" spans="1:37" s="192" customFormat="1" ht="100.5" customHeight="1">
      <c r="A1757" s="727" t="s">
        <v>8450</v>
      </c>
      <c r="B1757" s="727" t="s">
        <v>33</v>
      </c>
      <c r="C1757" s="727" t="s">
        <v>8425</v>
      </c>
      <c r="D1757" s="727" t="s">
        <v>4374</v>
      </c>
      <c r="E1757" s="727" t="str">
        <f t="shared" si="60"/>
        <v>Костюм (комплект)</v>
      </c>
      <c r="F1757" s="727" t="s">
        <v>8426</v>
      </c>
      <c r="G1757" s="727" t="str">
        <f t="shared" si="61"/>
        <v>для защиты от искр и брызг расплавленного металла, мужской, из брезентовый ткани, состоит из куртки и полукомбинезона</v>
      </c>
      <c r="H1757" s="727"/>
      <c r="I1757" s="727"/>
      <c r="J1757" s="727" t="s">
        <v>227</v>
      </c>
      <c r="K1757" s="727">
        <v>60</v>
      </c>
      <c r="L1757" s="752">
        <v>711000000</v>
      </c>
      <c r="M1757" s="753" t="s">
        <v>73</v>
      </c>
      <c r="N1757" s="727" t="s">
        <v>2115</v>
      </c>
      <c r="O1757" s="813" t="s">
        <v>4693</v>
      </c>
      <c r="P1757" s="727" t="s">
        <v>229</v>
      </c>
      <c r="Q1757" s="874" t="s">
        <v>230</v>
      </c>
      <c r="R1757" s="727" t="s">
        <v>2856</v>
      </c>
      <c r="S1757" s="727">
        <v>839</v>
      </c>
      <c r="T1757" s="727" t="s">
        <v>997</v>
      </c>
      <c r="U1757" s="789">
        <v>8</v>
      </c>
      <c r="V1757" s="789">
        <v>20400</v>
      </c>
      <c r="W1757" s="789">
        <v>163200</v>
      </c>
      <c r="X1757" s="789">
        <v>182784</v>
      </c>
      <c r="Y1757" s="727" t="s">
        <v>4270</v>
      </c>
      <c r="Z1757" s="727">
        <v>2016</v>
      </c>
      <c r="AA1757" s="727"/>
      <c r="AB1757" s="760" t="s">
        <v>876</v>
      </c>
      <c r="AC1757" s="760"/>
      <c r="AD1757" s="760"/>
      <c r="AE1757" s="760"/>
      <c r="AF1757" s="760"/>
      <c r="AG1757" s="760" t="s">
        <v>8446</v>
      </c>
      <c r="AH1757" s="760" t="s">
        <v>794</v>
      </c>
      <c r="AI1757" s="760">
        <v>210000663</v>
      </c>
      <c r="AJ1757" s="760" t="s">
        <v>8449</v>
      </c>
      <c r="AK1757" s="807"/>
    </row>
    <row r="1758" spans="1:37" s="192" customFormat="1" ht="100.5" customHeight="1">
      <c r="A1758" s="727" t="s">
        <v>8451</v>
      </c>
      <c r="B1758" s="727" t="s">
        <v>33</v>
      </c>
      <c r="C1758" s="727" t="s">
        <v>8452</v>
      </c>
      <c r="D1758" s="727" t="s">
        <v>8453</v>
      </c>
      <c r="E1758" s="727" t="str">
        <f t="shared" si="60"/>
        <v>Халат</v>
      </c>
      <c r="F1758" s="727" t="s">
        <v>8454</v>
      </c>
      <c r="G1758" s="727" t="str">
        <f t="shared" si="61"/>
        <v>мужской, спецодежда влагозащитная, из  хлопчатобумажной  ткани, ГОСТ 12.4.103-83</v>
      </c>
      <c r="H1758" s="727"/>
      <c r="I1758" s="727"/>
      <c r="J1758" s="727" t="s">
        <v>1135</v>
      </c>
      <c r="K1758" s="727">
        <v>50</v>
      </c>
      <c r="L1758" s="766">
        <v>471010000</v>
      </c>
      <c r="M1758" s="1016" t="s">
        <v>125</v>
      </c>
      <c r="N1758" s="727" t="s">
        <v>2115</v>
      </c>
      <c r="O1758" s="727" t="s">
        <v>236</v>
      </c>
      <c r="P1758" s="727" t="s">
        <v>229</v>
      </c>
      <c r="Q1758" s="874" t="s">
        <v>230</v>
      </c>
      <c r="R1758" s="727" t="s">
        <v>2856</v>
      </c>
      <c r="S1758" s="727">
        <v>796</v>
      </c>
      <c r="T1758" s="727" t="s">
        <v>232</v>
      </c>
      <c r="U1758" s="789">
        <v>1</v>
      </c>
      <c r="V1758" s="789">
        <v>4000</v>
      </c>
      <c r="W1758" s="789">
        <v>4000</v>
      </c>
      <c r="X1758" s="789">
        <v>4480</v>
      </c>
      <c r="Y1758" s="727" t="s">
        <v>4270</v>
      </c>
      <c r="Z1758" s="727">
        <v>2016</v>
      </c>
      <c r="AA1758" s="727"/>
      <c r="AB1758" s="760" t="s">
        <v>876</v>
      </c>
      <c r="AC1758" s="760"/>
      <c r="AD1758" s="760"/>
      <c r="AE1758" s="760"/>
      <c r="AF1758" s="760"/>
      <c r="AG1758" s="760" t="s">
        <v>8455</v>
      </c>
      <c r="AH1758" s="760" t="s">
        <v>794</v>
      </c>
      <c r="AI1758" s="760">
        <v>210000705</v>
      </c>
      <c r="AJ1758" s="760" t="s">
        <v>8456</v>
      </c>
      <c r="AK1758" s="807"/>
    </row>
    <row r="1759" spans="1:37" s="192" customFormat="1" ht="100.5" customHeight="1">
      <c r="A1759" s="727" t="s">
        <v>8457</v>
      </c>
      <c r="B1759" s="727" t="s">
        <v>33</v>
      </c>
      <c r="C1759" s="727" t="s">
        <v>8452</v>
      </c>
      <c r="D1759" s="727" t="s">
        <v>8453</v>
      </c>
      <c r="E1759" s="727" t="str">
        <f t="shared" si="60"/>
        <v>Халат</v>
      </c>
      <c r="F1759" s="727" t="s">
        <v>8454</v>
      </c>
      <c r="G1759" s="727" t="str">
        <f t="shared" si="61"/>
        <v>мужской, спецодежда влагозащитная, из  хлопчатобумажной  ткани, ГОСТ 12.4.103-83</v>
      </c>
      <c r="H1759" s="727"/>
      <c r="I1759" s="727"/>
      <c r="J1759" s="727" t="s">
        <v>1135</v>
      </c>
      <c r="K1759" s="727">
        <v>50</v>
      </c>
      <c r="L1759" s="727">
        <v>511010000</v>
      </c>
      <c r="M1759" s="753" t="s">
        <v>88</v>
      </c>
      <c r="N1759" s="727" t="s">
        <v>2115</v>
      </c>
      <c r="O1759" s="727" t="s">
        <v>4432</v>
      </c>
      <c r="P1759" s="727" t="s">
        <v>229</v>
      </c>
      <c r="Q1759" s="874" t="s">
        <v>230</v>
      </c>
      <c r="R1759" s="727" t="s">
        <v>2856</v>
      </c>
      <c r="S1759" s="727">
        <v>796</v>
      </c>
      <c r="T1759" s="727" t="s">
        <v>232</v>
      </c>
      <c r="U1759" s="789">
        <v>1</v>
      </c>
      <c r="V1759" s="789">
        <v>4900</v>
      </c>
      <c r="W1759" s="789">
        <v>4900</v>
      </c>
      <c r="X1759" s="789">
        <v>5488</v>
      </c>
      <c r="Y1759" s="727" t="s">
        <v>4270</v>
      </c>
      <c r="Z1759" s="727">
        <v>2016</v>
      </c>
      <c r="AA1759" s="727"/>
      <c r="AB1759" s="760" t="s">
        <v>876</v>
      </c>
      <c r="AC1759" s="760"/>
      <c r="AD1759" s="760"/>
      <c r="AE1759" s="760"/>
      <c r="AF1759" s="760"/>
      <c r="AG1759" s="760" t="s">
        <v>8458</v>
      </c>
      <c r="AH1759" s="760" t="s">
        <v>794</v>
      </c>
      <c r="AI1759" s="760">
        <v>210000708</v>
      </c>
      <c r="AJ1759" s="760" t="s">
        <v>8459</v>
      </c>
      <c r="AK1759" s="807"/>
    </row>
    <row r="1760" spans="1:37" s="192" customFormat="1" ht="100.5" customHeight="1">
      <c r="A1760" s="727" t="s">
        <v>8460</v>
      </c>
      <c r="B1760" s="727" t="s">
        <v>33</v>
      </c>
      <c r="C1760" s="727" t="s">
        <v>8452</v>
      </c>
      <c r="D1760" s="727" t="s">
        <v>8453</v>
      </c>
      <c r="E1760" s="727" t="str">
        <f t="shared" si="60"/>
        <v>Халат</v>
      </c>
      <c r="F1760" s="727" t="s">
        <v>8454</v>
      </c>
      <c r="G1760" s="727" t="str">
        <f t="shared" si="61"/>
        <v>мужской, спецодежда влагозащитная, из  хлопчатобумажной  ткани, ГОСТ 12.4.103-83</v>
      </c>
      <c r="H1760" s="727"/>
      <c r="I1760" s="727"/>
      <c r="J1760" s="727" t="s">
        <v>1135</v>
      </c>
      <c r="K1760" s="727">
        <v>50</v>
      </c>
      <c r="L1760" s="788">
        <v>311000000</v>
      </c>
      <c r="M1760" s="727" t="s">
        <v>342</v>
      </c>
      <c r="N1760" s="727" t="s">
        <v>2115</v>
      </c>
      <c r="O1760" s="813" t="s">
        <v>4683</v>
      </c>
      <c r="P1760" s="727" t="s">
        <v>229</v>
      </c>
      <c r="Q1760" s="874" t="s">
        <v>230</v>
      </c>
      <c r="R1760" s="727" t="s">
        <v>2856</v>
      </c>
      <c r="S1760" s="727">
        <v>796</v>
      </c>
      <c r="T1760" s="727" t="s">
        <v>232</v>
      </c>
      <c r="U1760" s="789">
        <v>1</v>
      </c>
      <c r="V1760" s="789">
        <v>4900</v>
      </c>
      <c r="W1760" s="789">
        <v>4900</v>
      </c>
      <c r="X1760" s="789">
        <v>5488</v>
      </c>
      <c r="Y1760" s="727" t="s">
        <v>4270</v>
      </c>
      <c r="Z1760" s="727">
        <v>2016</v>
      </c>
      <c r="AA1760" s="727"/>
      <c r="AB1760" s="760" t="s">
        <v>876</v>
      </c>
      <c r="AC1760" s="760"/>
      <c r="AD1760" s="760"/>
      <c r="AE1760" s="760"/>
      <c r="AF1760" s="760"/>
      <c r="AG1760" s="760" t="s">
        <v>8461</v>
      </c>
      <c r="AH1760" s="760" t="s">
        <v>794</v>
      </c>
      <c r="AI1760" s="760">
        <v>210000709</v>
      </c>
      <c r="AJ1760" s="760" t="s">
        <v>8462</v>
      </c>
      <c r="AK1760" s="807"/>
    </row>
    <row r="1761" spans="1:37" s="192" customFormat="1" ht="100.5" customHeight="1">
      <c r="A1761" s="727" t="s">
        <v>8463</v>
      </c>
      <c r="B1761" s="727" t="s">
        <v>33</v>
      </c>
      <c r="C1761" s="727" t="s">
        <v>8452</v>
      </c>
      <c r="D1761" s="727" t="s">
        <v>8453</v>
      </c>
      <c r="E1761" s="727" t="str">
        <f t="shared" si="60"/>
        <v>Халат</v>
      </c>
      <c r="F1761" s="727" t="s">
        <v>8454</v>
      </c>
      <c r="G1761" s="727" t="str">
        <f t="shared" si="61"/>
        <v>мужской, спецодежда влагозащитная, из  хлопчатобумажной  ткани, ГОСТ 12.4.103-83</v>
      </c>
      <c r="H1761" s="727"/>
      <c r="I1761" s="727"/>
      <c r="J1761" s="727" t="s">
        <v>1135</v>
      </c>
      <c r="K1761" s="727">
        <v>50</v>
      </c>
      <c r="L1761" s="766">
        <v>471010000</v>
      </c>
      <c r="M1761" s="1016" t="s">
        <v>125</v>
      </c>
      <c r="N1761" s="727" t="s">
        <v>2115</v>
      </c>
      <c r="O1761" s="727" t="s">
        <v>236</v>
      </c>
      <c r="P1761" s="727" t="s">
        <v>229</v>
      </c>
      <c r="Q1761" s="874" t="s">
        <v>230</v>
      </c>
      <c r="R1761" s="727" t="s">
        <v>2856</v>
      </c>
      <c r="S1761" s="727">
        <v>796</v>
      </c>
      <c r="T1761" s="727" t="s">
        <v>232</v>
      </c>
      <c r="U1761" s="789">
        <v>1</v>
      </c>
      <c r="V1761" s="789">
        <v>4900</v>
      </c>
      <c r="W1761" s="789">
        <v>4900</v>
      </c>
      <c r="X1761" s="789">
        <v>5488</v>
      </c>
      <c r="Y1761" s="727" t="s">
        <v>4270</v>
      </c>
      <c r="Z1761" s="727">
        <v>2016</v>
      </c>
      <c r="AA1761" s="727"/>
      <c r="AB1761" s="760" t="s">
        <v>876</v>
      </c>
      <c r="AC1761" s="760"/>
      <c r="AD1761" s="760"/>
      <c r="AE1761" s="760"/>
      <c r="AF1761" s="760"/>
      <c r="AG1761" s="760" t="s">
        <v>8455</v>
      </c>
      <c r="AH1761" s="760" t="s">
        <v>794</v>
      </c>
      <c r="AI1761" s="760">
        <v>210000710</v>
      </c>
      <c r="AJ1761" s="760" t="s">
        <v>8464</v>
      </c>
      <c r="AK1761" s="807"/>
    </row>
    <row r="1762" spans="1:37" s="192" customFormat="1" ht="100.5" customHeight="1">
      <c r="A1762" s="727" t="s">
        <v>8465</v>
      </c>
      <c r="B1762" s="727" t="s">
        <v>33</v>
      </c>
      <c r="C1762" s="727" t="s">
        <v>8452</v>
      </c>
      <c r="D1762" s="727" t="s">
        <v>8453</v>
      </c>
      <c r="E1762" s="727" t="str">
        <f t="shared" si="60"/>
        <v>Халат</v>
      </c>
      <c r="F1762" s="727" t="s">
        <v>8454</v>
      </c>
      <c r="G1762" s="727" t="str">
        <f t="shared" si="61"/>
        <v>мужской, спецодежда влагозащитная, из  хлопчатобумажной  ткани, ГОСТ 12.4.103-83</v>
      </c>
      <c r="H1762" s="727"/>
      <c r="I1762" s="727"/>
      <c r="J1762" s="727" t="s">
        <v>1135</v>
      </c>
      <c r="K1762" s="727">
        <v>50</v>
      </c>
      <c r="L1762" s="766">
        <v>751000000</v>
      </c>
      <c r="M1762" s="749" t="s">
        <v>83</v>
      </c>
      <c r="N1762" s="727" t="s">
        <v>2115</v>
      </c>
      <c r="O1762" s="813" t="s">
        <v>4675</v>
      </c>
      <c r="P1762" s="727" t="s">
        <v>229</v>
      </c>
      <c r="Q1762" s="874" t="s">
        <v>230</v>
      </c>
      <c r="R1762" s="727" t="s">
        <v>2856</v>
      </c>
      <c r="S1762" s="727">
        <v>796</v>
      </c>
      <c r="T1762" s="727" t="s">
        <v>232</v>
      </c>
      <c r="U1762" s="789">
        <v>31</v>
      </c>
      <c r="V1762" s="789">
        <v>4900</v>
      </c>
      <c r="W1762" s="789">
        <v>151900</v>
      </c>
      <c r="X1762" s="789">
        <v>170128</v>
      </c>
      <c r="Y1762" s="727" t="s">
        <v>4270</v>
      </c>
      <c r="Z1762" s="727">
        <v>2016</v>
      </c>
      <c r="AA1762" s="727"/>
      <c r="AB1762" s="760" t="s">
        <v>876</v>
      </c>
      <c r="AC1762" s="760"/>
      <c r="AD1762" s="760"/>
      <c r="AE1762" s="760"/>
      <c r="AF1762" s="760"/>
      <c r="AG1762" s="760" t="s">
        <v>8466</v>
      </c>
      <c r="AH1762" s="760" t="s">
        <v>794</v>
      </c>
      <c r="AI1762" s="760">
        <v>210000713</v>
      </c>
      <c r="AJ1762" s="760" t="s">
        <v>8467</v>
      </c>
      <c r="AK1762" s="807"/>
    </row>
    <row r="1763" spans="1:37" s="192" customFormat="1" ht="100.5" customHeight="1">
      <c r="A1763" s="727" t="s">
        <v>8468</v>
      </c>
      <c r="B1763" s="727" t="s">
        <v>33</v>
      </c>
      <c r="C1763" s="727" t="s">
        <v>8452</v>
      </c>
      <c r="D1763" s="727" t="s">
        <v>8453</v>
      </c>
      <c r="E1763" s="727" t="str">
        <f t="shared" si="60"/>
        <v>Халат</v>
      </c>
      <c r="F1763" s="727" t="s">
        <v>8454</v>
      </c>
      <c r="G1763" s="727" t="str">
        <f t="shared" si="61"/>
        <v>мужской, спецодежда влагозащитная, из  хлопчатобумажной  ткани, ГОСТ 12.4.103-83</v>
      </c>
      <c r="H1763" s="727"/>
      <c r="I1763" s="727"/>
      <c r="J1763" s="727" t="s">
        <v>1135</v>
      </c>
      <c r="K1763" s="727">
        <v>50</v>
      </c>
      <c r="L1763" s="766">
        <v>751000000</v>
      </c>
      <c r="M1763" s="749" t="s">
        <v>83</v>
      </c>
      <c r="N1763" s="727" t="s">
        <v>2115</v>
      </c>
      <c r="O1763" s="813" t="s">
        <v>4675</v>
      </c>
      <c r="P1763" s="727" t="s">
        <v>229</v>
      </c>
      <c r="Q1763" s="874" t="s">
        <v>230</v>
      </c>
      <c r="R1763" s="727" t="s">
        <v>2856</v>
      </c>
      <c r="S1763" s="727">
        <v>796</v>
      </c>
      <c r="T1763" s="727" t="s">
        <v>232</v>
      </c>
      <c r="U1763" s="789">
        <v>23</v>
      </c>
      <c r="V1763" s="789">
        <v>4900</v>
      </c>
      <c r="W1763" s="789">
        <v>112700</v>
      </c>
      <c r="X1763" s="789">
        <f>W1763*1.12</f>
        <v>126224.00000000001</v>
      </c>
      <c r="Y1763" s="727" t="s">
        <v>4270</v>
      </c>
      <c r="Z1763" s="727">
        <v>2016</v>
      </c>
      <c r="AA1763" s="727"/>
      <c r="AB1763" s="760" t="s">
        <v>876</v>
      </c>
      <c r="AC1763" s="760"/>
      <c r="AD1763" s="760"/>
      <c r="AE1763" s="760"/>
      <c r="AF1763" s="760"/>
      <c r="AG1763" s="760" t="s">
        <v>8466</v>
      </c>
      <c r="AH1763" s="760" t="s">
        <v>794</v>
      </c>
      <c r="AI1763" s="760">
        <v>210000714</v>
      </c>
      <c r="AJ1763" s="760" t="s">
        <v>8469</v>
      </c>
      <c r="AK1763" s="807"/>
    </row>
    <row r="1764" spans="1:37" s="192" customFormat="1" ht="100.5" customHeight="1">
      <c r="A1764" s="727" t="s">
        <v>8470</v>
      </c>
      <c r="B1764" s="727" t="s">
        <v>33</v>
      </c>
      <c r="C1764" s="727" t="s">
        <v>8452</v>
      </c>
      <c r="D1764" s="727" t="s">
        <v>8453</v>
      </c>
      <c r="E1764" s="727" t="str">
        <f t="shared" si="60"/>
        <v>Халат</v>
      </c>
      <c r="F1764" s="727" t="s">
        <v>8454</v>
      </c>
      <c r="G1764" s="727" t="str">
        <f t="shared" si="61"/>
        <v>мужской, спецодежда влагозащитная, из  хлопчатобумажной  ткани, ГОСТ 12.4.103-83</v>
      </c>
      <c r="H1764" s="727"/>
      <c r="I1764" s="727"/>
      <c r="J1764" s="727" t="s">
        <v>1135</v>
      </c>
      <c r="K1764" s="727">
        <v>50</v>
      </c>
      <c r="L1764" s="766">
        <v>751000000</v>
      </c>
      <c r="M1764" s="749" t="s">
        <v>83</v>
      </c>
      <c r="N1764" s="727" t="s">
        <v>2115</v>
      </c>
      <c r="O1764" s="813" t="s">
        <v>4675</v>
      </c>
      <c r="P1764" s="727" t="s">
        <v>229</v>
      </c>
      <c r="Q1764" s="874" t="s">
        <v>230</v>
      </c>
      <c r="R1764" s="727" t="s">
        <v>2856</v>
      </c>
      <c r="S1764" s="727">
        <v>796</v>
      </c>
      <c r="T1764" s="727" t="s">
        <v>232</v>
      </c>
      <c r="U1764" s="789">
        <v>7</v>
      </c>
      <c r="V1764" s="789">
        <v>4900</v>
      </c>
      <c r="W1764" s="789">
        <v>34300</v>
      </c>
      <c r="X1764" s="789">
        <f>W1764*1.12</f>
        <v>38416.000000000007</v>
      </c>
      <c r="Y1764" s="727" t="s">
        <v>4270</v>
      </c>
      <c r="Z1764" s="727">
        <v>2016</v>
      </c>
      <c r="AA1764" s="727"/>
      <c r="AB1764" s="760" t="s">
        <v>876</v>
      </c>
      <c r="AC1764" s="760"/>
      <c r="AD1764" s="760"/>
      <c r="AE1764" s="760"/>
      <c r="AF1764" s="760"/>
      <c r="AG1764" s="760" t="s">
        <v>8466</v>
      </c>
      <c r="AH1764" s="760" t="s">
        <v>794</v>
      </c>
      <c r="AI1764" s="760">
        <v>210000715</v>
      </c>
      <c r="AJ1764" s="760" t="s">
        <v>8471</v>
      </c>
      <c r="AK1764" s="807"/>
    </row>
    <row r="1765" spans="1:37" s="192" customFormat="1" ht="100.5" customHeight="1">
      <c r="A1765" s="727" t="s">
        <v>8472</v>
      </c>
      <c r="B1765" s="727" t="s">
        <v>33</v>
      </c>
      <c r="C1765" s="727" t="s">
        <v>8452</v>
      </c>
      <c r="D1765" s="727" t="s">
        <v>8453</v>
      </c>
      <c r="E1765" s="727" t="str">
        <f t="shared" si="60"/>
        <v>Халат</v>
      </c>
      <c r="F1765" s="727" t="s">
        <v>8454</v>
      </c>
      <c r="G1765" s="727" t="str">
        <f t="shared" si="61"/>
        <v>мужской, спецодежда влагозащитная, из  хлопчатобумажной  ткани, ГОСТ 12.4.103-83</v>
      </c>
      <c r="H1765" s="727"/>
      <c r="I1765" s="727"/>
      <c r="J1765" s="727" t="s">
        <v>1135</v>
      </c>
      <c r="K1765" s="727">
        <v>50</v>
      </c>
      <c r="L1765" s="766">
        <v>751000000</v>
      </c>
      <c r="M1765" s="749" t="s">
        <v>83</v>
      </c>
      <c r="N1765" s="727" t="s">
        <v>2115</v>
      </c>
      <c r="O1765" s="813" t="s">
        <v>4675</v>
      </c>
      <c r="P1765" s="727" t="s">
        <v>229</v>
      </c>
      <c r="Q1765" s="874" t="s">
        <v>230</v>
      </c>
      <c r="R1765" s="727" t="s">
        <v>2856</v>
      </c>
      <c r="S1765" s="727">
        <v>796</v>
      </c>
      <c r="T1765" s="727" t="s">
        <v>232</v>
      </c>
      <c r="U1765" s="789">
        <v>12</v>
      </c>
      <c r="V1765" s="789">
        <v>4900</v>
      </c>
      <c r="W1765" s="789">
        <v>58800</v>
      </c>
      <c r="X1765" s="789">
        <f>W1765*1.12</f>
        <v>65856</v>
      </c>
      <c r="Y1765" s="727" t="s">
        <v>4270</v>
      </c>
      <c r="Z1765" s="727">
        <v>2016</v>
      </c>
      <c r="AA1765" s="727"/>
      <c r="AB1765" s="760" t="s">
        <v>876</v>
      </c>
      <c r="AC1765" s="760"/>
      <c r="AD1765" s="760"/>
      <c r="AE1765" s="760"/>
      <c r="AF1765" s="760"/>
      <c r="AG1765" s="760" t="s">
        <v>8466</v>
      </c>
      <c r="AH1765" s="760" t="s">
        <v>794</v>
      </c>
      <c r="AI1765" s="760">
        <v>210000716</v>
      </c>
      <c r="AJ1765" s="760" t="s">
        <v>8473</v>
      </c>
      <c r="AK1765" s="807"/>
    </row>
    <row r="1766" spans="1:37" s="192" customFormat="1" ht="100.5" customHeight="1">
      <c r="A1766" s="727" t="s">
        <v>8474</v>
      </c>
      <c r="B1766" s="727" t="s">
        <v>33</v>
      </c>
      <c r="C1766" s="727" t="s">
        <v>8452</v>
      </c>
      <c r="D1766" s="727" t="s">
        <v>8453</v>
      </c>
      <c r="E1766" s="727" t="str">
        <f t="shared" si="60"/>
        <v>Халат</v>
      </c>
      <c r="F1766" s="727" t="s">
        <v>8454</v>
      </c>
      <c r="G1766" s="727" t="str">
        <f t="shared" si="61"/>
        <v>мужской, спецодежда влагозащитная, из  хлопчатобумажной  ткани, ГОСТ 12.4.103-83</v>
      </c>
      <c r="H1766" s="727"/>
      <c r="I1766" s="727"/>
      <c r="J1766" s="727" t="s">
        <v>1135</v>
      </c>
      <c r="K1766" s="727">
        <v>50</v>
      </c>
      <c r="L1766" s="766">
        <v>751000000</v>
      </c>
      <c r="M1766" s="749" t="s">
        <v>83</v>
      </c>
      <c r="N1766" s="727" t="s">
        <v>2115</v>
      </c>
      <c r="O1766" s="813" t="s">
        <v>4675</v>
      </c>
      <c r="P1766" s="727" t="s">
        <v>229</v>
      </c>
      <c r="Q1766" s="874" t="s">
        <v>230</v>
      </c>
      <c r="R1766" s="727" t="s">
        <v>2856</v>
      </c>
      <c r="S1766" s="727">
        <v>796</v>
      </c>
      <c r="T1766" s="727" t="s">
        <v>232</v>
      </c>
      <c r="U1766" s="789">
        <v>6</v>
      </c>
      <c r="V1766" s="789">
        <v>4900</v>
      </c>
      <c r="W1766" s="789">
        <v>29400</v>
      </c>
      <c r="X1766" s="789">
        <f>W1766*1.12</f>
        <v>32928</v>
      </c>
      <c r="Y1766" s="727" t="s">
        <v>4270</v>
      </c>
      <c r="Z1766" s="727">
        <v>2016</v>
      </c>
      <c r="AA1766" s="727"/>
      <c r="AB1766" s="760" t="s">
        <v>876</v>
      </c>
      <c r="AC1766" s="760"/>
      <c r="AD1766" s="760"/>
      <c r="AE1766" s="760"/>
      <c r="AF1766" s="760"/>
      <c r="AG1766" s="760" t="s">
        <v>8466</v>
      </c>
      <c r="AH1766" s="760" t="s">
        <v>794</v>
      </c>
      <c r="AI1766" s="760">
        <v>210000717</v>
      </c>
      <c r="AJ1766" s="760" t="s">
        <v>8475</v>
      </c>
      <c r="AK1766" s="807"/>
    </row>
    <row r="1767" spans="1:37" s="192" customFormat="1" ht="100.5" customHeight="1">
      <c r="A1767" s="727" t="s">
        <v>8476</v>
      </c>
      <c r="B1767" s="727" t="s">
        <v>33</v>
      </c>
      <c r="C1767" s="727" t="s">
        <v>8452</v>
      </c>
      <c r="D1767" s="727" t="s">
        <v>8453</v>
      </c>
      <c r="E1767" s="727" t="str">
        <f t="shared" si="60"/>
        <v>Халат</v>
      </c>
      <c r="F1767" s="727" t="s">
        <v>8454</v>
      </c>
      <c r="G1767" s="727" t="str">
        <f t="shared" si="61"/>
        <v>мужской, спецодежда влагозащитная, из  хлопчатобумажной  ткани, ГОСТ 12.4.103-83</v>
      </c>
      <c r="H1767" s="727"/>
      <c r="I1767" s="727"/>
      <c r="J1767" s="727" t="s">
        <v>1135</v>
      </c>
      <c r="K1767" s="727">
        <v>50</v>
      </c>
      <c r="L1767" s="766">
        <v>751000000</v>
      </c>
      <c r="M1767" s="749" t="s">
        <v>83</v>
      </c>
      <c r="N1767" s="727" t="s">
        <v>2115</v>
      </c>
      <c r="O1767" s="813" t="s">
        <v>4675</v>
      </c>
      <c r="P1767" s="727" t="s">
        <v>229</v>
      </c>
      <c r="Q1767" s="874" t="s">
        <v>230</v>
      </c>
      <c r="R1767" s="727" t="s">
        <v>2856</v>
      </c>
      <c r="S1767" s="727">
        <v>796</v>
      </c>
      <c r="T1767" s="727" t="s">
        <v>232</v>
      </c>
      <c r="U1767" s="789">
        <v>5</v>
      </c>
      <c r="V1767" s="789">
        <v>4900</v>
      </c>
      <c r="W1767" s="789">
        <v>24500</v>
      </c>
      <c r="X1767" s="789">
        <f>W1767*1.12</f>
        <v>27440.000000000004</v>
      </c>
      <c r="Y1767" s="727" t="s">
        <v>4270</v>
      </c>
      <c r="Z1767" s="727">
        <v>2016</v>
      </c>
      <c r="AA1767" s="727"/>
      <c r="AB1767" s="760" t="s">
        <v>876</v>
      </c>
      <c r="AC1767" s="760"/>
      <c r="AD1767" s="760"/>
      <c r="AE1767" s="760"/>
      <c r="AF1767" s="760"/>
      <c r="AG1767" s="760" t="s">
        <v>8466</v>
      </c>
      <c r="AH1767" s="760" t="s">
        <v>794</v>
      </c>
      <c r="AI1767" s="760">
        <v>210000718</v>
      </c>
      <c r="AJ1767" s="760" t="s">
        <v>8477</v>
      </c>
      <c r="AK1767" s="807"/>
    </row>
    <row r="1768" spans="1:37" s="192" customFormat="1" ht="100.5" customHeight="1">
      <c r="A1768" s="727" t="s">
        <v>8478</v>
      </c>
      <c r="B1768" s="727" t="s">
        <v>33</v>
      </c>
      <c r="C1768" s="727" t="s">
        <v>8452</v>
      </c>
      <c r="D1768" s="727" t="s">
        <v>8453</v>
      </c>
      <c r="E1768" s="727" t="str">
        <f t="shared" si="60"/>
        <v>Халат</v>
      </c>
      <c r="F1768" s="727" t="s">
        <v>8454</v>
      </c>
      <c r="G1768" s="727" t="str">
        <f t="shared" si="61"/>
        <v>мужской, спецодежда влагозащитная, из  хлопчатобумажной  ткани, ГОСТ 12.4.103-83</v>
      </c>
      <c r="H1768" s="727"/>
      <c r="I1768" s="727"/>
      <c r="J1768" s="727" t="s">
        <v>1135</v>
      </c>
      <c r="K1768" s="727">
        <v>50</v>
      </c>
      <c r="L1768" s="788">
        <v>311000000</v>
      </c>
      <c r="M1768" s="727" t="s">
        <v>342</v>
      </c>
      <c r="N1768" s="727" t="s">
        <v>2115</v>
      </c>
      <c r="O1768" s="813" t="s">
        <v>4683</v>
      </c>
      <c r="P1768" s="727" t="s">
        <v>229</v>
      </c>
      <c r="Q1768" s="874" t="s">
        <v>230</v>
      </c>
      <c r="R1768" s="727" t="s">
        <v>2856</v>
      </c>
      <c r="S1768" s="727">
        <v>796</v>
      </c>
      <c r="T1768" s="727" t="s">
        <v>232</v>
      </c>
      <c r="U1768" s="789">
        <v>1</v>
      </c>
      <c r="V1768" s="789">
        <v>4900</v>
      </c>
      <c r="W1768" s="789">
        <v>4900</v>
      </c>
      <c r="X1768" s="789">
        <v>5488</v>
      </c>
      <c r="Y1768" s="727" t="s">
        <v>4270</v>
      </c>
      <c r="Z1768" s="727">
        <v>2016</v>
      </c>
      <c r="AA1768" s="727"/>
      <c r="AB1768" s="760" t="s">
        <v>876</v>
      </c>
      <c r="AC1768" s="760"/>
      <c r="AD1768" s="760"/>
      <c r="AE1768" s="760"/>
      <c r="AF1768" s="760"/>
      <c r="AG1768" s="760" t="s">
        <v>8479</v>
      </c>
      <c r="AH1768" s="760" t="s">
        <v>794</v>
      </c>
      <c r="AI1768" s="760">
        <v>210000718</v>
      </c>
      <c r="AJ1768" s="760" t="s">
        <v>8477</v>
      </c>
      <c r="AK1768" s="807"/>
    </row>
    <row r="1769" spans="1:37" s="192" customFormat="1" ht="100.5" customHeight="1">
      <c r="A1769" s="727" t="s">
        <v>8480</v>
      </c>
      <c r="B1769" s="727" t="s">
        <v>33</v>
      </c>
      <c r="C1769" s="727" t="s">
        <v>8452</v>
      </c>
      <c r="D1769" s="727" t="s">
        <v>8453</v>
      </c>
      <c r="E1769" s="727" t="str">
        <f t="shared" si="60"/>
        <v>Халат</v>
      </c>
      <c r="F1769" s="727" t="s">
        <v>8454</v>
      </c>
      <c r="G1769" s="727" t="str">
        <f t="shared" si="61"/>
        <v>мужской, спецодежда влагозащитная, из  хлопчатобумажной  ткани, ГОСТ 12.4.103-83</v>
      </c>
      <c r="H1769" s="727"/>
      <c r="I1769" s="727"/>
      <c r="J1769" s="727" t="s">
        <v>1135</v>
      </c>
      <c r="K1769" s="727">
        <v>50</v>
      </c>
      <c r="L1769" s="766">
        <v>751000000</v>
      </c>
      <c r="M1769" s="749" t="s">
        <v>83</v>
      </c>
      <c r="N1769" s="727" t="s">
        <v>2115</v>
      </c>
      <c r="O1769" s="813" t="s">
        <v>4675</v>
      </c>
      <c r="P1769" s="727" t="s">
        <v>229</v>
      </c>
      <c r="Q1769" s="874" t="s">
        <v>230</v>
      </c>
      <c r="R1769" s="727" t="s">
        <v>2856</v>
      </c>
      <c r="S1769" s="727">
        <v>796</v>
      </c>
      <c r="T1769" s="727" t="s">
        <v>232</v>
      </c>
      <c r="U1769" s="789">
        <v>12</v>
      </c>
      <c r="V1769" s="789">
        <v>4900</v>
      </c>
      <c r="W1769" s="789">
        <v>58800</v>
      </c>
      <c r="X1769" s="789">
        <f>W1769*1.12</f>
        <v>65856</v>
      </c>
      <c r="Y1769" s="727" t="s">
        <v>4270</v>
      </c>
      <c r="Z1769" s="727">
        <v>2016</v>
      </c>
      <c r="AA1769" s="727"/>
      <c r="AB1769" s="760" t="s">
        <v>876</v>
      </c>
      <c r="AC1769" s="760"/>
      <c r="AD1769" s="760"/>
      <c r="AE1769" s="760"/>
      <c r="AF1769" s="760"/>
      <c r="AG1769" s="760" t="s">
        <v>8466</v>
      </c>
      <c r="AH1769" s="760" t="s">
        <v>794</v>
      </c>
      <c r="AI1769" s="760">
        <v>210000719</v>
      </c>
      <c r="AJ1769" s="760" t="s">
        <v>8481</v>
      </c>
      <c r="AK1769" s="807"/>
    </row>
    <row r="1770" spans="1:37" s="192" customFormat="1" ht="100.5" customHeight="1">
      <c r="A1770" s="727" t="s">
        <v>8482</v>
      </c>
      <c r="B1770" s="727" t="s">
        <v>33</v>
      </c>
      <c r="C1770" s="727" t="s">
        <v>8452</v>
      </c>
      <c r="D1770" s="727" t="s">
        <v>8453</v>
      </c>
      <c r="E1770" s="727" t="str">
        <f t="shared" si="60"/>
        <v>Халат</v>
      </c>
      <c r="F1770" s="727" t="s">
        <v>8454</v>
      </c>
      <c r="G1770" s="727" t="str">
        <f t="shared" si="61"/>
        <v>мужской, спецодежда влагозащитная, из  хлопчатобумажной  ткани, ГОСТ 12.4.103-83</v>
      </c>
      <c r="H1770" s="727"/>
      <c r="I1770" s="727"/>
      <c r="J1770" s="727" t="s">
        <v>1135</v>
      </c>
      <c r="K1770" s="727">
        <v>50</v>
      </c>
      <c r="L1770" s="766">
        <v>751000000</v>
      </c>
      <c r="M1770" s="749" t="s">
        <v>83</v>
      </c>
      <c r="N1770" s="727" t="s">
        <v>2115</v>
      </c>
      <c r="O1770" s="813" t="s">
        <v>4675</v>
      </c>
      <c r="P1770" s="727" t="s">
        <v>229</v>
      </c>
      <c r="Q1770" s="874" t="s">
        <v>230</v>
      </c>
      <c r="R1770" s="727" t="s">
        <v>2856</v>
      </c>
      <c r="S1770" s="727">
        <v>796</v>
      </c>
      <c r="T1770" s="727" t="s">
        <v>232</v>
      </c>
      <c r="U1770" s="789">
        <v>5</v>
      </c>
      <c r="V1770" s="789">
        <v>4900</v>
      </c>
      <c r="W1770" s="789">
        <v>24500</v>
      </c>
      <c r="X1770" s="789">
        <f>W1770*1.12</f>
        <v>27440.000000000004</v>
      </c>
      <c r="Y1770" s="727" t="s">
        <v>4270</v>
      </c>
      <c r="Z1770" s="727">
        <v>2016</v>
      </c>
      <c r="AA1770" s="727"/>
      <c r="AB1770" s="760" t="s">
        <v>876</v>
      </c>
      <c r="AC1770" s="760"/>
      <c r="AD1770" s="760"/>
      <c r="AE1770" s="760"/>
      <c r="AF1770" s="760"/>
      <c r="AG1770" s="760" t="s">
        <v>8466</v>
      </c>
      <c r="AH1770" s="760" t="s">
        <v>794</v>
      </c>
      <c r="AI1770" s="760">
        <v>210000722</v>
      </c>
      <c r="AJ1770" s="760" t="s">
        <v>8483</v>
      </c>
      <c r="AK1770" s="807"/>
    </row>
    <row r="1771" spans="1:37" s="192" customFormat="1" ht="100.5" customHeight="1">
      <c r="A1771" s="727" t="s">
        <v>8484</v>
      </c>
      <c r="B1771" s="727" t="s">
        <v>33</v>
      </c>
      <c r="C1771" s="727" t="s">
        <v>8452</v>
      </c>
      <c r="D1771" s="727" t="s">
        <v>8453</v>
      </c>
      <c r="E1771" s="727" t="str">
        <f t="shared" si="60"/>
        <v>Халат</v>
      </c>
      <c r="F1771" s="727" t="s">
        <v>8454</v>
      </c>
      <c r="G1771" s="727" t="str">
        <f t="shared" si="61"/>
        <v>мужской, спецодежда влагозащитная, из  хлопчатобумажной  ткани, ГОСТ 12.4.103-83</v>
      </c>
      <c r="H1771" s="727"/>
      <c r="I1771" s="727"/>
      <c r="J1771" s="727" t="s">
        <v>1135</v>
      </c>
      <c r="K1771" s="727">
        <v>50</v>
      </c>
      <c r="L1771" s="788">
        <v>311000000</v>
      </c>
      <c r="M1771" s="727" t="s">
        <v>342</v>
      </c>
      <c r="N1771" s="727" t="s">
        <v>2115</v>
      </c>
      <c r="O1771" s="813" t="s">
        <v>4683</v>
      </c>
      <c r="P1771" s="727" t="s">
        <v>229</v>
      </c>
      <c r="Q1771" s="874" t="s">
        <v>230</v>
      </c>
      <c r="R1771" s="727" t="s">
        <v>2856</v>
      </c>
      <c r="S1771" s="727">
        <v>796</v>
      </c>
      <c r="T1771" s="727" t="s">
        <v>232</v>
      </c>
      <c r="U1771" s="789">
        <v>1</v>
      </c>
      <c r="V1771" s="789">
        <v>4900</v>
      </c>
      <c r="W1771" s="789">
        <v>4900</v>
      </c>
      <c r="X1771" s="789">
        <v>5488</v>
      </c>
      <c r="Y1771" s="727" t="s">
        <v>4270</v>
      </c>
      <c r="Z1771" s="727">
        <v>2016</v>
      </c>
      <c r="AA1771" s="727"/>
      <c r="AB1771" s="760" t="s">
        <v>876</v>
      </c>
      <c r="AC1771" s="760"/>
      <c r="AD1771" s="760"/>
      <c r="AE1771" s="760"/>
      <c r="AF1771" s="760"/>
      <c r="AG1771" s="760" t="s">
        <v>8479</v>
      </c>
      <c r="AH1771" s="760" t="s">
        <v>794</v>
      </c>
      <c r="AI1771" s="760">
        <v>210000722</v>
      </c>
      <c r="AJ1771" s="760" t="s">
        <v>8483</v>
      </c>
      <c r="AK1771" s="807"/>
    </row>
    <row r="1772" spans="1:37" s="192" customFormat="1" ht="100.5" customHeight="1">
      <c r="A1772" s="727" t="s">
        <v>8485</v>
      </c>
      <c r="B1772" s="727" t="s">
        <v>33</v>
      </c>
      <c r="C1772" s="727" t="s">
        <v>8425</v>
      </c>
      <c r="D1772" s="727" t="s">
        <v>4374</v>
      </c>
      <c r="E1772" s="727" t="str">
        <f t="shared" si="60"/>
        <v>Костюм (комплект)</v>
      </c>
      <c r="F1772" s="727" t="s">
        <v>8426</v>
      </c>
      <c r="G1772" s="727" t="str">
        <f t="shared" si="61"/>
        <v>для защиты от искр и брызг расплавленного металла, мужской, из брезентовый ткани, состоит из куртки и полукомбинезона</v>
      </c>
      <c r="H1772" s="727"/>
      <c r="I1772" s="727"/>
      <c r="J1772" s="727" t="s">
        <v>227</v>
      </c>
      <c r="K1772" s="727">
        <v>80</v>
      </c>
      <c r="L1772" s="752">
        <v>711000000</v>
      </c>
      <c r="M1772" s="753" t="s">
        <v>73</v>
      </c>
      <c r="N1772" s="727" t="s">
        <v>2115</v>
      </c>
      <c r="O1772" s="813" t="s">
        <v>4669</v>
      </c>
      <c r="P1772" s="727" t="s">
        <v>229</v>
      </c>
      <c r="Q1772" s="874" t="s">
        <v>230</v>
      </c>
      <c r="R1772" s="727" t="s">
        <v>2856</v>
      </c>
      <c r="S1772" s="727">
        <v>839</v>
      </c>
      <c r="T1772" s="727" t="s">
        <v>997</v>
      </c>
      <c r="U1772" s="789">
        <v>1</v>
      </c>
      <c r="V1772" s="789">
        <v>14000</v>
      </c>
      <c r="W1772" s="789">
        <v>14000</v>
      </c>
      <c r="X1772" s="789">
        <v>15680</v>
      </c>
      <c r="Y1772" s="727" t="s">
        <v>4270</v>
      </c>
      <c r="Z1772" s="727">
        <v>2016</v>
      </c>
      <c r="AA1772" s="727"/>
      <c r="AB1772" s="760" t="s">
        <v>876</v>
      </c>
      <c r="AC1772" s="760"/>
      <c r="AD1772" s="760"/>
      <c r="AE1772" s="760"/>
      <c r="AF1772" s="760"/>
      <c r="AG1772" s="760" t="s">
        <v>8427</v>
      </c>
      <c r="AH1772" s="760" t="s">
        <v>794</v>
      </c>
      <c r="AI1772" s="760">
        <v>210004156</v>
      </c>
      <c r="AJ1772" s="760" t="s">
        <v>8486</v>
      </c>
      <c r="AK1772" s="807"/>
    </row>
    <row r="1773" spans="1:37" s="192" customFormat="1" ht="100.5" customHeight="1">
      <c r="A1773" s="727" t="s">
        <v>8487</v>
      </c>
      <c r="B1773" s="727" t="s">
        <v>33</v>
      </c>
      <c r="C1773" s="727" t="s">
        <v>8425</v>
      </c>
      <c r="D1773" s="727" t="s">
        <v>4374</v>
      </c>
      <c r="E1773" s="727" t="str">
        <f t="shared" si="60"/>
        <v>Костюм (комплект)</v>
      </c>
      <c r="F1773" s="727" t="s">
        <v>8426</v>
      </c>
      <c r="G1773" s="727" t="str">
        <f t="shared" si="61"/>
        <v>для защиты от искр и брызг расплавленного металла, мужской, из брезентовый ткани, состоит из куртки и полукомбинезона</v>
      </c>
      <c r="H1773" s="727"/>
      <c r="I1773" s="727"/>
      <c r="J1773" s="727" t="s">
        <v>227</v>
      </c>
      <c r="K1773" s="727">
        <v>80</v>
      </c>
      <c r="L1773" s="752">
        <v>711000000</v>
      </c>
      <c r="M1773" s="753" t="s">
        <v>73</v>
      </c>
      <c r="N1773" s="727" t="s">
        <v>2115</v>
      </c>
      <c r="O1773" s="813" t="s">
        <v>4669</v>
      </c>
      <c r="P1773" s="727" t="s">
        <v>229</v>
      </c>
      <c r="Q1773" s="874" t="s">
        <v>230</v>
      </c>
      <c r="R1773" s="727" t="s">
        <v>2856</v>
      </c>
      <c r="S1773" s="727">
        <v>839</v>
      </c>
      <c r="T1773" s="727" t="s">
        <v>997</v>
      </c>
      <c r="U1773" s="789">
        <v>1</v>
      </c>
      <c r="V1773" s="789">
        <v>14000</v>
      </c>
      <c r="W1773" s="789">
        <v>14000</v>
      </c>
      <c r="X1773" s="789">
        <v>15680</v>
      </c>
      <c r="Y1773" s="727" t="s">
        <v>4270</v>
      </c>
      <c r="Z1773" s="727">
        <v>2016</v>
      </c>
      <c r="AA1773" s="727"/>
      <c r="AB1773" s="760" t="s">
        <v>876</v>
      </c>
      <c r="AC1773" s="760"/>
      <c r="AD1773" s="760"/>
      <c r="AE1773" s="760"/>
      <c r="AF1773" s="760"/>
      <c r="AG1773" s="760" t="s">
        <v>8427</v>
      </c>
      <c r="AH1773" s="760" t="s">
        <v>794</v>
      </c>
      <c r="AI1773" s="760">
        <v>210004157</v>
      </c>
      <c r="AJ1773" s="760" t="s">
        <v>8488</v>
      </c>
      <c r="AK1773" s="807"/>
    </row>
    <row r="1774" spans="1:37" s="192" customFormat="1" ht="100.5" customHeight="1">
      <c r="A1774" s="727" t="s">
        <v>8489</v>
      </c>
      <c r="B1774" s="727" t="s">
        <v>33</v>
      </c>
      <c r="C1774" s="727" t="s">
        <v>8425</v>
      </c>
      <c r="D1774" s="727" t="s">
        <v>4374</v>
      </c>
      <c r="E1774" s="727" t="str">
        <f t="shared" si="60"/>
        <v>Костюм (комплект)</v>
      </c>
      <c r="F1774" s="727" t="s">
        <v>8426</v>
      </c>
      <c r="G1774" s="727" t="str">
        <f t="shared" si="61"/>
        <v>для защиты от искр и брызг расплавленного металла, мужской, из брезентовый ткани, состоит из куртки и полукомбинезона</v>
      </c>
      <c r="H1774" s="727"/>
      <c r="I1774" s="727"/>
      <c r="J1774" s="727" t="s">
        <v>227</v>
      </c>
      <c r="K1774" s="727">
        <v>80</v>
      </c>
      <c r="L1774" s="752">
        <v>711000000</v>
      </c>
      <c r="M1774" s="753" t="s">
        <v>73</v>
      </c>
      <c r="N1774" s="727" t="s">
        <v>2115</v>
      </c>
      <c r="O1774" s="813" t="s">
        <v>4669</v>
      </c>
      <c r="P1774" s="727" t="s">
        <v>229</v>
      </c>
      <c r="Q1774" s="874" t="s">
        <v>230</v>
      </c>
      <c r="R1774" s="727" t="s">
        <v>2856</v>
      </c>
      <c r="S1774" s="727">
        <v>839</v>
      </c>
      <c r="T1774" s="727" t="s">
        <v>997</v>
      </c>
      <c r="U1774" s="789">
        <v>3</v>
      </c>
      <c r="V1774" s="789">
        <v>14000</v>
      </c>
      <c r="W1774" s="789">
        <v>42000</v>
      </c>
      <c r="X1774" s="789">
        <v>47040</v>
      </c>
      <c r="Y1774" s="727" t="s">
        <v>4270</v>
      </c>
      <c r="Z1774" s="727">
        <v>2016</v>
      </c>
      <c r="AA1774" s="727"/>
      <c r="AB1774" s="760" t="s">
        <v>876</v>
      </c>
      <c r="AC1774" s="760"/>
      <c r="AD1774" s="760"/>
      <c r="AE1774" s="760"/>
      <c r="AF1774" s="760"/>
      <c r="AG1774" s="760" t="s">
        <v>8427</v>
      </c>
      <c r="AH1774" s="760" t="s">
        <v>794</v>
      </c>
      <c r="AI1774" s="760">
        <v>210004160</v>
      </c>
      <c r="AJ1774" s="760" t="s">
        <v>8490</v>
      </c>
      <c r="AK1774" s="807"/>
    </row>
    <row r="1775" spans="1:37" s="192" customFormat="1" ht="100.5" customHeight="1">
      <c r="A1775" s="727" t="s">
        <v>8491</v>
      </c>
      <c r="B1775" s="727" t="s">
        <v>33</v>
      </c>
      <c r="C1775" s="727" t="s">
        <v>8425</v>
      </c>
      <c r="D1775" s="727" t="s">
        <v>4374</v>
      </c>
      <c r="E1775" s="727" t="str">
        <f t="shared" si="60"/>
        <v>Костюм (комплект)</v>
      </c>
      <c r="F1775" s="727" t="s">
        <v>8426</v>
      </c>
      <c r="G1775" s="727" t="str">
        <f t="shared" si="61"/>
        <v>для защиты от искр и брызг расплавленного металла, мужской, из брезентовый ткани, состоит из куртки и полукомбинезона</v>
      </c>
      <c r="H1775" s="727"/>
      <c r="I1775" s="727"/>
      <c r="J1775" s="727" t="s">
        <v>227</v>
      </c>
      <c r="K1775" s="727">
        <v>80</v>
      </c>
      <c r="L1775" s="752">
        <v>711000000</v>
      </c>
      <c r="M1775" s="753" t="s">
        <v>73</v>
      </c>
      <c r="N1775" s="727" t="s">
        <v>2115</v>
      </c>
      <c r="O1775" s="813" t="s">
        <v>4669</v>
      </c>
      <c r="P1775" s="727" t="s">
        <v>229</v>
      </c>
      <c r="Q1775" s="874" t="s">
        <v>230</v>
      </c>
      <c r="R1775" s="727" t="s">
        <v>2856</v>
      </c>
      <c r="S1775" s="727">
        <v>839</v>
      </c>
      <c r="T1775" s="727" t="s">
        <v>997</v>
      </c>
      <c r="U1775" s="789">
        <v>3</v>
      </c>
      <c r="V1775" s="789">
        <v>14000</v>
      </c>
      <c r="W1775" s="789">
        <v>42000</v>
      </c>
      <c r="X1775" s="789">
        <v>47040</v>
      </c>
      <c r="Y1775" s="727" t="s">
        <v>4270</v>
      </c>
      <c r="Z1775" s="727">
        <v>2016</v>
      </c>
      <c r="AA1775" s="727"/>
      <c r="AB1775" s="760" t="s">
        <v>876</v>
      </c>
      <c r="AC1775" s="760"/>
      <c r="AD1775" s="760"/>
      <c r="AE1775" s="760"/>
      <c r="AF1775" s="760"/>
      <c r="AG1775" s="760" t="s">
        <v>8427</v>
      </c>
      <c r="AH1775" s="760" t="s">
        <v>794</v>
      </c>
      <c r="AI1775" s="760">
        <v>210004164</v>
      </c>
      <c r="AJ1775" s="760" t="s">
        <v>8492</v>
      </c>
      <c r="AK1775" s="807"/>
    </row>
    <row r="1776" spans="1:37" s="192" customFormat="1" ht="100.5" customHeight="1">
      <c r="A1776" s="727" t="s">
        <v>8493</v>
      </c>
      <c r="B1776" s="727" t="s">
        <v>33</v>
      </c>
      <c r="C1776" s="727" t="s">
        <v>8425</v>
      </c>
      <c r="D1776" s="727" t="s">
        <v>4374</v>
      </c>
      <c r="E1776" s="727" t="str">
        <f t="shared" si="60"/>
        <v>Костюм (комплект)</v>
      </c>
      <c r="F1776" s="727" t="s">
        <v>8426</v>
      </c>
      <c r="G1776" s="727" t="str">
        <f t="shared" si="61"/>
        <v>для защиты от искр и брызг расплавленного металла, мужской, из брезентовый ткани, состоит из куртки и полукомбинезона</v>
      </c>
      <c r="H1776" s="727"/>
      <c r="I1776" s="727"/>
      <c r="J1776" s="727" t="s">
        <v>227</v>
      </c>
      <c r="K1776" s="727">
        <v>80</v>
      </c>
      <c r="L1776" s="752">
        <v>711000000</v>
      </c>
      <c r="M1776" s="753" t="s">
        <v>73</v>
      </c>
      <c r="N1776" s="727" t="s">
        <v>2115</v>
      </c>
      <c r="O1776" s="813" t="s">
        <v>4669</v>
      </c>
      <c r="P1776" s="727" t="s">
        <v>229</v>
      </c>
      <c r="Q1776" s="874" t="s">
        <v>230</v>
      </c>
      <c r="R1776" s="727" t="s">
        <v>2856</v>
      </c>
      <c r="S1776" s="727">
        <v>839</v>
      </c>
      <c r="T1776" s="727" t="s">
        <v>997</v>
      </c>
      <c r="U1776" s="789">
        <v>1</v>
      </c>
      <c r="V1776" s="789">
        <v>14000</v>
      </c>
      <c r="W1776" s="789">
        <v>14000</v>
      </c>
      <c r="X1776" s="789">
        <v>15680</v>
      </c>
      <c r="Y1776" s="727" t="s">
        <v>4270</v>
      </c>
      <c r="Z1776" s="727">
        <v>2016</v>
      </c>
      <c r="AA1776" s="727"/>
      <c r="AB1776" s="760" t="s">
        <v>876</v>
      </c>
      <c r="AC1776" s="760"/>
      <c r="AD1776" s="760"/>
      <c r="AE1776" s="760"/>
      <c r="AF1776" s="760"/>
      <c r="AG1776" s="760" t="s">
        <v>8427</v>
      </c>
      <c r="AH1776" s="760" t="s">
        <v>794</v>
      </c>
      <c r="AI1776" s="760">
        <v>210004167</v>
      </c>
      <c r="AJ1776" s="760" t="s">
        <v>8494</v>
      </c>
      <c r="AK1776" s="807"/>
    </row>
    <row r="1777" spans="1:37" s="192" customFormat="1" ht="100.5" customHeight="1">
      <c r="A1777" s="727" t="s">
        <v>8495</v>
      </c>
      <c r="B1777" s="727" t="s">
        <v>33</v>
      </c>
      <c r="C1777" s="727" t="s">
        <v>8425</v>
      </c>
      <c r="D1777" s="727" t="s">
        <v>4374</v>
      </c>
      <c r="E1777" s="727" t="str">
        <f t="shared" si="60"/>
        <v>Костюм (комплект)</v>
      </c>
      <c r="F1777" s="727" t="s">
        <v>8426</v>
      </c>
      <c r="G1777" s="727" t="str">
        <f t="shared" si="61"/>
        <v>для защиты от искр и брызг расплавленного металла, мужской, из брезентовый ткани, состоит из куртки и полукомбинезона</v>
      </c>
      <c r="H1777" s="727"/>
      <c r="I1777" s="727"/>
      <c r="J1777" s="727" t="s">
        <v>227</v>
      </c>
      <c r="K1777" s="727">
        <v>80</v>
      </c>
      <c r="L1777" s="752">
        <v>711000000</v>
      </c>
      <c r="M1777" s="753" t="s">
        <v>73</v>
      </c>
      <c r="N1777" s="727" t="s">
        <v>2115</v>
      </c>
      <c r="O1777" s="727" t="s">
        <v>802</v>
      </c>
      <c r="P1777" s="727" t="s">
        <v>229</v>
      </c>
      <c r="Q1777" s="874" t="s">
        <v>230</v>
      </c>
      <c r="R1777" s="727" t="s">
        <v>2856</v>
      </c>
      <c r="S1777" s="727">
        <v>839</v>
      </c>
      <c r="T1777" s="727" t="s">
        <v>997</v>
      </c>
      <c r="U1777" s="789">
        <v>1</v>
      </c>
      <c r="V1777" s="789">
        <v>14000</v>
      </c>
      <c r="W1777" s="789">
        <v>14000</v>
      </c>
      <c r="X1777" s="789">
        <v>15680</v>
      </c>
      <c r="Y1777" s="727" t="s">
        <v>4270</v>
      </c>
      <c r="Z1777" s="727">
        <v>2016</v>
      </c>
      <c r="AA1777" s="727"/>
      <c r="AB1777" s="760" t="s">
        <v>876</v>
      </c>
      <c r="AC1777" s="760"/>
      <c r="AD1777" s="760"/>
      <c r="AE1777" s="760"/>
      <c r="AF1777" s="760"/>
      <c r="AG1777" s="760" t="s">
        <v>8436</v>
      </c>
      <c r="AH1777" s="760" t="s">
        <v>794</v>
      </c>
      <c r="AI1777" s="760">
        <v>210004194</v>
      </c>
      <c r="AJ1777" s="760" t="s">
        <v>8496</v>
      </c>
      <c r="AK1777" s="807"/>
    </row>
    <row r="1778" spans="1:37" s="192" customFormat="1" ht="100.5" customHeight="1">
      <c r="A1778" s="727" t="s">
        <v>8497</v>
      </c>
      <c r="B1778" s="727" t="s">
        <v>33</v>
      </c>
      <c r="C1778" s="727" t="s">
        <v>8425</v>
      </c>
      <c r="D1778" s="727" t="s">
        <v>4374</v>
      </c>
      <c r="E1778" s="727" t="str">
        <f t="shared" si="60"/>
        <v>Костюм (комплект)</v>
      </c>
      <c r="F1778" s="727" t="s">
        <v>8426</v>
      </c>
      <c r="G1778" s="727" t="str">
        <f t="shared" si="61"/>
        <v>для защиты от искр и брызг расплавленного металла, мужской, из брезентовый ткани, состоит из куртки и полукомбинезона</v>
      </c>
      <c r="H1778" s="727"/>
      <c r="I1778" s="727"/>
      <c r="J1778" s="727" t="s">
        <v>227</v>
      </c>
      <c r="K1778" s="727">
        <v>60</v>
      </c>
      <c r="L1778" s="752">
        <v>711000000</v>
      </c>
      <c r="M1778" s="753" t="s">
        <v>73</v>
      </c>
      <c r="N1778" s="727" t="s">
        <v>2115</v>
      </c>
      <c r="O1778" s="727" t="s">
        <v>802</v>
      </c>
      <c r="P1778" s="727" t="s">
        <v>229</v>
      </c>
      <c r="Q1778" s="874" t="s">
        <v>230</v>
      </c>
      <c r="R1778" s="727" t="s">
        <v>2856</v>
      </c>
      <c r="S1778" s="727">
        <v>839</v>
      </c>
      <c r="T1778" s="727" t="s">
        <v>997</v>
      </c>
      <c r="U1778" s="789">
        <v>1</v>
      </c>
      <c r="V1778" s="789">
        <v>20400</v>
      </c>
      <c r="W1778" s="789">
        <v>20400</v>
      </c>
      <c r="X1778" s="789">
        <v>22848</v>
      </c>
      <c r="Y1778" s="727" t="s">
        <v>4270</v>
      </c>
      <c r="Z1778" s="727">
        <v>2016</v>
      </c>
      <c r="AA1778" s="727"/>
      <c r="AB1778" s="760" t="s">
        <v>876</v>
      </c>
      <c r="AC1778" s="760"/>
      <c r="AD1778" s="760"/>
      <c r="AE1778" s="760"/>
      <c r="AF1778" s="760"/>
      <c r="AG1778" s="760" t="s">
        <v>8498</v>
      </c>
      <c r="AH1778" s="760" t="s">
        <v>794</v>
      </c>
      <c r="AI1778" s="760">
        <v>210004205</v>
      </c>
      <c r="AJ1778" s="760" t="s">
        <v>8499</v>
      </c>
      <c r="AK1778" s="807"/>
    </row>
    <row r="1779" spans="1:37" s="192" customFormat="1" ht="100.5" customHeight="1">
      <c r="A1779" s="727" t="s">
        <v>8500</v>
      </c>
      <c r="B1779" s="727" t="s">
        <v>33</v>
      </c>
      <c r="C1779" s="727" t="s">
        <v>8425</v>
      </c>
      <c r="D1779" s="727" t="s">
        <v>4374</v>
      </c>
      <c r="E1779" s="727" t="str">
        <f t="shared" si="60"/>
        <v>Костюм (комплект)</v>
      </c>
      <c r="F1779" s="727" t="s">
        <v>8426</v>
      </c>
      <c r="G1779" s="727" t="str">
        <f t="shared" si="61"/>
        <v>для защиты от искр и брызг расплавленного металла, мужской, из брезентовый ткани, состоит из куртки и полукомбинезона</v>
      </c>
      <c r="H1779" s="727"/>
      <c r="I1779" s="727"/>
      <c r="J1779" s="727" t="s">
        <v>227</v>
      </c>
      <c r="K1779" s="727">
        <v>60</v>
      </c>
      <c r="L1779" s="752">
        <v>711000000</v>
      </c>
      <c r="M1779" s="753" t="s">
        <v>73</v>
      </c>
      <c r="N1779" s="727" t="s">
        <v>2115</v>
      </c>
      <c r="O1779" s="813" t="s">
        <v>4669</v>
      </c>
      <c r="P1779" s="727" t="s">
        <v>229</v>
      </c>
      <c r="Q1779" s="874" t="s">
        <v>230</v>
      </c>
      <c r="R1779" s="727" t="s">
        <v>2856</v>
      </c>
      <c r="S1779" s="727">
        <v>839</v>
      </c>
      <c r="T1779" s="727" t="s">
        <v>997</v>
      </c>
      <c r="U1779" s="789">
        <v>3</v>
      </c>
      <c r="V1779" s="789">
        <v>20400</v>
      </c>
      <c r="W1779" s="789">
        <v>61200</v>
      </c>
      <c r="X1779" s="789">
        <v>68544</v>
      </c>
      <c r="Y1779" s="727" t="s">
        <v>4270</v>
      </c>
      <c r="Z1779" s="727">
        <v>2016</v>
      </c>
      <c r="AA1779" s="727"/>
      <c r="AB1779" s="760" t="s">
        <v>876</v>
      </c>
      <c r="AC1779" s="760"/>
      <c r="AD1779" s="760"/>
      <c r="AE1779" s="760"/>
      <c r="AF1779" s="760"/>
      <c r="AG1779" s="760" t="s">
        <v>8448</v>
      </c>
      <c r="AH1779" s="760" t="s">
        <v>794</v>
      </c>
      <c r="AI1779" s="760">
        <v>210004207</v>
      </c>
      <c r="AJ1779" s="760" t="s">
        <v>8501</v>
      </c>
      <c r="AK1779" s="807"/>
    </row>
    <row r="1780" spans="1:37" s="192" customFormat="1" ht="100.5" customHeight="1">
      <c r="A1780" s="727" t="s">
        <v>8502</v>
      </c>
      <c r="B1780" s="727" t="s">
        <v>33</v>
      </c>
      <c r="C1780" s="727" t="s">
        <v>8425</v>
      </c>
      <c r="D1780" s="727" t="s">
        <v>4374</v>
      </c>
      <c r="E1780" s="727" t="str">
        <f t="shared" si="60"/>
        <v>Костюм (комплект)</v>
      </c>
      <c r="F1780" s="727" t="s">
        <v>8426</v>
      </c>
      <c r="G1780" s="727" t="str">
        <f t="shared" si="61"/>
        <v>для защиты от искр и брызг расплавленного металла, мужской, из брезентовый ткани, состоит из куртки и полукомбинезона</v>
      </c>
      <c r="H1780" s="727"/>
      <c r="I1780" s="727"/>
      <c r="J1780" s="727" t="s">
        <v>227</v>
      </c>
      <c r="K1780" s="727">
        <v>60</v>
      </c>
      <c r="L1780" s="752">
        <v>711000000</v>
      </c>
      <c r="M1780" s="753" t="s">
        <v>73</v>
      </c>
      <c r="N1780" s="727" t="s">
        <v>2115</v>
      </c>
      <c r="O1780" s="813" t="s">
        <v>4675</v>
      </c>
      <c r="P1780" s="727" t="s">
        <v>229</v>
      </c>
      <c r="Q1780" s="874" t="s">
        <v>230</v>
      </c>
      <c r="R1780" s="727" t="s">
        <v>2856</v>
      </c>
      <c r="S1780" s="727">
        <v>839</v>
      </c>
      <c r="T1780" s="727" t="s">
        <v>997</v>
      </c>
      <c r="U1780" s="789">
        <v>1</v>
      </c>
      <c r="V1780" s="789">
        <v>20400</v>
      </c>
      <c r="W1780" s="789">
        <v>20400</v>
      </c>
      <c r="X1780" s="789">
        <v>22848</v>
      </c>
      <c r="Y1780" s="727" t="s">
        <v>4270</v>
      </c>
      <c r="Z1780" s="727">
        <v>2016</v>
      </c>
      <c r="AA1780" s="727"/>
      <c r="AB1780" s="760" t="s">
        <v>876</v>
      </c>
      <c r="AC1780" s="760"/>
      <c r="AD1780" s="760"/>
      <c r="AE1780" s="760"/>
      <c r="AF1780" s="760"/>
      <c r="AG1780" s="760" t="s">
        <v>8503</v>
      </c>
      <c r="AH1780" s="760" t="s">
        <v>794</v>
      </c>
      <c r="AI1780" s="760">
        <v>210004207</v>
      </c>
      <c r="AJ1780" s="760" t="s">
        <v>8501</v>
      </c>
      <c r="AK1780" s="807"/>
    </row>
    <row r="1781" spans="1:37" s="192" customFormat="1" ht="100.5" customHeight="1">
      <c r="A1781" s="727" t="s">
        <v>8504</v>
      </c>
      <c r="B1781" s="727" t="s">
        <v>33</v>
      </c>
      <c r="C1781" s="727" t="s">
        <v>8425</v>
      </c>
      <c r="D1781" s="727" t="s">
        <v>4374</v>
      </c>
      <c r="E1781" s="727" t="str">
        <f t="shared" si="60"/>
        <v>Костюм (комплект)</v>
      </c>
      <c r="F1781" s="727" t="s">
        <v>8426</v>
      </c>
      <c r="G1781" s="727" t="str">
        <f t="shared" si="61"/>
        <v>для защиты от искр и брызг расплавленного металла, мужской, из брезентовый ткани, состоит из куртки и полукомбинезона</v>
      </c>
      <c r="H1781" s="727"/>
      <c r="I1781" s="727"/>
      <c r="J1781" s="727" t="s">
        <v>227</v>
      </c>
      <c r="K1781" s="727">
        <v>60</v>
      </c>
      <c r="L1781" s="752">
        <v>711000000</v>
      </c>
      <c r="M1781" s="753" t="s">
        <v>73</v>
      </c>
      <c r="N1781" s="727" t="s">
        <v>2115</v>
      </c>
      <c r="O1781" s="727" t="s">
        <v>802</v>
      </c>
      <c r="P1781" s="727" t="s">
        <v>229</v>
      </c>
      <c r="Q1781" s="874" t="s">
        <v>230</v>
      </c>
      <c r="R1781" s="727" t="s">
        <v>2856</v>
      </c>
      <c r="S1781" s="727">
        <v>839</v>
      </c>
      <c r="T1781" s="727" t="s">
        <v>997</v>
      </c>
      <c r="U1781" s="789">
        <v>1</v>
      </c>
      <c r="V1781" s="789">
        <v>20400</v>
      </c>
      <c r="W1781" s="789">
        <v>20400</v>
      </c>
      <c r="X1781" s="789">
        <v>22848</v>
      </c>
      <c r="Y1781" s="727" t="s">
        <v>4270</v>
      </c>
      <c r="Z1781" s="727">
        <v>2016</v>
      </c>
      <c r="AA1781" s="727"/>
      <c r="AB1781" s="760" t="s">
        <v>876</v>
      </c>
      <c r="AC1781" s="760"/>
      <c r="AD1781" s="760"/>
      <c r="AE1781" s="760"/>
      <c r="AF1781" s="760"/>
      <c r="AG1781" s="760" t="s">
        <v>8498</v>
      </c>
      <c r="AH1781" s="760" t="s">
        <v>794</v>
      </c>
      <c r="AI1781" s="760">
        <v>210004208</v>
      </c>
      <c r="AJ1781" s="760" t="s">
        <v>8505</v>
      </c>
      <c r="AK1781" s="807"/>
    </row>
    <row r="1782" spans="1:37" s="192" customFormat="1" ht="100.5" customHeight="1">
      <c r="A1782" s="727" t="s">
        <v>8506</v>
      </c>
      <c r="B1782" s="727" t="s">
        <v>33</v>
      </c>
      <c r="C1782" s="727" t="s">
        <v>8425</v>
      </c>
      <c r="D1782" s="727" t="s">
        <v>4374</v>
      </c>
      <c r="E1782" s="727" t="str">
        <f t="shared" si="60"/>
        <v>Костюм (комплект)</v>
      </c>
      <c r="F1782" s="727" t="s">
        <v>8426</v>
      </c>
      <c r="G1782" s="727" t="str">
        <f t="shared" si="61"/>
        <v>для защиты от искр и брызг расплавленного металла, мужской, из брезентовый ткани, состоит из куртки и полукомбинезона</v>
      </c>
      <c r="H1782" s="727"/>
      <c r="I1782" s="727"/>
      <c r="J1782" s="727" t="s">
        <v>227</v>
      </c>
      <c r="K1782" s="727">
        <v>60</v>
      </c>
      <c r="L1782" s="752">
        <v>711000000</v>
      </c>
      <c r="M1782" s="753" t="s">
        <v>73</v>
      </c>
      <c r="N1782" s="727" t="s">
        <v>2115</v>
      </c>
      <c r="O1782" s="813" t="s">
        <v>4669</v>
      </c>
      <c r="P1782" s="727" t="s">
        <v>229</v>
      </c>
      <c r="Q1782" s="874" t="s">
        <v>230</v>
      </c>
      <c r="R1782" s="727" t="s">
        <v>2856</v>
      </c>
      <c r="S1782" s="727">
        <v>839</v>
      </c>
      <c r="T1782" s="727" t="s">
        <v>997</v>
      </c>
      <c r="U1782" s="789">
        <v>7</v>
      </c>
      <c r="V1782" s="789">
        <v>20400</v>
      </c>
      <c r="W1782" s="789">
        <v>142800</v>
      </c>
      <c r="X1782" s="789">
        <v>159936</v>
      </c>
      <c r="Y1782" s="727" t="s">
        <v>4270</v>
      </c>
      <c r="Z1782" s="727">
        <v>2016</v>
      </c>
      <c r="AA1782" s="727"/>
      <c r="AB1782" s="760" t="s">
        <v>876</v>
      </c>
      <c r="AC1782" s="760"/>
      <c r="AD1782" s="760"/>
      <c r="AE1782" s="760"/>
      <c r="AF1782" s="760"/>
      <c r="AG1782" s="760" t="s">
        <v>8448</v>
      </c>
      <c r="AH1782" s="760" t="s">
        <v>794</v>
      </c>
      <c r="AI1782" s="760">
        <v>210004208</v>
      </c>
      <c r="AJ1782" s="760" t="s">
        <v>8505</v>
      </c>
      <c r="AK1782" s="807"/>
    </row>
    <row r="1783" spans="1:37" s="192" customFormat="1" ht="100.5" customHeight="1">
      <c r="A1783" s="727" t="s">
        <v>8507</v>
      </c>
      <c r="B1783" s="727" t="s">
        <v>33</v>
      </c>
      <c r="C1783" s="727" t="s">
        <v>8425</v>
      </c>
      <c r="D1783" s="727" t="s">
        <v>4374</v>
      </c>
      <c r="E1783" s="727" t="str">
        <f t="shared" si="60"/>
        <v>Костюм (комплект)</v>
      </c>
      <c r="F1783" s="727" t="s">
        <v>8426</v>
      </c>
      <c r="G1783" s="727" t="str">
        <f t="shared" si="61"/>
        <v>для защиты от искр и брызг расплавленного металла, мужской, из брезентовый ткани, состоит из куртки и полукомбинезона</v>
      </c>
      <c r="H1783" s="727"/>
      <c r="I1783" s="727"/>
      <c r="J1783" s="727" t="s">
        <v>227</v>
      </c>
      <c r="K1783" s="727">
        <v>60</v>
      </c>
      <c r="L1783" s="752">
        <v>711000000</v>
      </c>
      <c r="M1783" s="753" t="s">
        <v>73</v>
      </c>
      <c r="N1783" s="727" t="s">
        <v>2115</v>
      </c>
      <c r="O1783" s="813" t="s">
        <v>4672</v>
      </c>
      <c r="P1783" s="727" t="s">
        <v>229</v>
      </c>
      <c r="Q1783" s="874" t="s">
        <v>230</v>
      </c>
      <c r="R1783" s="727" t="s">
        <v>2856</v>
      </c>
      <c r="S1783" s="727">
        <v>839</v>
      </c>
      <c r="T1783" s="727" t="s">
        <v>997</v>
      </c>
      <c r="U1783" s="789">
        <v>1</v>
      </c>
      <c r="V1783" s="789">
        <v>20400</v>
      </c>
      <c r="W1783" s="789">
        <v>20400</v>
      </c>
      <c r="X1783" s="789">
        <v>22848</v>
      </c>
      <c r="Y1783" s="727" t="s">
        <v>4270</v>
      </c>
      <c r="Z1783" s="727">
        <v>2016</v>
      </c>
      <c r="AA1783" s="727"/>
      <c r="AB1783" s="760" t="s">
        <v>876</v>
      </c>
      <c r="AC1783" s="760"/>
      <c r="AD1783" s="760"/>
      <c r="AE1783" s="760"/>
      <c r="AF1783" s="760"/>
      <c r="AG1783" s="760" t="s">
        <v>8508</v>
      </c>
      <c r="AH1783" s="760" t="s">
        <v>794</v>
      </c>
      <c r="AI1783" s="760">
        <v>210004208</v>
      </c>
      <c r="AJ1783" s="760" t="s">
        <v>8505</v>
      </c>
      <c r="AK1783" s="807"/>
    </row>
    <row r="1784" spans="1:37" s="192" customFormat="1" ht="100.5" customHeight="1">
      <c r="A1784" s="727" t="s">
        <v>8509</v>
      </c>
      <c r="B1784" s="727" t="s">
        <v>33</v>
      </c>
      <c r="C1784" s="727" t="s">
        <v>8425</v>
      </c>
      <c r="D1784" s="727" t="s">
        <v>4374</v>
      </c>
      <c r="E1784" s="727" t="str">
        <f t="shared" si="60"/>
        <v>Костюм (комплект)</v>
      </c>
      <c r="F1784" s="727" t="s">
        <v>8426</v>
      </c>
      <c r="G1784" s="727" t="str">
        <f t="shared" si="61"/>
        <v>для защиты от искр и брызг расплавленного металла, мужской, из брезентовый ткани, состоит из куртки и полукомбинезона</v>
      </c>
      <c r="H1784" s="727"/>
      <c r="I1784" s="727"/>
      <c r="J1784" s="727" t="s">
        <v>227</v>
      </c>
      <c r="K1784" s="727">
        <v>60</v>
      </c>
      <c r="L1784" s="752">
        <v>711000000</v>
      </c>
      <c r="M1784" s="753" t="s">
        <v>73</v>
      </c>
      <c r="N1784" s="727" t="s">
        <v>2115</v>
      </c>
      <c r="O1784" s="727" t="s">
        <v>236</v>
      </c>
      <c r="P1784" s="727" t="s">
        <v>229</v>
      </c>
      <c r="Q1784" s="874" t="s">
        <v>230</v>
      </c>
      <c r="R1784" s="727" t="s">
        <v>2856</v>
      </c>
      <c r="S1784" s="727">
        <v>839</v>
      </c>
      <c r="T1784" s="727" t="s">
        <v>997</v>
      </c>
      <c r="U1784" s="789">
        <v>2</v>
      </c>
      <c r="V1784" s="789">
        <v>20400</v>
      </c>
      <c r="W1784" s="789">
        <v>40800</v>
      </c>
      <c r="X1784" s="789">
        <v>45696</v>
      </c>
      <c r="Y1784" s="727" t="s">
        <v>4270</v>
      </c>
      <c r="Z1784" s="727">
        <v>2016</v>
      </c>
      <c r="AA1784" s="727"/>
      <c r="AB1784" s="760" t="s">
        <v>876</v>
      </c>
      <c r="AC1784" s="760"/>
      <c r="AD1784" s="760"/>
      <c r="AE1784" s="760"/>
      <c r="AF1784" s="760"/>
      <c r="AG1784" s="760" t="s">
        <v>8510</v>
      </c>
      <c r="AH1784" s="760" t="s">
        <v>794</v>
      </c>
      <c r="AI1784" s="760">
        <v>210004208</v>
      </c>
      <c r="AJ1784" s="760" t="s">
        <v>8505</v>
      </c>
      <c r="AK1784" s="807"/>
    </row>
    <row r="1785" spans="1:37" s="192" customFormat="1" ht="100.5" customHeight="1">
      <c r="A1785" s="727" t="s">
        <v>8511</v>
      </c>
      <c r="B1785" s="727" t="s">
        <v>33</v>
      </c>
      <c r="C1785" s="727" t="s">
        <v>8425</v>
      </c>
      <c r="D1785" s="727" t="s">
        <v>4374</v>
      </c>
      <c r="E1785" s="727" t="str">
        <f t="shared" si="60"/>
        <v>Костюм (комплект)</v>
      </c>
      <c r="F1785" s="727" t="s">
        <v>8426</v>
      </c>
      <c r="G1785" s="727" t="str">
        <f t="shared" si="61"/>
        <v>для защиты от искр и брызг расплавленного металла, мужской, из брезентовый ткани, состоит из куртки и полукомбинезона</v>
      </c>
      <c r="H1785" s="727"/>
      <c r="I1785" s="727"/>
      <c r="J1785" s="727" t="s">
        <v>227</v>
      </c>
      <c r="K1785" s="727">
        <v>60</v>
      </c>
      <c r="L1785" s="752">
        <v>711000000</v>
      </c>
      <c r="M1785" s="753" t="s">
        <v>73</v>
      </c>
      <c r="N1785" s="727" t="s">
        <v>2115</v>
      </c>
      <c r="O1785" s="813" t="s">
        <v>4693</v>
      </c>
      <c r="P1785" s="727" t="s">
        <v>229</v>
      </c>
      <c r="Q1785" s="874" t="s">
        <v>230</v>
      </c>
      <c r="R1785" s="727" t="s">
        <v>2856</v>
      </c>
      <c r="S1785" s="727">
        <v>839</v>
      </c>
      <c r="T1785" s="727" t="s">
        <v>997</v>
      </c>
      <c r="U1785" s="789">
        <v>8</v>
      </c>
      <c r="V1785" s="789">
        <v>20400</v>
      </c>
      <c r="W1785" s="789">
        <v>163200</v>
      </c>
      <c r="X1785" s="789">
        <v>182784</v>
      </c>
      <c r="Y1785" s="727" t="s">
        <v>4270</v>
      </c>
      <c r="Z1785" s="727">
        <v>2016</v>
      </c>
      <c r="AA1785" s="727"/>
      <c r="AB1785" s="760" t="s">
        <v>876</v>
      </c>
      <c r="AC1785" s="760"/>
      <c r="AD1785" s="760"/>
      <c r="AE1785" s="760"/>
      <c r="AF1785" s="760"/>
      <c r="AG1785" s="760" t="s">
        <v>8446</v>
      </c>
      <c r="AH1785" s="760" t="s">
        <v>794</v>
      </c>
      <c r="AI1785" s="760">
        <v>210004208</v>
      </c>
      <c r="AJ1785" s="760" t="s">
        <v>8505</v>
      </c>
      <c r="AK1785" s="807"/>
    </row>
    <row r="1786" spans="1:37" s="192" customFormat="1" ht="100.5" customHeight="1">
      <c r="A1786" s="727" t="s">
        <v>8512</v>
      </c>
      <c r="B1786" s="727" t="s">
        <v>33</v>
      </c>
      <c r="C1786" s="727" t="s">
        <v>8425</v>
      </c>
      <c r="D1786" s="727" t="s">
        <v>4374</v>
      </c>
      <c r="E1786" s="727" t="str">
        <f t="shared" si="60"/>
        <v>Костюм (комплект)</v>
      </c>
      <c r="F1786" s="727" t="s">
        <v>8426</v>
      </c>
      <c r="G1786" s="727" t="str">
        <f t="shared" si="61"/>
        <v>для защиты от искр и брызг расплавленного металла, мужской, из брезентовый ткани, состоит из куртки и полукомбинезона</v>
      </c>
      <c r="H1786" s="727"/>
      <c r="I1786" s="727"/>
      <c r="J1786" s="727" t="s">
        <v>227</v>
      </c>
      <c r="K1786" s="727">
        <v>60</v>
      </c>
      <c r="L1786" s="752">
        <v>711000000</v>
      </c>
      <c r="M1786" s="753" t="s">
        <v>73</v>
      </c>
      <c r="N1786" s="727" t="s">
        <v>2115</v>
      </c>
      <c r="O1786" s="727" t="s">
        <v>802</v>
      </c>
      <c r="P1786" s="727" t="s">
        <v>229</v>
      </c>
      <c r="Q1786" s="874" t="s">
        <v>230</v>
      </c>
      <c r="R1786" s="727" t="s">
        <v>2856</v>
      </c>
      <c r="S1786" s="727">
        <v>839</v>
      </c>
      <c r="T1786" s="727" t="s">
        <v>997</v>
      </c>
      <c r="U1786" s="789">
        <v>2</v>
      </c>
      <c r="V1786" s="789">
        <v>20400</v>
      </c>
      <c r="W1786" s="789">
        <v>40800</v>
      </c>
      <c r="X1786" s="789">
        <v>45696</v>
      </c>
      <c r="Y1786" s="727" t="s">
        <v>4270</v>
      </c>
      <c r="Z1786" s="727">
        <v>2016</v>
      </c>
      <c r="AA1786" s="727"/>
      <c r="AB1786" s="760" t="s">
        <v>876</v>
      </c>
      <c r="AC1786" s="760"/>
      <c r="AD1786" s="760"/>
      <c r="AE1786" s="760"/>
      <c r="AF1786" s="760"/>
      <c r="AG1786" s="760" t="s">
        <v>8498</v>
      </c>
      <c r="AH1786" s="760" t="s">
        <v>794</v>
      </c>
      <c r="AI1786" s="760">
        <v>210004211</v>
      </c>
      <c r="AJ1786" s="760" t="s">
        <v>8513</v>
      </c>
      <c r="AK1786" s="807"/>
    </row>
    <row r="1787" spans="1:37" s="192" customFormat="1" ht="100.5" customHeight="1">
      <c r="A1787" s="727" t="s">
        <v>8514</v>
      </c>
      <c r="B1787" s="727" t="s">
        <v>33</v>
      </c>
      <c r="C1787" s="727" t="s">
        <v>8425</v>
      </c>
      <c r="D1787" s="727" t="s">
        <v>4374</v>
      </c>
      <c r="E1787" s="727" t="str">
        <f t="shared" si="60"/>
        <v>Костюм (комплект)</v>
      </c>
      <c r="F1787" s="727" t="s">
        <v>8426</v>
      </c>
      <c r="G1787" s="727" t="str">
        <f t="shared" si="61"/>
        <v>для защиты от искр и брызг расплавленного металла, мужской, из брезентовый ткани, состоит из куртки и полукомбинезона</v>
      </c>
      <c r="H1787" s="727"/>
      <c r="I1787" s="727"/>
      <c r="J1787" s="727" t="s">
        <v>227</v>
      </c>
      <c r="K1787" s="727">
        <v>60</v>
      </c>
      <c r="L1787" s="752">
        <v>711000000</v>
      </c>
      <c r="M1787" s="753" t="s">
        <v>73</v>
      </c>
      <c r="N1787" s="727" t="s">
        <v>2115</v>
      </c>
      <c r="O1787" s="813" t="s">
        <v>4672</v>
      </c>
      <c r="P1787" s="727" t="s">
        <v>229</v>
      </c>
      <c r="Q1787" s="874" t="s">
        <v>230</v>
      </c>
      <c r="R1787" s="727" t="s">
        <v>2856</v>
      </c>
      <c r="S1787" s="727">
        <v>839</v>
      </c>
      <c r="T1787" s="727" t="s">
        <v>997</v>
      </c>
      <c r="U1787" s="789">
        <v>1</v>
      </c>
      <c r="V1787" s="789">
        <v>20400</v>
      </c>
      <c r="W1787" s="789">
        <v>20400</v>
      </c>
      <c r="X1787" s="789">
        <v>22848</v>
      </c>
      <c r="Y1787" s="727" t="s">
        <v>4270</v>
      </c>
      <c r="Z1787" s="727">
        <v>2016</v>
      </c>
      <c r="AA1787" s="727"/>
      <c r="AB1787" s="760" t="s">
        <v>876</v>
      </c>
      <c r="AC1787" s="760"/>
      <c r="AD1787" s="760"/>
      <c r="AE1787" s="760"/>
      <c r="AF1787" s="760"/>
      <c r="AG1787" s="760" t="s">
        <v>8508</v>
      </c>
      <c r="AH1787" s="760" t="s">
        <v>794</v>
      </c>
      <c r="AI1787" s="760">
        <v>210004211</v>
      </c>
      <c r="AJ1787" s="760" t="s">
        <v>8513</v>
      </c>
      <c r="AK1787" s="807"/>
    </row>
    <row r="1788" spans="1:37" s="192" customFormat="1" ht="100.5" customHeight="1">
      <c r="A1788" s="727" t="s">
        <v>8515</v>
      </c>
      <c r="B1788" s="727" t="s">
        <v>33</v>
      </c>
      <c r="C1788" s="727" t="s">
        <v>8425</v>
      </c>
      <c r="D1788" s="727" t="s">
        <v>4374</v>
      </c>
      <c r="E1788" s="727" t="str">
        <f t="shared" si="60"/>
        <v>Костюм (комплект)</v>
      </c>
      <c r="F1788" s="727" t="s">
        <v>8426</v>
      </c>
      <c r="G1788" s="727" t="str">
        <f t="shared" si="61"/>
        <v>для защиты от искр и брызг расплавленного металла, мужской, из брезентовый ткани, состоит из куртки и полукомбинезона</v>
      </c>
      <c r="H1788" s="727"/>
      <c r="I1788" s="727"/>
      <c r="J1788" s="727" t="s">
        <v>227</v>
      </c>
      <c r="K1788" s="727">
        <v>60</v>
      </c>
      <c r="L1788" s="752">
        <v>711000000</v>
      </c>
      <c r="M1788" s="753" t="s">
        <v>73</v>
      </c>
      <c r="N1788" s="727" t="s">
        <v>2115</v>
      </c>
      <c r="O1788" s="727" t="s">
        <v>802</v>
      </c>
      <c r="P1788" s="727" t="s">
        <v>229</v>
      </c>
      <c r="Q1788" s="874" t="s">
        <v>230</v>
      </c>
      <c r="R1788" s="727" t="s">
        <v>2856</v>
      </c>
      <c r="S1788" s="727">
        <v>839</v>
      </c>
      <c r="T1788" s="727" t="s">
        <v>997</v>
      </c>
      <c r="U1788" s="789">
        <v>2</v>
      </c>
      <c r="V1788" s="789">
        <v>20400</v>
      </c>
      <c r="W1788" s="789">
        <v>40800</v>
      </c>
      <c r="X1788" s="789">
        <v>45696</v>
      </c>
      <c r="Y1788" s="727" t="s">
        <v>4270</v>
      </c>
      <c r="Z1788" s="727">
        <v>2016</v>
      </c>
      <c r="AA1788" s="727"/>
      <c r="AB1788" s="760" t="s">
        <v>876</v>
      </c>
      <c r="AC1788" s="760"/>
      <c r="AD1788" s="760"/>
      <c r="AE1788" s="760"/>
      <c r="AF1788" s="760"/>
      <c r="AG1788" s="760" t="s">
        <v>8498</v>
      </c>
      <c r="AH1788" s="760" t="s">
        <v>794</v>
      </c>
      <c r="AI1788" s="760">
        <v>210004212</v>
      </c>
      <c r="AJ1788" s="760" t="s">
        <v>8516</v>
      </c>
      <c r="AK1788" s="807"/>
    </row>
    <row r="1789" spans="1:37" s="192" customFormat="1" ht="100.5" customHeight="1">
      <c r="A1789" s="727" t="s">
        <v>8517</v>
      </c>
      <c r="B1789" s="727" t="s">
        <v>33</v>
      </c>
      <c r="C1789" s="727" t="s">
        <v>8425</v>
      </c>
      <c r="D1789" s="727" t="s">
        <v>4374</v>
      </c>
      <c r="E1789" s="727" t="str">
        <f t="shared" si="60"/>
        <v>Костюм (комплект)</v>
      </c>
      <c r="F1789" s="727" t="s">
        <v>8426</v>
      </c>
      <c r="G1789" s="727" t="str">
        <f t="shared" si="61"/>
        <v>для защиты от искр и брызг расплавленного металла, мужской, из брезентовый ткани, состоит из куртки и полукомбинезона</v>
      </c>
      <c r="H1789" s="727"/>
      <c r="I1789" s="727"/>
      <c r="J1789" s="727" t="s">
        <v>227</v>
      </c>
      <c r="K1789" s="727">
        <v>60</v>
      </c>
      <c r="L1789" s="752">
        <v>711000000</v>
      </c>
      <c r="M1789" s="753" t="s">
        <v>73</v>
      </c>
      <c r="N1789" s="727" t="s">
        <v>2115</v>
      </c>
      <c r="O1789" s="813" t="s">
        <v>4669</v>
      </c>
      <c r="P1789" s="727" t="s">
        <v>229</v>
      </c>
      <c r="Q1789" s="874" t="s">
        <v>230</v>
      </c>
      <c r="R1789" s="727" t="s">
        <v>2856</v>
      </c>
      <c r="S1789" s="727">
        <v>839</v>
      </c>
      <c r="T1789" s="727" t="s">
        <v>997</v>
      </c>
      <c r="U1789" s="789">
        <v>4</v>
      </c>
      <c r="V1789" s="789">
        <v>20400</v>
      </c>
      <c r="W1789" s="789">
        <v>81600</v>
      </c>
      <c r="X1789" s="789">
        <v>91392</v>
      </c>
      <c r="Y1789" s="727" t="s">
        <v>4270</v>
      </c>
      <c r="Z1789" s="727">
        <v>2016</v>
      </c>
      <c r="AA1789" s="727"/>
      <c r="AB1789" s="760" t="s">
        <v>876</v>
      </c>
      <c r="AC1789" s="760"/>
      <c r="AD1789" s="760"/>
      <c r="AE1789" s="760"/>
      <c r="AF1789" s="760"/>
      <c r="AG1789" s="760" t="s">
        <v>8448</v>
      </c>
      <c r="AH1789" s="760" t="s">
        <v>794</v>
      </c>
      <c r="AI1789" s="760">
        <v>210004212</v>
      </c>
      <c r="AJ1789" s="760" t="s">
        <v>8516</v>
      </c>
      <c r="AK1789" s="807"/>
    </row>
    <row r="1790" spans="1:37" s="192" customFormat="1" ht="100.5" customHeight="1">
      <c r="A1790" s="727" t="s">
        <v>8518</v>
      </c>
      <c r="B1790" s="727" t="s">
        <v>33</v>
      </c>
      <c r="C1790" s="727" t="s">
        <v>8425</v>
      </c>
      <c r="D1790" s="727" t="s">
        <v>4374</v>
      </c>
      <c r="E1790" s="727" t="str">
        <f t="shared" si="60"/>
        <v>Костюм (комплект)</v>
      </c>
      <c r="F1790" s="727" t="s">
        <v>8426</v>
      </c>
      <c r="G1790" s="727" t="str">
        <f t="shared" si="61"/>
        <v>для защиты от искр и брызг расплавленного металла, мужской, из брезентовый ткани, состоит из куртки и полукомбинезона</v>
      </c>
      <c r="H1790" s="727"/>
      <c r="I1790" s="727"/>
      <c r="J1790" s="727" t="s">
        <v>227</v>
      </c>
      <c r="K1790" s="727">
        <v>60</v>
      </c>
      <c r="L1790" s="752">
        <v>711000000</v>
      </c>
      <c r="M1790" s="753" t="s">
        <v>73</v>
      </c>
      <c r="N1790" s="727" t="s">
        <v>2115</v>
      </c>
      <c r="O1790" s="813" t="s">
        <v>4675</v>
      </c>
      <c r="P1790" s="727" t="s">
        <v>229</v>
      </c>
      <c r="Q1790" s="874" t="s">
        <v>230</v>
      </c>
      <c r="R1790" s="727" t="s">
        <v>2856</v>
      </c>
      <c r="S1790" s="727">
        <v>839</v>
      </c>
      <c r="T1790" s="727" t="s">
        <v>997</v>
      </c>
      <c r="U1790" s="789">
        <v>1</v>
      </c>
      <c r="V1790" s="789">
        <v>20400</v>
      </c>
      <c r="W1790" s="789">
        <v>20400</v>
      </c>
      <c r="X1790" s="789">
        <v>22848</v>
      </c>
      <c r="Y1790" s="727" t="s">
        <v>4270</v>
      </c>
      <c r="Z1790" s="727">
        <v>2016</v>
      </c>
      <c r="AA1790" s="727"/>
      <c r="AB1790" s="760" t="s">
        <v>876</v>
      </c>
      <c r="AC1790" s="760"/>
      <c r="AD1790" s="760"/>
      <c r="AE1790" s="760"/>
      <c r="AF1790" s="760"/>
      <c r="AG1790" s="760" t="s">
        <v>8503</v>
      </c>
      <c r="AH1790" s="760" t="s">
        <v>794</v>
      </c>
      <c r="AI1790" s="760">
        <v>210004212</v>
      </c>
      <c r="AJ1790" s="760" t="s">
        <v>8516</v>
      </c>
      <c r="AK1790" s="807"/>
    </row>
    <row r="1791" spans="1:37" s="192" customFormat="1" ht="100.5" customHeight="1">
      <c r="A1791" s="727" t="s">
        <v>8519</v>
      </c>
      <c r="B1791" s="727" t="s">
        <v>33</v>
      </c>
      <c r="C1791" s="727" t="s">
        <v>8425</v>
      </c>
      <c r="D1791" s="727" t="s">
        <v>4374</v>
      </c>
      <c r="E1791" s="727" t="str">
        <f t="shared" si="60"/>
        <v>Костюм (комплект)</v>
      </c>
      <c r="F1791" s="727" t="s">
        <v>8426</v>
      </c>
      <c r="G1791" s="727" t="str">
        <f t="shared" si="61"/>
        <v>для защиты от искр и брызг расплавленного металла, мужской, из брезентовый ткани, состоит из куртки и полукомбинезона</v>
      </c>
      <c r="H1791" s="727"/>
      <c r="I1791" s="727"/>
      <c r="J1791" s="727" t="s">
        <v>227</v>
      </c>
      <c r="K1791" s="727">
        <v>60</v>
      </c>
      <c r="L1791" s="752">
        <v>711000000</v>
      </c>
      <c r="M1791" s="753" t="s">
        <v>73</v>
      </c>
      <c r="N1791" s="727" t="s">
        <v>2115</v>
      </c>
      <c r="O1791" s="727" t="s">
        <v>4707</v>
      </c>
      <c r="P1791" s="727" t="s">
        <v>229</v>
      </c>
      <c r="Q1791" s="874" t="s">
        <v>230</v>
      </c>
      <c r="R1791" s="727" t="s">
        <v>2856</v>
      </c>
      <c r="S1791" s="727">
        <v>839</v>
      </c>
      <c r="T1791" s="727" t="s">
        <v>997</v>
      </c>
      <c r="U1791" s="789">
        <v>1</v>
      </c>
      <c r="V1791" s="789">
        <v>20400</v>
      </c>
      <c r="W1791" s="789">
        <v>20400</v>
      </c>
      <c r="X1791" s="789">
        <v>22848</v>
      </c>
      <c r="Y1791" s="727" t="s">
        <v>4270</v>
      </c>
      <c r="Z1791" s="727">
        <v>2016</v>
      </c>
      <c r="AA1791" s="727"/>
      <c r="AB1791" s="760" t="s">
        <v>876</v>
      </c>
      <c r="AC1791" s="760"/>
      <c r="AD1791" s="760"/>
      <c r="AE1791" s="760"/>
      <c r="AF1791" s="760"/>
      <c r="AG1791" s="760" t="s">
        <v>8443</v>
      </c>
      <c r="AH1791" s="760" t="s">
        <v>794</v>
      </c>
      <c r="AI1791" s="760">
        <v>210004212</v>
      </c>
      <c r="AJ1791" s="760" t="s">
        <v>8516</v>
      </c>
      <c r="AK1791" s="807"/>
    </row>
    <row r="1792" spans="1:37" s="192" customFormat="1" ht="100.5" customHeight="1">
      <c r="A1792" s="727" t="s">
        <v>8520</v>
      </c>
      <c r="B1792" s="727" t="s">
        <v>33</v>
      </c>
      <c r="C1792" s="727" t="s">
        <v>8425</v>
      </c>
      <c r="D1792" s="727" t="s">
        <v>4374</v>
      </c>
      <c r="E1792" s="727" t="str">
        <f t="shared" si="60"/>
        <v>Костюм (комплект)</v>
      </c>
      <c r="F1792" s="727" t="s">
        <v>8426</v>
      </c>
      <c r="G1792" s="727" t="str">
        <f t="shared" si="61"/>
        <v>для защиты от искр и брызг расплавленного металла, мужской, из брезентовый ткани, состоит из куртки и полукомбинезона</v>
      </c>
      <c r="H1792" s="727"/>
      <c r="I1792" s="727"/>
      <c r="J1792" s="727" t="s">
        <v>227</v>
      </c>
      <c r="K1792" s="727">
        <v>60</v>
      </c>
      <c r="L1792" s="752">
        <v>711000000</v>
      </c>
      <c r="M1792" s="753" t="s">
        <v>73</v>
      </c>
      <c r="N1792" s="727" t="s">
        <v>2115</v>
      </c>
      <c r="O1792" s="727" t="s">
        <v>802</v>
      </c>
      <c r="P1792" s="727" t="s">
        <v>229</v>
      </c>
      <c r="Q1792" s="874" t="s">
        <v>230</v>
      </c>
      <c r="R1792" s="727" t="s">
        <v>2856</v>
      </c>
      <c r="S1792" s="727">
        <v>839</v>
      </c>
      <c r="T1792" s="727" t="s">
        <v>997</v>
      </c>
      <c r="U1792" s="789">
        <v>2</v>
      </c>
      <c r="V1792" s="789">
        <v>20400</v>
      </c>
      <c r="W1792" s="789">
        <v>40800</v>
      </c>
      <c r="X1792" s="789">
        <v>45696</v>
      </c>
      <c r="Y1792" s="727" t="s">
        <v>4270</v>
      </c>
      <c r="Z1792" s="727">
        <v>2016</v>
      </c>
      <c r="AA1792" s="727"/>
      <c r="AB1792" s="760" t="s">
        <v>876</v>
      </c>
      <c r="AC1792" s="760"/>
      <c r="AD1792" s="760"/>
      <c r="AE1792" s="760"/>
      <c r="AF1792" s="760"/>
      <c r="AG1792" s="760" t="s">
        <v>8498</v>
      </c>
      <c r="AH1792" s="760" t="s">
        <v>794</v>
      </c>
      <c r="AI1792" s="760">
        <v>210004213</v>
      </c>
      <c r="AJ1792" s="760" t="s">
        <v>8521</v>
      </c>
      <c r="AK1792" s="807"/>
    </row>
    <row r="1793" spans="1:37" s="192" customFormat="1" ht="100.5" customHeight="1">
      <c r="A1793" s="727" t="s">
        <v>8522</v>
      </c>
      <c r="B1793" s="727" t="s">
        <v>33</v>
      </c>
      <c r="C1793" s="727" t="s">
        <v>8425</v>
      </c>
      <c r="D1793" s="727" t="s">
        <v>4374</v>
      </c>
      <c r="E1793" s="727" t="str">
        <f t="shared" si="60"/>
        <v>Костюм (комплект)</v>
      </c>
      <c r="F1793" s="727" t="s">
        <v>8426</v>
      </c>
      <c r="G1793" s="727" t="str">
        <f t="shared" si="61"/>
        <v>для защиты от искр и брызг расплавленного металла, мужской, из брезентовый ткани, состоит из куртки и полукомбинезона</v>
      </c>
      <c r="H1793" s="727"/>
      <c r="I1793" s="727"/>
      <c r="J1793" s="727" t="s">
        <v>227</v>
      </c>
      <c r="K1793" s="727">
        <v>60</v>
      </c>
      <c r="L1793" s="752">
        <v>711000000</v>
      </c>
      <c r="M1793" s="753" t="s">
        <v>73</v>
      </c>
      <c r="N1793" s="727" t="s">
        <v>2115</v>
      </c>
      <c r="O1793" s="813" t="s">
        <v>4675</v>
      </c>
      <c r="P1793" s="727" t="s">
        <v>229</v>
      </c>
      <c r="Q1793" s="874" t="s">
        <v>230</v>
      </c>
      <c r="R1793" s="727" t="s">
        <v>2856</v>
      </c>
      <c r="S1793" s="727">
        <v>839</v>
      </c>
      <c r="T1793" s="727" t="s">
        <v>997</v>
      </c>
      <c r="U1793" s="789">
        <v>1</v>
      </c>
      <c r="V1793" s="789">
        <v>20400</v>
      </c>
      <c r="W1793" s="789">
        <v>20400</v>
      </c>
      <c r="X1793" s="789">
        <v>22848</v>
      </c>
      <c r="Y1793" s="727" t="s">
        <v>4270</v>
      </c>
      <c r="Z1793" s="727">
        <v>2016</v>
      </c>
      <c r="AA1793" s="727"/>
      <c r="AB1793" s="760" t="s">
        <v>876</v>
      </c>
      <c r="AC1793" s="760"/>
      <c r="AD1793" s="760"/>
      <c r="AE1793" s="760"/>
      <c r="AF1793" s="760"/>
      <c r="AG1793" s="760" t="s">
        <v>8503</v>
      </c>
      <c r="AH1793" s="760" t="s">
        <v>794</v>
      </c>
      <c r="AI1793" s="760">
        <v>210004213</v>
      </c>
      <c r="AJ1793" s="760" t="s">
        <v>8521</v>
      </c>
      <c r="AK1793" s="807"/>
    </row>
    <row r="1794" spans="1:37" s="192" customFormat="1" ht="100.5" customHeight="1">
      <c r="A1794" s="727" t="s">
        <v>8523</v>
      </c>
      <c r="B1794" s="727" t="s">
        <v>33</v>
      </c>
      <c r="C1794" s="727" t="s">
        <v>8425</v>
      </c>
      <c r="D1794" s="727" t="s">
        <v>4374</v>
      </c>
      <c r="E1794" s="727" t="str">
        <f t="shared" si="60"/>
        <v>Костюм (комплект)</v>
      </c>
      <c r="F1794" s="727" t="s">
        <v>8426</v>
      </c>
      <c r="G1794" s="727" t="str">
        <f t="shared" si="61"/>
        <v>для защиты от искр и брызг расплавленного металла, мужской, из брезентовый ткани, состоит из куртки и полукомбинезона</v>
      </c>
      <c r="H1794" s="727"/>
      <c r="I1794" s="727"/>
      <c r="J1794" s="727" t="s">
        <v>227</v>
      </c>
      <c r="K1794" s="727">
        <v>60</v>
      </c>
      <c r="L1794" s="752">
        <v>711000000</v>
      </c>
      <c r="M1794" s="753" t="s">
        <v>73</v>
      </c>
      <c r="N1794" s="727" t="s">
        <v>2115</v>
      </c>
      <c r="O1794" s="813" t="s">
        <v>4693</v>
      </c>
      <c r="P1794" s="727" t="s">
        <v>229</v>
      </c>
      <c r="Q1794" s="874" t="s">
        <v>230</v>
      </c>
      <c r="R1794" s="727" t="s">
        <v>2856</v>
      </c>
      <c r="S1794" s="727">
        <v>839</v>
      </c>
      <c r="T1794" s="727" t="s">
        <v>997</v>
      </c>
      <c r="U1794" s="789">
        <v>2</v>
      </c>
      <c r="V1794" s="789">
        <v>20400</v>
      </c>
      <c r="W1794" s="789">
        <v>40800</v>
      </c>
      <c r="X1794" s="789">
        <v>45696</v>
      </c>
      <c r="Y1794" s="727" t="s">
        <v>4270</v>
      </c>
      <c r="Z1794" s="727">
        <v>2016</v>
      </c>
      <c r="AA1794" s="727"/>
      <c r="AB1794" s="760" t="s">
        <v>876</v>
      </c>
      <c r="AC1794" s="760"/>
      <c r="AD1794" s="760"/>
      <c r="AE1794" s="760"/>
      <c r="AF1794" s="760"/>
      <c r="AG1794" s="760" t="s">
        <v>8446</v>
      </c>
      <c r="AH1794" s="760" t="s">
        <v>794</v>
      </c>
      <c r="AI1794" s="760">
        <v>210004213</v>
      </c>
      <c r="AJ1794" s="760" t="s">
        <v>8521</v>
      </c>
      <c r="AK1794" s="807"/>
    </row>
    <row r="1795" spans="1:37" s="192" customFormat="1" ht="100.5" customHeight="1">
      <c r="A1795" s="727" t="s">
        <v>8524</v>
      </c>
      <c r="B1795" s="727" t="s">
        <v>33</v>
      </c>
      <c r="C1795" s="727" t="s">
        <v>8452</v>
      </c>
      <c r="D1795" s="727" t="s">
        <v>8453</v>
      </c>
      <c r="E1795" s="727" t="str">
        <f t="shared" si="60"/>
        <v>Халат</v>
      </c>
      <c r="F1795" s="727" t="s">
        <v>8454</v>
      </c>
      <c r="G1795" s="727" t="str">
        <f t="shared" si="61"/>
        <v>мужской, спецодежда влагозащитная, из  хлопчатобумажной  ткани, ГОСТ 12.4.103-83</v>
      </c>
      <c r="H1795" s="727"/>
      <c r="I1795" s="727"/>
      <c r="J1795" s="727" t="s">
        <v>1135</v>
      </c>
      <c r="K1795" s="727">
        <v>50</v>
      </c>
      <c r="L1795" s="766">
        <v>471010000</v>
      </c>
      <c r="M1795" s="1016" t="s">
        <v>125</v>
      </c>
      <c r="N1795" s="727" t="s">
        <v>2115</v>
      </c>
      <c r="O1795" s="727" t="s">
        <v>236</v>
      </c>
      <c r="P1795" s="727" t="s">
        <v>229</v>
      </c>
      <c r="Q1795" s="874" t="s">
        <v>230</v>
      </c>
      <c r="R1795" s="727" t="s">
        <v>2856</v>
      </c>
      <c r="S1795" s="727">
        <v>796</v>
      </c>
      <c r="T1795" s="727" t="s">
        <v>232</v>
      </c>
      <c r="U1795" s="789">
        <v>3</v>
      </c>
      <c r="V1795" s="789">
        <v>4900</v>
      </c>
      <c r="W1795" s="789">
        <v>14700</v>
      </c>
      <c r="X1795" s="789">
        <v>16464</v>
      </c>
      <c r="Y1795" s="727" t="s">
        <v>4270</v>
      </c>
      <c r="Z1795" s="727">
        <v>2016</v>
      </c>
      <c r="AA1795" s="727"/>
      <c r="AB1795" s="760" t="s">
        <v>876</v>
      </c>
      <c r="AC1795" s="760"/>
      <c r="AD1795" s="760"/>
      <c r="AE1795" s="760"/>
      <c r="AF1795" s="760"/>
      <c r="AG1795" s="760" t="s">
        <v>8455</v>
      </c>
      <c r="AH1795" s="760" t="s">
        <v>794</v>
      </c>
      <c r="AI1795" s="760">
        <v>210004276</v>
      </c>
      <c r="AJ1795" s="760" t="s">
        <v>8525</v>
      </c>
      <c r="AK1795" s="807"/>
    </row>
    <row r="1796" spans="1:37" s="192" customFormat="1" ht="100.5" customHeight="1">
      <c r="A1796" s="727" t="s">
        <v>8526</v>
      </c>
      <c r="B1796" s="727" t="s">
        <v>33</v>
      </c>
      <c r="C1796" s="727" t="s">
        <v>8452</v>
      </c>
      <c r="D1796" s="727" t="s">
        <v>8453</v>
      </c>
      <c r="E1796" s="727" t="str">
        <f t="shared" si="60"/>
        <v>Халат</v>
      </c>
      <c r="F1796" s="727" t="s">
        <v>8454</v>
      </c>
      <c r="G1796" s="727" t="str">
        <f t="shared" si="61"/>
        <v>мужской, спецодежда влагозащитная, из  хлопчатобумажной  ткани, ГОСТ 12.4.103-83</v>
      </c>
      <c r="H1796" s="727"/>
      <c r="I1796" s="727"/>
      <c r="J1796" s="727" t="s">
        <v>1135</v>
      </c>
      <c r="K1796" s="727">
        <v>50</v>
      </c>
      <c r="L1796" s="766">
        <v>471010000</v>
      </c>
      <c r="M1796" s="1016" t="s">
        <v>125</v>
      </c>
      <c r="N1796" s="727" t="s">
        <v>2115</v>
      </c>
      <c r="O1796" s="727" t="s">
        <v>236</v>
      </c>
      <c r="P1796" s="727" t="s">
        <v>229</v>
      </c>
      <c r="Q1796" s="874" t="s">
        <v>230</v>
      </c>
      <c r="R1796" s="727" t="s">
        <v>2856</v>
      </c>
      <c r="S1796" s="727">
        <v>796</v>
      </c>
      <c r="T1796" s="727" t="s">
        <v>232</v>
      </c>
      <c r="U1796" s="789">
        <v>1</v>
      </c>
      <c r="V1796" s="789">
        <v>4900</v>
      </c>
      <c r="W1796" s="789">
        <v>4900</v>
      </c>
      <c r="X1796" s="789">
        <v>5488</v>
      </c>
      <c r="Y1796" s="727" t="s">
        <v>4270</v>
      </c>
      <c r="Z1796" s="727">
        <v>2016</v>
      </c>
      <c r="AA1796" s="727"/>
      <c r="AB1796" s="760" t="s">
        <v>876</v>
      </c>
      <c r="AC1796" s="760"/>
      <c r="AD1796" s="760"/>
      <c r="AE1796" s="760"/>
      <c r="AF1796" s="760"/>
      <c r="AG1796" s="760" t="s">
        <v>8455</v>
      </c>
      <c r="AH1796" s="760" t="s">
        <v>794</v>
      </c>
      <c r="AI1796" s="760">
        <v>210004279</v>
      </c>
      <c r="AJ1796" s="760" t="s">
        <v>8527</v>
      </c>
      <c r="AK1796" s="807"/>
    </row>
    <row r="1797" spans="1:37" s="192" customFormat="1" ht="100.5" customHeight="1">
      <c r="A1797" s="727" t="s">
        <v>8528</v>
      </c>
      <c r="B1797" s="727" t="s">
        <v>33</v>
      </c>
      <c r="C1797" s="727" t="s">
        <v>8452</v>
      </c>
      <c r="D1797" s="727" t="s">
        <v>8453</v>
      </c>
      <c r="E1797" s="727" t="str">
        <f t="shared" si="60"/>
        <v>Халат</v>
      </c>
      <c r="F1797" s="727" t="s">
        <v>8454</v>
      </c>
      <c r="G1797" s="727" t="str">
        <f t="shared" si="61"/>
        <v>мужской, спецодежда влагозащитная, из  хлопчатобумажной  ткани, ГОСТ 12.4.103-83</v>
      </c>
      <c r="H1797" s="727"/>
      <c r="I1797" s="727"/>
      <c r="J1797" s="727" t="s">
        <v>1135</v>
      </c>
      <c r="K1797" s="727">
        <v>50</v>
      </c>
      <c r="L1797" s="766">
        <v>751000000</v>
      </c>
      <c r="M1797" s="749" t="s">
        <v>83</v>
      </c>
      <c r="N1797" s="727" t="s">
        <v>2115</v>
      </c>
      <c r="O1797" s="813" t="s">
        <v>4675</v>
      </c>
      <c r="P1797" s="727" t="s">
        <v>229</v>
      </c>
      <c r="Q1797" s="874" t="s">
        <v>230</v>
      </c>
      <c r="R1797" s="727" t="s">
        <v>2856</v>
      </c>
      <c r="S1797" s="727">
        <v>796</v>
      </c>
      <c r="T1797" s="727" t="s">
        <v>232</v>
      </c>
      <c r="U1797" s="789">
        <v>7</v>
      </c>
      <c r="V1797" s="789">
        <v>4900</v>
      </c>
      <c r="W1797" s="789">
        <v>34300</v>
      </c>
      <c r="X1797" s="789">
        <f>W1797*1.12</f>
        <v>38416.000000000007</v>
      </c>
      <c r="Y1797" s="727" t="s">
        <v>4270</v>
      </c>
      <c r="Z1797" s="727">
        <v>2016</v>
      </c>
      <c r="AA1797" s="727"/>
      <c r="AB1797" s="760" t="s">
        <v>876</v>
      </c>
      <c r="AC1797" s="760"/>
      <c r="AD1797" s="760"/>
      <c r="AE1797" s="760"/>
      <c r="AF1797" s="760"/>
      <c r="AG1797" s="760" t="s">
        <v>8466</v>
      </c>
      <c r="AH1797" s="760" t="s">
        <v>794</v>
      </c>
      <c r="AI1797" s="760">
        <v>210004287</v>
      </c>
      <c r="AJ1797" s="760" t="s">
        <v>8529</v>
      </c>
      <c r="AK1797" s="807"/>
    </row>
    <row r="1798" spans="1:37" s="192" customFormat="1" ht="100.5" customHeight="1">
      <c r="A1798" s="727" t="s">
        <v>8530</v>
      </c>
      <c r="B1798" s="727" t="s">
        <v>33</v>
      </c>
      <c r="C1798" s="727" t="s">
        <v>8452</v>
      </c>
      <c r="D1798" s="727" t="s">
        <v>8453</v>
      </c>
      <c r="E1798" s="727" t="str">
        <f t="shared" si="60"/>
        <v>Халат</v>
      </c>
      <c r="F1798" s="727" t="s">
        <v>8454</v>
      </c>
      <c r="G1798" s="727" t="str">
        <f t="shared" si="61"/>
        <v>мужской, спецодежда влагозащитная, из  хлопчатобумажной  ткани, ГОСТ 12.4.103-83</v>
      </c>
      <c r="H1798" s="727"/>
      <c r="I1798" s="727"/>
      <c r="J1798" s="727" t="s">
        <v>1135</v>
      </c>
      <c r="K1798" s="727">
        <v>50</v>
      </c>
      <c r="L1798" s="766">
        <v>751000000</v>
      </c>
      <c r="M1798" s="749" t="s">
        <v>83</v>
      </c>
      <c r="N1798" s="727" t="s">
        <v>2115</v>
      </c>
      <c r="O1798" s="813" t="s">
        <v>4675</v>
      </c>
      <c r="P1798" s="727" t="s">
        <v>229</v>
      </c>
      <c r="Q1798" s="874" t="s">
        <v>230</v>
      </c>
      <c r="R1798" s="727" t="s">
        <v>2856</v>
      </c>
      <c r="S1798" s="727">
        <v>796</v>
      </c>
      <c r="T1798" s="727" t="s">
        <v>232</v>
      </c>
      <c r="U1798" s="789">
        <v>12</v>
      </c>
      <c r="V1798" s="789">
        <v>4900</v>
      </c>
      <c r="W1798" s="789">
        <v>58800</v>
      </c>
      <c r="X1798" s="789">
        <f>W1798*1.12</f>
        <v>65856</v>
      </c>
      <c r="Y1798" s="727" t="s">
        <v>4270</v>
      </c>
      <c r="Z1798" s="727">
        <v>2016</v>
      </c>
      <c r="AA1798" s="727"/>
      <c r="AB1798" s="760" t="s">
        <v>876</v>
      </c>
      <c r="AC1798" s="760"/>
      <c r="AD1798" s="760"/>
      <c r="AE1798" s="760"/>
      <c r="AF1798" s="760"/>
      <c r="AG1798" s="760" t="s">
        <v>8466</v>
      </c>
      <c r="AH1798" s="760" t="s">
        <v>794</v>
      </c>
      <c r="AI1798" s="760">
        <v>210004292</v>
      </c>
      <c r="AJ1798" s="760" t="s">
        <v>8531</v>
      </c>
      <c r="AK1798" s="807"/>
    </row>
    <row r="1799" spans="1:37" s="192" customFormat="1" ht="100.5" customHeight="1">
      <c r="A1799" s="727" t="s">
        <v>8532</v>
      </c>
      <c r="B1799" s="727" t="s">
        <v>33</v>
      </c>
      <c r="C1799" s="727" t="s">
        <v>8452</v>
      </c>
      <c r="D1799" s="727" t="s">
        <v>8453</v>
      </c>
      <c r="E1799" s="727" t="str">
        <f t="shared" si="60"/>
        <v>Халат</v>
      </c>
      <c r="F1799" s="727" t="s">
        <v>8454</v>
      </c>
      <c r="G1799" s="727" t="str">
        <f t="shared" si="61"/>
        <v>мужской, спецодежда влагозащитная, из  хлопчатобумажной  ткани, ГОСТ 12.4.103-83</v>
      </c>
      <c r="H1799" s="727"/>
      <c r="I1799" s="727"/>
      <c r="J1799" s="727" t="s">
        <v>1135</v>
      </c>
      <c r="K1799" s="727">
        <v>50</v>
      </c>
      <c r="L1799" s="766">
        <v>751000000</v>
      </c>
      <c r="M1799" s="749" t="s">
        <v>83</v>
      </c>
      <c r="N1799" s="727" t="s">
        <v>2115</v>
      </c>
      <c r="O1799" s="813" t="s">
        <v>4675</v>
      </c>
      <c r="P1799" s="727" t="s">
        <v>229</v>
      </c>
      <c r="Q1799" s="874" t="s">
        <v>230</v>
      </c>
      <c r="R1799" s="727" t="s">
        <v>2856</v>
      </c>
      <c r="S1799" s="727">
        <v>796</v>
      </c>
      <c r="T1799" s="727" t="s">
        <v>232</v>
      </c>
      <c r="U1799" s="789">
        <v>6</v>
      </c>
      <c r="V1799" s="789">
        <v>4900</v>
      </c>
      <c r="W1799" s="789">
        <v>29400</v>
      </c>
      <c r="X1799" s="789">
        <f>W1799*1.12</f>
        <v>32928</v>
      </c>
      <c r="Y1799" s="727" t="s">
        <v>4270</v>
      </c>
      <c r="Z1799" s="727">
        <v>2016</v>
      </c>
      <c r="AA1799" s="727"/>
      <c r="AB1799" s="760" t="s">
        <v>876</v>
      </c>
      <c r="AC1799" s="760"/>
      <c r="AD1799" s="760"/>
      <c r="AE1799" s="760"/>
      <c r="AF1799" s="760"/>
      <c r="AG1799" s="760" t="s">
        <v>8466</v>
      </c>
      <c r="AH1799" s="760" t="s">
        <v>794</v>
      </c>
      <c r="AI1799" s="760">
        <v>210004293</v>
      </c>
      <c r="AJ1799" s="760" t="s">
        <v>8533</v>
      </c>
      <c r="AK1799" s="807"/>
    </row>
    <row r="1800" spans="1:37" s="192" customFormat="1" ht="100.5" customHeight="1">
      <c r="A1800" s="727" t="s">
        <v>8534</v>
      </c>
      <c r="B1800" s="727" t="s">
        <v>33</v>
      </c>
      <c r="C1800" s="727" t="s">
        <v>8425</v>
      </c>
      <c r="D1800" s="727" t="s">
        <v>4374</v>
      </c>
      <c r="E1800" s="727" t="str">
        <f t="shared" si="60"/>
        <v>Костюм (комплект)</v>
      </c>
      <c r="F1800" s="727" t="s">
        <v>8426</v>
      </c>
      <c r="G1800" s="727" t="str">
        <f t="shared" si="61"/>
        <v>для защиты от искр и брызг расплавленного металла, мужской, из брезентовый ткани, состоит из куртки и полукомбинезона</v>
      </c>
      <c r="H1800" s="727"/>
      <c r="I1800" s="727"/>
      <c r="J1800" s="727" t="s">
        <v>227</v>
      </c>
      <c r="K1800" s="727">
        <v>80</v>
      </c>
      <c r="L1800" s="752">
        <v>711000000</v>
      </c>
      <c r="M1800" s="753" t="s">
        <v>73</v>
      </c>
      <c r="N1800" s="727" t="s">
        <v>2115</v>
      </c>
      <c r="O1800" s="727" t="s">
        <v>802</v>
      </c>
      <c r="P1800" s="727" t="s">
        <v>229</v>
      </c>
      <c r="Q1800" s="874" t="s">
        <v>230</v>
      </c>
      <c r="R1800" s="727" t="s">
        <v>2856</v>
      </c>
      <c r="S1800" s="727">
        <v>839</v>
      </c>
      <c r="T1800" s="727" t="s">
        <v>997</v>
      </c>
      <c r="U1800" s="789">
        <v>3</v>
      </c>
      <c r="V1800" s="789">
        <v>14000</v>
      </c>
      <c r="W1800" s="789">
        <v>42000</v>
      </c>
      <c r="X1800" s="789">
        <v>47040</v>
      </c>
      <c r="Y1800" s="727" t="s">
        <v>4270</v>
      </c>
      <c r="Z1800" s="727">
        <v>2016</v>
      </c>
      <c r="AA1800" s="727"/>
      <c r="AB1800" s="760" t="s">
        <v>876</v>
      </c>
      <c r="AC1800" s="760"/>
      <c r="AD1800" s="760"/>
      <c r="AE1800" s="760"/>
      <c r="AF1800" s="760"/>
      <c r="AG1800" s="760" t="s">
        <v>8436</v>
      </c>
      <c r="AH1800" s="760" t="s">
        <v>794</v>
      </c>
      <c r="AI1800" s="760">
        <v>210004314</v>
      </c>
      <c r="AJ1800" s="760" t="s">
        <v>8535</v>
      </c>
      <c r="AK1800" s="807"/>
    </row>
    <row r="1801" spans="1:37" s="192" customFormat="1" ht="100.5" customHeight="1">
      <c r="A1801" s="727" t="s">
        <v>8536</v>
      </c>
      <c r="B1801" s="727" t="s">
        <v>33</v>
      </c>
      <c r="C1801" s="727" t="s">
        <v>8425</v>
      </c>
      <c r="D1801" s="727" t="s">
        <v>4374</v>
      </c>
      <c r="E1801" s="727" t="str">
        <f t="shared" si="60"/>
        <v>Костюм (комплект)</v>
      </c>
      <c r="F1801" s="727" t="s">
        <v>8426</v>
      </c>
      <c r="G1801" s="727" t="str">
        <f t="shared" si="61"/>
        <v>для защиты от искр и брызг расплавленного металла, мужской, из брезентовый ткани, состоит из куртки и полукомбинезона</v>
      </c>
      <c r="H1801" s="727"/>
      <c r="I1801" s="727"/>
      <c r="J1801" s="727" t="s">
        <v>227</v>
      </c>
      <c r="K1801" s="727">
        <v>80</v>
      </c>
      <c r="L1801" s="752">
        <v>711000000</v>
      </c>
      <c r="M1801" s="753" t="s">
        <v>73</v>
      </c>
      <c r="N1801" s="727" t="s">
        <v>2115</v>
      </c>
      <c r="O1801" s="727" t="s">
        <v>4432</v>
      </c>
      <c r="P1801" s="727" t="s">
        <v>229</v>
      </c>
      <c r="Q1801" s="874" t="s">
        <v>230</v>
      </c>
      <c r="R1801" s="727" t="s">
        <v>2856</v>
      </c>
      <c r="S1801" s="727">
        <v>839</v>
      </c>
      <c r="T1801" s="727" t="s">
        <v>997</v>
      </c>
      <c r="U1801" s="789">
        <v>6</v>
      </c>
      <c r="V1801" s="789">
        <v>14000</v>
      </c>
      <c r="W1801" s="789">
        <v>84000</v>
      </c>
      <c r="X1801" s="789">
        <v>94080</v>
      </c>
      <c r="Y1801" s="727" t="s">
        <v>4270</v>
      </c>
      <c r="Z1801" s="727">
        <v>2016</v>
      </c>
      <c r="AA1801" s="727"/>
      <c r="AB1801" s="760" t="s">
        <v>876</v>
      </c>
      <c r="AC1801" s="760"/>
      <c r="AD1801" s="760"/>
      <c r="AE1801" s="760"/>
      <c r="AF1801" s="760"/>
      <c r="AG1801" s="760" t="s">
        <v>8537</v>
      </c>
      <c r="AH1801" s="760" t="s">
        <v>794</v>
      </c>
      <c r="AI1801" s="760">
        <v>210004314</v>
      </c>
      <c r="AJ1801" s="760" t="s">
        <v>8535</v>
      </c>
      <c r="AK1801" s="807"/>
    </row>
    <row r="1802" spans="1:37" s="192" customFormat="1" ht="100.5" customHeight="1">
      <c r="A1802" s="727" t="s">
        <v>8538</v>
      </c>
      <c r="B1802" s="727" t="s">
        <v>33</v>
      </c>
      <c r="C1802" s="727" t="s">
        <v>8539</v>
      </c>
      <c r="D1802" s="727" t="s">
        <v>8540</v>
      </c>
      <c r="E1802" s="727" t="str">
        <f t="shared" si="60"/>
        <v>Плащ</v>
      </c>
      <c r="F1802" s="727" t="s">
        <v>8541</v>
      </c>
      <c r="G1802" s="727" t="str">
        <f t="shared" si="61"/>
        <v>мужской, спецодежда влагозащитная, полиэтиленовый</v>
      </c>
      <c r="H1802" s="727"/>
      <c r="I1802" s="727"/>
      <c r="J1802" s="727" t="s">
        <v>1135</v>
      </c>
      <c r="K1802" s="727">
        <v>50</v>
      </c>
      <c r="L1802" s="788">
        <v>231010000</v>
      </c>
      <c r="M1802" s="749" t="s">
        <v>128</v>
      </c>
      <c r="N1802" s="727" t="s">
        <v>2115</v>
      </c>
      <c r="O1802" s="813" t="s">
        <v>4669</v>
      </c>
      <c r="P1802" s="727" t="s">
        <v>229</v>
      </c>
      <c r="Q1802" s="874" t="s">
        <v>230</v>
      </c>
      <c r="R1802" s="727" t="s">
        <v>2856</v>
      </c>
      <c r="S1802" s="727">
        <v>796</v>
      </c>
      <c r="T1802" s="727" t="s">
        <v>232</v>
      </c>
      <c r="U1802" s="789">
        <v>3</v>
      </c>
      <c r="V1802" s="789">
        <v>10000</v>
      </c>
      <c r="W1802" s="789">
        <v>30000</v>
      </c>
      <c r="X1802" s="789">
        <v>33600</v>
      </c>
      <c r="Y1802" s="727" t="s">
        <v>4270</v>
      </c>
      <c r="Z1802" s="727">
        <v>2016</v>
      </c>
      <c r="AA1802" s="727"/>
      <c r="AB1802" s="760" t="s">
        <v>876</v>
      </c>
      <c r="AC1802" s="760"/>
      <c r="AD1802" s="760"/>
      <c r="AE1802" s="760"/>
      <c r="AF1802" s="760"/>
      <c r="AG1802" s="760" t="s">
        <v>8542</v>
      </c>
      <c r="AH1802" s="760" t="s">
        <v>794</v>
      </c>
      <c r="AI1802" s="760">
        <v>210008940</v>
      </c>
      <c r="AJ1802" s="760" t="s">
        <v>8543</v>
      </c>
      <c r="AK1802" s="807"/>
    </row>
    <row r="1803" spans="1:37" s="192" customFormat="1" ht="100.5" customHeight="1">
      <c r="A1803" s="727" t="s">
        <v>8544</v>
      </c>
      <c r="B1803" s="727" t="s">
        <v>33</v>
      </c>
      <c r="C1803" s="727" t="s">
        <v>8539</v>
      </c>
      <c r="D1803" s="727" t="s">
        <v>8540</v>
      </c>
      <c r="E1803" s="727" t="str">
        <f t="shared" si="60"/>
        <v>Плащ</v>
      </c>
      <c r="F1803" s="727" t="s">
        <v>8541</v>
      </c>
      <c r="G1803" s="727" t="str">
        <f t="shared" si="61"/>
        <v>мужской, спецодежда влагозащитная, полиэтиленовый</v>
      </c>
      <c r="H1803" s="727"/>
      <c r="I1803" s="727"/>
      <c r="J1803" s="727" t="s">
        <v>1135</v>
      </c>
      <c r="K1803" s="727">
        <v>50</v>
      </c>
      <c r="L1803" s="788">
        <v>231010000</v>
      </c>
      <c r="M1803" s="749" t="s">
        <v>128</v>
      </c>
      <c r="N1803" s="727" t="s">
        <v>2115</v>
      </c>
      <c r="O1803" s="813" t="s">
        <v>4669</v>
      </c>
      <c r="P1803" s="727" t="s">
        <v>229</v>
      </c>
      <c r="Q1803" s="874" t="s">
        <v>230</v>
      </c>
      <c r="R1803" s="727" t="s">
        <v>2856</v>
      </c>
      <c r="S1803" s="727">
        <v>796</v>
      </c>
      <c r="T1803" s="727" t="s">
        <v>232</v>
      </c>
      <c r="U1803" s="789">
        <v>1</v>
      </c>
      <c r="V1803" s="789">
        <v>10000</v>
      </c>
      <c r="W1803" s="789">
        <v>10000</v>
      </c>
      <c r="X1803" s="789">
        <v>11200</v>
      </c>
      <c r="Y1803" s="727" t="s">
        <v>4270</v>
      </c>
      <c r="Z1803" s="727">
        <v>2016</v>
      </c>
      <c r="AA1803" s="727"/>
      <c r="AB1803" s="760" t="s">
        <v>876</v>
      </c>
      <c r="AC1803" s="760"/>
      <c r="AD1803" s="760"/>
      <c r="AE1803" s="760"/>
      <c r="AF1803" s="760"/>
      <c r="AG1803" s="760" t="s">
        <v>8542</v>
      </c>
      <c r="AH1803" s="760" t="s">
        <v>794</v>
      </c>
      <c r="AI1803" s="760">
        <v>210008945</v>
      </c>
      <c r="AJ1803" s="760" t="s">
        <v>8545</v>
      </c>
      <c r="AK1803" s="807"/>
    </row>
    <row r="1804" spans="1:37" s="192" customFormat="1" ht="100.5" customHeight="1">
      <c r="A1804" s="727" t="s">
        <v>8546</v>
      </c>
      <c r="B1804" s="727" t="s">
        <v>33</v>
      </c>
      <c r="C1804" s="727" t="s">
        <v>8539</v>
      </c>
      <c r="D1804" s="727" t="s">
        <v>8540</v>
      </c>
      <c r="E1804" s="727" t="str">
        <f t="shared" si="60"/>
        <v>Плащ</v>
      </c>
      <c r="F1804" s="727" t="s">
        <v>8541</v>
      </c>
      <c r="G1804" s="727" t="str">
        <f t="shared" si="61"/>
        <v>мужской, спецодежда влагозащитная, полиэтиленовый</v>
      </c>
      <c r="H1804" s="727"/>
      <c r="I1804" s="727"/>
      <c r="J1804" s="727" t="s">
        <v>1135</v>
      </c>
      <c r="K1804" s="727">
        <v>50</v>
      </c>
      <c r="L1804" s="727">
        <v>511010000</v>
      </c>
      <c r="M1804" s="753" t="s">
        <v>88</v>
      </c>
      <c r="N1804" s="727" t="s">
        <v>2115</v>
      </c>
      <c r="O1804" s="727" t="s">
        <v>4432</v>
      </c>
      <c r="P1804" s="727" t="s">
        <v>229</v>
      </c>
      <c r="Q1804" s="874" t="s">
        <v>230</v>
      </c>
      <c r="R1804" s="727" t="s">
        <v>2856</v>
      </c>
      <c r="S1804" s="727">
        <v>796</v>
      </c>
      <c r="T1804" s="727" t="s">
        <v>232</v>
      </c>
      <c r="U1804" s="789">
        <v>1</v>
      </c>
      <c r="V1804" s="789">
        <v>10000</v>
      </c>
      <c r="W1804" s="789">
        <v>10000</v>
      </c>
      <c r="X1804" s="789">
        <v>11200</v>
      </c>
      <c r="Y1804" s="727" t="s">
        <v>4270</v>
      </c>
      <c r="Z1804" s="727">
        <v>2016</v>
      </c>
      <c r="AA1804" s="727"/>
      <c r="AB1804" s="760" t="s">
        <v>876</v>
      </c>
      <c r="AC1804" s="760"/>
      <c r="AD1804" s="760"/>
      <c r="AE1804" s="760"/>
      <c r="AF1804" s="760"/>
      <c r="AG1804" s="760" t="s">
        <v>8547</v>
      </c>
      <c r="AH1804" s="760" t="s">
        <v>794</v>
      </c>
      <c r="AI1804" s="760">
        <v>210008946</v>
      </c>
      <c r="AJ1804" s="760" t="s">
        <v>8548</v>
      </c>
      <c r="AK1804" s="807"/>
    </row>
    <row r="1805" spans="1:37" s="192" customFormat="1" ht="100.5" customHeight="1">
      <c r="A1805" s="727" t="s">
        <v>8549</v>
      </c>
      <c r="B1805" s="727" t="s">
        <v>33</v>
      </c>
      <c r="C1805" s="727" t="s">
        <v>8539</v>
      </c>
      <c r="D1805" s="727" t="s">
        <v>8540</v>
      </c>
      <c r="E1805" s="727" t="str">
        <f t="shared" si="60"/>
        <v>Плащ</v>
      </c>
      <c r="F1805" s="727" t="s">
        <v>8541</v>
      </c>
      <c r="G1805" s="727" t="str">
        <f t="shared" si="61"/>
        <v>мужской, спецодежда влагозащитная, полиэтиленовый</v>
      </c>
      <c r="H1805" s="727"/>
      <c r="I1805" s="727"/>
      <c r="J1805" s="727" t="s">
        <v>1135</v>
      </c>
      <c r="K1805" s="727">
        <v>50</v>
      </c>
      <c r="L1805" s="788">
        <v>231010000</v>
      </c>
      <c r="M1805" s="749" t="s">
        <v>128</v>
      </c>
      <c r="N1805" s="727" t="s">
        <v>2115</v>
      </c>
      <c r="O1805" s="813" t="s">
        <v>4669</v>
      </c>
      <c r="P1805" s="727" t="s">
        <v>229</v>
      </c>
      <c r="Q1805" s="874" t="s">
        <v>230</v>
      </c>
      <c r="R1805" s="727" t="s">
        <v>2856</v>
      </c>
      <c r="S1805" s="727">
        <v>796</v>
      </c>
      <c r="T1805" s="727" t="s">
        <v>232</v>
      </c>
      <c r="U1805" s="789">
        <v>1</v>
      </c>
      <c r="V1805" s="789">
        <v>10000</v>
      </c>
      <c r="W1805" s="789">
        <v>10000</v>
      </c>
      <c r="X1805" s="789">
        <v>11200</v>
      </c>
      <c r="Y1805" s="727" t="s">
        <v>4270</v>
      </c>
      <c r="Z1805" s="727">
        <v>2016</v>
      </c>
      <c r="AA1805" s="727"/>
      <c r="AB1805" s="760" t="s">
        <v>876</v>
      </c>
      <c r="AC1805" s="760"/>
      <c r="AD1805" s="760"/>
      <c r="AE1805" s="760"/>
      <c r="AF1805" s="760"/>
      <c r="AG1805" s="760" t="s">
        <v>8542</v>
      </c>
      <c r="AH1805" s="760" t="s">
        <v>794</v>
      </c>
      <c r="AI1805" s="760">
        <v>210008949</v>
      </c>
      <c r="AJ1805" s="760" t="s">
        <v>8550</v>
      </c>
      <c r="AK1805" s="807"/>
    </row>
    <row r="1806" spans="1:37" s="192" customFormat="1" ht="100.5" customHeight="1">
      <c r="A1806" s="727" t="s">
        <v>8551</v>
      </c>
      <c r="B1806" s="727" t="s">
        <v>33</v>
      </c>
      <c r="C1806" s="727" t="s">
        <v>8539</v>
      </c>
      <c r="D1806" s="727" t="s">
        <v>8540</v>
      </c>
      <c r="E1806" s="727" t="str">
        <f t="shared" si="60"/>
        <v>Плащ</v>
      </c>
      <c r="F1806" s="727" t="s">
        <v>8541</v>
      </c>
      <c r="G1806" s="727" t="str">
        <f t="shared" si="61"/>
        <v>мужской, спецодежда влагозащитная, полиэтиленовый</v>
      </c>
      <c r="H1806" s="727"/>
      <c r="I1806" s="727"/>
      <c r="J1806" s="727" t="s">
        <v>1135</v>
      </c>
      <c r="K1806" s="727">
        <v>50</v>
      </c>
      <c r="L1806" s="788">
        <v>231010000</v>
      </c>
      <c r="M1806" s="749" t="s">
        <v>128</v>
      </c>
      <c r="N1806" s="727" t="s">
        <v>2115</v>
      </c>
      <c r="O1806" s="813" t="s">
        <v>4669</v>
      </c>
      <c r="P1806" s="727" t="s">
        <v>229</v>
      </c>
      <c r="Q1806" s="874" t="s">
        <v>230</v>
      </c>
      <c r="R1806" s="727" t="s">
        <v>2856</v>
      </c>
      <c r="S1806" s="727">
        <v>796</v>
      </c>
      <c r="T1806" s="727" t="s">
        <v>232</v>
      </c>
      <c r="U1806" s="789">
        <v>1</v>
      </c>
      <c r="V1806" s="789">
        <v>10000</v>
      </c>
      <c r="W1806" s="789">
        <v>10000</v>
      </c>
      <c r="X1806" s="789">
        <v>11200</v>
      </c>
      <c r="Y1806" s="727" t="s">
        <v>4270</v>
      </c>
      <c r="Z1806" s="727">
        <v>2016</v>
      </c>
      <c r="AA1806" s="727"/>
      <c r="AB1806" s="760" t="s">
        <v>876</v>
      </c>
      <c r="AC1806" s="760"/>
      <c r="AD1806" s="760"/>
      <c r="AE1806" s="760"/>
      <c r="AF1806" s="760"/>
      <c r="AG1806" s="760" t="s">
        <v>8542</v>
      </c>
      <c r="AH1806" s="760" t="s">
        <v>794</v>
      </c>
      <c r="AI1806" s="760">
        <v>210008951</v>
      </c>
      <c r="AJ1806" s="760" t="s">
        <v>8552</v>
      </c>
      <c r="AK1806" s="807"/>
    </row>
    <row r="1807" spans="1:37" s="192" customFormat="1" ht="100.5" customHeight="1">
      <c r="A1807" s="727" t="s">
        <v>8553</v>
      </c>
      <c r="B1807" s="727" t="s">
        <v>33</v>
      </c>
      <c r="C1807" s="727" t="s">
        <v>8539</v>
      </c>
      <c r="D1807" s="727" t="s">
        <v>8540</v>
      </c>
      <c r="E1807" s="727" t="str">
        <f t="shared" si="60"/>
        <v>Плащ</v>
      </c>
      <c r="F1807" s="727" t="s">
        <v>8541</v>
      </c>
      <c r="G1807" s="727" t="str">
        <f t="shared" si="61"/>
        <v>мужской, спецодежда влагозащитная, полиэтиленовый</v>
      </c>
      <c r="H1807" s="727"/>
      <c r="I1807" s="727"/>
      <c r="J1807" s="727" t="s">
        <v>1135</v>
      </c>
      <c r="K1807" s="727">
        <v>50</v>
      </c>
      <c r="L1807" s="766">
        <v>471010000</v>
      </c>
      <c r="M1807" s="1016" t="s">
        <v>125</v>
      </c>
      <c r="N1807" s="727" t="s">
        <v>2115</v>
      </c>
      <c r="O1807" s="727" t="s">
        <v>236</v>
      </c>
      <c r="P1807" s="727" t="s">
        <v>229</v>
      </c>
      <c r="Q1807" s="874" t="s">
        <v>230</v>
      </c>
      <c r="R1807" s="727" t="s">
        <v>2856</v>
      </c>
      <c r="S1807" s="727">
        <v>796</v>
      </c>
      <c r="T1807" s="727" t="s">
        <v>232</v>
      </c>
      <c r="U1807" s="789">
        <v>2</v>
      </c>
      <c r="V1807" s="789">
        <v>10000</v>
      </c>
      <c r="W1807" s="789">
        <v>20000</v>
      </c>
      <c r="X1807" s="789">
        <v>22400</v>
      </c>
      <c r="Y1807" s="727" t="s">
        <v>4270</v>
      </c>
      <c r="Z1807" s="727">
        <v>2016</v>
      </c>
      <c r="AA1807" s="727"/>
      <c r="AB1807" s="760" t="s">
        <v>876</v>
      </c>
      <c r="AC1807" s="760"/>
      <c r="AD1807" s="760"/>
      <c r="AE1807" s="760"/>
      <c r="AF1807" s="760"/>
      <c r="AG1807" s="760" t="s">
        <v>8554</v>
      </c>
      <c r="AH1807" s="760" t="s">
        <v>794</v>
      </c>
      <c r="AI1807" s="760">
        <v>210008951</v>
      </c>
      <c r="AJ1807" s="760" t="s">
        <v>8552</v>
      </c>
      <c r="AK1807" s="807"/>
    </row>
    <row r="1808" spans="1:37" s="192" customFormat="1" ht="100.5" customHeight="1">
      <c r="A1808" s="727" t="s">
        <v>8555</v>
      </c>
      <c r="B1808" s="727" t="s">
        <v>33</v>
      </c>
      <c r="C1808" s="727" t="s">
        <v>8556</v>
      </c>
      <c r="D1808" s="727" t="s">
        <v>4374</v>
      </c>
      <c r="E1808" s="727" t="str">
        <f t="shared" si="60"/>
        <v>Костюм (комплект)</v>
      </c>
      <c r="F1808" s="727" t="s">
        <v>8557</v>
      </c>
      <c r="G1808" s="727" t="str">
        <f t="shared" si="61"/>
        <v>для защиты от пониженных температур, мужской, из хлопчатобумажной ткани, состоит из куртки и брюк тип Б, ГОСТ 29335-92</v>
      </c>
      <c r="H1808" s="727"/>
      <c r="I1808" s="727"/>
      <c r="J1808" s="727" t="s">
        <v>227</v>
      </c>
      <c r="K1808" s="727">
        <v>70</v>
      </c>
      <c r="L1808" s="752">
        <v>711000000</v>
      </c>
      <c r="M1808" s="753" t="s">
        <v>73</v>
      </c>
      <c r="N1808" s="727" t="s">
        <v>2115</v>
      </c>
      <c r="O1808" s="727" t="s">
        <v>802</v>
      </c>
      <c r="P1808" s="727" t="s">
        <v>229</v>
      </c>
      <c r="Q1808" s="874" t="s">
        <v>230</v>
      </c>
      <c r="R1808" s="727" t="s">
        <v>2856</v>
      </c>
      <c r="S1808" s="727">
        <v>839</v>
      </c>
      <c r="T1808" s="727" t="s">
        <v>997</v>
      </c>
      <c r="U1808" s="789">
        <v>5</v>
      </c>
      <c r="V1808" s="789">
        <v>30000</v>
      </c>
      <c r="W1808" s="789">
        <v>150000</v>
      </c>
      <c r="X1808" s="789">
        <v>168000</v>
      </c>
      <c r="Y1808" s="727" t="s">
        <v>4270</v>
      </c>
      <c r="Z1808" s="727">
        <v>2016</v>
      </c>
      <c r="AA1808" s="727"/>
      <c r="AB1808" s="760" t="s">
        <v>876</v>
      </c>
      <c r="AC1808" s="760"/>
      <c r="AD1808" s="760"/>
      <c r="AE1808" s="760"/>
      <c r="AF1808" s="760"/>
      <c r="AG1808" s="760" t="s">
        <v>8558</v>
      </c>
      <c r="AH1808" s="760" t="s">
        <v>794</v>
      </c>
      <c r="AI1808" s="760">
        <v>210008967</v>
      </c>
      <c r="AJ1808" s="760" t="s">
        <v>8559</v>
      </c>
      <c r="AK1808" s="807"/>
    </row>
    <row r="1809" spans="1:37" s="192" customFormat="1" ht="100.5" customHeight="1">
      <c r="A1809" s="727" t="s">
        <v>8560</v>
      </c>
      <c r="B1809" s="727" t="s">
        <v>33</v>
      </c>
      <c r="C1809" s="727" t="s">
        <v>8556</v>
      </c>
      <c r="D1809" s="727" t="s">
        <v>4374</v>
      </c>
      <c r="E1809" s="727" t="str">
        <f t="shared" si="60"/>
        <v>Костюм (комплект)</v>
      </c>
      <c r="F1809" s="727" t="s">
        <v>8557</v>
      </c>
      <c r="G1809" s="727" t="str">
        <f t="shared" si="61"/>
        <v>для защиты от пониженных температур, мужской, из хлопчатобумажной ткани, состоит из куртки и брюк тип Б, ГОСТ 29335-92</v>
      </c>
      <c r="H1809" s="727"/>
      <c r="I1809" s="727"/>
      <c r="J1809" s="727" t="s">
        <v>227</v>
      </c>
      <c r="K1809" s="727">
        <v>70</v>
      </c>
      <c r="L1809" s="752">
        <v>711000000</v>
      </c>
      <c r="M1809" s="753" t="s">
        <v>73</v>
      </c>
      <c r="N1809" s="727" t="s">
        <v>2115</v>
      </c>
      <c r="O1809" s="813" t="s">
        <v>4669</v>
      </c>
      <c r="P1809" s="727" t="s">
        <v>229</v>
      </c>
      <c r="Q1809" s="874" t="s">
        <v>230</v>
      </c>
      <c r="R1809" s="727" t="s">
        <v>2856</v>
      </c>
      <c r="S1809" s="727">
        <v>839</v>
      </c>
      <c r="T1809" s="727" t="s">
        <v>997</v>
      </c>
      <c r="U1809" s="789">
        <v>8</v>
      </c>
      <c r="V1809" s="789">
        <v>30000</v>
      </c>
      <c r="W1809" s="789">
        <v>240000</v>
      </c>
      <c r="X1809" s="789">
        <v>268800</v>
      </c>
      <c r="Y1809" s="727" t="s">
        <v>4270</v>
      </c>
      <c r="Z1809" s="727">
        <v>2016</v>
      </c>
      <c r="AA1809" s="727"/>
      <c r="AB1809" s="760" t="s">
        <v>876</v>
      </c>
      <c r="AC1809" s="760"/>
      <c r="AD1809" s="760"/>
      <c r="AE1809" s="760"/>
      <c r="AF1809" s="760"/>
      <c r="AG1809" s="760" t="s">
        <v>8561</v>
      </c>
      <c r="AH1809" s="760" t="s">
        <v>794</v>
      </c>
      <c r="AI1809" s="760">
        <v>210008967</v>
      </c>
      <c r="AJ1809" s="760" t="s">
        <v>8559</v>
      </c>
      <c r="AK1809" s="807"/>
    </row>
    <row r="1810" spans="1:37" s="192" customFormat="1" ht="100.5" customHeight="1">
      <c r="A1810" s="727" t="s">
        <v>8562</v>
      </c>
      <c r="B1810" s="727" t="s">
        <v>33</v>
      </c>
      <c r="C1810" s="727" t="s">
        <v>8556</v>
      </c>
      <c r="D1810" s="727" t="s">
        <v>4374</v>
      </c>
      <c r="E1810" s="727" t="str">
        <f t="shared" si="60"/>
        <v>Костюм (комплект)</v>
      </c>
      <c r="F1810" s="727" t="s">
        <v>8557</v>
      </c>
      <c r="G1810" s="727" t="str">
        <f t="shared" si="61"/>
        <v>для защиты от пониженных температур, мужской, из хлопчатобумажной ткани, состоит из куртки и брюк тип Б, ГОСТ 29335-92</v>
      </c>
      <c r="H1810" s="727"/>
      <c r="I1810" s="727"/>
      <c r="J1810" s="727" t="s">
        <v>227</v>
      </c>
      <c r="K1810" s="727">
        <v>70</v>
      </c>
      <c r="L1810" s="752">
        <v>711000000</v>
      </c>
      <c r="M1810" s="753" t="s">
        <v>73</v>
      </c>
      <c r="N1810" s="727" t="s">
        <v>2115</v>
      </c>
      <c r="O1810" s="727" t="s">
        <v>236</v>
      </c>
      <c r="P1810" s="727" t="s">
        <v>229</v>
      </c>
      <c r="Q1810" s="874" t="s">
        <v>230</v>
      </c>
      <c r="R1810" s="727" t="s">
        <v>2856</v>
      </c>
      <c r="S1810" s="727">
        <v>839</v>
      </c>
      <c r="T1810" s="727" t="s">
        <v>997</v>
      </c>
      <c r="U1810" s="789">
        <v>5</v>
      </c>
      <c r="V1810" s="789">
        <v>30000</v>
      </c>
      <c r="W1810" s="789">
        <v>150000</v>
      </c>
      <c r="X1810" s="789">
        <v>168000</v>
      </c>
      <c r="Y1810" s="727" t="s">
        <v>4270</v>
      </c>
      <c r="Z1810" s="727">
        <v>2016</v>
      </c>
      <c r="AA1810" s="727"/>
      <c r="AB1810" s="760" t="s">
        <v>876</v>
      </c>
      <c r="AC1810" s="760"/>
      <c r="AD1810" s="760"/>
      <c r="AE1810" s="760"/>
      <c r="AF1810" s="760"/>
      <c r="AG1810" s="760" t="s">
        <v>8563</v>
      </c>
      <c r="AH1810" s="760" t="s">
        <v>794</v>
      </c>
      <c r="AI1810" s="760">
        <v>210008967</v>
      </c>
      <c r="AJ1810" s="760" t="s">
        <v>8559</v>
      </c>
      <c r="AK1810" s="807"/>
    </row>
    <row r="1811" spans="1:37" s="192" customFormat="1" ht="100.5" customHeight="1">
      <c r="A1811" s="727" t="s">
        <v>8564</v>
      </c>
      <c r="B1811" s="727" t="s">
        <v>33</v>
      </c>
      <c r="C1811" s="727" t="s">
        <v>8556</v>
      </c>
      <c r="D1811" s="727" t="s">
        <v>4374</v>
      </c>
      <c r="E1811" s="727" t="str">
        <f t="shared" si="60"/>
        <v>Костюм (комплект)</v>
      </c>
      <c r="F1811" s="727" t="s">
        <v>8557</v>
      </c>
      <c r="G1811" s="727" t="str">
        <f t="shared" si="61"/>
        <v>для защиты от пониженных температур, мужской, из хлопчатобумажной ткани, состоит из куртки и брюк тип Б, ГОСТ 29335-92</v>
      </c>
      <c r="H1811" s="727"/>
      <c r="I1811" s="727"/>
      <c r="J1811" s="727" t="s">
        <v>227</v>
      </c>
      <c r="K1811" s="727">
        <v>70</v>
      </c>
      <c r="L1811" s="752">
        <v>711000000</v>
      </c>
      <c r="M1811" s="753" t="s">
        <v>73</v>
      </c>
      <c r="N1811" s="727" t="s">
        <v>2115</v>
      </c>
      <c r="O1811" s="727" t="s">
        <v>802</v>
      </c>
      <c r="P1811" s="727" t="s">
        <v>229</v>
      </c>
      <c r="Q1811" s="874" t="s">
        <v>230</v>
      </c>
      <c r="R1811" s="727" t="s">
        <v>2856</v>
      </c>
      <c r="S1811" s="727">
        <v>839</v>
      </c>
      <c r="T1811" s="727" t="s">
        <v>997</v>
      </c>
      <c r="U1811" s="789">
        <v>5</v>
      </c>
      <c r="V1811" s="789">
        <v>30000</v>
      </c>
      <c r="W1811" s="789">
        <v>150000</v>
      </c>
      <c r="X1811" s="789">
        <v>168000</v>
      </c>
      <c r="Y1811" s="727" t="s">
        <v>4270</v>
      </c>
      <c r="Z1811" s="727">
        <v>2016</v>
      </c>
      <c r="AA1811" s="727"/>
      <c r="AB1811" s="760" t="s">
        <v>876</v>
      </c>
      <c r="AC1811" s="760"/>
      <c r="AD1811" s="760"/>
      <c r="AE1811" s="760"/>
      <c r="AF1811" s="760"/>
      <c r="AG1811" s="760" t="s">
        <v>8558</v>
      </c>
      <c r="AH1811" s="760" t="s">
        <v>794</v>
      </c>
      <c r="AI1811" s="760">
        <v>210008968</v>
      </c>
      <c r="AJ1811" s="760" t="s">
        <v>8565</v>
      </c>
      <c r="AK1811" s="807"/>
    </row>
    <row r="1812" spans="1:37" s="192" customFormat="1" ht="100.5" customHeight="1">
      <c r="A1812" s="727" t="s">
        <v>8566</v>
      </c>
      <c r="B1812" s="727" t="s">
        <v>33</v>
      </c>
      <c r="C1812" s="727" t="s">
        <v>8556</v>
      </c>
      <c r="D1812" s="727" t="s">
        <v>4374</v>
      </c>
      <c r="E1812" s="727" t="str">
        <f t="shared" si="60"/>
        <v>Костюм (комплект)</v>
      </c>
      <c r="F1812" s="727" t="s">
        <v>8557</v>
      </c>
      <c r="G1812" s="727" t="str">
        <f t="shared" si="61"/>
        <v>для защиты от пониженных температур, мужской, из хлопчатобумажной ткани, состоит из куртки и брюк тип Б, ГОСТ 29335-92</v>
      </c>
      <c r="H1812" s="727"/>
      <c r="I1812" s="727"/>
      <c r="J1812" s="727" t="s">
        <v>227</v>
      </c>
      <c r="K1812" s="727">
        <v>70</v>
      </c>
      <c r="L1812" s="752">
        <v>711000000</v>
      </c>
      <c r="M1812" s="753" t="s">
        <v>73</v>
      </c>
      <c r="N1812" s="727" t="s">
        <v>2115</v>
      </c>
      <c r="O1812" s="813" t="s">
        <v>4669</v>
      </c>
      <c r="P1812" s="727" t="s">
        <v>229</v>
      </c>
      <c r="Q1812" s="874" t="s">
        <v>230</v>
      </c>
      <c r="R1812" s="727" t="s">
        <v>2856</v>
      </c>
      <c r="S1812" s="727">
        <v>839</v>
      </c>
      <c r="T1812" s="727" t="s">
        <v>997</v>
      </c>
      <c r="U1812" s="789">
        <v>25</v>
      </c>
      <c r="V1812" s="789">
        <v>30000</v>
      </c>
      <c r="W1812" s="789">
        <v>750000</v>
      </c>
      <c r="X1812" s="789">
        <v>840000</v>
      </c>
      <c r="Y1812" s="727" t="s">
        <v>4270</v>
      </c>
      <c r="Z1812" s="727">
        <v>2016</v>
      </c>
      <c r="AA1812" s="727"/>
      <c r="AB1812" s="760" t="s">
        <v>876</v>
      </c>
      <c r="AC1812" s="760"/>
      <c r="AD1812" s="760"/>
      <c r="AE1812" s="760"/>
      <c r="AF1812" s="760"/>
      <c r="AG1812" s="760" t="s">
        <v>8561</v>
      </c>
      <c r="AH1812" s="760" t="s">
        <v>794</v>
      </c>
      <c r="AI1812" s="760">
        <v>210008968</v>
      </c>
      <c r="AJ1812" s="760" t="s">
        <v>8565</v>
      </c>
      <c r="AK1812" s="807"/>
    </row>
    <row r="1813" spans="1:37" s="192" customFormat="1" ht="100.5" customHeight="1">
      <c r="A1813" s="727" t="s">
        <v>8567</v>
      </c>
      <c r="B1813" s="727" t="s">
        <v>33</v>
      </c>
      <c r="C1813" s="727" t="s">
        <v>8556</v>
      </c>
      <c r="D1813" s="727" t="s">
        <v>4374</v>
      </c>
      <c r="E1813" s="727" t="str">
        <f t="shared" ref="E1813:E1876" si="62">D1813</f>
        <v>Костюм (комплект)</v>
      </c>
      <c r="F1813" s="727" t="s">
        <v>8557</v>
      </c>
      <c r="G1813" s="727" t="str">
        <f t="shared" ref="G1813:G1876" si="63">F1813</f>
        <v>для защиты от пониженных температур, мужской, из хлопчатобумажной ткани, состоит из куртки и брюк тип Б, ГОСТ 29335-92</v>
      </c>
      <c r="H1813" s="727"/>
      <c r="I1813" s="727"/>
      <c r="J1813" s="727" t="s">
        <v>227</v>
      </c>
      <c r="K1813" s="727">
        <v>70</v>
      </c>
      <c r="L1813" s="752">
        <v>711000000</v>
      </c>
      <c r="M1813" s="753" t="s">
        <v>73</v>
      </c>
      <c r="N1813" s="727" t="s">
        <v>2115</v>
      </c>
      <c r="O1813" s="813" t="s">
        <v>4672</v>
      </c>
      <c r="P1813" s="727" t="s">
        <v>229</v>
      </c>
      <c r="Q1813" s="874" t="s">
        <v>230</v>
      </c>
      <c r="R1813" s="727" t="s">
        <v>2856</v>
      </c>
      <c r="S1813" s="727">
        <v>839</v>
      </c>
      <c r="T1813" s="727" t="s">
        <v>997</v>
      </c>
      <c r="U1813" s="789">
        <v>1</v>
      </c>
      <c r="V1813" s="789">
        <v>30000</v>
      </c>
      <c r="W1813" s="789">
        <v>30000</v>
      </c>
      <c r="X1813" s="789">
        <v>33600</v>
      </c>
      <c r="Y1813" s="727" t="s">
        <v>4270</v>
      </c>
      <c r="Z1813" s="727">
        <v>2016</v>
      </c>
      <c r="AA1813" s="727"/>
      <c r="AB1813" s="760" t="s">
        <v>876</v>
      </c>
      <c r="AC1813" s="760"/>
      <c r="AD1813" s="760"/>
      <c r="AE1813" s="760"/>
      <c r="AF1813" s="760"/>
      <c r="AG1813" s="760" t="s">
        <v>8568</v>
      </c>
      <c r="AH1813" s="760" t="s">
        <v>794</v>
      </c>
      <c r="AI1813" s="760">
        <v>210008968</v>
      </c>
      <c r="AJ1813" s="760" t="s">
        <v>8565</v>
      </c>
      <c r="AK1813" s="807"/>
    </row>
    <row r="1814" spans="1:37" s="192" customFormat="1" ht="100.5" customHeight="1">
      <c r="A1814" s="727" t="s">
        <v>8569</v>
      </c>
      <c r="B1814" s="727" t="s">
        <v>33</v>
      </c>
      <c r="C1814" s="727" t="s">
        <v>8556</v>
      </c>
      <c r="D1814" s="727" t="s">
        <v>4374</v>
      </c>
      <c r="E1814" s="727" t="str">
        <f t="shared" si="62"/>
        <v>Костюм (комплект)</v>
      </c>
      <c r="F1814" s="727" t="s">
        <v>8557</v>
      </c>
      <c r="G1814" s="727" t="str">
        <f t="shared" si="63"/>
        <v>для защиты от пониженных температур, мужской, из хлопчатобумажной ткани, состоит из куртки и брюк тип Б, ГОСТ 29335-92</v>
      </c>
      <c r="H1814" s="727"/>
      <c r="I1814" s="727"/>
      <c r="J1814" s="727" t="s">
        <v>227</v>
      </c>
      <c r="K1814" s="727">
        <v>70</v>
      </c>
      <c r="L1814" s="752">
        <v>711000000</v>
      </c>
      <c r="M1814" s="753" t="s">
        <v>73</v>
      </c>
      <c r="N1814" s="727" t="s">
        <v>2115</v>
      </c>
      <c r="O1814" s="727" t="s">
        <v>4707</v>
      </c>
      <c r="P1814" s="727" t="s">
        <v>229</v>
      </c>
      <c r="Q1814" s="874" t="s">
        <v>230</v>
      </c>
      <c r="R1814" s="727" t="s">
        <v>2856</v>
      </c>
      <c r="S1814" s="727">
        <v>839</v>
      </c>
      <c r="T1814" s="727" t="s">
        <v>997</v>
      </c>
      <c r="U1814" s="789">
        <v>2</v>
      </c>
      <c r="V1814" s="789">
        <v>30000</v>
      </c>
      <c r="W1814" s="789">
        <v>60000</v>
      </c>
      <c r="X1814" s="789">
        <v>67200</v>
      </c>
      <c r="Y1814" s="727" t="s">
        <v>4270</v>
      </c>
      <c r="Z1814" s="727">
        <v>2016</v>
      </c>
      <c r="AA1814" s="727"/>
      <c r="AB1814" s="760" t="s">
        <v>876</v>
      </c>
      <c r="AC1814" s="760"/>
      <c r="AD1814" s="760"/>
      <c r="AE1814" s="760"/>
      <c r="AF1814" s="760"/>
      <c r="AG1814" s="760" t="s">
        <v>8570</v>
      </c>
      <c r="AH1814" s="760" t="s">
        <v>794</v>
      </c>
      <c r="AI1814" s="760">
        <v>210008968</v>
      </c>
      <c r="AJ1814" s="760" t="s">
        <v>8565</v>
      </c>
      <c r="AK1814" s="807"/>
    </row>
    <row r="1815" spans="1:37" s="192" customFormat="1" ht="100.5" customHeight="1">
      <c r="A1815" s="727" t="s">
        <v>8571</v>
      </c>
      <c r="B1815" s="727" t="s">
        <v>33</v>
      </c>
      <c r="C1815" s="727" t="s">
        <v>8556</v>
      </c>
      <c r="D1815" s="727" t="s">
        <v>4374</v>
      </c>
      <c r="E1815" s="727" t="str">
        <f t="shared" si="62"/>
        <v>Костюм (комплект)</v>
      </c>
      <c r="F1815" s="727" t="s">
        <v>8557</v>
      </c>
      <c r="G1815" s="727" t="str">
        <f t="shared" si="63"/>
        <v>для защиты от пониженных температур, мужской, из хлопчатобумажной ткани, состоит из куртки и брюк тип Б, ГОСТ 29335-92</v>
      </c>
      <c r="H1815" s="727"/>
      <c r="I1815" s="727"/>
      <c r="J1815" s="727" t="s">
        <v>227</v>
      </c>
      <c r="K1815" s="727">
        <v>70</v>
      </c>
      <c r="L1815" s="752">
        <v>711000000</v>
      </c>
      <c r="M1815" s="753" t="s">
        <v>73</v>
      </c>
      <c r="N1815" s="727" t="s">
        <v>2115</v>
      </c>
      <c r="O1815" s="813" t="s">
        <v>4678</v>
      </c>
      <c r="P1815" s="727" t="s">
        <v>229</v>
      </c>
      <c r="Q1815" s="874" t="s">
        <v>230</v>
      </c>
      <c r="R1815" s="727" t="s">
        <v>2856</v>
      </c>
      <c r="S1815" s="727">
        <v>839</v>
      </c>
      <c r="T1815" s="727" t="s">
        <v>997</v>
      </c>
      <c r="U1815" s="789">
        <v>1</v>
      </c>
      <c r="V1815" s="789">
        <v>30000</v>
      </c>
      <c r="W1815" s="789">
        <v>30000</v>
      </c>
      <c r="X1815" s="789">
        <v>33600</v>
      </c>
      <c r="Y1815" s="727" t="s">
        <v>4270</v>
      </c>
      <c r="Z1815" s="727">
        <v>2016</v>
      </c>
      <c r="AA1815" s="727"/>
      <c r="AB1815" s="760" t="s">
        <v>876</v>
      </c>
      <c r="AC1815" s="760"/>
      <c r="AD1815" s="760"/>
      <c r="AE1815" s="760"/>
      <c r="AF1815" s="760"/>
      <c r="AG1815" s="760" t="s">
        <v>8572</v>
      </c>
      <c r="AH1815" s="760" t="s">
        <v>794</v>
      </c>
      <c r="AI1815" s="760">
        <v>210008968</v>
      </c>
      <c r="AJ1815" s="760" t="s">
        <v>8565</v>
      </c>
      <c r="AK1815" s="807"/>
    </row>
    <row r="1816" spans="1:37" s="192" customFormat="1" ht="100.5" customHeight="1">
      <c r="A1816" s="727" t="s">
        <v>8573</v>
      </c>
      <c r="B1816" s="727" t="s">
        <v>33</v>
      </c>
      <c r="C1816" s="727" t="s">
        <v>8556</v>
      </c>
      <c r="D1816" s="727" t="s">
        <v>4374</v>
      </c>
      <c r="E1816" s="727" t="str">
        <f t="shared" si="62"/>
        <v>Костюм (комплект)</v>
      </c>
      <c r="F1816" s="727" t="s">
        <v>8557</v>
      </c>
      <c r="G1816" s="727" t="str">
        <f t="shared" si="63"/>
        <v>для защиты от пониженных температур, мужской, из хлопчатобумажной ткани, состоит из куртки и брюк тип Б, ГОСТ 29335-92</v>
      </c>
      <c r="H1816" s="727"/>
      <c r="I1816" s="727"/>
      <c r="J1816" s="727" t="s">
        <v>227</v>
      </c>
      <c r="K1816" s="727">
        <v>70</v>
      </c>
      <c r="L1816" s="752">
        <v>711000000</v>
      </c>
      <c r="M1816" s="753" t="s">
        <v>73</v>
      </c>
      <c r="N1816" s="727" t="s">
        <v>2115</v>
      </c>
      <c r="O1816" s="727" t="s">
        <v>236</v>
      </c>
      <c r="P1816" s="727" t="s">
        <v>229</v>
      </c>
      <c r="Q1816" s="874" t="s">
        <v>230</v>
      </c>
      <c r="R1816" s="727" t="s">
        <v>2856</v>
      </c>
      <c r="S1816" s="727">
        <v>839</v>
      </c>
      <c r="T1816" s="727" t="s">
        <v>997</v>
      </c>
      <c r="U1816" s="789">
        <v>8</v>
      </c>
      <c r="V1816" s="789">
        <v>30000</v>
      </c>
      <c r="W1816" s="789">
        <v>240000</v>
      </c>
      <c r="X1816" s="789">
        <v>268800</v>
      </c>
      <c r="Y1816" s="727" t="s">
        <v>4270</v>
      </c>
      <c r="Z1816" s="727">
        <v>2016</v>
      </c>
      <c r="AA1816" s="727"/>
      <c r="AB1816" s="760" t="s">
        <v>876</v>
      </c>
      <c r="AC1816" s="760"/>
      <c r="AD1816" s="760"/>
      <c r="AE1816" s="760"/>
      <c r="AF1816" s="760"/>
      <c r="AG1816" s="760" t="s">
        <v>8563</v>
      </c>
      <c r="AH1816" s="760" t="s">
        <v>794</v>
      </c>
      <c r="AI1816" s="760">
        <v>210008968</v>
      </c>
      <c r="AJ1816" s="760" t="s">
        <v>8565</v>
      </c>
      <c r="AK1816" s="807"/>
    </row>
    <row r="1817" spans="1:37" s="192" customFormat="1" ht="100.5" customHeight="1">
      <c r="A1817" s="727" t="s">
        <v>8574</v>
      </c>
      <c r="B1817" s="727" t="s">
        <v>33</v>
      </c>
      <c r="C1817" s="727" t="s">
        <v>8556</v>
      </c>
      <c r="D1817" s="727" t="s">
        <v>4374</v>
      </c>
      <c r="E1817" s="727" t="str">
        <f t="shared" si="62"/>
        <v>Костюм (комплект)</v>
      </c>
      <c r="F1817" s="727" t="s">
        <v>8557</v>
      </c>
      <c r="G1817" s="727" t="str">
        <f t="shared" si="63"/>
        <v>для защиты от пониженных температур, мужской, из хлопчатобумажной ткани, состоит из куртки и брюк тип Б, ГОСТ 29335-92</v>
      </c>
      <c r="H1817" s="727"/>
      <c r="I1817" s="727"/>
      <c r="J1817" s="727" t="s">
        <v>227</v>
      </c>
      <c r="K1817" s="727">
        <v>70</v>
      </c>
      <c r="L1817" s="752">
        <v>711000000</v>
      </c>
      <c r="M1817" s="753" t="s">
        <v>73</v>
      </c>
      <c r="N1817" s="727" t="s">
        <v>2115</v>
      </c>
      <c r="O1817" s="813" t="s">
        <v>4693</v>
      </c>
      <c r="P1817" s="727" t="s">
        <v>229</v>
      </c>
      <c r="Q1817" s="874" t="s">
        <v>230</v>
      </c>
      <c r="R1817" s="727" t="s">
        <v>2856</v>
      </c>
      <c r="S1817" s="727">
        <v>839</v>
      </c>
      <c r="T1817" s="727" t="s">
        <v>997</v>
      </c>
      <c r="U1817" s="789">
        <v>1</v>
      </c>
      <c r="V1817" s="789">
        <v>30000</v>
      </c>
      <c r="W1817" s="789">
        <v>30000</v>
      </c>
      <c r="X1817" s="789">
        <v>33600</v>
      </c>
      <c r="Y1817" s="727" t="s">
        <v>4270</v>
      </c>
      <c r="Z1817" s="727">
        <v>2016</v>
      </c>
      <c r="AA1817" s="727"/>
      <c r="AB1817" s="760" t="s">
        <v>876</v>
      </c>
      <c r="AC1817" s="760"/>
      <c r="AD1817" s="760"/>
      <c r="AE1817" s="760"/>
      <c r="AF1817" s="760"/>
      <c r="AG1817" s="760" t="s">
        <v>8575</v>
      </c>
      <c r="AH1817" s="760" t="s">
        <v>794</v>
      </c>
      <c r="AI1817" s="760">
        <v>210008968</v>
      </c>
      <c r="AJ1817" s="760" t="s">
        <v>8565</v>
      </c>
      <c r="AK1817" s="807"/>
    </row>
    <row r="1818" spans="1:37" s="192" customFormat="1" ht="100.5" customHeight="1">
      <c r="A1818" s="727" t="s">
        <v>8576</v>
      </c>
      <c r="B1818" s="727" t="s">
        <v>33</v>
      </c>
      <c r="C1818" s="727" t="s">
        <v>8556</v>
      </c>
      <c r="D1818" s="727" t="s">
        <v>4374</v>
      </c>
      <c r="E1818" s="727" t="str">
        <f t="shared" si="62"/>
        <v>Костюм (комплект)</v>
      </c>
      <c r="F1818" s="727" t="s">
        <v>8557</v>
      </c>
      <c r="G1818" s="727" t="str">
        <f t="shared" si="63"/>
        <v>для защиты от пониженных температур, мужской, из хлопчатобумажной ткани, состоит из куртки и брюк тип Б, ГОСТ 29335-92</v>
      </c>
      <c r="H1818" s="727"/>
      <c r="I1818" s="727"/>
      <c r="J1818" s="727" t="s">
        <v>227</v>
      </c>
      <c r="K1818" s="727">
        <v>70</v>
      </c>
      <c r="L1818" s="752">
        <v>711000000</v>
      </c>
      <c r="M1818" s="753" t="s">
        <v>73</v>
      </c>
      <c r="N1818" s="727" t="s">
        <v>2115</v>
      </c>
      <c r="O1818" s="727" t="s">
        <v>802</v>
      </c>
      <c r="P1818" s="727" t="s">
        <v>229</v>
      </c>
      <c r="Q1818" s="874" t="s">
        <v>230</v>
      </c>
      <c r="R1818" s="727" t="s">
        <v>2856</v>
      </c>
      <c r="S1818" s="727">
        <v>839</v>
      </c>
      <c r="T1818" s="727" t="s">
        <v>997</v>
      </c>
      <c r="U1818" s="789">
        <v>4</v>
      </c>
      <c r="V1818" s="789">
        <v>30000</v>
      </c>
      <c r="W1818" s="789">
        <v>120000</v>
      </c>
      <c r="X1818" s="789">
        <v>134400</v>
      </c>
      <c r="Y1818" s="727" t="s">
        <v>4270</v>
      </c>
      <c r="Z1818" s="727">
        <v>2016</v>
      </c>
      <c r="AA1818" s="727"/>
      <c r="AB1818" s="760" t="s">
        <v>876</v>
      </c>
      <c r="AC1818" s="760"/>
      <c r="AD1818" s="760"/>
      <c r="AE1818" s="760"/>
      <c r="AF1818" s="760"/>
      <c r="AG1818" s="760" t="s">
        <v>8558</v>
      </c>
      <c r="AH1818" s="760" t="s">
        <v>794</v>
      </c>
      <c r="AI1818" s="760">
        <v>210008969</v>
      </c>
      <c r="AJ1818" s="760" t="s">
        <v>8577</v>
      </c>
      <c r="AK1818" s="807"/>
    </row>
    <row r="1819" spans="1:37" s="192" customFormat="1" ht="100.5" customHeight="1">
      <c r="A1819" s="727" t="s">
        <v>8578</v>
      </c>
      <c r="B1819" s="727" t="s">
        <v>33</v>
      </c>
      <c r="C1819" s="727" t="s">
        <v>8556</v>
      </c>
      <c r="D1819" s="727" t="s">
        <v>4374</v>
      </c>
      <c r="E1819" s="727" t="str">
        <f t="shared" si="62"/>
        <v>Костюм (комплект)</v>
      </c>
      <c r="F1819" s="727" t="s">
        <v>8557</v>
      </c>
      <c r="G1819" s="727" t="str">
        <f t="shared" si="63"/>
        <v>для защиты от пониженных температур, мужской, из хлопчатобумажной ткани, состоит из куртки и брюк тип Б, ГОСТ 29335-92</v>
      </c>
      <c r="H1819" s="727"/>
      <c r="I1819" s="727"/>
      <c r="J1819" s="727" t="s">
        <v>227</v>
      </c>
      <c r="K1819" s="727">
        <v>70</v>
      </c>
      <c r="L1819" s="752">
        <v>711000000</v>
      </c>
      <c r="M1819" s="753" t="s">
        <v>73</v>
      </c>
      <c r="N1819" s="727" t="s">
        <v>2115</v>
      </c>
      <c r="O1819" s="813" t="s">
        <v>4669</v>
      </c>
      <c r="P1819" s="727" t="s">
        <v>229</v>
      </c>
      <c r="Q1819" s="874" t="s">
        <v>230</v>
      </c>
      <c r="R1819" s="727" t="s">
        <v>2856</v>
      </c>
      <c r="S1819" s="727">
        <v>839</v>
      </c>
      <c r="T1819" s="727" t="s">
        <v>997</v>
      </c>
      <c r="U1819" s="789">
        <v>5</v>
      </c>
      <c r="V1819" s="789">
        <v>30000</v>
      </c>
      <c r="W1819" s="789">
        <v>150000</v>
      </c>
      <c r="X1819" s="789">
        <v>168000</v>
      </c>
      <c r="Y1819" s="727" t="s">
        <v>4270</v>
      </c>
      <c r="Z1819" s="727">
        <v>2016</v>
      </c>
      <c r="AA1819" s="727"/>
      <c r="AB1819" s="760" t="s">
        <v>876</v>
      </c>
      <c r="AC1819" s="760"/>
      <c r="AD1819" s="760"/>
      <c r="AE1819" s="760"/>
      <c r="AF1819" s="760"/>
      <c r="AG1819" s="760" t="s">
        <v>8561</v>
      </c>
      <c r="AH1819" s="760" t="s">
        <v>794</v>
      </c>
      <c r="AI1819" s="760">
        <v>210008969</v>
      </c>
      <c r="AJ1819" s="760" t="s">
        <v>8577</v>
      </c>
      <c r="AK1819" s="807"/>
    </row>
    <row r="1820" spans="1:37" s="192" customFormat="1" ht="100.5" customHeight="1">
      <c r="A1820" s="727" t="s">
        <v>8579</v>
      </c>
      <c r="B1820" s="727" t="s">
        <v>33</v>
      </c>
      <c r="C1820" s="727" t="s">
        <v>8556</v>
      </c>
      <c r="D1820" s="727" t="s">
        <v>4374</v>
      </c>
      <c r="E1820" s="727" t="str">
        <f t="shared" si="62"/>
        <v>Костюм (комплект)</v>
      </c>
      <c r="F1820" s="727" t="s">
        <v>8557</v>
      </c>
      <c r="G1820" s="727" t="str">
        <f t="shared" si="63"/>
        <v>для защиты от пониженных температур, мужской, из хлопчатобумажной ткани, состоит из куртки и брюк тип Б, ГОСТ 29335-92</v>
      </c>
      <c r="H1820" s="727"/>
      <c r="I1820" s="727"/>
      <c r="J1820" s="727" t="s">
        <v>227</v>
      </c>
      <c r="K1820" s="727">
        <v>70</v>
      </c>
      <c r="L1820" s="752">
        <v>711000000</v>
      </c>
      <c r="M1820" s="753" t="s">
        <v>73</v>
      </c>
      <c r="N1820" s="727" t="s">
        <v>2115</v>
      </c>
      <c r="O1820" s="813" t="s">
        <v>4678</v>
      </c>
      <c r="P1820" s="727" t="s">
        <v>229</v>
      </c>
      <c r="Q1820" s="874" t="s">
        <v>230</v>
      </c>
      <c r="R1820" s="727" t="s">
        <v>2856</v>
      </c>
      <c r="S1820" s="727">
        <v>839</v>
      </c>
      <c r="T1820" s="727" t="s">
        <v>997</v>
      </c>
      <c r="U1820" s="789">
        <v>7</v>
      </c>
      <c r="V1820" s="789">
        <v>30000</v>
      </c>
      <c r="W1820" s="789">
        <v>210000</v>
      </c>
      <c r="X1820" s="789">
        <v>235200</v>
      </c>
      <c r="Y1820" s="727" t="s">
        <v>4270</v>
      </c>
      <c r="Z1820" s="727">
        <v>2016</v>
      </c>
      <c r="AA1820" s="727"/>
      <c r="AB1820" s="760" t="s">
        <v>876</v>
      </c>
      <c r="AC1820" s="760"/>
      <c r="AD1820" s="760"/>
      <c r="AE1820" s="760"/>
      <c r="AF1820" s="760"/>
      <c r="AG1820" s="760" t="s">
        <v>8572</v>
      </c>
      <c r="AH1820" s="760" t="s">
        <v>794</v>
      </c>
      <c r="AI1820" s="760">
        <v>210008969</v>
      </c>
      <c r="AJ1820" s="760" t="s">
        <v>8577</v>
      </c>
      <c r="AK1820" s="807"/>
    </row>
    <row r="1821" spans="1:37" s="192" customFormat="1" ht="100.5" customHeight="1">
      <c r="A1821" s="727" t="s">
        <v>8580</v>
      </c>
      <c r="B1821" s="727" t="s">
        <v>33</v>
      </c>
      <c r="C1821" s="727" t="s">
        <v>8556</v>
      </c>
      <c r="D1821" s="727" t="s">
        <v>4374</v>
      </c>
      <c r="E1821" s="727" t="str">
        <f t="shared" si="62"/>
        <v>Костюм (комплект)</v>
      </c>
      <c r="F1821" s="727" t="s">
        <v>8557</v>
      </c>
      <c r="G1821" s="727" t="str">
        <f t="shared" si="63"/>
        <v>для защиты от пониженных температур, мужской, из хлопчатобумажной ткани, состоит из куртки и брюк тип Б, ГОСТ 29335-92</v>
      </c>
      <c r="H1821" s="727"/>
      <c r="I1821" s="727"/>
      <c r="J1821" s="727" t="s">
        <v>227</v>
      </c>
      <c r="K1821" s="727">
        <v>70</v>
      </c>
      <c r="L1821" s="752">
        <v>711000000</v>
      </c>
      <c r="M1821" s="753" t="s">
        <v>73</v>
      </c>
      <c r="N1821" s="727" t="s">
        <v>2115</v>
      </c>
      <c r="O1821" s="727" t="s">
        <v>236</v>
      </c>
      <c r="P1821" s="727" t="s">
        <v>229</v>
      </c>
      <c r="Q1821" s="874" t="s">
        <v>230</v>
      </c>
      <c r="R1821" s="727" t="s">
        <v>2856</v>
      </c>
      <c r="S1821" s="727">
        <v>839</v>
      </c>
      <c r="T1821" s="727" t="s">
        <v>997</v>
      </c>
      <c r="U1821" s="789">
        <v>1</v>
      </c>
      <c r="V1821" s="789">
        <v>30000</v>
      </c>
      <c r="W1821" s="789">
        <v>30000</v>
      </c>
      <c r="X1821" s="789">
        <v>33600</v>
      </c>
      <c r="Y1821" s="727" t="s">
        <v>4270</v>
      </c>
      <c r="Z1821" s="727">
        <v>2016</v>
      </c>
      <c r="AA1821" s="727"/>
      <c r="AB1821" s="760" t="s">
        <v>876</v>
      </c>
      <c r="AC1821" s="760"/>
      <c r="AD1821" s="760"/>
      <c r="AE1821" s="760"/>
      <c r="AF1821" s="760"/>
      <c r="AG1821" s="760" t="s">
        <v>8563</v>
      </c>
      <c r="AH1821" s="760" t="s">
        <v>794</v>
      </c>
      <c r="AI1821" s="760">
        <v>210008969</v>
      </c>
      <c r="AJ1821" s="760" t="s">
        <v>8577</v>
      </c>
      <c r="AK1821" s="807"/>
    </row>
    <row r="1822" spans="1:37" s="192" customFormat="1" ht="100.5" customHeight="1">
      <c r="A1822" s="727" t="s">
        <v>8581</v>
      </c>
      <c r="B1822" s="727" t="s">
        <v>33</v>
      </c>
      <c r="C1822" s="727" t="s">
        <v>8556</v>
      </c>
      <c r="D1822" s="727" t="s">
        <v>4374</v>
      </c>
      <c r="E1822" s="727" t="str">
        <f t="shared" si="62"/>
        <v>Костюм (комплект)</v>
      </c>
      <c r="F1822" s="727" t="s">
        <v>8557</v>
      </c>
      <c r="G1822" s="727" t="str">
        <f t="shared" si="63"/>
        <v>для защиты от пониженных температур, мужской, из хлопчатобумажной ткани, состоит из куртки и брюк тип Б, ГОСТ 29335-92</v>
      </c>
      <c r="H1822" s="727"/>
      <c r="I1822" s="727"/>
      <c r="J1822" s="727" t="s">
        <v>227</v>
      </c>
      <c r="K1822" s="727">
        <v>70</v>
      </c>
      <c r="L1822" s="752">
        <v>711000000</v>
      </c>
      <c r="M1822" s="753" t="s">
        <v>73</v>
      </c>
      <c r="N1822" s="727" t="s">
        <v>2115</v>
      </c>
      <c r="O1822" s="727" t="s">
        <v>802</v>
      </c>
      <c r="P1822" s="727" t="s">
        <v>229</v>
      </c>
      <c r="Q1822" s="874" t="s">
        <v>230</v>
      </c>
      <c r="R1822" s="727" t="s">
        <v>2856</v>
      </c>
      <c r="S1822" s="727">
        <v>839</v>
      </c>
      <c r="T1822" s="727" t="s">
        <v>997</v>
      </c>
      <c r="U1822" s="789">
        <v>1</v>
      </c>
      <c r="V1822" s="789">
        <v>30000</v>
      </c>
      <c r="W1822" s="789">
        <v>30000</v>
      </c>
      <c r="X1822" s="789">
        <v>33600</v>
      </c>
      <c r="Y1822" s="727" t="s">
        <v>4270</v>
      </c>
      <c r="Z1822" s="727">
        <v>2016</v>
      </c>
      <c r="AA1822" s="727"/>
      <c r="AB1822" s="760" t="s">
        <v>876</v>
      </c>
      <c r="AC1822" s="760"/>
      <c r="AD1822" s="760"/>
      <c r="AE1822" s="760"/>
      <c r="AF1822" s="760"/>
      <c r="AG1822" s="760" t="s">
        <v>8558</v>
      </c>
      <c r="AH1822" s="760" t="s">
        <v>794</v>
      </c>
      <c r="AI1822" s="760">
        <v>210008970</v>
      </c>
      <c r="AJ1822" s="760" t="s">
        <v>8582</v>
      </c>
      <c r="AK1822" s="807"/>
    </row>
    <row r="1823" spans="1:37" s="192" customFormat="1" ht="100.5" customHeight="1">
      <c r="A1823" s="727" t="s">
        <v>8583</v>
      </c>
      <c r="B1823" s="727" t="s">
        <v>33</v>
      </c>
      <c r="C1823" s="727" t="s">
        <v>8556</v>
      </c>
      <c r="D1823" s="727" t="s">
        <v>4374</v>
      </c>
      <c r="E1823" s="727" t="str">
        <f t="shared" si="62"/>
        <v>Костюм (комплект)</v>
      </c>
      <c r="F1823" s="727" t="s">
        <v>8557</v>
      </c>
      <c r="G1823" s="727" t="str">
        <f t="shared" si="63"/>
        <v>для защиты от пониженных температур, мужской, из хлопчатобумажной ткани, состоит из куртки и брюк тип Б, ГОСТ 29335-92</v>
      </c>
      <c r="H1823" s="727"/>
      <c r="I1823" s="727"/>
      <c r="J1823" s="727" t="s">
        <v>227</v>
      </c>
      <c r="K1823" s="727">
        <v>70</v>
      </c>
      <c r="L1823" s="752">
        <v>711000000</v>
      </c>
      <c r="M1823" s="753" t="s">
        <v>73</v>
      </c>
      <c r="N1823" s="727" t="s">
        <v>2115</v>
      </c>
      <c r="O1823" s="813" t="s">
        <v>4669</v>
      </c>
      <c r="P1823" s="727" t="s">
        <v>229</v>
      </c>
      <c r="Q1823" s="874" t="s">
        <v>230</v>
      </c>
      <c r="R1823" s="727" t="s">
        <v>2856</v>
      </c>
      <c r="S1823" s="727">
        <v>839</v>
      </c>
      <c r="T1823" s="727" t="s">
        <v>997</v>
      </c>
      <c r="U1823" s="789">
        <v>1</v>
      </c>
      <c r="V1823" s="789">
        <v>30000</v>
      </c>
      <c r="W1823" s="789">
        <v>30000</v>
      </c>
      <c r="X1823" s="789">
        <v>33600</v>
      </c>
      <c r="Y1823" s="727" t="s">
        <v>4270</v>
      </c>
      <c r="Z1823" s="727">
        <v>2016</v>
      </c>
      <c r="AA1823" s="727"/>
      <c r="AB1823" s="760" t="s">
        <v>876</v>
      </c>
      <c r="AC1823" s="760"/>
      <c r="AD1823" s="760"/>
      <c r="AE1823" s="760"/>
      <c r="AF1823" s="760"/>
      <c r="AG1823" s="760" t="s">
        <v>8561</v>
      </c>
      <c r="AH1823" s="760" t="s">
        <v>794</v>
      </c>
      <c r="AI1823" s="760">
        <v>210008970</v>
      </c>
      <c r="AJ1823" s="760" t="s">
        <v>8582</v>
      </c>
      <c r="AK1823" s="807"/>
    </row>
    <row r="1824" spans="1:37" s="192" customFormat="1" ht="100.5" customHeight="1">
      <c r="A1824" s="727" t="s">
        <v>8584</v>
      </c>
      <c r="B1824" s="727" t="s">
        <v>33</v>
      </c>
      <c r="C1824" s="727" t="s">
        <v>8556</v>
      </c>
      <c r="D1824" s="727" t="s">
        <v>4374</v>
      </c>
      <c r="E1824" s="727" t="str">
        <f t="shared" si="62"/>
        <v>Костюм (комплект)</v>
      </c>
      <c r="F1824" s="727" t="s">
        <v>8557</v>
      </c>
      <c r="G1824" s="727" t="str">
        <f t="shared" si="63"/>
        <v>для защиты от пониженных температур, мужской, из хлопчатобумажной ткани, состоит из куртки и брюк тип Б, ГОСТ 29335-92</v>
      </c>
      <c r="H1824" s="727"/>
      <c r="I1824" s="727"/>
      <c r="J1824" s="727" t="s">
        <v>227</v>
      </c>
      <c r="K1824" s="727">
        <v>70</v>
      </c>
      <c r="L1824" s="752">
        <v>711000000</v>
      </c>
      <c r="M1824" s="753" t="s">
        <v>73</v>
      </c>
      <c r="N1824" s="727" t="s">
        <v>2115</v>
      </c>
      <c r="O1824" s="813" t="s">
        <v>4693</v>
      </c>
      <c r="P1824" s="727" t="s">
        <v>229</v>
      </c>
      <c r="Q1824" s="874" t="s">
        <v>230</v>
      </c>
      <c r="R1824" s="727" t="s">
        <v>2856</v>
      </c>
      <c r="S1824" s="727">
        <v>839</v>
      </c>
      <c r="T1824" s="727" t="s">
        <v>997</v>
      </c>
      <c r="U1824" s="789">
        <v>1</v>
      </c>
      <c r="V1824" s="789">
        <v>30000</v>
      </c>
      <c r="W1824" s="789">
        <v>30000</v>
      </c>
      <c r="X1824" s="789">
        <v>33600</v>
      </c>
      <c r="Y1824" s="727" t="s">
        <v>4270</v>
      </c>
      <c r="Z1824" s="727">
        <v>2016</v>
      </c>
      <c r="AA1824" s="727"/>
      <c r="AB1824" s="760" t="s">
        <v>876</v>
      </c>
      <c r="AC1824" s="760"/>
      <c r="AD1824" s="760"/>
      <c r="AE1824" s="760"/>
      <c r="AF1824" s="760"/>
      <c r="AG1824" s="760" t="s">
        <v>8575</v>
      </c>
      <c r="AH1824" s="760" t="s">
        <v>794</v>
      </c>
      <c r="AI1824" s="760">
        <v>210008970</v>
      </c>
      <c r="AJ1824" s="760" t="s">
        <v>8582</v>
      </c>
      <c r="AK1824" s="807"/>
    </row>
    <row r="1825" spans="1:37" s="192" customFormat="1" ht="100.5" customHeight="1">
      <c r="A1825" s="727" t="s">
        <v>8585</v>
      </c>
      <c r="B1825" s="727" t="s">
        <v>33</v>
      </c>
      <c r="C1825" s="727" t="s">
        <v>8556</v>
      </c>
      <c r="D1825" s="727" t="s">
        <v>4374</v>
      </c>
      <c r="E1825" s="727" t="str">
        <f t="shared" si="62"/>
        <v>Костюм (комплект)</v>
      </c>
      <c r="F1825" s="727" t="s">
        <v>8557</v>
      </c>
      <c r="G1825" s="727" t="str">
        <f t="shared" si="63"/>
        <v>для защиты от пониженных температур, мужской, из хлопчатобумажной ткани, состоит из куртки и брюк тип Б, ГОСТ 29335-92</v>
      </c>
      <c r="H1825" s="727"/>
      <c r="I1825" s="727"/>
      <c r="J1825" s="727" t="s">
        <v>227</v>
      </c>
      <c r="K1825" s="727">
        <v>70</v>
      </c>
      <c r="L1825" s="752">
        <v>711000000</v>
      </c>
      <c r="M1825" s="753" t="s">
        <v>73</v>
      </c>
      <c r="N1825" s="727" t="s">
        <v>2115</v>
      </c>
      <c r="O1825" s="727" t="s">
        <v>802</v>
      </c>
      <c r="P1825" s="727" t="s">
        <v>229</v>
      </c>
      <c r="Q1825" s="874" t="s">
        <v>230</v>
      </c>
      <c r="R1825" s="727" t="s">
        <v>2856</v>
      </c>
      <c r="S1825" s="727">
        <v>839</v>
      </c>
      <c r="T1825" s="727" t="s">
        <v>997</v>
      </c>
      <c r="U1825" s="789">
        <v>8</v>
      </c>
      <c r="V1825" s="789">
        <v>30000</v>
      </c>
      <c r="W1825" s="789">
        <v>240000</v>
      </c>
      <c r="X1825" s="789">
        <v>268800</v>
      </c>
      <c r="Y1825" s="727" t="s">
        <v>4270</v>
      </c>
      <c r="Z1825" s="727">
        <v>2016</v>
      </c>
      <c r="AA1825" s="727"/>
      <c r="AB1825" s="760" t="s">
        <v>876</v>
      </c>
      <c r="AC1825" s="760"/>
      <c r="AD1825" s="760"/>
      <c r="AE1825" s="760"/>
      <c r="AF1825" s="760"/>
      <c r="AG1825" s="760" t="s">
        <v>8558</v>
      </c>
      <c r="AH1825" s="760" t="s">
        <v>794</v>
      </c>
      <c r="AI1825" s="760">
        <v>210008971</v>
      </c>
      <c r="AJ1825" s="760" t="s">
        <v>8586</v>
      </c>
      <c r="AK1825" s="807"/>
    </row>
    <row r="1826" spans="1:37" s="192" customFormat="1" ht="100.5" customHeight="1">
      <c r="A1826" s="727" t="s">
        <v>8587</v>
      </c>
      <c r="B1826" s="727" t="s">
        <v>33</v>
      </c>
      <c r="C1826" s="727" t="s">
        <v>8556</v>
      </c>
      <c r="D1826" s="727" t="s">
        <v>4374</v>
      </c>
      <c r="E1826" s="727" t="str">
        <f t="shared" si="62"/>
        <v>Костюм (комплект)</v>
      </c>
      <c r="F1826" s="727" t="s">
        <v>8557</v>
      </c>
      <c r="G1826" s="727" t="str">
        <f t="shared" si="63"/>
        <v>для защиты от пониженных температур, мужской, из хлопчатобумажной ткани, состоит из куртки и брюк тип Б, ГОСТ 29335-92</v>
      </c>
      <c r="H1826" s="727"/>
      <c r="I1826" s="727"/>
      <c r="J1826" s="727" t="s">
        <v>227</v>
      </c>
      <c r="K1826" s="727">
        <v>70</v>
      </c>
      <c r="L1826" s="752">
        <v>711000000</v>
      </c>
      <c r="M1826" s="753" t="s">
        <v>73</v>
      </c>
      <c r="N1826" s="727" t="s">
        <v>2115</v>
      </c>
      <c r="O1826" s="813" t="s">
        <v>4669</v>
      </c>
      <c r="P1826" s="727" t="s">
        <v>229</v>
      </c>
      <c r="Q1826" s="874" t="s">
        <v>230</v>
      </c>
      <c r="R1826" s="727" t="s">
        <v>2856</v>
      </c>
      <c r="S1826" s="727">
        <v>839</v>
      </c>
      <c r="T1826" s="727" t="s">
        <v>997</v>
      </c>
      <c r="U1826" s="789">
        <v>20</v>
      </c>
      <c r="V1826" s="789">
        <v>30000</v>
      </c>
      <c r="W1826" s="789">
        <v>600000</v>
      </c>
      <c r="X1826" s="789">
        <v>672000</v>
      </c>
      <c r="Y1826" s="727" t="s">
        <v>4270</v>
      </c>
      <c r="Z1826" s="727">
        <v>2016</v>
      </c>
      <c r="AA1826" s="727"/>
      <c r="AB1826" s="760" t="s">
        <v>876</v>
      </c>
      <c r="AC1826" s="760"/>
      <c r="AD1826" s="760"/>
      <c r="AE1826" s="760"/>
      <c r="AF1826" s="760"/>
      <c r="AG1826" s="760" t="s">
        <v>8561</v>
      </c>
      <c r="AH1826" s="760" t="s">
        <v>794</v>
      </c>
      <c r="AI1826" s="760">
        <v>210008971</v>
      </c>
      <c r="AJ1826" s="760" t="s">
        <v>8586</v>
      </c>
      <c r="AK1826" s="807"/>
    </row>
    <row r="1827" spans="1:37" s="192" customFormat="1" ht="100.5" customHeight="1">
      <c r="A1827" s="727" t="s">
        <v>8588</v>
      </c>
      <c r="B1827" s="727" t="s">
        <v>33</v>
      </c>
      <c r="C1827" s="727" t="s">
        <v>8556</v>
      </c>
      <c r="D1827" s="727" t="s">
        <v>4374</v>
      </c>
      <c r="E1827" s="727" t="str">
        <f t="shared" si="62"/>
        <v>Костюм (комплект)</v>
      </c>
      <c r="F1827" s="727" t="s">
        <v>8557</v>
      </c>
      <c r="G1827" s="727" t="str">
        <f t="shared" si="63"/>
        <v>для защиты от пониженных температур, мужской, из хлопчатобумажной ткани, состоит из куртки и брюк тип Б, ГОСТ 29335-92</v>
      </c>
      <c r="H1827" s="727"/>
      <c r="I1827" s="727"/>
      <c r="J1827" s="727" t="s">
        <v>227</v>
      </c>
      <c r="K1827" s="727">
        <v>70</v>
      </c>
      <c r="L1827" s="752">
        <v>711000000</v>
      </c>
      <c r="M1827" s="753" t="s">
        <v>73</v>
      </c>
      <c r="N1827" s="727" t="s">
        <v>2115</v>
      </c>
      <c r="O1827" s="813" t="s">
        <v>4672</v>
      </c>
      <c r="P1827" s="727" t="s">
        <v>229</v>
      </c>
      <c r="Q1827" s="874" t="s">
        <v>230</v>
      </c>
      <c r="R1827" s="727" t="s">
        <v>2856</v>
      </c>
      <c r="S1827" s="727">
        <v>839</v>
      </c>
      <c r="T1827" s="727" t="s">
        <v>997</v>
      </c>
      <c r="U1827" s="789">
        <v>4</v>
      </c>
      <c r="V1827" s="789">
        <v>30000</v>
      </c>
      <c r="W1827" s="789">
        <v>120000</v>
      </c>
      <c r="X1827" s="789">
        <v>134400</v>
      </c>
      <c r="Y1827" s="727" t="s">
        <v>4270</v>
      </c>
      <c r="Z1827" s="727">
        <v>2016</v>
      </c>
      <c r="AA1827" s="727"/>
      <c r="AB1827" s="760" t="s">
        <v>876</v>
      </c>
      <c r="AC1827" s="760"/>
      <c r="AD1827" s="760"/>
      <c r="AE1827" s="760"/>
      <c r="AF1827" s="760"/>
      <c r="AG1827" s="760" t="s">
        <v>8568</v>
      </c>
      <c r="AH1827" s="760" t="s">
        <v>794</v>
      </c>
      <c r="AI1827" s="760">
        <v>210008971</v>
      </c>
      <c r="AJ1827" s="760" t="s">
        <v>8586</v>
      </c>
      <c r="AK1827" s="807"/>
    </row>
    <row r="1828" spans="1:37" s="192" customFormat="1" ht="100.5" customHeight="1">
      <c r="A1828" s="727" t="s">
        <v>8589</v>
      </c>
      <c r="B1828" s="727" t="s">
        <v>33</v>
      </c>
      <c r="C1828" s="727" t="s">
        <v>8556</v>
      </c>
      <c r="D1828" s="727" t="s">
        <v>4374</v>
      </c>
      <c r="E1828" s="727" t="str">
        <f t="shared" si="62"/>
        <v>Костюм (комплект)</v>
      </c>
      <c r="F1828" s="727" t="s">
        <v>8557</v>
      </c>
      <c r="G1828" s="727" t="str">
        <f t="shared" si="63"/>
        <v>для защиты от пониженных температур, мужской, из хлопчатобумажной ткани, состоит из куртки и брюк тип Б, ГОСТ 29335-92</v>
      </c>
      <c r="H1828" s="727"/>
      <c r="I1828" s="727"/>
      <c r="J1828" s="727" t="s">
        <v>227</v>
      </c>
      <c r="K1828" s="727">
        <v>70</v>
      </c>
      <c r="L1828" s="752">
        <v>711000000</v>
      </c>
      <c r="M1828" s="753" t="s">
        <v>73</v>
      </c>
      <c r="N1828" s="727" t="s">
        <v>2115</v>
      </c>
      <c r="O1828" s="727" t="s">
        <v>236</v>
      </c>
      <c r="P1828" s="727" t="s">
        <v>229</v>
      </c>
      <c r="Q1828" s="874" t="s">
        <v>230</v>
      </c>
      <c r="R1828" s="727" t="s">
        <v>2856</v>
      </c>
      <c r="S1828" s="727">
        <v>839</v>
      </c>
      <c r="T1828" s="727" t="s">
        <v>997</v>
      </c>
      <c r="U1828" s="789">
        <v>9</v>
      </c>
      <c r="V1828" s="789">
        <v>30000</v>
      </c>
      <c r="W1828" s="789">
        <v>270000</v>
      </c>
      <c r="X1828" s="789">
        <v>302400</v>
      </c>
      <c r="Y1828" s="727" t="s">
        <v>4270</v>
      </c>
      <c r="Z1828" s="727">
        <v>2016</v>
      </c>
      <c r="AA1828" s="727"/>
      <c r="AB1828" s="760" t="s">
        <v>876</v>
      </c>
      <c r="AC1828" s="760"/>
      <c r="AD1828" s="760"/>
      <c r="AE1828" s="760"/>
      <c r="AF1828" s="760"/>
      <c r="AG1828" s="760" t="s">
        <v>8563</v>
      </c>
      <c r="AH1828" s="760" t="s">
        <v>794</v>
      </c>
      <c r="AI1828" s="760">
        <v>210008971</v>
      </c>
      <c r="AJ1828" s="760" t="s">
        <v>8586</v>
      </c>
      <c r="AK1828" s="807"/>
    </row>
    <row r="1829" spans="1:37" s="192" customFormat="1" ht="100.5" customHeight="1">
      <c r="A1829" s="727" t="s">
        <v>8590</v>
      </c>
      <c r="B1829" s="727" t="s">
        <v>33</v>
      </c>
      <c r="C1829" s="727" t="s">
        <v>8556</v>
      </c>
      <c r="D1829" s="727" t="s">
        <v>4374</v>
      </c>
      <c r="E1829" s="727" t="str">
        <f t="shared" si="62"/>
        <v>Костюм (комплект)</v>
      </c>
      <c r="F1829" s="727" t="s">
        <v>8557</v>
      </c>
      <c r="G1829" s="727" t="str">
        <f t="shared" si="63"/>
        <v>для защиты от пониженных температур, мужской, из хлопчатобумажной ткани, состоит из куртки и брюк тип Б, ГОСТ 29335-92</v>
      </c>
      <c r="H1829" s="727"/>
      <c r="I1829" s="727"/>
      <c r="J1829" s="727" t="s">
        <v>227</v>
      </c>
      <c r="K1829" s="727">
        <v>70</v>
      </c>
      <c r="L1829" s="752">
        <v>711000000</v>
      </c>
      <c r="M1829" s="753" t="s">
        <v>73</v>
      </c>
      <c r="N1829" s="727" t="s">
        <v>2115</v>
      </c>
      <c r="O1829" s="813" t="s">
        <v>4683</v>
      </c>
      <c r="P1829" s="727" t="s">
        <v>229</v>
      </c>
      <c r="Q1829" s="874" t="s">
        <v>230</v>
      </c>
      <c r="R1829" s="727" t="s">
        <v>2856</v>
      </c>
      <c r="S1829" s="727">
        <v>839</v>
      </c>
      <c r="T1829" s="727" t="s">
        <v>997</v>
      </c>
      <c r="U1829" s="789">
        <v>1</v>
      </c>
      <c r="V1829" s="789">
        <v>30000</v>
      </c>
      <c r="W1829" s="789">
        <v>30000</v>
      </c>
      <c r="X1829" s="789">
        <v>33600</v>
      </c>
      <c r="Y1829" s="727" t="s">
        <v>4270</v>
      </c>
      <c r="Z1829" s="727">
        <v>2016</v>
      </c>
      <c r="AA1829" s="727"/>
      <c r="AB1829" s="760" t="s">
        <v>876</v>
      </c>
      <c r="AC1829" s="760"/>
      <c r="AD1829" s="760"/>
      <c r="AE1829" s="760"/>
      <c r="AF1829" s="760"/>
      <c r="AG1829" s="760" t="s">
        <v>8591</v>
      </c>
      <c r="AH1829" s="760" t="s">
        <v>794</v>
      </c>
      <c r="AI1829" s="760">
        <v>210008971</v>
      </c>
      <c r="AJ1829" s="760" t="s">
        <v>8586</v>
      </c>
      <c r="AK1829" s="807"/>
    </row>
    <row r="1830" spans="1:37" s="192" customFormat="1" ht="100.5" customHeight="1">
      <c r="A1830" s="727" t="s">
        <v>8592</v>
      </c>
      <c r="B1830" s="727" t="s">
        <v>33</v>
      </c>
      <c r="C1830" s="727" t="s">
        <v>8556</v>
      </c>
      <c r="D1830" s="727" t="s">
        <v>4374</v>
      </c>
      <c r="E1830" s="727" t="str">
        <f t="shared" si="62"/>
        <v>Костюм (комплект)</v>
      </c>
      <c r="F1830" s="727" t="s">
        <v>8557</v>
      </c>
      <c r="G1830" s="727" t="str">
        <f t="shared" si="63"/>
        <v>для защиты от пониженных температур, мужской, из хлопчатобумажной ткани, состоит из куртки и брюк тип Б, ГОСТ 29335-92</v>
      </c>
      <c r="H1830" s="727"/>
      <c r="I1830" s="727"/>
      <c r="J1830" s="727" t="s">
        <v>227</v>
      </c>
      <c r="K1830" s="727">
        <v>70</v>
      </c>
      <c r="L1830" s="752">
        <v>711000000</v>
      </c>
      <c r="M1830" s="753" t="s">
        <v>73</v>
      </c>
      <c r="N1830" s="727" t="s">
        <v>2115</v>
      </c>
      <c r="O1830" s="727" t="s">
        <v>802</v>
      </c>
      <c r="P1830" s="727" t="s">
        <v>229</v>
      </c>
      <c r="Q1830" s="874" t="s">
        <v>230</v>
      </c>
      <c r="R1830" s="727" t="s">
        <v>2856</v>
      </c>
      <c r="S1830" s="727">
        <v>839</v>
      </c>
      <c r="T1830" s="727" t="s">
        <v>997</v>
      </c>
      <c r="U1830" s="789">
        <v>27</v>
      </c>
      <c r="V1830" s="789">
        <v>30000</v>
      </c>
      <c r="W1830" s="789">
        <v>810000</v>
      </c>
      <c r="X1830" s="789">
        <v>907200</v>
      </c>
      <c r="Y1830" s="727" t="s">
        <v>4270</v>
      </c>
      <c r="Z1830" s="727">
        <v>2016</v>
      </c>
      <c r="AA1830" s="727"/>
      <c r="AB1830" s="760" t="s">
        <v>876</v>
      </c>
      <c r="AC1830" s="760"/>
      <c r="AD1830" s="760"/>
      <c r="AE1830" s="760"/>
      <c r="AF1830" s="760"/>
      <c r="AG1830" s="760" t="s">
        <v>8558</v>
      </c>
      <c r="AH1830" s="760" t="s">
        <v>794</v>
      </c>
      <c r="AI1830" s="760">
        <v>210008972</v>
      </c>
      <c r="AJ1830" s="760" t="s">
        <v>8593</v>
      </c>
      <c r="AK1830" s="807"/>
    </row>
    <row r="1831" spans="1:37" s="192" customFormat="1" ht="100.5" customHeight="1">
      <c r="A1831" s="727" t="s">
        <v>8594</v>
      </c>
      <c r="B1831" s="727" t="s">
        <v>33</v>
      </c>
      <c r="C1831" s="727" t="s">
        <v>8556</v>
      </c>
      <c r="D1831" s="727" t="s">
        <v>4374</v>
      </c>
      <c r="E1831" s="727" t="str">
        <f t="shared" si="62"/>
        <v>Костюм (комплект)</v>
      </c>
      <c r="F1831" s="727" t="s">
        <v>8557</v>
      </c>
      <c r="G1831" s="727" t="str">
        <f t="shared" si="63"/>
        <v>для защиты от пониженных температур, мужской, из хлопчатобумажной ткани, состоит из куртки и брюк тип Б, ГОСТ 29335-92</v>
      </c>
      <c r="H1831" s="727"/>
      <c r="I1831" s="727"/>
      <c r="J1831" s="727" t="s">
        <v>227</v>
      </c>
      <c r="K1831" s="727">
        <v>70</v>
      </c>
      <c r="L1831" s="752">
        <v>711000000</v>
      </c>
      <c r="M1831" s="753" t="s">
        <v>73</v>
      </c>
      <c r="N1831" s="727" t="s">
        <v>2115</v>
      </c>
      <c r="O1831" s="813" t="s">
        <v>4669</v>
      </c>
      <c r="P1831" s="727" t="s">
        <v>229</v>
      </c>
      <c r="Q1831" s="874" t="s">
        <v>230</v>
      </c>
      <c r="R1831" s="727" t="s">
        <v>2856</v>
      </c>
      <c r="S1831" s="727">
        <v>839</v>
      </c>
      <c r="T1831" s="727" t="s">
        <v>997</v>
      </c>
      <c r="U1831" s="789">
        <v>49</v>
      </c>
      <c r="V1831" s="789">
        <v>30000</v>
      </c>
      <c r="W1831" s="789">
        <v>1470000</v>
      </c>
      <c r="X1831" s="789">
        <v>1646400</v>
      </c>
      <c r="Y1831" s="727" t="s">
        <v>4270</v>
      </c>
      <c r="Z1831" s="727">
        <v>2016</v>
      </c>
      <c r="AA1831" s="727"/>
      <c r="AB1831" s="760" t="s">
        <v>876</v>
      </c>
      <c r="AC1831" s="760"/>
      <c r="AD1831" s="760"/>
      <c r="AE1831" s="760"/>
      <c r="AF1831" s="760"/>
      <c r="AG1831" s="760" t="s">
        <v>8561</v>
      </c>
      <c r="AH1831" s="760" t="s">
        <v>794</v>
      </c>
      <c r="AI1831" s="760">
        <v>210008972</v>
      </c>
      <c r="AJ1831" s="760" t="s">
        <v>8593</v>
      </c>
      <c r="AK1831" s="807"/>
    </row>
    <row r="1832" spans="1:37" s="192" customFormat="1" ht="100.5" customHeight="1">
      <c r="A1832" s="727" t="s">
        <v>8595</v>
      </c>
      <c r="B1832" s="727" t="s">
        <v>33</v>
      </c>
      <c r="C1832" s="727" t="s">
        <v>8556</v>
      </c>
      <c r="D1832" s="727" t="s">
        <v>4374</v>
      </c>
      <c r="E1832" s="727" t="str">
        <f t="shared" si="62"/>
        <v>Костюм (комплект)</v>
      </c>
      <c r="F1832" s="727" t="s">
        <v>8557</v>
      </c>
      <c r="G1832" s="727" t="str">
        <f t="shared" si="63"/>
        <v>для защиты от пониженных температур, мужской, из хлопчатобумажной ткани, состоит из куртки и брюк тип Б, ГОСТ 29335-92</v>
      </c>
      <c r="H1832" s="727"/>
      <c r="I1832" s="727"/>
      <c r="J1832" s="727" t="s">
        <v>227</v>
      </c>
      <c r="K1832" s="727">
        <v>70</v>
      </c>
      <c r="L1832" s="752">
        <v>711000000</v>
      </c>
      <c r="M1832" s="753" t="s">
        <v>73</v>
      </c>
      <c r="N1832" s="727" t="s">
        <v>2115</v>
      </c>
      <c r="O1832" s="813" t="s">
        <v>4672</v>
      </c>
      <c r="P1832" s="727" t="s">
        <v>229</v>
      </c>
      <c r="Q1832" s="874" t="s">
        <v>230</v>
      </c>
      <c r="R1832" s="727" t="s">
        <v>2856</v>
      </c>
      <c r="S1832" s="727">
        <v>839</v>
      </c>
      <c r="T1832" s="727" t="s">
        <v>997</v>
      </c>
      <c r="U1832" s="789">
        <v>19</v>
      </c>
      <c r="V1832" s="789">
        <v>30000</v>
      </c>
      <c r="W1832" s="789">
        <v>570000</v>
      </c>
      <c r="X1832" s="789">
        <v>638400</v>
      </c>
      <c r="Y1832" s="727" t="s">
        <v>4270</v>
      </c>
      <c r="Z1832" s="727">
        <v>2016</v>
      </c>
      <c r="AA1832" s="727"/>
      <c r="AB1832" s="760" t="s">
        <v>876</v>
      </c>
      <c r="AC1832" s="760"/>
      <c r="AD1832" s="760"/>
      <c r="AE1832" s="760"/>
      <c r="AF1832" s="760"/>
      <c r="AG1832" s="760" t="s">
        <v>8568</v>
      </c>
      <c r="AH1832" s="760" t="s">
        <v>794</v>
      </c>
      <c r="AI1832" s="760">
        <v>210008972</v>
      </c>
      <c r="AJ1832" s="760" t="s">
        <v>8593</v>
      </c>
      <c r="AK1832" s="807"/>
    </row>
    <row r="1833" spans="1:37" s="192" customFormat="1" ht="100.5" customHeight="1">
      <c r="A1833" s="727" t="s">
        <v>8596</v>
      </c>
      <c r="B1833" s="727" t="s">
        <v>33</v>
      </c>
      <c r="C1833" s="727" t="s">
        <v>8556</v>
      </c>
      <c r="D1833" s="727" t="s">
        <v>4374</v>
      </c>
      <c r="E1833" s="727" t="str">
        <f t="shared" si="62"/>
        <v>Костюм (комплект)</v>
      </c>
      <c r="F1833" s="727" t="s">
        <v>8557</v>
      </c>
      <c r="G1833" s="727" t="str">
        <f t="shared" si="63"/>
        <v>для защиты от пониженных температур, мужской, из хлопчатобумажной ткани, состоит из куртки и брюк тип Б, ГОСТ 29335-92</v>
      </c>
      <c r="H1833" s="727"/>
      <c r="I1833" s="727"/>
      <c r="J1833" s="727" t="s">
        <v>227</v>
      </c>
      <c r="K1833" s="727">
        <v>70</v>
      </c>
      <c r="L1833" s="752">
        <v>711000000</v>
      </c>
      <c r="M1833" s="753" t="s">
        <v>73</v>
      </c>
      <c r="N1833" s="727" t="s">
        <v>2115</v>
      </c>
      <c r="O1833" s="813" t="s">
        <v>4675</v>
      </c>
      <c r="P1833" s="727" t="s">
        <v>229</v>
      </c>
      <c r="Q1833" s="874" t="s">
        <v>230</v>
      </c>
      <c r="R1833" s="727" t="s">
        <v>2856</v>
      </c>
      <c r="S1833" s="727">
        <v>839</v>
      </c>
      <c r="T1833" s="727" t="s">
        <v>997</v>
      </c>
      <c r="U1833" s="789">
        <v>36</v>
      </c>
      <c r="V1833" s="789">
        <v>30000</v>
      </c>
      <c r="W1833" s="789">
        <v>1080000</v>
      </c>
      <c r="X1833" s="789">
        <v>1209600</v>
      </c>
      <c r="Y1833" s="727" t="s">
        <v>4270</v>
      </c>
      <c r="Z1833" s="727">
        <v>2016</v>
      </c>
      <c r="AA1833" s="727"/>
      <c r="AB1833" s="760" t="s">
        <v>876</v>
      </c>
      <c r="AC1833" s="760"/>
      <c r="AD1833" s="760"/>
      <c r="AE1833" s="760"/>
      <c r="AF1833" s="760"/>
      <c r="AG1833" s="760" t="s">
        <v>8597</v>
      </c>
      <c r="AH1833" s="760" t="s">
        <v>794</v>
      </c>
      <c r="AI1833" s="760">
        <v>210008972</v>
      </c>
      <c r="AJ1833" s="760" t="s">
        <v>8593</v>
      </c>
      <c r="AK1833" s="807"/>
    </row>
    <row r="1834" spans="1:37" s="192" customFormat="1" ht="100.5" customHeight="1">
      <c r="A1834" s="727" t="s">
        <v>8598</v>
      </c>
      <c r="B1834" s="727" t="s">
        <v>33</v>
      </c>
      <c r="C1834" s="727" t="s">
        <v>8556</v>
      </c>
      <c r="D1834" s="727" t="s">
        <v>4374</v>
      </c>
      <c r="E1834" s="727" t="str">
        <f t="shared" si="62"/>
        <v>Костюм (комплект)</v>
      </c>
      <c r="F1834" s="727" t="s">
        <v>8557</v>
      </c>
      <c r="G1834" s="727" t="str">
        <f t="shared" si="63"/>
        <v>для защиты от пониженных температур, мужской, из хлопчатобумажной ткани, состоит из куртки и брюк тип Б, ГОСТ 29335-92</v>
      </c>
      <c r="H1834" s="727"/>
      <c r="I1834" s="727"/>
      <c r="J1834" s="727" t="s">
        <v>227</v>
      </c>
      <c r="K1834" s="727">
        <v>70</v>
      </c>
      <c r="L1834" s="752">
        <v>711000000</v>
      </c>
      <c r="M1834" s="753" t="s">
        <v>73</v>
      </c>
      <c r="N1834" s="727" t="s">
        <v>2115</v>
      </c>
      <c r="O1834" s="727" t="s">
        <v>4707</v>
      </c>
      <c r="P1834" s="727" t="s">
        <v>229</v>
      </c>
      <c r="Q1834" s="874" t="s">
        <v>230</v>
      </c>
      <c r="R1834" s="727" t="s">
        <v>2856</v>
      </c>
      <c r="S1834" s="727">
        <v>839</v>
      </c>
      <c r="T1834" s="727" t="s">
        <v>997</v>
      </c>
      <c r="U1834" s="789">
        <v>1</v>
      </c>
      <c r="V1834" s="789">
        <v>30000</v>
      </c>
      <c r="W1834" s="789">
        <v>30000</v>
      </c>
      <c r="X1834" s="789">
        <v>33600</v>
      </c>
      <c r="Y1834" s="727" t="s">
        <v>4270</v>
      </c>
      <c r="Z1834" s="727">
        <v>2016</v>
      </c>
      <c r="AA1834" s="727"/>
      <c r="AB1834" s="760" t="s">
        <v>876</v>
      </c>
      <c r="AC1834" s="760"/>
      <c r="AD1834" s="760"/>
      <c r="AE1834" s="760"/>
      <c r="AF1834" s="760"/>
      <c r="AG1834" s="760" t="s">
        <v>8570</v>
      </c>
      <c r="AH1834" s="760" t="s">
        <v>794</v>
      </c>
      <c r="AI1834" s="760">
        <v>210008972</v>
      </c>
      <c r="AJ1834" s="760" t="s">
        <v>8593</v>
      </c>
      <c r="AK1834" s="807"/>
    </row>
    <row r="1835" spans="1:37" s="192" customFormat="1" ht="100.5" customHeight="1">
      <c r="A1835" s="727" t="s">
        <v>8599</v>
      </c>
      <c r="B1835" s="727" t="s">
        <v>33</v>
      </c>
      <c r="C1835" s="727" t="s">
        <v>8556</v>
      </c>
      <c r="D1835" s="727" t="s">
        <v>4374</v>
      </c>
      <c r="E1835" s="727" t="str">
        <f t="shared" si="62"/>
        <v>Костюм (комплект)</v>
      </c>
      <c r="F1835" s="727" t="s">
        <v>8557</v>
      </c>
      <c r="G1835" s="727" t="str">
        <f t="shared" si="63"/>
        <v>для защиты от пониженных температур, мужской, из хлопчатобумажной ткани, состоит из куртки и брюк тип Б, ГОСТ 29335-92</v>
      </c>
      <c r="H1835" s="727"/>
      <c r="I1835" s="727"/>
      <c r="J1835" s="727" t="s">
        <v>227</v>
      </c>
      <c r="K1835" s="727">
        <v>70</v>
      </c>
      <c r="L1835" s="752">
        <v>711000000</v>
      </c>
      <c r="M1835" s="753" t="s">
        <v>73</v>
      </c>
      <c r="N1835" s="727" t="s">
        <v>2115</v>
      </c>
      <c r="O1835" s="813" t="s">
        <v>4678</v>
      </c>
      <c r="P1835" s="727" t="s">
        <v>229</v>
      </c>
      <c r="Q1835" s="874" t="s">
        <v>230</v>
      </c>
      <c r="R1835" s="727" t="s">
        <v>2856</v>
      </c>
      <c r="S1835" s="727">
        <v>839</v>
      </c>
      <c r="T1835" s="727" t="s">
        <v>997</v>
      </c>
      <c r="U1835" s="789">
        <v>1</v>
      </c>
      <c r="V1835" s="789">
        <v>30000</v>
      </c>
      <c r="W1835" s="789">
        <v>30000</v>
      </c>
      <c r="X1835" s="789">
        <v>33600</v>
      </c>
      <c r="Y1835" s="727" t="s">
        <v>4270</v>
      </c>
      <c r="Z1835" s="727">
        <v>2016</v>
      </c>
      <c r="AA1835" s="727"/>
      <c r="AB1835" s="760" t="s">
        <v>876</v>
      </c>
      <c r="AC1835" s="760"/>
      <c r="AD1835" s="760"/>
      <c r="AE1835" s="760"/>
      <c r="AF1835" s="760"/>
      <c r="AG1835" s="760" t="s">
        <v>8572</v>
      </c>
      <c r="AH1835" s="760" t="s">
        <v>794</v>
      </c>
      <c r="AI1835" s="760">
        <v>210008972</v>
      </c>
      <c r="AJ1835" s="760" t="s">
        <v>8593</v>
      </c>
      <c r="AK1835" s="807"/>
    </row>
    <row r="1836" spans="1:37" s="192" customFormat="1" ht="100.5" customHeight="1">
      <c r="A1836" s="727" t="s">
        <v>8600</v>
      </c>
      <c r="B1836" s="727" t="s">
        <v>33</v>
      </c>
      <c r="C1836" s="727" t="s">
        <v>8556</v>
      </c>
      <c r="D1836" s="727" t="s">
        <v>4374</v>
      </c>
      <c r="E1836" s="727" t="str">
        <f t="shared" si="62"/>
        <v>Костюм (комплект)</v>
      </c>
      <c r="F1836" s="727" t="s">
        <v>8557</v>
      </c>
      <c r="G1836" s="727" t="str">
        <f t="shared" si="63"/>
        <v>для защиты от пониженных температур, мужской, из хлопчатобумажной ткани, состоит из куртки и брюк тип Б, ГОСТ 29335-92</v>
      </c>
      <c r="H1836" s="727"/>
      <c r="I1836" s="727"/>
      <c r="J1836" s="727" t="s">
        <v>227</v>
      </c>
      <c r="K1836" s="727">
        <v>70</v>
      </c>
      <c r="L1836" s="752">
        <v>711000000</v>
      </c>
      <c r="M1836" s="753" t="s">
        <v>73</v>
      </c>
      <c r="N1836" s="727" t="s">
        <v>2115</v>
      </c>
      <c r="O1836" s="727" t="s">
        <v>236</v>
      </c>
      <c r="P1836" s="727" t="s">
        <v>229</v>
      </c>
      <c r="Q1836" s="874" t="s">
        <v>230</v>
      </c>
      <c r="R1836" s="727" t="s">
        <v>2856</v>
      </c>
      <c r="S1836" s="727">
        <v>839</v>
      </c>
      <c r="T1836" s="727" t="s">
        <v>997</v>
      </c>
      <c r="U1836" s="789">
        <v>79</v>
      </c>
      <c r="V1836" s="789">
        <v>30000</v>
      </c>
      <c r="W1836" s="789">
        <v>2370000</v>
      </c>
      <c r="X1836" s="789">
        <v>2654400</v>
      </c>
      <c r="Y1836" s="727" t="s">
        <v>4270</v>
      </c>
      <c r="Z1836" s="727">
        <v>2016</v>
      </c>
      <c r="AA1836" s="727"/>
      <c r="AB1836" s="760" t="s">
        <v>876</v>
      </c>
      <c r="AC1836" s="760"/>
      <c r="AD1836" s="760"/>
      <c r="AE1836" s="760"/>
      <c r="AF1836" s="760"/>
      <c r="AG1836" s="760" t="s">
        <v>8563</v>
      </c>
      <c r="AH1836" s="760" t="s">
        <v>794</v>
      </c>
      <c r="AI1836" s="760">
        <v>210008972</v>
      </c>
      <c r="AJ1836" s="760" t="s">
        <v>8593</v>
      </c>
      <c r="AK1836" s="807"/>
    </row>
    <row r="1837" spans="1:37" s="192" customFormat="1" ht="100.5" customHeight="1">
      <c r="A1837" s="727" t="s">
        <v>8601</v>
      </c>
      <c r="B1837" s="727" t="s">
        <v>33</v>
      </c>
      <c r="C1837" s="727" t="s">
        <v>8556</v>
      </c>
      <c r="D1837" s="727" t="s">
        <v>4374</v>
      </c>
      <c r="E1837" s="727" t="str">
        <f t="shared" si="62"/>
        <v>Костюм (комплект)</v>
      </c>
      <c r="F1837" s="727" t="s">
        <v>8557</v>
      </c>
      <c r="G1837" s="727" t="str">
        <f t="shared" si="63"/>
        <v>для защиты от пониженных температур, мужской, из хлопчатобумажной ткани, состоит из куртки и брюк тип Б, ГОСТ 29335-92</v>
      </c>
      <c r="H1837" s="727"/>
      <c r="I1837" s="727"/>
      <c r="J1837" s="727" t="s">
        <v>227</v>
      </c>
      <c r="K1837" s="727">
        <v>70</v>
      </c>
      <c r="L1837" s="752">
        <v>711000000</v>
      </c>
      <c r="M1837" s="753" t="s">
        <v>73</v>
      </c>
      <c r="N1837" s="727" t="s">
        <v>2115</v>
      </c>
      <c r="O1837" s="813" t="s">
        <v>4683</v>
      </c>
      <c r="P1837" s="727" t="s">
        <v>229</v>
      </c>
      <c r="Q1837" s="874" t="s">
        <v>230</v>
      </c>
      <c r="R1837" s="727" t="s">
        <v>2856</v>
      </c>
      <c r="S1837" s="727">
        <v>839</v>
      </c>
      <c r="T1837" s="727" t="s">
        <v>997</v>
      </c>
      <c r="U1837" s="789">
        <v>3</v>
      </c>
      <c r="V1837" s="789">
        <v>30000</v>
      </c>
      <c r="W1837" s="789">
        <v>90000</v>
      </c>
      <c r="X1837" s="789">
        <v>100800</v>
      </c>
      <c r="Y1837" s="727" t="s">
        <v>4270</v>
      </c>
      <c r="Z1837" s="727">
        <v>2016</v>
      </c>
      <c r="AA1837" s="727"/>
      <c r="AB1837" s="760" t="s">
        <v>876</v>
      </c>
      <c r="AC1837" s="760"/>
      <c r="AD1837" s="760"/>
      <c r="AE1837" s="760"/>
      <c r="AF1837" s="760"/>
      <c r="AG1837" s="760" t="s">
        <v>8591</v>
      </c>
      <c r="AH1837" s="760" t="s">
        <v>794</v>
      </c>
      <c r="AI1837" s="760">
        <v>210008972</v>
      </c>
      <c r="AJ1837" s="760" t="s">
        <v>8593</v>
      </c>
      <c r="AK1837" s="807"/>
    </row>
    <row r="1838" spans="1:37" s="192" customFormat="1" ht="100.5" customHeight="1">
      <c r="A1838" s="727" t="s">
        <v>8602</v>
      </c>
      <c r="B1838" s="727" t="s">
        <v>33</v>
      </c>
      <c r="C1838" s="727" t="s">
        <v>8556</v>
      </c>
      <c r="D1838" s="727" t="s">
        <v>4374</v>
      </c>
      <c r="E1838" s="727" t="str">
        <f t="shared" si="62"/>
        <v>Костюм (комплект)</v>
      </c>
      <c r="F1838" s="727" t="s">
        <v>8557</v>
      </c>
      <c r="G1838" s="727" t="str">
        <f t="shared" si="63"/>
        <v>для защиты от пониженных температур, мужской, из хлопчатобумажной ткани, состоит из куртки и брюк тип Б, ГОСТ 29335-92</v>
      </c>
      <c r="H1838" s="727"/>
      <c r="I1838" s="727"/>
      <c r="J1838" s="727" t="s">
        <v>227</v>
      </c>
      <c r="K1838" s="727">
        <v>70</v>
      </c>
      <c r="L1838" s="752">
        <v>711000000</v>
      </c>
      <c r="M1838" s="753" t="s">
        <v>73</v>
      </c>
      <c r="N1838" s="727" t="s">
        <v>2115</v>
      </c>
      <c r="O1838" s="813" t="s">
        <v>4693</v>
      </c>
      <c r="P1838" s="727" t="s">
        <v>229</v>
      </c>
      <c r="Q1838" s="874" t="s">
        <v>230</v>
      </c>
      <c r="R1838" s="727" t="s">
        <v>2856</v>
      </c>
      <c r="S1838" s="727">
        <v>839</v>
      </c>
      <c r="T1838" s="727" t="s">
        <v>997</v>
      </c>
      <c r="U1838" s="789">
        <v>3</v>
      </c>
      <c r="V1838" s="789">
        <v>30000</v>
      </c>
      <c r="W1838" s="789">
        <v>90000</v>
      </c>
      <c r="X1838" s="789">
        <v>100800</v>
      </c>
      <c r="Y1838" s="727" t="s">
        <v>4270</v>
      </c>
      <c r="Z1838" s="727">
        <v>2016</v>
      </c>
      <c r="AA1838" s="727"/>
      <c r="AB1838" s="760" t="s">
        <v>876</v>
      </c>
      <c r="AC1838" s="760"/>
      <c r="AD1838" s="760"/>
      <c r="AE1838" s="760"/>
      <c r="AF1838" s="760"/>
      <c r="AG1838" s="760" t="s">
        <v>8575</v>
      </c>
      <c r="AH1838" s="760" t="s">
        <v>794</v>
      </c>
      <c r="AI1838" s="760">
        <v>210008972</v>
      </c>
      <c r="AJ1838" s="760" t="s">
        <v>8593</v>
      </c>
      <c r="AK1838" s="807"/>
    </row>
    <row r="1839" spans="1:37" s="192" customFormat="1" ht="100.5" customHeight="1">
      <c r="A1839" s="727" t="s">
        <v>8603</v>
      </c>
      <c r="B1839" s="727" t="s">
        <v>33</v>
      </c>
      <c r="C1839" s="727" t="s">
        <v>8556</v>
      </c>
      <c r="D1839" s="727" t="s">
        <v>4374</v>
      </c>
      <c r="E1839" s="727" t="str">
        <f t="shared" si="62"/>
        <v>Костюм (комплект)</v>
      </c>
      <c r="F1839" s="727" t="s">
        <v>8557</v>
      </c>
      <c r="G1839" s="727" t="str">
        <f t="shared" si="63"/>
        <v>для защиты от пониженных температур, мужской, из хлопчатобумажной ткани, состоит из куртки и брюк тип Б, ГОСТ 29335-92</v>
      </c>
      <c r="H1839" s="727"/>
      <c r="I1839" s="727"/>
      <c r="J1839" s="727" t="s">
        <v>227</v>
      </c>
      <c r="K1839" s="727">
        <v>70</v>
      </c>
      <c r="L1839" s="752">
        <v>711000000</v>
      </c>
      <c r="M1839" s="753" t="s">
        <v>73</v>
      </c>
      <c r="N1839" s="727" t="s">
        <v>2115</v>
      </c>
      <c r="O1839" s="727" t="s">
        <v>4432</v>
      </c>
      <c r="P1839" s="727" t="s">
        <v>229</v>
      </c>
      <c r="Q1839" s="874" t="s">
        <v>230</v>
      </c>
      <c r="R1839" s="727" t="s">
        <v>2856</v>
      </c>
      <c r="S1839" s="727">
        <v>839</v>
      </c>
      <c r="T1839" s="727" t="s">
        <v>997</v>
      </c>
      <c r="U1839" s="789">
        <v>5</v>
      </c>
      <c r="V1839" s="789">
        <v>30000</v>
      </c>
      <c r="W1839" s="789">
        <v>150000</v>
      </c>
      <c r="X1839" s="789">
        <v>168000</v>
      </c>
      <c r="Y1839" s="727" t="s">
        <v>4270</v>
      </c>
      <c r="Z1839" s="727">
        <v>2016</v>
      </c>
      <c r="AA1839" s="727"/>
      <c r="AB1839" s="760" t="s">
        <v>876</v>
      </c>
      <c r="AC1839" s="760"/>
      <c r="AD1839" s="760"/>
      <c r="AE1839" s="760"/>
      <c r="AF1839" s="760"/>
      <c r="AG1839" s="760" t="s">
        <v>8604</v>
      </c>
      <c r="AH1839" s="760" t="s">
        <v>794</v>
      </c>
      <c r="AI1839" s="760">
        <v>210008972</v>
      </c>
      <c r="AJ1839" s="760" t="s">
        <v>8593</v>
      </c>
      <c r="AK1839" s="807"/>
    </row>
    <row r="1840" spans="1:37" s="192" customFormat="1" ht="100.5" customHeight="1">
      <c r="A1840" s="727" t="s">
        <v>8605</v>
      </c>
      <c r="B1840" s="727" t="s">
        <v>33</v>
      </c>
      <c r="C1840" s="727" t="s">
        <v>8556</v>
      </c>
      <c r="D1840" s="727" t="s">
        <v>4374</v>
      </c>
      <c r="E1840" s="727" t="str">
        <f t="shared" si="62"/>
        <v>Костюм (комплект)</v>
      </c>
      <c r="F1840" s="727" t="s">
        <v>8557</v>
      </c>
      <c r="G1840" s="727" t="str">
        <f t="shared" si="63"/>
        <v>для защиты от пониженных температур, мужской, из хлопчатобумажной ткани, состоит из куртки и брюк тип Б, ГОСТ 29335-92</v>
      </c>
      <c r="H1840" s="727"/>
      <c r="I1840" s="727"/>
      <c r="J1840" s="727" t="s">
        <v>227</v>
      </c>
      <c r="K1840" s="727">
        <v>70</v>
      </c>
      <c r="L1840" s="752">
        <v>711000000</v>
      </c>
      <c r="M1840" s="753" t="s">
        <v>73</v>
      </c>
      <c r="N1840" s="727" t="s">
        <v>2115</v>
      </c>
      <c r="O1840" s="727" t="s">
        <v>4432</v>
      </c>
      <c r="P1840" s="727" t="s">
        <v>229</v>
      </c>
      <c r="Q1840" s="874" t="s">
        <v>230</v>
      </c>
      <c r="R1840" s="727" t="s">
        <v>2856</v>
      </c>
      <c r="S1840" s="727">
        <v>839</v>
      </c>
      <c r="T1840" s="727" t="s">
        <v>997</v>
      </c>
      <c r="U1840" s="789">
        <v>1</v>
      </c>
      <c r="V1840" s="789">
        <v>30000</v>
      </c>
      <c r="W1840" s="789">
        <v>30000</v>
      </c>
      <c r="X1840" s="789">
        <v>33600</v>
      </c>
      <c r="Y1840" s="727" t="s">
        <v>4270</v>
      </c>
      <c r="Z1840" s="727">
        <v>2016</v>
      </c>
      <c r="AA1840" s="727"/>
      <c r="AB1840" s="760" t="s">
        <v>876</v>
      </c>
      <c r="AC1840" s="760"/>
      <c r="AD1840" s="760"/>
      <c r="AE1840" s="760"/>
      <c r="AF1840" s="760"/>
      <c r="AG1840" s="760" t="s">
        <v>8606</v>
      </c>
      <c r="AH1840" s="760" t="s">
        <v>794</v>
      </c>
      <c r="AI1840" s="760">
        <v>210008972</v>
      </c>
      <c r="AJ1840" s="760" t="s">
        <v>8593</v>
      </c>
      <c r="AK1840" s="807"/>
    </row>
    <row r="1841" spans="1:37" s="192" customFormat="1" ht="100.5" customHeight="1">
      <c r="A1841" s="727" t="s">
        <v>8607</v>
      </c>
      <c r="B1841" s="727" t="s">
        <v>33</v>
      </c>
      <c r="C1841" s="727" t="s">
        <v>8556</v>
      </c>
      <c r="D1841" s="727" t="s">
        <v>4374</v>
      </c>
      <c r="E1841" s="727" t="str">
        <f t="shared" si="62"/>
        <v>Костюм (комплект)</v>
      </c>
      <c r="F1841" s="727" t="s">
        <v>8557</v>
      </c>
      <c r="G1841" s="727" t="str">
        <f t="shared" si="63"/>
        <v>для защиты от пониженных температур, мужской, из хлопчатобумажной ткани, состоит из куртки и брюк тип Б, ГОСТ 29335-92</v>
      </c>
      <c r="H1841" s="727"/>
      <c r="I1841" s="727"/>
      <c r="J1841" s="727" t="s">
        <v>227</v>
      </c>
      <c r="K1841" s="727">
        <v>70</v>
      </c>
      <c r="L1841" s="752">
        <v>711000000</v>
      </c>
      <c r="M1841" s="753" t="s">
        <v>73</v>
      </c>
      <c r="N1841" s="727" t="s">
        <v>2115</v>
      </c>
      <c r="O1841" s="727" t="s">
        <v>802</v>
      </c>
      <c r="P1841" s="727" t="s">
        <v>229</v>
      </c>
      <c r="Q1841" s="874" t="s">
        <v>230</v>
      </c>
      <c r="R1841" s="727" t="s">
        <v>2856</v>
      </c>
      <c r="S1841" s="727">
        <v>839</v>
      </c>
      <c r="T1841" s="727" t="s">
        <v>997</v>
      </c>
      <c r="U1841" s="789">
        <v>2</v>
      </c>
      <c r="V1841" s="789">
        <v>30000</v>
      </c>
      <c r="W1841" s="789">
        <v>60000</v>
      </c>
      <c r="X1841" s="789">
        <v>67200</v>
      </c>
      <c r="Y1841" s="727" t="s">
        <v>4270</v>
      </c>
      <c r="Z1841" s="727">
        <v>2016</v>
      </c>
      <c r="AA1841" s="727"/>
      <c r="AB1841" s="760" t="s">
        <v>876</v>
      </c>
      <c r="AC1841" s="760"/>
      <c r="AD1841" s="760"/>
      <c r="AE1841" s="760"/>
      <c r="AF1841" s="760"/>
      <c r="AG1841" s="760" t="s">
        <v>8558</v>
      </c>
      <c r="AH1841" s="760" t="s">
        <v>794</v>
      </c>
      <c r="AI1841" s="760">
        <v>210008973</v>
      </c>
      <c r="AJ1841" s="760" t="s">
        <v>8608</v>
      </c>
      <c r="AK1841" s="807"/>
    </row>
    <row r="1842" spans="1:37" s="192" customFormat="1" ht="100.5" customHeight="1">
      <c r="A1842" s="727" t="s">
        <v>8609</v>
      </c>
      <c r="B1842" s="727" t="s">
        <v>33</v>
      </c>
      <c r="C1842" s="727" t="s">
        <v>8556</v>
      </c>
      <c r="D1842" s="727" t="s">
        <v>4374</v>
      </c>
      <c r="E1842" s="727" t="str">
        <f t="shared" si="62"/>
        <v>Костюм (комплект)</v>
      </c>
      <c r="F1842" s="727" t="s">
        <v>8557</v>
      </c>
      <c r="G1842" s="727" t="str">
        <f t="shared" si="63"/>
        <v>для защиты от пониженных температур, мужской, из хлопчатобумажной ткани, состоит из куртки и брюк тип Б, ГОСТ 29335-92</v>
      </c>
      <c r="H1842" s="727"/>
      <c r="I1842" s="727"/>
      <c r="J1842" s="727" t="s">
        <v>227</v>
      </c>
      <c r="K1842" s="727">
        <v>70</v>
      </c>
      <c r="L1842" s="752">
        <v>711000000</v>
      </c>
      <c r="M1842" s="753" t="s">
        <v>73</v>
      </c>
      <c r="N1842" s="727" t="s">
        <v>2115</v>
      </c>
      <c r="O1842" s="813" t="s">
        <v>4669</v>
      </c>
      <c r="P1842" s="727" t="s">
        <v>229</v>
      </c>
      <c r="Q1842" s="874" t="s">
        <v>230</v>
      </c>
      <c r="R1842" s="727" t="s">
        <v>2856</v>
      </c>
      <c r="S1842" s="727">
        <v>839</v>
      </c>
      <c r="T1842" s="727" t="s">
        <v>997</v>
      </c>
      <c r="U1842" s="789">
        <v>17</v>
      </c>
      <c r="V1842" s="789">
        <v>30000</v>
      </c>
      <c r="W1842" s="789">
        <v>510000</v>
      </c>
      <c r="X1842" s="789">
        <v>571200</v>
      </c>
      <c r="Y1842" s="727" t="s">
        <v>4270</v>
      </c>
      <c r="Z1842" s="727">
        <v>2016</v>
      </c>
      <c r="AA1842" s="727"/>
      <c r="AB1842" s="760" t="s">
        <v>876</v>
      </c>
      <c r="AC1842" s="760"/>
      <c r="AD1842" s="760"/>
      <c r="AE1842" s="760"/>
      <c r="AF1842" s="760"/>
      <c r="AG1842" s="760" t="s">
        <v>8561</v>
      </c>
      <c r="AH1842" s="760" t="s">
        <v>794</v>
      </c>
      <c r="AI1842" s="760">
        <v>210008973</v>
      </c>
      <c r="AJ1842" s="760" t="s">
        <v>8608</v>
      </c>
      <c r="AK1842" s="807"/>
    </row>
    <row r="1843" spans="1:37" s="192" customFormat="1" ht="100.5" customHeight="1">
      <c r="A1843" s="727" t="s">
        <v>8610</v>
      </c>
      <c r="B1843" s="727" t="s">
        <v>33</v>
      </c>
      <c r="C1843" s="727" t="s">
        <v>8556</v>
      </c>
      <c r="D1843" s="727" t="s">
        <v>4374</v>
      </c>
      <c r="E1843" s="727" t="str">
        <f t="shared" si="62"/>
        <v>Костюм (комплект)</v>
      </c>
      <c r="F1843" s="727" t="s">
        <v>8557</v>
      </c>
      <c r="G1843" s="727" t="str">
        <f t="shared" si="63"/>
        <v>для защиты от пониженных температур, мужской, из хлопчатобумажной ткани, состоит из куртки и брюк тип Б, ГОСТ 29335-92</v>
      </c>
      <c r="H1843" s="727"/>
      <c r="I1843" s="727"/>
      <c r="J1843" s="727" t="s">
        <v>227</v>
      </c>
      <c r="K1843" s="727">
        <v>70</v>
      </c>
      <c r="L1843" s="752">
        <v>711000000</v>
      </c>
      <c r="M1843" s="753" t="s">
        <v>73</v>
      </c>
      <c r="N1843" s="727" t="s">
        <v>2115</v>
      </c>
      <c r="O1843" s="813" t="s">
        <v>4675</v>
      </c>
      <c r="P1843" s="727" t="s">
        <v>229</v>
      </c>
      <c r="Q1843" s="874" t="s">
        <v>230</v>
      </c>
      <c r="R1843" s="727" t="s">
        <v>2856</v>
      </c>
      <c r="S1843" s="727">
        <v>839</v>
      </c>
      <c r="T1843" s="727" t="s">
        <v>997</v>
      </c>
      <c r="U1843" s="789">
        <v>6</v>
      </c>
      <c r="V1843" s="789">
        <v>30000</v>
      </c>
      <c r="W1843" s="789">
        <v>180000</v>
      </c>
      <c r="X1843" s="789">
        <v>201600</v>
      </c>
      <c r="Y1843" s="727" t="s">
        <v>4270</v>
      </c>
      <c r="Z1843" s="727">
        <v>2016</v>
      </c>
      <c r="AA1843" s="727"/>
      <c r="AB1843" s="760" t="s">
        <v>876</v>
      </c>
      <c r="AC1843" s="760"/>
      <c r="AD1843" s="760"/>
      <c r="AE1843" s="760"/>
      <c r="AF1843" s="760"/>
      <c r="AG1843" s="760" t="s">
        <v>8597</v>
      </c>
      <c r="AH1843" s="760" t="s">
        <v>794</v>
      </c>
      <c r="AI1843" s="760">
        <v>210008973</v>
      </c>
      <c r="AJ1843" s="760" t="s">
        <v>8608</v>
      </c>
      <c r="AK1843" s="807"/>
    </row>
    <row r="1844" spans="1:37" s="192" customFormat="1" ht="100.5" customHeight="1">
      <c r="A1844" s="727" t="s">
        <v>8611</v>
      </c>
      <c r="B1844" s="727" t="s">
        <v>33</v>
      </c>
      <c r="C1844" s="727" t="s">
        <v>8556</v>
      </c>
      <c r="D1844" s="727" t="s">
        <v>4374</v>
      </c>
      <c r="E1844" s="727" t="str">
        <f t="shared" si="62"/>
        <v>Костюм (комплект)</v>
      </c>
      <c r="F1844" s="727" t="s">
        <v>8557</v>
      </c>
      <c r="G1844" s="727" t="str">
        <f t="shared" si="63"/>
        <v>для защиты от пониженных температур, мужской, из хлопчатобумажной ткани, состоит из куртки и брюк тип Б, ГОСТ 29335-92</v>
      </c>
      <c r="H1844" s="727"/>
      <c r="I1844" s="727"/>
      <c r="J1844" s="727" t="s">
        <v>227</v>
      </c>
      <c r="K1844" s="727">
        <v>70</v>
      </c>
      <c r="L1844" s="752">
        <v>711000000</v>
      </c>
      <c r="M1844" s="753" t="s">
        <v>73</v>
      </c>
      <c r="N1844" s="727" t="s">
        <v>2115</v>
      </c>
      <c r="O1844" s="813" t="s">
        <v>4678</v>
      </c>
      <c r="P1844" s="727" t="s">
        <v>229</v>
      </c>
      <c r="Q1844" s="874" t="s">
        <v>230</v>
      </c>
      <c r="R1844" s="727" t="s">
        <v>2856</v>
      </c>
      <c r="S1844" s="727">
        <v>839</v>
      </c>
      <c r="T1844" s="727" t="s">
        <v>997</v>
      </c>
      <c r="U1844" s="789">
        <v>7</v>
      </c>
      <c r="V1844" s="789">
        <v>30000</v>
      </c>
      <c r="W1844" s="789">
        <v>210000</v>
      </c>
      <c r="X1844" s="789">
        <v>235200</v>
      </c>
      <c r="Y1844" s="727" t="s">
        <v>4270</v>
      </c>
      <c r="Z1844" s="727">
        <v>2016</v>
      </c>
      <c r="AA1844" s="727"/>
      <c r="AB1844" s="760" t="s">
        <v>876</v>
      </c>
      <c r="AC1844" s="760"/>
      <c r="AD1844" s="760"/>
      <c r="AE1844" s="760"/>
      <c r="AF1844" s="760"/>
      <c r="AG1844" s="760" t="s">
        <v>8572</v>
      </c>
      <c r="AH1844" s="760" t="s">
        <v>794</v>
      </c>
      <c r="AI1844" s="760">
        <v>210008973</v>
      </c>
      <c r="AJ1844" s="760" t="s">
        <v>8608</v>
      </c>
      <c r="AK1844" s="807"/>
    </row>
    <row r="1845" spans="1:37" s="192" customFormat="1" ht="100.5" customHeight="1">
      <c r="A1845" s="727" t="s">
        <v>8612</v>
      </c>
      <c r="B1845" s="727" t="s">
        <v>33</v>
      </c>
      <c r="C1845" s="727" t="s">
        <v>8556</v>
      </c>
      <c r="D1845" s="727" t="s">
        <v>4374</v>
      </c>
      <c r="E1845" s="727" t="str">
        <f t="shared" si="62"/>
        <v>Костюм (комплект)</v>
      </c>
      <c r="F1845" s="727" t="s">
        <v>8557</v>
      </c>
      <c r="G1845" s="727" t="str">
        <f t="shared" si="63"/>
        <v>для защиты от пониженных температур, мужской, из хлопчатобумажной ткани, состоит из куртки и брюк тип Б, ГОСТ 29335-92</v>
      </c>
      <c r="H1845" s="727"/>
      <c r="I1845" s="727"/>
      <c r="J1845" s="727" t="s">
        <v>227</v>
      </c>
      <c r="K1845" s="727">
        <v>70</v>
      </c>
      <c r="L1845" s="752">
        <v>711000000</v>
      </c>
      <c r="M1845" s="753" t="s">
        <v>73</v>
      </c>
      <c r="N1845" s="727" t="s">
        <v>2115</v>
      </c>
      <c r="O1845" s="813" t="s">
        <v>4693</v>
      </c>
      <c r="P1845" s="727" t="s">
        <v>229</v>
      </c>
      <c r="Q1845" s="874" t="s">
        <v>230</v>
      </c>
      <c r="R1845" s="727" t="s">
        <v>2856</v>
      </c>
      <c r="S1845" s="727">
        <v>839</v>
      </c>
      <c r="T1845" s="727" t="s">
        <v>997</v>
      </c>
      <c r="U1845" s="789">
        <v>2</v>
      </c>
      <c r="V1845" s="789">
        <v>30000</v>
      </c>
      <c r="W1845" s="789">
        <v>60000</v>
      </c>
      <c r="X1845" s="789">
        <v>67200</v>
      </c>
      <c r="Y1845" s="727" t="s">
        <v>4270</v>
      </c>
      <c r="Z1845" s="727">
        <v>2016</v>
      </c>
      <c r="AA1845" s="727"/>
      <c r="AB1845" s="760" t="s">
        <v>876</v>
      </c>
      <c r="AC1845" s="760"/>
      <c r="AD1845" s="760"/>
      <c r="AE1845" s="760"/>
      <c r="AF1845" s="760"/>
      <c r="AG1845" s="760" t="s">
        <v>8575</v>
      </c>
      <c r="AH1845" s="760" t="s">
        <v>794</v>
      </c>
      <c r="AI1845" s="760">
        <v>210008973</v>
      </c>
      <c r="AJ1845" s="760" t="s">
        <v>8608</v>
      </c>
      <c r="AK1845" s="807"/>
    </row>
    <row r="1846" spans="1:37" s="192" customFormat="1" ht="100.5" customHeight="1">
      <c r="A1846" s="727" t="s">
        <v>8613</v>
      </c>
      <c r="B1846" s="727" t="s">
        <v>33</v>
      </c>
      <c r="C1846" s="727" t="s">
        <v>8556</v>
      </c>
      <c r="D1846" s="727" t="s">
        <v>4374</v>
      </c>
      <c r="E1846" s="727" t="str">
        <f t="shared" si="62"/>
        <v>Костюм (комплект)</v>
      </c>
      <c r="F1846" s="727" t="s">
        <v>8557</v>
      </c>
      <c r="G1846" s="727" t="str">
        <f t="shared" si="63"/>
        <v>для защиты от пониженных температур, мужской, из хлопчатобумажной ткани, состоит из куртки и брюк тип Б, ГОСТ 29335-92</v>
      </c>
      <c r="H1846" s="727"/>
      <c r="I1846" s="727"/>
      <c r="J1846" s="727" t="s">
        <v>227</v>
      </c>
      <c r="K1846" s="727">
        <v>70</v>
      </c>
      <c r="L1846" s="752">
        <v>711000000</v>
      </c>
      <c r="M1846" s="753" t="s">
        <v>73</v>
      </c>
      <c r="N1846" s="727" t="s">
        <v>2115</v>
      </c>
      <c r="O1846" s="813" t="s">
        <v>4669</v>
      </c>
      <c r="P1846" s="727" t="s">
        <v>229</v>
      </c>
      <c r="Q1846" s="874" t="s">
        <v>230</v>
      </c>
      <c r="R1846" s="727" t="s">
        <v>2856</v>
      </c>
      <c r="S1846" s="727">
        <v>839</v>
      </c>
      <c r="T1846" s="727" t="s">
        <v>997</v>
      </c>
      <c r="U1846" s="789">
        <v>2</v>
      </c>
      <c r="V1846" s="789">
        <v>30000</v>
      </c>
      <c r="W1846" s="789">
        <v>60000</v>
      </c>
      <c r="X1846" s="789">
        <v>67200</v>
      </c>
      <c r="Y1846" s="727" t="s">
        <v>4270</v>
      </c>
      <c r="Z1846" s="727">
        <v>2016</v>
      </c>
      <c r="AA1846" s="727"/>
      <c r="AB1846" s="760" t="s">
        <v>876</v>
      </c>
      <c r="AC1846" s="760"/>
      <c r="AD1846" s="760"/>
      <c r="AE1846" s="760"/>
      <c r="AF1846" s="760"/>
      <c r="AG1846" s="760" t="s">
        <v>8561</v>
      </c>
      <c r="AH1846" s="760" t="s">
        <v>794</v>
      </c>
      <c r="AI1846" s="760">
        <v>210008974</v>
      </c>
      <c r="AJ1846" s="760" t="s">
        <v>8614</v>
      </c>
      <c r="AK1846" s="807"/>
    </row>
    <row r="1847" spans="1:37" s="192" customFormat="1" ht="100.5" customHeight="1">
      <c r="A1847" s="727" t="s">
        <v>8615</v>
      </c>
      <c r="B1847" s="727" t="s">
        <v>33</v>
      </c>
      <c r="C1847" s="727" t="s">
        <v>8556</v>
      </c>
      <c r="D1847" s="727" t="s">
        <v>4374</v>
      </c>
      <c r="E1847" s="727" t="str">
        <f t="shared" si="62"/>
        <v>Костюм (комплект)</v>
      </c>
      <c r="F1847" s="727" t="s">
        <v>8557</v>
      </c>
      <c r="G1847" s="727" t="str">
        <f t="shared" si="63"/>
        <v>для защиты от пониженных температур, мужской, из хлопчатобумажной ткани, состоит из куртки и брюк тип Б, ГОСТ 29335-92</v>
      </c>
      <c r="H1847" s="727"/>
      <c r="I1847" s="727"/>
      <c r="J1847" s="727" t="s">
        <v>227</v>
      </c>
      <c r="K1847" s="727">
        <v>70</v>
      </c>
      <c r="L1847" s="752">
        <v>711000000</v>
      </c>
      <c r="M1847" s="753" t="s">
        <v>73</v>
      </c>
      <c r="N1847" s="727" t="s">
        <v>2115</v>
      </c>
      <c r="O1847" s="727" t="s">
        <v>236</v>
      </c>
      <c r="P1847" s="727" t="s">
        <v>229</v>
      </c>
      <c r="Q1847" s="874" t="s">
        <v>230</v>
      </c>
      <c r="R1847" s="727" t="s">
        <v>2856</v>
      </c>
      <c r="S1847" s="727">
        <v>839</v>
      </c>
      <c r="T1847" s="727" t="s">
        <v>997</v>
      </c>
      <c r="U1847" s="789">
        <v>1</v>
      </c>
      <c r="V1847" s="789">
        <v>30000</v>
      </c>
      <c r="W1847" s="789">
        <v>30000</v>
      </c>
      <c r="X1847" s="789">
        <v>33600</v>
      </c>
      <c r="Y1847" s="727" t="s">
        <v>4270</v>
      </c>
      <c r="Z1847" s="727">
        <v>2016</v>
      </c>
      <c r="AA1847" s="727"/>
      <c r="AB1847" s="760" t="s">
        <v>876</v>
      </c>
      <c r="AC1847" s="760"/>
      <c r="AD1847" s="760"/>
      <c r="AE1847" s="760"/>
      <c r="AF1847" s="760"/>
      <c r="AG1847" s="760" t="s">
        <v>8563</v>
      </c>
      <c r="AH1847" s="760" t="s">
        <v>794</v>
      </c>
      <c r="AI1847" s="760">
        <v>210008974</v>
      </c>
      <c r="AJ1847" s="760" t="s">
        <v>8614</v>
      </c>
      <c r="AK1847" s="807"/>
    </row>
    <row r="1848" spans="1:37" s="192" customFormat="1" ht="100.5" customHeight="1">
      <c r="A1848" s="727" t="s">
        <v>8616</v>
      </c>
      <c r="B1848" s="727" t="s">
        <v>33</v>
      </c>
      <c r="C1848" s="727" t="s">
        <v>8556</v>
      </c>
      <c r="D1848" s="727" t="s">
        <v>4374</v>
      </c>
      <c r="E1848" s="727" t="str">
        <f t="shared" si="62"/>
        <v>Костюм (комплект)</v>
      </c>
      <c r="F1848" s="727" t="s">
        <v>8557</v>
      </c>
      <c r="G1848" s="727" t="str">
        <f t="shared" si="63"/>
        <v>для защиты от пониженных температур, мужской, из хлопчатобумажной ткани, состоит из куртки и брюк тип Б, ГОСТ 29335-92</v>
      </c>
      <c r="H1848" s="727"/>
      <c r="I1848" s="727"/>
      <c r="J1848" s="727" t="s">
        <v>227</v>
      </c>
      <c r="K1848" s="727">
        <v>70</v>
      </c>
      <c r="L1848" s="752">
        <v>711000000</v>
      </c>
      <c r="M1848" s="753" t="s">
        <v>73</v>
      </c>
      <c r="N1848" s="727" t="s">
        <v>2115</v>
      </c>
      <c r="O1848" s="813" t="s">
        <v>4683</v>
      </c>
      <c r="P1848" s="727" t="s">
        <v>229</v>
      </c>
      <c r="Q1848" s="874" t="s">
        <v>230</v>
      </c>
      <c r="R1848" s="727" t="s">
        <v>2856</v>
      </c>
      <c r="S1848" s="727">
        <v>839</v>
      </c>
      <c r="T1848" s="727" t="s">
        <v>997</v>
      </c>
      <c r="U1848" s="789">
        <v>1</v>
      </c>
      <c r="V1848" s="789">
        <v>30000</v>
      </c>
      <c r="W1848" s="789">
        <v>30000</v>
      </c>
      <c r="X1848" s="789">
        <v>33600</v>
      </c>
      <c r="Y1848" s="727" t="s">
        <v>4270</v>
      </c>
      <c r="Z1848" s="727">
        <v>2016</v>
      </c>
      <c r="AA1848" s="727"/>
      <c r="AB1848" s="760" t="s">
        <v>876</v>
      </c>
      <c r="AC1848" s="760"/>
      <c r="AD1848" s="760"/>
      <c r="AE1848" s="760"/>
      <c r="AF1848" s="760"/>
      <c r="AG1848" s="760" t="s">
        <v>8591</v>
      </c>
      <c r="AH1848" s="760" t="s">
        <v>794</v>
      </c>
      <c r="AI1848" s="760">
        <v>210008974</v>
      </c>
      <c r="AJ1848" s="760" t="s">
        <v>8614</v>
      </c>
      <c r="AK1848" s="807"/>
    </row>
    <row r="1849" spans="1:37" s="192" customFormat="1" ht="100.5" customHeight="1">
      <c r="A1849" s="727" t="s">
        <v>8617</v>
      </c>
      <c r="B1849" s="727" t="s">
        <v>33</v>
      </c>
      <c r="C1849" s="727" t="s">
        <v>8556</v>
      </c>
      <c r="D1849" s="727" t="s">
        <v>4374</v>
      </c>
      <c r="E1849" s="727" t="str">
        <f t="shared" si="62"/>
        <v>Костюм (комплект)</v>
      </c>
      <c r="F1849" s="727" t="s">
        <v>8557</v>
      </c>
      <c r="G1849" s="727" t="str">
        <f t="shared" si="63"/>
        <v>для защиты от пониженных температур, мужской, из хлопчатобумажной ткани, состоит из куртки и брюк тип Б, ГОСТ 29335-92</v>
      </c>
      <c r="H1849" s="727"/>
      <c r="I1849" s="727"/>
      <c r="J1849" s="727" t="s">
        <v>227</v>
      </c>
      <c r="K1849" s="727">
        <v>70</v>
      </c>
      <c r="L1849" s="752">
        <v>711000000</v>
      </c>
      <c r="M1849" s="753" t="s">
        <v>73</v>
      </c>
      <c r="N1849" s="727" t="s">
        <v>2115</v>
      </c>
      <c r="O1849" s="813" t="s">
        <v>4693</v>
      </c>
      <c r="P1849" s="727" t="s">
        <v>229</v>
      </c>
      <c r="Q1849" s="874" t="s">
        <v>230</v>
      </c>
      <c r="R1849" s="727" t="s">
        <v>2856</v>
      </c>
      <c r="S1849" s="727">
        <v>839</v>
      </c>
      <c r="T1849" s="727" t="s">
        <v>997</v>
      </c>
      <c r="U1849" s="789">
        <v>1</v>
      </c>
      <c r="V1849" s="789">
        <v>30000</v>
      </c>
      <c r="W1849" s="789">
        <v>30000</v>
      </c>
      <c r="X1849" s="789">
        <v>33600</v>
      </c>
      <c r="Y1849" s="727" t="s">
        <v>4270</v>
      </c>
      <c r="Z1849" s="727">
        <v>2016</v>
      </c>
      <c r="AA1849" s="727"/>
      <c r="AB1849" s="760" t="s">
        <v>876</v>
      </c>
      <c r="AC1849" s="760"/>
      <c r="AD1849" s="760"/>
      <c r="AE1849" s="760"/>
      <c r="AF1849" s="760"/>
      <c r="AG1849" s="760" t="s">
        <v>8575</v>
      </c>
      <c r="AH1849" s="760" t="s">
        <v>794</v>
      </c>
      <c r="AI1849" s="760">
        <v>210008975</v>
      </c>
      <c r="AJ1849" s="760" t="s">
        <v>8618</v>
      </c>
      <c r="AK1849" s="807"/>
    </row>
    <row r="1850" spans="1:37" s="192" customFormat="1" ht="100.5" customHeight="1">
      <c r="A1850" s="727" t="s">
        <v>8619</v>
      </c>
      <c r="B1850" s="727" t="s">
        <v>33</v>
      </c>
      <c r="C1850" s="727" t="s">
        <v>8556</v>
      </c>
      <c r="D1850" s="727" t="s">
        <v>4374</v>
      </c>
      <c r="E1850" s="727" t="str">
        <f t="shared" si="62"/>
        <v>Костюм (комплект)</v>
      </c>
      <c r="F1850" s="727" t="s">
        <v>8557</v>
      </c>
      <c r="G1850" s="727" t="str">
        <f t="shared" si="63"/>
        <v>для защиты от пониженных температур, мужской, из хлопчатобумажной ткани, состоит из куртки и брюк тип Б, ГОСТ 29335-92</v>
      </c>
      <c r="H1850" s="727"/>
      <c r="I1850" s="727"/>
      <c r="J1850" s="727" t="s">
        <v>227</v>
      </c>
      <c r="K1850" s="727">
        <v>70</v>
      </c>
      <c r="L1850" s="752">
        <v>711000000</v>
      </c>
      <c r="M1850" s="753" t="s">
        <v>73</v>
      </c>
      <c r="N1850" s="727" t="s">
        <v>2115</v>
      </c>
      <c r="O1850" s="727" t="s">
        <v>802</v>
      </c>
      <c r="P1850" s="727" t="s">
        <v>229</v>
      </c>
      <c r="Q1850" s="874" t="s">
        <v>230</v>
      </c>
      <c r="R1850" s="727" t="s">
        <v>2856</v>
      </c>
      <c r="S1850" s="727">
        <v>839</v>
      </c>
      <c r="T1850" s="727" t="s">
        <v>997</v>
      </c>
      <c r="U1850" s="789">
        <v>1</v>
      </c>
      <c r="V1850" s="789">
        <v>30000</v>
      </c>
      <c r="W1850" s="789">
        <v>30000</v>
      </c>
      <c r="X1850" s="789">
        <v>33600</v>
      </c>
      <c r="Y1850" s="727" t="s">
        <v>4270</v>
      </c>
      <c r="Z1850" s="727">
        <v>2016</v>
      </c>
      <c r="AA1850" s="727"/>
      <c r="AB1850" s="760" t="s">
        <v>876</v>
      </c>
      <c r="AC1850" s="760"/>
      <c r="AD1850" s="760"/>
      <c r="AE1850" s="760"/>
      <c r="AF1850" s="760"/>
      <c r="AG1850" s="760" t="s">
        <v>8558</v>
      </c>
      <c r="AH1850" s="760" t="s">
        <v>794</v>
      </c>
      <c r="AI1850" s="760">
        <v>210008976</v>
      </c>
      <c r="AJ1850" s="760" t="s">
        <v>8620</v>
      </c>
      <c r="AK1850" s="807"/>
    </row>
    <row r="1851" spans="1:37" s="192" customFormat="1" ht="100.5" customHeight="1">
      <c r="A1851" s="727" t="s">
        <v>8621</v>
      </c>
      <c r="B1851" s="727" t="s">
        <v>33</v>
      </c>
      <c r="C1851" s="727" t="s">
        <v>8556</v>
      </c>
      <c r="D1851" s="727" t="s">
        <v>4374</v>
      </c>
      <c r="E1851" s="727" t="str">
        <f t="shared" si="62"/>
        <v>Костюм (комплект)</v>
      </c>
      <c r="F1851" s="727" t="s">
        <v>8557</v>
      </c>
      <c r="G1851" s="727" t="str">
        <f t="shared" si="63"/>
        <v>для защиты от пониженных температур, мужской, из хлопчатобумажной ткани, состоит из куртки и брюк тип Б, ГОСТ 29335-92</v>
      </c>
      <c r="H1851" s="727"/>
      <c r="I1851" s="727"/>
      <c r="J1851" s="727" t="s">
        <v>227</v>
      </c>
      <c r="K1851" s="727">
        <v>70</v>
      </c>
      <c r="L1851" s="752">
        <v>711000000</v>
      </c>
      <c r="M1851" s="753" t="s">
        <v>73</v>
      </c>
      <c r="N1851" s="727" t="s">
        <v>2115</v>
      </c>
      <c r="O1851" s="813" t="s">
        <v>4669</v>
      </c>
      <c r="P1851" s="727" t="s">
        <v>229</v>
      </c>
      <c r="Q1851" s="874" t="s">
        <v>230</v>
      </c>
      <c r="R1851" s="727" t="s">
        <v>2856</v>
      </c>
      <c r="S1851" s="727">
        <v>839</v>
      </c>
      <c r="T1851" s="727" t="s">
        <v>997</v>
      </c>
      <c r="U1851" s="789">
        <v>5</v>
      </c>
      <c r="V1851" s="789">
        <v>30000</v>
      </c>
      <c r="W1851" s="789">
        <v>150000</v>
      </c>
      <c r="X1851" s="789">
        <v>168000</v>
      </c>
      <c r="Y1851" s="727" t="s">
        <v>4270</v>
      </c>
      <c r="Z1851" s="727">
        <v>2016</v>
      </c>
      <c r="AA1851" s="727"/>
      <c r="AB1851" s="760" t="s">
        <v>876</v>
      </c>
      <c r="AC1851" s="760"/>
      <c r="AD1851" s="760"/>
      <c r="AE1851" s="760"/>
      <c r="AF1851" s="760"/>
      <c r="AG1851" s="760" t="s">
        <v>8561</v>
      </c>
      <c r="AH1851" s="760" t="s">
        <v>794</v>
      </c>
      <c r="AI1851" s="760">
        <v>210008976</v>
      </c>
      <c r="AJ1851" s="760" t="s">
        <v>8620</v>
      </c>
      <c r="AK1851" s="807"/>
    </row>
    <row r="1852" spans="1:37" s="192" customFormat="1" ht="100.5" customHeight="1">
      <c r="A1852" s="727" t="s">
        <v>8622</v>
      </c>
      <c r="B1852" s="727" t="s">
        <v>33</v>
      </c>
      <c r="C1852" s="727" t="s">
        <v>8556</v>
      </c>
      <c r="D1852" s="727" t="s">
        <v>4374</v>
      </c>
      <c r="E1852" s="727" t="str">
        <f t="shared" si="62"/>
        <v>Костюм (комплект)</v>
      </c>
      <c r="F1852" s="727" t="s">
        <v>8557</v>
      </c>
      <c r="G1852" s="727" t="str">
        <f t="shared" si="63"/>
        <v>для защиты от пониженных температур, мужской, из хлопчатобумажной ткани, состоит из куртки и брюк тип Б, ГОСТ 29335-92</v>
      </c>
      <c r="H1852" s="727"/>
      <c r="I1852" s="727"/>
      <c r="J1852" s="727" t="s">
        <v>227</v>
      </c>
      <c r="K1852" s="727">
        <v>70</v>
      </c>
      <c r="L1852" s="752">
        <v>711000000</v>
      </c>
      <c r="M1852" s="753" t="s">
        <v>73</v>
      </c>
      <c r="N1852" s="727" t="s">
        <v>2115</v>
      </c>
      <c r="O1852" s="813" t="s">
        <v>4672</v>
      </c>
      <c r="P1852" s="727" t="s">
        <v>229</v>
      </c>
      <c r="Q1852" s="874" t="s">
        <v>230</v>
      </c>
      <c r="R1852" s="727" t="s">
        <v>2856</v>
      </c>
      <c r="S1852" s="727">
        <v>839</v>
      </c>
      <c r="T1852" s="727" t="s">
        <v>997</v>
      </c>
      <c r="U1852" s="789">
        <v>1</v>
      </c>
      <c r="V1852" s="789">
        <v>30000</v>
      </c>
      <c r="W1852" s="789">
        <v>30000</v>
      </c>
      <c r="X1852" s="789">
        <v>33600</v>
      </c>
      <c r="Y1852" s="727" t="s">
        <v>4270</v>
      </c>
      <c r="Z1852" s="727">
        <v>2016</v>
      </c>
      <c r="AA1852" s="727"/>
      <c r="AB1852" s="760" t="s">
        <v>876</v>
      </c>
      <c r="AC1852" s="760"/>
      <c r="AD1852" s="760"/>
      <c r="AE1852" s="760"/>
      <c r="AF1852" s="760"/>
      <c r="AG1852" s="760" t="s">
        <v>8568</v>
      </c>
      <c r="AH1852" s="760" t="s">
        <v>794</v>
      </c>
      <c r="AI1852" s="760">
        <v>210008976</v>
      </c>
      <c r="AJ1852" s="760" t="s">
        <v>8620</v>
      </c>
      <c r="AK1852" s="807"/>
    </row>
    <row r="1853" spans="1:37" s="192" customFormat="1" ht="100.5" customHeight="1">
      <c r="A1853" s="727" t="s">
        <v>8623</v>
      </c>
      <c r="B1853" s="727" t="s">
        <v>33</v>
      </c>
      <c r="C1853" s="727" t="s">
        <v>8556</v>
      </c>
      <c r="D1853" s="727" t="s">
        <v>4374</v>
      </c>
      <c r="E1853" s="727" t="str">
        <f t="shared" si="62"/>
        <v>Костюм (комплект)</v>
      </c>
      <c r="F1853" s="727" t="s">
        <v>8557</v>
      </c>
      <c r="G1853" s="727" t="str">
        <f t="shared" si="63"/>
        <v>для защиты от пониженных температур, мужской, из хлопчатобумажной ткани, состоит из куртки и брюк тип Б, ГОСТ 29335-92</v>
      </c>
      <c r="H1853" s="727"/>
      <c r="I1853" s="727"/>
      <c r="J1853" s="727" t="s">
        <v>227</v>
      </c>
      <c r="K1853" s="727">
        <v>70</v>
      </c>
      <c r="L1853" s="752">
        <v>711000000</v>
      </c>
      <c r="M1853" s="753" t="s">
        <v>73</v>
      </c>
      <c r="N1853" s="727" t="s">
        <v>2115</v>
      </c>
      <c r="O1853" s="727" t="s">
        <v>4432</v>
      </c>
      <c r="P1853" s="727" t="s">
        <v>229</v>
      </c>
      <c r="Q1853" s="874" t="s">
        <v>230</v>
      </c>
      <c r="R1853" s="727" t="s">
        <v>2856</v>
      </c>
      <c r="S1853" s="727">
        <v>839</v>
      </c>
      <c r="T1853" s="727" t="s">
        <v>997</v>
      </c>
      <c r="U1853" s="789">
        <v>1</v>
      </c>
      <c r="V1853" s="789">
        <v>30000</v>
      </c>
      <c r="W1853" s="789">
        <v>30000</v>
      </c>
      <c r="X1853" s="789">
        <v>33600</v>
      </c>
      <c r="Y1853" s="727" t="s">
        <v>4270</v>
      </c>
      <c r="Z1853" s="727">
        <v>2016</v>
      </c>
      <c r="AA1853" s="727"/>
      <c r="AB1853" s="760" t="s">
        <v>876</v>
      </c>
      <c r="AC1853" s="760"/>
      <c r="AD1853" s="760"/>
      <c r="AE1853" s="760"/>
      <c r="AF1853" s="760"/>
      <c r="AG1853" s="760" t="s">
        <v>8604</v>
      </c>
      <c r="AH1853" s="760" t="s">
        <v>794</v>
      </c>
      <c r="AI1853" s="760">
        <v>210008976</v>
      </c>
      <c r="AJ1853" s="760" t="s">
        <v>8620</v>
      </c>
      <c r="AK1853" s="807"/>
    </row>
    <row r="1854" spans="1:37" s="192" customFormat="1" ht="100.5" customHeight="1">
      <c r="A1854" s="727" t="s">
        <v>8624</v>
      </c>
      <c r="B1854" s="727" t="s">
        <v>33</v>
      </c>
      <c r="C1854" s="727" t="s">
        <v>8556</v>
      </c>
      <c r="D1854" s="727" t="s">
        <v>4374</v>
      </c>
      <c r="E1854" s="727" t="str">
        <f t="shared" si="62"/>
        <v>Костюм (комплект)</v>
      </c>
      <c r="F1854" s="727" t="s">
        <v>8557</v>
      </c>
      <c r="G1854" s="727" t="str">
        <f t="shared" si="63"/>
        <v>для защиты от пониженных температур, мужской, из хлопчатобумажной ткани, состоит из куртки и брюк тип Б, ГОСТ 29335-92</v>
      </c>
      <c r="H1854" s="727"/>
      <c r="I1854" s="727"/>
      <c r="J1854" s="727" t="s">
        <v>227</v>
      </c>
      <c r="K1854" s="727">
        <v>70</v>
      </c>
      <c r="L1854" s="752">
        <v>711000000</v>
      </c>
      <c r="M1854" s="753" t="s">
        <v>73</v>
      </c>
      <c r="N1854" s="727" t="s">
        <v>2115</v>
      </c>
      <c r="O1854" s="727" t="s">
        <v>802</v>
      </c>
      <c r="P1854" s="727" t="s">
        <v>229</v>
      </c>
      <c r="Q1854" s="874" t="s">
        <v>230</v>
      </c>
      <c r="R1854" s="727" t="s">
        <v>2856</v>
      </c>
      <c r="S1854" s="727">
        <v>839</v>
      </c>
      <c r="T1854" s="727" t="s">
        <v>997</v>
      </c>
      <c r="U1854" s="789">
        <v>21</v>
      </c>
      <c r="V1854" s="789">
        <v>30000</v>
      </c>
      <c r="W1854" s="789">
        <v>630000</v>
      </c>
      <c r="X1854" s="789">
        <v>705600</v>
      </c>
      <c r="Y1854" s="727" t="s">
        <v>4270</v>
      </c>
      <c r="Z1854" s="727">
        <v>2016</v>
      </c>
      <c r="AA1854" s="727"/>
      <c r="AB1854" s="760" t="s">
        <v>876</v>
      </c>
      <c r="AC1854" s="760"/>
      <c r="AD1854" s="760"/>
      <c r="AE1854" s="760"/>
      <c r="AF1854" s="760"/>
      <c r="AG1854" s="760" t="s">
        <v>8558</v>
      </c>
      <c r="AH1854" s="760" t="s">
        <v>794</v>
      </c>
      <c r="AI1854" s="760">
        <v>210008977</v>
      </c>
      <c r="AJ1854" s="760" t="s">
        <v>8625</v>
      </c>
      <c r="AK1854" s="807"/>
    </row>
    <row r="1855" spans="1:37" s="192" customFormat="1" ht="100.5" customHeight="1">
      <c r="A1855" s="727" t="s">
        <v>8626</v>
      </c>
      <c r="B1855" s="727" t="s">
        <v>33</v>
      </c>
      <c r="C1855" s="727" t="s">
        <v>8556</v>
      </c>
      <c r="D1855" s="727" t="s">
        <v>4374</v>
      </c>
      <c r="E1855" s="727" t="str">
        <f t="shared" si="62"/>
        <v>Костюм (комплект)</v>
      </c>
      <c r="F1855" s="727" t="s">
        <v>8557</v>
      </c>
      <c r="G1855" s="727" t="str">
        <f t="shared" si="63"/>
        <v>для защиты от пониженных температур, мужской, из хлопчатобумажной ткани, состоит из куртки и брюк тип Б, ГОСТ 29335-92</v>
      </c>
      <c r="H1855" s="727"/>
      <c r="I1855" s="727"/>
      <c r="J1855" s="727" t="s">
        <v>227</v>
      </c>
      <c r="K1855" s="727">
        <v>70</v>
      </c>
      <c r="L1855" s="752">
        <v>711000000</v>
      </c>
      <c r="M1855" s="753" t="s">
        <v>73</v>
      </c>
      <c r="N1855" s="727" t="s">
        <v>2115</v>
      </c>
      <c r="O1855" s="813" t="s">
        <v>4669</v>
      </c>
      <c r="P1855" s="727" t="s">
        <v>229</v>
      </c>
      <c r="Q1855" s="874" t="s">
        <v>230</v>
      </c>
      <c r="R1855" s="727" t="s">
        <v>2856</v>
      </c>
      <c r="S1855" s="727">
        <v>839</v>
      </c>
      <c r="T1855" s="727" t="s">
        <v>997</v>
      </c>
      <c r="U1855" s="789">
        <v>50</v>
      </c>
      <c r="V1855" s="789">
        <v>30000</v>
      </c>
      <c r="W1855" s="789">
        <v>1500000</v>
      </c>
      <c r="X1855" s="789">
        <v>1680000</v>
      </c>
      <c r="Y1855" s="727" t="s">
        <v>4270</v>
      </c>
      <c r="Z1855" s="727">
        <v>2016</v>
      </c>
      <c r="AA1855" s="727"/>
      <c r="AB1855" s="760" t="s">
        <v>876</v>
      </c>
      <c r="AC1855" s="760"/>
      <c r="AD1855" s="760"/>
      <c r="AE1855" s="760"/>
      <c r="AF1855" s="760"/>
      <c r="AG1855" s="760" t="s">
        <v>8561</v>
      </c>
      <c r="AH1855" s="760" t="s">
        <v>794</v>
      </c>
      <c r="AI1855" s="760">
        <v>210008977</v>
      </c>
      <c r="AJ1855" s="760" t="s">
        <v>8625</v>
      </c>
      <c r="AK1855" s="807"/>
    </row>
    <row r="1856" spans="1:37" s="192" customFormat="1" ht="100.5" customHeight="1">
      <c r="A1856" s="727" t="s">
        <v>8627</v>
      </c>
      <c r="B1856" s="727" t="s">
        <v>33</v>
      </c>
      <c r="C1856" s="727" t="s">
        <v>8556</v>
      </c>
      <c r="D1856" s="727" t="s">
        <v>4374</v>
      </c>
      <c r="E1856" s="727" t="str">
        <f t="shared" si="62"/>
        <v>Костюм (комплект)</v>
      </c>
      <c r="F1856" s="727" t="s">
        <v>8557</v>
      </c>
      <c r="G1856" s="727" t="str">
        <f t="shared" si="63"/>
        <v>для защиты от пониженных температур, мужской, из хлопчатобумажной ткани, состоит из куртки и брюк тип Б, ГОСТ 29335-92</v>
      </c>
      <c r="H1856" s="727"/>
      <c r="I1856" s="727"/>
      <c r="J1856" s="727" t="s">
        <v>227</v>
      </c>
      <c r="K1856" s="727">
        <v>70</v>
      </c>
      <c r="L1856" s="752">
        <v>711000000</v>
      </c>
      <c r="M1856" s="753" t="s">
        <v>73</v>
      </c>
      <c r="N1856" s="727" t="s">
        <v>2115</v>
      </c>
      <c r="O1856" s="813" t="s">
        <v>4672</v>
      </c>
      <c r="P1856" s="727" t="s">
        <v>229</v>
      </c>
      <c r="Q1856" s="874" t="s">
        <v>230</v>
      </c>
      <c r="R1856" s="727" t="s">
        <v>2856</v>
      </c>
      <c r="S1856" s="727">
        <v>839</v>
      </c>
      <c r="T1856" s="727" t="s">
        <v>997</v>
      </c>
      <c r="U1856" s="789">
        <v>34</v>
      </c>
      <c r="V1856" s="789">
        <v>30000</v>
      </c>
      <c r="W1856" s="789">
        <v>1020000</v>
      </c>
      <c r="X1856" s="789">
        <v>1142400</v>
      </c>
      <c r="Y1856" s="727" t="s">
        <v>4270</v>
      </c>
      <c r="Z1856" s="727">
        <v>2016</v>
      </c>
      <c r="AA1856" s="727"/>
      <c r="AB1856" s="760" t="s">
        <v>876</v>
      </c>
      <c r="AC1856" s="760"/>
      <c r="AD1856" s="760"/>
      <c r="AE1856" s="760"/>
      <c r="AF1856" s="760"/>
      <c r="AG1856" s="760" t="s">
        <v>8568</v>
      </c>
      <c r="AH1856" s="760" t="s">
        <v>794</v>
      </c>
      <c r="AI1856" s="760">
        <v>210008977</v>
      </c>
      <c r="AJ1856" s="760" t="s">
        <v>8625</v>
      </c>
      <c r="AK1856" s="807"/>
    </row>
    <row r="1857" spans="1:37" s="192" customFormat="1" ht="100.5" customHeight="1">
      <c r="A1857" s="727" t="s">
        <v>8628</v>
      </c>
      <c r="B1857" s="727" t="s">
        <v>33</v>
      </c>
      <c r="C1857" s="727" t="s">
        <v>8556</v>
      </c>
      <c r="D1857" s="727" t="s">
        <v>4374</v>
      </c>
      <c r="E1857" s="727" t="str">
        <f t="shared" si="62"/>
        <v>Костюм (комплект)</v>
      </c>
      <c r="F1857" s="727" t="s">
        <v>8557</v>
      </c>
      <c r="G1857" s="727" t="str">
        <f t="shared" si="63"/>
        <v>для защиты от пониженных температур, мужской, из хлопчатобумажной ткани, состоит из куртки и брюк тип Б, ГОСТ 29335-92</v>
      </c>
      <c r="H1857" s="727"/>
      <c r="I1857" s="727"/>
      <c r="J1857" s="727" t="s">
        <v>227</v>
      </c>
      <c r="K1857" s="727">
        <v>70</v>
      </c>
      <c r="L1857" s="752">
        <v>711000000</v>
      </c>
      <c r="M1857" s="753" t="s">
        <v>73</v>
      </c>
      <c r="N1857" s="727" t="s">
        <v>2115</v>
      </c>
      <c r="O1857" s="813" t="s">
        <v>4675</v>
      </c>
      <c r="P1857" s="727" t="s">
        <v>229</v>
      </c>
      <c r="Q1857" s="874" t="s">
        <v>230</v>
      </c>
      <c r="R1857" s="727" t="s">
        <v>2856</v>
      </c>
      <c r="S1857" s="727">
        <v>839</v>
      </c>
      <c r="T1857" s="727" t="s">
        <v>997</v>
      </c>
      <c r="U1857" s="789">
        <v>47</v>
      </c>
      <c r="V1857" s="789">
        <v>30000</v>
      </c>
      <c r="W1857" s="789">
        <v>1410000</v>
      </c>
      <c r="X1857" s="789">
        <v>1579200</v>
      </c>
      <c r="Y1857" s="727" t="s">
        <v>4270</v>
      </c>
      <c r="Z1857" s="727">
        <v>2016</v>
      </c>
      <c r="AA1857" s="727"/>
      <c r="AB1857" s="760" t="s">
        <v>876</v>
      </c>
      <c r="AC1857" s="760"/>
      <c r="AD1857" s="760"/>
      <c r="AE1857" s="760"/>
      <c r="AF1857" s="760"/>
      <c r="AG1857" s="760" t="s">
        <v>8597</v>
      </c>
      <c r="AH1857" s="760" t="s">
        <v>794</v>
      </c>
      <c r="AI1857" s="760">
        <v>210008977</v>
      </c>
      <c r="AJ1857" s="760" t="s">
        <v>8625</v>
      </c>
      <c r="AK1857" s="807"/>
    </row>
    <row r="1858" spans="1:37" s="192" customFormat="1" ht="100.5" customHeight="1">
      <c r="A1858" s="727" t="s">
        <v>8629</v>
      </c>
      <c r="B1858" s="727" t="s">
        <v>33</v>
      </c>
      <c r="C1858" s="727" t="s">
        <v>8556</v>
      </c>
      <c r="D1858" s="727" t="s">
        <v>4374</v>
      </c>
      <c r="E1858" s="727" t="str">
        <f t="shared" si="62"/>
        <v>Костюм (комплект)</v>
      </c>
      <c r="F1858" s="727" t="s">
        <v>8557</v>
      </c>
      <c r="G1858" s="727" t="str">
        <f t="shared" si="63"/>
        <v>для защиты от пониженных температур, мужской, из хлопчатобумажной ткани, состоит из куртки и брюк тип Б, ГОСТ 29335-92</v>
      </c>
      <c r="H1858" s="727"/>
      <c r="I1858" s="727"/>
      <c r="J1858" s="727" t="s">
        <v>227</v>
      </c>
      <c r="K1858" s="727">
        <v>70</v>
      </c>
      <c r="L1858" s="752">
        <v>711000000</v>
      </c>
      <c r="M1858" s="753" t="s">
        <v>73</v>
      </c>
      <c r="N1858" s="727" t="s">
        <v>2115</v>
      </c>
      <c r="O1858" s="727" t="s">
        <v>4707</v>
      </c>
      <c r="P1858" s="727" t="s">
        <v>229</v>
      </c>
      <c r="Q1858" s="874" t="s">
        <v>230</v>
      </c>
      <c r="R1858" s="727" t="s">
        <v>2856</v>
      </c>
      <c r="S1858" s="727">
        <v>839</v>
      </c>
      <c r="T1858" s="727" t="s">
        <v>997</v>
      </c>
      <c r="U1858" s="789">
        <v>8</v>
      </c>
      <c r="V1858" s="789">
        <v>30000</v>
      </c>
      <c r="W1858" s="789">
        <v>240000</v>
      </c>
      <c r="X1858" s="789">
        <v>268800</v>
      </c>
      <c r="Y1858" s="727" t="s">
        <v>4270</v>
      </c>
      <c r="Z1858" s="727">
        <v>2016</v>
      </c>
      <c r="AA1858" s="727"/>
      <c r="AB1858" s="760" t="s">
        <v>876</v>
      </c>
      <c r="AC1858" s="760"/>
      <c r="AD1858" s="760"/>
      <c r="AE1858" s="760"/>
      <c r="AF1858" s="760"/>
      <c r="AG1858" s="760" t="s">
        <v>8570</v>
      </c>
      <c r="AH1858" s="760" t="s">
        <v>794</v>
      </c>
      <c r="AI1858" s="760">
        <v>210008977</v>
      </c>
      <c r="AJ1858" s="760" t="s">
        <v>8625</v>
      </c>
      <c r="AK1858" s="807"/>
    </row>
    <row r="1859" spans="1:37" s="192" customFormat="1" ht="100.5" customHeight="1">
      <c r="A1859" s="727" t="s">
        <v>8630</v>
      </c>
      <c r="B1859" s="727" t="s">
        <v>33</v>
      </c>
      <c r="C1859" s="727" t="s">
        <v>8556</v>
      </c>
      <c r="D1859" s="727" t="s">
        <v>4374</v>
      </c>
      <c r="E1859" s="727" t="str">
        <f t="shared" si="62"/>
        <v>Костюм (комплект)</v>
      </c>
      <c r="F1859" s="727" t="s">
        <v>8557</v>
      </c>
      <c r="G1859" s="727" t="str">
        <f t="shared" si="63"/>
        <v>для защиты от пониженных температур, мужской, из хлопчатобумажной ткани, состоит из куртки и брюк тип Б, ГОСТ 29335-92</v>
      </c>
      <c r="H1859" s="727"/>
      <c r="I1859" s="727"/>
      <c r="J1859" s="727" t="s">
        <v>227</v>
      </c>
      <c r="K1859" s="727">
        <v>70</v>
      </c>
      <c r="L1859" s="752">
        <v>711000000</v>
      </c>
      <c r="M1859" s="753" t="s">
        <v>73</v>
      </c>
      <c r="N1859" s="727" t="s">
        <v>2115</v>
      </c>
      <c r="O1859" s="813" t="s">
        <v>4678</v>
      </c>
      <c r="P1859" s="727" t="s">
        <v>229</v>
      </c>
      <c r="Q1859" s="874" t="s">
        <v>230</v>
      </c>
      <c r="R1859" s="727" t="s">
        <v>2856</v>
      </c>
      <c r="S1859" s="727">
        <v>839</v>
      </c>
      <c r="T1859" s="727" t="s">
        <v>997</v>
      </c>
      <c r="U1859" s="789">
        <v>4</v>
      </c>
      <c r="V1859" s="789">
        <v>30000</v>
      </c>
      <c r="W1859" s="789">
        <v>120000</v>
      </c>
      <c r="X1859" s="789">
        <v>134400</v>
      </c>
      <c r="Y1859" s="727" t="s">
        <v>4270</v>
      </c>
      <c r="Z1859" s="727">
        <v>2016</v>
      </c>
      <c r="AA1859" s="727"/>
      <c r="AB1859" s="760" t="s">
        <v>876</v>
      </c>
      <c r="AC1859" s="760"/>
      <c r="AD1859" s="760"/>
      <c r="AE1859" s="760"/>
      <c r="AF1859" s="760"/>
      <c r="AG1859" s="760" t="s">
        <v>8572</v>
      </c>
      <c r="AH1859" s="760" t="s">
        <v>794</v>
      </c>
      <c r="AI1859" s="760">
        <v>210008977</v>
      </c>
      <c r="AJ1859" s="760" t="s">
        <v>8625</v>
      </c>
      <c r="AK1859" s="807"/>
    </row>
    <row r="1860" spans="1:37" s="192" customFormat="1" ht="100.5" customHeight="1">
      <c r="A1860" s="727" t="s">
        <v>8631</v>
      </c>
      <c r="B1860" s="727" t="s">
        <v>33</v>
      </c>
      <c r="C1860" s="727" t="s">
        <v>8556</v>
      </c>
      <c r="D1860" s="727" t="s">
        <v>4374</v>
      </c>
      <c r="E1860" s="727" t="str">
        <f t="shared" si="62"/>
        <v>Костюм (комплект)</v>
      </c>
      <c r="F1860" s="727" t="s">
        <v>8557</v>
      </c>
      <c r="G1860" s="727" t="str">
        <f t="shared" si="63"/>
        <v>для защиты от пониженных температур, мужской, из хлопчатобумажной ткани, состоит из куртки и брюк тип Б, ГОСТ 29335-92</v>
      </c>
      <c r="H1860" s="727"/>
      <c r="I1860" s="727"/>
      <c r="J1860" s="727" t="s">
        <v>227</v>
      </c>
      <c r="K1860" s="727">
        <v>70</v>
      </c>
      <c r="L1860" s="752">
        <v>711000000</v>
      </c>
      <c r="M1860" s="753" t="s">
        <v>73</v>
      </c>
      <c r="N1860" s="727" t="s">
        <v>2115</v>
      </c>
      <c r="O1860" s="727" t="s">
        <v>236</v>
      </c>
      <c r="P1860" s="727" t="s">
        <v>229</v>
      </c>
      <c r="Q1860" s="874" t="s">
        <v>230</v>
      </c>
      <c r="R1860" s="727" t="s">
        <v>2856</v>
      </c>
      <c r="S1860" s="727">
        <v>839</v>
      </c>
      <c r="T1860" s="727" t="s">
        <v>997</v>
      </c>
      <c r="U1860" s="789">
        <v>18</v>
      </c>
      <c r="V1860" s="789">
        <v>30000</v>
      </c>
      <c r="W1860" s="789">
        <v>540000</v>
      </c>
      <c r="X1860" s="789">
        <v>604800</v>
      </c>
      <c r="Y1860" s="727" t="s">
        <v>4270</v>
      </c>
      <c r="Z1860" s="727">
        <v>2016</v>
      </c>
      <c r="AA1860" s="727"/>
      <c r="AB1860" s="760" t="s">
        <v>876</v>
      </c>
      <c r="AC1860" s="760"/>
      <c r="AD1860" s="760"/>
      <c r="AE1860" s="760"/>
      <c r="AF1860" s="760"/>
      <c r="AG1860" s="760" t="s">
        <v>8563</v>
      </c>
      <c r="AH1860" s="760" t="s">
        <v>794</v>
      </c>
      <c r="AI1860" s="760">
        <v>210008977</v>
      </c>
      <c r="AJ1860" s="760" t="s">
        <v>8625</v>
      </c>
      <c r="AK1860" s="807"/>
    </row>
    <row r="1861" spans="1:37" s="192" customFormat="1" ht="100.5" customHeight="1">
      <c r="A1861" s="727" t="s">
        <v>8632</v>
      </c>
      <c r="B1861" s="727" t="s">
        <v>33</v>
      </c>
      <c r="C1861" s="727" t="s">
        <v>8556</v>
      </c>
      <c r="D1861" s="727" t="s">
        <v>4374</v>
      </c>
      <c r="E1861" s="727" t="str">
        <f t="shared" si="62"/>
        <v>Костюм (комплект)</v>
      </c>
      <c r="F1861" s="727" t="s">
        <v>8557</v>
      </c>
      <c r="G1861" s="727" t="str">
        <f t="shared" si="63"/>
        <v>для защиты от пониженных температур, мужской, из хлопчатобумажной ткани, состоит из куртки и брюк тип Б, ГОСТ 29335-92</v>
      </c>
      <c r="H1861" s="727"/>
      <c r="I1861" s="727"/>
      <c r="J1861" s="727" t="s">
        <v>227</v>
      </c>
      <c r="K1861" s="727">
        <v>70</v>
      </c>
      <c r="L1861" s="752">
        <v>711000000</v>
      </c>
      <c r="M1861" s="753" t="s">
        <v>73</v>
      </c>
      <c r="N1861" s="727" t="s">
        <v>2115</v>
      </c>
      <c r="O1861" s="813" t="s">
        <v>4683</v>
      </c>
      <c r="P1861" s="727" t="s">
        <v>229</v>
      </c>
      <c r="Q1861" s="874" t="s">
        <v>230</v>
      </c>
      <c r="R1861" s="727" t="s">
        <v>2856</v>
      </c>
      <c r="S1861" s="727">
        <v>839</v>
      </c>
      <c r="T1861" s="727" t="s">
        <v>997</v>
      </c>
      <c r="U1861" s="789">
        <v>10</v>
      </c>
      <c r="V1861" s="789">
        <v>30000</v>
      </c>
      <c r="W1861" s="789">
        <v>300000</v>
      </c>
      <c r="X1861" s="789">
        <v>336000</v>
      </c>
      <c r="Y1861" s="727" t="s">
        <v>4270</v>
      </c>
      <c r="Z1861" s="727">
        <v>2016</v>
      </c>
      <c r="AA1861" s="727"/>
      <c r="AB1861" s="760" t="s">
        <v>876</v>
      </c>
      <c r="AC1861" s="760"/>
      <c r="AD1861" s="760"/>
      <c r="AE1861" s="760"/>
      <c r="AF1861" s="760"/>
      <c r="AG1861" s="760" t="s">
        <v>8591</v>
      </c>
      <c r="AH1861" s="760" t="s">
        <v>794</v>
      </c>
      <c r="AI1861" s="760">
        <v>210008977</v>
      </c>
      <c r="AJ1861" s="760" t="s">
        <v>8625</v>
      </c>
      <c r="AK1861" s="807"/>
    </row>
    <row r="1862" spans="1:37" s="192" customFormat="1" ht="100.5" customHeight="1">
      <c r="A1862" s="727" t="s">
        <v>8633</v>
      </c>
      <c r="B1862" s="727" t="s">
        <v>33</v>
      </c>
      <c r="C1862" s="727" t="s">
        <v>8556</v>
      </c>
      <c r="D1862" s="727" t="s">
        <v>4374</v>
      </c>
      <c r="E1862" s="727" t="str">
        <f t="shared" si="62"/>
        <v>Костюм (комплект)</v>
      </c>
      <c r="F1862" s="727" t="s">
        <v>8557</v>
      </c>
      <c r="G1862" s="727" t="str">
        <f t="shared" si="63"/>
        <v>для защиты от пониженных температур, мужской, из хлопчатобумажной ткани, состоит из куртки и брюк тип Б, ГОСТ 29335-92</v>
      </c>
      <c r="H1862" s="727"/>
      <c r="I1862" s="727"/>
      <c r="J1862" s="727" t="s">
        <v>227</v>
      </c>
      <c r="K1862" s="727">
        <v>70</v>
      </c>
      <c r="L1862" s="752">
        <v>711000000</v>
      </c>
      <c r="M1862" s="753" t="s">
        <v>73</v>
      </c>
      <c r="N1862" s="727" t="s">
        <v>2115</v>
      </c>
      <c r="O1862" s="813" t="s">
        <v>4683</v>
      </c>
      <c r="P1862" s="727" t="s">
        <v>229</v>
      </c>
      <c r="Q1862" s="874" t="s">
        <v>230</v>
      </c>
      <c r="R1862" s="727" t="s">
        <v>2856</v>
      </c>
      <c r="S1862" s="727">
        <v>839</v>
      </c>
      <c r="T1862" s="727" t="s">
        <v>997</v>
      </c>
      <c r="U1862" s="789">
        <v>1</v>
      </c>
      <c r="V1862" s="789">
        <v>30000</v>
      </c>
      <c r="W1862" s="789">
        <v>30000</v>
      </c>
      <c r="X1862" s="789">
        <v>33600</v>
      </c>
      <c r="Y1862" s="727" t="s">
        <v>4270</v>
      </c>
      <c r="Z1862" s="727">
        <v>2016</v>
      </c>
      <c r="AA1862" s="727"/>
      <c r="AB1862" s="760" t="s">
        <v>876</v>
      </c>
      <c r="AC1862" s="760"/>
      <c r="AD1862" s="760"/>
      <c r="AE1862" s="760"/>
      <c r="AF1862" s="760"/>
      <c r="AG1862" s="760" t="s">
        <v>8634</v>
      </c>
      <c r="AH1862" s="760" t="s">
        <v>794</v>
      </c>
      <c r="AI1862" s="760">
        <v>210008977</v>
      </c>
      <c r="AJ1862" s="760" t="s">
        <v>8625</v>
      </c>
      <c r="AK1862" s="807"/>
    </row>
    <row r="1863" spans="1:37" s="192" customFormat="1" ht="100.5" customHeight="1">
      <c r="A1863" s="727" t="s">
        <v>8635</v>
      </c>
      <c r="B1863" s="727" t="s">
        <v>33</v>
      </c>
      <c r="C1863" s="727" t="s">
        <v>8556</v>
      </c>
      <c r="D1863" s="727" t="s">
        <v>4374</v>
      </c>
      <c r="E1863" s="727" t="str">
        <f t="shared" si="62"/>
        <v>Костюм (комплект)</v>
      </c>
      <c r="F1863" s="727" t="s">
        <v>8557</v>
      </c>
      <c r="G1863" s="727" t="str">
        <f t="shared" si="63"/>
        <v>для защиты от пониженных температур, мужской, из хлопчатобумажной ткани, состоит из куртки и брюк тип Б, ГОСТ 29335-92</v>
      </c>
      <c r="H1863" s="727"/>
      <c r="I1863" s="727"/>
      <c r="J1863" s="727" t="s">
        <v>227</v>
      </c>
      <c r="K1863" s="727">
        <v>70</v>
      </c>
      <c r="L1863" s="752">
        <v>711000000</v>
      </c>
      <c r="M1863" s="753" t="s">
        <v>73</v>
      </c>
      <c r="N1863" s="727" t="s">
        <v>2115</v>
      </c>
      <c r="O1863" s="727" t="s">
        <v>4432</v>
      </c>
      <c r="P1863" s="727" t="s">
        <v>229</v>
      </c>
      <c r="Q1863" s="874" t="s">
        <v>230</v>
      </c>
      <c r="R1863" s="727" t="s">
        <v>2856</v>
      </c>
      <c r="S1863" s="727">
        <v>839</v>
      </c>
      <c r="T1863" s="727" t="s">
        <v>997</v>
      </c>
      <c r="U1863" s="789">
        <v>3</v>
      </c>
      <c r="V1863" s="789">
        <v>30000</v>
      </c>
      <c r="W1863" s="789">
        <v>90000</v>
      </c>
      <c r="X1863" s="789">
        <v>100800</v>
      </c>
      <c r="Y1863" s="727" t="s">
        <v>4270</v>
      </c>
      <c r="Z1863" s="727">
        <v>2016</v>
      </c>
      <c r="AA1863" s="727"/>
      <c r="AB1863" s="760" t="s">
        <v>876</v>
      </c>
      <c r="AC1863" s="760"/>
      <c r="AD1863" s="760"/>
      <c r="AE1863" s="760"/>
      <c r="AF1863" s="760"/>
      <c r="AG1863" s="760" t="s">
        <v>8604</v>
      </c>
      <c r="AH1863" s="760" t="s">
        <v>794</v>
      </c>
      <c r="AI1863" s="760">
        <v>210008977</v>
      </c>
      <c r="AJ1863" s="760" t="s">
        <v>8625</v>
      </c>
      <c r="AK1863" s="807"/>
    </row>
    <row r="1864" spans="1:37" s="192" customFormat="1" ht="100.5" customHeight="1">
      <c r="A1864" s="727" t="s">
        <v>8636</v>
      </c>
      <c r="B1864" s="727" t="s">
        <v>33</v>
      </c>
      <c r="C1864" s="727" t="s">
        <v>8556</v>
      </c>
      <c r="D1864" s="727" t="s">
        <v>4374</v>
      </c>
      <c r="E1864" s="727" t="str">
        <f t="shared" si="62"/>
        <v>Костюм (комплект)</v>
      </c>
      <c r="F1864" s="727" t="s">
        <v>8557</v>
      </c>
      <c r="G1864" s="727" t="str">
        <f t="shared" si="63"/>
        <v>для защиты от пониженных температур, мужской, из хлопчатобумажной ткани, состоит из куртки и брюк тип Б, ГОСТ 29335-92</v>
      </c>
      <c r="H1864" s="727"/>
      <c r="I1864" s="727"/>
      <c r="J1864" s="727" t="s">
        <v>227</v>
      </c>
      <c r="K1864" s="727">
        <v>70</v>
      </c>
      <c r="L1864" s="752">
        <v>711000000</v>
      </c>
      <c r="M1864" s="753" t="s">
        <v>73</v>
      </c>
      <c r="N1864" s="727" t="s">
        <v>2115</v>
      </c>
      <c r="O1864" s="727" t="s">
        <v>802</v>
      </c>
      <c r="P1864" s="727" t="s">
        <v>229</v>
      </c>
      <c r="Q1864" s="874" t="s">
        <v>230</v>
      </c>
      <c r="R1864" s="727" t="s">
        <v>2856</v>
      </c>
      <c r="S1864" s="727">
        <v>839</v>
      </c>
      <c r="T1864" s="727" t="s">
        <v>997</v>
      </c>
      <c r="U1864" s="789">
        <v>4</v>
      </c>
      <c r="V1864" s="789">
        <v>30000</v>
      </c>
      <c r="W1864" s="789">
        <v>120000</v>
      </c>
      <c r="X1864" s="789">
        <v>134400</v>
      </c>
      <c r="Y1864" s="727" t="s">
        <v>4270</v>
      </c>
      <c r="Z1864" s="727">
        <v>2016</v>
      </c>
      <c r="AA1864" s="727"/>
      <c r="AB1864" s="760" t="s">
        <v>876</v>
      </c>
      <c r="AC1864" s="760"/>
      <c r="AD1864" s="760"/>
      <c r="AE1864" s="760"/>
      <c r="AF1864" s="760"/>
      <c r="AG1864" s="760" t="s">
        <v>8558</v>
      </c>
      <c r="AH1864" s="760" t="s">
        <v>794</v>
      </c>
      <c r="AI1864" s="760">
        <v>210008978</v>
      </c>
      <c r="AJ1864" s="760" t="s">
        <v>8637</v>
      </c>
      <c r="AK1864" s="807"/>
    </row>
    <row r="1865" spans="1:37" s="192" customFormat="1" ht="100.5" customHeight="1">
      <c r="A1865" s="727" t="s">
        <v>8638</v>
      </c>
      <c r="B1865" s="727" t="s">
        <v>33</v>
      </c>
      <c r="C1865" s="727" t="s">
        <v>8556</v>
      </c>
      <c r="D1865" s="727" t="s">
        <v>4374</v>
      </c>
      <c r="E1865" s="727" t="str">
        <f t="shared" si="62"/>
        <v>Костюм (комплект)</v>
      </c>
      <c r="F1865" s="727" t="s">
        <v>8557</v>
      </c>
      <c r="G1865" s="727" t="str">
        <f t="shared" si="63"/>
        <v>для защиты от пониженных температур, мужской, из хлопчатобумажной ткани, состоит из куртки и брюк тип Б, ГОСТ 29335-92</v>
      </c>
      <c r="H1865" s="727"/>
      <c r="I1865" s="727"/>
      <c r="J1865" s="727" t="s">
        <v>227</v>
      </c>
      <c r="K1865" s="727">
        <v>70</v>
      </c>
      <c r="L1865" s="752">
        <v>711000000</v>
      </c>
      <c r="M1865" s="753" t="s">
        <v>73</v>
      </c>
      <c r="N1865" s="727" t="s">
        <v>2115</v>
      </c>
      <c r="O1865" s="813" t="s">
        <v>4669</v>
      </c>
      <c r="P1865" s="727" t="s">
        <v>229</v>
      </c>
      <c r="Q1865" s="874" t="s">
        <v>230</v>
      </c>
      <c r="R1865" s="727" t="s">
        <v>2856</v>
      </c>
      <c r="S1865" s="727">
        <v>839</v>
      </c>
      <c r="T1865" s="727" t="s">
        <v>997</v>
      </c>
      <c r="U1865" s="789">
        <v>37</v>
      </c>
      <c r="V1865" s="789">
        <v>30000</v>
      </c>
      <c r="W1865" s="789">
        <v>1110000</v>
      </c>
      <c r="X1865" s="789">
        <v>1243200</v>
      </c>
      <c r="Y1865" s="727" t="s">
        <v>4270</v>
      </c>
      <c r="Z1865" s="727">
        <v>2016</v>
      </c>
      <c r="AA1865" s="727"/>
      <c r="AB1865" s="760" t="s">
        <v>876</v>
      </c>
      <c r="AC1865" s="760"/>
      <c r="AD1865" s="760"/>
      <c r="AE1865" s="760"/>
      <c r="AF1865" s="760"/>
      <c r="AG1865" s="760" t="s">
        <v>8561</v>
      </c>
      <c r="AH1865" s="760" t="s">
        <v>794</v>
      </c>
      <c r="AI1865" s="760">
        <v>210008978</v>
      </c>
      <c r="AJ1865" s="760" t="s">
        <v>8637</v>
      </c>
      <c r="AK1865" s="807"/>
    </row>
    <row r="1866" spans="1:37" s="192" customFormat="1" ht="100.5" customHeight="1">
      <c r="A1866" s="727" t="s">
        <v>8639</v>
      </c>
      <c r="B1866" s="727" t="s">
        <v>33</v>
      </c>
      <c r="C1866" s="727" t="s">
        <v>8556</v>
      </c>
      <c r="D1866" s="727" t="s">
        <v>4374</v>
      </c>
      <c r="E1866" s="727" t="str">
        <f t="shared" si="62"/>
        <v>Костюм (комплект)</v>
      </c>
      <c r="F1866" s="727" t="s">
        <v>8557</v>
      </c>
      <c r="G1866" s="727" t="str">
        <f t="shared" si="63"/>
        <v>для защиты от пониженных температур, мужской, из хлопчатобумажной ткани, состоит из куртки и брюк тип Б, ГОСТ 29335-92</v>
      </c>
      <c r="H1866" s="727"/>
      <c r="I1866" s="727"/>
      <c r="J1866" s="727" t="s">
        <v>227</v>
      </c>
      <c r="K1866" s="727">
        <v>70</v>
      </c>
      <c r="L1866" s="752">
        <v>711000000</v>
      </c>
      <c r="M1866" s="753" t="s">
        <v>73</v>
      </c>
      <c r="N1866" s="727" t="s">
        <v>2115</v>
      </c>
      <c r="O1866" s="727" t="s">
        <v>236</v>
      </c>
      <c r="P1866" s="727" t="s">
        <v>229</v>
      </c>
      <c r="Q1866" s="874" t="s">
        <v>230</v>
      </c>
      <c r="R1866" s="727" t="s">
        <v>2856</v>
      </c>
      <c r="S1866" s="727">
        <v>839</v>
      </c>
      <c r="T1866" s="727" t="s">
        <v>997</v>
      </c>
      <c r="U1866" s="789">
        <v>14</v>
      </c>
      <c r="V1866" s="789">
        <v>30000</v>
      </c>
      <c r="W1866" s="789">
        <v>420000</v>
      </c>
      <c r="X1866" s="789">
        <v>470400</v>
      </c>
      <c r="Y1866" s="727" t="s">
        <v>4270</v>
      </c>
      <c r="Z1866" s="727">
        <v>2016</v>
      </c>
      <c r="AA1866" s="727"/>
      <c r="AB1866" s="760" t="s">
        <v>876</v>
      </c>
      <c r="AC1866" s="760"/>
      <c r="AD1866" s="760"/>
      <c r="AE1866" s="760"/>
      <c r="AF1866" s="760"/>
      <c r="AG1866" s="760" t="s">
        <v>8563</v>
      </c>
      <c r="AH1866" s="760" t="s">
        <v>794</v>
      </c>
      <c r="AI1866" s="760">
        <v>210008978</v>
      </c>
      <c r="AJ1866" s="760" t="s">
        <v>8637</v>
      </c>
      <c r="AK1866" s="807"/>
    </row>
    <row r="1867" spans="1:37" s="192" customFormat="1" ht="100.5" customHeight="1">
      <c r="A1867" s="727" t="s">
        <v>8640</v>
      </c>
      <c r="B1867" s="727" t="s">
        <v>33</v>
      </c>
      <c r="C1867" s="727" t="s">
        <v>8556</v>
      </c>
      <c r="D1867" s="727" t="s">
        <v>4374</v>
      </c>
      <c r="E1867" s="727" t="str">
        <f t="shared" si="62"/>
        <v>Костюм (комплект)</v>
      </c>
      <c r="F1867" s="727" t="s">
        <v>8557</v>
      </c>
      <c r="G1867" s="727" t="str">
        <f t="shared" si="63"/>
        <v>для защиты от пониженных температур, мужской, из хлопчатобумажной ткани, состоит из куртки и брюк тип Б, ГОСТ 29335-92</v>
      </c>
      <c r="H1867" s="727"/>
      <c r="I1867" s="727"/>
      <c r="J1867" s="727" t="s">
        <v>227</v>
      </c>
      <c r="K1867" s="727">
        <v>70</v>
      </c>
      <c r="L1867" s="752">
        <v>711000000</v>
      </c>
      <c r="M1867" s="753" t="s">
        <v>73</v>
      </c>
      <c r="N1867" s="727" t="s">
        <v>2115</v>
      </c>
      <c r="O1867" s="813" t="s">
        <v>4683</v>
      </c>
      <c r="P1867" s="727" t="s">
        <v>229</v>
      </c>
      <c r="Q1867" s="874" t="s">
        <v>230</v>
      </c>
      <c r="R1867" s="727" t="s">
        <v>2856</v>
      </c>
      <c r="S1867" s="727">
        <v>839</v>
      </c>
      <c r="T1867" s="727" t="s">
        <v>997</v>
      </c>
      <c r="U1867" s="789">
        <v>1</v>
      </c>
      <c r="V1867" s="789">
        <v>30000</v>
      </c>
      <c r="W1867" s="789">
        <v>30000</v>
      </c>
      <c r="X1867" s="789">
        <v>33600</v>
      </c>
      <c r="Y1867" s="727" t="s">
        <v>4270</v>
      </c>
      <c r="Z1867" s="727">
        <v>2016</v>
      </c>
      <c r="AA1867" s="727"/>
      <c r="AB1867" s="760" t="s">
        <v>876</v>
      </c>
      <c r="AC1867" s="760"/>
      <c r="AD1867" s="760"/>
      <c r="AE1867" s="760"/>
      <c r="AF1867" s="760"/>
      <c r="AG1867" s="760" t="s">
        <v>8634</v>
      </c>
      <c r="AH1867" s="760" t="s">
        <v>794</v>
      </c>
      <c r="AI1867" s="760">
        <v>210008978</v>
      </c>
      <c r="AJ1867" s="760" t="s">
        <v>8637</v>
      </c>
      <c r="AK1867" s="807"/>
    </row>
    <row r="1868" spans="1:37" s="192" customFormat="1" ht="100.5" customHeight="1">
      <c r="A1868" s="727" t="s">
        <v>8641</v>
      </c>
      <c r="B1868" s="727" t="s">
        <v>33</v>
      </c>
      <c r="C1868" s="727" t="s">
        <v>8556</v>
      </c>
      <c r="D1868" s="727" t="s">
        <v>4374</v>
      </c>
      <c r="E1868" s="727" t="str">
        <f t="shared" si="62"/>
        <v>Костюм (комплект)</v>
      </c>
      <c r="F1868" s="727" t="s">
        <v>8557</v>
      </c>
      <c r="G1868" s="727" t="str">
        <f t="shared" si="63"/>
        <v>для защиты от пониженных температур, мужской, из хлопчатобумажной ткани, состоит из куртки и брюк тип Б, ГОСТ 29335-92</v>
      </c>
      <c r="H1868" s="727"/>
      <c r="I1868" s="727"/>
      <c r="J1868" s="727" t="s">
        <v>227</v>
      </c>
      <c r="K1868" s="727">
        <v>70</v>
      </c>
      <c r="L1868" s="752">
        <v>711000000</v>
      </c>
      <c r="M1868" s="753" t="s">
        <v>73</v>
      </c>
      <c r="N1868" s="727" t="s">
        <v>2115</v>
      </c>
      <c r="O1868" s="813" t="s">
        <v>4693</v>
      </c>
      <c r="P1868" s="727" t="s">
        <v>229</v>
      </c>
      <c r="Q1868" s="874" t="s">
        <v>230</v>
      </c>
      <c r="R1868" s="727" t="s">
        <v>2856</v>
      </c>
      <c r="S1868" s="727">
        <v>839</v>
      </c>
      <c r="T1868" s="727" t="s">
        <v>997</v>
      </c>
      <c r="U1868" s="789">
        <v>4</v>
      </c>
      <c r="V1868" s="789">
        <v>30000</v>
      </c>
      <c r="W1868" s="789">
        <v>120000</v>
      </c>
      <c r="X1868" s="789">
        <v>134400</v>
      </c>
      <c r="Y1868" s="727" t="s">
        <v>4270</v>
      </c>
      <c r="Z1868" s="727">
        <v>2016</v>
      </c>
      <c r="AA1868" s="727"/>
      <c r="AB1868" s="760" t="s">
        <v>876</v>
      </c>
      <c r="AC1868" s="760"/>
      <c r="AD1868" s="760"/>
      <c r="AE1868" s="760"/>
      <c r="AF1868" s="760"/>
      <c r="AG1868" s="760" t="s">
        <v>8575</v>
      </c>
      <c r="AH1868" s="760" t="s">
        <v>794</v>
      </c>
      <c r="AI1868" s="760">
        <v>210008978</v>
      </c>
      <c r="AJ1868" s="760" t="s">
        <v>8637</v>
      </c>
      <c r="AK1868" s="807"/>
    </row>
    <row r="1869" spans="1:37" s="192" customFormat="1" ht="100.5" customHeight="1">
      <c r="A1869" s="727" t="s">
        <v>8642</v>
      </c>
      <c r="B1869" s="727" t="s">
        <v>33</v>
      </c>
      <c r="C1869" s="727" t="s">
        <v>8556</v>
      </c>
      <c r="D1869" s="727" t="s">
        <v>4374</v>
      </c>
      <c r="E1869" s="727" t="str">
        <f t="shared" si="62"/>
        <v>Костюм (комплект)</v>
      </c>
      <c r="F1869" s="727" t="s">
        <v>8557</v>
      </c>
      <c r="G1869" s="727" t="str">
        <f t="shared" si="63"/>
        <v>для защиты от пониженных температур, мужской, из хлопчатобумажной ткани, состоит из куртки и брюк тип Б, ГОСТ 29335-92</v>
      </c>
      <c r="H1869" s="727"/>
      <c r="I1869" s="727"/>
      <c r="J1869" s="727" t="s">
        <v>227</v>
      </c>
      <c r="K1869" s="727">
        <v>70</v>
      </c>
      <c r="L1869" s="752">
        <v>711000000</v>
      </c>
      <c r="M1869" s="753" t="s">
        <v>73</v>
      </c>
      <c r="N1869" s="727" t="s">
        <v>2115</v>
      </c>
      <c r="O1869" s="813" t="s">
        <v>4669</v>
      </c>
      <c r="P1869" s="727" t="s">
        <v>229</v>
      </c>
      <c r="Q1869" s="874" t="s">
        <v>230</v>
      </c>
      <c r="R1869" s="727" t="s">
        <v>2856</v>
      </c>
      <c r="S1869" s="727">
        <v>839</v>
      </c>
      <c r="T1869" s="727" t="s">
        <v>997</v>
      </c>
      <c r="U1869" s="789">
        <v>3</v>
      </c>
      <c r="V1869" s="789">
        <v>30000</v>
      </c>
      <c r="W1869" s="789">
        <v>90000</v>
      </c>
      <c r="X1869" s="789">
        <v>100800</v>
      </c>
      <c r="Y1869" s="727" t="s">
        <v>4270</v>
      </c>
      <c r="Z1869" s="727">
        <v>2016</v>
      </c>
      <c r="AA1869" s="727"/>
      <c r="AB1869" s="760" t="s">
        <v>876</v>
      </c>
      <c r="AC1869" s="760"/>
      <c r="AD1869" s="760"/>
      <c r="AE1869" s="760"/>
      <c r="AF1869" s="760"/>
      <c r="AG1869" s="760" t="s">
        <v>8561</v>
      </c>
      <c r="AH1869" s="760" t="s">
        <v>794</v>
      </c>
      <c r="AI1869" s="760">
        <v>210008979</v>
      </c>
      <c r="AJ1869" s="760" t="s">
        <v>8643</v>
      </c>
      <c r="AK1869" s="807"/>
    </row>
    <row r="1870" spans="1:37" s="192" customFormat="1" ht="100.5" customHeight="1">
      <c r="A1870" s="727" t="s">
        <v>8644</v>
      </c>
      <c r="B1870" s="727" t="s">
        <v>33</v>
      </c>
      <c r="C1870" s="727" t="s">
        <v>8556</v>
      </c>
      <c r="D1870" s="727" t="s">
        <v>4374</v>
      </c>
      <c r="E1870" s="727" t="str">
        <f t="shared" si="62"/>
        <v>Костюм (комплект)</v>
      </c>
      <c r="F1870" s="727" t="s">
        <v>8557</v>
      </c>
      <c r="G1870" s="727" t="str">
        <f t="shared" si="63"/>
        <v>для защиты от пониженных температур, мужской, из хлопчатобумажной ткани, состоит из куртки и брюк тип Б, ГОСТ 29335-92</v>
      </c>
      <c r="H1870" s="727"/>
      <c r="I1870" s="727"/>
      <c r="J1870" s="727" t="s">
        <v>227</v>
      </c>
      <c r="K1870" s="727">
        <v>70</v>
      </c>
      <c r="L1870" s="752">
        <v>711000000</v>
      </c>
      <c r="M1870" s="753" t="s">
        <v>73</v>
      </c>
      <c r="N1870" s="727" t="s">
        <v>2115</v>
      </c>
      <c r="O1870" s="813" t="s">
        <v>4672</v>
      </c>
      <c r="P1870" s="727" t="s">
        <v>229</v>
      </c>
      <c r="Q1870" s="874" t="s">
        <v>230</v>
      </c>
      <c r="R1870" s="727" t="s">
        <v>2856</v>
      </c>
      <c r="S1870" s="727">
        <v>839</v>
      </c>
      <c r="T1870" s="727" t="s">
        <v>997</v>
      </c>
      <c r="U1870" s="789">
        <v>6</v>
      </c>
      <c r="V1870" s="789">
        <v>30000</v>
      </c>
      <c r="W1870" s="789">
        <v>180000</v>
      </c>
      <c r="X1870" s="789">
        <v>201600</v>
      </c>
      <c r="Y1870" s="727" t="s">
        <v>4270</v>
      </c>
      <c r="Z1870" s="727">
        <v>2016</v>
      </c>
      <c r="AA1870" s="727"/>
      <c r="AB1870" s="760" t="s">
        <v>876</v>
      </c>
      <c r="AC1870" s="760"/>
      <c r="AD1870" s="760"/>
      <c r="AE1870" s="760"/>
      <c r="AF1870" s="760"/>
      <c r="AG1870" s="760" t="s">
        <v>8568</v>
      </c>
      <c r="AH1870" s="760" t="s">
        <v>794</v>
      </c>
      <c r="AI1870" s="760">
        <v>210008979</v>
      </c>
      <c r="AJ1870" s="760" t="s">
        <v>8643</v>
      </c>
      <c r="AK1870" s="807"/>
    </row>
    <row r="1871" spans="1:37" s="192" customFormat="1" ht="100.5" customHeight="1">
      <c r="A1871" s="727" t="s">
        <v>8645</v>
      </c>
      <c r="B1871" s="727" t="s">
        <v>33</v>
      </c>
      <c r="C1871" s="727" t="s">
        <v>8556</v>
      </c>
      <c r="D1871" s="727" t="s">
        <v>4374</v>
      </c>
      <c r="E1871" s="727" t="str">
        <f t="shared" si="62"/>
        <v>Костюм (комплект)</v>
      </c>
      <c r="F1871" s="727" t="s">
        <v>8557</v>
      </c>
      <c r="G1871" s="727" t="str">
        <f t="shared" si="63"/>
        <v>для защиты от пониженных температур, мужской, из хлопчатобумажной ткани, состоит из куртки и брюк тип Б, ГОСТ 29335-92</v>
      </c>
      <c r="H1871" s="727"/>
      <c r="I1871" s="727"/>
      <c r="J1871" s="727" t="s">
        <v>227</v>
      </c>
      <c r="K1871" s="727">
        <v>70</v>
      </c>
      <c r="L1871" s="752">
        <v>711000000</v>
      </c>
      <c r="M1871" s="753" t="s">
        <v>73</v>
      </c>
      <c r="N1871" s="727" t="s">
        <v>2115</v>
      </c>
      <c r="O1871" s="813" t="s">
        <v>4669</v>
      </c>
      <c r="P1871" s="727" t="s">
        <v>229</v>
      </c>
      <c r="Q1871" s="874" t="s">
        <v>230</v>
      </c>
      <c r="R1871" s="727" t="s">
        <v>2856</v>
      </c>
      <c r="S1871" s="727">
        <v>839</v>
      </c>
      <c r="T1871" s="727" t="s">
        <v>997</v>
      </c>
      <c r="U1871" s="789">
        <v>3</v>
      </c>
      <c r="V1871" s="789">
        <v>30000</v>
      </c>
      <c r="W1871" s="789">
        <v>90000</v>
      </c>
      <c r="X1871" s="789">
        <v>100800</v>
      </c>
      <c r="Y1871" s="727" t="s">
        <v>4270</v>
      </c>
      <c r="Z1871" s="727">
        <v>2016</v>
      </c>
      <c r="AA1871" s="727"/>
      <c r="AB1871" s="760" t="s">
        <v>876</v>
      </c>
      <c r="AC1871" s="760"/>
      <c r="AD1871" s="760"/>
      <c r="AE1871" s="760"/>
      <c r="AF1871" s="760"/>
      <c r="AG1871" s="760" t="s">
        <v>8561</v>
      </c>
      <c r="AH1871" s="760" t="s">
        <v>794</v>
      </c>
      <c r="AI1871" s="760">
        <v>210008981</v>
      </c>
      <c r="AJ1871" s="760" t="s">
        <v>8646</v>
      </c>
      <c r="AK1871" s="807"/>
    </row>
    <row r="1872" spans="1:37" s="192" customFormat="1" ht="100.5" customHeight="1">
      <c r="A1872" s="727" t="s">
        <v>8647</v>
      </c>
      <c r="B1872" s="727" t="s">
        <v>33</v>
      </c>
      <c r="C1872" s="727" t="s">
        <v>8556</v>
      </c>
      <c r="D1872" s="727" t="s">
        <v>4374</v>
      </c>
      <c r="E1872" s="727" t="str">
        <f t="shared" si="62"/>
        <v>Костюм (комплект)</v>
      </c>
      <c r="F1872" s="727" t="s">
        <v>8557</v>
      </c>
      <c r="G1872" s="727" t="str">
        <f t="shared" si="63"/>
        <v>для защиты от пониженных температур, мужской, из хлопчатобумажной ткани, состоит из куртки и брюк тип Б, ГОСТ 29335-92</v>
      </c>
      <c r="H1872" s="727"/>
      <c r="I1872" s="727"/>
      <c r="J1872" s="727" t="s">
        <v>227</v>
      </c>
      <c r="K1872" s="727">
        <v>70</v>
      </c>
      <c r="L1872" s="752">
        <v>711000000</v>
      </c>
      <c r="M1872" s="753" t="s">
        <v>73</v>
      </c>
      <c r="N1872" s="727" t="s">
        <v>2115</v>
      </c>
      <c r="O1872" s="727" t="s">
        <v>802</v>
      </c>
      <c r="P1872" s="727" t="s">
        <v>229</v>
      </c>
      <c r="Q1872" s="874" t="s">
        <v>230</v>
      </c>
      <c r="R1872" s="727" t="s">
        <v>2856</v>
      </c>
      <c r="S1872" s="727">
        <v>839</v>
      </c>
      <c r="T1872" s="727" t="s">
        <v>997</v>
      </c>
      <c r="U1872" s="789">
        <v>12</v>
      </c>
      <c r="V1872" s="789">
        <v>30000</v>
      </c>
      <c r="W1872" s="789">
        <v>360000</v>
      </c>
      <c r="X1872" s="789">
        <v>403200</v>
      </c>
      <c r="Y1872" s="727" t="s">
        <v>4270</v>
      </c>
      <c r="Z1872" s="727">
        <v>2016</v>
      </c>
      <c r="AA1872" s="727"/>
      <c r="AB1872" s="760" t="s">
        <v>876</v>
      </c>
      <c r="AC1872" s="760"/>
      <c r="AD1872" s="760"/>
      <c r="AE1872" s="760"/>
      <c r="AF1872" s="760"/>
      <c r="AG1872" s="760" t="s">
        <v>8558</v>
      </c>
      <c r="AH1872" s="760" t="s">
        <v>794</v>
      </c>
      <c r="AI1872" s="760">
        <v>210008982</v>
      </c>
      <c r="AJ1872" s="760" t="s">
        <v>8648</v>
      </c>
      <c r="AK1872" s="807"/>
    </row>
    <row r="1873" spans="1:37" s="192" customFormat="1" ht="100.5" customHeight="1">
      <c r="A1873" s="727" t="s">
        <v>8649</v>
      </c>
      <c r="B1873" s="727" t="s">
        <v>33</v>
      </c>
      <c r="C1873" s="727" t="s">
        <v>8556</v>
      </c>
      <c r="D1873" s="727" t="s">
        <v>4374</v>
      </c>
      <c r="E1873" s="727" t="str">
        <f t="shared" si="62"/>
        <v>Костюм (комплект)</v>
      </c>
      <c r="F1873" s="727" t="s">
        <v>8557</v>
      </c>
      <c r="G1873" s="727" t="str">
        <f t="shared" si="63"/>
        <v>для защиты от пониженных температур, мужской, из хлопчатобумажной ткани, состоит из куртки и брюк тип Б, ГОСТ 29335-92</v>
      </c>
      <c r="H1873" s="727"/>
      <c r="I1873" s="727"/>
      <c r="J1873" s="727" t="s">
        <v>227</v>
      </c>
      <c r="K1873" s="727">
        <v>70</v>
      </c>
      <c r="L1873" s="752">
        <v>711000000</v>
      </c>
      <c r="M1873" s="753" t="s">
        <v>73</v>
      </c>
      <c r="N1873" s="727" t="s">
        <v>2115</v>
      </c>
      <c r="O1873" s="813" t="s">
        <v>4669</v>
      </c>
      <c r="P1873" s="727" t="s">
        <v>229</v>
      </c>
      <c r="Q1873" s="874" t="s">
        <v>230</v>
      </c>
      <c r="R1873" s="727" t="s">
        <v>2856</v>
      </c>
      <c r="S1873" s="727">
        <v>839</v>
      </c>
      <c r="T1873" s="727" t="s">
        <v>997</v>
      </c>
      <c r="U1873" s="789">
        <v>9</v>
      </c>
      <c r="V1873" s="789">
        <v>30000</v>
      </c>
      <c r="W1873" s="789">
        <v>270000</v>
      </c>
      <c r="X1873" s="789">
        <v>302400</v>
      </c>
      <c r="Y1873" s="727" t="s">
        <v>4270</v>
      </c>
      <c r="Z1873" s="727">
        <v>2016</v>
      </c>
      <c r="AA1873" s="727"/>
      <c r="AB1873" s="760" t="s">
        <v>876</v>
      </c>
      <c r="AC1873" s="760"/>
      <c r="AD1873" s="760"/>
      <c r="AE1873" s="760"/>
      <c r="AF1873" s="760"/>
      <c r="AG1873" s="760" t="s">
        <v>8561</v>
      </c>
      <c r="AH1873" s="760" t="s">
        <v>794</v>
      </c>
      <c r="AI1873" s="760">
        <v>210008982</v>
      </c>
      <c r="AJ1873" s="760" t="s">
        <v>8648</v>
      </c>
      <c r="AK1873" s="807"/>
    </row>
    <row r="1874" spans="1:37" s="192" customFormat="1" ht="100.5" customHeight="1">
      <c r="A1874" s="727" t="s">
        <v>8650</v>
      </c>
      <c r="B1874" s="727" t="s">
        <v>33</v>
      </c>
      <c r="C1874" s="727" t="s">
        <v>8556</v>
      </c>
      <c r="D1874" s="727" t="s">
        <v>4374</v>
      </c>
      <c r="E1874" s="727" t="str">
        <f t="shared" si="62"/>
        <v>Костюм (комплект)</v>
      </c>
      <c r="F1874" s="727" t="s">
        <v>8557</v>
      </c>
      <c r="G1874" s="727" t="str">
        <f t="shared" si="63"/>
        <v>для защиты от пониженных температур, мужской, из хлопчатобумажной ткани, состоит из куртки и брюк тип Б, ГОСТ 29335-92</v>
      </c>
      <c r="H1874" s="727"/>
      <c r="I1874" s="727"/>
      <c r="J1874" s="727" t="s">
        <v>227</v>
      </c>
      <c r="K1874" s="727">
        <v>70</v>
      </c>
      <c r="L1874" s="752">
        <v>711000000</v>
      </c>
      <c r="M1874" s="753" t="s">
        <v>73</v>
      </c>
      <c r="N1874" s="727" t="s">
        <v>2115</v>
      </c>
      <c r="O1874" s="813" t="s">
        <v>4672</v>
      </c>
      <c r="P1874" s="727" t="s">
        <v>229</v>
      </c>
      <c r="Q1874" s="874" t="s">
        <v>230</v>
      </c>
      <c r="R1874" s="727" t="s">
        <v>2856</v>
      </c>
      <c r="S1874" s="727">
        <v>839</v>
      </c>
      <c r="T1874" s="727" t="s">
        <v>997</v>
      </c>
      <c r="U1874" s="789">
        <v>50</v>
      </c>
      <c r="V1874" s="789">
        <v>28750</v>
      </c>
      <c r="W1874" s="789">
        <v>1437500</v>
      </c>
      <c r="X1874" s="789">
        <v>1610000</v>
      </c>
      <c r="Y1874" s="727" t="s">
        <v>4270</v>
      </c>
      <c r="Z1874" s="727">
        <v>2016</v>
      </c>
      <c r="AA1874" s="727"/>
      <c r="AB1874" s="760" t="s">
        <v>876</v>
      </c>
      <c r="AC1874" s="760"/>
      <c r="AD1874" s="760"/>
      <c r="AE1874" s="760"/>
      <c r="AF1874" s="760"/>
      <c r="AG1874" s="760" t="s">
        <v>8568</v>
      </c>
      <c r="AH1874" s="760" t="s">
        <v>794</v>
      </c>
      <c r="AI1874" s="760">
        <v>210008982</v>
      </c>
      <c r="AJ1874" s="760" t="s">
        <v>8648</v>
      </c>
      <c r="AK1874" s="807"/>
    </row>
    <row r="1875" spans="1:37" s="192" customFormat="1" ht="100.5" customHeight="1">
      <c r="A1875" s="727" t="s">
        <v>8651</v>
      </c>
      <c r="B1875" s="727" t="s">
        <v>33</v>
      </c>
      <c r="C1875" s="727" t="s">
        <v>8556</v>
      </c>
      <c r="D1875" s="727" t="s">
        <v>4374</v>
      </c>
      <c r="E1875" s="727" t="str">
        <f t="shared" si="62"/>
        <v>Костюм (комплект)</v>
      </c>
      <c r="F1875" s="727" t="s">
        <v>8557</v>
      </c>
      <c r="G1875" s="727" t="str">
        <f t="shared" si="63"/>
        <v>для защиты от пониженных температур, мужской, из хлопчатобумажной ткани, состоит из куртки и брюк тип Б, ГОСТ 29335-92</v>
      </c>
      <c r="H1875" s="727"/>
      <c r="I1875" s="727"/>
      <c r="J1875" s="727" t="s">
        <v>227</v>
      </c>
      <c r="K1875" s="727">
        <v>70</v>
      </c>
      <c r="L1875" s="752">
        <v>711000000</v>
      </c>
      <c r="M1875" s="753" t="s">
        <v>73</v>
      </c>
      <c r="N1875" s="727" t="s">
        <v>2115</v>
      </c>
      <c r="O1875" s="813" t="s">
        <v>4675</v>
      </c>
      <c r="P1875" s="727" t="s">
        <v>229</v>
      </c>
      <c r="Q1875" s="874" t="s">
        <v>230</v>
      </c>
      <c r="R1875" s="727" t="s">
        <v>2856</v>
      </c>
      <c r="S1875" s="727">
        <v>839</v>
      </c>
      <c r="T1875" s="727" t="s">
        <v>997</v>
      </c>
      <c r="U1875" s="789">
        <v>32</v>
      </c>
      <c r="V1875" s="789">
        <v>30000</v>
      </c>
      <c r="W1875" s="789">
        <v>960000</v>
      </c>
      <c r="X1875" s="789">
        <v>1075200</v>
      </c>
      <c r="Y1875" s="727" t="s">
        <v>4270</v>
      </c>
      <c r="Z1875" s="727">
        <v>2016</v>
      </c>
      <c r="AA1875" s="727"/>
      <c r="AB1875" s="760" t="s">
        <v>876</v>
      </c>
      <c r="AC1875" s="760"/>
      <c r="AD1875" s="760"/>
      <c r="AE1875" s="760"/>
      <c r="AF1875" s="760"/>
      <c r="AG1875" s="760" t="s">
        <v>8597</v>
      </c>
      <c r="AH1875" s="760" t="s">
        <v>794</v>
      </c>
      <c r="AI1875" s="760">
        <v>210008982</v>
      </c>
      <c r="AJ1875" s="760" t="s">
        <v>8648</v>
      </c>
      <c r="AK1875" s="807"/>
    </row>
    <row r="1876" spans="1:37" s="192" customFormat="1" ht="100.5" customHeight="1">
      <c r="A1876" s="727" t="s">
        <v>8652</v>
      </c>
      <c r="B1876" s="727" t="s">
        <v>33</v>
      </c>
      <c r="C1876" s="727" t="s">
        <v>8556</v>
      </c>
      <c r="D1876" s="727" t="s">
        <v>4374</v>
      </c>
      <c r="E1876" s="727" t="str">
        <f t="shared" si="62"/>
        <v>Костюм (комплект)</v>
      </c>
      <c r="F1876" s="727" t="s">
        <v>8557</v>
      </c>
      <c r="G1876" s="727" t="str">
        <f t="shared" si="63"/>
        <v>для защиты от пониженных температур, мужской, из хлопчатобумажной ткани, состоит из куртки и брюк тип Б, ГОСТ 29335-92</v>
      </c>
      <c r="H1876" s="727"/>
      <c r="I1876" s="727"/>
      <c r="J1876" s="727" t="s">
        <v>227</v>
      </c>
      <c r="K1876" s="727">
        <v>70</v>
      </c>
      <c r="L1876" s="752">
        <v>711000000</v>
      </c>
      <c r="M1876" s="753" t="s">
        <v>73</v>
      </c>
      <c r="N1876" s="727" t="s">
        <v>2115</v>
      </c>
      <c r="O1876" s="727" t="s">
        <v>4707</v>
      </c>
      <c r="P1876" s="727" t="s">
        <v>229</v>
      </c>
      <c r="Q1876" s="874" t="s">
        <v>230</v>
      </c>
      <c r="R1876" s="727" t="s">
        <v>2856</v>
      </c>
      <c r="S1876" s="727">
        <v>839</v>
      </c>
      <c r="T1876" s="727" t="s">
        <v>997</v>
      </c>
      <c r="U1876" s="789">
        <v>5</v>
      </c>
      <c r="V1876" s="789">
        <v>30000</v>
      </c>
      <c r="W1876" s="789">
        <v>150000</v>
      </c>
      <c r="X1876" s="789">
        <v>168000</v>
      </c>
      <c r="Y1876" s="727" t="s">
        <v>4270</v>
      </c>
      <c r="Z1876" s="727">
        <v>2016</v>
      </c>
      <c r="AA1876" s="727"/>
      <c r="AB1876" s="760" t="s">
        <v>876</v>
      </c>
      <c r="AC1876" s="760"/>
      <c r="AD1876" s="760"/>
      <c r="AE1876" s="760"/>
      <c r="AF1876" s="760"/>
      <c r="AG1876" s="760" t="s">
        <v>8570</v>
      </c>
      <c r="AH1876" s="760" t="s">
        <v>794</v>
      </c>
      <c r="AI1876" s="760">
        <v>210008982</v>
      </c>
      <c r="AJ1876" s="760" t="s">
        <v>8648</v>
      </c>
      <c r="AK1876" s="807"/>
    </row>
    <row r="1877" spans="1:37" s="192" customFormat="1" ht="100.5" customHeight="1">
      <c r="A1877" s="727" t="s">
        <v>8653</v>
      </c>
      <c r="B1877" s="727" t="s">
        <v>33</v>
      </c>
      <c r="C1877" s="727" t="s">
        <v>8556</v>
      </c>
      <c r="D1877" s="727" t="s">
        <v>4374</v>
      </c>
      <c r="E1877" s="727" t="str">
        <f t="shared" ref="E1877:E1940" si="64">D1877</f>
        <v>Костюм (комплект)</v>
      </c>
      <c r="F1877" s="727" t="s">
        <v>8557</v>
      </c>
      <c r="G1877" s="727" t="str">
        <f t="shared" ref="G1877:G1940" si="65">F1877</f>
        <v>для защиты от пониженных температур, мужской, из хлопчатобумажной ткани, состоит из куртки и брюк тип Б, ГОСТ 29335-92</v>
      </c>
      <c r="H1877" s="727"/>
      <c r="I1877" s="727"/>
      <c r="J1877" s="727" t="s">
        <v>227</v>
      </c>
      <c r="K1877" s="727">
        <v>70</v>
      </c>
      <c r="L1877" s="752">
        <v>711000000</v>
      </c>
      <c r="M1877" s="753" t="s">
        <v>73</v>
      </c>
      <c r="N1877" s="727" t="s">
        <v>2115</v>
      </c>
      <c r="O1877" s="813" t="s">
        <v>4678</v>
      </c>
      <c r="P1877" s="727" t="s">
        <v>229</v>
      </c>
      <c r="Q1877" s="874" t="s">
        <v>230</v>
      </c>
      <c r="R1877" s="727" t="s">
        <v>2856</v>
      </c>
      <c r="S1877" s="727">
        <v>839</v>
      </c>
      <c r="T1877" s="727" t="s">
        <v>997</v>
      </c>
      <c r="U1877" s="789">
        <v>8</v>
      </c>
      <c r="V1877" s="789">
        <v>30000</v>
      </c>
      <c r="W1877" s="789">
        <v>240000</v>
      </c>
      <c r="X1877" s="789">
        <v>268800</v>
      </c>
      <c r="Y1877" s="727" t="s">
        <v>4270</v>
      </c>
      <c r="Z1877" s="727">
        <v>2016</v>
      </c>
      <c r="AA1877" s="727"/>
      <c r="AB1877" s="760" t="s">
        <v>876</v>
      </c>
      <c r="AC1877" s="760"/>
      <c r="AD1877" s="760"/>
      <c r="AE1877" s="760"/>
      <c r="AF1877" s="760"/>
      <c r="AG1877" s="760" t="s">
        <v>8572</v>
      </c>
      <c r="AH1877" s="760" t="s">
        <v>794</v>
      </c>
      <c r="AI1877" s="760">
        <v>210008982</v>
      </c>
      <c r="AJ1877" s="760" t="s">
        <v>8648</v>
      </c>
      <c r="AK1877" s="807"/>
    </row>
    <row r="1878" spans="1:37" s="192" customFormat="1" ht="100.5" customHeight="1">
      <c r="A1878" s="727" t="s">
        <v>8654</v>
      </c>
      <c r="B1878" s="727" t="s">
        <v>33</v>
      </c>
      <c r="C1878" s="727" t="s">
        <v>8556</v>
      </c>
      <c r="D1878" s="727" t="s">
        <v>4374</v>
      </c>
      <c r="E1878" s="727" t="str">
        <f t="shared" si="64"/>
        <v>Костюм (комплект)</v>
      </c>
      <c r="F1878" s="727" t="s">
        <v>8557</v>
      </c>
      <c r="G1878" s="727" t="str">
        <f t="shared" si="65"/>
        <v>для защиты от пониженных температур, мужской, из хлопчатобумажной ткани, состоит из куртки и брюк тип Б, ГОСТ 29335-92</v>
      </c>
      <c r="H1878" s="727"/>
      <c r="I1878" s="727"/>
      <c r="J1878" s="727" t="s">
        <v>227</v>
      </c>
      <c r="K1878" s="727">
        <v>70</v>
      </c>
      <c r="L1878" s="752">
        <v>711000000</v>
      </c>
      <c r="M1878" s="753" t="s">
        <v>73</v>
      </c>
      <c r="N1878" s="727" t="s">
        <v>2115</v>
      </c>
      <c r="O1878" s="727" t="s">
        <v>236</v>
      </c>
      <c r="P1878" s="727" t="s">
        <v>229</v>
      </c>
      <c r="Q1878" s="874" t="s">
        <v>230</v>
      </c>
      <c r="R1878" s="727" t="s">
        <v>2856</v>
      </c>
      <c r="S1878" s="727">
        <v>839</v>
      </c>
      <c r="T1878" s="727" t="s">
        <v>997</v>
      </c>
      <c r="U1878" s="789">
        <v>19</v>
      </c>
      <c r="V1878" s="789">
        <v>30000</v>
      </c>
      <c r="W1878" s="789">
        <v>570000</v>
      </c>
      <c r="X1878" s="789">
        <v>638400</v>
      </c>
      <c r="Y1878" s="727" t="s">
        <v>4270</v>
      </c>
      <c r="Z1878" s="727">
        <v>2016</v>
      </c>
      <c r="AA1878" s="727"/>
      <c r="AB1878" s="760" t="s">
        <v>876</v>
      </c>
      <c r="AC1878" s="760"/>
      <c r="AD1878" s="760"/>
      <c r="AE1878" s="760"/>
      <c r="AF1878" s="760"/>
      <c r="AG1878" s="760" t="s">
        <v>8563</v>
      </c>
      <c r="AH1878" s="760" t="s">
        <v>794</v>
      </c>
      <c r="AI1878" s="760">
        <v>210008982</v>
      </c>
      <c r="AJ1878" s="760" t="s">
        <v>8648</v>
      </c>
      <c r="AK1878" s="807"/>
    </row>
    <row r="1879" spans="1:37" s="192" customFormat="1" ht="100.5" customHeight="1">
      <c r="A1879" s="727" t="s">
        <v>8655</v>
      </c>
      <c r="B1879" s="727" t="s">
        <v>33</v>
      </c>
      <c r="C1879" s="727" t="s">
        <v>8556</v>
      </c>
      <c r="D1879" s="727" t="s">
        <v>4374</v>
      </c>
      <c r="E1879" s="727" t="str">
        <f t="shared" si="64"/>
        <v>Костюм (комплект)</v>
      </c>
      <c r="F1879" s="727" t="s">
        <v>8557</v>
      </c>
      <c r="G1879" s="727" t="str">
        <f t="shared" si="65"/>
        <v>для защиты от пониженных температур, мужской, из хлопчатобумажной ткани, состоит из куртки и брюк тип Б, ГОСТ 29335-92</v>
      </c>
      <c r="H1879" s="727"/>
      <c r="I1879" s="727"/>
      <c r="J1879" s="727" t="s">
        <v>227</v>
      </c>
      <c r="K1879" s="727">
        <v>70</v>
      </c>
      <c r="L1879" s="752">
        <v>711000000</v>
      </c>
      <c r="M1879" s="753" t="s">
        <v>73</v>
      </c>
      <c r="N1879" s="727" t="s">
        <v>2115</v>
      </c>
      <c r="O1879" s="813" t="s">
        <v>4683</v>
      </c>
      <c r="P1879" s="727" t="s">
        <v>229</v>
      </c>
      <c r="Q1879" s="874" t="s">
        <v>230</v>
      </c>
      <c r="R1879" s="727" t="s">
        <v>2856</v>
      </c>
      <c r="S1879" s="727">
        <v>839</v>
      </c>
      <c r="T1879" s="727" t="s">
        <v>997</v>
      </c>
      <c r="U1879" s="789">
        <v>15</v>
      </c>
      <c r="V1879" s="789">
        <v>30000</v>
      </c>
      <c r="W1879" s="789">
        <v>450000</v>
      </c>
      <c r="X1879" s="789">
        <v>504000</v>
      </c>
      <c r="Y1879" s="727" t="s">
        <v>4270</v>
      </c>
      <c r="Z1879" s="727">
        <v>2016</v>
      </c>
      <c r="AA1879" s="727"/>
      <c r="AB1879" s="760" t="s">
        <v>876</v>
      </c>
      <c r="AC1879" s="760"/>
      <c r="AD1879" s="760"/>
      <c r="AE1879" s="760"/>
      <c r="AF1879" s="760"/>
      <c r="AG1879" s="760" t="s">
        <v>8591</v>
      </c>
      <c r="AH1879" s="760" t="s">
        <v>794</v>
      </c>
      <c r="AI1879" s="760">
        <v>210008982</v>
      </c>
      <c r="AJ1879" s="760" t="s">
        <v>8648</v>
      </c>
      <c r="AK1879" s="807"/>
    </row>
    <row r="1880" spans="1:37" s="192" customFormat="1" ht="100.5" customHeight="1">
      <c r="A1880" s="727" t="s">
        <v>8656</v>
      </c>
      <c r="B1880" s="727" t="s">
        <v>33</v>
      </c>
      <c r="C1880" s="727" t="s">
        <v>8556</v>
      </c>
      <c r="D1880" s="727" t="s">
        <v>4374</v>
      </c>
      <c r="E1880" s="727" t="str">
        <f t="shared" si="64"/>
        <v>Костюм (комплект)</v>
      </c>
      <c r="F1880" s="727" t="s">
        <v>8557</v>
      </c>
      <c r="G1880" s="727" t="str">
        <f t="shared" si="65"/>
        <v>для защиты от пониженных температур, мужской, из хлопчатобумажной ткани, состоит из куртки и брюк тип Б, ГОСТ 29335-92</v>
      </c>
      <c r="H1880" s="727"/>
      <c r="I1880" s="727"/>
      <c r="J1880" s="727" t="s">
        <v>227</v>
      </c>
      <c r="K1880" s="727">
        <v>70</v>
      </c>
      <c r="L1880" s="752">
        <v>711000000</v>
      </c>
      <c r="M1880" s="753" t="s">
        <v>73</v>
      </c>
      <c r="N1880" s="727" t="s">
        <v>2115</v>
      </c>
      <c r="O1880" s="727" t="s">
        <v>4432</v>
      </c>
      <c r="P1880" s="727" t="s">
        <v>229</v>
      </c>
      <c r="Q1880" s="874" t="s">
        <v>230</v>
      </c>
      <c r="R1880" s="727" t="s">
        <v>2856</v>
      </c>
      <c r="S1880" s="727">
        <v>839</v>
      </c>
      <c r="T1880" s="727" t="s">
        <v>997</v>
      </c>
      <c r="U1880" s="789">
        <v>19</v>
      </c>
      <c r="V1880" s="789">
        <v>30000</v>
      </c>
      <c r="W1880" s="789">
        <v>570000</v>
      </c>
      <c r="X1880" s="789">
        <v>638400</v>
      </c>
      <c r="Y1880" s="727" t="s">
        <v>4270</v>
      </c>
      <c r="Z1880" s="727">
        <v>2016</v>
      </c>
      <c r="AA1880" s="727"/>
      <c r="AB1880" s="760" t="s">
        <v>876</v>
      </c>
      <c r="AC1880" s="760"/>
      <c r="AD1880" s="760"/>
      <c r="AE1880" s="760"/>
      <c r="AF1880" s="760"/>
      <c r="AG1880" s="760" t="s">
        <v>8604</v>
      </c>
      <c r="AH1880" s="760" t="s">
        <v>794</v>
      </c>
      <c r="AI1880" s="760">
        <v>210008982</v>
      </c>
      <c r="AJ1880" s="760" t="s">
        <v>8648</v>
      </c>
      <c r="AK1880" s="807"/>
    </row>
    <row r="1881" spans="1:37" s="192" customFormat="1" ht="100.5" customHeight="1">
      <c r="A1881" s="727" t="s">
        <v>8657</v>
      </c>
      <c r="B1881" s="727" t="s">
        <v>33</v>
      </c>
      <c r="C1881" s="727" t="s">
        <v>8556</v>
      </c>
      <c r="D1881" s="727" t="s">
        <v>4374</v>
      </c>
      <c r="E1881" s="727" t="str">
        <f t="shared" si="64"/>
        <v>Костюм (комплект)</v>
      </c>
      <c r="F1881" s="727" t="s">
        <v>8557</v>
      </c>
      <c r="G1881" s="727" t="str">
        <f t="shared" si="65"/>
        <v>для защиты от пониженных температур, мужской, из хлопчатобумажной ткани, состоит из куртки и брюк тип Б, ГОСТ 29335-92</v>
      </c>
      <c r="H1881" s="727"/>
      <c r="I1881" s="727"/>
      <c r="J1881" s="727" t="s">
        <v>227</v>
      </c>
      <c r="K1881" s="727">
        <v>70</v>
      </c>
      <c r="L1881" s="752">
        <v>711000000</v>
      </c>
      <c r="M1881" s="753" t="s">
        <v>73</v>
      </c>
      <c r="N1881" s="727" t="s">
        <v>2115</v>
      </c>
      <c r="O1881" s="727" t="s">
        <v>4432</v>
      </c>
      <c r="P1881" s="727" t="s">
        <v>229</v>
      </c>
      <c r="Q1881" s="874" t="s">
        <v>230</v>
      </c>
      <c r="R1881" s="727" t="s">
        <v>2856</v>
      </c>
      <c r="S1881" s="727">
        <v>839</v>
      </c>
      <c r="T1881" s="727" t="s">
        <v>997</v>
      </c>
      <c r="U1881" s="789">
        <v>1</v>
      </c>
      <c r="V1881" s="789">
        <v>30000</v>
      </c>
      <c r="W1881" s="789">
        <v>30000</v>
      </c>
      <c r="X1881" s="789">
        <v>33600</v>
      </c>
      <c r="Y1881" s="727" t="s">
        <v>4270</v>
      </c>
      <c r="Z1881" s="727">
        <v>2016</v>
      </c>
      <c r="AA1881" s="727"/>
      <c r="AB1881" s="760" t="s">
        <v>876</v>
      </c>
      <c r="AC1881" s="760"/>
      <c r="AD1881" s="760"/>
      <c r="AE1881" s="760"/>
      <c r="AF1881" s="760"/>
      <c r="AG1881" s="760" t="s">
        <v>8606</v>
      </c>
      <c r="AH1881" s="760" t="s">
        <v>794</v>
      </c>
      <c r="AI1881" s="760">
        <v>210008982</v>
      </c>
      <c r="AJ1881" s="760" t="s">
        <v>8648</v>
      </c>
      <c r="AK1881" s="807"/>
    </row>
    <row r="1882" spans="1:37" s="192" customFormat="1" ht="100.5" customHeight="1">
      <c r="A1882" s="727" t="s">
        <v>8658</v>
      </c>
      <c r="B1882" s="727" t="s">
        <v>33</v>
      </c>
      <c r="C1882" s="727" t="s">
        <v>8556</v>
      </c>
      <c r="D1882" s="727" t="s">
        <v>4374</v>
      </c>
      <c r="E1882" s="727" t="str">
        <f t="shared" si="64"/>
        <v>Костюм (комплект)</v>
      </c>
      <c r="F1882" s="727" t="s">
        <v>8557</v>
      </c>
      <c r="G1882" s="727" t="str">
        <f t="shared" si="65"/>
        <v>для защиты от пониженных температур, мужской, из хлопчатобумажной ткани, состоит из куртки и брюк тип Б, ГОСТ 29335-92</v>
      </c>
      <c r="H1882" s="727"/>
      <c r="I1882" s="727"/>
      <c r="J1882" s="727" t="s">
        <v>227</v>
      </c>
      <c r="K1882" s="727">
        <v>70</v>
      </c>
      <c r="L1882" s="752">
        <v>711000000</v>
      </c>
      <c r="M1882" s="753" t="s">
        <v>73</v>
      </c>
      <c r="N1882" s="727" t="s">
        <v>2115</v>
      </c>
      <c r="O1882" s="727" t="s">
        <v>802</v>
      </c>
      <c r="P1882" s="727" t="s">
        <v>229</v>
      </c>
      <c r="Q1882" s="874" t="s">
        <v>230</v>
      </c>
      <c r="R1882" s="727" t="s">
        <v>2856</v>
      </c>
      <c r="S1882" s="727">
        <v>839</v>
      </c>
      <c r="T1882" s="727" t="s">
        <v>997</v>
      </c>
      <c r="U1882" s="789">
        <v>5</v>
      </c>
      <c r="V1882" s="789">
        <v>30000</v>
      </c>
      <c r="W1882" s="789">
        <v>150000</v>
      </c>
      <c r="X1882" s="789">
        <v>168000</v>
      </c>
      <c r="Y1882" s="727" t="s">
        <v>4270</v>
      </c>
      <c r="Z1882" s="727">
        <v>2016</v>
      </c>
      <c r="AA1882" s="727"/>
      <c r="AB1882" s="760" t="s">
        <v>876</v>
      </c>
      <c r="AC1882" s="760"/>
      <c r="AD1882" s="760"/>
      <c r="AE1882" s="760"/>
      <c r="AF1882" s="760"/>
      <c r="AG1882" s="760" t="s">
        <v>8558</v>
      </c>
      <c r="AH1882" s="760" t="s">
        <v>794</v>
      </c>
      <c r="AI1882" s="760">
        <v>210008983</v>
      </c>
      <c r="AJ1882" s="760" t="s">
        <v>8659</v>
      </c>
      <c r="AK1882" s="807"/>
    </row>
    <row r="1883" spans="1:37" s="192" customFormat="1" ht="100.5" customHeight="1">
      <c r="A1883" s="727" t="s">
        <v>8660</v>
      </c>
      <c r="B1883" s="727" t="s">
        <v>33</v>
      </c>
      <c r="C1883" s="727" t="s">
        <v>8556</v>
      </c>
      <c r="D1883" s="727" t="s">
        <v>4374</v>
      </c>
      <c r="E1883" s="727" t="str">
        <f t="shared" si="64"/>
        <v>Костюм (комплект)</v>
      </c>
      <c r="F1883" s="727" t="s">
        <v>8557</v>
      </c>
      <c r="G1883" s="727" t="str">
        <f t="shared" si="65"/>
        <v>для защиты от пониженных температур, мужской, из хлопчатобумажной ткани, состоит из куртки и брюк тип Б, ГОСТ 29335-92</v>
      </c>
      <c r="H1883" s="727"/>
      <c r="I1883" s="727"/>
      <c r="J1883" s="727" t="s">
        <v>227</v>
      </c>
      <c r="K1883" s="727">
        <v>70</v>
      </c>
      <c r="L1883" s="752">
        <v>711000000</v>
      </c>
      <c r="M1883" s="753" t="s">
        <v>73</v>
      </c>
      <c r="N1883" s="727" t="s">
        <v>2115</v>
      </c>
      <c r="O1883" s="813" t="s">
        <v>4669</v>
      </c>
      <c r="P1883" s="727" t="s">
        <v>229</v>
      </c>
      <c r="Q1883" s="874" t="s">
        <v>230</v>
      </c>
      <c r="R1883" s="727" t="s">
        <v>2856</v>
      </c>
      <c r="S1883" s="727">
        <v>839</v>
      </c>
      <c r="T1883" s="727" t="s">
        <v>997</v>
      </c>
      <c r="U1883" s="789">
        <v>13</v>
      </c>
      <c r="V1883" s="789">
        <v>30000</v>
      </c>
      <c r="W1883" s="789">
        <v>390000</v>
      </c>
      <c r="X1883" s="789">
        <v>436800</v>
      </c>
      <c r="Y1883" s="727" t="s">
        <v>4270</v>
      </c>
      <c r="Z1883" s="727">
        <v>2016</v>
      </c>
      <c r="AA1883" s="727"/>
      <c r="AB1883" s="760" t="s">
        <v>876</v>
      </c>
      <c r="AC1883" s="760"/>
      <c r="AD1883" s="760"/>
      <c r="AE1883" s="760"/>
      <c r="AF1883" s="760"/>
      <c r="AG1883" s="760" t="s">
        <v>8561</v>
      </c>
      <c r="AH1883" s="760" t="s">
        <v>794</v>
      </c>
      <c r="AI1883" s="760">
        <v>210008983</v>
      </c>
      <c r="AJ1883" s="760" t="s">
        <v>8659</v>
      </c>
      <c r="AK1883" s="807"/>
    </row>
    <row r="1884" spans="1:37" s="192" customFormat="1" ht="100.5" customHeight="1">
      <c r="A1884" s="727" t="s">
        <v>8661</v>
      </c>
      <c r="B1884" s="727" t="s">
        <v>33</v>
      </c>
      <c r="C1884" s="727" t="s">
        <v>8556</v>
      </c>
      <c r="D1884" s="727" t="s">
        <v>4374</v>
      </c>
      <c r="E1884" s="727" t="str">
        <f t="shared" si="64"/>
        <v>Костюм (комплект)</v>
      </c>
      <c r="F1884" s="727" t="s">
        <v>8557</v>
      </c>
      <c r="G1884" s="727" t="str">
        <f t="shared" si="65"/>
        <v>для защиты от пониженных температур, мужской, из хлопчатобумажной ткани, состоит из куртки и брюк тип Б, ГОСТ 29335-92</v>
      </c>
      <c r="H1884" s="727"/>
      <c r="I1884" s="727"/>
      <c r="J1884" s="727" t="s">
        <v>227</v>
      </c>
      <c r="K1884" s="727">
        <v>70</v>
      </c>
      <c r="L1884" s="752">
        <v>711000000</v>
      </c>
      <c r="M1884" s="753" t="s">
        <v>73</v>
      </c>
      <c r="N1884" s="727" t="s">
        <v>2115</v>
      </c>
      <c r="O1884" s="813" t="s">
        <v>4678</v>
      </c>
      <c r="P1884" s="727" t="s">
        <v>229</v>
      </c>
      <c r="Q1884" s="874" t="s">
        <v>230</v>
      </c>
      <c r="R1884" s="727" t="s">
        <v>2856</v>
      </c>
      <c r="S1884" s="727">
        <v>839</v>
      </c>
      <c r="T1884" s="727" t="s">
        <v>997</v>
      </c>
      <c r="U1884" s="789">
        <v>9</v>
      </c>
      <c r="V1884" s="789">
        <v>30000</v>
      </c>
      <c r="W1884" s="789">
        <v>270000</v>
      </c>
      <c r="X1884" s="789">
        <v>302400</v>
      </c>
      <c r="Y1884" s="727" t="s">
        <v>4270</v>
      </c>
      <c r="Z1884" s="727">
        <v>2016</v>
      </c>
      <c r="AA1884" s="727"/>
      <c r="AB1884" s="760" t="s">
        <v>876</v>
      </c>
      <c r="AC1884" s="760"/>
      <c r="AD1884" s="760"/>
      <c r="AE1884" s="760"/>
      <c r="AF1884" s="760"/>
      <c r="AG1884" s="760" t="s">
        <v>8572</v>
      </c>
      <c r="AH1884" s="760" t="s">
        <v>794</v>
      </c>
      <c r="AI1884" s="760">
        <v>210008983</v>
      </c>
      <c r="AJ1884" s="760" t="s">
        <v>8659</v>
      </c>
      <c r="AK1884" s="807"/>
    </row>
    <row r="1885" spans="1:37" s="192" customFormat="1" ht="100.5" customHeight="1">
      <c r="A1885" s="727" t="s">
        <v>8662</v>
      </c>
      <c r="B1885" s="727" t="s">
        <v>33</v>
      </c>
      <c r="C1885" s="727" t="s">
        <v>8556</v>
      </c>
      <c r="D1885" s="727" t="s">
        <v>4374</v>
      </c>
      <c r="E1885" s="727" t="str">
        <f t="shared" si="64"/>
        <v>Костюм (комплект)</v>
      </c>
      <c r="F1885" s="727" t="s">
        <v>8557</v>
      </c>
      <c r="G1885" s="727" t="str">
        <f t="shared" si="65"/>
        <v>для защиты от пониженных температур, мужской, из хлопчатобумажной ткани, состоит из куртки и брюк тип Б, ГОСТ 29335-92</v>
      </c>
      <c r="H1885" s="727"/>
      <c r="I1885" s="727"/>
      <c r="J1885" s="727" t="s">
        <v>227</v>
      </c>
      <c r="K1885" s="727">
        <v>70</v>
      </c>
      <c r="L1885" s="752">
        <v>711000000</v>
      </c>
      <c r="M1885" s="753" t="s">
        <v>73</v>
      </c>
      <c r="N1885" s="727" t="s">
        <v>2115</v>
      </c>
      <c r="O1885" s="813" t="s">
        <v>4683</v>
      </c>
      <c r="P1885" s="727" t="s">
        <v>229</v>
      </c>
      <c r="Q1885" s="874" t="s">
        <v>230</v>
      </c>
      <c r="R1885" s="727" t="s">
        <v>2856</v>
      </c>
      <c r="S1885" s="727">
        <v>839</v>
      </c>
      <c r="T1885" s="727" t="s">
        <v>997</v>
      </c>
      <c r="U1885" s="789">
        <v>5</v>
      </c>
      <c r="V1885" s="789">
        <v>30000</v>
      </c>
      <c r="W1885" s="789">
        <v>150000</v>
      </c>
      <c r="X1885" s="789">
        <v>168000</v>
      </c>
      <c r="Y1885" s="727" t="s">
        <v>4270</v>
      </c>
      <c r="Z1885" s="727">
        <v>2016</v>
      </c>
      <c r="AA1885" s="727"/>
      <c r="AB1885" s="760" t="s">
        <v>876</v>
      </c>
      <c r="AC1885" s="760"/>
      <c r="AD1885" s="760"/>
      <c r="AE1885" s="760"/>
      <c r="AF1885" s="760"/>
      <c r="AG1885" s="760" t="s">
        <v>8634</v>
      </c>
      <c r="AH1885" s="760" t="s">
        <v>794</v>
      </c>
      <c r="AI1885" s="760">
        <v>210008983</v>
      </c>
      <c r="AJ1885" s="760" t="s">
        <v>8659</v>
      </c>
      <c r="AK1885" s="807"/>
    </row>
    <row r="1886" spans="1:37" s="192" customFormat="1" ht="100.5" customHeight="1">
      <c r="A1886" s="727" t="s">
        <v>8663</v>
      </c>
      <c r="B1886" s="727" t="s">
        <v>33</v>
      </c>
      <c r="C1886" s="727" t="s">
        <v>8556</v>
      </c>
      <c r="D1886" s="727" t="s">
        <v>4374</v>
      </c>
      <c r="E1886" s="727" t="str">
        <f t="shared" si="64"/>
        <v>Костюм (комплект)</v>
      </c>
      <c r="F1886" s="727" t="s">
        <v>8557</v>
      </c>
      <c r="G1886" s="727" t="str">
        <f t="shared" si="65"/>
        <v>для защиты от пониженных температур, мужской, из хлопчатобумажной ткани, состоит из куртки и брюк тип Б, ГОСТ 29335-92</v>
      </c>
      <c r="H1886" s="727"/>
      <c r="I1886" s="727"/>
      <c r="J1886" s="727" t="s">
        <v>227</v>
      </c>
      <c r="K1886" s="727">
        <v>70</v>
      </c>
      <c r="L1886" s="752">
        <v>711000000</v>
      </c>
      <c r="M1886" s="753" t="s">
        <v>73</v>
      </c>
      <c r="N1886" s="727" t="s">
        <v>2115</v>
      </c>
      <c r="O1886" s="813" t="s">
        <v>4669</v>
      </c>
      <c r="P1886" s="727" t="s">
        <v>229</v>
      </c>
      <c r="Q1886" s="874" t="s">
        <v>230</v>
      </c>
      <c r="R1886" s="727" t="s">
        <v>2856</v>
      </c>
      <c r="S1886" s="727">
        <v>839</v>
      </c>
      <c r="T1886" s="727" t="s">
        <v>997</v>
      </c>
      <c r="U1886" s="789">
        <v>9</v>
      </c>
      <c r="V1886" s="789">
        <v>30000</v>
      </c>
      <c r="W1886" s="789">
        <v>270000</v>
      </c>
      <c r="X1886" s="789">
        <v>302400</v>
      </c>
      <c r="Y1886" s="727" t="s">
        <v>4270</v>
      </c>
      <c r="Z1886" s="727">
        <v>2016</v>
      </c>
      <c r="AA1886" s="727"/>
      <c r="AB1886" s="760" t="s">
        <v>876</v>
      </c>
      <c r="AC1886" s="760"/>
      <c r="AD1886" s="760"/>
      <c r="AE1886" s="760"/>
      <c r="AF1886" s="760"/>
      <c r="AG1886" s="760" t="s">
        <v>8561</v>
      </c>
      <c r="AH1886" s="760" t="s">
        <v>794</v>
      </c>
      <c r="AI1886" s="760">
        <v>210008984</v>
      </c>
      <c r="AJ1886" s="760" t="s">
        <v>8664</v>
      </c>
      <c r="AK1886" s="807"/>
    </row>
    <row r="1887" spans="1:37" s="192" customFormat="1" ht="100.5" customHeight="1">
      <c r="A1887" s="727" t="s">
        <v>8665</v>
      </c>
      <c r="B1887" s="727" t="s">
        <v>33</v>
      </c>
      <c r="C1887" s="727" t="s">
        <v>8556</v>
      </c>
      <c r="D1887" s="727" t="s">
        <v>4374</v>
      </c>
      <c r="E1887" s="727" t="str">
        <f t="shared" si="64"/>
        <v>Костюм (комплект)</v>
      </c>
      <c r="F1887" s="727" t="s">
        <v>8557</v>
      </c>
      <c r="G1887" s="727" t="str">
        <f t="shared" si="65"/>
        <v>для защиты от пониженных температур, мужской, из хлопчатобумажной ткани, состоит из куртки и брюк тип Б, ГОСТ 29335-92</v>
      </c>
      <c r="H1887" s="727"/>
      <c r="I1887" s="727"/>
      <c r="J1887" s="727" t="s">
        <v>227</v>
      </c>
      <c r="K1887" s="727">
        <v>70</v>
      </c>
      <c r="L1887" s="752">
        <v>711000000</v>
      </c>
      <c r="M1887" s="753" t="s">
        <v>73</v>
      </c>
      <c r="N1887" s="727" t="s">
        <v>2115</v>
      </c>
      <c r="O1887" s="813" t="s">
        <v>4672</v>
      </c>
      <c r="P1887" s="727" t="s">
        <v>229</v>
      </c>
      <c r="Q1887" s="874" t="s">
        <v>230</v>
      </c>
      <c r="R1887" s="727" t="s">
        <v>2856</v>
      </c>
      <c r="S1887" s="727">
        <v>839</v>
      </c>
      <c r="T1887" s="727" t="s">
        <v>997</v>
      </c>
      <c r="U1887" s="789">
        <v>3</v>
      </c>
      <c r="V1887" s="789">
        <v>30000</v>
      </c>
      <c r="W1887" s="789">
        <v>90000</v>
      </c>
      <c r="X1887" s="789">
        <v>100800</v>
      </c>
      <c r="Y1887" s="727" t="s">
        <v>4270</v>
      </c>
      <c r="Z1887" s="727">
        <v>2016</v>
      </c>
      <c r="AA1887" s="727"/>
      <c r="AB1887" s="760" t="s">
        <v>876</v>
      </c>
      <c r="AC1887" s="760"/>
      <c r="AD1887" s="760"/>
      <c r="AE1887" s="760"/>
      <c r="AF1887" s="760"/>
      <c r="AG1887" s="760" t="s">
        <v>8568</v>
      </c>
      <c r="AH1887" s="760" t="s">
        <v>794</v>
      </c>
      <c r="AI1887" s="760">
        <v>210008984</v>
      </c>
      <c r="AJ1887" s="760" t="s">
        <v>8664</v>
      </c>
      <c r="AK1887" s="807"/>
    </row>
    <row r="1888" spans="1:37" s="192" customFormat="1" ht="100.5" customHeight="1">
      <c r="A1888" s="727" t="s">
        <v>8666</v>
      </c>
      <c r="B1888" s="727" t="s">
        <v>33</v>
      </c>
      <c r="C1888" s="727" t="s">
        <v>8556</v>
      </c>
      <c r="D1888" s="727" t="s">
        <v>4374</v>
      </c>
      <c r="E1888" s="727" t="str">
        <f t="shared" si="64"/>
        <v>Костюм (комплект)</v>
      </c>
      <c r="F1888" s="727" t="s">
        <v>8557</v>
      </c>
      <c r="G1888" s="727" t="str">
        <f t="shared" si="65"/>
        <v>для защиты от пониженных температур, мужской, из хлопчатобумажной ткани, состоит из куртки и брюк тип Б, ГОСТ 29335-92</v>
      </c>
      <c r="H1888" s="727"/>
      <c r="I1888" s="727"/>
      <c r="J1888" s="727" t="s">
        <v>227</v>
      </c>
      <c r="K1888" s="727">
        <v>70</v>
      </c>
      <c r="L1888" s="752">
        <v>711000000</v>
      </c>
      <c r="M1888" s="753" t="s">
        <v>73</v>
      </c>
      <c r="N1888" s="727" t="s">
        <v>2115</v>
      </c>
      <c r="O1888" s="813" t="s">
        <v>4678</v>
      </c>
      <c r="P1888" s="727" t="s">
        <v>229</v>
      </c>
      <c r="Q1888" s="874" t="s">
        <v>230</v>
      </c>
      <c r="R1888" s="727" t="s">
        <v>2856</v>
      </c>
      <c r="S1888" s="727">
        <v>839</v>
      </c>
      <c r="T1888" s="727" t="s">
        <v>997</v>
      </c>
      <c r="U1888" s="789">
        <v>1</v>
      </c>
      <c r="V1888" s="789">
        <v>30000</v>
      </c>
      <c r="W1888" s="789">
        <v>30000</v>
      </c>
      <c r="X1888" s="789">
        <v>33600</v>
      </c>
      <c r="Y1888" s="727" t="s">
        <v>4270</v>
      </c>
      <c r="Z1888" s="727">
        <v>2016</v>
      </c>
      <c r="AA1888" s="727"/>
      <c r="AB1888" s="760" t="s">
        <v>876</v>
      </c>
      <c r="AC1888" s="760"/>
      <c r="AD1888" s="760"/>
      <c r="AE1888" s="760"/>
      <c r="AF1888" s="760"/>
      <c r="AG1888" s="760" t="s">
        <v>8572</v>
      </c>
      <c r="AH1888" s="760" t="s">
        <v>794</v>
      </c>
      <c r="AI1888" s="760">
        <v>210008984</v>
      </c>
      <c r="AJ1888" s="760" t="s">
        <v>8664</v>
      </c>
      <c r="AK1888" s="807"/>
    </row>
    <row r="1889" spans="1:37" s="192" customFormat="1" ht="100.5" customHeight="1">
      <c r="A1889" s="727" t="s">
        <v>8667</v>
      </c>
      <c r="B1889" s="727" t="s">
        <v>33</v>
      </c>
      <c r="C1889" s="727" t="s">
        <v>8556</v>
      </c>
      <c r="D1889" s="727" t="s">
        <v>4374</v>
      </c>
      <c r="E1889" s="727" t="str">
        <f t="shared" si="64"/>
        <v>Костюм (комплект)</v>
      </c>
      <c r="F1889" s="727" t="s">
        <v>8557</v>
      </c>
      <c r="G1889" s="727" t="str">
        <f t="shared" si="65"/>
        <v>для защиты от пониженных температур, мужской, из хлопчатобумажной ткани, состоит из куртки и брюк тип Б, ГОСТ 29335-92</v>
      </c>
      <c r="H1889" s="727"/>
      <c r="I1889" s="727"/>
      <c r="J1889" s="727" t="s">
        <v>227</v>
      </c>
      <c r="K1889" s="727">
        <v>70</v>
      </c>
      <c r="L1889" s="752">
        <v>711000000</v>
      </c>
      <c r="M1889" s="753" t="s">
        <v>73</v>
      </c>
      <c r="N1889" s="727" t="s">
        <v>2115</v>
      </c>
      <c r="O1889" s="727" t="s">
        <v>236</v>
      </c>
      <c r="P1889" s="727" t="s">
        <v>229</v>
      </c>
      <c r="Q1889" s="874" t="s">
        <v>230</v>
      </c>
      <c r="R1889" s="727" t="s">
        <v>2856</v>
      </c>
      <c r="S1889" s="727">
        <v>839</v>
      </c>
      <c r="T1889" s="727" t="s">
        <v>997</v>
      </c>
      <c r="U1889" s="789">
        <v>1</v>
      </c>
      <c r="V1889" s="789">
        <v>30000</v>
      </c>
      <c r="W1889" s="789">
        <v>30000</v>
      </c>
      <c r="X1889" s="789">
        <v>33600</v>
      </c>
      <c r="Y1889" s="727" t="s">
        <v>4270</v>
      </c>
      <c r="Z1889" s="727">
        <v>2016</v>
      </c>
      <c r="AA1889" s="727"/>
      <c r="AB1889" s="760" t="s">
        <v>876</v>
      </c>
      <c r="AC1889" s="760"/>
      <c r="AD1889" s="760"/>
      <c r="AE1889" s="760"/>
      <c r="AF1889" s="760"/>
      <c r="AG1889" s="760" t="s">
        <v>8563</v>
      </c>
      <c r="AH1889" s="760" t="s">
        <v>794</v>
      </c>
      <c r="AI1889" s="760">
        <v>210008984</v>
      </c>
      <c r="AJ1889" s="760" t="s">
        <v>8664</v>
      </c>
      <c r="AK1889" s="807"/>
    </row>
    <row r="1890" spans="1:37" s="192" customFormat="1" ht="100.5" customHeight="1">
      <c r="A1890" s="727" t="s">
        <v>8668</v>
      </c>
      <c r="B1890" s="727" t="s">
        <v>33</v>
      </c>
      <c r="C1890" s="727" t="s">
        <v>8556</v>
      </c>
      <c r="D1890" s="727" t="s">
        <v>4374</v>
      </c>
      <c r="E1890" s="727" t="str">
        <f t="shared" si="64"/>
        <v>Костюм (комплект)</v>
      </c>
      <c r="F1890" s="727" t="s">
        <v>8557</v>
      </c>
      <c r="G1890" s="727" t="str">
        <f t="shared" si="65"/>
        <v>для защиты от пониженных температур, мужской, из хлопчатобумажной ткани, состоит из куртки и брюк тип Б, ГОСТ 29335-92</v>
      </c>
      <c r="H1890" s="727"/>
      <c r="I1890" s="727"/>
      <c r="J1890" s="727" t="s">
        <v>227</v>
      </c>
      <c r="K1890" s="727">
        <v>70</v>
      </c>
      <c r="L1890" s="752">
        <v>711000000</v>
      </c>
      <c r="M1890" s="753" t="s">
        <v>73</v>
      </c>
      <c r="N1890" s="727" t="s">
        <v>2115</v>
      </c>
      <c r="O1890" s="813" t="s">
        <v>4693</v>
      </c>
      <c r="P1890" s="727" t="s">
        <v>229</v>
      </c>
      <c r="Q1890" s="874" t="s">
        <v>230</v>
      </c>
      <c r="R1890" s="727" t="s">
        <v>2856</v>
      </c>
      <c r="S1890" s="727">
        <v>839</v>
      </c>
      <c r="T1890" s="727" t="s">
        <v>997</v>
      </c>
      <c r="U1890" s="789">
        <v>1</v>
      </c>
      <c r="V1890" s="789">
        <v>30000</v>
      </c>
      <c r="W1890" s="789">
        <v>30000</v>
      </c>
      <c r="X1890" s="789">
        <v>33600</v>
      </c>
      <c r="Y1890" s="727" t="s">
        <v>4270</v>
      </c>
      <c r="Z1890" s="727">
        <v>2016</v>
      </c>
      <c r="AA1890" s="727"/>
      <c r="AB1890" s="760" t="s">
        <v>876</v>
      </c>
      <c r="AC1890" s="760"/>
      <c r="AD1890" s="760"/>
      <c r="AE1890" s="760"/>
      <c r="AF1890" s="760"/>
      <c r="AG1890" s="760" t="s">
        <v>8575</v>
      </c>
      <c r="AH1890" s="760" t="s">
        <v>794</v>
      </c>
      <c r="AI1890" s="760">
        <v>210008985</v>
      </c>
      <c r="AJ1890" s="760" t="s">
        <v>8669</v>
      </c>
      <c r="AK1890" s="807"/>
    </row>
    <row r="1891" spans="1:37" s="192" customFormat="1" ht="100.5" customHeight="1">
      <c r="A1891" s="727" t="s">
        <v>8670</v>
      </c>
      <c r="B1891" s="727" t="s">
        <v>33</v>
      </c>
      <c r="C1891" s="727" t="s">
        <v>8556</v>
      </c>
      <c r="D1891" s="727" t="s">
        <v>4374</v>
      </c>
      <c r="E1891" s="727" t="str">
        <f t="shared" si="64"/>
        <v>Костюм (комплект)</v>
      </c>
      <c r="F1891" s="727" t="s">
        <v>8557</v>
      </c>
      <c r="G1891" s="727" t="str">
        <f t="shared" si="65"/>
        <v>для защиты от пониженных температур, мужской, из хлопчатобумажной ткани, состоит из куртки и брюк тип Б, ГОСТ 29335-92</v>
      </c>
      <c r="H1891" s="727"/>
      <c r="I1891" s="727"/>
      <c r="J1891" s="727" t="s">
        <v>227</v>
      </c>
      <c r="K1891" s="727">
        <v>70</v>
      </c>
      <c r="L1891" s="752">
        <v>711000000</v>
      </c>
      <c r="M1891" s="753" t="s">
        <v>73</v>
      </c>
      <c r="N1891" s="727" t="s">
        <v>2115</v>
      </c>
      <c r="O1891" s="727" t="s">
        <v>802</v>
      </c>
      <c r="P1891" s="727" t="s">
        <v>229</v>
      </c>
      <c r="Q1891" s="874" t="s">
        <v>230</v>
      </c>
      <c r="R1891" s="727" t="s">
        <v>2856</v>
      </c>
      <c r="S1891" s="727">
        <v>839</v>
      </c>
      <c r="T1891" s="727" t="s">
        <v>997</v>
      </c>
      <c r="U1891" s="789">
        <v>1</v>
      </c>
      <c r="V1891" s="789">
        <v>30000</v>
      </c>
      <c r="W1891" s="789">
        <v>30000</v>
      </c>
      <c r="X1891" s="789">
        <v>33600</v>
      </c>
      <c r="Y1891" s="727" t="s">
        <v>4270</v>
      </c>
      <c r="Z1891" s="727">
        <v>2016</v>
      </c>
      <c r="AA1891" s="727"/>
      <c r="AB1891" s="760" t="s">
        <v>876</v>
      </c>
      <c r="AC1891" s="760"/>
      <c r="AD1891" s="760"/>
      <c r="AE1891" s="760"/>
      <c r="AF1891" s="760"/>
      <c r="AG1891" s="760" t="s">
        <v>8558</v>
      </c>
      <c r="AH1891" s="760" t="s">
        <v>794</v>
      </c>
      <c r="AI1891" s="760">
        <v>210008986</v>
      </c>
      <c r="AJ1891" s="760" t="s">
        <v>8671</v>
      </c>
      <c r="AK1891" s="807"/>
    </row>
    <row r="1892" spans="1:37" s="192" customFormat="1" ht="100.5" customHeight="1">
      <c r="A1892" s="727" t="s">
        <v>8672</v>
      </c>
      <c r="B1892" s="727" t="s">
        <v>33</v>
      </c>
      <c r="C1892" s="727" t="s">
        <v>8556</v>
      </c>
      <c r="D1892" s="727" t="s">
        <v>4374</v>
      </c>
      <c r="E1892" s="727" t="str">
        <f t="shared" si="64"/>
        <v>Костюм (комплект)</v>
      </c>
      <c r="F1892" s="727" t="s">
        <v>8557</v>
      </c>
      <c r="G1892" s="727" t="str">
        <f t="shared" si="65"/>
        <v>для защиты от пониженных температур, мужской, из хлопчатобумажной ткани, состоит из куртки и брюк тип Б, ГОСТ 29335-92</v>
      </c>
      <c r="H1892" s="727"/>
      <c r="I1892" s="727"/>
      <c r="J1892" s="727" t="s">
        <v>227</v>
      </c>
      <c r="K1892" s="727">
        <v>70</v>
      </c>
      <c r="L1892" s="752">
        <v>711000000</v>
      </c>
      <c r="M1892" s="753" t="s">
        <v>73</v>
      </c>
      <c r="N1892" s="727" t="s">
        <v>2115</v>
      </c>
      <c r="O1892" s="813" t="s">
        <v>4672</v>
      </c>
      <c r="P1892" s="727" t="s">
        <v>229</v>
      </c>
      <c r="Q1892" s="874" t="s">
        <v>230</v>
      </c>
      <c r="R1892" s="727" t="s">
        <v>2856</v>
      </c>
      <c r="S1892" s="727">
        <v>839</v>
      </c>
      <c r="T1892" s="727" t="s">
        <v>997</v>
      </c>
      <c r="U1892" s="789">
        <v>2</v>
      </c>
      <c r="V1892" s="789">
        <v>30000</v>
      </c>
      <c r="W1892" s="789">
        <v>60000</v>
      </c>
      <c r="X1892" s="789">
        <v>67200</v>
      </c>
      <c r="Y1892" s="727" t="s">
        <v>4270</v>
      </c>
      <c r="Z1892" s="727">
        <v>2016</v>
      </c>
      <c r="AA1892" s="727"/>
      <c r="AB1892" s="760" t="s">
        <v>876</v>
      </c>
      <c r="AC1892" s="760"/>
      <c r="AD1892" s="760"/>
      <c r="AE1892" s="760"/>
      <c r="AF1892" s="760"/>
      <c r="AG1892" s="760" t="s">
        <v>8568</v>
      </c>
      <c r="AH1892" s="760" t="s">
        <v>794</v>
      </c>
      <c r="AI1892" s="760">
        <v>210008986</v>
      </c>
      <c r="AJ1892" s="760" t="s">
        <v>8671</v>
      </c>
      <c r="AK1892" s="807"/>
    </row>
    <row r="1893" spans="1:37" s="192" customFormat="1" ht="100.5" customHeight="1">
      <c r="A1893" s="727" t="s">
        <v>8673</v>
      </c>
      <c r="B1893" s="727" t="s">
        <v>33</v>
      </c>
      <c r="C1893" s="727" t="s">
        <v>8556</v>
      </c>
      <c r="D1893" s="727" t="s">
        <v>4374</v>
      </c>
      <c r="E1893" s="727" t="str">
        <f t="shared" si="64"/>
        <v>Костюм (комплект)</v>
      </c>
      <c r="F1893" s="727" t="s">
        <v>8557</v>
      </c>
      <c r="G1893" s="727" t="str">
        <f t="shared" si="65"/>
        <v>для защиты от пониженных температур, мужской, из хлопчатобумажной ткани, состоит из куртки и брюк тип Б, ГОСТ 29335-92</v>
      </c>
      <c r="H1893" s="727"/>
      <c r="I1893" s="727"/>
      <c r="J1893" s="727" t="s">
        <v>227</v>
      </c>
      <c r="K1893" s="727">
        <v>70</v>
      </c>
      <c r="L1893" s="752">
        <v>711000000</v>
      </c>
      <c r="M1893" s="753" t="s">
        <v>73</v>
      </c>
      <c r="N1893" s="727" t="s">
        <v>2115</v>
      </c>
      <c r="O1893" s="727" t="s">
        <v>802</v>
      </c>
      <c r="P1893" s="727" t="s">
        <v>229</v>
      </c>
      <c r="Q1893" s="874" t="s">
        <v>230</v>
      </c>
      <c r="R1893" s="727" t="s">
        <v>2856</v>
      </c>
      <c r="S1893" s="727">
        <v>839</v>
      </c>
      <c r="T1893" s="727" t="s">
        <v>997</v>
      </c>
      <c r="U1893" s="789">
        <v>15</v>
      </c>
      <c r="V1893" s="789">
        <v>30000</v>
      </c>
      <c r="W1893" s="789">
        <v>450000</v>
      </c>
      <c r="X1893" s="789">
        <v>504000</v>
      </c>
      <c r="Y1893" s="727" t="s">
        <v>4270</v>
      </c>
      <c r="Z1893" s="727">
        <v>2016</v>
      </c>
      <c r="AA1893" s="727"/>
      <c r="AB1893" s="760" t="s">
        <v>876</v>
      </c>
      <c r="AC1893" s="760"/>
      <c r="AD1893" s="760"/>
      <c r="AE1893" s="760"/>
      <c r="AF1893" s="760"/>
      <c r="AG1893" s="760" t="s">
        <v>8558</v>
      </c>
      <c r="AH1893" s="760" t="s">
        <v>794</v>
      </c>
      <c r="AI1893" s="760">
        <v>210008987</v>
      </c>
      <c r="AJ1893" s="760" t="s">
        <v>8674</v>
      </c>
      <c r="AK1893" s="807"/>
    </row>
    <row r="1894" spans="1:37" s="192" customFormat="1" ht="100.5" customHeight="1">
      <c r="A1894" s="727" t="s">
        <v>8675</v>
      </c>
      <c r="B1894" s="727" t="s">
        <v>33</v>
      </c>
      <c r="C1894" s="727" t="s">
        <v>8556</v>
      </c>
      <c r="D1894" s="727" t="s">
        <v>4374</v>
      </c>
      <c r="E1894" s="727" t="str">
        <f t="shared" si="64"/>
        <v>Костюм (комплект)</v>
      </c>
      <c r="F1894" s="727" t="s">
        <v>8557</v>
      </c>
      <c r="G1894" s="727" t="str">
        <f t="shared" si="65"/>
        <v>для защиты от пониженных температур, мужской, из хлопчатобумажной ткани, состоит из куртки и брюк тип Б, ГОСТ 29335-92</v>
      </c>
      <c r="H1894" s="727"/>
      <c r="I1894" s="727"/>
      <c r="J1894" s="727" t="s">
        <v>227</v>
      </c>
      <c r="K1894" s="727">
        <v>70</v>
      </c>
      <c r="L1894" s="752">
        <v>711000000</v>
      </c>
      <c r="M1894" s="753" t="s">
        <v>73</v>
      </c>
      <c r="N1894" s="727" t="s">
        <v>2115</v>
      </c>
      <c r="O1894" s="813" t="s">
        <v>4669</v>
      </c>
      <c r="P1894" s="727" t="s">
        <v>229</v>
      </c>
      <c r="Q1894" s="874" t="s">
        <v>230</v>
      </c>
      <c r="R1894" s="727" t="s">
        <v>2856</v>
      </c>
      <c r="S1894" s="727">
        <v>839</v>
      </c>
      <c r="T1894" s="727" t="s">
        <v>997</v>
      </c>
      <c r="U1894" s="789">
        <v>6</v>
      </c>
      <c r="V1894" s="789">
        <v>30000</v>
      </c>
      <c r="W1894" s="789">
        <v>180000</v>
      </c>
      <c r="X1894" s="789">
        <v>201600</v>
      </c>
      <c r="Y1894" s="727" t="s">
        <v>4270</v>
      </c>
      <c r="Z1894" s="727">
        <v>2016</v>
      </c>
      <c r="AA1894" s="727"/>
      <c r="AB1894" s="760" t="s">
        <v>876</v>
      </c>
      <c r="AC1894" s="760"/>
      <c r="AD1894" s="760"/>
      <c r="AE1894" s="760"/>
      <c r="AF1894" s="760"/>
      <c r="AG1894" s="760" t="s">
        <v>8561</v>
      </c>
      <c r="AH1894" s="760" t="s">
        <v>794</v>
      </c>
      <c r="AI1894" s="760">
        <v>210008987</v>
      </c>
      <c r="AJ1894" s="760" t="s">
        <v>8674</v>
      </c>
      <c r="AK1894" s="807"/>
    </row>
    <row r="1895" spans="1:37" s="192" customFormat="1" ht="100.5" customHeight="1">
      <c r="A1895" s="727" t="s">
        <v>8676</v>
      </c>
      <c r="B1895" s="727" t="s">
        <v>33</v>
      </c>
      <c r="C1895" s="727" t="s">
        <v>8556</v>
      </c>
      <c r="D1895" s="727" t="s">
        <v>4374</v>
      </c>
      <c r="E1895" s="727" t="str">
        <f t="shared" si="64"/>
        <v>Костюм (комплект)</v>
      </c>
      <c r="F1895" s="727" t="s">
        <v>8557</v>
      </c>
      <c r="G1895" s="727" t="str">
        <f t="shared" si="65"/>
        <v>для защиты от пониженных температур, мужской, из хлопчатобумажной ткани, состоит из куртки и брюк тип Б, ГОСТ 29335-92</v>
      </c>
      <c r="H1895" s="727"/>
      <c r="I1895" s="727"/>
      <c r="J1895" s="727" t="s">
        <v>227</v>
      </c>
      <c r="K1895" s="727">
        <v>70</v>
      </c>
      <c r="L1895" s="752">
        <v>711000000</v>
      </c>
      <c r="M1895" s="753" t="s">
        <v>73</v>
      </c>
      <c r="N1895" s="727" t="s">
        <v>2115</v>
      </c>
      <c r="O1895" s="813" t="s">
        <v>4672</v>
      </c>
      <c r="P1895" s="727" t="s">
        <v>229</v>
      </c>
      <c r="Q1895" s="874" t="s">
        <v>230</v>
      </c>
      <c r="R1895" s="727" t="s">
        <v>2856</v>
      </c>
      <c r="S1895" s="727">
        <v>839</v>
      </c>
      <c r="T1895" s="727" t="s">
        <v>997</v>
      </c>
      <c r="U1895" s="789">
        <v>48</v>
      </c>
      <c r="V1895" s="789">
        <v>30000</v>
      </c>
      <c r="W1895" s="789">
        <v>1440000</v>
      </c>
      <c r="X1895" s="789">
        <v>1612800</v>
      </c>
      <c r="Y1895" s="727" t="s">
        <v>4270</v>
      </c>
      <c r="Z1895" s="727">
        <v>2016</v>
      </c>
      <c r="AA1895" s="727"/>
      <c r="AB1895" s="760" t="s">
        <v>876</v>
      </c>
      <c r="AC1895" s="760"/>
      <c r="AD1895" s="760"/>
      <c r="AE1895" s="760"/>
      <c r="AF1895" s="760"/>
      <c r="AG1895" s="760" t="s">
        <v>8568</v>
      </c>
      <c r="AH1895" s="760" t="s">
        <v>794</v>
      </c>
      <c r="AI1895" s="760">
        <v>210008987</v>
      </c>
      <c r="AJ1895" s="760" t="s">
        <v>8674</v>
      </c>
      <c r="AK1895" s="807"/>
    </row>
    <row r="1896" spans="1:37" s="192" customFormat="1" ht="100.5" customHeight="1">
      <c r="A1896" s="727" t="s">
        <v>8677</v>
      </c>
      <c r="B1896" s="727" t="s">
        <v>33</v>
      </c>
      <c r="C1896" s="727" t="s">
        <v>8556</v>
      </c>
      <c r="D1896" s="727" t="s">
        <v>4374</v>
      </c>
      <c r="E1896" s="727" t="str">
        <f t="shared" si="64"/>
        <v>Костюм (комплект)</v>
      </c>
      <c r="F1896" s="727" t="s">
        <v>8557</v>
      </c>
      <c r="G1896" s="727" t="str">
        <f t="shared" si="65"/>
        <v>для защиты от пониженных температур, мужской, из хлопчатобумажной ткани, состоит из куртки и брюк тип Б, ГОСТ 29335-92</v>
      </c>
      <c r="H1896" s="727"/>
      <c r="I1896" s="727"/>
      <c r="J1896" s="727" t="s">
        <v>227</v>
      </c>
      <c r="K1896" s="727">
        <v>70</v>
      </c>
      <c r="L1896" s="752">
        <v>711000000</v>
      </c>
      <c r="M1896" s="753" t="s">
        <v>73</v>
      </c>
      <c r="N1896" s="727" t="s">
        <v>2115</v>
      </c>
      <c r="O1896" s="813" t="s">
        <v>4675</v>
      </c>
      <c r="P1896" s="727" t="s">
        <v>229</v>
      </c>
      <c r="Q1896" s="874" t="s">
        <v>230</v>
      </c>
      <c r="R1896" s="727" t="s">
        <v>2856</v>
      </c>
      <c r="S1896" s="727">
        <v>839</v>
      </c>
      <c r="T1896" s="727" t="s">
        <v>997</v>
      </c>
      <c r="U1896" s="789">
        <v>31</v>
      </c>
      <c r="V1896" s="789">
        <v>30000</v>
      </c>
      <c r="W1896" s="789">
        <v>930000</v>
      </c>
      <c r="X1896" s="789">
        <v>1041600</v>
      </c>
      <c r="Y1896" s="727" t="s">
        <v>4270</v>
      </c>
      <c r="Z1896" s="727">
        <v>2016</v>
      </c>
      <c r="AA1896" s="727"/>
      <c r="AB1896" s="760" t="s">
        <v>876</v>
      </c>
      <c r="AC1896" s="760"/>
      <c r="AD1896" s="760"/>
      <c r="AE1896" s="760"/>
      <c r="AF1896" s="760"/>
      <c r="AG1896" s="760" t="s">
        <v>8597</v>
      </c>
      <c r="AH1896" s="760" t="s">
        <v>794</v>
      </c>
      <c r="AI1896" s="760">
        <v>210008987</v>
      </c>
      <c r="AJ1896" s="760" t="s">
        <v>8674</v>
      </c>
      <c r="AK1896" s="807"/>
    </row>
    <row r="1897" spans="1:37" s="192" customFormat="1" ht="100.5" customHeight="1">
      <c r="A1897" s="727" t="s">
        <v>8678</v>
      </c>
      <c r="B1897" s="727" t="s">
        <v>33</v>
      </c>
      <c r="C1897" s="727" t="s">
        <v>8556</v>
      </c>
      <c r="D1897" s="727" t="s">
        <v>4374</v>
      </c>
      <c r="E1897" s="727" t="str">
        <f t="shared" si="64"/>
        <v>Костюм (комплект)</v>
      </c>
      <c r="F1897" s="727" t="s">
        <v>8557</v>
      </c>
      <c r="G1897" s="727" t="str">
        <f t="shared" si="65"/>
        <v>для защиты от пониженных температур, мужской, из хлопчатобумажной ткани, состоит из куртки и брюк тип Б, ГОСТ 29335-92</v>
      </c>
      <c r="H1897" s="727"/>
      <c r="I1897" s="727"/>
      <c r="J1897" s="727" t="s">
        <v>227</v>
      </c>
      <c r="K1897" s="727">
        <v>70</v>
      </c>
      <c r="L1897" s="752">
        <v>711000000</v>
      </c>
      <c r="M1897" s="753" t="s">
        <v>73</v>
      </c>
      <c r="N1897" s="727" t="s">
        <v>2115</v>
      </c>
      <c r="O1897" s="727" t="s">
        <v>4707</v>
      </c>
      <c r="P1897" s="727" t="s">
        <v>229</v>
      </c>
      <c r="Q1897" s="874" t="s">
        <v>230</v>
      </c>
      <c r="R1897" s="727" t="s">
        <v>2856</v>
      </c>
      <c r="S1897" s="727">
        <v>839</v>
      </c>
      <c r="T1897" s="727" t="s">
        <v>997</v>
      </c>
      <c r="U1897" s="789">
        <v>2</v>
      </c>
      <c r="V1897" s="789">
        <v>30000</v>
      </c>
      <c r="W1897" s="789">
        <v>60000</v>
      </c>
      <c r="X1897" s="789">
        <v>67200</v>
      </c>
      <c r="Y1897" s="727" t="s">
        <v>4270</v>
      </c>
      <c r="Z1897" s="727">
        <v>2016</v>
      </c>
      <c r="AA1897" s="727"/>
      <c r="AB1897" s="760" t="s">
        <v>876</v>
      </c>
      <c r="AC1897" s="760"/>
      <c r="AD1897" s="760"/>
      <c r="AE1897" s="760"/>
      <c r="AF1897" s="760"/>
      <c r="AG1897" s="760" t="s">
        <v>8570</v>
      </c>
      <c r="AH1897" s="760" t="s">
        <v>794</v>
      </c>
      <c r="AI1897" s="760">
        <v>210008987</v>
      </c>
      <c r="AJ1897" s="760" t="s">
        <v>8674</v>
      </c>
      <c r="AK1897" s="807"/>
    </row>
    <row r="1898" spans="1:37" s="192" customFormat="1" ht="100.5" customHeight="1">
      <c r="A1898" s="727" t="s">
        <v>8679</v>
      </c>
      <c r="B1898" s="727" t="s">
        <v>33</v>
      </c>
      <c r="C1898" s="727" t="s">
        <v>8556</v>
      </c>
      <c r="D1898" s="727" t="s">
        <v>4374</v>
      </c>
      <c r="E1898" s="727" t="str">
        <f t="shared" si="64"/>
        <v>Костюм (комплект)</v>
      </c>
      <c r="F1898" s="727" t="s">
        <v>8557</v>
      </c>
      <c r="G1898" s="727" t="str">
        <f t="shared" si="65"/>
        <v>для защиты от пониженных температур, мужской, из хлопчатобумажной ткани, состоит из куртки и брюк тип Б, ГОСТ 29335-92</v>
      </c>
      <c r="H1898" s="727"/>
      <c r="I1898" s="727"/>
      <c r="J1898" s="727" t="s">
        <v>227</v>
      </c>
      <c r="K1898" s="727">
        <v>70</v>
      </c>
      <c r="L1898" s="752">
        <v>711000000</v>
      </c>
      <c r="M1898" s="753" t="s">
        <v>73</v>
      </c>
      <c r="N1898" s="727" t="s">
        <v>2115</v>
      </c>
      <c r="O1898" s="813" t="s">
        <v>4678</v>
      </c>
      <c r="P1898" s="727" t="s">
        <v>229</v>
      </c>
      <c r="Q1898" s="874" t="s">
        <v>230</v>
      </c>
      <c r="R1898" s="727" t="s">
        <v>2856</v>
      </c>
      <c r="S1898" s="727">
        <v>839</v>
      </c>
      <c r="T1898" s="727" t="s">
        <v>997</v>
      </c>
      <c r="U1898" s="789">
        <v>2</v>
      </c>
      <c r="V1898" s="789">
        <v>30000</v>
      </c>
      <c r="W1898" s="789">
        <v>60000</v>
      </c>
      <c r="X1898" s="789">
        <v>67200</v>
      </c>
      <c r="Y1898" s="727" t="s">
        <v>4270</v>
      </c>
      <c r="Z1898" s="727">
        <v>2016</v>
      </c>
      <c r="AA1898" s="727"/>
      <c r="AB1898" s="760" t="s">
        <v>876</v>
      </c>
      <c r="AC1898" s="760"/>
      <c r="AD1898" s="760"/>
      <c r="AE1898" s="760"/>
      <c r="AF1898" s="760"/>
      <c r="AG1898" s="760" t="s">
        <v>8572</v>
      </c>
      <c r="AH1898" s="760" t="s">
        <v>794</v>
      </c>
      <c r="AI1898" s="760">
        <v>210008987</v>
      </c>
      <c r="AJ1898" s="760" t="s">
        <v>8674</v>
      </c>
      <c r="AK1898" s="807"/>
    </row>
    <row r="1899" spans="1:37" s="192" customFormat="1" ht="100.5" customHeight="1">
      <c r="A1899" s="727" t="s">
        <v>8680</v>
      </c>
      <c r="B1899" s="727" t="s">
        <v>33</v>
      </c>
      <c r="C1899" s="727" t="s">
        <v>8556</v>
      </c>
      <c r="D1899" s="727" t="s">
        <v>4374</v>
      </c>
      <c r="E1899" s="727" t="str">
        <f t="shared" si="64"/>
        <v>Костюм (комплект)</v>
      </c>
      <c r="F1899" s="727" t="s">
        <v>8557</v>
      </c>
      <c r="G1899" s="727" t="str">
        <f t="shared" si="65"/>
        <v>для защиты от пониженных температур, мужской, из хлопчатобумажной ткани, состоит из куртки и брюк тип Б, ГОСТ 29335-92</v>
      </c>
      <c r="H1899" s="727"/>
      <c r="I1899" s="727"/>
      <c r="J1899" s="727" t="s">
        <v>227</v>
      </c>
      <c r="K1899" s="727">
        <v>70</v>
      </c>
      <c r="L1899" s="752">
        <v>711000000</v>
      </c>
      <c r="M1899" s="753" t="s">
        <v>73</v>
      </c>
      <c r="N1899" s="727" t="s">
        <v>2115</v>
      </c>
      <c r="O1899" s="727" t="s">
        <v>236</v>
      </c>
      <c r="P1899" s="727" t="s">
        <v>229</v>
      </c>
      <c r="Q1899" s="874" t="s">
        <v>230</v>
      </c>
      <c r="R1899" s="727" t="s">
        <v>2856</v>
      </c>
      <c r="S1899" s="727">
        <v>839</v>
      </c>
      <c r="T1899" s="727" t="s">
        <v>997</v>
      </c>
      <c r="U1899" s="789">
        <v>1</v>
      </c>
      <c r="V1899" s="789">
        <v>30000</v>
      </c>
      <c r="W1899" s="789">
        <v>30000</v>
      </c>
      <c r="X1899" s="789">
        <v>33600</v>
      </c>
      <c r="Y1899" s="727" t="s">
        <v>4270</v>
      </c>
      <c r="Z1899" s="727">
        <v>2016</v>
      </c>
      <c r="AA1899" s="727"/>
      <c r="AB1899" s="760" t="s">
        <v>876</v>
      </c>
      <c r="AC1899" s="760"/>
      <c r="AD1899" s="760"/>
      <c r="AE1899" s="760"/>
      <c r="AF1899" s="760"/>
      <c r="AG1899" s="760" t="s">
        <v>8563</v>
      </c>
      <c r="AH1899" s="760" t="s">
        <v>794</v>
      </c>
      <c r="AI1899" s="760">
        <v>210008987</v>
      </c>
      <c r="AJ1899" s="760" t="s">
        <v>8674</v>
      </c>
      <c r="AK1899" s="807"/>
    </row>
    <row r="1900" spans="1:37" s="192" customFormat="1" ht="100.5" customHeight="1">
      <c r="A1900" s="727" t="s">
        <v>8681</v>
      </c>
      <c r="B1900" s="727" t="s">
        <v>33</v>
      </c>
      <c r="C1900" s="727" t="s">
        <v>8556</v>
      </c>
      <c r="D1900" s="727" t="s">
        <v>4374</v>
      </c>
      <c r="E1900" s="727" t="str">
        <f t="shared" si="64"/>
        <v>Костюм (комплект)</v>
      </c>
      <c r="F1900" s="727" t="s">
        <v>8557</v>
      </c>
      <c r="G1900" s="727" t="str">
        <f t="shared" si="65"/>
        <v>для защиты от пониженных температур, мужской, из хлопчатобумажной ткани, состоит из куртки и брюк тип Б, ГОСТ 29335-92</v>
      </c>
      <c r="H1900" s="727"/>
      <c r="I1900" s="727"/>
      <c r="J1900" s="727" t="s">
        <v>227</v>
      </c>
      <c r="K1900" s="727">
        <v>70</v>
      </c>
      <c r="L1900" s="752">
        <v>711000000</v>
      </c>
      <c r="M1900" s="753" t="s">
        <v>73</v>
      </c>
      <c r="N1900" s="727" t="s">
        <v>2115</v>
      </c>
      <c r="O1900" s="813" t="s">
        <v>4683</v>
      </c>
      <c r="P1900" s="727" t="s">
        <v>229</v>
      </c>
      <c r="Q1900" s="874" t="s">
        <v>230</v>
      </c>
      <c r="R1900" s="727" t="s">
        <v>2856</v>
      </c>
      <c r="S1900" s="727">
        <v>839</v>
      </c>
      <c r="T1900" s="727" t="s">
        <v>997</v>
      </c>
      <c r="U1900" s="789">
        <v>23</v>
      </c>
      <c r="V1900" s="789">
        <v>30000</v>
      </c>
      <c r="W1900" s="789">
        <v>690000</v>
      </c>
      <c r="X1900" s="789">
        <v>772800</v>
      </c>
      <c r="Y1900" s="727" t="s">
        <v>4270</v>
      </c>
      <c r="Z1900" s="727">
        <v>2016</v>
      </c>
      <c r="AA1900" s="727"/>
      <c r="AB1900" s="760" t="s">
        <v>876</v>
      </c>
      <c r="AC1900" s="760"/>
      <c r="AD1900" s="760"/>
      <c r="AE1900" s="760"/>
      <c r="AF1900" s="760"/>
      <c r="AG1900" s="760" t="s">
        <v>8591</v>
      </c>
      <c r="AH1900" s="760" t="s">
        <v>794</v>
      </c>
      <c r="AI1900" s="760">
        <v>210008987</v>
      </c>
      <c r="AJ1900" s="760" t="s">
        <v>8674</v>
      </c>
      <c r="AK1900" s="807"/>
    </row>
    <row r="1901" spans="1:37" s="192" customFormat="1" ht="100.5" customHeight="1">
      <c r="A1901" s="727" t="s">
        <v>8682</v>
      </c>
      <c r="B1901" s="727" t="s">
        <v>33</v>
      </c>
      <c r="C1901" s="727" t="s">
        <v>8556</v>
      </c>
      <c r="D1901" s="727" t="s">
        <v>4374</v>
      </c>
      <c r="E1901" s="727" t="str">
        <f t="shared" si="64"/>
        <v>Костюм (комплект)</v>
      </c>
      <c r="F1901" s="727" t="s">
        <v>8557</v>
      </c>
      <c r="G1901" s="727" t="str">
        <f t="shared" si="65"/>
        <v>для защиты от пониженных температур, мужской, из хлопчатобумажной ткани, состоит из куртки и брюк тип Б, ГОСТ 29335-92</v>
      </c>
      <c r="H1901" s="727"/>
      <c r="I1901" s="727"/>
      <c r="J1901" s="727" t="s">
        <v>227</v>
      </c>
      <c r="K1901" s="727">
        <v>70</v>
      </c>
      <c r="L1901" s="752">
        <v>711000000</v>
      </c>
      <c r="M1901" s="753" t="s">
        <v>73</v>
      </c>
      <c r="N1901" s="727" t="s">
        <v>2115</v>
      </c>
      <c r="O1901" s="727" t="s">
        <v>802</v>
      </c>
      <c r="P1901" s="727" t="s">
        <v>229</v>
      </c>
      <c r="Q1901" s="874" t="s">
        <v>230</v>
      </c>
      <c r="R1901" s="727" t="s">
        <v>2856</v>
      </c>
      <c r="S1901" s="727">
        <v>839</v>
      </c>
      <c r="T1901" s="727" t="s">
        <v>997</v>
      </c>
      <c r="U1901" s="789">
        <v>15</v>
      </c>
      <c r="V1901" s="789">
        <v>30000</v>
      </c>
      <c r="W1901" s="789">
        <v>450000</v>
      </c>
      <c r="X1901" s="789">
        <v>504000</v>
      </c>
      <c r="Y1901" s="727" t="s">
        <v>4270</v>
      </c>
      <c r="Z1901" s="727">
        <v>2016</v>
      </c>
      <c r="AA1901" s="727"/>
      <c r="AB1901" s="760" t="s">
        <v>876</v>
      </c>
      <c r="AC1901" s="760"/>
      <c r="AD1901" s="760"/>
      <c r="AE1901" s="760"/>
      <c r="AF1901" s="760"/>
      <c r="AG1901" s="760" t="s">
        <v>8558</v>
      </c>
      <c r="AH1901" s="760" t="s">
        <v>794</v>
      </c>
      <c r="AI1901" s="760">
        <v>210008988</v>
      </c>
      <c r="AJ1901" s="760" t="s">
        <v>8683</v>
      </c>
      <c r="AK1901" s="807"/>
    </row>
    <row r="1902" spans="1:37" s="192" customFormat="1" ht="100.5" customHeight="1">
      <c r="A1902" s="727" t="s">
        <v>8684</v>
      </c>
      <c r="B1902" s="727" t="s">
        <v>33</v>
      </c>
      <c r="C1902" s="727" t="s">
        <v>8556</v>
      </c>
      <c r="D1902" s="727" t="s">
        <v>4374</v>
      </c>
      <c r="E1902" s="727" t="str">
        <f t="shared" si="64"/>
        <v>Костюм (комплект)</v>
      </c>
      <c r="F1902" s="727" t="s">
        <v>8557</v>
      </c>
      <c r="G1902" s="727" t="str">
        <f t="shared" si="65"/>
        <v>для защиты от пониженных температур, мужской, из хлопчатобумажной ткани, состоит из куртки и брюк тип Б, ГОСТ 29335-92</v>
      </c>
      <c r="H1902" s="727"/>
      <c r="I1902" s="727"/>
      <c r="J1902" s="727" t="s">
        <v>227</v>
      </c>
      <c r="K1902" s="727">
        <v>70</v>
      </c>
      <c r="L1902" s="752">
        <v>711000000</v>
      </c>
      <c r="M1902" s="753" t="s">
        <v>73</v>
      </c>
      <c r="N1902" s="727" t="s">
        <v>2115</v>
      </c>
      <c r="O1902" s="813" t="s">
        <v>4669</v>
      </c>
      <c r="P1902" s="727" t="s">
        <v>229</v>
      </c>
      <c r="Q1902" s="874" t="s">
        <v>230</v>
      </c>
      <c r="R1902" s="727" t="s">
        <v>2856</v>
      </c>
      <c r="S1902" s="727">
        <v>839</v>
      </c>
      <c r="T1902" s="727" t="s">
        <v>997</v>
      </c>
      <c r="U1902" s="789">
        <v>13</v>
      </c>
      <c r="V1902" s="789">
        <v>30000</v>
      </c>
      <c r="W1902" s="789">
        <v>390000</v>
      </c>
      <c r="X1902" s="789">
        <v>436800</v>
      </c>
      <c r="Y1902" s="727" t="s">
        <v>4270</v>
      </c>
      <c r="Z1902" s="727">
        <v>2016</v>
      </c>
      <c r="AA1902" s="727"/>
      <c r="AB1902" s="760" t="s">
        <v>876</v>
      </c>
      <c r="AC1902" s="760"/>
      <c r="AD1902" s="760"/>
      <c r="AE1902" s="760"/>
      <c r="AF1902" s="760"/>
      <c r="AG1902" s="760" t="s">
        <v>8561</v>
      </c>
      <c r="AH1902" s="760" t="s">
        <v>794</v>
      </c>
      <c r="AI1902" s="760">
        <v>210008988</v>
      </c>
      <c r="AJ1902" s="760" t="s">
        <v>8683</v>
      </c>
      <c r="AK1902" s="807"/>
    </row>
    <row r="1903" spans="1:37" s="192" customFormat="1" ht="100.5" customHeight="1">
      <c r="A1903" s="727" t="s">
        <v>8685</v>
      </c>
      <c r="B1903" s="727" t="s">
        <v>33</v>
      </c>
      <c r="C1903" s="727" t="s">
        <v>8556</v>
      </c>
      <c r="D1903" s="727" t="s">
        <v>4374</v>
      </c>
      <c r="E1903" s="727" t="str">
        <f t="shared" si="64"/>
        <v>Костюм (комплект)</v>
      </c>
      <c r="F1903" s="727" t="s">
        <v>8557</v>
      </c>
      <c r="G1903" s="727" t="str">
        <f t="shared" si="65"/>
        <v>для защиты от пониженных температур, мужской, из хлопчатобумажной ткани, состоит из куртки и брюк тип Б, ГОСТ 29335-92</v>
      </c>
      <c r="H1903" s="727"/>
      <c r="I1903" s="727"/>
      <c r="J1903" s="727" t="s">
        <v>227</v>
      </c>
      <c r="K1903" s="727">
        <v>70</v>
      </c>
      <c r="L1903" s="752">
        <v>711000000</v>
      </c>
      <c r="M1903" s="753" t="s">
        <v>73</v>
      </c>
      <c r="N1903" s="727" t="s">
        <v>2115</v>
      </c>
      <c r="O1903" s="813" t="s">
        <v>4672</v>
      </c>
      <c r="P1903" s="727" t="s">
        <v>229</v>
      </c>
      <c r="Q1903" s="874" t="s">
        <v>230</v>
      </c>
      <c r="R1903" s="727" t="s">
        <v>2856</v>
      </c>
      <c r="S1903" s="727">
        <v>839</v>
      </c>
      <c r="T1903" s="727" t="s">
        <v>997</v>
      </c>
      <c r="U1903" s="789">
        <v>9</v>
      </c>
      <c r="V1903" s="789">
        <v>30000</v>
      </c>
      <c r="W1903" s="789">
        <v>270000</v>
      </c>
      <c r="X1903" s="789">
        <v>302400</v>
      </c>
      <c r="Y1903" s="727" t="s">
        <v>4270</v>
      </c>
      <c r="Z1903" s="727">
        <v>2016</v>
      </c>
      <c r="AA1903" s="727"/>
      <c r="AB1903" s="760" t="s">
        <v>876</v>
      </c>
      <c r="AC1903" s="760"/>
      <c r="AD1903" s="760"/>
      <c r="AE1903" s="760"/>
      <c r="AF1903" s="760"/>
      <c r="AG1903" s="760" t="s">
        <v>8568</v>
      </c>
      <c r="AH1903" s="760" t="s">
        <v>794</v>
      </c>
      <c r="AI1903" s="760">
        <v>210008988</v>
      </c>
      <c r="AJ1903" s="760" t="s">
        <v>8683</v>
      </c>
      <c r="AK1903" s="807"/>
    </row>
    <row r="1904" spans="1:37" s="192" customFormat="1" ht="100.5" customHeight="1">
      <c r="A1904" s="727" t="s">
        <v>8686</v>
      </c>
      <c r="B1904" s="727" t="s">
        <v>33</v>
      </c>
      <c r="C1904" s="727" t="s">
        <v>8556</v>
      </c>
      <c r="D1904" s="727" t="s">
        <v>4374</v>
      </c>
      <c r="E1904" s="727" t="str">
        <f t="shared" si="64"/>
        <v>Костюм (комплект)</v>
      </c>
      <c r="F1904" s="727" t="s">
        <v>8557</v>
      </c>
      <c r="G1904" s="727" t="str">
        <f t="shared" si="65"/>
        <v>для защиты от пониженных температур, мужской, из хлопчатобумажной ткани, состоит из куртки и брюк тип Б, ГОСТ 29335-92</v>
      </c>
      <c r="H1904" s="727"/>
      <c r="I1904" s="727"/>
      <c r="J1904" s="727" t="s">
        <v>227</v>
      </c>
      <c r="K1904" s="727">
        <v>70</v>
      </c>
      <c r="L1904" s="752">
        <v>711000000</v>
      </c>
      <c r="M1904" s="753" t="s">
        <v>73</v>
      </c>
      <c r="N1904" s="727" t="s">
        <v>2115</v>
      </c>
      <c r="O1904" s="813" t="s">
        <v>4675</v>
      </c>
      <c r="P1904" s="727" t="s">
        <v>229</v>
      </c>
      <c r="Q1904" s="874" t="s">
        <v>230</v>
      </c>
      <c r="R1904" s="727" t="s">
        <v>2856</v>
      </c>
      <c r="S1904" s="727">
        <v>839</v>
      </c>
      <c r="T1904" s="727" t="s">
        <v>997</v>
      </c>
      <c r="U1904" s="789">
        <v>3</v>
      </c>
      <c r="V1904" s="789">
        <v>30000</v>
      </c>
      <c r="W1904" s="789">
        <v>90000</v>
      </c>
      <c r="X1904" s="789">
        <v>100800</v>
      </c>
      <c r="Y1904" s="727" t="s">
        <v>4270</v>
      </c>
      <c r="Z1904" s="727">
        <v>2016</v>
      </c>
      <c r="AA1904" s="727"/>
      <c r="AB1904" s="760" t="s">
        <v>876</v>
      </c>
      <c r="AC1904" s="760"/>
      <c r="AD1904" s="760"/>
      <c r="AE1904" s="760"/>
      <c r="AF1904" s="760"/>
      <c r="AG1904" s="760" t="s">
        <v>8597</v>
      </c>
      <c r="AH1904" s="760" t="s">
        <v>794</v>
      </c>
      <c r="AI1904" s="760">
        <v>210008988</v>
      </c>
      <c r="AJ1904" s="760" t="s">
        <v>8683</v>
      </c>
      <c r="AK1904" s="807"/>
    </row>
    <row r="1905" spans="1:37" s="192" customFormat="1" ht="100.5" customHeight="1">
      <c r="A1905" s="727" t="s">
        <v>8687</v>
      </c>
      <c r="B1905" s="727" t="s">
        <v>33</v>
      </c>
      <c r="C1905" s="727" t="s">
        <v>8556</v>
      </c>
      <c r="D1905" s="727" t="s">
        <v>4374</v>
      </c>
      <c r="E1905" s="727" t="str">
        <f t="shared" si="64"/>
        <v>Костюм (комплект)</v>
      </c>
      <c r="F1905" s="727" t="s">
        <v>8557</v>
      </c>
      <c r="G1905" s="727" t="str">
        <f t="shared" si="65"/>
        <v>для защиты от пониженных температур, мужской, из хлопчатобумажной ткани, состоит из куртки и брюк тип Б, ГОСТ 29335-92</v>
      </c>
      <c r="H1905" s="727"/>
      <c r="I1905" s="727"/>
      <c r="J1905" s="727" t="s">
        <v>227</v>
      </c>
      <c r="K1905" s="727">
        <v>70</v>
      </c>
      <c r="L1905" s="752">
        <v>711000000</v>
      </c>
      <c r="M1905" s="753" t="s">
        <v>73</v>
      </c>
      <c r="N1905" s="727" t="s">
        <v>2115</v>
      </c>
      <c r="O1905" s="727" t="s">
        <v>4707</v>
      </c>
      <c r="P1905" s="727" t="s">
        <v>229</v>
      </c>
      <c r="Q1905" s="874" t="s">
        <v>230</v>
      </c>
      <c r="R1905" s="727" t="s">
        <v>2856</v>
      </c>
      <c r="S1905" s="727">
        <v>839</v>
      </c>
      <c r="T1905" s="727" t="s">
        <v>997</v>
      </c>
      <c r="U1905" s="789">
        <v>3</v>
      </c>
      <c r="V1905" s="789">
        <v>30000</v>
      </c>
      <c r="W1905" s="789">
        <v>90000</v>
      </c>
      <c r="X1905" s="789">
        <v>100800</v>
      </c>
      <c r="Y1905" s="727" t="s">
        <v>4270</v>
      </c>
      <c r="Z1905" s="727">
        <v>2016</v>
      </c>
      <c r="AA1905" s="727"/>
      <c r="AB1905" s="760" t="s">
        <v>876</v>
      </c>
      <c r="AC1905" s="760"/>
      <c r="AD1905" s="760"/>
      <c r="AE1905" s="760"/>
      <c r="AF1905" s="760"/>
      <c r="AG1905" s="760" t="s">
        <v>8570</v>
      </c>
      <c r="AH1905" s="760" t="s">
        <v>794</v>
      </c>
      <c r="AI1905" s="760">
        <v>210008988</v>
      </c>
      <c r="AJ1905" s="760" t="s">
        <v>8683</v>
      </c>
      <c r="AK1905" s="807"/>
    </row>
    <row r="1906" spans="1:37" s="192" customFormat="1" ht="100.5" customHeight="1">
      <c r="A1906" s="727" t="s">
        <v>8688</v>
      </c>
      <c r="B1906" s="727" t="s">
        <v>33</v>
      </c>
      <c r="C1906" s="727" t="s">
        <v>8556</v>
      </c>
      <c r="D1906" s="727" t="s">
        <v>4374</v>
      </c>
      <c r="E1906" s="727" t="str">
        <f t="shared" si="64"/>
        <v>Костюм (комплект)</v>
      </c>
      <c r="F1906" s="727" t="s">
        <v>8557</v>
      </c>
      <c r="G1906" s="727" t="str">
        <f t="shared" si="65"/>
        <v>для защиты от пониженных температур, мужской, из хлопчатобумажной ткани, состоит из куртки и брюк тип Б, ГОСТ 29335-92</v>
      </c>
      <c r="H1906" s="727"/>
      <c r="I1906" s="727"/>
      <c r="J1906" s="727" t="s">
        <v>227</v>
      </c>
      <c r="K1906" s="727">
        <v>70</v>
      </c>
      <c r="L1906" s="752">
        <v>711000000</v>
      </c>
      <c r="M1906" s="753" t="s">
        <v>73</v>
      </c>
      <c r="N1906" s="727" t="s">
        <v>2115</v>
      </c>
      <c r="O1906" s="813" t="s">
        <v>4678</v>
      </c>
      <c r="P1906" s="727" t="s">
        <v>229</v>
      </c>
      <c r="Q1906" s="874" t="s">
        <v>230</v>
      </c>
      <c r="R1906" s="727" t="s">
        <v>2856</v>
      </c>
      <c r="S1906" s="727">
        <v>839</v>
      </c>
      <c r="T1906" s="727" t="s">
        <v>997</v>
      </c>
      <c r="U1906" s="789">
        <v>5</v>
      </c>
      <c r="V1906" s="789">
        <v>30000</v>
      </c>
      <c r="W1906" s="789">
        <v>150000</v>
      </c>
      <c r="X1906" s="789">
        <v>168000</v>
      </c>
      <c r="Y1906" s="727" t="s">
        <v>4270</v>
      </c>
      <c r="Z1906" s="727">
        <v>2016</v>
      </c>
      <c r="AA1906" s="727"/>
      <c r="AB1906" s="760" t="s">
        <v>876</v>
      </c>
      <c r="AC1906" s="760"/>
      <c r="AD1906" s="760"/>
      <c r="AE1906" s="760"/>
      <c r="AF1906" s="760"/>
      <c r="AG1906" s="760" t="s">
        <v>8572</v>
      </c>
      <c r="AH1906" s="760" t="s">
        <v>794</v>
      </c>
      <c r="AI1906" s="760">
        <v>210008988</v>
      </c>
      <c r="AJ1906" s="760" t="s">
        <v>8683</v>
      </c>
      <c r="AK1906" s="807"/>
    </row>
    <row r="1907" spans="1:37" s="192" customFormat="1" ht="100.5" customHeight="1">
      <c r="A1907" s="727" t="s">
        <v>8689</v>
      </c>
      <c r="B1907" s="727" t="s">
        <v>33</v>
      </c>
      <c r="C1907" s="727" t="s">
        <v>8556</v>
      </c>
      <c r="D1907" s="727" t="s">
        <v>4374</v>
      </c>
      <c r="E1907" s="727" t="str">
        <f t="shared" si="64"/>
        <v>Костюм (комплект)</v>
      </c>
      <c r="F1907" s="727" t="s">
        <v>8557</v>
      </c>
      <c r="G1907" s="727" t="str">
        <f t="shared" si="65"/>
        <v>для защиты от пониженных температур, мужской, из хлопчатобумажной ткани, состоит из куртки и брюк тип Б, ГОСТ 29335-92</v>
      </c>
      <c r="H1907" s="727"/>
      <c r="I1907" s="727"/>
      <c r="J1907" s="727" t="s">
        <v>227</v>
      </c>
      <c r="K1907" s="727">
        <v>70</v>
      </c>
      <c r="L1907" s="752">
        <v>711000000</v>
      </c>
      <c r="M1907" s="753" t="s">
        <v>73</v>
      </c>
      <c r="N1907" s="727" t="s">
        <v>2115</v>
      </c>
      <c r="O1907" s="727" t="s">
        <v>236</v>
      </c>
      <c r="P1907" s="727" t="s">
        <v>229</v>
      </c>
      <c r="Q1907" s="874" t="s">
        <v>230</v>
      </c>
      <c r="R1907" s="727" t="s">
        <v>2856</v>
      </c>
      <c r="S1907" s="727">
        <v>839</v>
      </c>
      <c r="T1907" s="727" t="s">
        <v>997</v>
      </c>
      <c r="U1907" s="789">
        <v>6</v>
      </c>
      <c r="V1907" s="789">
        <v>30000</v>
      </c>
      <c r="W1907" s="789">
        <v>180000</v>
      </c>
      <c r="X1907" s="789">
        <v>201600</v>
      </c>
      <c r="Y1907" s="727" t="s">
        <v>4270</v>
      </c>
      <c r="Z1907" s="727">
        <v>2016</v>
      </c>
      <c r="AA1907" s="727"/>
      <c r="AB1907" s="760" t="s">
        <v>876</v>
      </c>
      <c r="AC1907" s="760"/>
      <c r="AD1907" s="760"/>
      <c r="AE1907" s="760"/>
      <c r="AF1907" s="760"/>
      <c r="AG1907" s="760" t="s">
        <v>8563</v>
      </c>
      <c r="AH1907" s="760" t="s">
        <v>794</v>
      </c>
      <c r="AI1907" s="760">
        <v>210008988</v>
      </c>
      <c r="AJ1907" s="760" t="s">
        <v>8683</v>
      </c>
      <c r="AK1907" s="807"/>
    </row>
    <row r="1908" spans="1:37" s="192" customFormat="1" ht="100.5" customHeight="1">
      <c r="A1908" s="727" t="s">
        <v>8690</v>
      </c>
      <c r="B1908" s="727" t="s">
        <v>33</v>
      </c>
      <c r="C1908" s="727" t="s">
        <v>8556</v>
      </c>
      <c r="D1908" s="727" t="s">
        <v>4374</v>
      </c>
      <c r="E1908" s="727" t="str">
        <f t="shared" si="64"/>
        <v>Костюм (комплект)</v>
      </c>
      <c r="F1908" s="727" t="s">
        <v>8557</v>
      </c>
      <c r="G1908" s="727" t="str">
        <f t="shared" si="65"/>
        <v>для защиты от пониженных температур, мужской, из хлопчатобумажной ткани, состоит из куртки и брюк тип Б, ГОСТ 29335-92</v>
      </c>
      <c r="H1908" s="727"/>
      <c r="I1908" s="727"/>
      <c r="J1908" s="727" t="s">
        <v>227</v>
      </c>
      <c r="K1908" s="727">
        <v>70</v>
      </c>
      <c r="L1908" s="752">
        <v>711000000</v>
      </c>
      <c r="M1908" s="753" t="s">
        <v>73</v>
      </c>
      <c r="N1908" s="727" t="s">
        <v>2115</v>
      </c>
      <c r="O1908" s="813" t="s">
        <v>4683</v>
      </c>
      <c r="P1908" s="727" t="s">
        <v>229</v>
      </c>
      <c r="Q1908" s="874" t="s">
        <v>230</v>
      </c>
      <c r="R1908" s="727" t="s">
        <v>2856</v>
      </c>
      <c r="S1908" s="727">
        <v>839</v>
      </c>
      <c r="T1908" s="727" t="s">
        <v>997</v>
      </c>
      <c r="U1908" s="789">
        <v>12</v>
      </c>
      <c r="V1908" s="789">
        <v>30000</v>
      </c>
      <c r="W1908" s="789">
        <v>360000</v>
      </c>
      <c r="X1908" s="789">
        <v>403200</v>
      </c>
      <c r="Y1908" s="727" t="s">
        <v>4270</v>
      </c>
      <c r="Z1908" s="727">
        <v>2016</v>
      </c>
      <c r="AA1908" s="727"/>
      <c r="AB1908" s="760" t="s">
        <v>876</v>
      </c>
      <c r="AC1908" s="760"/>
      <c r="AD1908" s="760"/>
      <c r="AE1908" s="760"/>
      <c r="AF1908" s="760"/>
      <c r="AG1908" s="760" t="s">
        <v>8591</v>
      </c>
      <c r="AH1908" s="760" t="s">
        <v>794</v>
      </c>
      <c r="AI1908" s="760">
        <v>210008988</v>
      </c>
      <c r="AJ1908" s="760" t="s">
        <v>8683</v>
      </c>
      <c r="AK1908" s="807"/>
    </row>
    <row r="1909" spans="1:37" s="192" customFormat="1" ht="100.5" customHeight="1">
      <c r="A1909" s="727" t="s">
        <v>8691</v>
      </c>
      <c r="B1909" s="727" t="s">
        <v>33</v>
      </c>
      <c r="C1909" s="727" t="s">
        <v>8556</v>
      </c>
      <c r="D1909" s="727" t="s">
        <v>4374</v>
      </c>
      <c r="E1909" s="727" t="str">
        <f t="shared" si="64"/>
        <v>Костюм (комплект)</v>
      </c>
      <c r="F1909" s="727" t="s">
        <v>8557</v>
      </c>
      <c r="G1909" s="727" t="str">
        <f t="shared" si="65"/>
        <v>для защиты от пониженных температур, мужской, из хлопчатобумажной ткани, состоит из куртки и брюк тип Б, ГОСТ 29335-92</v>
      </c>
      <c r="H1909" s="727"/>
      <c r="I1909" s="727"/>
      <c r="J1909" s="727" t="s">
        <v>227</v>
      </c>
      <c r="K1909" s="727">
        <v>70</v>
      </c>
      <c r="L1909" s="752">
        <v>711000000</v>
      </c>
      <c r="M1909" s="753" t="s">
        <v>73</v>
      </c>
      <c r="N1909" s="727" t="s">
        <v>2115</v>
      </c>
      <c r="O1909" s="813" t="s">
        <v>4683</v>
      </c>
      <c r="P1909" s="727" t="s">
        <v>229</v>
      </c>
      <c r="Q1909" s="874" t="s">
        <v>230</v>
      </c>
      <c r="R1909" s="727" t="s">
        <v>2856</v>
      </c>
      <c r="S1909" s="727">
        <v>839</v>
      </c>
      <c r="T1909" s="727" t="s">
        <v>997</v>
      </c>
      <c r="U1909" s="789">
        <v>4</v>
      </c>
      <c r="V1909" s="789">
        <v>30000</v>
      </c>
      <c r="W1909" s="789">
        <v>120000</v>
      </c>
      <c r="X1909" s="789">
        <v>134400</v>
      </c>
      <c r="Y1909" s="727" t="s">
        <v>4270</v>
      </c>
      <c r="Z1909" s="727">
        <v>2016</v>
      </c>
      <c r="AA1909" s="727"/>
      <c r="AB1909" s="760" t="s">
        <v>876</v>
      </c>
      <c r="AC1909" s="760"/>
      <c r="AD1909" s="760"/>
      <c r="AE1909" s="760"/>
      <c r="AF1909" s="760"/>
      <c r="AG1909" s="760" t="s">
        <v>8634</v>
      </c>
      <c r="AH1909" s="760" t="s">
        <v>794</v>
      </c>
      <c r="AI1909" s="760">
        <v>210008988</v>
      </c>
      <c r="AJ1909" s="760" t="s">
        <v>8683</v>
      </c>
      <c r="AK1909" s="807"/>
    </row>
    <row r="1910" spans="1:37" s="192" customFormat="1" ht="100.5" customHeight="1">
      <c r="A1910" s="727" t="s">
        <v>8692</v>
      </c>
      <c r="B1910" s="727" t="s">
        <v>33</v>
      </c>
      <c r="C1910" s="727" t="s">
        <v>8556</v>
      </c>
      <c r="D1910" s="727" t="s">
        <v>4374</v>
      </c>
      <c r="E1910" s="727" t="str">
        <f t="shared" si="64"/>
        <v>Костюм (комплект)</v>
      </c>
      <c r="F1910" s="727" t="s">
        <v>8557</v>
      </c>
      <c r="G1910" s="727" t="str">
        <f t="shared" si="65"/>
        <v>для защиты от пониженных температур, мужской, из хлопчатобумажной ткани, состоит из куртки и брюк тип Б, ГОСТ 29335-92</v>
      </c>
      <c r="H1910" s="727"/>
      <c r="I1910" s="727"/>
      <c r="J1910" s="727" t="s">
        <v>227</v>
      </c>
      <c r="K1910" s="727">
        <v>70</v>
      </c>
      <c r="L1910" s="752">
        <v>711000000</v>
      </c>
      <c r="M1910" s="753" t="s">
        <v>73</v>
      </c>
      <c r="N1910" s="727" t="s">
        <v>2115</v>
      </c>
      <c r="O1910" s="813" t="s">
        <v>4693</v>
      </c>
      <c r="P1910" s="727" t="s">
        <v>229</v>
      </c>
      <c r="Q1910" s="874" t="s">
        <v>230</v>
      </c>
      <c r="R1910" s="727" t="s">
        <v>2856</v>
      </c>
      <c r="S1910" s="727">
        <v>839</v>
      </c>
      <c r="T1910" s="727" t="s">
        <v>997</v>
      </c>
      <c r="U1910" s="789">
        <v>13</v>
      </c>
      <c r="V1910" s="789">
        <v>30000</v>
      </c>
      <c r="W1910" s="789">
        <v>390000</v>
      </c>
      <c r="X1910" s="789">
        <v>436800</v>
      </c>
      <c r="Y1910" s="727" t="s">
        <v>4270</v>
      </c>
      <c r="Z1910" s="727">
        <v>2016</v>
      </c>
      <c r="AA1910" s="727"/>
      <c r="AB1910" s="760" t="s">
        <v>876</v>
      </c>
      <c r="AC1910" s="760"/>
      <c r="AD1910" s="760"/>
      <c r="AE1910" s="760"/>
      <c r="AF1910" s="760"/>
      <c r="AG1910" s="760" t="s">
        <v>8575</v>
      </c>
      <c r="AH1910" s="760" t="s">
        <v>794</v>
      </c>
      <c r="AI1910" s="760">
        <v>210008988</v>
      </c>
      <c r="AJ1910" s="760" t="s">
        <v>8683</v>
      </c>
      <c r="AK1910" s="807"/>
    </row>
    <row r="1911" spans="1:37" s="192" customFormat="1" ht="100.5" customHeight="1">
      <c r="A1911" s="727" t="s">
        <v>8693</v>
      </c>
      <c r="B1911" s="727" t="s">
        <v>33</v>
      </c>
      <c r="C1911" s="727" t="s">
        <v>8556</v>
      </c>
      <c r="D1911" s="727" t="s">
        <v>4374</v>
      </c>
      <c r="E1911" s="727" t="str">
        <f t="shared" si="64"/>
        <v>Костюм (комплект)</v>
      </c>
      <c r="F1911" s="727" t="s">
        <v>8557</v>
      </c>
      <c r="G1911" s="727" t="str">
        <f t="shared" si="65"/>
        <v>для защиты от пониженных температур, мужской, из хлопчатобумажной ткани, состоит из куртки и брюк тип Б, ГОСТ 29335-92</v>
      </c>
      <c r="H1911" s="727"/>
      <c r="I1911" s="727"/>
      <c r="J1911" s="727" t="s">
        <v>227</v>
      </c>
      <c r="K1911" s="727">
        <v>70</v>
      </c>
      <c r="L1911" s="752">
        <v>711000000</v>
      </c>
      <c r="M1911" s="753" t="s">
        <v>73</v>
      </c>
      <c r="N1911" s="727" t="s">
        <v>2115</v>
      </c>
      <c r="O1911" s="727" t="s">
        <v>802</v>
      </c>
      <c r="P1911" s="727" t="s">
        <v>229</v>
      </c>
      <c r="Q1911" s="874" t="s">
        <v>230</v>
      </c>
      <c r="R1911" s="727" t="s">
        <v>2856</v>
      </c>
      <c r="S1911" s="727">
        <v>839</v>
      </c>
      <c r="T1911" s="727" t="s">
        <v>997</v>
      </c>
      <c r="U1911" s="789">
        <v>4</v>
      </c>
      <c r="V1911" s="789">
        <v>30000</v>
      </c>
      <c r="W1911" s="789">
        <v>120000</v>
      </c>
      <c r="X1911" s="789">
        <v>134400</v>
      </c>
      <c r="Y1911" s="727" t="s">
        <v>4270</v>
      </c>
      <c r="Z1911" s="727">
        <v>2016</v>
      </c>
      <c r="AA1911" s="727"/>
      <c r="AB1911" s="760" t="s">
        <v>876</v>
      </c>
      <c r="AC1911" s="760"/>
      <c r="AD1911" s="760"/>
      <c r="AE1911" s="760"/>
      <c r="AF1911" s="760"/>
      <c r="AG1911" s="760" t="s">
        <v>8558</v>
      </c>
      <c r="AH1911" s="760" t="s">
        <v>794</v>
      </c>
      <c r="AI1911" s="760">
        <v>210008989</v>
      </c>
      <c r="AJ1911" s="760" t="s">
        <v>8694</v>
      </c>
      <c r="AK1911" s="807"/>
    </row>
    <row r="1912" spans="1:37" s="192" customFormat="1" ht="100.5" customHeight="1">
      <c r="A1912" s="727" t="s">
        <v>8695</v>
      </c>
      <c r="B1912" s="727" t="s">
        <v>33</v>
      </c>
      <c r="C1912" s="727" t="s">
        <v>8556</v>
      </c>
      <c r="D1912" s="727" t="s">
        <v>4374</v>
      </c>
      <c r="E1912" s="727" t="str">
        <f t="shared" si="64"/>
        <v>Костюм (комплект)</v>
      </c>
      <c r="F1912" s="727" t="s">
        <v>8557</v>
      </c>
      <c r="G1912" s="727" t="str">
        <f t="shared" si="65"/>
        <v>для защиты от пониженных температур, мужской, из хлопчатобумажной ткани, состоит из куртки и брюк тип Б, ГОСТ 29335-92</v>
      </c>
      <c r="H1912" s="727"/>
      <c r="I1912" s="727"/>
      <c r="J1912" s="727" t="s">
        <v>227</v>
      </c>
      <c r="K1912" s="727">
        <v>70</v>
      </c>
      <c r="L1912" s="752">
        <v>711000000</v>
      </c>
      <c r="M1912" s="753" t="s">
        <v>73</v>
      </c>
      <c r="N1912" s="727" t="s">
        <v>2115</v>
      </c>
      <c r="O1912" s="813" t="s">
        <v>4669</v>
      </c>
      <c r="P1912" s="727" t="s">
        <v>229</v>
      </c>
      <c r="Q1912" s="874" t="s">
        <v>230</v>
      </c>
      <c r="R1912" s="727" t="s">
        <v>2856</v>
      </c>
      <c r="S1912" s="727">
        <v>839</v>
      </c>
      <c r="T1912" s="727" t="s">
        <v>997</v>
      </c>
      <c r="U1912" s="789">
        <v>4</v>
      </c>
      <c r="V1912" s="789">
        <v>30000</v>
      </c>
      <c r="W1912" s="789">
        <v>120000</v>
      </c>
      <c r="X1912" s="789">
        <v>134400</v>
      </c>
      <c r="Y1912" s="727" t="s">
        <v>4270</v>
      </c>
      <c r="Z1912" s="727">
        <v>2016</v>
      </c>
      <c r="AA1912" s="727"/>
      <c r="AB1912" s="760" t="s">
        <v>876</v>
      </c>
      <c r="AC1912" s="760"/>
      <c r="AD1912" s="760"/>
      <c r="AE1912" s="760"/>
      <c r="AF1912" s="760"/>
      <c r="AG1912" s="760" t="s">
        <v>8561</v>
      </c>
      <c r="AH1912" s="760" t="s">
        <v>794</v>
      </c>
      <c r="AI1912" s="760">
        <v>210008989</v>
      </c>
      <c r="AJ1912" s="760" t="s">
        <v>8694</v>
      </c>
      <c r="AK1912" s="807"/>
    </row>
    <row r="1913" spans="1:37" s="192" customFormat="1" ht="100.5" customHeight="1">
      <c r="A1913" s="727" t="s">
        <v>8696</v>
      </c>
      <c r="B1913" s="727" t="s">
        <v>33</v>
      </c>
      <c r="C1913" s="727" t="s">
        <v>8556</v>
      </c>
      <c r="D1913" s="727" t="s">
        <v>4374</v>
      </c>
      <c r="E1913" s="727" t="str">
        <f t="shared" si="64"/>
        <v>Костюм (комплект)</v>
      </c>
      <c r="F1913" s="727" t="s">
        <v>8557</v>
      </c>
      <c r="G1913" s="727" t="str">
        <f t="shared" si="65"/>
        <v>для защиты от пониженных температур, мужской, из хлопчатобумажной ткани, состоит из куртки и брюк тип Б, ГОСТ 29335-92</v>
      </c>
      <c r="H1913" s="727"/>
      <c r="I1913" s="727"/>
      <c r="J1913" s="727" t="s">
        <v>227</v>
      </c>
      <c r="K1913" s="727">
        <v>70</v>
      </c>
      <c r="L1913" s="752">
        <v>711000000</v>
      </c>
      <c r="M1913" s="753" t="s">
        <v>73</v>
      </c>
      <c r="N1913" s="727" t="s">
        <v>2115</v>
      </c>
      <c r="O1913" s="813" t="s">
        <v>4672</v>
      </c>
      <c r="P1913" s="727" t="s">
        <v>229</v>
      </c>
      <c r="Q1913" s="874" t="s">
        <v>230</v>
      </c>
      <c r="R1913" s="727" t="s">
        <v>2856</v>
      </c>
      <c r="S1913" s="727">
        <v>839</v>
      </c>
      <c r="T1913" s="727" t="s">
        <v>997</v>
      </c>
      <c r="U1913" s="789">
        <v>5</v>
      </c>
      <c r="V1913" s="789">
        <v>30000</v>
      </c>
      <c r="W1913" s="789">
        <v>150000</v>
      </c>
      <c r="X1913" s="789">
        <v>168000</v>
      </c>
      <c r="Y1913" s="727" t="s">
        <v>4270</v>
      </c>
      <c r="Z1913" s="727">
        <v>2016</v>
      </c>
      <c r="AA1913" s="727"/>
      <c r="AB1913" s="760" t="s">
        <v>876</v>
      </c>
      <c r="AC1913" s="760"/>
      <c r="AD1913" s="760"/>
      <c r="AE1913" s="760"/>
      <c r="AF1913" s="760"/>
      <c r="AG1913" s="760" t="s">
        <v>8568</v>
      </c>
      <c r="AH1913" s="760" t="s">
        <v>794</v>
      </c>
      <c r="AI1913" s="760">
        <v>210008989</v>
      </c>
      <c r="AJ1913" s="760" t="s">
        <v>8694</v>
      </c>
      <c r="AK1913" s="807"/>
    </row>
    <row r="1914" spans="1:37" s="192" customFormat="1" ht="100.5" customHeight="1">
      <c r="A1914" s="727" t="s">
        <v>8697</v>
      </c>
      <c r="B1914" s="727" t="s">
        <v>33</v>
      </c>
      <c r="C1914" s="727" t="s">
        <v>8556</v>
      </c>
      <c r="D1914" s="727" t="s">
        <v>4374</v>
      </c>
      <c r="E1914" s="727" t="str">
        <f t="shared" si="64"/>
        <v>Костюм (комплект)</v>
      </c>
      <c r="F1914" s="727" t="s">
        <v>8557</v>
      </c>
      <c r="G1914" s="727" t="str">
        <f t="shared" si="65"/>
        <v>для защиты от пониженных температур, мужской, из хлопчатобумажной ткани, состоит из куртки и брюк тип Б, ГОСТ 29335-92</v>
      </c>
      <c r="H1914" s="727"/>
      <c r="I1914" s="727"/>
      <c r="J1914" s="727" t="s">
        <v>227</v>
      </c>
      <c r="K1914" s="727">
        <v>70</v>
      </c>
      <c r="L1914" s="752">
        <v>711000000</v>
      </c>
      <c r="M1914" s="753" t="s">
        <v>73</v>
      </c>
      <c r="N1914" s="727" t="s">
        <v>2115</v>
      </c>
      <c r="O1914" s="813" t="s">
        <v>4693</v>
      </c>
      <c r="P1914" s="727" t="s">
        <v>229</v>
      </c>
      <c r="Q1914" s="874" t="s">
        <v>230</v>
      </c>
      <c r="R1914" s="727" t="s">
        <v>2856</v>
      </c>
      <c r="S1914" s="727">
        <v>839</v>
      </c>
      <c r="T1914" s="727" t="s">
        <v>997</v>
      </c>
      <c r="U1914" s="789">
        <v>2</v>
      </c>
      <c r="V1914" s="789">
        <v>30000</v>
      </c>
      <c r="W1914" s="789">
        <v>60000</v>
      </c>
      <c r="X1914" s="789">
        <v>67200</v>
      </c>
      <c r="Y1914" s="727" t="s">
        <v>4270</v>
      </c>
      <c r="Z1914" s="727">
        <v>2016</v>
      </c>
      <c r="AA1914" s="727"/>
      <c r="AB1914" s="760" t="s">
        <v>876</v>
      </c>
      <c r="AC1914" s="760"/>
      <c r="AD1914" s="760"/>
      <c r="AE1914" s="760"/>
      <c r="AF1914" s="760"/>
      <c r="AG1914" s="760" t="s">
        <v>8575</v>
      </c>
      <c r="AH1914" s="760" t="s">
        <v>794</v>
      </c>
      <c r="AI1914" s="760">
        <v>210008989</v>
      </c>
      <c r="AJ1914" s="760" t="s">
        <v>8694</v>
      </c>
      <c r="AK1914" s="807"/>
    </row>
    <row r="1915" spans="1:37" s="192" customFormat="1" ht="100.5" customHeight="1">
      <c r="A1915" s="727" t="s">
        <v>8698</v>
      </c>
      <c r="B1915" s="727" t="s">
        <v>33</v>
      </c>
      <c r="C1915" s="727" t="s">
        <v>8556</v>
      </c>
      <c r="D1915" s="727" t="s">
        <v>4374</v>
      </c>
      <c r="E1915" s="727" t="str">
        <f t="shared" si="64"/>
        <v>Костюм (комплект)</v>
      </c>
      <c r="F1915" s="727" t="s">
        <v>8557</v>
      </c>
      <c r="G1915" s="727" t="str">
        <f t="shared" si="65"/>
        <v>для защиты от пониженных температур, мужской, из хлопчатобумажной ткани, состоит из куртки и брюк тип Б, ГОСТ 29335-92</v>
      </c>
      <c r="H1915" s="727"/>
      <c r="I1915" s="727"/>
      <c r="J1915" s="727" t="s">
        <v>227</v>
      </c>
      <c r="K1915" s="727">
        <v>70</v>
      </c>
      <c r="L1915" s="752">
        <v>711000000</v>
      </c>
      <c r="M1915" s="753" t="s">
        <v>73</v>
      </c>
      <c r="N1915" s="727" t="s">
        <v>2115</v>
      </c>
      <c r="O1915" s="727" t="s">
        <v>802</v>
      </c>
      <c r="P1915" s="727" t="s">
        <v>229</v>
      </c>
      <c r="Q1915" s="874" t="s">
        <v>230</v>
      </c>
      <c r="R1915" s="727" t="s">
        <v>2856</v>
      </c>
      <c r="S1915" s="727">
        <v>839</v>
      </c>
      <c r="T1915" s="727" t="s">
        <v>997</v>
      </c>
      <c r="U1915" s="789">
        <v>1</v>
      </c>
      <c r="V1915" s="789">
        <v>30000</v>
      </c>
      <c r="W1915" s="789">
        <v>30000</v>
      </c>
      <c r="X1915" s="789">
        <v>33600</v>
      </c>
      <c r="Y1915" s="727" t="s">
        <v>4270</v>
      </c>
      <c r="Z1915" s="727">
        <v>2016</v>
      </c>
      <c r="AA1915" s="727"/>
      <c r="AB1915" s="760" t="s">
        <v>876</v>
      </c>
      <c r="AC1915" s="760"/>
      <c r="AD1915" s="760"/>
      <c r="AE1915" s="760"/>
      <c r="AF1915" s="760"/>
      <c r="AG1915" s="760" t="s">
        <v>8558</v>
      </c>
      <c r="AH1915" s="760" t="s">
        <v>794</v>
      </c>
      <c r="AI1915" s="760">
        <v>210008990</v>
      </c>
      <c r="AJ1915" s="760" t="s">
        <v>8699</v>
      </c>
      <c r="AK1915" s="807"/>
    </row>
    <row r="1916" spans="1:37" s="192" customFormat="1" ht="100.5" customHeight="1">
      <c r="A1916" s="727" t="s">
        <v>8700</v>
      </c>
      <c r="B1916" s="727" t="s">
        <v>33</v>
      </c>
      <c r="C1916" s="727" t="s">
        <v>8556</v>
      </c>
      <c r="D1916" s="727" t="s">
        <v>4374</v>
      </c>
      <c r="E1916" s="727" t="str">
        <f t="shared" si="64"/>
        <v>Костюм (комплект)</v>
      </c>
      <c r="F1916" s="727" t="s">
        <v>8557</v>
      </c>
      <c r="G1916" s="727" t="str">
        <f t="shared" si="65"/>
        <v>для защиты от пониженных температур, мужской, из хлопчатобумажной ткани, состоит из куртки и брюк тип Б, ГОСТ 29335-92</v>
      </c>
      <c r="H1916" s="727"/>
      <c r="I1916" s="727"/>
      <c r="J1916" s="727" t="s">
        <v>227</v>
      </c>
      <c r="K1916" s="727">
        <v>70</v>
      </c>
      <c r="L1916" s="752">
        <v>711000000</v>
      </c>
      <c r="M1916" s="753" t="s">
        <v>73</v>
      </c>
      <c r="N1916" s="727" t="s">
        <v>2115</v>
      </c>
      <c r="O1916" s="813" t="s">
        <v>4669</v>
      </c>
      <c r="P1916" s="727" t="s">
        <v>229</v>
      </c>
      <c r="Q1916" s="874" t="s">
        <v>230</v>
      </c>
      <c r="R1916" s="727" t="s">
        <v>2856</v>
      </c>
      <c r="S1916" s="727">
        <v>839</v>
      </c>
      <c r="T1916" s="727" t="s">
        <v>997</v>
      </c>
      <c r="U1916" s="789">
        <v>1</v>
      </c>
      <c r="V1916" s="789">
        <v>30000</v>
      </c>
      <c r="W1916" s="789">
        <v>30000</v>
      </c>
      <c r="X1916" s="789">
        <v>33600</v>
      </c>
      <c r="Y1916" s="727" t="s">
        <v>4270</v>
      </c>
      <c r="Z1916" s="727">
        <v>2016</v>
      </c>
      <c r="AA1916" s="727"/>
      <c r="AB1916" s="760" t="s">
        <v>876</v>
      </c>
      <c r="AC1916" s="760"/>
      <c r="AD1916" s="760"/>
      <c r="AE1916" s="760"/>
      <c r="AF1916" s="760"/>
      <c r="AG1916" s="760" t="s">
        <v>8561</v>
      </c>
      <c r="AH1916" s="760" t="s">
        <v>794</v>
      </c>
      <c r="AI1916" s="760">
        <v>210008990</v>
      </c>
      <c r="AJ1916" s="760" t="s">
        <v>8699</v>
      </c>
      <c r="AK1916" s="807"/>
    </row>
    <row r="1917" spans="1:37" s="192" customFormat="1" ht="100.5" customHeight="1">
      <c r="A1917" s="727" t="s">
        <v>8701</v>
      </c>
      <c r="B1917" s="727" t="s">
        <v>33</v>
      </c>
      <c r="C1917" s="727" t="s">
        <v>8556</v>
      </c>
      <c r="D1917" s="727" t="s">
        <v>4374</v>
      </c>
      <c r="E1917" s="727" t="str">
        <f t="shared" si="64"/>
        <v>Костюм (комплект)</v>
      </c>
      <c r="F1917" s="727" t="s">
        <v>8557</v>
      </c>
      <c r="G1917" s="727" t="str">
        <f t="shared" si="65"/>
        <v>для защиты от пониженных температур, мужской, из хлопчатобумажной ткани, состоит из куртки и брюк тип Б, ГОСТ 29335-92</v>
      </c>
      <c r="H1917" s="727"/>
      <c r="I1917" s="727"/>
      <c r="J1917" s="727" t="s">
        <v>227</v>
      </c>
      <c r="K1917" s="727">
        <v>70</v>
      </c>
      <c r="L1917" s="752">
        <v>711000000</v>
      </c>
      <c r="M1917" s="753" t="s">
        <v>73</v>
      </c>
      <c r="N1917" s="727" t="s">
        <v>2115</v>
      </c>
      <c r="O1917" s="813" t="s">
        <v>4693</v>
      </c>
      <c r="P1917" s="727" t="s">
        <v>229</v>
      </c>
      <c r="Q1917" s="874" t="s">
        <v>230</v>
      </c>
      <c r="R1917" s="727" t="s">
        <v>2856</v>
      </c>
      <c r="S1917" s="727">
        <v>839</v>
      </c>
      <c r="T1917" s="727" t="s">
        <v>997</v>
      </c>
      <c r="U1917" s="789">
        <v>3</v>
      </c>
      <c r="V1917" s="789">
        <v>30000</v>
      </c>
      <c r="W1917" s="789">
        <v>90000</v>
      </c>
      <c r="X1917" s="789">
        <v>100800</v>
      </c>
      <c r="Y1917" s="727" t="s">
        <v>4270</v>
      </c>
      <c r="Z1917" s="727">
        <v>2016</v>
      </c>
      <c r="AA1917" s="727"/>
      <c r="AB1917" s="760" t="s">
        <v>876</v>
      </c>
      <c r="AC1917" s="760"/>
      <c r="AD1917" s="760"/>
      <c r="AE1917" s="760"/>
      <c r="AF1917" s="760"/>
      <c r="AG1917" s="760" t="s">
        <v>8575</v>
      </c>
      <c r="AH1917" s="760" t="s">
        <v>794</v>
      </c>
      <c r="AI1917" s="760">
        <v>210008990</v>
      </c>
      <c r="AJ1917" s="760" t="s">
        <v>8699</v>
      </c>
      <c r="AK1917" s="807"/>
    </row>
    <row r="1918" spans="1:37" s="192" customFormat="1" ht="100.5" customHeight="1">
      <c r="A1918" s="727" t="s">
        <v>8702</v>
      </c>
      <c r="B1918" s="727" t="s">
        <v>33</v>
      </c>
      <c r="C1918" s="727" t="s">
        <v>8556</v>
      </c>
      <c r="D1918" s="727" t="s">
        <v>4374</v>
      </c>
      <c r="E1918" s="727" t="str">
        <f t="shared" si="64"/>
        <v>Костюм (комплект)</v>
      </c>
      <c r="F1918" s="727" t="s">
        <v>8557</v>
      </c>
      <c r="G1918" s="727" t="str">
        <f t="shared" si="65"/>
        <v>для защиты от пониженных температур, мужской, из хлопчатобумажной ткани, состоит из куртки и брюк тип Б, ГОСТ 29335-92</v>
      </c>
      <c r="H1918" s="727"/>
      <c r="I1918" s="727"/>
      <c r="J1918" s="727" t="s">
        <v>227</v>
      </c>
      <c r="K1918" s="727">
        <v>70</v>
      </c>
      <c r="L1918" s="752">
        <v>711000000</v>
      </c>
      <c r="M1918" s="753" t="s">
        <v>73</v>
      </c>
      <c r="N1918" s="727" t="s">
        <v>2115</v>
      </c>
      <c r="O1918" s="727" t="s">
        <v>802</v>
      </c>
      <c r="P1918" s="727" t="s">
        <v>229</v>
      </c>
      <c r="Q1918" s="874" t="s">
        <v>230</v>
      </c>
      <c r="R1918" s="727" t="s">
        <v>2856</v>
      </c>
      <c r="S1918" s="727">
        <v>839</v>
      </c>
      <c r="T1918" s="727" t="s">
        <v>997</v>
      </c>
      <c r="U1918" s="789">
        <v>2</v>
      </c>
      <c r="V1918" s="789">
        <v>30000</v>
      </c>
      <c r="W1918" s="789">
        <v>60000</v>
      </c>
      <c r="X1918" s="789">
        <v>67200</v>
      </c>
      <c r="Y1918" s="727" t="s">
        <v>4270</v>
      </c>
      <c r="Z1918" s="727">
        <v>2016</v>
      </c>
      <c r="AA1918" s="727"/>
      <c r="AB1918" s="760" t="s">
        <v>876</v>
      </c>
      <c r="AC1918" s="760"/>
      <c r="AD1918" s="760"/>
      <c r="AE1918" s="760"/>
      <c r="AF1918" s="760"/>
      <c r="AG1918" s="760" t="s">
        <v>8558</v>
      </c>
      <c r="AH1918" s="760" t="s">
        <v>794</v>
      </c>
      <c r="AI1918" s="760">
        <v>210008992</v>
      </c>
      <c r="AJ1918" s="760" t="s">
        <v>8703</v>
      </c>
      <c r="AK1918" s="807"/>
    </row>
    <row r="1919" spans="1:37" s="192" customFormat="1" ht="100.5" customHeight="1">
      <c r="A1919" s="727" t="s">
        <v>8704</v>
      </c>
      <c r="B1919" s="727" t="s">
        <v>33</v>
      </c>
      <c r="C1919" s="727" t="s">
        <v>8556</v>
      </c>
      <c r="D1919" s="727" t="s">
        <v>4374</v>
      </c>
      <c r="E1919" s="727" t="str">
        <f t="shared" si="64"/>
        <v>Костюм (комплект)</v>
      </c>
      <c r="F1919" s="727" t="s">
        <v>8557</v>
      </c>
      <c r="G1919" s="727" t="str">
        <f t="shared" si="65"/>
        <v>для защиты от пониженных температур, мужской, из хлопчатобумажной ткани, состоит из куртки и брюк тип Б, ГОСТ 29335-92</v>
      </c>
      <c r="H1919" s="727"/>
      <c r="I1919" s="727"/>
      <c r="J1919" s="727" t="s">
        <v>227</v>
      </c>
      <c r="K1919" s="727">
        <v>70</v>
      </c>
      <c r="L1919" s="752">
        <v>711000000</v>
      </c>
      <c r="M1919" s="753" t="s">
        <v>73</v>
      </c>
      <c r="N1919" s="727" t="s">
        <v>2115</v>
      </c>
      <c r="O1919" s="813" t="s">
        <v>4672</v>
      </c>
      <c r="P1919" s="727" t="s">
        <v>229</v>
      </c>
      <c r="Q1919" s="874" t="s">
        <v>230</v>
      </c>
      <c r="R1919" s="727" t="s">
        <v>2856</v>
      </c>
      <c r="S1919" s="727">
        <v>839</v>
      </c>
      <c r="T1919" s="727" t="s">
        <v>997</v>
      </c>
      <c r="U1919" s="789">
        <v>2</v>
      </c>
      <c r="V1919" s="789">
        <v>30000</v>
      </c>
      <c r="W1919" s="789">
        <v>60000</v>
      </c>
      <c r="X1919" s="789">
        <v>67200</v>
      </c>
      <c r="Y1919" s="727" t="s">
        <v>4270</v>
      </c>
      <c r="Z1919" s="727">
        <v>2016</v>
      </c>
      <c r="AA1919" s="727"/>
      <c r="AB1919" s="760" t="s">
        <v>876</v>
      </c>
      <c r="AC1919" s="760"/>
      <c r="AD1919" s="760"/>
      <c r="AE1919" s="760"/>
      <c r="AF1919" s="760"/>
      <c r="AG1919" s="760" t="s">
        <v>8568</v>
      </c>
      <c r="AH1919" s="760" t="s">
        <v>794</v>
      </c>
      <c r="AI1919" s="760">
        <v>210008992</v>
      </c>
      <c r="AJ1919" s="760" t="s">
        <v>8703</v>
      </c>
      <c r="AK1919" s="807"/>
    </row>
    <row r="1920" spans="1:37" s="192" customFormat="1" ht="100.5" customHeight="1">
      <c r="A1920" s="727" t="s">
        <v>8705</v>
      </c>
      <c r="B1920" s="727" t="s">
        <v>33</v>
      </c>
      <c r="C1920" s="727" t="s">
        <v>8556</v>
      </c>
      <c r="D1920" s="727" t="s">
        <v>4374</v>
      </c>
      <c r="E1920" s="727" t="str">
        <f t="shared" si="64"/>
        <v>Костюм (комплект)</v>
      </c>
      <c r="F1920" s="727" t="s">
        <v>8557</v>
      </c>
      <c r="G1920" s="727" t="str">
        <f t="shared" si="65"/>
        <v>для защиты от пониженных температур, мужской, из хлопчатобумажной ткани, состоит из куртки и брюк тип Б, ГОСТ 29335-92</v>
      </c>
      <c r="H1920" s="727"/>
      <c r="I1920" s="727"/>
      <c r="J1920" s="727" t="s">
        <v>227</v>
      </c>
      <c r="K1920" s="727">
        <v>70</v>
      </c>
      <c r="L1920" s="752">
        <v>711000000</v>
      </c>
      <c r="M1920" s="753" t="s">
        <v>73</v>
      </c>
      <c r="N1920" s="727" t="s">
        <v>2115</v>
      </c>
      <c r="O1920" s="727" t="s">
        <v>236</v>
      </c>
      <c r="P1920" s="727" t="s">
        <v>229</v>
      </c>
      <c r="Q1920" s="874" t="s">
        <v>230</v>
      </c>
      <c r="R1920" s="727" t="s">
        <v>2856</v>
      </c>
      <c r="S1920" s="727">
        <v>839</v>
      </c>
      <c r="T1920" s="727" t="s">
        <v>997</v>
      </c>
      <c r="U1920" s="789">
        <v>1</v>
      </c>
      <c r="V1920" s="789">
        <v>30000</v>
      </c>
      <c r="W1920" s="789">
        <v>30000</v>
      </c>
      <c r="X1920" s="789">
        <v>33600</v>
      </c>
      <c r="Y1920" s="727" t="s">
        <v>4270</v>
      </c>
      <c r="Z1920" s="727">
        <v>2016</v>
      </c>
      <c r="AA1920" s="727"/>
      <c r="AB1920" s="760" t="s">
        <v>876</v>
      </c>
      <c r="AC1920" s="760"/>
      <c r="AD1920" s="760"/>
      <c r="AE1920" s="760"/>
      <c r="AF1920" s="760"/>
      <c r="AG1920" s="760" t="s">
        <v>8563</v>
      </c>
      <c r="AH1920" s="760" t="s">
        <v>794</v>
      </c>
      <c r="AI1920" s="760">
        <v>210008992</v>
      </c>
      <c r="AJ1920" s="760" t="s">
        <v>8703</v>
      </c>
      <c r="AK1920" s="807"/>
    </row>
    <row r="1921" spans="1:37" s="192" customFormat="1" ht="100.5" customHeight="1">
      <c r="A1921" s="727" t="s">
        <v>8706</v>
      </c>
      <c r="B1921" s="727" t="s">
        <v>33</v>
      </c>
      <c r="C1921" s="727" t="s">
        <v>8556</v>
      </c>
      <c r="D1921" s="727" t="s">
        <v>4374</v>
      </c>
      <c r="E1921" s="727" t="str">
        <f t="shared" si="64"/>
        <v>Костюм (комплект)</v>
      </c>
      <c r="F1921" s="727" t="s">
        <v>8557</v>
      </c>
      <c r="G1921" s="727" t="str">
        <f t="shared" si="65"/>
        <v>для защиты от пониженных температур, мужской, из хлопчатобумажной ткани, состоит из куртки и брюк тип Б, ГОСТ 29335-92</v>
      </c>
      <c r="H1921" s="727"/>
      <c r="I1921" s="727"/>
      <c r="J1921" s="727" t="s">
        <v>227</v>
      </c>
      <c r="K1921" s="727">
        <v>70</v>
      </c>
      <c r="L1921" s="752">
        <v>711000000</v>
      </c>
      <c r="M1921" s="753" t="s">
        <v>73</v>
      </c>
      <c r="N1921" s="727" t="s">
        <v>2115</v>
      </c>
      <c r="O1921" s="727" t="s">
        <v>802</v>
      </c>
      <c r="P1921" s="727" t="s">
        <v>229</v>
      </c>
      <c r="Q1921" s="874" t="s">
        <v>230</v>
      </c>
      <c r="R1921" s="727" t="s">
        <v>2856</v>
      </c>
      <c r="S1921" s="727">
        <v>839</v>
      </c>
      <c r="T1921" s="727" t="s">
        <v>997</v>
      </c>
      <c r="U1921" s="789">
        <v>1</v>
      </c>
      <c r="V1921" s="789">
        <v>30000</v>
      </c>
      <c r="W1921" s="789">
        <v>30000</v>
      </c>
      <c r="X1921" s="789">
        <v>33600</v>
      </c>
      <c r="Y1921" s="727" t="s">
        <v>4270</v>
      </c>
      <c r="Z1921" s="727">
        <v>2016</v>
      </c>
      <c r="AA1921" s="727"/>
      <c r="AB1921" s="760" t="s">
        <v>876</v>
      </c>
      <c r="AC1921" s="760"/>
      <c r="AD1921" s="760"/>
      <c r="AE1921" s="760"/>
      <c r="AF1921" s="760"/>
      <c r="AG1921" s="760" t="s">
        <v>8558</v>
      </c>
      <c r="AH1921" s="760" t="s">
        <v>794</v>
      </c>
      <c r="AI1921" s="760">
        <v>210008993</v>
      </c>
      <c r="AJ1921" s="760" t="s">
        <v>8707</v>
      </c>
      <c r="AK1921" s="807"/>
    </row>
    <row r="1922" spans="1:37" s="192" customFormat="1" ht="100.5" customHeight="1">
      <c r="A1922" s="727" t="s">
        <v>8708</v>
      </c>
      <c r="B1922" s="727" t="s">
        <v>33</v>
      </c>
      <c r="C1922" s="727" t="s">
        <v>8556</v>
      </c>
      <c r="D1922" s="727" t="s">
        <v>4374</v>
      </c>
      <c r="E1922" s="727" t="str">
        <f t="shared" si="64"/>
        <v>Костюм (комплект)</v>
      </c>
      <c r="F1922" s="727" t="s">
        <v>8557</v>
      </c>
      <c r="G1922" s="727" t="str">
        <f t="shared" si="65"/>
        <v>для защиты от пониженных температур, мужской, из хлопчатобумажной ткани, состоит из куртки и брюк тип Б, ГОСТ 29335-92</v>
      </c>
      <c r="H1922" s="727"/>
      <c r="I1922" s="727"/>
      <c r="J1922" s="727" t="s">
        <v>227</v>
      </c>
      <c r="K1922" s="727">
        <v>70</v>
      </c>
      <c r="L1922" s="752">
        <v>711000000</v>
      </c>
      <c r="M1922" s="753" t="s">
        <v>73</v>
      </c>
      <c r="N1922" s="727" t="s">
        <v>2115</v>
      </c>
      <c r="O1922" s="813" t="s">
        <v>4669</v>
      </c>
      <c r="P1922" s="727" t="s">
        <v>229</v>
      </c>
      <c r="Q1922" s="874" t="s">
        <v>230</v>
      </c>
      <c r="R1922" s="727" t="s">
        <v>2856</v>
      </c>
      <c r="S1922" s="727">
        <v>839</v>
      </c>
      <c r="T1922" s="727" t="s">
        <v>997</v>
      </c>
      <c r="U1922" s="789">
        <v>1</v>
      </c>
      <c r="V1922" s="789">
        <v>30000</v>
      </c>
      <c r="W1922" s="789">
        <v>30000</v>
      </c>
      <c r="X1922" s="789">
        <v>33600</v>
      </c>
      <c r="Y1922" s="727" t="s">
        <v>4270</v>
      </c>
      <c r="Z1922" s="727">
        <v>2016</v>
      </c>
      <c r="AA1922" s="727"/>
      <c r="AB1922" s="760" t="s">
        <v>876</v>
      </c>
      <c r="AC1922" s="760"/>
      <c r="AD1922" s="760"/>
      <c r="AE1922" s="760"/>
      <c r="AF1922" s="760"/>
      <c r="AG1922" s="760" t="s">
        <v>8561</v>
      </c>
      <c r="AH1922" s="760" t="s">
        <v>794</v>
      </c>
      <c r="AI1922" s="760">
        <v>210008993</v>
      </c>
      <c r="AJ1922" s="760" t="s">
        <v>8707</v>
      </c>
      <c r="AK1922" s="807"/>
    </row>
    <row r="1923" spans="1:37" s="192" customFormat="1" ht="100.5" customHeight="1">
      <c r="A1923" s="727" t="s">
        <v>8709</v>
      </c>
      <c r="B1923" s="727" t="s">
        <v>33</v>
      </c>
      <c r="C1923" s="727" t="s">
        <v>8556</v>
      </c>
      <c r="D1923" s="727" t="s">
        <v>4374</v>
      </c>
      <c r="E1923" s="727" t="str">
        <f t="shared" si="64"/>
        <v>Костюм (комплект)</v>
      </c>
      <c r="F1923" s="727" t="s">
        <v>8557</v>
      </c>
      <c r="G1923" s="727" t="str">
        <f t="shared" si="65"/>
        <v>для защиты от пониженных температур, мужской, из хлопчатобумажной ткани, состоит из куртки и брюк тип Б, ГОСТ 29335-92</v>
      </c>
      <c r="H1923" s="727"/>
      <c r="I1923" s="727"/>
      <c r="J1923" s="727" t="s">
        <v>227</v>
      </c>
      <c r="K1923" s="727">
        <v>70</v>
      </c>
      <c r="L1923" s="752">
        <v>711000000</v>
      </c>
      <c r="M1923" s="753" t="s">
        <v>73</v>
      </c>
      <c r="N1923" s="727" t="s">
        <v>2115</v>
      </c>
      <c r="O1923" s="813" t="s">
        <v>4672</v>
      </c>
      <c r="P1923" s="727" t="s">
        <v>229</v>
      </c>
      <c r="Q1923" s="874" t="s">
        <v>230</v>
      </c>
      <c r="R1923" s="727" t="s">
        <v>2856</v>
      </c>
      <c r="S1923" s="727">
        <v>839</v>
      </c>
      <c r="T1923" s="727" t="s">
        <v>997</v>
      </c>
      <c r="U1923" s="789">
        <v>8</v>
      </c>
      <c r="V1923" s="789">
        <v>30000</v>
      </c>
      <c r="W1923" s="789">
        <v>240000</v>
      </c>
      <c r="X1923" s="789">
        <v>268800</v>
      </c>
      <c r="Y1923" s="727" t="s">
        <v>4270</v>
      </c>
      <c r="Z1923" s="727">
        <v>2016</v>
      </c>
      <c r="AA1923" s="727"/>
      <c r="AB1923" s="760" t="s">
        <v>876</v>
      </c>
      <c r="AC1923" s="760"/>
      <c r="AD1923" s="760"/>
      <c r="AE1923" s="760"/>
      <c r="AF1923" s="760"/>
      <c r="AG1923" s="760" t="s">
        <v>8568</v>
      </c>
      <c r="AH1923" s="760" t="s">
        <v>794</v>
      </c>
      <c r="AI1923" s="760">
        <v>210008993</v>
      </c>
      <c r="AJ1923" s="760" t="s">
        <v>8707</v>
      </c>
      <c r="AK1923" s="807"/>
    </row>
    <row r="1924" spans="1:37" s="192" customFormat="1" ht="100.5" customHeight="1">
      <c r="A1924" s="727" t="s">
        <v>8710</v>
      </c>
      <c r="B1924" s="727" t="s">
        <v>33</v>
      </c>
      <c r="C1924" s="727" t="s">
        <v>8556</v>
      </c>
      <c r="D1924" s="727" t="s">
        <v>4374</v>
      </c>
      <c r="E1924" s="727" t="str">
        <f t="shared" si="64"/>
        <v>Костюм (комплект)</v>
      </c>
      <c r="F1924" s="727" t="s">
        <v>8557</v>
      </c>
      <c r="G1924" s="727" t="str">
        <f t="shared" si="65"/>
        <v>для защиты от пониженных температур, мужской, из хлопчатобумажной ткани, состоит из куртки и брюк тип Б, ГОСТ 29335-92</v>
      </c>
      <c r="H1924" s="727"/>
      <c r="I1924" s="727"/>
      <c r="J1924" s="727" t="s">
        <v>227</v>
      </c>
      <c r="K1924" s="727">
        <v>70</v>
      </c>
      <c r="L1924" s="752">
        <v>711000000</v>
      </c>
      <c r="M1924" s="753" t="s">
        <v>73</v>
      </c>
      <c r="N1924" s="727" t="s">
        <v>2115</v>
      </c>
      <c r="O1924" s="813" t="s">
        <v>4678</v>
      </c>
      <c r="P1924" s="727" t="s">
        <v>229</v>
      </c>
      <c r="Q1924" s="874" t="s">
        <v>230</v>
      </c>
      <c r="R1924" s="727" t="s">
        <v>2856</v>
      </c>
      <c r="S1924" s="727">
        <v>839</v>
      </c>
      <c r="T1924" s="727" t="s">
        <v>997</v>
      </c>
      <c r="U1924" s="789">
        <v>1</v>
      </c>
      <c r="V1924" s="789">
        <v>30000</v>
      </c>
      <c r="W1924" s="789">
        <v>30000</v>
      </c>
      <c r="X1924" s="789">
        <v>33600</v>
      </c>
      <c r="Y1924" s="727" t="s">
        <v>4270</v>
      </c>
      <c r="Z1924" s="727">
        <v>2016</v>
      </c>
      <c r="AA1924" s="727"/>
      <c r="AB1924" s="760" t="s">
        <v>876</v>
      </c>
      <c r="AC1924" s="760"/>
      <c r="AD1924" s="760"/>
      <c r="AE1924" s="760"/>
      <c r="AF1924" s="760"/>
      <c r="AG1924" s="760" t="s">
        <v>8572</v>
      </c>
      <c r="AH1924" s="760" t="s">
        <v>794</v>
      </c>
      <c r="AI1924" s="760">
        <v>210008993</v>
      </c>
      <c r="AJ1924" s="760" t="s">
        <v>8707</v>
      </c>
      <c r="AK1924" s="807"/>
    </row>
    <row r="1925" spans="1:37" s="192" customFormat="1" ht="100.5" customHeight="1">
      <c r="A1925" s="727" t="s">
        <v>8711</v>
      </c>
      <c r="B1925" s="727" t="s">
        <v>33</v>
      </c>
      <c r="C1925" s="727" t="s">
        <v>8556</v>
      </c>
      <c r="D1925" s="727" t="s">
        <v>4374</v>
      </c>
      <c r="E1925" s="727" t="str">
        <f t="shared" si="64"/>
        <v>Костюм (комплект)</v>
      </c>
      <c r="F1925" s="727" t="s">
        <v>8557</v>
      </c>
      <c r="G1925" s="727" t="str">
        <f t="shared" si="65"/>
        <v>для защиты от пониженных температур, мужской, из хлопчатобумажной ткани, состоит из куртки и брюк тип Б, ГОСТ 29335-92</v>
      </c>
      <c r="H1925" s="727"/>
      <c r="I1925" s="727"/>
      <c r="J1925" s="727" t="s">
        <v>227</v>
      </c>
      <c r="K1925" s="727">
        <v>70</v>
      </c>
      <c r="L1925" s="752">
        <v>711000000</v>
      </c>
      <c r="M1925" s="753" t="s">
        <v>73</v>
      </c>
      <c r="N1925" s="727" t="s">
        <v>2115</v>
      </c>
      <c r="O1925" s="727" t="s">
        <v>236</v>
      </c>
      <c r="P1925" s="727" t="s">
        <v>229</v>
      </c>
      <c r="Q1925" s="874" t="s">
        <v>230</v>
      </c>
      <c r="R1925" s="727" t="s">
        <v>2856</v>
      </c>
      <c r="S1925" s="727">
        <v>839</v>
      </c>
      <c r="T1925" s="727" t="s">
        <v>997</v>
      </c>
      <c r="U1925" s="789">
        <v>1</v>
      </c>
      <c r="V1925" s="789">
        <v>30000</v>
      </c>
      <c r="W1925" s="789">
        <v>30000</v>
      </c>
      <c r="X1925" s="789">
        <v>33600</v>
      </c>
      <c r="Y1925" s="727" t="s">
        <v>4270</v>
      </c>
      <c r="Z1925" s="727">
        <v>2016</v>
      </c>
      <c r="AA1925" s="727"/>
      <c r="AB1925" s="760" t="s">
        <v>876</v>
      </c>
      <c r="AC1925" s="760"/>
      <c r="AD1925" s="760"/>
      <c r="AE1925" s="760"/>
      <c r="AF1925" s="760"/>
      <c r="AG1925" s="760" t="s">
        <v>8563</v>
      </c>
      <c r="AH1925" s="760" t="s">
        <v>794</v>
      </c>
      <c r="AI1925" s="760">
        <v>210008993</v>
      </c>
      <c r="AJ1925" s="760" t="s">
        <v>8707</v>
      </c>
      <c r="AK1925" s="807"/>
    </row>
    <row r="1926" spans="1:37" s="192" customFormat="1" ht="100.5" customHeight="1">
      <c r="A1926" s="727" t="s">
        <v>8712</v>
      </c>
      <c r="B1926" s="727" t="s">
        <v>33</v>
      </c>
      <c r="C1926" s="727" t="s">
        <v>8556</v>
      </c>
      <c r="D1926" s="727" t="s">
        <v>4374</v>
      </c>
      <c r="E1926" s="727" t="str">
        <f t="shared" si="64"/>
        <v>Костюм (комплект)</v>
      </c>
      <c r="F1926" s="727" t="s">
        <v>8557</v>
      </c>
      <c r="G1926" s="727" t="str">
        <f t="shared" si="65"/>
        <v>для защиты от пониженных температур, мужской, из хлопчатобумажной ткани, состоит из куртки и брюк тип Б, ГОСТ 29335-92</v>
      </c>
      <c r="H1926" s="727"/>
      <c r="I1926" s="727"/>
      <c r="J1926" s="727" t="s">
        <v>227</v>
      </c>
      <c r="K1926" s="727">
        <v>70</v>
      </c>
      <c r="L1926" s="752">
        <v>711000000</v>
      </c>
      <c r="M1926" s="753" t="s">
        <v>73</v>
      </c>
      <c r="N1926" s="727" t="s">
        <v>2115</v>
      </c>
      <c r="O1926" s="813" t="s">
        <v>4683</v>
      </c>
      <c r="P1926" s="727" t="s">
        <v>229</v>
      </c>
      <c r="Q1926" s="874" t="s">
        <v>230</v>
      </c>
      <c r="R1926" s="727" t="s">
        <v>2856</v>
      </c>
      <c r="S1926" s="727">
        <v>839</v>
      </c>
      <c r="T1926" s="727" t="s">
        <v>997</v>
      </c>
      <c r="U1926" s="789">
        <v>1</v>
      </c>
      <c r="V1926" s="789">
        <v>30000</v>
      </c>
      <c r="W1926" s="789">
        <v>30000</v>
      </c>
      <c r="X1926" s="789">
        <v>33600</v>
      </c>
      <c r="Y1926" s="727" t="s">
        <v>4270</v>
      </c>
      <c r="Z1926" s="727">
        <v>2016</v>
      </c>
      <c r="AA1926" s="727"/>
      <c r="AB1926" s="760" t="s">
        <v>876</v>
      </c>
      <c r="AC1926" s="760"/>
      <c r="AD1926" s="760"/>
      <c r="AE1926" s="760"/>
      <c r="AF1926" s="760"/>
      <c r="AG1926" s="760" t="s">
        <v>8634</v>
      </c>
      <c r="AH1926" s="760" t="s">
        <v>794</v>
      </c>
      <c r="AI1926" s="760">
        <v>210008993</v>
      </c>
      <c r="AJ1926" s="760" t="s">
        <v>8707</v>
      </c>
      <c r="AK1926" s="807"/>
    </row>
    <row r="1927" spans="1:37" s="192" customFormat="1" ht="100.5" customHeight="1">
      <c r="A1927" s="727" t="s">
        <v>8713</v>
      </c>
      <c r="B1927" s="727" t="s">
        <v>33</v>
      </c>
      <c r="C1927" s="727" t="s">
        <v>8556</v>
      </c>
      <c r="D1927" s="727" t="s">
        <v>4374</v>
      </c>
      <c r="E1927" s="727" t="str">
        <f t="shared" si="64"/>
        <v>Костюм (комплект)</v>
      </c>
      <c r="F1927" s="727" t="s">
        <v>8557</v>
      </c>
      <c r="G1927" s="727" t="str">
        <f t="shared" si="65"/>
        <v>для защиты от пониженных температур, мужской, из хлопчатобумажной ткани, состоит из куртки и брюк тип Б, ГОСТ 29335-92</v>
      </c>
      <c r="H1927" s="727"/>
      <c r="I1927" s="727"/>
      <c r="J1927" s="727" t="s">
        <v>227</v>
      </c>
      <c r="K1927" s="727">
        <v>70</v>
      </c>
      <c r="L1927" s="752">
        <v>711000000</v>
      </c>
      <c r="M1927" s="753" t="s">
        <v>73</v>
      </c>
      <c r="N1927" s="727" t="s">
        <v>2115</v>
      </c>
      <c r="O1927" s="813" t="s">
        <v>4693</v>
      </c>
      <c r="P1927" s="727" t="s">
        <v>229</v>
      </c>
      <c r="Q1927" s="874" t="s">
        <v>230</v>
      </c>
      <c r="R1927" s="727" t="s">
        <v>2856</v>
      </c>
      <c r="S1927" s="727">
        <v>839</v>
      </c>
      <c r="T1927" s="727" t="s">
        <v>997</v>
      </c>
      <c r="U1927" s="789">
        <v>1</v>
      </c>
      <c r="V1927" s="789">
        <v>30000</v>
      </c>
      <c r="W1927" s="789">
        <v>30000</v>
      </c>
      <c r="X1927" s="789">
        <v>33600</v>
      </c>
      <c r="Y1927" s="727" t="s">
        <v>4270</v>
      </c>
      <c r="Z1927" s="727">
        <v>2016</v>
      </c>
      <c r="AA1927" s="727"/>
      <c r="AB1927" s="760" t="s">
        <v>876</v>
      </c>
      <c r="AC1927" s="760"/>
      <c r="AD1927" s="760"/>
      <c r="AE1927" s="760"/>
      <c r="AF1927" s="760"/>
      <c r="AG1927" s="760" t="s">
        <v>8575</v>
      </c>
      <c r="AH1927" s="760" t="s">
        <v>794</v>
      </c>
      <c r="AI1927" s="760">
        <v>210008993</v>
      </c>
      <c r="AJ1927" s="760" t="s">
        <v>8707</v>
      </c>
      <c r="AK1927" s="807"/>
    </row>
    <row r="1928" spans="1:37" s="192" customFormat="1" ht="100.5" customHeight="1">
      <c r="A1928" s="727" t="s">
        <v>8714</v>
      </c>
      <c r="B1928" s="727" t="s">
        <v>33</v>
      </c>
      <c r="C1928" s="727" t="s">
        <v>8556</v>
      </c>
      <c r="D1928" s="727" t="s">
        <v>4374</v>
      </c>
      <c r="E1928" s="727" t="str">
        <f t="shared" si="64"/>
        <v>Костюм (комплект)</v>
      </c>
      <c r="F1928" s="727" t="s">
        <v>8557</v>
      </c>
      <c r="G1928" s="727" t="str">
        <f t="shared" si="65"/>
        <v>для защиты от пониженных температур, мужской, из хлопчатобумажной ткани, состоит из куртки и брюк тип Б, ГОСТ 29335-92</v>
      </c>
      <c r="H1928" s="727"/>
      <c r="I1928" s="727"/>
      <c r="J1928" s="727" t="s">
        <v>227</v>
      </c>
      <c r="K1928" s="727">
        <v>70</v>
      </c>
      <c r="L1928" s="752">
        <v>711000000</v>
      </c>
      <c r="M1928" s="753" t="s">
        <v>73</v>
      </c>
      <c r="N1928" s="727" t="s">
        <v>2115</v>
      </c>
      <c r="O1928" s="727" t="s">
        <v>802</v>
      </c>
      <c r="P1928" s="727" t="s">
        <v>229</v>
      </c>
      <c r="Q1928" s="874" t="s">
        <v>230</v>
      </c>
      <c r="R1928" s="727" t="s">
        <v>2856</v>
      </c>
      <c r="S1928" s="727">
        <v>839</v>
      </c>
      <c r="T1928" s="727" t="s">
        <v>997</v>
      </c>
      <c r="U1928" s="789">
        <v>13</v>
      </c>
      <c r="V1928" s="789">
        <v>30000</v>
      </c>
      <c r="W1928" s="789">
        <v>390000</v>
      </c>
      <c r="X1928" s="789">
        <v>436800</v>
      </c>
      <c r="Y1928" s="727" t="s">
        <v>4270</v>
      </c>
      <c r="Z1928" s="727">
        <v>2016</v>
      </c>
      <c r="AA1928" s="727"/>
      <c r="AB1928" s="760" t="s">
        <v>876</v>
      </c>
      <c r="AC1928" s="760"/>
      <c r="AD1928" s="760"/>
      <c r="AE1928" s="760"/>
      <c r="AF1928" s="760"/>
      <c r="AG1928" s="760" t="s">
        <v>8558</v>
      </c>
      <c r="AH1928" s="760" t="s">
        <v>794</v>
      </c>
      <c r="AI1928" s="760">
        <v>210008994</v>
      </c>
      <c r="AJ1928" s="760" t="s">
        <v>8715</v>
      </c>
      <c r="AK1928" s="807"/>
    </row>
    <row r="1929" spans="1:37" s="192" customFormat="1" ht="100.5" customHeight="1">
      <c r="A1929" s="727" t="s">
        <v>8716</v>
      </c>
      <c r="B1929" s="727" t="s">
        <v>33</v>
      </c>
      <c r="C1929" s="727" t="s">
        <v>8556</v>
      </c>
      <c r="D1929" s="727" t="s">
        <v>4374</v>
      </c>
      <c r="E1929" s="727" t="str">
        <f t="shared" si="64"/>
        <v>Костюм (комплект)</v>
      </c>
      <c r="F1929" s="727" t="s">
        <v>8557</v>
      </c>
      <c r="G1929" s="727" t="str">
        <f t="shared" si="65"/>
        <v>для защиты от пониженных температур, мужской, из хлопчатобумажной ткани, состоит из куртки и брюк тип Б, ГОСТ 29335-92</v>
      </c>
      <c r="H1929" s="727"/>
      <c r="I1929" s="727"/>
      <c r="J1929" s="727" t="s">
        <v>227</v>
      </c>
      <c r="K1929" s="727">
        <v>70</v>
      </c>
      <c r="L1929" s="752">
        <v>711000000</v>
      </c>
      <c r="M1929" s="753" t="s">
        <v>73</v>
      </c>
      <c r="N1929" s="727" t="s">
        <v>2115</v>
      </c>
      <c r="O1929" s="813" t="s">
        <v>4669</v>
      </c>
      <c r="P1929" s="727" t="s">
        <v>229</v>
      </c>
      <c r="Q1929" s="874" t="s">
        <v>230</v>
      </c>
      <c r="R1929" s="727" t="s">
        <v>2856</v>
      </c>
      <c r="S1929" s="727">
        <v>839</v>
      </c>
      <c r="T1929" s="727" t="s">
        <v>997</v>
      </c>
      <c r="U1929" s="789">
        <v>10</v>
      </c>
      <c r="V1929" s="789">
        <v>30000</v>
      </c>
      <c r="W1929" s="789">
        <v>300000</v>
      </c>
      <c r="X1929" s="789">
        <v>336000</v>
      </c>
      <c r="Y1929" s="727" t="s">
        <v>4270</v>
      </c>
      <c r="Z1929" s="727">
        <v>2016</v>
      </c>
      <c r="AA1929" s="727"/>
      <c r="AB1929" s="760" t="s">
        <v>876</v>
      </c>
      <c r="AC1929" s="760"/>
      <c r="AD1929" s="760"/>
      <c r="AE1929" s="760"/>
      <c r="AF1929" s="760"/>
      <c r="AG1929" s="760" t="s">
        <v>8561</v>
      </c>
      <c r="AH1929" s="760" t="s">
        <v>794</v>
      </c>
      <c r="AI1929" s="760">
        <v>210008994</v>
      </c>
      <c r="AJ1929" s="760" t="s">
        <v>8715</v>
      </c>
      <c r="AK1929" s="807"/>
    </row>
    <row r="1930" spans="1:37" s="192" customFormat="1" ht="100.5" customHeight="1">
      <c r="A1930" s="727" t="s">
        <v>8717</v>
      </c>
      <c r="B1930" s="727" t="s">
        <v>33</v>
      </c>
      <c r="C1930" s="727" t="s">
        <v>8556</v>
      </c>
      <c r="D1930" s="727" t="s">
        <v>4374</v>
      </c>
      <c r="E1930" s="727" t="str">
        <f t="shared" si="64"/>
        <v>Костюм (комплект)</v>
      </c>
      <c r="F1930" s="727" t="s">
        <v>8557</v>
      </c>
      <c r="G1930" s="727" t="str">
        <f t="shared" si="65"/>
        <v>для защиты от пониженных температур, мужской, из хлопчатобумажной ткани, состоит из куртки и брюк тип Б, ГОСТ 29335-92</v>
      </c>
      <c r="H1930" s="727"/>
      <c r="I1930" s="727"/>
      <c r="J1930" s="727" t="s">
        <v>227</v>
      </c>
      <c r="K1930" s="727">
        <v>70</v>
      </c>
      <c r="L1930" s="752">
        <v>711000000</v>
      </c>
      <c r="M1930" s="753" t="s">
        <v>73</v>
      </c>
      <c r="N1930" s="727" t="s">
        <v>2115</v>
      </c>
      <c r="O1930" s="813" t="s">
        <v>4672</v>
      </c>
      <c r="P1930" s="727" t="s">
        <v>229</v>
      </c>
      <c r="Q1930" s="874" t="s">
        <v>230</v>
      </c>
      <c r="R1930" s="727" t="s">
        <v>2856</v>
      </c>
      <c r="S1930" s="727">
        <v>839</v>
      </c>
      <c r="T1930" s="727" t="s">
        <v>997</v>
      </c>
      <c r="U1930" s="789">
        <v>24</v>
      </c>
      <c r="V1930" s="789">
        <v>30000</v>
      </c>
      <c r="W1930" s="789">
        <v>720000</v>
      </c>
      <c r="X1930" s="789">
        <v>806400</v>
      </c>
      <c r="Y1930" s="727" t="s">
        <v>4270</v>
      </c>
      <c r="Z1930" s="727">
        <v>2016</v>
      </c>
      <c r="AA1930" s="727"/>
      <c r="AB1930" s="760" t="s">
        <v>876</v>
      </c>
      <c r="AC1930" s="760"/>
      <c r="AD1930" s="760"/>
      <c r="AE1930" s="760"/>
      <c r="AF1930" s="760"/>
      <c r="AG1930" s="760" t="s">
        <v>8568</v>
      </c>
      <c r="AH1930" s="760" t="s">
        <v>794</v>
      </c>
      <c r="AI1930" s="760">
        <v>210008994</v>
      </c>
      <c r="AJ1930" s="760" t="s">
        <v>8715</v>
      </c>
      <c r="AK1930" s="807"/>
    </row>
    <row r="1931" spans="1:37" s="192" customFormat="1" ht="100.5" customHeight="1">
      <c r="A1931" s="727" t="s">
        <v>8718</v>
      </c>
      <c r="B1931" s="727" t="s">
        <v>33</v>
      </c>
      <c r="C1931" s="727" t="s">
        <v>8556</v>
      </c>
      <c r="D1931" s="727" t="s">
        <v>4374</v>
      </c>
      <c r="E1931" s="727" t="str">
        <f t="shared" si="64"/>
        <v>Костюм (комплект)</v>
      </c>
      <c r="F1931" s="727" t="s">
        <v>8557</v>
      </c>
      <c r="G1931" s="727" t="str">
        <f t="shared" si="65"/>
        <v>для защиты от пониженных температур, мужской, из хлопчатобумажной ткани, состоит из куртки и брюк тип Б, ГОСТ 29335-92</v>
      </c>
      <c r="H1931" s="727"/>
      <c r="I1931" s="727"/>
      <c r="J1931" s="727" t="s">
        <v>227</v>
      </c>
      <c r="K1931" s="727">
        <v>70</v>
      </c>
      <c r="L1931" s="752">
        <v>711000000</v>
      </c>
      <c r="M1931" s="753" t="s">
        <v>73</v>
      </c>
      <c r="N1931" s="727" t="s">
        <v>2115</v>
      </c>
      <c r="O1931" s="813" t="s">
        <v>4678</v>
      </c>
      <c r="P1931" s="727" t="s">
        <v>229</v>
      </c>
      <c r="Q1931" s="874" t="s">
        <v>230</v>
      </c>
      <c r="R1931" s="727" t="s">
        <v>2856</v>
      </c>
      <c r="S1931" s="727">
        <v>839</v>
      </c>
      <c r="T1931" s="727" t="s">
        <v>997</v>
      </c>
      <c r="U1931" s="789">
        <v>1</v>
      </c>
      <c r="V1931" s="789">
        <v>30000</v>
      </c>
      <c r="W1931" s="789">
        <v>30000</v>
      </c>
      <c r="X1931" s="789">
        <v>33600</v>
      </c>
      <c r="Y1931" s="727" t="s">
        <v>4270</v>
      </c>
      <c r="Z1931" s="727">
        <v>2016</v>
      </c>
      <c r="AA1931" s="727"/>
      <c r="AB1931" s="760" t="s">
        <v>876</v>
      </c>
      <c r="AC1931" s="760"/>
      <c r="AD1931" s="760"/>
      <c r="AE1931" s="760"/>
      <c r="AF1931" s="760"/>
      <c r="AG1931" s="760" t="s">
        <v>8572</v>
      </c>
      <c r="AH1931" s="760" t="s">
        <v>794</v>
      </c>
      <c r="AI1931" s="760">
        <v>210008994</v>
      </c>
      <c r="AJ1931" s="760" t="s">
        <v>8715</v>
      </c>
      <c r="AK1931" s="807"/>
    </row>
    <row r="1932" spans="1:37" s="192" customFormat="1" ht="100.5" customHeight="1">
      <c r="A1932" s="727" t="s">
        <v>8719</v>
      </c>
      <c r="B1932" s="727" t="s">
        <v>33</v>
      </c>
      <c r="C1932" s="727" t="s">
        <v>8556</v>
      </c>
      <c r="D1932" s="727" t="s">
        <v>4374</v>
      </c>
      <c r="E1932" s="727" t="str">
        <f t="shared" si="64"/>
        <v>Костюм (комплект)</v>
      </c>
      <c r="F1932" s="727" t="s">
        <v>8557</v>
      </c>
      <c r="G1932" s="727" t="str">
        <f t="shared" si="65"/>
        <v>для защиты от пониженных температур, мужской, из хлопчатобумажной ткани, состоит из куртки и брюк тип Б, ГОСТ 29335-92</v>
      </c>
      <c r="H1932" s="727"/>
      <c r="I1932" s="727"/>
      <c r="J1932" s="727" t="s">
        <v>227</v>
      </c>
      <c r="K1932" s="727">
        <v>70</v>
      </c>
      <c r="L1932" s="752">
        <v>711000000</v>
      </c>
      <c r="M1932" s="753" t="s">
        <v>73</v>
      </c>
      <c r="N1932" s="727" t="s">
        <v>2115</v>
      </c>
      <c r="O1932" s="727" t="s">
        <v>236</v>
      </c>
      <c r="P1932" s="727" t="s">
        <v>229</v>
      </c>
      <c r="Q1932" s="874" t="s">
        <v>230</v>
      </c>
      <c r="R1932" s="727" t="s">
        <v>2856</v>
      </c>
      <c r="S1932" s="727">
        <v>839</v>
      </c>
      <c r="T1932" s="727" t="s">
        <v>997</v>
      </c>
      <c r="U1932" s="789">
        <v>13</v>
      </c>
      <c r="V1932" s="789">
        <v>30000</v>
      </c>
      <c r="W1932" s="789">
        <v>390000</v>
      </c>
      <c r="X1932" s="789">
        <v>436800</v>
      </c>
      <c r="Y1932" s="727" t="s">
        <v>4270</v>
      </c>
      <c r="Z1932" s="727">
        <v>2016</v>
      </c>
      <c r="AA1932" s="727"/>
      <c r="AB1932" s="760" t="s">
        <v>876</v>
      </c>
      <c r="AC1932" s="760"/>
      <c r="AD1932" s="760"/>
      <c r="AE1932" s="760"/>
      <c r="AF1932" s="760"/>
      <c r="AG1932" s="760" t="s">
        <v>8563</v>
      </c>
      <c r="AH1932" s="760" t="s">
        <v>794</v>
      </c>
      <c r="AI1932" s="760">
        <v>210008994</v>
      </c>
      <c r="AJ1932" s="760" t="s">
        <v>8715</v>
      </c>
      <c r="AK1932" s="807"/>
    </row>
    <row r="1933" spans="1:37" s="192" customFormat="1" ht="100.5" customHeight="1">
      <c r="A1933" s="727" t="s">
        <v>8720</v>
      </c>
      <c r="B1933" s="727" t="s">
        <v>33</v>
      </c>
      <c r="C1933" s="727" t="s">
        <v>8556</v>
      </c>
      <c r="D1933" s="727" t="s">
        <v>4374</v>
      </c>
      <c r="E1933" s="727" t="str">
        <f t="shared" si="64"/>
        <v>Костюм (комплект)</v>
      </c>
      <c r="F1933" s="727" t="s">
        <v>8557</v>
      </c>
      <c r="G1933" s="727" t="str">
        <f t="shared" si="65"/>
        <v>для защиты от пониженных температур, мужской, из хлопчатобумажной ткани, состоит из куртки и брюк тип Б, ГОСТ 29335-92</v>
      </c>
      <c r="H1933" s="727"/>
      <c r="I1933" s="727"/>
      <c r="J1933" s="727" t="s">
        <v>227</v>
      </c>
      <c r="K1933" s="727">
        <v>70</v>
      </c>
      <c r="L1933" s="752">
        <v>711000000</v>
      </c>
      <c r="M1933" s="753" t="s">
        <v>73</v>
      </c>
      <c r="N1933" s="727" t="s">
        <v>2115</v>
      </c>
      <c r="O1933" s="813" t="s">
        <v>4683</v>
      </c>
      <c r="P1933" s="727" t="s">
        <v>229</v>
      </c>
      <c r="Q1933" s="874" t="s">
        <v>230</v>
      </c>
      <c r="R1933" s="727" t="s">
        <v>2856</v>
      </c>
      <c r="S1933" s="727">
        <v>839</v>
      </c>
      <c r="T1933" s="727" t="s">
        <v>997</v>
      </c>
      <c r="U1933" s="789">
        <v>13</v>
      </c>
      <c r="V1933" s="789">
        <v>30000</v>
      </c>
      <c r="W1933" s="789">
        <v>390000</v>
      </c>
      <c r="X1933" s="789">
        <v>436800</v>
      </c>
      <c r="Y1933" s="727" t="s">
        <v>4270</v>
      </c>
      <c r="Z1933" s="727">
        <v>2016</v>
      </c>
      <c r="AA1933" s="727"/>
      <c r="AB1933" s="760" t="s">
        <v>876</v>
      </c>
      <c r="AC1933" s="760"/>
      <c r="AD1933" s="760"/>
      <c r="AE1933" s="760"/>
      <c r="AF1933" s="760"/>
      <c r="AG1933" s="760" t="s">
        <v>8591</v>
      </c>
      <c r="AH1933" s="760" t="s">
        <v>794</v>
      </c>
      <c r="AI1933" s="760">
        <v>210008994</v>
      </c>
      <c r="AJ1933" s="760" t="s">
        <v>8715</v>
      </c>
      <c r="AK1933" s="807"/>
    </row>
    <row r="1934" spans="1:37" s="192" customFormat="1" ht="100.5" customHeight="1">
      <c r="A1934" s="727" t="s">
        <v>8721</v>
      </c>
      <c r="B1934" s="727" t="s">
        <v>33</v>
      </c>
      <c r="C1934" s="727" t="s">
        <v>8556</v>
      </c>
      <c r="D1934" s="727" t="s">
        <v>4374</v>
      </c>
      <c r="E1934" s="727" t="str">
        <f t="shared" si="64"/>
        <v>Костюм (комплект)</v>
      </c>
      <c r="F1934" s="727" t="s">
        <v>8557</v>
      </c>
      <c r="G1934" s="727" t="str">
        <f t="shared" si="65"/>
        <v>для защиты от пониженных температур, мужской, из хлопчатобумажной ткани, состоит из куртки и брюк тип Б, ГОСТ 29335-92</v>
      </c>
      <c r="H1934" s="727"/>
      <c r="I1934" s="727"/>
      <c r="J1934" s="727" t="s">
        <v>227</v>
      </c>
      <c r="K1934" s="727">
        <v>70</v>
      </c>
      <c r="L1934" s="752">
        <v>711000000</v>
      </c>
      <c r="M1934" s="753" t="s">
        <v>73</v>
      </c>
      <c r="N1934" s="727" t="s">
        <v>2115</v>
      </c>
      <c r="O1934" s="813" t="s">
        <v>4693</v>
      </c>
      <c r="P1934" s="727" t="s">
        <v>229</v>
      </c>
      <c r="Q1934" s="874" t="s">
        <v>230</v>
      </c>
      <c r="R1934" s="727" t="s">
        <v>2856</v>
      </c>
      <c r="S1934" s="727">
        <v>839</v>
      </c>
      <c r="T1934" s="727" t="s">
        <v>997</v>
      </c>
      <c r="U1934" s="789">
        <v>6</v>
      </c>
      <c r="V1934" s="789">
        <v>30000</v>
      </c>
      <c r="W1934" s="789">
        <v>180000</v>
      </c>
      <c r="X1934" s="789">
        <v>201600</v>
      </c>
      <c r="Y1934" s="727" t="s">
        <v>4270</v>
      </c>
      <c r="Z1934" s="727">
        <v>2016</v>
      </c>
      <c r="AA1934" s="727"/>
      <c r="AB1934" s="760" t="s">
        <v>876</v>
      </c>
      <c r="AC1934" s="760"/>
      <c r="AD1934" s="760"/>
      <c r="AE1934" s="760"/>
      <c r="AF1934" s="760"/>
      <c r="AG1934" s="760" t="s">
        <v>8575</v>
      </c>
      <c r="AH1934" s="760" t="s">
        <v>794</v>
      </c>
      <c r="AI1934" s="760">
        <v>210008994</v>
      </c>
      <c r="AJ1934" s="760" t="s">
        <v>8715</v>
      </c>
      <c r="AK1934" s="807"/>
    </row>
    <row r="1935" spans="1:37" s="192" customFormat="1" ht="100.5" customHeight="1">
      <c r="A1935" s="727" t="s">
        <v>8722</v>
      </c>
      <c r="B1935" s="727" t="s">
        <v>33</v>
      </c>
      <c r="C1935" s="727" t="s">
        <v>8556</v>
      </c>
      <c r="D1935" s="727" t="s">
        <v>4374</v>
      </c>
      <c r="E1935" s="727" t="str">
        <f t="shared" si="64"/>
        <v>Костюм (комплект)</v>
      </c>
      <c r="F1935" s="727" t="s">
        <v>8557</v>
      </c>
      <c r="G1935" s="727" t="str">
        <f t="shared" si="65"/>
        <v>для защиты от пониженных температур, мужской, из хлопчатобумажной ткани, состоит из куртки и брюк тип Б, ГОСТ 29335-92</v>
      </c>
      <c r="H1935" s="727"/>
      <c r="I1935" s="727"/>
      <c r="J1935" s="727" t="s">
        <v>227</v>
      </c>
      <c r="K1935" s="727">
        <v>70</v>
      </c>
      <c r="L1935" s="752">
        <v>711000000</v>
      </c>
      <c r="M1935" s="753" t="s">
        <v>73</v>
      </c>
      <c r="N1935" s="727" t="s">
        <v>2115</v>
      </c>
      <c r="O1935" s="727" t="s">
        <v>4432</v>
      </c>
      <c r="P1935" s="727" t="s">
        <v>229</v>
      </c>
      <c r="Q1935" s="874" t="s">
        <v>230</v>
      </c>
      <c r="R1935" s="727" t="s">
        <v>2856</v>
      </c>
      <c r="S1935" s="727">
        <v>839</v>
      </c>
      <c r="T1935" s="727" t="s">
        <v>997</v>
      </c>
      <c r="U1935" s="789">
        <v>5</v>
      </c>
      <c r="V1935" s="789">
        <v>30000</v>
      </c>
      <c r="W1935" s="789">
        <v>150000</v>
      </c>
      <c r="X1935" s="789">
        <v>168000</v>
      </c>
      <c r="Y1935" s="727" t="s">
        <v>4270</v>
      </c>
      <c r="Z1935" s="727">
        <v>2016</v>
      </c>
      <c r="AA1935" s="727"/>
      <c r="AB1935" s="760" t="s">
        <v>876</v>
      </c>
      <c r="AC1935" s="760"/>
      <c r="AD1935" s="760"/>
      <c r="AE1935" s="760"/>
      <c r="AF1935" s="760"/>
      <c r="AG1935" s="760" t="s">
        <v>8604</v>
      </c>
      <c r="AH1935" s="760" t="s">
        <v>794</v>
      </c>
      <c r="AI1935" s="760">
        <v>210008994</v>
      </c>
      <c r="AJ1935" s="760" t="s">
        <v>8715</v>
      </c>
      <c r="AK1935" s="807"/>
    </row>
    <row r="1936" spans="1:37" s="192" customFormat="1" ht="100.5" customHeight="1">
      <c r="A1936" s="727" t="s">
        <v>8723</v>
      </c>
      <c r="B1936" s="727" t="s">
        <v>33</v>
      </c>
      <c r="C1936" s="727" t="s">
        <v>8556</v>
      </c>
      <c r="D1936" s="727" t="s">
        <v>4374</v>
      </c>
      <c r="E1936" s="727" t="str">
        <f t="shared" si="64"/>
        <v>Костюм (комплект)</v>
      </c>
      <c r="F1936" s="727" t="s">
        <v>8557</v>
      </c>
      <c r="G1936" s="727" t="str">
        <f t="shared" si="65"/>
        <v>для защиты от пониженных температур, мужской, из хлопчатобумажной ткани, состоит из куртки и брюк тип Б, ГОСТ 29335-92</v>
      </c>
      <c r="H1936" s="727"/>
      <c r="I1936" s="727"/>
      <c r="J1936" s="727" t="s">
        <v>227</v>
      </c>
      <c r="K1936" s="727">
        <v>70</v>
      </c>
      <c r="L1936" s="752">
        <v>711000000</v>
      </c>
      <c r="M1936" s="753" t="s">
        <v>73</v>
      </c>
      <c r="N1936" s="727" t="s">
        <v>2115</v>
      </c>
      <c r="O1936" s="727" t="s">
        <v>4432</v>
      </c>
      <c r="P1936" s="727" t="s">
        <v>229</v>
      </c>
      <c r="Q1936" s="874" t="s">
        <v>230</v>
      </c>
      <c r="R1936" s="727" t="s">
        <v>2856</v>
      </c>
      <c r="S1936" s="727">
        <v>839</v>
      </c>
      <c r="T1936" s="727" t="s">
        <v>997</v>
      </c>
      <c r="U1936" s="789">
        <v>1</v>
      </c>
      <c r="V1936" s="789">
        <v>30000</v>
      </c>
      <c r="W1936" s="789">
        <v>30000</v>
      </c>
      <c r="X1936" s="789">
        <v>33600</v>
      </c>
      <c r="Y1936" s="727" t="s">
        <v>4270</v>
      </c>
      <c r="Z1936" s="727">
        <v>2016</v>
      </c>
      <c r="AA1936" s="727"/>
      <c r="AB1936" s="760" t="s">
        <v>876</v>
      </c>
      <c r="AC1936" s="760"/>
      <c r="AD1936" s="760"/>
      <c r="AE1936" s="760"/>
      <c r="AF1936" s="760"/>
      <c r="AG1936" s="760" t="s">
        <v>8606</v>
      </c>
      <c r="AH1936" s="760" t="s">
        <v>794</v>
      </c>
      <c r="AI1936" s="760">
        <v>210008994</v>
      </c>
      <c r="AJ1936" s="760" t="s">
        <v>8715</v>
      </c>
      <c r="AK1936" s="807"/>
    </row>
    <row r="1937" spans="1:37" s="192" customFormat="1" ht="100.5" customHeight="1">
      <c r="A1937" s="727" t="s">
        <v>8724</v>
      </c>
      <c r="B1937" s="727" t="s">
        <v>33</v>
      </c>
      <c r="C1937" s="727" t="s">
        <v>8556</v>
      </c>
      <c r="D1937" s="727" t="s">
        <v>4374</v>
      </c>
      <c r="E1937" s="727" t="str">
        <f t="shared" si="64"/>
        <v>Костюм (комплект)</v>
      </c>
      <c r="F1937" s="727" t="s">
        <v>8557</v>
      </c>
      <c r="G1937" s="727" t="str">
        <f t="shared" si="65"/>
        <v>для защиты от пониженных температур, мужской, из хлопчатобумажной ткани, состоит из куртки и брюк тип Б, ГОСТ 29335-92</v>
      </c>
      <c r="H1937" s="727"/>
      <c r="I1937" s="727"/>
      <c r="J1937" s="727" t="s">
        <v>227</v>
      </c>
      <c r="K1937" s="727">
        <v>70</v>
      </c>
      <c r="L1937" s="752">
        <v>711000000</v>
      </c>
      <c r="M1937" s="753" t="s">
        <v>73</v>
      </c>
      <c r="N1937" s="727" t="s">
        <v>2115</v>
      </c>
      <c r="O1937" s="727" t="s">
        <v>802</v>
      </c>
      <c r="P1937" s="727" t="s">
        <v>229</v>
      </c>
      <c r="Q1937" s="874" t="s">
        <v>230</v>
      </c>
      <c r="R1937" s="727" t="s">
        <v>2856</v>
      </c>
      <c r="S1937" s="727">
        <v>839</v>
      </c>
      <c r="T1937" s="727" t="s">
        <v>997</v>
      </c>
      <c r="U1937" s="789">
        <v>4</v>
      </c>
      <c r="V1937" s="789">
        <v>30000</v>
      </c>
      <c r="W1937" s="789">
        <v>120000</v>
      </c>
      <c r="X1937" s="789">
        <v>134400</v>
      </c>
      <c r="Y1937" s="727" t="s">
        <v>4270</v>
      </c>
      <c r="Z1937" s="727">
        <v>2016</v>
      </c>
      <c r="AA1937" s="727"/>
      <c r="AB1937" s="760" t="s">
        <v>876</v>
      </c>
      <c r="AC1937" s="760"/>
      <c r="AD1937" s="760"/>
      <c r="AE1937" s="760"/>
      <c r="AF1937" s="760"/>
      <c r="AG1937" s="760" t="s">
        <v>8558</v>
      </c>
      <c r="AH1937" s="760" t="s">
        <v>794</v>
      </c>
      <c r="AI1937" s="760">
        <v>210008995</v>
      </c>
      <c r="AJ1937" s="760" t="s">
        <v>8725</v>
      </c>
      <c r="AK1937" s="807"/>
    </row>
    <row r="1938" spans="1:37" s="192" customFormat="1" ht="100.5" customHeight="1">
      <c r="A1938" s="727" t="s">
        <v>8726</v>
      </c>
      <c r="B1938" s="727" t="s">
        <v>33</v>
      </c>
      <c r="C1938" s="727" t="s">
        <v>8556</v>
      </c>
      <c r="D1938" s="727" t="s">
        <v>4374</v>
      </c>
      <c r="E1938" s="727" t="str">
        <f t="shared" si="64"/>
        <v>Костюм (комплект)</v>
      </c>
      <c r="F1938" s="727" t="s">
        <v>8557</v>
      </c>
      <c r="G1938" s="727" t="str">
        <f t="shared" si="65"/>
        <v>для защиты от пониженных температур, мужской, из хлопчатобумажной ткани, состоит из куртки и брюк тип Б, ГОСТ 29335-92</v>
      </c>
      <c r="H1938" s="727"/>
      <c r="I1938" s="727"/>
      <c r="J1938" s="727" t="s">
        <v>227</v>
      </c>
      <c r="K1938" s="727">
        <v>70</v>
      </c>
      <c r="L1938" s="752">
        <v>711000000</v>
      </c>
      <c r="M1938" s="753" t="s">
        <v>73</v>
      </c>
      <c r="N1938" s="727" t="s">
        <v>2115</v>
      </c>
      <c r="O1938" s="813" t="s">
        <v>4669</v>
      </c>
      <c r="P1938" s="727" t="s">
        <v>229</v>
      </c>
      <c r="Q1938" s="874" t="s">
        <v>230</v>
      </c>
      <c r="R1938" s="727" t="s">
        <v>2856</v>
      </c>
      <c r="S1938" s="727">
        <v>839</v>
      </c>
      <c r="T1938" s="727" t="s">
        <v>997</v>
      </c>
      <c r="U1938" s="789">
        <v>3</v>
      </c>
      <c r="V1938" s="789">
        <v>30000</v>
      </c>
      <c r="W1938" s="789">
        <v>90000</v>
      </c>
      <c r="X1938" s="789">
        <v>100800</v>
      </c>
      <c r="Y1938" s="727" t="s">
        <v>4270</v>
      </c>
      <c r="Z1938" s="727">
        <v>2016</v>
      </c>
      <c r="AA1938" s="727"/>
      <c r="AB1938" s="760" t="s">
        <v>876</v>
      </c>
      <c r="AC1938" s="760"/>
      <c r="AD1938" s="760"/>
      <c r="AE1938" s="760"/>
      <c r="AF1938" s="760"/>
      <c r="AG1938" s="760" t="s">
        <v>8561</v>
      </c>
      <c r="AH1938" s="760" t="s">
        <v>794</v>
      </c>
      <c r="AI1938" s="760">
        <v>210008995</v>
      </c>
      <c r="AJ1938" s="760" t="s">
        <v>8725</v>
      </c>
      <c r="AK1938" s="807"/>
    </row>
    <row r="1939" spans="1:37" s="192" customFormat="1" ht="100.5" customHeight="1">
      <c r="A1939" s="727" t="s">
        <v>8727</v>
      </c>
      <c r="B1939" s="727" t="s">
        <v>33</v>
      </c>
      <c r="C1939" s="727" t="s">
        <v>8556</v>
      </c>
      <c r="D1939" s="727" t="s">
        <v>4374</v>
      </c>
      <c r="E1939" s="727" t="str">
        <f t="shared" si="64"/>
        <v>Костюм (комплект)</v>
      </c>
      <c r="F1939" s="727" t="s">
        <v>8557</v>
      </c>
      <c r="G1939" s="727" t="str">
        <f t="shared" si="65"/>
        <v>для защиты от пониженных температур, мужской, из хлопчатобумажной ткани, состоит из куртки и брюк тип Б, ГОСТ 29335-92</v>
      </c>
      <c r="H1939" s="727"/>
      <c r="I1939" s="727"/>
      <c r="J1939" s="727" t="s">
        <v>227</v>
      </c>
      <c r="K1939" s="727">
        <v>70</v>
      </c>
      <c r="L1939" s="752">
        <v>711000000</v>
      </c>
      <c r="M1939" s="753" t="s">
        <v>73</v>
      </c>
      <c r="N1939" s="727" t="s">
        <v>2115</v>
      </c>
      <c r="O1939" s="813" t="s">
        <v>4672</v>
      </c>
      <c r="P1939" s="727" t="s">
        <v>229</v>
      </c>
      <c r="Q1939" s="874" t="s">
        <v>230</v>
      </c>
      <c r="R1939" s="727" t="s">
        <v>2856</v>
      </c>
      <c r="S1939" s="727">
        <v>839</v>
      </c>
      <c r="T1939" s="727" t="s">
        <v>997</v>
      </c>
      <c r="U1939" s="789">
        <v>11</v>
      </c>
      <c r="V1939" s="789">
        <v>30000</v>
      </c>
      <c r="W1939" s="789">
        <v>330000</v>
      </c>
      <c r="X1939" s="789">
        <v>369600</v>
      </c>
      <c r="Y1939" s="727" t="s">
        <v>4270</v>
      </c>
      <c r="Z1939" s="727">
        <v>2016</v>
      </c>
      <c r="AA1939" s="727"/>
      <c r="AB1939" s="760" t="s">
        <v>876</v>
      </c>
      <c r="AC1939" s="760"/>
      <c r="AD1939" s="760"/>
      <c r="AE1939" s="760"/>
      <c r="AF1939" s="760"/>
      <c r="AG1939" s="760" t="s">
        <v>8568</v>
      </c>
      <c r="AH1939" s="760" t="s">
        <v>794</v>
      </c>
      <c r="AI1939" s="760">
        <v>210008995</v>
      </c>
      <c r="AJ1939" s="760" t="s">
        <v>8725</v>
      </c>
      <c r="AK1939" s="807"/>
    </row>
    <row r="1940" spans="1:37" s="192" customFormat="1" ht="100.5" customHeight="1">
      <c r="A1940" s="727" t="s">
        <v>8728</v>
      </c>
      <c r="B1940" s="727" t="s">
        <v>33</v>
      </c>
      <c r="C1940" s="727" t="s">
        <v>8556</v>
      </c>
      <c r="D1940" s="727" t="s">
        <v>4374</v>
      </c>
      <c r="E1940" s="727" t="str">
        <f t="shared" si="64"/>
        <v>Костюм (комплект)</v>
      </c>
      <c r="F1940" s="727" t="s">
        <v>8557</v>
      </c>
      <c r="G1940" s="727" t="str">
        <f t="shared" si="65"/>
        <v>для защиты от пониженных температур, мужской, из хлопчатобумажной ткани, состоит из куртки и брюк тип Б, ГОСТ 29335-92</v>
      </c>
      <c r="H1940" s="727"/>
      <c r="I1940" s="727"/>
      <c r="J1940" s="727" t="s">
        <v>227</v>
      </c>
      <c r="K1940" s="727">
        <v>70</v>
      </c>
      <c r="L1940" s="752">
        <v>711000000</v>
      </c>
      <c r="M1940" s="753" t="s">
        <v>73</v>
      </c>
      <c r="N1940" s="727" t="s">
        <v>2115</v>
      </c>
      <c r="O1940" s="813" t="s">
        <v>4683</v>
      </c>
      <c r="P1940" s="727" t="s">
        <v>229</v>
      </c>
      <c r="Q1940" s="874" t="s">
        <v>230</v>
      </c>
      <c r="R1940" s="727" t="s">
        <v>2856</v>
      </c>
      <c r="S1940" s="727">
        <v>839</v>
      </c>
      <c r="T1940" s="727" t="s">
        <v>997</v>
      </c>
      <c r="U1940" s="789">
        <v>1</v>
      </c>
      <c r="V1940" s="789">
        <v>30000</v>
      </c>
      <c r="W1940" s="789">
        <v>30000</v>
      </c>
      <c r="X1940" s="789">
        <v>33600</v>
      </c>
      <c r="Y1940" s="727" t="s">
        <v>4270</v>
      </c>
      <c r="Z1940" s="727">
        <v>2016</v>
      </c>
      <c r="AA1940" s="727"/>
      <c r="AB1940" s="760" t="s">
        <v>876</v>
      </c>
      <c r="AC1940" s="760"/>
      <c r="AD1940" s="760"/>
      <c r="AE1940" s="760"/>
      <c r="AF1940" s="760"/>
      <c r="AG1940" s="760" t="s">
        <v>8591</v>
      </c>
      <c r="AH1940" s="760" t="s">
        <v>794</v>
      </c>
      <c r="AI1940" s="760">
        <v>210008995</v>
      </c>
      <c r="AJ1940" s="760" t="s">
        <v>8725</v>
      </c>
      <c r="AK1940" s="807"/>
    </row>
    <row r="1941" spans="1:37" s="192" customFormat="1" ht="100.5" customHeight="1">
      <c r="A1941" s="727" t="s">
        <v>8729</v>
      </c>
      <c r="B1941" s="727" t="s">
        <v>33</v>
      </c>
      <c r="C1941" s="727" t="s">
        <v>8556</v>
      </c>
      <c r="D1941" s="727" t="s">
        <v>4374</v>
      </c>
      <c r="E1941" s="727" t="str">
        <f t="shared" ref="E1941:E2004" si="66">D1941</f>
        <v>Костюм (комплект)</v>
      </c>
      <c r="F1941" s="727" t="s">
        <v>8557</v>
      </c>
      <c r="G1941" s="727" t="str">
        <f t="shared" ref="G1941:G2004" si="67">F1941</f>
        <v>для защиты от пониженных температур, мужской, из хлопчатобумажной ткани, состоит из куртки и брюк тип Б, ГОСТ 29335-92</v>
      </c>
      <c r="H1941" s="727"/>
      <c r="I1941" s="727"/>
      <c r="J1941" s="727" t="s">
        <v>227</v>
      </c>
      <c r="K1941" s="727">
        <v>70</v>
      </c>
      <c r="L1941" s="752">
        <v>711000000</v>
      </c>
      <c r="M1941" s="753" t="s">
        <v>73</v>
      </c>
      <c r="N1941" s="727" t="s">
        <v>2115</v>
      </c>
      <c r="O1941" s="813" t="s">
        <v>4693</v>
      </c>
      <c r="P1941" s="727" t="s">
        <v>229</v>
      </c>
      <c r="Q1941" s="874" t="s">
        <v>230</v>
      </c>
      <c r="R1941" s="727" t="s">
        <v>2856</v>
      </c>
      <c r="S1941" s="727">
        <v>839</v>
      </c>
      <c r="T1941" s="727" t="s">
        <v>997</v>
      </c>
      <c r="U1941" s="789">
        <v>2</v>
      </c>
      <c r="V1941" s="789">
        <v>30000</v>
      </c>
      <c r="W1941" s="789">
        <v>60000</v>
      </c>
      <c r="X1941" s="789">
        <v>67200</v>
      </c>
      <c r="Y1941" s="727" t="s">
        <v>4270</v>
      </c>
      <c r="Z1941" s="727">
        <v>2016</v>
      </c>
      <c r="AA1941" s="727"/>
      <c r="AB1941" s="760" t="s">
        <v>876</v>
      </c>
      <c r="AC1941" s="760"/>
      <c r="AD1941" s="760"/>
      <c r="AE1941" s="760"/>
      <c r="AF1941" s="760"/>
      <c r="AG1941" s="760" t="s">
        <v>8575</v>
      </c>
      <c r="AH1941" s="760" t="s">
        <v>794</v>
      </c>
      <c r="AI1941" s="760">
        <v>210008995</v>
      </c>
      <c r="AJ1941" s="760" t="s">
        <v>8725</v>
      </c>
      <c r="AK1941" s="807"/>
    </row>
    <row r="1942" spans="1:37" s="192" customFormat="1" ht="100.5" customHeight="1">
      <c r="A1942" s="727" t="s">
        <v>8730</v>
      </c>
      <c r="B1942" s="727" t="s">
        <v>33</v>
      </c>
      <c r="C1942" s="727" t="s">
        <v>8556</v>
      </c>
      <c r="D1942" s="727" t="s">
        <v>4374</v>
      </c>
      <c r="E1942" s="727" t="str">
        <f t="shared" si="66"/>
        <v>Костюм (комплект)</v>
      </c>
      <c r="F1942" s="727" t="s">
        <v>8557</v>
      </c>
      <c r="G1942" s="727" t="str">
        <f t="shared" si="67"/>
        <v>для защиты от пониженных температур, мужской, из хлопчатобумажной ткани, состоит из куртки и брюк тип Б, ГОСТ 29335-92</v>
      </c>
      <c r="H1942" s="727"/>
      <c r="I1942" s="727"/>
      <c r="J1942" s="727" t="s">
        <v>227</v>
      </c>
      <c r="K1942" s="727">
        <v>70</v>
      </c>
      <c r="L1942" s="752">
        <v>711000000</v>
      </c>
      <c r="M1942" s="753" t="s">
        <v>73</v>
      </c>
      <c r="N1942" s="727" t="s">
        <v>2115</v>
      </c>
      <c r="O1942" s="727" t="s">
        <v>4432</v>
      </c>
      <c r="P1942" s="727" t="s">
        <v>229</v>
      </c>
      <c r="Q1942" s="874" t="s">
        <v>230</v>
      </c>
      <c r="R1942" s="727" t="s">
        <v>2856</v>
      </c>
      <c r="S1942" s="727">
        <v>839</v>
      </c>
      <c r="T1942" s="727" t="s">
        <v>997</v>
      </c>
      <c r="U1942" s="789">
        <v>1</v>
      </c>
      <c r="V1942" s="789">
        <v>30000</v>
      </c>
      <c r="W1942" s="789">
        <v>30000</v>
      </c>
      <c r="X1942" s="789">
        <v>33600</v>
      </c>
      <c r="Y1942" s="727" t="s">
        <v>4270</v>
      </c>
      <c r="Z1942" s="727">
        <v>2016</v>
      </c>
      <c r="AA1942" s="727"/>
      <c r="AB1942" s="760" t="s">
        <v>876</v>
      </c>
      <c r="AC1942" s="760"/>
      <c r="AD1942" s="760"/>
      <c r="AE1942" s="760"/>
      <c r="AF1942" s="760"/>
      <c r="AG1942" s="760" t="s">
        <v>8604</v>
      </c>
      <c r="AH1942" s="760" t="s">
        <v>794</v>
      </c>
      <c r="AI1942" s="760">
        <v>210008995</v>
      </c>
      <c r="AJ1942" s="760" t="s">
        <v>8725</v>
      </c>
      <c r="AK1942" s="807"/>
    </row>
    <row r="1943" spans="1:37" s="192" customFormat="1" ht="100.5" customHeight="1">
      <c r="A1943" s="727" t="s">
        <v>8731</v>
      </c>
      <c r="B1943" s="727" t="s">
        <v>33</v>
      </c>
      <c r="C1943" s="727" t="s">
        <v>8556</v>
      </c>
      <c r="D1943" s="727" t="s">
        <v>4374</v>
      </c>
      <c r="E1943" s="727" t="str">
        <f t="shared" si="66"/>
        <v>Костюм (комплект)</v>
      </c>
      <c r="F1943" s="727" t="s">
        <v>8557</v>
      </c>
      <c r="G1943" s="727" t="str">
        <f t="shared" si="67"/>
        <v>для защиты от пониженных температур, мужской, из хлопчатобумажной ткани, состоит из куртки и брюк тип Б, ГОСТ 29335-92</v>
      </c>
      <c r="H1943" s="727"/>
      <c r="I1943" s="727"/>
      <c r="J1943" s="727" t="s">
        <v>227</v>
      </c>
      <c r="K1943" s="727">
        <v>70</v>
      </c>
      <c r="L1943" s="752">
        <v>711000000</v>
      </c>
      <c r="M1943" s="753" t="s">
        <v>73</v>
      </c>
      <c r="N1943" s="727" t="s">
        <v>2115</v>
      </c>
      <c r="O1943" s="813" t="s">
        <v>4672</v>
      </c>
      <c r="P1943" s="727" t="s">
        <v>229</v>
      </c>
      <c r="Q1943" s="874" t="s">
        <v>230</v>
      </c>
      <c r="R1943" s="727" t="s">
        <v>2856</v>
      </c>
      <c r="S1943" s="727">
        <v>839</v>
      </c>
      <c r="T1943" s="727" t="s">
        <v>997</v>
      </c>
      <c r="U1943" s="789">
        <v>8</v>
      </c>
      <c r="V1943" s="789">
        <v>30000</v>
      </c>
      <c r="W1943" s="789">
        <v>240000</v>
      </c>
      <c r="X1943" s="789">
        <v>268800</v>
      </c>
      <c r="Y1943" s="727" t="s">
        <v>4270</v>
      </c>
      <c r="Z1943" s="727">
        <v>2016</v>
      </c>
      <c r="AA1943" s="727"/>
      <c r="AB1943" s="760" t="s">
        <v>876</v>
      </c>
      <c r="AC1943" s="760"/>
      <c r="AD1943" s="760"/>
      <c r="AE1943" s="760"/>
      <c r="AF1943" s="760"/>
      <c r="AG1943" s="760" t="s">
        <v>8568</v>
      </c>
      <c r="AH1943" s="760" t="s">
        <v>794</v>
      </c>
      <c r="AI1943" s="760">
        <v>210008996</v>
      </c>
      <c r="AJ1943" s="760" t="s">
        <v>8732</v>
      </c>
      <c r="AK1943" s="807"/>
    </row>
    <row r="1944" spans="1:37" s="192" customFormat="1" ht="100.5" customHeight="1">
      <c r="A1944" s="727" t="s">
        <v>8733</v>
      </c>
      <c r="B1944" s="727" t="s">
        <v>33</v>
      </c>
      <c r="C1944" s="727" t="s">
        <v>8556</v>
      </c>
      <c r="D1944" s="727" t="s">
        <v>4374</v>
      </c>
      <c r="E1944" s="727" t="str">
        <f t="shared" si="66"/>
        <v>Костюм (комплект)</v>
      </c>
      <c r="F1944" s="727" t="s">
        <v>8557</v>
      </c>
      <c r="G1944" s="727" t="str">
        <f t="shared" si="67"/>
        <v>для защиты от пониженных температур, мужской, из хлопчатобумажной ткани, состоит из куртки и брюк тип Б, ГОСТ 29335-92</v>
      </c>
      <c r="H1944" s="727"/>
      <c r="I1944" s="727"/>
      <c r="J1944" s="727" t="s">
        <v>227</v>
      </c>
      <c r="K1944" s="727">
        <v>70</v>
      </c>
      <c r="L1944" s="752">
        <v>711000000</v>
      </c>
      <c r="M1944" s="753" t="s">
        <v>73</v>
      </c>
      <c r="N1944" s="727" t="s">
        <v>2115</v>
      </c>
      <c r="O1944" s="813" t="s">
        <v>4693</v>
      </c>
      <c r="P1944" s="727" t="s">
        <v>229</v>
      </c>
      <c r="Q1944" s="874" t="s">
        <v>230</v>
      </c>
      <c r="R1944" s="727" t="s">
        <v>2856</v>
      </c>
      <c r="S1944" s="727">
        <v>839</v>
      </c>
      <c r="T1944" s="727" t="s">
        <v>997</v>
      </c>
      <c r="U1944" s="789">
        <v>2</v>
      </c>
      <c r="V1944" s="789">
        <v>30000</v>
      </c>
      <c r="W1944" s="789">
        <v>60000</v>
      </c>
      <c r="X1944" s="789">
        <v>67200</v>
      </c>
      <c r="Y1944" s="727" t="s">
        <v>4270</v>
      </c>
      <c r="Z1944" s="727">
        <v>2016</v>
      </c>
      <c r="AA1944" s="727"/>
      <c r="AB1944" s="760" t="s">
        <v>876</v>
      </c>
      <c r="AC1944" s="760"/>
      <c r="AD1944" s="760"/>
      <c r="AE1944" s="760"/>
      <c r="AF1944" s="760"/>
      <c r="AG1944" s="760" t="s">
        <v>8575</v>
      </c>
      <c r="AH1944" s="760" t="s">
        <v>794</v>
      </c>
      <c r="AI1944" s="760">
        <v>210008996</v>
      </c>
      <c r="AJ1944" s="760" t="s">
        <v>8732</v>
      </c>
      <c r="AK1944" s="807"/>
    </row>
    <row r="1945" spans="1:37" s="192" customFormat="1" ht="100.5" customHeight="1">
      <c r="A1945" s="727" t="s">
        <v>8734</v>
      </c>
      <c r="B1945" s="727" t="s">
        <v>33</v>
      </c>
      <c r="C1945" s="727" t="s">
        <v>8556</v>
      </c>
      <c r="D1945" s="727" t="s">
        <v>4374</v>
      </c>
      <c r="E1945" s="727" t="str">
        <f t="shared" si="66"/>
        <v>Костюм (комплект)</v>
      </c>
      <c r="F1945" s="727" t="s">
        <v>8557</v>
      </c>
      <c r="G1945" s="727" t="str">
        <f t="shared" si="67"/>
        <v>для защиты от пониженных температур, мужской, из хлопчатобумажной ткани, состоит из куртки и брюк тип Б, ГОСТ 29335-92</v>
      </c>
      <c r="H1945" s="727"/>
      <c r="I1945" s="727"/>
      <c r="J1945" s="727" t="s">
        <v>227</v>
      </c>
      <c r="K1945" s="727">
        <v>70</v>
      </c>
      <c r="L1945" s="752">
        <v>711000000</v>
      </c>
      <c r="M1945" s="753" t="s">
        <v>73</v>
      </c>
      <c r="N1945" s="727" t="s">
        <v>2115</v>
      </c>
      <c r="O1945" s="727" t="s">
        <v>802</v>
      </c>
      <c r="P1945" s="727" t="s">
        <v>229</v>
      </c>
      <c r="Q1945" s="874" t="s">
        <v>230</v>
      </c>
      <c r="R1945" s="727" t="s">
        <v>2856</v>
      </c>
      <c r="S1945" s="727">
        <v>839</v>
      </c>
      <c r="T1945" s="727" t="s">
        <v>997</v>
      </c>
      <c r="U1945" s="789">
        <v>5</v>
      </c>
      <c r="V1945" s="789">
        <v>30000</v>
      </c>
      <c r="W1945" s="789">
        <v>150000</v>
      </c>
      <c r="X1945" s="789">
        <v>168000</v>
      </c>
      <c r="Y1945" s="727" t="s">
        <v>4270</v>
      </c>
      <c r="Z1945" s="727">
        <v>2016</v>
      </c>
      <c r="AA1945" s="727"/>
      <c r="AB1945" s="760" t="s">
        <v>876</v>
      </c>
      <c r="AC1945" s="760"/>
      <c r="AD1945" s="760"/>
      <c r="AE1945" s="760"/>
      <c r="AF1945" s="760"/>
      <c r="AG1945" s="760" t="s">
        <v>8558</v>
      </c>
      <c r="AH1945" s="760" t="s">
        <v>794</v>
      </c>
      <c r="AI1945" s="760">
        <v>210008998</v>
      </c>
      <c r="AJ1945" s="760" t="s">
        <v>8735</v>
      </c>
      <c r="AK1945" s="807"/>
    </row>
    <row r="1946" spans="1:37" s="192" customFormat="1" ht="100.5" customHeight="1">
      <c r="A1946" s="727" t="s">
        <v>8736</v>
      </c>
      <c r="B1946" s="727" t="s">
        <v>33</v>
      </c>
      <c r="C1946" s="727" t="s">
        <v>8556</v>
      </c>
      <c r="D1946" s="727" t="s">
        <v>4374</v>
      </c>
      <c r="E1946" s="727" t="str">
        <f t="shared" si="66"/>
        <v>Костюм (комплект)</v>
      </c>
      <c r="F1946" s="727" t="s">
        <v>8557</v>
      </c>
      <c r="G1946" s="727" t="str">
        <f t="shared" si="67"/>
        <v>для защиты от пониженных температур, мужской, из хлопчатобумажной ткани, состоит из куртки и брюк тип Б, ГОСТ 29335-92</v>
      </c>
      <c r="H1946" s="727"/>
      <c r="I1946" s="727"/>
      <c r="J1946" s="727" t="s">
        <v>227</v>
      </c>
      <c r="K1946" s="727">
        <v>70</v>
      </c>
      <c r="L1946" s="752">
        <v>711000000</v>
      </c>
      <c r="M1946" s="753" t="s">
        <v>73</v>
      </c>
      <c r="N1946" s="727" t="s">
        <v>2115</v>
      </c>
      <c r="O1946" s="813" t="s">
        <v>4669</v>
      </c>
      <c r="P1946" s="727" t="s">
        <v>229</v>
      </c>
      <c r="Q1946" s="874" t="s">
        <v>230</v>
      </c>
      <c r="R1946" s="727" t="s">
        <v>2856</v>
      </c>
      <c r="S1946" s="727">
        <v>839</v>
      </c>
      <c r="T1946" s="727" t="s">
        <v>997</v>
      </c>
      <c r="U1946" s="789">
        <v>1</v>
      </c>
      <c r="V1946" s="789">
        <v>30000</v>
      </c>
      <c r="W1946" s="789">
        <v>30000</v>
      </c>
      <c r="X1946" s="789">
        <v>33600</v>
      </c>
      <c r="Y1946" s="727" t="s">
        <v>4270</v>
      </c>
      <c r="Z1946" s="727">
        <v>2016</v>
      </c>
      <c r="AA1946" s="727"/>
      <c r="AB1946" s="760" t="s">
        <v>876</v>
      </c>
      <c r="AC1946" s="760"/>
      <c r="AD1946" s="760"/>
      <c r="AE1946" s="760"/>
      <c r="AF1946" s="760"/>
      <c r="AG1946" s="760" t="s">
        <v>8561</v>
      </c>
      <c r="AH1946" s="760" t="s">
        <v>794</v>
      </c>
      <c r="AI1946" s="760">
        <v>210008998</v>
      </c>
      <c r="AJ1946" s="760" t="s">
        <v>8735</v>
      </c>
      <c r="AK1946" s="807"/>
    </row>
    <row r="1947" spans="1:37" s="192" customFormat="1" ht="100.5" customHeight="1">
      <c r="A1947" s="727" t="s">
        <v>8737</v>
      </c>
      <c r="B1947" s="727" t="s">
        <v>33</v>
      </c>
      <c r="C1947" s="727" t="s">
        <v>8556</v>
      </c>
      <c r="D1947" s="727" t="s">
        <v>4374</v>
      </c>
      <c r="E1947" s="727" t="str">
        <f t="shared" si="66"/>
        <v>Костюм (комплект)</v>
      </c>
      <c r="F1947" s="727" t="s">
        <v>8557</v>
      </c>
      <c r="G1947" s="727" t="str">
        <f t="shared" si="67"/>
        <v>для защиты от пониженных температур, мужской, из хлопчатобумажной ткани, состоит из куртки и брюк тип Б, ГОСТ 29335-92</v>
      </c>
      <c r="H1947" s="727"/>
      <c r="I1947" s="727"/>
      <c r="J1947" s="727" t="s">
        <v>227</v>
      </c>
      <c r="K1947" s="727">
        <v>70</v>
      </c>
      <c r="L1947" s="752">
        <v>711000000</v>
      </c>
      <c r="M1947" s="753" t="s">
        <v>73</v>
      </c>
      <c r="N1947" s="727" t="s">
        <v>2115</v>
      </c>
      <c r="O1947" s="813" t="s">
        <v>4672</v>
      </c>
      <c r="P1947" s="727" t="s">
        <v>229</v>
      </c>
      <c r="Q1947" s="874" t="s">
        <v>230</v>
      </c>
      <c r="R1947" s="727" t="s">
        <v>2856</v>
      </c>
      <c r="S1947" s="727">
        <v>839</v>
      </c>
      <c r="T1947" s="727" t="s">
        <v>997</v>
      </c>
      <c r="U1947" s="789">
        <v>3</v>
      </c>
      <c r="V1947" s="789">
        <v>30000</v>
      </c>
      <c r="W1947" s="789">
        <v>90000</v>
      </c>
      <c r="X1947" s="789">
        <v>100800</v>
      </c>
      <c r="Y1947" s="727" t="s">
        <v>4270</v>
      </c>
      <c r="Z1947" s="727">
        <v>2016</v>
      </c>
      <c r="AA1947" s="727"/>
      <c r="AB1947" s="760" t="s">
        <v>876</v>
      </c>
      <c r="AC1947" s="760"/>
      <c r="AD1947" s="760"/>
      <c r="AE1947" s="760"/>
      <c r="AF1947" s="760"/>
      <c r="AG1947" s="760" t="s">
        <v>8568</v>
      </c>
      <c r="AH1947" s="760" t="s">
        <v>794</v>
      </c>
      <c r="AI1947" s="760">
        <v>210008998</v>
      </c>
      <c r="AJ1947" s="760" t="s">
        <v>8735</v>
      </c>
      <c r="AK1947" s="807"/>
    </row>
    <row r="1948" spans="1:37" s="192" customFormat="1" ht="100.5" customHeight="1">
      <c r="A1948" s="727" t="s">
        <v>8738</v>
      </c>
      <c r="B1948" s="727" t="s">
        <v>33</v>
      </c>
      <c r="C1948" s="727" t="s">
        <v>8556</v>
      </c>
      <c r="D1948" s="727" t="s">
        <v>4374</v>
      </c>
      <c r="E1948" s="727" t="str">
        <f t="shared" si="66"/>
        <v>Костюм (комплект)</v>
      </c>
      <c r="F1948" s="727" t="s">
        <v>8557</v>
      </c>
      <c r="G1948" s="727" t="str">
        <f t="shared" si="67"/>
        <v>для защиты от пониженных температур, мужской, из хлопчатобумажной ткани, состоит из куртки и брюк тип Б, ГОСТ 29335-92</v>
      </c>
      <c r="H1948" s="727"/>
      <c r="I1948" s="727"/>
      <c r="J1948" s="727" t="s">
        <v>227</v>
      </c>
      <c r="K1948" s="727">
        <v>70</v>
      </c>
      <c r="L1948" s="752">
        <v>711000000</v>
      </c>
      <c r="M1948" s="753" t="s">
        <v>73</v>
      </c>
      <c r="N1948" s="727" t="s">
        <v>2115</v>
      </c>
      <c r="O1948" s="813" t="s">
        <v>4678</v>
      </c>
      <c r="P1948" s="727" t="s">
        <v>229</v>
      </c>
      <c r="Q1948" s="874" t="s">
        <v>230</v>
      </c>
      <c r="R1948" s="727" t="s">
        <v>2856</v>
      </c>
      <c r="S1948" s="727">
        <v>839</v>
      </c>
      <c r="T1948" s="727" t="s">
        <v>997</v>
      </c>
      <c r="U1948" s="789">
        <v>3</v>
      </c>
      <c r="V1948" s="789">
        <v>30000</v>
      </c>
      <c r="W1948" s="789">
        <v>90000</v>
      </c>
      <c r="X1948" s="789">
        <v>100800</v>
      </c>
      <c r="Y1948" s="727" t="s">
        <v>4270</v>
      </c>
      <c r="Z1948" s="727">
        <v>2016</v>
      </c>
      <c r="AA1948" s="727"/>
      <c r="AB1948" s="760" t="s">
        <v>876</v>
      </c>
      <c r="AC1948" s="760"/>
      <c r="AD1948" s="760"/>
      <c r="AE1948" s="760"/>
      <c r="AF1948" s="760"/>
      <c r="AG1948" s="760" t="s">
        <v>8572</v>
      </c>
      <c r="AH1948" s="760" t="s">
        <v>794</v>
      </c>
      <c r="AI1948" s="760">
        <v>210008998</v>
      </c>
      <c r="AJ1948" s="760" t="s">
        <v>8735</v>
      </c>
      <c r="AK1948" s="807"/>
    </row>
    <row r="1949" spans="1:37" s="192" customFormat="1" ht="100.5" customHeight="1">
      <c r="A1949" s="727" t="s">
        <v>8739</v>
      </c>
      <c r="B1949" s="727" t="s">
        <v>33</v>
      </c>
      <c r="C1949" s="727" t="s">
        <v>8556</v>
      </c>
      <c r="D1949" s="727" t="s">
        <v>4374</v>
      </c>
      <c r="E1949" s="727" t="str">
        <f t="shared" si="66"/>
        <v>Костюм (комплект)</v>
      </c>
      <c r="F1949" s="727" t="s">
        <v>8557</v>
      </c>
      <c r="G1949" s="727" t="str">
        <f t="shared" si="67"/>
        <v>для защиты от пониженных температур, мужской, из хлопчатобумажной ткани, состоит из куртки и брюк тип Б, ГОСТ 29335-92</v>
      </c>
      <c r="H1949" s="727"/>
      <c r="I1949" s="727"/>
      <c r="J1949" s="727" t="s">
        <v>227</v>
      </c>
      <c r="K1949" s="727">
        <v>70</v>
      </c>
      <c r="L1949" s="752">
        <v>711000000</v>
      </c>
      <c r="M1949" s="753" t="s">
        <v>73</v>
      </c>
      <c r="N1949" s="727" t="s">
        <v>2115</v>
      </c>
      <c r="O1949" s="727" t="s">
        <v>236</v>
      </c>
      <c r="P1949" s="727" t="s">
        <v>229</v>
      </c>
      <c r="Q1949" s="874" t="s">
        <v>230</v>
      </c>
      <c r="R1949" s="727" t="s">
        <v>2856</v>
      </c>
      <c r="S1949" s="727">
        <v>839</v>
      </c>
      <c r="T1949" s="727" t="s">
        <v>997</v>
      </c>
      <c r="U1949" s="789">
        <v>1</v>
      </c>
      <c r="V1949" s="789">
        <v>30000</v>
      </c>
      <c r="W1949" s="789">
        <v>30000</v>
      </c>
      <c r="X1949" s="789">
        <v>33600</v>
      </c>
      <c r="Y1949" s="727" t="s">
        <v>4270</v>
      </c>
      <c r="Z1949" s="727">
        <v>2016</v>
      </c>
      <c r="AA1949" s="727"/>
      <c r="AB1949" s="760" t="s">
        <v>876</v>
      </c>
      <c r="AC1949" s="760"/>
      <c r="AD1949" s="760"/>
      <c r="AE1949" s="760"/>
      <c r="AF1949" s="760"/>
      <c r="AG1949" s="760" t="s">
        <v>8563</v>
      </c>
      <c r="AH1949" s="760" t="s">
        <v>794</v>
      </c>
      <c r="AI1949" s="760">
        <v>210008998</v>
      </c>
      <c r="AJ1949" s="760" t="s">
        <v>8735</v>
      </c>
      <c r="AK1949" s="807"/>
    </row>
    <row r="1950" spans="1:37" s="192" customFormat="1" ht="100.5" customHeight="1">
      <c r="A1950" s="727" t="s">
        <v>8740</v>
      </c>
      <c r="B1950" s="727" t="s">
        <v>33</v>
      </c>
      <c r="C1950" s="727" t="s">
        <v>8556</v>
      </c>
      <c r="D1950" s="727" t="s">
        <v>4374</v>
      </c>
      <c r="E1950" s="727" t="str">
        <f t="shared" si="66"/>
        <v>Костюм (комплект)</v>
      </c>
      <c r="F1950" s="727" t="s">
        <v>8557</v>
      </c>
      <c r="G1950" s="727" t="str">
        <f t="shared" si="67"/>
        <v>для защиты от пониженных температур, мужской, из хлопчатобумажной ткани, состоит из куртки и брюк тип Б, ГОСТ 29335-92</v>
      </c>
      <c r="H1950" s="727"/>
      <c r="I1950" s="727"/>
      <c r="J1950" s="727" t="s">
        <v>227</v>
      </c>
      <c r="K1950" s="727">
        <v>70</v>
      </c>
      <c r="L1950" s="752">
        <v>711000000</v>
      </c>
      <c r="M1950" s="753" t="s">
        <v>73</v>
      </c>
      <c r="N1950" s="727" t="s">
        <v>2115</v>
      </c>
      <c r="O1950" s="813" t="s">
        <v>4693</v>
      </c>
      <c r="P1950" s="727" t="s">
        <v>229</v>
      </c>
      <c r="Q1950" s="874" t="s">
        <v>230</v>
      </c>
      <c r="R1950" s="727" t="s">
        <v>2856</v>
      </c>
      <c r="S1950" s="727">
        <v>839</v>
      </c>
      <c r="T1950" s="727" t="s">
        <v>997</v>
      </c>
      <c r="U1950" s="789">
        <v>1</v>
      </c>
      <c r="V1950" s="789">
        <v>30000</v>
      </c>
      <c r="W1950" s="789">
        <v>30000</v>
      </c>
      <c r="X1950" s="789">
        <v>33600</v>
      </c>
      <c r="Y1950" s="727" t="s">
        <v>4270</v>
      </c>
      <c r="Z1950" s="727">
        <v>2016</v>
      </c>
      <c r="AA1950" s="727"/>
      <c r="AB1950" s="760" t="s">
        <v>876</v>
      </c>
      <c r="AC1950" s="760"/>
      <c r="AD1950" s="760"/>
      <c r="AE1950" s="760"/>
      <c r="AF1950" s="760"/>
      <c r="AG1950" s="760" t="s">
        <v>8575</v>
      </c>
      <c r="AH1950" s="760" t="s">
        <v>794</v>
      </c>
      <c r="AI1950" s="760">
        <v>210008998</v>
      </c>
      <c r="AJ1950" s="760" t="s">
        <v>8735</v>
      </c>
      <c r="AK1950" s="807"/>
    </row>
    <row r="1951" spans="1:37" s="192" customFormat="1" ht="100.5" customHeight="1">
      <c r="A1951" s="727" t="s">
        <v>8741</v>
      </c>
      <c r="B1951" s="727" t="s">
        <v>33</v>
      </c>
      <c r="C1951" s="727" t="s">
        <v>8556</v>
      </c>
      <c r="D1951" s="727" t="s">
        <v>4374</v>
      </c>
      <c r="E1951" s="727" t="str">
        <f t="shared" si="66"/>
        <v>Костюм (комплект)</v>
      </c>
      <c r="F1951" s="727" t="s">
        <v>8557</v>
      </c>
      <c r="G1951" s="727" t="str">
        <f t="shared" si="67"/>
        <v>для защиты от пониженных температур, мужской, из хлопчатобумажной ткани, состоит из куртки и брюк тип Б, ГОСТ 29335-92</v>
      </c>
      <c r="H1951" s="727"/>
      <c r="I1951" s="727"/>
      <c r="J1951" s="727" t="s">
        <v>227</v>
      </c>
      <c r="K1951" s="727">
        <v>70</v>
      </c>
      <c r="L1951" s="752">
        <v>711000000</v>
      </c>
      <c r="M1951" s="753" t="s">
        <v>73</v>
      </c>
      <c r="N1951" s="727" t="s">
        <v>2115</v>
      </c>
      <c r="O1951" s="727" t="s">
        <v>4432</v>
      </c>
      <c r="P1951" s="727" t="s">
        <v>229</v>
      </c>
      <c r="Q1951" s="874" t="s">
        <v>230</v>
      </c>
      <c r="R1951" s="727" t="s">
        <v>2856</v>
      </c>
      <c r="S1951" s="727">
        <v>839</v>
      </c>
      <c r="T1951" s="727" t="s">
        <v>997</v>
      </c>
      <c r="U1951" s="789">
        <v>1</v>
      </c>
      <c r="V1951" s="789">
        <v>30000</v>
      </c>
      <c r="W1951" s="789">
        <v>30000</v>
      </c>
      <c r="X1951" s="789">
        <v>33600</v>
      </c>
      <c r="Y1951" s="727" t="s">
        <v>4270</v>
      </c>
      <c r="Z1951" s="727">
        <v>2016</v>
      </c>
      <c r="AA1951" s="727"/>
      <c r="AB1951" s="760" t="s">
        <v>876</v>
      </c>
      <c r="AC1951" s="760"/>
      <c r="AD1951" s="760"/>
      <c r="AE1951" s="760"/>
      <c r="AF1951" s="760"/>
      <c r="AG1951" s="760" t="s">
        <v>8604</v>
      </c>
      <c r="AH1951" s="760" t="s">
        <v>794</v>
      </c>
      <c r="AI1951" s="760">
        <v>210008998</v>
      </c>
      <c r="AJ1951" s="760" t="s">
        <v>8735</v>
      </c>
      <c r="AK1951" s="807"/>
    </row>
    <row r="1952" spans="1:37" s="192" customFormat="1" ht="100.5" customHeight="1">
      <c r="A1952" s="727" t="s">
        <v>8742</v>
      </c>
      <c r="B1952" s="727" t="s">
        <v>33</v>
      </c>
      <c r="C1952" s="727" t="s">
        <v>8556</v>
      </c>
      <c r="D1952" s="727" t="s">
        <v>4374</v>
      </c>
      <c r="E1952" s="727" t="str">
        <f t="shared" si="66"/>
        <v>Костюм (комплект)</v>
      </c>
      <c r="F1952" s="727" t="s">
        <v>8557</v>
      </c>
      <c r="G1952" s="727" t="str">
        <f t="shared" si="67"/>
        <v>для защиты от пониженных температур, мужской, из хлопчатобумажной ткани, состоит из куртки и брюк тип Б, ГОСТ 29335-92</v>
      </c>
      <c r="H1952" s="727"/>
      <c r="I1952" s="727"/>
      <c r="J1952" s="727" t="s">
        <v>227</v>
      </c>
      <c r="K1952" s="727">
        <v>70</v>
      </c>
      <c r="L1952" s="752">
        <v>711000000</v>
      </c>
      <c r="M1952" s="753" t="s">
        <v>73</v>
      </c>
      <c r="N1952" s="727" t="s">
        <v>2115</v>
      </c>
      <c r="O1952" s="813" t="s">
        <v>4669</v>
      </c>
      <c r="P1952" s="727" t="s">
        <v>229</v>
      </c>
      <c r="Q1952" s="874" t="s">
        <v>230</v>
      </c>
      <c r="R1952" s="727" t="s">
        <v>2856</v>
      </c>
      <c r="S1952" s="727">
        <v>839</v>
      </c>
      <c r="T1952" s="727" t="s">
        <v>997</v>
      </c>
      <c r="U1952" s="789">
        <v>1</v>
      </c>
      <c r="V1952" s="789">
        <v>30000</v>
      </c>
      <c r="W1952" s="789">
        <v>30000</v>
      </c>
      <c r="X1952" s="789">
        <v>33600</v>
      </c>
      <c r="Y1952" s="727" t="s">
        <v>4270</v>
      </c>
      <c r="Z1952" s="727">
        <v>2016</v>
      </c>
      <c r="AA1952" s="727"/>
      <c r="AB1952" s="760" t="s">
        <v>876</v>
      </c>
      <c r="AC1952" s="760"/>
      <c r="AD1952" s="760"/>
      <c r="AE1952" s="760"/>
      <c r="AF1952" s="760"/>
      <c r="AG1952" s="760" t="s">
        <v>8561</v>
      </c>
      <c r="AH1952" s="760" t="s">
        <v>794</v>
      </c>
      <c r="AI1952" s="760">
        <v>210009001</v>
      </c>
      <c r="AJ1952" s="760" t="s">
        <v>8743</v>
      </c>
      <c r="AK1952" s="807"/>
    </row>
    <row r="1953" spans="1:37" s="192" customFormat="1" ht="100.5" customHeight="1">
      <c r="A1953" s="727" t="s">
        <v>8744</v>
      </c>
      <c r="B1953" s="727" t="s">
        <v>33</v>
      </c>
      <c r="C1953" s="727" t="s">
        <v>8556</v>
      </c>
      <c r="D1953" s="727" t="s">
        <v>4374</v>
      </c>
      <c r="E1953" s="727" t="str">
        <f t="shared" si="66"/>
        <v>Костюм (комплект)</v>
      </c>
      <c r="F1953" s="727" t="s">
        <v>8557</v>
      </c>
      <c r="G1953" s="727" t="str">
        <f t="shared" si="67"/>
        <v>для защиты от пониженных температур, мужской, из хлопчатобумажной ткани, состоит из куртки и брюк тип Б, ГОСТ 29335-92</v>
      </c>
      <c r="H1953" s="727"/>
      <c r="I1953" s="727"/>
      <c r="J1953" s="727" t="s">
        <v>227</v>
      </c>
      <c r="K1953" s="727">
        <v>70</v>
      </c>
      <c r="L1953" s="752">
        <v>711000000</v>
      </c>
      <c r="M1953" s="753" t="s">
        <v>73</v>
      </c>
      <c r="N1953" s="727" t="s">
        <v>2115</v>
      </c>
      <c r="O1953" s="813" t="s">
        <v>4693</v>
      </c>
      <c r="P1953" s="727" t="s">
        <v>229</v>
      </c>
      <c r="Q1953" s="874" t="s">
        <v>230</v>
      </c>
      <c r="R1953" s="727" t="s">
        <v>2856</v>
      </c>
      <c r="S1953" s="727">
        <v>839</v>
      </c>
      <c r="T1953" s="727" t="s">
        <v>997</v>
      </c>
      <c r="U1953" s="789">
        <v>2</v>
      </c>
      <c r="V1953" s="789">
        <v>30000</v>
      </c>
      <c r="W1953" s="789">
        <v>60000</v>
      </c>
      <c r="X1953" s="789">
        <v>67200</v>
      </c>
      <c r="Y1953" s="727" t="s">
        <v>4270</v>
      </c>
      <c r="Z1953" s="727">
        <v>2016</v>
      </c>
      <c r="AA1953" s="727"/>
      <c r="AB1953" s="760" t="s">
        <v>876</v>
      </c>
      <c r="AC1953" s="760"/>
      <c r="AD1953" s="760"/>
      <c r="AE1953" s="760"/>
      <c r="AF1953" s="760"/>
      <c r="AG1953" s="760" t="s">
        <v>8575</v>
      </c>
      <c r="AH1953" s="760" t="s">
        <v>794</v>
      </c>
      <c r="AI1953" s="760">
        <v>210009001</v>
      </c>
      <c r="AJ1953" s="760" t="s">
        <v>8743</v>
      </c>
      <c r="AK1953" s="807"/>
    </row>
    <row r="1954" spans="1:37" s="192" customFormat="1" ht="100.5" customHeight="1">
      <c r="A1954" s="727" t="s">
        <v>8745</v>
      </c>
      <c r="B1954" s="727" t="s">
        <v>33</v>
      </c>
      <c r="C1954" s="727" t="s">
        <v>8556</v>
      </c>
      <c r="D1954" s="727" t="s">
        <v>4374</v>
      </c>
      <c r="E1954" s="727" t="str">
        <f t="shared" si="66"/>
        <v>Костюм (комплект)</v>
      </c>
      <c r="F1954" s="727" t="s">
        <v>8557</v>
      </c>
      <c r="G1954" s="727" t="str">
        <f t="shared" si="67"/>
        <v>для защиты от пониженных температур, мужской, из хлопчатобумажной ткани, состоит из куртки и брюк тип Б, ГОСТ 29335-92</v>
      </c>
      <c r="H1954" s="727"/>
      <c r="I1954" s="727"/>
      <c r="J1954" s="727" t="s">
        <v>227</v>
      </c>
      <c r="K1954" s="727">
        <v>70</v>
      </c>
      <c r="L1954" s="752">
        <v>711000000</v>
      </c>
      <c r="M1954" s="753" t="s">
        <v>73</v>
      </c>
      <c r="N1954" s="727" t="s">
        <v>2115</v>
      </c>
      <c r="O1954" s="727" t="s">
        <v>802</v>
      </c>
      <c r="P1954" s="727" t="s">
        <v>229</v>
      </c>
      <c r="Q1954" s="874" t="s">
        <v>230</v>
      </c>
      <c r="R1954" s="727" t="s">
        <v>2856</v>
      </c>
      <c r="S1954" s="727">
        <v>839</v>
      </c>
      <c r="T1954" s="727" t="s">
        <v>997</v>
      </c>
      <c r="U1954" s="789">
        <v>2</v>
      </c>
      <c r="V1954" s="789">
        <v>30000</v>
      </c>
      <c r="W1954" s="789">
        <v>60000</v>
      </c>
      <c r="X1954" s="789">
        <v>67200</v>
      </c>
      <c r="Y1954" s="727" t="s">
        <v>4270</v>
      </c>
      <c r="Z1954" s="727">
        <v>2016</v>
      </c>
      <c r="AA1954" s="727"/>
      <c r="AB1954" s="760" t="s">
        <v>876</v>
      </c>
      <c r="AC1954" s="760"/>
      <c r="AD1954" s="760"/>
      <c r="AE1954" s="760"/>
      <c r="AF1954" s="760"/>
      <c r="AG1954" s="760" t="s">
        <v>8558</v>
      </c>
      <c r="AH1954" s="760" t="s">
        <v>794</v>
      </c>
      <c r="AI1954" s="760">
        <v>210009002</v>
      </c>
      <c r="AJ1954" s="760" t="s">
        <v>8746</v>
      </c>
      <c r="AK1954" s="807"/>
    </row>
    <row r="1955" spans="1:37" s="192" customFormat="1" ht="100.5" customHeight="1">
      <c r="A1955" s="727" t="s">
        <v>8747</v>
      </c>
      <c r="B1955" s="727" t="s">
        <v>33</v>
      </c>
      <c r="C1955" s="727" t="s">
        <v>8556</v>
      </c>
      <c r="D1955" s="727" t="s">
        <v>4374</v>
      </c>
      <c r="E1955" s="727" t="str">
        <f t="shared" si="66"/>
        <v>Костюм (комплект)</v>
      </c>
      <c r="F1955" s="727" t="s">
        <v>8557</v>
      </c>
      <c r="G1955" s="727" t="str">
        <f t="shared" si="67"/>
        <v>для защиты от пониженных температур, мужской, из хлопчатобумажной ткани, состоит из куртки и брюк тип Б, ГОСТ 29335-92</v>
      </c>
      <c r="H1955" s="727"/>
      <c r="I1955" s="727"/>
      <c r="J1955" s="727" t="s">
        <v>227</v>
      </c>
      <c r="K1955" s="727">
        <v>70</v>
      </c>
      <c r="L1955" s="752">
        <v>711000000</v>
      </c>
      <c r="M1955" s="753" t="s">
        <v>73</v>
      </c>
      <c r="N1955" s="727" t="s">
        <v>2115</v>
      </c>
      <c r="O1955" s="813" t="s">
        <v>4693</v>
      </c>
      <c r="P1955" s="727" t="s">
        <v>229</v>
      </c>
      <c r="Q1955" s="874" t="s">
        <v>230</v>
      </c>
      <c r="R1955" s="727" t="s">
        <v>2856</v>
      </c>
      <c r="S1955" s="727">
        <v>839</v>
      </c>
      <c r="T1955" s="727" t="s">
        <v>997</v>
      </c>
      <c r="U1955" s="789">
        <v>1</v>
      </c>
      <c r="V1955" s="789">
        <v>30000</v>
      </c>
      <c r="W1955" s="789">
        <v>30000</v>
      </c>
      <c r="X1955" s="789">
        <v>33600</v>
      </c>
      <c r="Y1955" s="727" t="s">
        <v>4270</v>
      </c>
      <c r="Z1955" s="727">
        <v>2016</v>
      </c>
      <c r="AA1955" s="727"/>
      <c r="AB1955" s="760" t="s">
        <v>876</v>
      </c>
      <c r="AC1955" s="760"/>
      <c r="AD1955" s="760"/>
      <c r="AE1955" s="760"/>
      <c r="AF1955" s="760"/>
      <c r="AG1955" s="760" t="s">
        <v>8575</v>
      </c>
      <c r="AH1955" s="760" t="s">
        <v>794</v>
      </c>
      <c r="AI1955" s="760">
        <v>210009002</v>
      </c>
      <c r="AJ1955" s="760" t="s">
        <v>8746</v>
      </c>
      <c r="AK1955" s="807"/>
    </row>
    <row r="1956" spans="1:37" s="192" customFormat="1" ht="100.5" customHeight="1">
      <c r="A1956" s="727" t="s">
        <v>8748</v>
      </c>
      <c r="B1956" s="727" t="s">
        <v>33</v>
      </c>
      <c r="C1956" s="727" t="s">
        <v>8452</v>
      </c>
      <c r="D1956" s="727" t="s">
        <v>8453</v>
      </c>
      <c r="E1956" s="727" t="str">
        <f t="shared" si="66"/>
        <v>Халат</v>
      </c>
      <c r="F1956" s="727" t="s">
        <v>8454</v>
      </c>
      <c r="G1956" s="727" t="str">
        <f t="shared" si="67"/>
        <v>мужской, спецодежда влагозащитная, из  хлопчатобумажной  ткани, ГОСТ 12.4.103-83</v>
      </c>
      <c r="H1956" s="727"/>
      <c r="I1956" s="727"/>
      <c r="J1956" s="727" t="s">
        <v>1135</v>
      </c>
      <c r="K1956" s="727">
        <v>50</v>
      </c>
      <c r="L1956" s="766">
        <v>751000000</v>
      </c>
      <c r="M1956" s="749" t="s">
        <v>83</v>
      </c>
      <c r="N1956" s="727" t="s">
        <v>2115</v>
      </c>
      <c r="O1956" s="813" t="s">
        <v>4675</v>
      </c>
      <c r="P1956" s="727" t="s">
        <v>229</v>
      </c>
      <c r="Q1956" s="874" t="s">
        <v>230</v>
      </c>
      <c r="R1956" s="727" t="s">
        <v>2856</v>
      </c>
      <c r="S1956" s="727">
        <v>796</v>
      </c>
      <c r="T1956" s="727" t="s">
        <v>232</v>
      </c>
      <c r="U1956" s="789">
        <v>1</v>
      </c>
      <c r="V1956" s="789">
        <v>4900</v>
      </c>
      <c r="W1956" s="789">
        <v>4900</v>
      </c>
      <c r="X1956" s="789">
        <f>W1956*1.12</f>
        <v>5488.0000000000009</v>
      </c>
      <c r="Y1956" s="727" t="s">
        <v>4270</v>
      </c>
      <c r="Z1956" s="727">
        <v>2016</v>
      </c>
      <c r="AA1956" s="727"/>
      <c r="AB1956" s="760" t="s">
        <v>876</v>
      </c>
      <c r="AC1956" s="760"/>
      <c r="AD1956" s="760"/>
      <c r="AE1956" s="760"/>
      <c r="AF1956" s="760"/>
      <c r="AG1956" s="760" t="s">
        <v>8466</v>
      </c>
      <c r="AH1956" s="760" t="s">
        <v>794</v>
      </c>
      <c r="AI1956" s="760">
        <v>210009032</v>
      </c>
      <c r="AJ1956" s="760" t="s">
        <v>8749</v>
      </c>
      <c r="AK1956" s="807"/>
    </row>
    <row r="1957" spans="1:37" s="192" customFormat="1" ht="100.5" customHeight="1">
      <c r="A1957" s="727" t="s">
        <v>8750</v>
      </c>
      <c r="B1957" s="727" t="s">
        <v>33</v>
      </c>
      <c r="C1957" s="727" t="s">
        <v>8425</v>
      </c>
      <c r="D1957" s="727" t="s">
        <v>4374</v>
      </c>
      <c r="E1957" s="727" t="str">
        <f t="shared" si="66"/>
        <v>Костюм (комплект)</v>
      </c>
      <c r="F1957" s="727" t="s">
        <v>8426</v>
      </c>
      <c r="G1957" s="727" t="str">
        <f t="shared" si="67"/>
        <v>для защиты от искр и брызг расплавленного металла, мужской, из брезентовый ткани, состоит из куртки и полукомбинезона</v>
      </c>
      <c r="H1957" s="727"/>
      <c r="I1957" s="727"/>
      <c r="J1957" s="727" t="s">
        <v>227</v>
      </c>
      <c r="K1957" s="727">
        <v>80</v>
      </c>
      <c r="L1957" s="752">
        <v>711000000</v>
      </c>
      <c r="M1957" s="753" t="s">
        <v>73</v>
      </c>
      <c r="N1957" s="727" t="s">
        <v>2115</v>
      </c>
      <c r="O1957" s="813" t="s">
        <v>4669</v>
      </c>
      <c r="P1957" s="727" t="s">
        <v>229</v>
      </c>
      <c r="Q1957" s="874" t="s">
        <v>230</v>
      </c>
      <c r="R1957" s="727" t="s">
        <v>2856</v>
      </c>
      <c r="S1957" s="727">
        <v>839</v>
      </c>
      <c r="T1957" s="727" t="s">
        <v>997</v>
      </c>
      <c r="U1957" s="789">
        <v>2</v>
      </c>
      <c r="V1957" s="789">
        <v>14000</v>
      </c>
      <c r="W1957" s="789">
        <v>28000</v>
      </c>
      <c r="X1957" s="789">
        <v>31360</v>
      </c>
      <c r="Y1957" s="727" t="s">
        <v>4270</v>
      </c>
      <c r="Z1957" s="727">
        <v>2016</v>
      </c>
      <c r="AA1957" s="727"/>
      <c r="AB1957" s="760" t="s">
        <v>876</v>
      </c>
      <c r="AC1957" s="760"/>
      <c r="AD1957" s="760"/>
      <c r="AE1957" s="760"/>
      <c r="AF1957" s="760"/>
      <c r="AG1957" s="760" t="s">
        <v>8427</v>
      </c>
      <c r="AH1957" s="760" t="s">
        <v>794</v>
      </c>
      <c r="AI1957" s="760">
        <v>210009062</v>
      </c>
      <c r="AJ1957" s="760" t="s">
        <v>8751</v>
      </c>
      <c r="AK1957" s="807"/>
    </row>
    <row r="1958" spans="1:37" s="192" customFormat="1" ht="100.5" customHeight="1">
      <c r="A1958" s="727" t="s">
        <v>8752</v>
      </c>
      <c r="B1958" s="727" t="s">
        <v>33</v>
      </c>
      <c r="C1958" s="727" t="s">
        <v>8425</v>
      </c>
      <c r="D1958" s="727" t="s">
        <v>4374</v>
      </c>
      <c r="E1958" s="727" t="str">
        <f t="shared" si="66"/>
        <v>Костюм (комплект)</v>
      </c>
      <c r="F1958" s="727" t="s">
        <v>8426</v>
      </c>
      <c r="G1958" s="727" t="str">
        <f t="shared" si="67"/>
        <v>для защиты от искр и брызг расплавленного металла, мужской, из брезентовый ткани, состоит из куртки и полукомбинезона</v>
      </c>
      <c r="H1958" s="727"/>
      <c r="I1958" s="727"/>
      <c r="J1958" s="727" t="s">
        <v>227</v>
      </c>
      <c r="K1958" s="727">
        <v>80</v>
      </c>
      <c r="L1958" s="752">
        <v>711000000</v>
      </c>
      <c r="M1958" s="753" t="s">
        <v>73</v>
      </c>
      <c r="N1958" s="727" t="s">
        <v>2115</v>
      </c>
      <c r="O1958" s="727" t="s">
        <v>4707</v>
      </c>
      <c r="P1958" s="727" t="s">
        <v>229</v>
      </c>
      <c r="Q1958" s="874" t="s">
        <v>230</v>
      </c>
      <c r="R1958" s="727" t="s">
        <v>2856</v>
      </c>
      <c r="S1958" s="727">
        <v>839</v>
      </c>
      <c r="T1958" s="727" t="s">
        <v>997</v>
      </c>
      <c r="U1958" s="789">
        <v>2</v>
      </c>
      <c r="V1958" s="789">
        <v>14000</v>
      </c>
      <c r="W1958" s="789">
        <v>28000</v>
      </c>
      <c r="X1958" s="789">
        <v>31360</v>
      </c>
      <c r="Y1958" s="727" t="s">
        <v>4270</v>
      </c>
      <c r="Z1958" s="727">
        <v>2016</v>
      </c>
      <c r="AA1958" s="727"/>
      <c r="AB1958" s="760" t="s">
        <v>876</v>
      </c>
      <c r="AC1958" s="760"/>
      <c r="AD1958" s="760"/>
      <c r="AE1958" s="760"/>
      <c r="AF1958" s="760"/>
      <c r="AG1958" s="760" t="s">
        <v>8753</v>
      </c>
      <c r="AH1958" s="760" t="s">
        <v>794</v>
      </c>
      <c r="AI1958" s="760">
        <v>210009062</v>
      </c>
      <c r="AJ1958" s="760" t="s">
        <v>8751</v>
      </c>
      <c r="AK1958" s="807"/>
    </row>
    <row r="1959" spans="1:37" s="192" customFormat="1" ht="100.5" customHeight="1">
      <c r="A1959" s="727" t="s">
        <v>8754</v>
      </c>
      <c r="B1959" s="727" t="s">
        <v>33</v>
      </c>
      <c r="C1959" s="727" t="s">
        <v>8425</v>
      </c>
      <c r="D1959" s="727" t="s">
        <v>4374</v>
      </c>
      <c r="E1959" s="727" t="str">
        <f t="shared" si="66"/>
        <v>Костюм (комплект)</v>
      </c>
      <c r="F1959" s="727" t="s">
        <v>8426</v>
      </c>
      <c r="G1959" s="727" t="str">
        <f t="shared" si="67"/>
        <v>для защиты от искр и брызг расплавленного металла, мужской, из брезентовый ткани, состоит из куртки и полукомбинезона</v>
      </c>
      <c r="H1959" s="727"/>
      <c r="I1959" s="727"/>
      <c r="J1959" s="727" t="s">
        <v>227</v>
      </c>
      <c r="K1959" s="727">
        <v>80</v>
      </c>
      <c r="L1959" s="752">
        <v>711000000</v>
      </c>
      <c r="M1959" s="753" t="s">
        <v>73</v>
      </c>
      <c r="N1959" s="727" t="s">
        <v>2115</v>
      </c>
      <c r="O1959" s="813" t="s">
        <v>4683</v>
      </c>
      <c r="P1959" s="727" t="s">
        <v>229</v>
      </c>
      <c r="Q1959" s="874" t="s">
        <v>230</v>
      </c>
      <c r="R1959" s="727" t="s">
        <v>2856</v>
      </c>
      <c r="S1959" s="727">
        <v>839</v>
      </c>
      <c r="T1959" s="727" t="s">
        <v>997</v>
      </c>
      <c r="U1959" s="789">
        <v>10</v>
      </c>
      <c r="V1959" s="789">
        <v>14000</v>
      </c>
      <c r="W1959" s="789">
        <v>140000</v>
      </c>
      <c r="X1959" s="789">
        <v>156800</v>
      </c>
      <c r="Y1959" s="727" t="s">
        <v>4270</v>
      </c>
      <c r="Z1959" s="727">
        <v>2016</v>
      </c>
      <c r="AA1959" s="727"/>
      <c r="AB1959" s="760" t="s">
        <v>876</v>
      </c>
      <c r="AC1959" s="760"/>
      <c r="AD1959" s="760"/>
      <c r="AE1959" s="760"/>
      <c r="AF1959" s="760"/>
      <c r="AG1959" s="760" t="s">
        <v>8755</v>
      </c>
      <c r="AH1959" s="760" t="s">
        <v>794</v>
      </c>
      <c r="AI1959" s="760">
        <v>210009062</v>
      </c>
      <c r="AJ1959" s="760" t="s">
        <v>8751</v>
      </c>
      <c r="AK1959" s="807"/>
    </row>
    <row r="1960" spans="1:37" s="192" customFormat="1" ht="100.5" customHeight="1">
      <c r="A1960" s="727" t="s">
        <v>8756</v>
      </c>
      <c r="B1960" s="727" t="s">
        <v>33</v>
      </c>
      <c r="C1960" s="727" t="s">
        <v>8425</v>
      </c>
      <c r="D1960" s="727" t="s">
        <v>4374</v>
      </c>
      <c r="E1960" s="727" t="str">
        <f t="shared" si="66"/>
        <v>Костюм (комплект)</v>
      </c>
      <c r="F1960" s="727" t="s">
        <v>8426</v>
      </c>
      <c r="G1960" s="727" t="str">
        <f t="shared" si="67"/>
        <v>для защиты от искр и брызг расплавленного металла, мужской, из брезентовый ткани, состоит из куртки и полукомбинезона</v>
      </c>
      <c r="H1960" s="727"/>
      <c r="I1960" s="727"/>
      <c r="J1960" s="727" t="s">
        <v>227</v>
      </c>
      <c r="K1960" s="727">
        <v>80</v>
      </c>
      <c r="L1960" s="752">
        <v>711000000</v>
      </c>
      <c r="M1960" s="753" t="s">
        <v>73</v>
      </c>
      <c r="N1960" s="727" t="s">
        <v>2115</v>
      </c>
      <c r="O1960" s="727" t="s">
        <v>4432</v>
      </c>
      <c r="P1960" s="727" t="s">
        <v>229</v>
      </c>
      <c r="Q1960" s="874" t="s">
        <v>230</v>
      </c>
      <c r="R1960" s="727" t="s">
        <v>2856</v>
      </c>
      <c r="S1960" s="727">
        <v>839</v>
      </c>
      <c r="T1960" s="727" t="s">
        <v>997</v>
      </c>
      <c r="U1960" s="789">
        <v>4</v>
      </c>
      <c r="V1960" s="789">
        <v>14000</v>
      </c>
      <c r="W1960" s="789">
        <v>56000</v>
      </c>
      <c r="X1960" s="789">
        <v>62720</v>
      </c>
      <c r="Y1960" s="727" t="s">
        <v>4270</v>
      </c>
      <c r="Z1960" s="727">
        <v>2016</v>
      </c>
      <c r="AA1960" s="727"/>
      <c r="AB1960" s="760" t="s">
        <v>876</v>
      </c>
      <c r="AC1960" s="760"/>
      <c r="AD1960" s="760"/>
      <c r="AE1960" s="760"/>
      <c r="AF1960" s="760"/>
      <c r="AG1960" s="760" t="s">
        <v>8537</v>
      </c>
      <c r="AH1960" s="760" t="s">
        <v>794</v>
      </c>
      <c r="AI1960" s="760">
        <v>210009062</v>
      </c>
      <c r="AJ1960" s="760" t="s">
        <v>8751</v>
      </c>
      <c r="AK1960" s="807"/>
    </row>
    <row r="1961" spans="1:37" s="192" customFormat="1" ht="100.5" customHeight="1">
      <c r="A1961" s="727" t="s">
        <v>8757</v>
      </c>
      <c r="B1961" s="727" t="s">
        <v>33</v>
      </c>
      <c r="C1961" s="727" t="s">
        <v>8425</v>
      </c>
      <c r="D1961" s="727" t="s">
        <v>4374</v>
      </c>
      <c r="E1961" s="727" t="str">
        <f t="shared" si="66"/>
        <v>Костюм (комплект)</v>
      </c>
      <c r="F1961" s="727" t="s">
        <v>8426</v>
      </c>
      <c r="G1961" s="727" t="str">
        <f t="shared" si="67"/>
        <v>для защиты от искр и брызг расплавленного металла, мужской, из брезентовый ткани, состоит из куртки и полукомбинезона</v>
      </c>
      <c r="H1961" s="727"/>
      <c r="I1961" s="727"/>
      <c r="J1961" s="727" t="s">
        <v>227</v>
      </c>
      <c r="K1961" s="727">
        <v>80</v>
      </c>
      <c r="L1961" s="752">
        <v>711000000</v>
      </c>
      <c r="M1961" s="753" t="s">
        <v>73</v>
      </c>
      <c r="N1961" s="727" t="s">
        <v>2115</v>
      </c>
      <c r="O1961" s="727" t="s">
        <v>802</v>
      </c>
      <c r="P1961" s="727" t="s">
        <v>229</v>
      </c>
      <c r="Q1961" s="874" t="s">
        <v>230</v>
      </c>
      <c r="R1961" s="727" t="s">
        <v>2856</v>
      </c>
      <c r="S1961" s="727">
        <v>839</v>
      </c>
      <c r="T1961" s="727" t="s">
        <v>997</v>
      </c>
      <c r="U1961" s="789">
        <v>1</v>
      </c>
      <c r="V1961" s="789">
        <v>14000</v>
      </c>
      <c r="W1961" s="789">
        <v>14000</v>
      </c>
      <c r="X1961" s="789">
        <v>15680</v>
      </c>
      <c r="Y1961" s="727" t="s">
        <v>4270</v>
      </c>
      <c r="Z1961" s="727">
        <v>2016</v>
      </c>
      <c r="AA1961" s="727"/>
      <c r="AB1961" s="760" t="s">
        <v>876</v>
      </c>
      <c r="AC1961" s="760"/>
      <c r="AD1961" s="760"/>
      <c r="AE1961" s="760"/>
      <c r="AF1961" s="760"/>
      <c r="AG1961" s="760" t="s">
        <v>8436</v>
      </c>
      <c r="AH1961" s="760" t="s">
        <v>794</v>
      </c>
      <c r="AI1961" s="760">
        <v>210009065</v>
      </c>
      <c r="AJ1961" s="760" t="s">
        <v>8758</v>
      </c>
      <c r="AK1961" s="807"/>
    </row>
    <row r="1962" spans="1:37" s="192" customFormat="1" ht="100.5" customHeight="1">
      <c r="A1962" s="727" t="s">
        <v>8759</v>
      </c>
      <c r="B1962" s="727" t="s">
        <v>33</v>
      </c>
      <c r="C1962" s="727" t="s">
        <v>8425</v>
      </c>
      <c r="D1962" s="727" t="s">
        <v>4374</v>
      </c>
      <c r="E1962" s="727" t="str">
        <f t="shared" si="66"/>
        <v>Костюм (комплект)</v>
      </c>
      <c r="F1962" s="727" t="s">
        <v>8426</v>
      </c>
      <c r="G1962" s="727" t="str">
        <f t="shared" si="67"/>
        <v>для защиты от искр и брызг расплавленного металла, мужской, из брезентовый ткани, состоит из куртки и полукомбинезона</v>
      </c>
      <c r="H1962" s="727"/>
      <c r="I1962" s="727"/>
      <c r="J1962" s="727" t="s">
        <v>227</v>
      </c>
      <c r="K1962" s="727">
        <v>80</v>
      </c>
      <c r="L1962" s="752">
        <v>711000000</v>
      </c>
      <c r="M1962" s="753" t="s">
        <v>73</v>
      </c>
      <c r="N1962" s="727" t="s">
        <v>2115</v>
      </c>
      <c r="O1962" s="727" t="s">
        <v>4707</v>
      </c>
      <c r="P1962" s="727" t="s">
        <v>229</v>
      </c>
      <c r="Q1962" s="874" t="s">
        <v>230</v>
      </c>
      <c r="R1962" s="727" t="s">
        <v>2856</v>
      </c>
      <c r="S1962" s="727">
        <v>839</v>
      </c>
      <c r="T1962" s="727" t="s">
        <v>997</v>
      </c>
      <c r="U1962" s="789">
        <v>1</v>
      </c>
      <c r="V1962" s="789">
        <v>14000</v>
      </c>
      <c r="W1962" s="789">
        <v>14000</v>
      </c>
      <c r="X1962" s="789">
        <v>15680</v>
      </c>
      <c r="Y1962" s="727" t="s">
        <v>4270</v>
      </c>
      <c r="Z1962" s="727">
        <v>2016</v>
      </c>
      <c r="AA1962" s="727"/>
      <c r="AB1962" s="760" t="s">
        <v>876</v>
      </c>
      <c r="AC1962" s="760"/>
      <c r="AD1962" s="760"/>
      <c r="AE1962" s="760"/>
      <c r="AF1962" s="760"/>
      <c r="AG1962" s="760" t="s">
        <v>8753</v>
      </c>
      <c r="AH1962" s="760" t="s">
        <v>794</v>
      </c>
      <c r="AI1962" s="760">
        <v>210009065</v>
      </c>
      <c r="AJ1962" s="760" t="s">
        <v>8758</v>
      </c>
      <c r="AK1962" s="807"/>
    </row>
    <row r="1963" spans="1:37" s="192" customFormat="1" ht="100.5" customHeight="1">
      <c r="A1963" s="727" t="s">
        <v>8760</v>
      </c>
      <c r="B1963" s="727" t="s">
        <v>33</v>
      </c>
      <c r="C1963" s="727" t="s">
        <v>8425</v>
      </c>
      <c r="D1963" s="727" t="s">
        <v>4374</v>
      </c>
      <c r="E1963" s="727" t="str">
        <f t="shared" si="66"/>
        <v>Костюм (комплект)</v>
      </c>
      <c r="F1963" s="727" t="s">
        <v>8426</v>
      </c>
      <c r="G1963" s="727" t="str">
        <f t="shared" si="67"/>
        <v>для защиты от искр и брызг расплавленного металла, мужской, из брезентовый ткани, состоит из куртки и полукомбинезона</v>
      </c>
      <c r="H1963" s="727"/>
      <c r="I1963" s="727"/>
      <c r="J1963" s="727" t="s">
        <v>227</v>
      </c>
      <c r="K1963" s="727">
        <v>80</v>
      </c>
      <c r="L1963" s="752">
        <v>711000000</v>
      </c>
      <c r="M1963" s="753" t="s">
        <v>73</v>
      </c>
      <c r="N1963" s="727" t="s">
        <v>2115</v>
      </c>
      <c r="O1963" s="727" t="s">
        <v>802</v>
      </c>
      <c r="P1963" s="727" t="s">
        <v>229</v>
      </c>
      <c r="Q1963" s="874" t="s">
        <v>230</v>
      </c>
      <c r="R1963" s="727" t="s">
        <v>2856</v>
      </c>
      <c r="S1963" s="727">
        <v>839</v>
      </c>
      <c r="T1963" s="727" t="s">
        <v>997</v>
      </c>
      <c r="U1963" s="789">
        <v>8</v>
      </c>
      <c r="V1963" s="789">
        <v>14000</v>
      </c>
      <c r="W1963" s="789">
        <v>112000</v>
      </c>
      <c r="X1963" s="789">
        <v>125440</v>
      </c>
      <c r="Y1963" s="727" t="s">
        <v>4270</v>
      </c>
      <c r="Z1963" s="727">
        <v>2016</v>
      </c>
      <c r="AA1963" s="727"/>
      <c r="AB1963" s="760" t="s">
        <v>876</v>
      </c>
      <c r="AC1963" s="760"/>
      <c r="AD1963" s="760"/>
      <c r="AE1963" s="760"/>
      <c r="AF1963" s="760"/>
      <c r="AG1963" s="760" t="s">
        <v>8436</v>
      </c>
      <c r="AH1963" s="760" t="s">
        <v>794</v>
      </c>
      <c r="AI1963" s="760">
        <v>210009066</v>
      </c>
      <c r="AJ1963" s="760" t="s">
        <v>8761</v>
      </c>
      <c r="AK1963" s="807"/>
    </row>
    <row r="1964" spans="1:37" s="192" customFormat="1" ht="100.5" customHeight="1">
      <c r="A1964" s="727" t="s">
        <v>8762</v>
      </c>
      <c r="B1964" s="727" t="s">
        <v>33</v>
      </c>
      <c r="C1964" s="727" t="s">
        <v>8425</v>
      </c>
      <c r="D1964" s="727" t="s">
        <v>4374</v>
      </c>
      <c r="E1964" s="727" t="str">
        <f t="shared" si="66"/>
        <v>Костюм (комплект)</v>
      </c>
      <c r="F1964" s="727" t="s">
        <v>8426</v>
      </c>
      <c r="G1964" s="727" t="str">
        <f t="shared" si="67"/>
        <v>для защиты от искр и брызг расплавленного металла, мужской, из брезентовый ткани, состоит из куртки и полукомбинезона</v>
      </c>
      <c r="H1964" s="727"/>
      <c r="I1964" s="727"/>
      <c r="J1964" s="727" t="s">
        <v>227</v>
      </c>
      <c r="K1964" s="727">
        <v>80</v>
      </c>
      <c r="L1964" s="752">
        <v>711000000</v>
      </c>
      <c r="M1964" s="753" t="s">
        <v>73</v>
      </c>
      <c r="N1964" s="727" t="s">
        <v>2115</v>
      </c>
      <c r="O1964" s="813" t="s">
        <v>4669</v>
      </c>
      <c r="P1964" s="727" t="s">
        <v>229</v>
      </c>
      <c r="Q1964" s="874" t="s">
        <v>230</v>
      </c>
      <c r="R1964" s="727" t="s">
        <v>2856</v>
      </c>
      <c r="S1964" s="727">
        <v>839</v>
      </c>
      <c r="T1964" s="727" t="s">
        <v>997</v>
      </c>
      <c r="U1964" s="789">
        <v>1</v>
      </c>
      <c r="V1964" s="789">
        <v>14000</v>
      </c>
      <c r="W1964" s="789">
        <v>14000</v>
      </c>
      <c r="X1964" s="789">
        <v>15680</v>
      </c>
      <c r="Y1964" s="727" t="s">
        <v>4270</v>
      </c>
      <c r="Z1964" s="727">
        <v>2016</v>
      </c>
      <c r="AA1964" s="727"/>
      <c r="AB1964" s="760" t="s">
        <v>876</v>
      </c>
      <c r="AC1964" s="760"/>
      <c r="AD1964" s="760"/>
      <c r="AE1964" s="760"/>
      <c r="AF1964" s="760"/>
      <c r="AG1964" s="760" t="s">
        <v>8427</v>
      </c>
      <c r="AH1964" s="760" t="s">
        <v>794</v>
      </c>
      <c r="AI1964" s="760">
        <v>210009066</v>
      </c>
      <c r="AJ1964" s="760" t="s">
        <v>8761</v>
      </c>
      <c r="AK1964" s="807"/>
    </row>
    <row r="1965" spans="1:37" s="192" customFormat="1" ht="100.5" customHeight="1">
      <c r="A1965" s="727" t="s">
        <v>8763</v>
      </c>
      <c r="B1965" s="727" t="s">
        <v>33</v>
      </c>
      <c r="C1965" s="727" t="s">
        <v>8425</v>
      </c>
      <c r="D1965" s="727" t="s">
        <v>4374</v>
      </c>
      <c r="E1965" s="727" t="str">
        <f t="shared" si="66"/>
        <v>Костюм (комплект)</v>
      </c>
      <c r="F1965" s="727" t="s">
        <v>8426</v>
      </c>
      <c r="G1965" s="727" t="str">
        <f t="shared" si="67"/>
        <v>для защиты от искр и брызг расплавленного металла, мужской, из брезентовый ткани, состоит из куртки и полукомбинезона</v>
      </c>
      <c r="H1965" s="727"/>
      <c r="I1965" s="727"/>
      <c r="J1965" s="727" t="s">
        <v>227</v>
      </c>
      <c r="K1965" s="727">
        <v>80</v>
      </c>
      <c r="L1965" s="752">
        <v>711000000</v>
      </c>
      <c r="M1965" s="753" t="s">
        <v>73</v>
      </c>
      <c r="N1965" s="727" t="s">
        <v>2115</v>
      </c>
      <c r="O1965" s="727" t="s">
        <v>4432</v>
      </c>
      <c r="P1965" s="727" t="s">
        <v>229</v>
      </c>
      <c r="Q1965" s="874" t="s">
        <v>230</v>
      </c>
      <c r="R1965" s="727" t="s">
        <v>2856</v>
      </c>
      <c r="S1965" s="727">
        <v>839</v>
      </c>
      <c r="T1965" s="727" t="s">
        <v>997</v>
      </c>
      <c r="U1965" s="789">
        <v>5</v>
      </c>
      <c r="V1965" s="789">
        <v>14000</v>
      </c>
      <c r="W1965" s="789">
        <v>70000</v>
      </c>
      <c r="X1965" s="789">
        <v>78400</v>
      </c>
      <c r="Y1965" s="727" t="s">
        <v>4270</v>
      </c>
      <c r="Z1965" s="727">
        <v>2016</v>
      </c>
      <c r="AA1965" s="727"/>
      <c r="AB1965" s="760" t="s">
        <v>876</v>
      </c>
      <c r="AC1965" s="760"/>
      <c r="AD1965" s="760"/>
      <c r="AE1965" s="760"/>
      <c r="AF1965" s="760"/>
      <c r="AG1965" s="760" t="s">
        <v>8537</v>
      </c>
      <c r="AH1965" s="760" t="s">
        <v>794</v>
      </c>
      <c r="AI1965" s="760">
        <v>210009066</v>
      </c>
      <c r="AJ1965" s="760" t="s">
        <v>8761</v>
      </c>
      <c r="AK1965" s="807"/>
    </row>
    <row r="1966" spans="1:37" s="192" customFormat="1" ht="100.5" customHeight="1">
      <c r="A1966" s="727" t="s">
        <v>8764</v>
      </c>
      <c r="B1966" s="727" t="s">
        <v>33</v>
      </c>
      <c r="C1966" s="727" t="s">
        <v>8425</v>
      </c>
      <c r="D1966" s="727" t="s">
        <v>4374</v>
      </c>
      <c r="E1966" s="727" t="str">
        <f t="shared" si="66"/>
        <v>Костюм (комплект)</v>
      </c>
      <c r="F1966" s="727" t="s">
        <v>8426</v>
      </c>
      <c r="G1966" s="727" t="str">
        <f t="shared" si="67"/>
        <v>для защиты от искр и брызг расплавленного металла, мужской, из брезентовый ткани, состоит из куртки и полукомбинезона</v>
      </c>
      <c r="H1966" s="727"/>
      <c r="I1966" s="727"/>
      <c r="J1966" s="727" t="s">
        <v>227</v>
      </c>
      <c r="K1966" s="727">
        <v>80</v>
      </c>
      <c r="L1966" s="752">
        <v>711000000</v>
      </c>
      <c r="M1966" s="753" t="s">
        <v>73</v>
      </c>
      <c r="N1966" s="727" t="s">
        <v>2115</v>
      </c>
      <c r="O1966" s="727" t="s">
        <v>802</v>
      </c>
      <c r="P1966" s="727" t="s">
        <v>229</v>
      </c>
      <c r="Q1966" s="874" t="s">
        <v>230</v>
      </c>
      <c r="R1966" s="727" t="s">
        <v>2856</v>
      </c>
      <c r="S1966" s="727">
        <v>839</v>
      </c>
      <c r="T1966" s="727" t="s">
        <v>997</v>
      </c>
      <c r="U1966" s="789">
        <v>1</v>
      </c>
      <c r="V1966" s="789">
        <v>14000</v>
      </c>
      <c r="W1966" s="789">
        <v>14000</v>
      </c>
      <c r="X1966" s="789">
        <v>15680</v>
      </c>
      <c r="Y1966" s="727" t="s">
        <v>4270</v>
      </c>
      <c r="Z1966" s="727">
        <v>2016</v>
      </c>
      <c r="AA1966" s="727"/>
      <c r="AB1966" s="760" t="s">
        <v>876</v>
      </c>
      <c r="AC1966" s="760"/>
      <c r="AD1966" s="760"/>
      <c r="AE1966" s="760"/>
      <c r="AF1966" s="760"/>
      <c r="AG1966" s="760" t="s">
        <v>8436</v>
      </c>
      <c r="AH1966" s="760" t="s">
        <v>794</v>
      </c>
      <c r="AI1966" s="760">
        <v>210009067</v>
      </c>
      <c r="AJ1966" s="760" t="s">
        <v>8765</v>
      </c>
      <c r="AK1966" s="807"/>
    </row>
    <row r="1967" spans="1:37" s="192" customFormat="1" ht="100.5" customHeight="1">
      <c r="A1967" s="727" t="s">
        <v>8766</v>
      </c>
      <c r="B1967" s="727" t="s">
        <v>33</v>
      </c>
      <c r="C1967" s="727" t="s">
        <v>8425</v>
      </c>
      <c r="D1967" s="727" t="s">
        <v>4374</v>
      </c>
      <c r="E1967" s="727" t="str">
        <f t="shared" si="66"/>
        <v>Костюм (комплект)</v>
      </c>
      <c r="F1967" s="727" t="s">
        <v>8426</v>
      </c>
      <c r="G1967" s="727" t="str">
        <f t="shared" si="67"/>
        <v>для защиты от искр и брызг расплавленного металла, мужской, из брезентовый ткани, состоит из куртки и полукомбинезона</v>
      </c>
      <c r="H1967" s="727"/>
      <c r="I1967" s="727"/>
      <c r="J1967" s="727" t="s">
        <v>227</v>
      </c>
      <c r="K1967" s="727">
        <v>80</v>
      </c>
      <c r="L1967" s="752">
        <v>711000000</v>
      </c>
      <c r="M1967" s="753" t="s">
        <v>73</v>
      </c>
      <c r="N1967" s="727" t="s">
        <v>2115</v>
      </c>
      <c r="O1967" s="727" t="s">
        <v>4707</v>
      </c>
      <c r="P1967" s="727" t="s">
        <v>229</v>
      </c>
      <c r="Q1967" s="874" t="s">
        <v>230</v>
      </c>
      <c r="R1967" s="727" t="s">
        <v>2856</v>
      </c>
      <c r="S1967" s="727">
        <v>839</v>
      </c>
      <c r="T1967" s="727" t="s">
        <v>997</v>
      </c>
      <c r="U1967" s="789">
        <v>3</v>
      </c>
      <c r="V1967" s="789">
        <v>14000</v>
      </c>
      <c r="W1967" s="789">
        <v>42000</v>
      </c>
      <c r="X1967" s="789">
        <v>47040</v>
      </c>
      <c r="Y1967" s="727" t="s">
        <v>4270</v>
      </c>
      <c r="Z1967" s="727">
        <v>2016</v>
      </c>
      <c r="AA1967" s="727"/>
      <c r="AB1967" s="760" t="s">
        <v>876</v>
      </c>
      <c r="AC1967" s="760"/>
      <c r="AD1967" s="760"/>
      <c r="AE1967" s="760"/>
      <c r="AF1967" s="760"/>
      <c r="AG1967" s="760" t="s">
        <v>8753</v>
      </c>
      <c r="AH1967" s="760" t="s">
        <v>794</v>
      </c>
      <c r="AI1967" s="760">
        <v>210009067</v>
      </c>
      <c r="AJ1967" s="760" t="s">
        <v>8765</v>
      </c>
      <c r="AK1967" s="807"/>
    </row>
    <row r="1968" spans="1:37" s="192" customFormat="1" ht="100.5" customHeight="1">
      <c r="A1968" s="727" t="s">
        <v>8767</v>
      </c>
      <c r="B1968" s="727" t="s">
        <v>33</v>
      </c>
      <c r="C1968" s="727" t="s">
        <v>8425</v>
      </c>
      <c r="D1968" s="727" t="s">
        <v>4374</v>
      </c>
      <c r="E1968" s="727" t="str">
        <f t="shared" si="66"/>
        <v>Костюм (комплект)</v>
      </c>
      <c r="F1968" s="727" t="s">
        <v>8426</v>
      </c>
      <c r="G1968" s="727" t="str">
        <f t="shared" si="67"/>
        <v>для защиты от искр и брызг расплавленного металла, мужской, из брезентовый ткани, состоит из куртки и полукомбинезона</v>
      </c>
      <c r="H1968" s="727"/>
      <c r="I1968" s="727"/>
      <c r="J1968" s="727" t="s">
        <v>227</v>
      </c>
      <c r="K1968" s="727">
        <v>80</v>
      </c>
      <c r="L1968" s="752">
        <v>711000000</v>
      </c>
      <c r="M1968" s="753" t="s">
        <v>73</v>
      </c>
      <c r="N1968" s="727" t="s">
        <v>2115</v>
      </c>
      <c r="O1968" s="813" t="s">
        <v>4683</v>
      </c>
      <c r="P1968" s="727" t="s">
        <v>229</v>
      </c>
      <c r="Q1968" s="874" t="s">
        <v>230</v>
      </c>
      <c r="R1968" s="727" t="s">
        <v>2856</v>
      </c>
      <c r="S1968" s="727">
        <v>839</v>
      </c>
      <c r="T1968" s="727" t="s">
        <v>997</v>
      </c>
      <c r="U1968" s="789">
        <v>1</v>
      </c>
      <c r="V1968" s="789">
        <v>14000</v>
      </c>
      <c r="W1968" s="789">
        <v>14000</v>
      </c>
      <c r="X1968" s="789">
        <v>15680</v>
      </c>
      <c r="Y1968" s="727" t="s">
        <v>4270</v>
      </c>
      <c r="Z1968" s="727">
        <v>2016</v>
      </c>
      <c r="AA1968" s="727"/>
      <c r="AB1968" s="760" t="s">
        <v>876</v>
      </c>
      <c r="AC1968" s="760"/>
      <c r="AD1968" s="760"/>
      <c r="AE1968" s="760"/>
      <c r="AF1968" s="760"/>
      <c r="AG1968" s="760" t="s">
        <v>8755</v>
      </c>
      <c r="AH1968" s="760" t="s">
        <v>794</v>
      </c>
      <c r="AI1968" s="760">
        <v>210009067</v>
      </c>
      <c r="AJ1968" s="760" t="s">
        <v>8765</v>
      </c>
      <c r="AK1968" s="807"/>
    </row>
    <row r="1969" spans="1:37" s="192" customFormat="1" ht="100.5" customHeight="1">
      <c r="A1969" s="727" t="s">
        <v>8768</v>
      </c>
      <c r="B1969" s="727" t="s">
        <v>33</v>
      </c>
      <c r="C1969" s="727" t="s">
        <v>8425</v>
      </c>
      <c r="D1969" s="727" t="s">
        <v>4374</v>
      </c>
      <c r="E1969" s="727" t="str">
        <f t="shared" si="66"/>
        <v>Костюм (комплект)</v>
      </c>
      <c r="F1969" s="727" t="s">
        <v>8426</v>
      </c>
      <c r="G1969" s="727" t="str">
        <f t="shared" si="67"/>
        <v>для защиты от искр и брызг расплавленного металла, мужской, из брезентовый ткани, состоит из куртки и полукомбинезона</v>
      </c>
      <c r="H1969" s="727"/>
      <c r="I1969" s="727"/>
      <c r="J1969" s="727" t="s">
        <v>227</v>
      </c>
      <c r="K1969" s="727">
        <v>80</v>
      </c>
      <c r="L1969" s="752">
        <v>711000000</v>
      </c>
      <c r="M1969" s="753" t="s">
        <v>73</v>
      </c>
      <c r="N1969" s="727" t="s">
        <v>2115</v>
      </c>
      <c r="O1969" s="813" t="s">
        <v>4693</v>
      </c>
      <c r="P1969" s="727" t="s">
        <v>229</v>
      </c>
      <c r="Q1969" s="874" t="s">
        <v>230</v>
      </c>
      <c r="R1969" s="727" t="s">
        <v>2856</v>
      </c>
      <c r="S1969" s="727">
        <v>839</v>
      </c>
      <c r="T1969" s="727" t="s">
        <v>997</v>
      </c>
      <c r="U1969" s="789">
        <v>4</v>
      </c>
      <c r="V1969" s="789">
        <v>14000</v>
      </c>
      <c r="W1969" s="789">
        <v>56000</v>
      </c>
      <c r="X1969" s="789">
        <v>62720</v>
      </c>
      <c r="Y1969" s="727" t="s">
        <v>4270</v>
      </c>
      <c r="Z1969" s="727">
        <v>2016</v>
      </c>
      <c r="AA1969" s="727"/>
      <c r="AB1969" s="760" t="s">
        <v>876</v>
      </c>
      <c r="AC1969" s="760"/>
      <c r="AD1969" s="760"/>
      <c r="AE1969" s="760"/>
      <c r="AF1969" s="760"/>
      <c r="AG1969" s="760" t="s">
        <v>8769</v>
      </c>
      <c r="AH1969" s="760" t="s">
        <v>794</v>
      </c>
      <c r="AI1969" s="760">
        <v>210009067</v>
      </c>
      <c r="AJ1969" s="760" t="s">
        <v>8765</v>
      </c>
      <c r="AK1969" s="807"/>
    </row>
    <row r="1970" spans="1:37" s="192" customFormat="1" ht="100.5" customHeight="1">
      <c r="A1970" s="727" t="s">
        <v>8770</v>
      </c>
      <c r="B1970" s="727" t="s">
        <v>33</v>
      </c>
      <c r="C1970" s="727" t="s">
        <v>8425</v>
      </c>
      <c r="D1970" s="727" t="s">
        <v>4374</v>
      </c>
      <c r="E1970" s="727" t="str">
        <f t="shared" si="66"/>
        <v>Костюм (комплект)</v>
      </c>
      <c r="F1970" s="727" t="s">
        <v>8426</v>
      </c>
      <c r="G1970" s="727" t="str">
        <f t="shared" si="67"/>
        <v>для защиты от искр и брызг расплавленного металла, мужской, из брезентовый ткани, состоит из куртки и полукомбинезона</v>
      </c>
      <c r="H1970" s="727"/>
      <c r="I1970" s="727"/>
      <c r="J1970" s="727" t="s">
        <v>227</v>
      </c>
      <c r="K1970" s="727">
        <v>80</v>
      </c>
      <c r="L1970" s="752">
        <v>711000000</v>
      </c>
      <c r="M1970" s="753" t="s">
        <v>73</v>
      </c>
      <c r="N1970" s="727" t="s">
        <v>2115</v>
      </c>
      <c r="O1970" s="727" t="s">
        <v>4432</v>
      </c>
      <c r="P1970" s="727" t="s">
        <v>229</v>
      </c>
      <c r="Q1970" s="874" t="s">
        <v>230</v>
      </c>
      <c r="R1970" s="727" t="s">
        <v>2856</v>
      </c>
      <c r="S1970" s="727">
        <v>839</v>
      </c>
      <c r="T1970" s="727" t="s">
        <v>997</v>
      </c>
      <c r="U1970" s="789">
        <v>4</v>
      </c>
      <c r="V1970" s="789">
        <v>14000</v>
      </c>
      <c r="W1970" s="789">
        <v>56000</v>
      </c>
      <c r="X1970" s="789">
        <v>62720</v>
      </c>
      <c r="Y1970" s="727" t="s">
        <v>4270</v>
      </c>
      <c r="Z1970" s="727">
        <v>2016</v>
      </c>
      <c r="AA1970" s="727"/>
      <c r="AB1970" s="760" t="s">
        <v>876</v>
      </c>
      <c r="AC1970" s="760"/>
      <c r="AD1970" s="760"/>
      <c r="AE1970" s="760"/>
      <c r="AF1970" s="760"/>
      <c r="AG1970" s="760" t="s">
        <v>8537</v>
      </c>
      <c r="AH1970" s="760" t="s">
        <v>794</v>
      </c>
      <c r="AI1970" s="760">
        <v>210009067</v>
      </c>
      <c r="AJ1970" s="760" t="s">
        <v>8765</v>
      </c>
      <c r="AK1970" s="807"/>
    </row>
    <row r="1971" spans="1:37" s="192" customFormat="1" ht="100.5" customHeight="1">
      <c r="A1971" s="727" t="s">
        <v>8771</v>
      </c>
      <c r="B1971" s="727" t="s">
        <v>33</v>
      </c>
      <c r="C1971" s="727" t="s">
        <v>8425</v>
      </c>
      <c r="D1971" s="727" t="s">
        <v>4374</v>
      </c>
      <c r="E1971" s="727" t="str">
        <f t="shared" si="66"/>
        <v>Костюм (комплект)</v>
      </c>
      <c r="F1971" s="727" t="s">
        <v>8426</v>
      </c>
      <c r="G1971" s="727" t="str">
        <f t="shared" si="67"/>
        <v>для защиты от искр и брызг расплавленного металла, мужской, из брезентовый ткани, состоит из куртки и полукомбинезона</v>
      </c>
      <c r="H1971" s="727"/>
      <c r="I1971" s="727"/>
      <c r="J1971" s="727" t="s">
        <v>227</v>
      </c>
      <c r="K1971" s="727">
        <v>80</v>
      </c>
      <c r="L1971" s="752">
        <v>711000000</v>
      </c>
      <c r="M1971" s="753" t="s">
        <v>73</v>
      </c>
      <c r="N1971" s="727" t="s">
        <v>2115</v>
      </c>
      <c r="O1971" s="813" t="s">
        <v>4669</v>
      </c>
      <c r="P1971" s="727" t="s">
        <v>229</v>
      </c>
      <c r="Q1971" s="874" t="s">
        <v>230</v>
      </c>
      <c r="R1971" s="727" t="s">
        <v>2856</v>
      </c>
      <c r="S1971" s="727">
        <v>839</v>
      </c>
      <c r="T1971" s="727" t="s">
        <v>997</v>
      </c>
      <c r="U1971" s="789">
        <v>1</v>
      </c>
      <c r="V1971" s="789">
        <v>14000</v>
      </c>
      <c r="W1971" s="789">
        <v>14000</v>
      </c>
      <c r="X1971" s="789">
        <v>15680</v>
      </c>
      <c r="Y1971" s="727" t="s">
        <v>4270</v>
      </c>
      <c r="Z1971" s="727">
        <v>2016</v>
      </c>
      <c r="AA1971" s="727"/>
      <c r="AB1971" s="760" t="s">
        <v>876</v>
      </c>
      <c r="AC1971" s="760"/>
      <c r="AD1971" s="760"/>
      <c r="AE1971" s="760"/>
      <c r="AF1971" s="760"/>
      <c r="AG1971" s="760" t="s">
        <v>8427</v>
      </c>
      <c r="AH1971" s="760" t="s">
        <v>794</v>
      </c>
      <c r="AI1971" s="760">
        <v>210009068</v>
      </c>
      <c r="AJ1971" s="760" t="s">
        <v>8772</v>
      </c>
      <c r="AK1971" s="807"/>
    </row>
    <row r="1972" spans="1:37" s="192" customFormat="1" ht="100.5" customHeight="1">
      <c r="A1972" s="727" t="s">
        <v>8773</v>
      </c>
      <c r="B1972" s="727" t="s">
        <v>33</v>
      </c>
      <c r="C1972" s="727" t="s">
        <v>8425</v>
      </c>
      <c r="D1972" s="727" t="s">
        <v>4374</v>
      </c>
      <c r="E1972" s="727" t="str">
        <f t="shared" si="66"/>
        <v>Костюм (комплект)</v>
      </c>
      <c r="F1972" s="727" t="s">
        <v>8426</v>
      </c>
      <c r="G1972" s="727" t="str">
        <f t="shared" si="67"/>
        <v>для защиты от искр и брызг расплавленного металла, мужской, из брезентовый ткани, состоит из куртки и полукомбинезона</v>
      </c>
      <c r="H1972" s="727"/>
      <c r="I1972" s="727"/>
      <c r="J1972" s="727" t="s">
        <v>227</v>
      </c>
      <c r="K1972" s="727">
        <v>80</v>
      </c>
      <c r="L1972" s="752">
        <v>711000000</v>
      </c>
      <c r="M1972" s="753" t="s">
        <v>73</v>
      </c>
      <c r="N1972" s="727" t="s">
        <v>2115</v>
      </c>
      <c r="O1972" s="813" t="s">
        <v>4669</v>
      </c>
      <c r="P1972" s="727" t="s">
        <v>229</v>
      </c>
      <c r="Q1972" s="874" t="s">
        <v>230</v>
      </c>
      <c r="R1972" s="727" t="s">
        <v>2856</v>
      </c>
      <c r="S1972" s="727">
        <v>839</v>
      </c>
      <c r="T1972" s="727" t="s">
        <v>997</v>
      </c>
      <c r="U1972" s="789">
        <v>9</v>
      </c>
      <c r="V1972" s="789">
        <v>14000</v>
      </c>
      <c r="W1972" s="789">
        <v>126000</v>
      </c>
      <c r="X1972" s="789">
        <v>141120</v>
      </c>
      <c r="Y1972" s="727" t="s">
        <v>4270</v>
      </c>
      <c r="Z1972" s="727">
        <v>2016</v>
      </c>
      <c r="AA1972" s="727"/>
      <c r="AB1972" s="760" t="s">
        <v>876</v>
      </c>
      <c r="AC1972" s="760"/>
      <c r="AD1972" s="760"/>
      <c r="AE1972" s="760"/>
      <c r="AF1972" s="760"/>
      <c r="AG1972" s="760" t="s">
        <v>8427</v>
      </c>
      <c r="AH1972" s="760" t="s">
        <v>794</v>
      </c>
      <c r="AI1972" s="760">
        <v>210009070</v>
      </c>
      <c r="AJ1972" s="760" t="s">
        <v>8774</v>
      </c>
      <c r="AK1972" s="807"/>
    </row>
    <row r="1973" spans="1:37" s="192" customFormat="1" ht="100.5" customHeight="1">
      <c r="A1973" s="727" t="s">
        <v>8775</v>
      </c>
      <c r="B1973" s="727" t="s">
        <v>33</v>
      </c>
      <c r="C1973" s="727" t="s">
        <v>8425</v>
      </c>
      <c r="D1973" s="727" t="s">
        <v>4374</v>
      </c>
      <c r="E1973" s="727" t="str">
        <f t="shared" si="66"/>
        <v>Костюм (комплект)</v>
      </c>
      <c r="F1973" s="727" t="s">
        <v>8426</v>
      </c>
      <c r="G1973" s="727" t="str">
        <f t="shared" si="67"/>
        <v>для защиты от искр и брызг расплавленного металла, мужской, из брезентовый ткани, состоит из куртки и полукомбинезона</v>
      </c>
      <c r="H1973" s="727"/>
      <c r="I1973" s="727"/>
      <c r="J1973" s="727" t="s">
        <v>227</v>
      </c>
      <c r="K1973" s="727">
        <v>80</v>
      </c>
      <c r="L1973" s="752">
        <v>711000000</v>
      </c>
      <c r="M1973" s="753" t="s">
        <v>73</v>
      </c>
      <c r="N1973" s="727" t="s">
        <v>2115</v>
      </c>
      <c r="O1973" s="813" t="s">
        <v>4675</v>
      </c>
      <c r="P1973" s="727" t="s">
        <v>229</v>
      </c>
      <c r="Q1973" s="874" t="s">
        <v>230</v>
      </c>
      <c r="R1973" s="727" t="s">
        <v>2856</v>
      </c>
      <c r="S1973" s="727">
        <v>839</v>
      </c>
      <c r="T1973" s="727" t="s">
        <v>997</v>
      </c>
      <c r="U1973" s="789">
        <v>1</v>
      </c>
      <c r="V1973" s="789">
        <v>14000</v>
      </c>
      <c r="W1973" s="789">
        <v>14000</v>
      </c>
      <c r="X1973" s="789">
        <v>15680</v>
      </c>
      <c r="Y1973" s="727" t="s">
        <v>4270</v>
      </c>
      <c r="Z1973" s="727">
        <v>2016</v>
      </c>
      <c r="AA1973" s="727"/>
      <c r="AB1973" s="760" t="s">
        <v>876</v>
      </c>
      <c r="AC1973" s="760"/>
      <c r="AD1973" s="760"/>
      <c r="AE1973" s="760"/>
      <c r="AF1973" s="760"/>
      <c r="AG1973" s="760" t="s">
        <v>8776</v>
      </c>
      <c r="AH1973" s="760" t="s">
        <v>794</v>
      </c>
      <c r="AI1973" s="760">
        <v>210009070</v>
      </c>
      <c r="AJ1973" s="760" t="s">
        <v>8774</v>
      </c>
      <c r="AK1973" s="807"/>
    </row>
    <row r="1974" spans="1:37" s="192" customFormat="1" ht="100.5" customHeight="1">
      <c r="A1974" s="727" t="s">
        <v>8777</v>
      </c>
      <c r="B1974" s="727" t="s">
        <v>33</v>
      </c>
      <c r="C1974" s="727" t="s">
        <v>8425</v>
      </c>
      <c r="D1974" s="727" t="s">
        <v>4374</v>
      </c>
      <c r="E1974" s="727" t="str">
        <f t="shared" si="66"/>
        <v>Костюм (комплект)</v>
      </c>
      <c r="F1974" s="727" t="s">
        <v>8426</v>
      </c>
      <c r="G1974" s="727" t="str">
        <f t="shared" si="67"/>
        <v>для защиты от искр и брызг расплавленного металла, мужской, из брезентовый ткани, состоит из куртки и полукомбинезона</v>
      </c>
      <c r="H1974" s="727"/>
      <c r="I1974" s="727"/>
      <c r="J1974" s="727" t="s">
        <v>227</v>
      </c>
      <c r="K1974" s="727">
        <v>80</v>
      </c>
      <c r="L1974" s="752">
        <v>711000000</v>
      </c>
      <c r="M1974" s="753" t="s">
        <v>73</v>
      </c>
      <c r="N1974" s="727" t="s">
        <v>2115</v>
      </c>
      <c r="O1974" s="813" t="s">
        <v>4693</v>
      </c>
      <c r="P1974" s="727" t="s">
        <v>229</v>
      </c>
      <c r="Q1974" s="874" t="s">
        <v>230</v>
      </c>
      <c r="R1974" s="727" t="s">
        <v>2856</v>
      </c>
      <c r="S1974" s="727">
        <v>839</v>
      </c>
      <c r="T1974" s="727" t="s">
        <v>997</v>
      </c>
      <c r="U1974" s="789">
        <v>8</v>
      </c>
      <c r="V1974" s="789">
        <v>14000</v>
      </c>
      <c r="W1974" s="789">
        <v>112000</v>
      </c>
      <c r="X1974" s="789">
        <v>125440</v>
      </c>
      <c r="Y1974" s="727" t="s">
        <v>4270</v>
      </c>
      <c r="Z1974" s="727">
        <v>2016</v>
      </c>
      <c r="AA1974" s="727"/>
      <c r="AB1974" s="760" t="s">
        <v>876</v>
      </c>
      <c r="AC1974" s="760"/>
      <c r="AD1974" s="760"/>
      <c r="AE1974" s="760"/>
      <c r="AF1974" s="760"/>
      <c r="AG1974" s="760" t="s">
        <v>8769</v>
      </c>
      <c r="AH1974" s="760" t="s">
        <v>794</v>
      </c>
      <c r="AI1974" s="760">
        <v>210009070</v>
      </c>
      <c r="AJ1974" s="760" t="s">
        <v>8774</v>
      </c>
      <c r="AK1974" s="807"/>
    </row>
    <row r="1975" spans="1:37" s="192" customFormat="1" ht="100.5" customHeight="1">
      <c r="A1975" s="727" t="s">
        <v>8778</v>
      </c>
      <c r="B1975" s="727" t="s">
        <v>33</v>
      </c>
      <c r="C1975" s="727" t="s">
        <v>8425</v>
      </c>
      <c r="D1975" s="727" t="s">
        <v>4374</v>
      </c>
      <c r="E1975" s="727" t="str">
        <f t="shared" si="66"/>
        <v>Костюм (комплект)</v>
      </c>
      <c r="F1975" s="727" t="s">
        <v>8426</v>
      </c>
      <c r="G1975" s="727" t="str">
        <f t="shared" si="67"/>
        <v>для защиты от искр и брызг расплавленного металла, мужской, из брезентовый ткани, состоит из куртки и полукомбинезона</v>
      </c>
      <c r="H1975" s="727"/>
      <c r="I1975" s="727"/>
      <c r="J1975" s="727" t="s">
        <v>227</v>
      </c>
      <c r="K1975" s="727">
        <v>80</v>
      </c>
      <c r="L1975" s="752">
        <v>711000000</v>
      </c>
      <c r="M1975" s="753" t="s">
        <v>73</v>
      </c>
      <c r="N1975" s="727" t="s">
        <v>2115</v>
      </c>
      <c r="O1975" s="727" t="s">
        <v>4432</v>
      </c>
      <c r="P1975" s="727" t="s">
        <v>229</v>
      </c>
      <c r="Q1975" s="874" t="s">
        <v>230</v>
      </c>
      <c r="R1975" s="727" t="s">
        <v>2856</v>
      </c>
      <c r="S1975" s="727">
        <v>839</v>
      </c>
      <c r="T1975" s="727" t="s">
        <v>997</v>
      </c>
      <c r="U1975" s="789">
        <v>2</v>
      </c>
      <c r="V1975" s="789">
        <v>14000</v>
      </c>
      <c r="W1975" s="789">
        <v>28000</v>
      </c>
      <c r="X1975" s="789">
        <v>31360</v>
      </c>
      <c r="Y1975" s="727" t="s">
        <v>4270</v>
      </c>
      <c r="Z1975" s="727">
        <v>2016</v>
      </c>
      <c r="AA1975" s="727"/>
      <c r="AB1975" s="760" t="s">
        <v>876</v>
      </c>
      <c r="AC1975" s="760"/>
      <c r="AD1975" s="760"/>
      <c r="AE1975" s="760"/>
      <c r="AF1975" s="760"/>
      <c r="AG1975" s="760" t="s">
        <v>8537</v>
      </c>
      <c r="AH1975" s="760" t="s">
        <v>794</v>
      </c>
      <c r="AI1975" s="760">
        <v>210009070</v>
      </c>
      <c r="AJ1975" s="760" t="s">
        <v>8774</v>
      </c>
      <c r="AK1975" s="807"/>
    </row>
    <row r="1976" spans="1:37" s="192" customFormat="1" ht="100.5" customHeight="1">
      <c r="A1976" s="727" t="s">
        <v>8779</v>
      </c>
      <c r="B1976" s="727" t="s">
        <v>33</v>
      </c>
      <c r="C1976" s="727" t="s">
        <v>8425</v>
      </c>
      <c r="D1976" s="727" t="s">
        <v>4374</v>
      </c>
      <c r="E1976" s="727" t="str">
        <f t="shared" si="66"/>
        <v>Костюм (комплект)</v>
      </c>
      <c r="F1976" s="727" t="s">
        <v>8426</v>
      </c>
      <c r="G1976" s="727" t="str">
        <f t="shared" si="67"/>
        <v>для защиты от искр и брызг расплавленного металла, мужской, из брезентовый ткани, состоит из куртки и полукомбинезона</v>
      </c>
      <c r="H1976" s="727"/>
      <c r="I1976" s="727"/>
      <c r="J1976" s="727" t="s">
        <v>227</v>
      </c>
      <c r="K1976" s="727">
        <v>80</v>
      </c>
      <c r="L1976" s="752">
        <v>711000000</v>
      </c>
      <c r="M1976" s="753" t="s">
        <v>73</v>
      </c>
      <c r="N1976" s="727" t="s">
        <v>2115</v>
      </c>
      <c r="O1976" s="727" t="s">
        <v>802</v>
      </c>
      <c r="P1976" s="727" t="s">
        <v>229</v>
      </c>
      <c r="Q1976" s="874" t="s">
        <v>230</v>
      </c>
      <c r="R1976" s="727" t="s">
        <v>2856</v>
      </c>
      <c r="S1976" s="727">
        <v>839</v>
      </c>
      <c r="T1976" s="727" t="s">
        <v>997</v>
      </c>
      <c r="U1976" s="789">
        <v>3</v>
      </c>
      <c r="V1976" s="789">
        <v>14000</v>
      </c>
      <c r="W1976" s="789">
        <v>42000</v>
      </c>
      <c r="X1976" s="789">
        <v>47040</v>
      </c>
      <c r="Y1976" s="727" t="s">
        <v>4270</v>
      </c>
      <c r="Z1976" s="727">
        <v>2016</v>
      </c>
      <c r="AA1976" s="727"/>
      <c r="AB1976" s="760" t="s">
        <v>876</v>
      </c>
      <c r="AC1976" s="760"/>
      <c r="AD1976" s="760"/>
      <c r="AE1976" s="760"/>
      <c r="AF1976" s="760"/>
      <c r="AG1976" s="760" t="s">
        <v>8436</v>
      </c>
      <c r="AH1976" s="760" t="s">
        <v>794</v>
      </c>
      <c r="AI1976" s="760">
        <v>210009074</v>
      </c>
      <c r="AJ1976" s="760" t="s">
        <v>8780</v>
      </c>
      <c r="AK1976" s="807"/>
    </row>
    <row r="1977" spans="1:37" s="192" customFormat="1" ht="100.5" customHeight="1">
      <c r="A1977" s="727" t="s">
        <v>8781</v>
      </c>
      <c r="B1977" s="727" t="s">
        <v>33</v>
      </c>
      <c r="C1977" s="727" t="s">
        <v>8425</v>
      </c>
      <c r="D1977" s="727" t="s">
        <v>4374</v>
      </c>
      <c r="E1977" s="727" t="str">
        <f t="shared" si="66"/>
        <v>Костюм (комплект)</v>
      </c>
      <c r="F1977" s="727" t="s">
        <v>8426</v>
      </c>
      <c r="G1977" s="727" t="str">
        <f t="shared" si="67"/>
        <v>для защиты от искр и брызг расплавленного металла, мужской, из брезентовый ткани, состоит из куртки и полукомбинезона</v>
      </c>
      <c r="H1977" s="727"/>
      <c r="I1977" s="727"/>
      <c r="J1977" s="727" t="s">
        <v>227</v>
      </c>
      <c r="K1977" s="727">
        <v>80</v>
      </c>
      <c r="L1977" s="752">
        <v>711000000</v>
      </c>
      <c r="M1977" s="753" t="s">
        <v>73</v>
      </c>
      <c r="N1977" s="727" t="s">
        <v>2115</v>
      </c>
      <c r="O1977" s="813" t="s">
        <v>4669</v>
      </c>
      <c r="P1977" s="727" t="s">
        <v>229</v>
      </c>
      <c r="Q1977" s="874" t="s">
        <v>230</v>
      </c>
      <c r="R1977" s="727" t="s">
        <v>2856</v>
      </c>
      <c r="S1977" s="727">
        <v>839</v>
      </c>
      <c r="T1977" s="727" t="s">
        <v>997</v>
      </c>
      <c r="U1977" s="789">
        <v>6</v>
      </c>
      <c r="V1977" s="789">
        <v>14000</v>
      </c>
      <c r="W1977" s="789">
        <v>84000</v>
      </c>
      <c r="X1977" s="789">
        <v>94080</v>
      </c>
      <c r="Y1977" s="727" t="s">
        <v>4270</v>
      </c>
      <c r="Z1977" s="727">
        <v>2016</v>
      </c>
      <c r="AA1977" s="727"/>
      <c r="AB1977" s="760" t="s">
        <v>876</v>
      </c>
      <c r="AC1977" s="760"/>
      <c r="AD1977" s="760"/>
      <c r="AE1977" s="760"/>
      <c r="AF1977" s="760"/>
      <c r="AG1977" s="760" t="s">
        <v>8427</v>
      </c>
      <c r="AH1977" s="760" t="s">
        <v>794</v>
      </c>
      <c r="AI1977" s="760">
        <v>210009074</v>
      </c>
      <c r="AJ1977" s="760" t="s">
        <v>8780</v>
      </c>
      <c r="AK1977" s="807"/>
    </row>
    <row r="1978" spans="1:37" s="192" customFormat="1" ht="100.5" customHeight="1">
      <c r="A1978" s="727" t="s">
        <v>8782</v>
      </c>
      <c r="B1978" s="727" t="s">
        <v>33</v>
      </c>
      <c r="C1978" s="727" t="s">
        <v>8425</v>
      </c>
      <c r="D1978" s="727" t="s">
        <v>4374</v>
      </c>
      <c r="E1978" s="727" t="str">
        <f t="shared" si="66"/>
        <v>Костюм (комплект)</v>
      </c>
      <c r="F1978" s="727" t="s">
        <v>8426</v>
      </c>
      <c r="G1978" s="727" t="str">
        <f t="shared" si="67"/>
        <v>для защиты от искр и брызг расплавленного металла, мужской, из брезентовый ткани, состоит из куртки и полукомбинезона</v>
      </c>
      <c r="H1978" s="727"/>
      <c r="I1978" s="727"/>
      <c r="J1978" s="727" t="s">
        <v>227</v>
      </c>
      <c r="K1978" s="727">
        <v>80</v>
      </c>
      <c r="L1978" s="752">
        <v>711000000</v>
      </c>
      <c r="M1978" s="753" t="s">
        <v>73</v>
      </c>
      <c r="N1978" s="727" t="s">
        <v>2115</v>
      </c>
      <c r="O1978" s="727" t="s">
        <v>4432</v>
      </c>
      <c r="P1978" s="727" t="s">
        <v>229</v>
      </c>
      <c r="Q1978" s="874" t="s">
        <v>230</v>
      </c>
      <c r="R1978" s="727" t="s">
        <v>2856</v>
      </c>
      <c r="S1978" s="727">
        <v>839</v>
      </c>
      <c r="T1978" s="727" t="s">
        <v>997</v>
      </c>
      <c r="U1978" s="789">
        <v>2</v>
      </c>
      <c r="V1978" s="789">
        <v>14000</v>
      </c>
      <c r="W1978" s="789">
        <v>28000</v>
      </c>
      <c r="X1978" s="789">
        <v>31360</v>
      </c>
      <c r="Y1978" s="727" t="s">
        <v>4270</v>
      </c>
      <c r="Z1978" s="727">
        <v>2016</v>
      </c>
      <c r="AA1978" s="727"/>
      <c r="AB1978" s="760" t="s">
        <v>876</v>
      </c>
      <c r="AC1978" s="760"/>
      <c r="AD1978" s="760"/>
      <c r="AE1978" s="760"/>
      <c r="AF1978" s="760"/>
      <c r="AG1978" s="760" t="s">
        <v>8537</v>
      </c>
      <c r="AH1978" s="760" t="s">
        <v>794</v>
      </c>
      <c r="AI1978" s="760">
        <v>210009074</v>
      </c>
      <c r="AJ1978" s="760" t="s">
        <v>8780</v>
      </c>
      <c r="AK1978" s="807"/>
    </row>
    <row r="1979" spans="1:37" s="192" customFormat="1" ht="100.5" customHeight="1">
      <c r="A1979" s="727" t="s">
        <v>8783</v>
      </c>
      <c r="B1979" s="727" t="s">
        <v>33</v>
      </c>
      <c r="C1979" s="727" t="s">
        <v>8425</v>
      </c>
      <c r="D1979" s="727" t="s">
        <v>4374</v>
      </c>
      <c r="E1979" s="727" t="str">
        <f t="shared" si="66"/>
        <v>Костюм (комплект)</v>
      </c>
      <c r="F1979" s="727" t="s">
        <v>8426</v>
      </c>
      <c r="G1979" s="727" t="str">
        <f t="shared" si="67"/>
        <v>для защиты от искр и брызг расплавленного металла, мужской, из брезентовый ткани, состоит из куртки и полукомбинезона</v>
      </c>
      <c r="H1979" s="727"/>
      <c r="I1979" s="727"/>
      <c r="J1979" s="727" t="s">
        <v>227</v>
      </c>
      <c r="K1979" s="727">
        <v>80</v>
      </c>
      <c r="L1979" s="752">
        <v>711000000</v>
      </c>
      <c r="M1979" s="753" t="s">
        <v>73</v>
      </c>
      <c r="N1979" s="727" t="s">
        <v>2115</v>
      </c>
      <c r="O1979" s="727" t="s">
        <v>802</v>
      </c>
      <c r="P1979" s="727" t="s">
        <v>229</v>
      </c>
      <c r="Q1979" s="874" t="s">
        <v>230</v>
      </c>
      <c r="R1979" s="727" t="s">
        <v>2856</v>
      </c>
      <c r="S1979" s="727">
        <v>839</v>
      </c>
      <c r="T1979" s="727" t="s">
        <v>997</v>
      </c>
      <c r="U1979" s="789">
        <v>1</v>
      </c>
      <c r="V1979" s="789">
        <v>14000</v>
      </c>
      <c r="W1979" s="789">
        <v>14000</v>
      </c>
      <c r="X1979" s="789">
        <v>15680</v>
      </c>
      <c r="Y1979" s="727" t="s">
        <v>4270</v>
      </c>
      <c r="Z1979" s="727">
        <v>2016</v>
      </c>
      <c r="AA1979" s="727"/>
      <c r="AB1979" s="760" t="s">
        <v>876</v>
      </c>
      <c r="AC1979" s="760"/>
      <c r="AD1979" s="760"/>
      <c r="AE1979" s="760"/>
      <c r="AF1979" s="760"/>
      <c r="AG1979" s="760" t="s">
        <v>8436</v>
      </c>
      <c r="AH1979" s="760" t="s">
        <v>794</v>
      </c>
      <c r="AI1979" s="760">
        <v>210009075</v>
      </c>
      <c r="AJ1979" s="760" t="s">
        <v>8784</v>
      </c>
      <c r="AK1979" s="807"/>
    </row>
    <row r="1980" spans="1:37" s="192" customFormat="1" ht="100.5" customHeight="1">
      <c r="A1980" s="727" t="s">
        <v>8785</v>
      </c>
      <c r="B1980" s="727" t="s">
        <v>33</v>
      </c>
      <c r="C1980" s="727" t="s">
        <v>8425</v>
      </c>
      <c r="D1980" s="727" t="s">
        <v>4374</v>
      </c>
      <c r="E1980" s="727" t="str">
        <f t="shared" si="66"/>
        <v>Костюм (комплект)</v>
      </c>
      <c r="F1980" s="727" t="s">
        <v>8426</v>
      </c>
      <c r="G1980" s="727" t="str">
        <f t="shared" si="67"/>
        <v>для защиты от искр и брызг расплавленного металла, мужской, из брезентовый ткани, состоит из куртки и полукомбинезона</v>
      </c>
      <c r="H1980" s="727"/>
      <c r="I1980" s="727"/>
      <c r="J1980" s="727" t="s">
        <v>227</v>
      </c>
      <c r="K1980" s="727">
        <v>80</v>
      </c>
      <c r="L1980" s="752">
        <v>711000000</v>
      </c>
      <c r="M1980" s="753" t="s">
        <v>73</v>
      </c>
      <c r="N1980" s="727" t="s">
        <v>2115</v>
      </c>
      <c r="O1980" s="813" t="s">
        <v>4683</v>
      </c>
      <c r="P1980" s="727" t="s">
        <v>229</v>
      </c>
      <c r="Q1980" s="874" t="s">
        <v>230</v>
      </c>
      <c r="R1980" s="727" t="s">
        <v>2856</v>
      </c>
      <c r="S1980" s="727">
        <v>839</v>
      </c>
      <c r="T1980" s="727" t="s">
        <v>997</v>
      </c>
      <c r="U1980" s="789">
        <v>1</v>
      </c>
      <c r="V1980" s="789">
        <v>14000</v>
      </c>
      <c r="W1980" s="789">
        <v>14000</v>
      </c>
      <c r="X1980" s="789">
        <v>15680</v>
      </c>
      <c r="Y1980" s="727" t="s">
        <v>4270</v>
      </c>
      <c r="Z1980" s="727">
        <v>2016</v>
      </c>
      <c r="AA1980" s="727"/>
      <c r="AB1980" s="760" t="s">
        <v>876</v>
      </c>
      <c r="AC1980" s="760"/>
      <c r="AD1980" s="760"/>
      <c r="AE1980" s="760"/>
      <c r="AF1980" s="760"/>
      <c r="AG1980" s="760" t="s">
        <v>8755</v>
      </c>
      <c r="AH1980" s="760" t="s">
        <v>794</v>
      </c>
      <c r="AI1980" s="760">
        <v>210009075</v>
      </c>
      <c r="AJ1980" s="760" t="s">
        <v>8784</v>
      </c>
      <c r="AK1980" s="807"/>
    </row>
    <row r="1981" spans="1:37" s="192" customFormat="1" ht="100.5" customHeight="1">
      <c r="A1981" s="727" t="s">
        <v>8786</v>
      </c>
      <c r="B1981" s="727" t="s">
        <v>33</v>
      </c>
      <c r="C1981" s="727" t="s">
        <v>8425</v>
      </c>
      <c r="D1981" s="727" t="s">
        <v>4374</v>
      </c>
      <c r="E1981" s="727" t="str">
        <f t="shared" si="66"/>
        <v>Костюм (комплект)</v>
      </c>
      <c r="F1981" s="727" t="s">
        <v>8426</v>
      </c>
      <c r="G1981" s="727" t="str">
        <f t="shared" si="67"/>
        <v>для защиты от искр и брызг расплавленного металла, мужской, из брезентовый ткани, состоит из куртки и полукомбинезона</v>
      </c>
      <c r="H1981" s="727"/>
      <c r="I1981" s="727"/>
      <c r="J1981" s="727" t="s">
        <v>227</v>
      </c>
      <c r="K1981" s="727">
        <v>80</v>
      </c>
      <c r="L1981" s="752">
        <v>711000000</v>
      </c>
      <c r="M1981" s="753" t="s">
        <v>73</v>
      </c>
      <c r="N1981" s="727" t="s">
        <v>2115</v>
      </c>
      <c r="O1981" s="813" t="s">
        <v>4693</v>
      </c>
      <c r="P1981" s="727" t="s">
        <v>229</v>
      </c>
      <c r="Q1981" s="874" t="s">
        <v>230</v>
      </c>
      <c r="R1981" s="727" t="s">
        <v>2856</v>
      </c>
      <c r="S1981" s="727">
        <v>839</v>
      </c>
      <c r="T1981" s="727" t="s">
        <v>997</v>
      </c>
      <c r="U1981" s="789">
        <v>8</v>
      </c>
      <c r="V1981" s="789">
        <v>14000</v>
      </c>
      <c r="W1981" s="789">
        <v>112000</v>
      </c>
      <c r="X1981" s="789">
        <v>125440</v>
      </c>
      <c r="Y1981" s="727" t="s">
        <v>4270</v>
      </c>
      <c r="Z1981" s="727">
        <v>2016</v>
      </c>
      <c r="AA1981" s="727"/>
      <c r="AB1981" s="760" t="s">
        <v>876</v>
      </c>
      <c r="AC1981" s="760"/>
      <c r="AD1981" s="760"/>
      <c r="AE1981" s="760"/>
      <c r="AF1981" s="760"/>
      <c r="AG1981" s="760" t="s">
        <v>8769</v>
      </c>
      <c r="AH1981" s="760" t="s">
        <v>794</v>
      </c>
      <c r="AI1981" s="760">
        <v>210009075</v>
      </c>
      <c r="AJ1981" s="760" t="s">
        <v>8784</v>
      </c>
      <c r="AK1981" s="807"/>
    </row>
    <row r="1982" spans="1:37" s="192" customFormat="1" ht="100.5" customHeight="1">
      <c r="A1982" s="727" t="s">
        <v>8787</v>
      </c>
      <c r="B1982" s="727" t="s">
        <v>33</v>
      </c>
      <c r="C1982" s="727" t="s">
        <v>8425</v>
      </c>
      <c r="D1982" s="727" t="s">
        <v>4374</v>
      </c>
      <c r="E1982" s="727" t="str">
        <f t="shared" si="66"/>
        <v>Костюм (комплект)</v>
      </c>
      <c r="F1982" s="727" t="s">
        <v>8426</v>
      </c>
      <c r="G1982" s="727" t="str">
        <f t="shared" si="67"/>
        <v>для защиты от искр и брызг расплавленного металла, мужской, из брезентовый ткани, состоит из куртки и полукомбинезона</v>
      </c>
      <c r="H1982" s="727"/>
      <c r="I1982" s="727"/>
      <c r="J1982" s="727" t="s">
        <v>227</v>
      </c>
      <c r="K1982" s="727">
        <v>80</v>
      </c>
      <c r="L1982" s="752">
        <v>711000000</v>
      </c>
      <c r="M1982" s="753" t="s">
        <v>73</v>
      </c>
      <c r="N1982" s="727" t="s">
        <v>2115</v>
      </c>
      <c r="O1982" s="727" t="s">
        <v>4432</v>
      </c>
      <c r="P1982" s="727" t="s">
        <v>229</v>
      </c>
      <c r="Q1982" s="874" t="s">
        <v>230</v>
      </c>
      <c r="R1982" s="727" t="s">
        <v>2856</v>
      </c>
      <c r="S1982" s="727">
        <v>839</v>
      </c>
      <c r="T1982" s="727" t="s">
        <v>997</v>
      </c>
      <c r="U1982" s="789">
        <v>3</v>
      </c>
      <c r="V1982" s="789">
        <v>14000</v>
      </c>
      <c r="W1982" s="789">
        <v>42000</v>
      </c>
      <c r="X1982" s="789">
        <v>47040</v>
      </c>
      <c r="Y1982" s="727" t="s">
        <v>4270</v>
      </c>
      <c r="Z1982" s="727">
        <v>2016</v>
      </c>
      <c r="AA1982" s="727"/>
      <c r="AB1982" s="760" t="s">
        <v>876</v>
      </c>
      <c r="AC1982" s="760"/>
      <c r="AD1982" s="760"/>
      <c r="AE1982" s="760"/>
      <c r="AF1982" s="760"/>
      <c r="AG1982" s="760" t="s">
        <v>8537</v>
      </c>
      <c r="AH1982" s="760" t="s">
        <v>794</v>
      </c>
      <c r="AI1982" s="760">
        <v>210009075</v>
      </c>
      <c r="AJ1982" s="760" t="s">
        <v>8784</v>
      </c>
      <c r="AK1982" s="807"/>
    </row>
    <row r="1983" spans="1:37" s="192" customFormat="1" ht="100.5" customHeight="1">
      <c r="A1983" s="727" t="s">
        <v>8788</v>
      </c>
      <c r="B1983" s="727" t="s">
        <v>33</v>
      </c>
      <c r="C1983" s="727" t="s">
        <v>8425</v>
      </c>
      <c r="D1983" s="727" t="s">
        <v>4374</v>
      </c>
      <c r="E1983" s="727" t="str">
        <f t="shared" si="66"/>
        <v>Костюм (комплект)</v>
      </c>
      <c r="F1983" s="727" t="s">
        <v>8426</v>
      </c>
      <c r="G1983" s="727" t="str">
        <f t="shared" si="67"/>
        <v>для защиты от искр и брызг расплавленного металла, мужской, из брезентовый ткани, состоит из куртки и полукомбинезона</v>
      </c>
      <c r="H1983" s="727"/>
      <c r="I1983" s="727"/>
      <c r="J1983" s="727" t="s">
        <v>227</v>
      </c>
      <c r="K1983" s="727">
        <v>80</v>
      </c>
      <c r="L1983" s="752">
        <v>711000000</v>
      </c>
      <c r="M1983" s="753" t="s">
        <v>73</v>
      </c>
      <c r="N1983" s="727" t="s">
        <v>2115</v>
      </c>
      <c r="O1983" s="813" t="s">
        <v>4669</v>
      </c>
      <c r="P1983" s="727" t="s">
        <v>229</v>
      </c>
      <c r="Q1983" s="874" t="s">
        <v>230</v>
      </c>
      <c r="R1983" s="727" t="s">
        <v>2856</v>
      </c>
      <c r="S1983" s="727">
        <v>839</v>
      </c>
      <c r="T1983" s="727" t="s">
        <v>997</v>
      </c>
      <c r="U1983" s="789">
        <v>1</v>
      </c>
      <c r="V1983" s="789">
        <v>14000</v>
      </c>
      <c r="W1983" s="789">
        <v>14000</v>
      </c>
      <c r="X1983" s="789">
        <v>15680</v>
      </c>
      <c r="Y1983" s="727" t="s">
        <v>4270</v>
      </c>
      <c r="Z1983" s="727">
        <v>2016</v>
      </c>
      <c r="AA1983" s="727"/>
      <c r="AB1983" s="760" t="s">
        <v>876</v>
      </c>
      <c r="AC1983" s="760"/>
      <c r="AD1983" s="760"/>
      <c r="AE1983" s="760"/>
      <c r="AF1983" s="760"/>
      <c r="AG1983" s="760" t="s">
        <v>8427</v>
      </c>
      <c r="AH1983" s="760" t="s">
        <v>794</v>
      </c>
      <c r="AI1983" s="760">
        <v>210009077</v>
      </c>
      <c r="AJ1983" s="760" t="s">
        <v>8789</v>
      </c>
      <c r="AK1983" s="807"/>
    </row>
    <row r="1984" spans="1:37" s="192" customFormat="1" ht="100.5" customHeight="1">
      <c r="A1984" s="727" t="s">
        <v>8790</v>
      </c>
      <c r="B1984" s="727" t="s">
        <v>33</v>
      </c>
      <c r="C1984" s="727" t="s">
        <v>8425</v>
      </c>
      <c r="D1984" s="727" t="s">
        <v>4374</v>
      </c>
      <c r="E1984" s="727" t="str">
        <f t="shared" si="66"/>
        <v>Костюм (комплект)</v>
      </c>
      <c r="F1984" s="727" t="s">
        <v>8426</v>
      </c>
      <c r="G1984" s="727" t="str">
        <f t="shared" si="67"/>
        <v>для защиты от искр и брызг расплавленного металла, мужской, из брезентовый ткани, состоит из куртки и полукомбинезона</v>
      </c>
      <c r="H1984" s="727"/>
      <c r="I1984" s="727"/>
      <c r="J1984" s="727" t="s">
        <v>227</v>
      </c>
      <c r="K1984" s="727">
        <v>80</v>
      </c>
      <c r="L1984" s="752">
        <v>711000000</v>
      </c>
      <c r="M1984" s="753" t="s">
        <v>73</v>
      </c>
      <c r="N1984" s="727" t="s">
        <v>2115</v>
      </c>
      <c r="O1984" s="727" t="s">
        <v>4432</v>
      </c>
      <c r="P1984" s="727" t="s">
        <v>229</v>
      </c>
      <c r="Q1984" s="874" t="s">
        <v>230</v>
      </c>
      <c r="R1984" s="727" t="s">
        <v>2856</v>
      </c>
      <c r="S1984" s="727">
        <v>839</v>
      </c>
      <c r="T1984" s="727" t="s">
        <v>997</v>
      </c>
      <c r="U1984" s="789">
        <v>2</v>
      </c>
      <c r="V1984" s="789">
        <v>14000</v>
      </c>
      <c r="W1984" s="789">
        <v>28000</v>
      </c>
      <c r="X1984" s="789">
        <v>31360</v>
      </c>
      <c r="Y1984" s="727" t="s">
        <v>4270</v>
      </c>
      <c r="Z1984" s="727">
        <v>2016</v>
      </c>
      <c r="AA1984" s="727"/>
      <c r="AB1984" s="760" t="s">
        <v>876</v>
      </c>
      <c r="AC1984" s="760"/>
      <c r="AD1984" s="760"/>
      <c r="AE1984" s="760"/>
      <c r="AF1984" s="760"/>
      <c r="AG1984" s="760" t="s">
        <v>8537</v>
      </c>
      <c r="AH1984" s="760" t="s">
        <v>794</v>
      </c>
      <c r="AI1984" s="760">
        <v>210009079</v>
      </c>
      <c r="AJ1984" s="760" t="s">
        <v>8791</v>
      </c>
      <c r="AK1984" s="807"/>
    </row>
    <row r="1985" spans="1:37" s="192" customFormat="1" ht="100.5" customHeight="1">
      <c r="A1985" s="727" t="s">
        <v>8792</v>
      </c>
      <c r="B1985" s="727" t="s">
        <v>33</v>
      </c>
      <c r="C1985" s="727" t="s">
        <v>8425</v>
      </c>
      <c r="D1985" s="727" t="s">
        <v>4374</v>
      </c>
      <c r="E1985" s="727" t="str">
        <f t="shared" si="66"/>
        <v>Костюм (комплект)</v>
      </c>
      <c r="F1985" s="727" t="s">
        <v>8426</v>
      </c>
      <c r="G1985" s="727" t="str">
        <f t="shared" si="67"/>
        <v>для защиты от искр и брызг расплавленного металла, мужской, из брезентовый ткани, состоит из куртки и полукомбинезона</v>
      </c>
      <c r="H1985" s="727"/>
      <c r="I1985" s="727"/>
      <c r="J1985" s="727" t="s">
        <v>227</v>
      </c>
      <c r="K1985" s="727">
        <v>80</v>
      </c>
      <c r="L1985" s="752">
        <v>711000000</v>
      </c>
      <c r="M1985" s="753" t="s">
        <v>73</v>
      </c>
      <c r="N1985" s="727" t="s">
        <v>2115</v>
      </c>
      <c r="O1985" s="727" t="s">
        <v>802</v>
      </c>
      <c r="P1985" s="727" t="s">
        <v>229</v>
      </c>
      <c r="Q1985" s="874" t="s">
        <v>230</v>
      </c>
      <c r="R1985" s="727" t="s">
        <v>2856</v>
      </c>
      <c r="S1985" s="727">
        <v>839</v>
      </c>
      <c r="T1985" s="727" t="s">
        <v>997</v>
      </c>
      <c r="U1985" s="789">
        <v>2</v>
      </c>
      <c r="V1985" s="789">
        <v>14000</v>
      </c>
      <c r="W1985" s="789">
        <v>28000</v>
      </c>
      <c r="X1985" s="789">
        <v>31360</v>
      </c>
      <c r="Y1985" s="727" t="s">
        <v>4270</v>
      </c>
      <c r="Z1985" s="727">
        <v>2016</v>
      </c>
      <c r="AA1985" s="727"/>
      <c r="AB1985" s="760" t="s">
        <v>876</v>
      </c>
      <c r="AC1985" s="760"/>
      <c r="AD1985" s="760"/>
      <c r="AE1985" s="760"/>
      <c r="AF1985" s="760"/>
      <c r="AG1985" s="760" t="s">
        <v>8436</v>
      </c>
      <c r="AH1985" s="760" t="s">
        <v>794</v>
      </c>
      <c r="AI1985" s="760">
        <v>210009080</v>
      </c>
      <c r="AJ1985" s="760" t="s">
        <v>8793</v>
      </c>
      <c r="AK1985" s="807"/>
    </row>
    <row r="1986" spans="1:37" s="192" customFormat="1" ht="100.5" customHeight="1">
      <c r="A1986" s="727" t="s">
        <v>8794</v>
      </c>
      <c r="B1986" s="727" t="s">
        <v>33</v>
      </c>
      <c r="C1986" s="727" t="s">
        <v>8425</v>
      </c>
      <c r="D1986" s="727" t="s">
        <v>4374</v>
      </c>
      <c r="E1986" s="727" t="str">
        <f t="shared" si="66"/>
        <v>Костюм (комплект)</v>
      </c>
      <c r="F1986" s="727" t="s">
        <v>8426</v>
      </c>
      <c r="G1986" s="727" t="str">
        <f t="shared" si="67"/>
        <v>для защиты от искр и брызг расплавленного металла, мужской, из брезентовый ткани, состоит из куртки и полукомбинезона</v>
      </c>
      <c r="H1986" s="727"/>
      <c r="I1986" s="727"/>
      <c r="J1986" s="727" t="s">
        <v>227</v>
      </c>
      <c r="K1986" s="727">
        <v>80</v>
      </c>
      <c r="L1986" s="752">
        <v>711000000</v>
      </c>
      <c r="M1986" s="753" t="s">
        <v>73</v>
      </c>
      <c r="N1986" s="727" t="s">
        <v>2115</v>
      </c>
      <c r="O1986" s="727" t="s">
        <v>802</v>
      </c>
      <c r="P1986" s="727" t="s">
        <v>229</v>
      </c>
      <c r="Q1986" s="874" t="s">
        <v>230</v>
      </c>
      <c r="R1986" s="727" t="s">
        <v>2856</v>
      </c>
      <c r="S1986" s="727">
        <v>839</v>
      </c>
      <c r="T1986" s="727" t="s">
        <v>997</v>
      </c>
      <c r="U1986" s="789">
        <v>1</v>
      </c>
      <c r="V1986" s="789">
        <v>14000</v>
      </c>
      <c r="W1986" s="789">
        <v>14000</v>
      </c>
      <c r="X1986" s="789">
        <v>15680</v>
      </c>
      <c r="Y1986" s="727" t="s">
        <v>4270</v>
      </c>
      <c r="Z1986" s="727">
        <v>2016</v>
      </c>
      <c r="AA1986" s="727"/>
      <c r="AB1986" s="760" t="s">
        <v>876</v>
      </c>
      <c r="AC1986" s="760"/>
      <c r="AD1986" s="760"/>
      <c r="AE1986" s="760"/>
      <c r="AF1986" s="760"/>
      <c r="AG1986" s="760" t="s">
        <v>8436</v>
      </c>
      <c r="AH1986" s="760" t="s">
        <v>794</v>
      </c>
      <c r="AI1986" s="760">
        <v>210009084</v>
      </c>
      <c r="AJ1986" s="760" t="s">
        <v>8795</v>
      </c>
      <c r="AK1986" s="807"/>
    </row>
    <row r="1987" spans="1:37" s="192" customFormat="1" ht="100.5" customHeight="1">
      <c r="A1987" s="727" t="s">
        <v>8796</v>
      </c>
      <c r="B1987" s="727" t="s">
        <v>33</v>
      </c>
      <c r="C1987" s="727" t="s">
        <v>8425</v>
      </c>
      <c r="D1987" s="727" t="s">
        <v>4374</v>
      </c>
      <c r="E1987" s="727" t="str">
        <f t="shared" si="66"/>
        <v>Костюм (комплект)</v>
      </c>
      <c r="F1987" s="727" t="s">
        <v>8426</v>
      </c>
      <c r="G1987" s="727" t="str">
        <f t="shared" si="67"/>
        <v>для защиты от искр и брызг расплавленного металла, мужской, из брезентовый ткани, состоит из куртки и полукомбинезона</v>
      </c>
      <c r="H1987" s="727"/>
      <c r="I1987" s="727"/>
      <c r="J1987" s="727" t="s">
        <v>227</v>
      </c>
      <c r="K1987" s="727">
        <v>80</v>
      </c>
      <c r="L1987" s="752">
        <v>711000000</v>
      </c>
      <c r="M1987" s="753" t="s">
        <v>73</v>
      </c>
      <c r="N1987" s="727" t="s">
        <v>2115</v>
      </c>
      <c r="O1987" s="727" t="s">
        <v>4432</v>
      </c>
      <c r="P1987" s="727" t="s">
        <v>229</v>
      </c>
      <c r="Q1987" s="874" t="s">
        <v>230</v>
      </c>
      <c r="R1987" s="727" t="s">
        <v>2856</v>
      </c>
      <c r="S1987" s="727">
        <v>839</v>
      </c>
      <c r="T1987" s="727" t="s">
        <v>997</v>
      </c>
      <c r="U1987" s="789">
        <v>1</v>
      </c>
      <c r="V1987" s="789">
        <v>14000</v>
      </c>
      <c r="W1987" s="789">
        <v>14000</v>
      </c>
      <c r="X1987" s="789">
        <v>15680</v>
      </c>
      <c r="Y1987" s="727" t="s">
        <v>4270</v>
      </c>
      <c r="Z1987" s="727">
        <v>2016</v>
      </c>
      <c r="AA1987" s="727"/>
      <c r="AB1987" s="760" t="s">
        <v>876</v>
      </c>
      <c r="AC1987" s="760"/>
      <c r="AD1987" s="760"/>
      <c r="AE1987" s="760"/>
      <c r="AF1987" s="760"/>
      <c r="AG1987" s="760" t="s">
        <v>8537</v>
      </c>
      <c r="AH1987" s="760" t="s">
        <v>794</v>
      </c>
      <c r="AI1987" s="760">
        <v>210009084</v>
      </c>
      <c r="AJ1987" s="760" t="s">
        <v>8795</v>
      </c>
      <c r="AK1987" s="807"/>
    </row>
    <row r="1988" spans="1:37" s="192" customFormat="1" ht="100.5" customHeight="1">
      <c r="A1988" s="727" t="s">
        <v>8797</v>
      </c>
      <c r="B1988" s="727" t="s">
        <v>33</v>
      </c>
      <c r="C1988" s="727" t="s">
        <v>8425</v>
      </c>
      <c r="D1988" s="727" t="s">
        <v>4374</v>
      </c>
      <c r="E1988" s="727" t="str">
        <f t="shared" si="66"/>
        <v>Костюм (комплект)</v>
      </c>
      <c r="F1988" s="727" t="s">
        <v>8426</v>
      </c>
      <c r="G1988" s="727" t="str">
        <f t="shared" si="67"/>
        <v>для защиты от искр и брызг расплавленного металла, мужской, из брезентовый ткани, состоит из куртки и полукомбинезона</v>
      </c>
      <c r="H1988" s="727"/>
      <c r="I1988" s="727"/>
      <c r="J1988" s="727" t="s">
        <v>227</v>
      </c>
      <c r="K1988" s="727">
        <v>80</v>
      </c>
      <c r="L1988" s="752">
        <v>711000000</v>
      </c>
      <c r="M1988" s="753" t="s">
        <v>73</v>
      </c>
      <c r="N1988" s="727" t="s">
        <v>2115</v>
      </c>
      <c r="O1988" s="813" t="s">
        <v>4675</v>
      </c>
      <c r="P1988" s="727" t="s">
        <v>229</v>
      </c>
      <c r="Q1988" s="874" t="s">
        <v>230</v>
      </c>
      <c r="R1988" s="727" t="s">
        <v>2856</v>
      </c>
      <c r="S1988" s="727">
        <v>839</v>
      </c>
      <c r="T1988" s="727" t="s">
        <v>997</v>
      </c>
      <c r="U1988" s="789">
        <v>3</v>
      </c>
      <c r="V1988" s="789">
        <v>14000</v>
      </c>
      <c r="W1988" s="789">
        <v>42000</v>
      </c>
      <c r="X1988" s="789">
        <v>47040</v>
      </c>
      <c r="Y1988" s="727" t="s">
        <v>4270</v>
      </c>
      <c r="Z1988" s="727">
        <v>2016</v>
      </c>
      <c r="AA1988" s="727"/>
      <c r="AB1988" s="760" t="s">
        <v>876</v>
      </c>
      <c r="AC1988" s="760"/>
      <c r="AD1988" s="760"/>
      <c r="AE1988" s="760"/>
      <c r="AF1988" s="760"/>
      <c r="AG1988" s="760" t="s">
        <v>8776</v>
      </c>
      <c r="AH1988" s="760" t="s">
        <v>794</v>
      </c>
      <c r="AI1988" s="760">
        <v>210009085</v>
      </c>
      <c r="AJ1988" s="760" t="s">
        <v>8798</v>
      </c>
      <c r="AK1988" s="807"/>
    </row>
    <row r="1989" spans="1:37" s="192" customFormat="1" ht="100.5" customHeight="1">
      <c r="A1989" s="727" t="s">
        <v>8799</v>
      </c>
      <c r="B1989" s="727" t="s">
        <v>33</v>
      </c>
      <c r="C1989" s="727" t="s">
        <v>8425</v>
      </c>
      <c r="D1989" s="727" t="s">
        <v>4374</v>
      </c>
      <c r="E1989" s="727" t="str">
        <f t="shared" si="66"/>
        <v>Костюм (комплект)</v>
      </c>
      <c r="F1989" s="727" t="s">
        <v>8426</v>
      </c>
      <c r="G1989" s="727" t="str">
        <f t="shared" si="67"/>
        <v>для защиты от искр и брызг расплавленного металла, мужской, из брезентовый ткани, состоит из куртки и полукомбинезона</v>
      </c>
      <c r="H1989" s="727"/>
      <c r="I1989" s="727"/>
      <c r="J1989" s="727" t="s">
        <v>227</v>
      </c>
      <c r="K1989" s="727">
        <v>80</v>
      </c>
      <c r="L1989" s="752">
        <v>711000000</v>
      </c>
      <c r="M1989" s="753" t="s">
        <v>73</v>
      </c>
      <c r="N1989" s="727" t="s">
        <v>2115</v>
      </c>
      <c r="O1989" s="813" t="s">
        <v>4683</v>
      </c>
      <c r="P1989" s="727" t="s">
        <v>229</v>
      </c>
      <c r="Q1989" s="874" t="s">
        <v>230</v>
      </c>
      <c r="R1989" s="727" t="s">
        <v>2856</v>
      </c>
      <c r="S1989" s="727">
        <v>839</v>
      </c>
      <c r="T1989" s="727" t="s">
        <v>997</v>
      </c>
      <c r="U1989" s="789">
        <v>1</v>
      </c>
      <c r="V1989" s="789">
        <v>14000</v>
      </c>
      <c r="W1989" s="789">
        <v>14000</v>
      </c>
      <c r="X1989" s="789">
        <v>15680</v>
      </c>
      <c r="Y1989" s="727" t="s">
        <v>4270</v>
      </c>
      <c r="Z1989" s="727">
        <v>2016</v>
      </c>
      <c r="AA1989" s="727"/>
      <c r="AB1989" s="760" t="s">
        <v>876</v>
      </c>
      <c r="AC1989" s="760"/>
      <c r="AD1989" s="760"/>
      <c r="AE1989" s="760"/>
      <c r="AF1989" s="760"/>
      <c r="AG1989" s="760" t="s">
        <v>8800</v>
      </c>
      <c r="AH1989" s="760" t="s">
        <v>794</v>
      </c>
      <c r="AI1989" s="760">
        <v>210009085</v>
      </c>
      <c r="AJ1989" s="760" t="s">
        <v>8798</v>
      </c>
      <c r="AK1989" s="807"/>
    </row>
    <row r="1990" spans="1:37" s="192" customFormat="1" ht="100.5" customHeight="1">
      <c r="A1990" s="727" t="s">
        <v>8801</v>
      </c>
      <c r="B1990" s="727" t="s">
        <v>33</v>
      </c>
      <c r="C1990" s="727" t="s">
        <v>8556</v>
      </c>
      <c r="D1990" s="727" t="s">
        <v>4374</v>
      </c>
      <c r="E1990" s="727" t="str">
        <f t="shared" si="66"/>
        <v>Костюм (комплект)</v>
      </c>
      <c r="F1990" s="727" t="s">
        <v>8557</v>
      </c>
      <c r="G1990" s="727" t="str">
        <f t="shared" si="67"/>
        <v>для защиты от пониженных температур, мужской, из хлопчатобумажной ткани, состоит из куртки и брюк тип Б, ГОСТ 29335-92</v>
      </c>
      <c r="H1990" s="727"/>
      <c r="I1990" s="727"/>
      <c r="J1990" s="727" t="s">
        <v>227</v>
      </c>
      <c r="K1990" s="727">
        <v>70</v>
      </c>
      <c r="L1990" s="752">
        <v>711000000</v>
      </c>
      <c r="M1990" s="753" t="s">
        <v>73</v>
      </c>
      <c r="N1990" s="727" t="s">
        <v>2115</v>
      </c>
      <c r="O1990" s="727" t="s">
        <v>802</v>
      </c>
      <c r="P1990" s="727" t="s">
        <v>229</v>
      </c>
      <c r="Q1990" s="874" t="s">
        <v>230</v>
      </c>
      <c r="R1990" s="727" t="s">
        <v>2856</v>
      </c>
      <c r="S1990" s="727">
        <v>839</v>
      </c>
      <c r="T1990" s="727" t="s">
        <v>997</v>
      </c>
      <c r="U1990" s="789">
        <v>1</v>
      </c>
      <c r="V1990" s="789">
        <v>30000</v>
      </c>
      <c r="W1990" s="789">
        <v>30000</v>
      </c>
      <c r="X1990" s="789">
        <v>33600</v>
      </c>
      <c r="Y1990" s="727" t="s">
        <v>4270</v>
      </c>
      <c r="Z1990" s="727">
        <v>2016</v>
      </c>
      <c r="AA1990" s="727"/>
      <c r="AB1990" s="760" t="s">
        <v>876</v>
      </c>
      <c r="AC1990" s="760"/>
      <c r="AD1990" s="760"/>
      <c r="AE1990" s="760"/>
      <c r="AF1990" s="760"/>
      <c r="AG1990" s="760" t="s">
        <v>8558</v>
      </c>
      <c r="AH1990" s="760" t="s">
        <v>794</v>
      </c>
      <c r="AI1990" s="760">
        <v>210009242</v>
      </c>
      <c r="AJ1990" s="760" t="s">
        <v>8802</v>
      </c>
      <c r="AK1990" s="807"/>
    </row>
    <row r="1991" spans="1:37" s="192" customFormat="1" ht="100.5" customHeight="1">
      <c r="A1991" s="727" t="s">
        <v>8803</v>
      </c>
      <c r="B1991" s="727" t="s">
        <v>33</v>
      </c>
      <c r="C1991" s="727" t="s">
        <v>8556</v>
      </c>
      <c r="D1991" s="727" t="s">
        <v>4374</v>
      </c>
      <c r="E1991" s="727" t="str">
        <f t="shared" si="66"/>
        <v>Костюм (комплект)</v>
      </c>
      <c r="F1991" s="727" t="s">
        <v>8557</v>
      </c>
      <c r="G1991" s="727" t="str">
        <f t="shared" si="67"/>
        <v>для защиты от пониженных температур, мужской, из хлопчатобумажной ткани, состоит из куртки и брюк тип Б, ГОСТ 29335-92</v>
      </c>
      <c r="H1991" s="727"/>
      <c r="I1991" s="727"/>
      <c r="J1991" s="727" t="s">
        <v>227</v>
      </c>
      <c r="K1991" s="727">
        <v>70</v>
      </c>
      <c r="L1991" s="752">
        <v>711000000</v>
      </c>
      <c r="M1991" s="753" t="s">
        <v>73</v>
      </c>
      <c r="N1991" s="727" t="s">
        <v>2115</v>
      </c>
      <c r="O1991" s="813" t="s">
        <v>4669</v>
      </c>
      <c r="P1991" s="727" t="s">
        <v>229</v>
      </c>
      <c r="Q1991" s="874" t="s">
        <v>230</v>
      </c>
      <c r="R1991" s="727" t="s">
        <v>2856</v>
      </c>
      <c r="S1991" s="727">
        <v>839</v>
      </c>
      <c r="T1991" s="727" t="s">
        <v>997</v>
      </c>
      <c r="U1991" s="789">
        <v>1</v>
      </c>
      <c r="V1991" s="789">
        <v>30000</v>
      </c>
      <c r="W1991" s="789">
        <v>30000</v>
      </c>
      <c r="X1991" s="789">
        <v>33600</v>
      </c>
      <c r="Y1991" s="727" t="s">
        <v>4270</v>
      </c>
      <c r="Z1991" s="727">
        <v>2016</v>
      </c>
      <c r="AA1991" s="727"/>
      <c r="AB1991" s="760" t="s">
        <v>876</v>
      </c>
      <c r="AC1991" s="760"/>
      <c r="AD1991" s="760"/>
      <c r="AE1991" s="760"/>
      <c r="AF1991" s="760"/>
      <c r="AG1991" s="760" t="s">
        <v>8561</v>
      </c>
      <c r="AH1991" s="760" t="s">
        <v>794</v>
      </c>
      <c r="AI1991" s="760">
        <v>210009243</v>
      </c>
      <c r="AJ1991" s="760" t="s">
        <v>8804</v>
      </c>
      <c r="AK1991" s="807"/>
    </row>
    <row r="1992" spans="1:37" s="192" customFormat="1" ht="100.5" customHeight="1">
      <c r="A1992" s="727" t="s">
        <v>8805</v>
      </c>
      <c r="B1992" s="727" t="s">
        <v>33</v>
      </c>
      <c r="C1992" s="727" t="s">
        <v>8556</v>
      </c>
      <c r="D1992" s="727" t="s">
        <v>4374</v>
      </c>
      <c r="E1992" s="727" t="str">
        <f t="shared" si="66"/>
        <v>Костюм (комплект)</v>
      </c>
      <c r="F1992" s="727" t="s">
        <v>8557</v>
      </c>
      <c r="G1992" s="727" t="str">
        <f t="shared" si="67"/>
        <v>для защиты от пониженных температур, мужской, из хлопчатобумажной ткани, состоит из куртки и брюк тип Б, ГОСТ 29335-92</v>
      </c>
      <c r="H1992" s="727"/>
      <c r="I1992" s="727"/>
      <c r="J1992" s="727" t="s">
        <v>227</v>
      </c>
      <c r="K1992" s="727">
        <v>70</v>
      </c>
      <c r="L1992" s="752">
        <v>711000000</v>
      </c>
      <c r="M1992" s="753" t="s">
        <v>73</v>
      </c>
      <c r="N1992" s="727" t="s">
        <v>2115</v>
      </c>
      <c r="O1992" s="727" t="s">
        <v>236</v>
      </c>
      <c r="P1992" s="727" t="s">
        <v>229</v>
      </c>
      <c r="Q1992" s="874" t="s">
        <v>230</v>
      </c>
      <c r="R1992" s="727" t="s">
        <v>2856</v>
      </c>
      <c r="S1992" s="727">
        <v>839</v>
      </c>
      <c r="T1992" s="727" t="s">
        <v>997</v>
      </c>
      <c r="U1992" s="789">
        <v>2</v>
      </c>
      <c r="V1992" s="789">
        <v>30000</v>
      </c>
      <c r="W1992" s="789">
        <v>60000</v>
      </c>
      <c r="X1992" s="789">
        <v>67200</v>
      </c>
      <c r="Y1992" s="727" t="s">
        <v>4270</v>
      </c>
      <c r="Z1992" s="727">
        <v>2016</v>
      </c>
      <c r="AA1992" s="727"/>
      <c r="AB1992" s="760" t="s">
        <v>876</v>
      </c>
      <c r="AC1992" s="760"/>
      <c r="AD1992" s="760"/>
      <c r="AE1992" s="760"/>
      <c r="AF1992" s="760"/>
      <c r="AG1992" s="760" t="s">
        <v>8563</v>
      </c>
      <c r="AH1992" s="760" t="s">
        <v>794</v>
      </c>
      <c r="AI1992" s="760">
        <v>210009243</v>
      </c>
      <c r="AJ1992" s="760" t="s">
        <v>8804</v>
      </c>
      <c r="AK1992" s="807"/>
    </row>
    <row r="1993" spans="1:37" s="192" customFormat="1" ht="100.5" customHeight="1">
      <c r="A1993" s="727" t="s">
        <v>8806</v>
      </c>
      <c r="B1993" s="727" t="s">
        <v>33</v>
      </c>
      <c r="C1993" s="727" t="s">
        <v>8425</v>
      </c>
      <c r="D1993" s="727" t="s">
        <v>4374</v>
      </c>
      <c r="E1993" s="727" t="str">
        <f t="shared" si="66"/>
        <v>Костюм (комплект)</v>
      </c>
      <c r="F1993" s="727" t="s">
        <v>8426</v>
      </c>
      <c r="G1993" s="727" t="str">
        <f t="shared" si="67"/>
        <v>для защиты от искр и брызг расплавленного металла, мужской, из брезентовый ткани, состоит из куртки и полукомбинезона</v>
      </c>
      <c r="H1993" s="727"/>
      <c r="I1993" s="727"/>
      <c r="J1993" s="727" t="s">
        <v>227</v>
      </c>
      <c r="K1993" s="727">
        <v>80</v>
      </c>
      <c r="L1993" s="752">
        <v>711000000</v>
      </c>
      <c r="M1993" s="753" t="s">
        <v>73</v>
      </c>
      <c r="N1993" s="727" t="s">
        <v>2115</v>
      </c>
      <c r="O1993" s="727" t="s">
        <v>802</v>
      </c>
      <c r="P1993" s="727" t="s">
        <v>229</v>
      </c>
      <c r="Q1993" s="874" t="s">
        <v>230</v>
      </c>
      <c r="R1993" s="727" t="s">
        <v>2856</v>
      </c>
      <c r="S1993" s="727">
        <v>839</v>
      </c>
      <c r="T1993" s="727" t="s">
        <v>997</v>
      </c>
      <c r="U1993" s="789">
        <v>5</v>
      </c>
      <c r="V1993" s="789">
        <v>14000</v>
      </c>
      <c r="W1993" s="789">
        <v>70000</v>
      </c>
      <c r="X1993" s="789">
        <v>78400</v>
      </c>
      <c r="Y1993" s="727" t="s">
        <v>4270</v>
      </c>
      <c r="Z1993" s="727">
        <v>2016</v>
      </c>
      <c r="AA1993" s="727"/>
      <c r="AB1993" s="760" t="s">
        <v>876</v>
      </c>
      <c r="AC1993" s="760"/>
      <c r="AD1993" s="760"/>
      <c r="AE1993" s="760"/>
      <c r="AF1993" s="760"/>
      <c r="AG1993" s="760" t="s">
        <v>8436</v>
      </c>
      <c r="AH1993" s="760" t="s">
        <v>794</v>
      </c>
      <c r="AI1993" s="760">
        <v>210009250</v>
      </c>
      <c r="AJ1993" s="760" t="s">
        <v>8807</v>
      </c>
      <c r="AK1993" s="807"/>
    </row>
    <row r="1994" spans="1:37" s="192" customFormat="1" ht="100.5" customHeight="1">
      <c r="A1994" s="727" t="s">
        <v>8808</v>
      </c>
      <c r="B1994" s="727" t="s">
        <v>33</v>
      </c>
      <c r="C1994" s="727" t="s">
        <v>8425</v>
      </c>
      <c r="D1994" s="727" t="s">
        <v>4374</v>
      </c>
      <c r="E1994" s="727" t="str">
        <f t="shared" si="66"/>
        <v>Костюм (комплект)</v>
      </c>
      <c r="F1994" s="727" t="s">
        <v>8426</v>
      </c>
      <c r="G1994" s="727" t="str">
        <f t="shared" si="67"/>
        <v>для защиты от искр и брызг расплавленного металла, мужской, из брезентовый ткани, состоит из куртки и полукомбинезона</v>
      </c>
      <c r="H1994" s="727"/>
      <c r="I1994" s="727"/>
      <c r="J1994" s="727" t="s">
        <v>227</v>
      </c>
      <c r="K1994" s="727">
        <v>80</v>
      </c>
      <c r="L1994" s="752">
        <v>711000000</v>
      </c>
      <c r="M1994" s="753" t="s">
        <v>73</v>
      </c>
      <c r="N1994" s="727" t="s">
        <v>2115</v>
      </c>
      <c r="O1994" s="727" t="s">
        <v>4432</v>
      </c>
      <c r="P1994" s="727" t="s">
        <v>229</v>
      </c>
      <c r="Q1994" s="874" t="s">
        <v>230</v>
      </c>
      <c r="R1994" s="727" t="s">
        <v>2856</v>
      </c>
      <c r="S1994" s="727">
        <v>839</v>
      </c>
      <c r="T1994" s="727" t="s">
        <v>997</v>
      </c>
      <c r="U1994" s="789">
        <v>2</v>
      </c>
      <c r="V1994" s="789">
        <v>14000</v>
      </c>
      <c r="W1994" s="789">
        <v>28000</v>
      </c>
      <c r="X1994" s="789">
        <v>31360</v>
      </c>
      <c r="Y1994" s="727" t="s">
        <v>4270</v>
      </c>
      <c r="Z1994" s="727">
        <v>2016</v>
      </c>
      <c r="AA1994" s="727"/>
      <c r="AB1994" s="760" t="s">
        <v>876</v>
      </c>
      <c r="AC1994" s="760"/>
      <c r="AD1994" s="760"/>
      <c r="AE1994" s="760"/>
      <c r="AF1994" s="760"/>
      <c r="AG1994" s="760" t="s">
        <v>8537</v>
      </c>
      <c r="AH1994" s="760" t="s">
        <v>794</v>
      </c>
      <c r="AI1994" s="760">
        <v>210009250</v>
      </c>
      <c r="AJ1994" s="760" t="s">
        <v>8807</v>
      </c>
      <c r="AK1994" s="807"/>
    </row>
    <row r="1995" spans="1:37" s="192" customFormat="1" ht="100.5" customHeight="1">
      <c r="A1995" s="727" t="s">
        <v>8809</v>
      </c>
      <c r="B1995" s="727" t="s">
        <v>33</v>
      </c>
      <c r="C1995" s="727" t="s">
        <v>8430</v>
      </c>
      <c r="D1995" s="727" t="s">
        <v>4374</v>
      </c>
      <c r="E1995" s="727" t="str">
        <f t="shared" si="66"/>
        <v>Костюм (комплект)</v>
      </c>
      <c r="F1995" s="727" t="s">
        <v>8431</v>
      </c>
      <c r="G1995" s="727" t="str">
        <f t="shared" si="67"/>
        <v>спецодежда влагозащитная, мужской, из брезентовой ткани, состоит из куртки и брюк, ГОСТ 27653-88</v>
      </c>
      <c r="H1995" s="727"/>
      <c r="I1995" s="727"/>
      <c r="J1995" s="727" t="s">
        <v>227</v>
      </c>
      <c r="K1995" s="727">
        <v>80</v>
      </c>
      <c r="L1995" s="752">
        <v>711000000</v>
      </c>
      <c r="M1995" s="753" t="s">
        <v>73</v>
      </c>
      <c r="N1995" s="727" t="s">
        <v>2115</v>
      </c>
      <c r="O1995" s="727" t="s">
        <v>236</v>
      </c>
      <c r="P1995" s="727" t="s">
        <v>229</v>
      </c>
      <c r="Q1995" s="874" t="s">
        <v>230</v>
      </c>
      <c r="R1995" s="727" t="s">
        <v>2856</v>
      </c>
      <c r="S1995" s="727">
        <v>839</v>
      </c>
      <c r="T1995" s="727" t="s">
        <v>997</v>
      </c>
      <c r="U1995" s="789">
        <v>1</v>
      </c>
      <c r="V1995" s="789">
        <v>14000</v>
      </c>
      <c r="W1995" s="789">
        <v>14000</v>
      </c>
      <c r="X1995" s="789">
        <v>15680</v>
      </c>
      <c r="Y1995" s="727" t="s">
        <v>4270</v>
      </c>
      <c r="Z1995" s="727">
        <v>2016</v>
      </c>
      <c r="AA1995" s="727"/>
      <c r="AB1995" s="760" t="s">
        <v>876</v>
      </c>
      <c r="AC1995" s="760"/>
      <c r="AD1995" s="760"/>
      <c r="AE1995" s="760"/>
      <c r="AF1995" s="760"/>
      <c r="AG1995" s="760" t="s">
        <v>8432</v>
      </c>
      <c r="AH1995" s="760" t="s">
        <v>794</v>
      </c>
      <c r="AI1995" s="760">
        <v>210009520</v>
      </c>
      <c r="AJ1995" s="760" t="s">
        <v>8810</v>
      </c>
      <c r="AK1995" s="807"/>
    </row>
    <row r="1996" spans="1:37" s="192" customFormat="1" ht="100.5" customHeight="1">
      <c r="A1996" s="727" t="s">
        <v>8811</v>
      </c>
      <c r="B1996" s="727" t="s">
        <v>33</v>
      </c>
      <c r="C1996" s="727" t="s">
        <v>8425</v>
      </c>
      <c r="D1996" s="727" t="s">
        <v>4374</v>
      </c>
      <c r="E1996" s="727" t="str">
        <f t="shared" si="66"/>
        <v>Костюм (комплект)</v>
      </c>
      <c r="F1996" s="727" t="s">
        <v>8426</v>
      </c>
      <c r="G1996" s="727" t="str">
        <f t="shared" si="67"/>
        <v>для защиты от искр и брызг расплавленного металла, мужской, из брезентовый ткани, состоит из куртки и полукомбинезона</v>
      </c>
      <c r="H1996" s="727"/>
      <c r="I1996" s="727"/>
      <c r="J1996" s="727" t="s">
        <v>227</v>
      </c>
      <c r="K1996" s="727">
        <v>80</v>
      </c>
      <c r="L1996" s="752">
        <v>711000000</v>
      </c>
      <c r="M1996" s="753" t="s">
        <v>73</v>
      </c>
      <c r="N1996" s="727" t="s">
        <v>2115</v>
      </c>
      <c r="O1996" s="813" t="s">
        <v>4675</v>
      </c>
      <c r="P1996" s="727" t="s">
        <v>229</v>
      </c>
      <c r="Q1996" s="874" t="s">
        <v>230</v>
      </c>
      <c r="R1996" s="727" t="s">
        <v>2856</v>
      </c>
      <c r="S1996" s="727">
        <v>839</v>
      </c>
      <c r="T1996" s="727" t="s">
        <v>997</v>
      </c>
      <c r="U1996" s="789">
        <v>1</v>
      </c>
      <c r="V1996" s="789">
        <v>14000</v>
      </c>
      <c r="W1996" s="789">
        <v>14000</v>
      </c>
      <c r="X1996" s="789">
        <v>15680</v>
      </c>
      <c r="Y1996" s="727" t="s">
        <v>4270</v>
      </c>
      <c r="Z1996" s="727">
        <v>2016</v>
      </c>
      <c r="AA1996" s="727"/>
      <c r="AB1996" s="760" t="s">
        <v>876</v>
      </c>
      <c r="AC1996" s="760"/>
      <c r="AD1996" s="760"/>
      <c r="AE1996" s="760"/>
      <c r="AF1996" s="760"/>
      <c r="AG1996" s="760" t="s">
        <v>8776</v>
      </c>
      <c r="AH1996" s="760" t="s">
        <v>794</v>
      </c>
      <c r="AI1996" s="760">
        <v>210009524</v>
      </c>
      <c r="AJ1996" s="760" t="s">
        <v>8812</v>
      </c>
      <c r="AK1996" s="807"/>
    </row>
    <row r="1997" spans="1:37" s="192" customFormat="1" ht="100.5" customHeight="1">
      <c r="A1997" s="727" t="s">
        <v>8813</v>
      </c>
      <c r="B1997" s="727" t="s">
        <v>33</v>
      </c>
      <c r="C1997" s="727" t="s">
        <v>8452</v>
      </c>
      <c r="D1997" s="727" t="s">
        <v>8453</v>
      </c>
      <c r="E1997" s="727" t="str">
        <f t="shared" si="66"/>
        <v>Халат</v>
      </c>
      <c r="F1997" s="727" t="s">
        <v>8454</v>
      </c>
      <c r="G1997" s="727" t="str">
        <f t="shared" si="67"/>
        <v>мужской, спецодежда влагозащитная, из  хлопчатобумажной  ткани, ГОСТ 12.4.103-83</v>
      </c>
      <c r="H1997" s="727"/>
      <c r="I1997" s="727"/>
      <c r="J1997" s="727" t="s">
        <v>1135</v>
      </c>
      <c r="K1997" s="727">
        <v>50</v>
      </c>
      <c r="L1997" s="727">
        <v>511010000</v>
      </c>
      <c r="M1997" s="753" t="s">
        <v>88</v>
      </c>
      <c r="N1997" s="727" t="s">
        <v>2115</v>
      </c>
      <c r="O1997" s="727" t="s">
        <v>4432</v>
      </c>
      <c r="P1997" s="727" t="s">
        <v>229</v>
      </c>
      <c r="Q1997" s="874" t="s">
        <v>230</v>
      </c>
      <c r="R1997" s="727" t="s">
        <v>2856</v>
      </c>
      <c r="S1997" s="727">
        <v>796</v>
      </c>
      <c r="T1997" s="727" t="s">
        <v>232</v>
      </c>
      <c r="U1997" s="789">
        <v>1</v>
      </c>
      <c r="V1997" s="789">
        <v>4900</v>
      </c>
      <c r="W1997" s="789">
        <v>4900</v>
      </c>
      <c r="X1997" s="789">
        <v>5488</v>
      </c>
      <c r="Y1997" s="727" t="s">
        <v>4270</v>
      </c>
      <c r="Z1997" s="727">
        <v>2016</v>
      </c>
      <c r="AA1997" s="727"/>
      <c r="AB1997" s="760" t="s">
        <v>876</v>
      </c>
      <c r="AC1997" s="760"/>
      <c r="AD1997" s="760"/>
      <c r="AE1997" s="760"/>
      <c r="AF1997" s="760"/>
      <c r="AG1997" s="760" t="s">
        <v>8814</v>
      </c>
      <c r="AH1997" s="760" t="s">
        <v>794</v>
      </c>
      <c r="AI1997" s="760">
        <v>210009669</v>
      </c>
      <c r="AJ1997" s="760" t="s">
        <v>8815</v>
      </c>
      <c r="AK1997" s="807"/>
    </row>
    <row r="1998" spans="1:37" s="192" customFormat="1" ht="100.5" customHeight="1">
      <c r="A1998" s="727" t="s">
        <v>8816</v>
      </c>
      <c r="B1998" s="727" t="s">
        <v>33</v>
      </c>
      <c r="C1998" s="727" t="s">
        <v>8817</v>
      </c>
      <c r="D1998" s="727" t="s">
        <v>4374</v>
      </c>
      <c r="E1998" s="727" t="str">
        <f t="shared" si="66"/>
        <v>Костюм (комплект)</v>
      </c>
      <c r="F1998" s="727" t="s">
        <v>8818</v>
      </c>
      <c r="G1998" s="727" t="str">
        <f t="shared" si="67"/>
        <v>для защиты от производственных загрязнений, мужской, из хлопчатобумажной ткани, состоит из куртки и брюк, летний, ГОСТ 27575-87</v>
      </c>
      <c r="H1998" s="727"/>
      <c r="I1998" s="727"/>
      <c r="J1998" s="727" t="s">
        <v>227</v>
      </c>
      <c r="K1998" s="727">
        <v>70</v>
      </c>
      <c r="L1998" s="752">
        <v>711000000</v>
      </c>
      <c r="M1998" s="753" t="s">
        <v>73</v>
      </c>
      <c r="N1998" s="727" t="s">
        <v>2115</v>
      </c>
      <c r="O1998" s="727" t="s">
        <v>802</v>
      </c>
      <c r="P1998" s="727" t="s">
        <v>229</v>
      </c>
      <c r="Q1998" s="874" t="s">
        <v>230</v>
      </c>
      <c r="R1998" s="727" t="s">
        <v>2856</v>
      </c>
      <c r="S1998" s="727">
        <v>839</v>
      </c>
      <c r="T1998" s="727" t="s">
        <v>997</v>
      </c>
      <c r="U1998" s="789">
        <v>2</v>
      </c>
      <c r="V1998" s="789">
        <v>30000</v>
      </c>
      <c r="W1998" s="789">
        <v>60000</v>
      </c>
      <c r="X1998" s="789">
        <v>67200</v>
      </c>
      <c r="Y1998" s="727" t="s">
        <v>4270</v>
      </c>
      <c r="Z1998" s="727">
        <v>2016</v>
      </c>
      <c r="AA1998" s="727"/>
      <c r="AB1998" s="760" t="s">
        <v>876</v>
      </c>
      <c r="AC1998" s="760"/>
      <c r="AD1998" s="760"/>
      <c r="AE1998" s="760"/>
      <c r="AF1998" s="760"/>
      <c r="AG1998" s="760" t="s">
        <v>8819</v>
      </c>
      <c r="AH1998" s="760" t="s">
        <v>794</v>
      </c>
      <c r="AI1998" s="760">
        <v>210015164</v>
      </c>
      <c r="AJ1998" s="760" t="s">
        <v>8820</v>
      </c>
      <c r="AK1998" s="807"/>
    </row>
    <row r="1999" spans="1:37" s="192" customFormat="1" ht="100.5" customHeight="1">
      <c r="A1999" s="727" t="s">
        <v>8821</v>
      </c>
      <c r="B1999" s="727" t="s">
        <v>33</v>
      </c>
      <c r="C1999" s="727" t="s">
        <v>8817</v>
      </c>
      <c r="D1999" s="727" t="s">
        <v>4374</v>
      </c>
      <c r="E1999" s="727" t="str">
        <f t="shared" si="66"/>
        <v>Костюм (комплект)</v>
      </c>
      <c r="F1999" s="727" t="s">
        <v>8818</v>
      </c>
      <c r="G1999" s="727" t="str">
        <f t="shared" si="67"/>
        <v>для защиты от производственных загрязнений, мужской, из хлопчатобумажной ткани, состоит из куртки и брюк, летний, ГОСТ 27575-87</v>
      </c>
      <c r="H1999" s="727"/>
      <c r="I1999" s="727"/>
      <c r="J1999" s="727" t="s">
        <v>227</v>
      </c>
      <c r="K1999" s="727">
        <v>70</v>
      </c>
      <c r="L1999" s="752">
        <v>711000000</v>
      </c>
      <c r="M1999" s="753" t="s">
        <v>73</v>
      </c>
      <c r="N1999" s="727" t="s">
        <v>2115</v>
      </c>
      <c r="O1999" s="813" t="s">
        <v>4669</v>
      </c>
      <c r="P1999" s="727" t="s">
        <v>229</v>
      </c>
      <c r="Q1999" s="874" t="s">
        <v>230</v>
      </c>
      <c r="R1999" s="727" t="s">
        <v>2856</v>
      </c>
      <c r="S1999" s="727">
        <v>839</v>
      </c>
      <c r="T1999" s="727" t="s">
        <v>997</v>
      </c>
      <c r="U1999" s="789">
        <v>1</v>
      </c>
      <c r="V1999" s="789">
        <v>30000</v>
      </c>
      <c r="W1999" s="789">
        <v>30000</v>
      </c>
      <c r="X1999" s="789">
        <v>33600</v>
      </c>
      <c r="Y1999" s="727" t="s">
        <v>4270</v>
      </c>
      <c r="Z1999" s="727">
        <v>2016</v>
      </c>
      <c r="AA1999" s="727"/>
      <c r="AB1999" s="760" t="s">
        <v>876</v>
      </c>
      <c r="AC1999" s="760"/>
      <c r="AD1999" s="760"/>
      <c r="AE1999" s="760"/>
      <c r="AF1999" s="760"/>
      <c r="AG1999" s="760" t="s">
        <v>8822</v>
      </c>
      <c r="AH1999" s="760" t="s">
        <v>794</v>
      </c>
      <c r="AI1999" s="760">
        <v>210015164</v>
      </c>
      <c r="AJ1999" s="760" t="s">
        <v>8820</v>
      </c>
      <c r="AK1999" s="807"/>
    </row>
    <row r="2000" spans="1:37" s="192" customFormat="1" ht="100.5" customHeight="1">
      <c r="A2000" s="727" t="s">
        <v>8823</v>
      </c>
      <c r="B2000" s="727" t="s">
        <v>33</v>
      </c>
      <c r="C2000" s="727" t="s">
        <v>8817</v>
      </c>
      <c r="D2000" s="727" t="s">
        <v>4374</v>
      </c>
      <c r="E2000" s="727" t="str">
        <f t="shared" si="66"/>
        <v>Костюм (комплект)</v>
      </c>
      <c r="F2000" s="727" t="s">
        <v>8818</v>
      </c>
      <c r="G2000" s="727" t="str">
        <f t="shared" si="67"/>
        <v>для защиты от производственных загрязнений, мужской, из хлопчатобумажной ткани, состоит из куртки и брюк, летний, ГОСТ 27575-87</v>
      </c>
      <c r="H2000" s="727"/>
      <c r="I2000" s="727"/>
      <c r="J2000" s="727" t="s">
        <v>227</v>
      </c>
      <c r="K2000" s="727">
        <v>70</v>
      </c>
      <c r="L2000" s="752">
        <v>711000000</v>
      </c>
      <c r="M2000" s="753" t="s">
        <v>73</v>
      </c>
      <c r="N2000" s="727" t="s">
        <v>2115</v>
      </c>
      <c r="O2000" s="727" t="s">
        <v>4707</v>
      </c>
      <c r="P2000" s="727" t="s">
        <v>229</v>
      </c>
      <c r="Q2000" s="874" t="s">
        <v>230</v>
      </c>
      <c r="R2000" s="727" t="s">
        <v>2856</v>
      </c>
      <c r="S2000" s="727">
        <v>839</v>
      </c>
      <c r="T2000" s="727" t="s">
        <v>997</v>
      </c>
      <c r="U2000" s="789">
        <v>6</v>
      </c>
      <c r="V2000" s="789">
        <v>30000</v>
      </c>
      <c r="W2000" s="789">
        <v>180000</v>
      </c>
      <c r="X2000" s="789">
        <v>201600</v>
      </c>
      <c r="Y2000" s="727" t="s">
        <v>4270</v>
      </c>
      <c r="Z2000" s="727">
        <v>2016</v>
      </c>
      <c r="AA2000" s="727"/>
      <c r="AB2000" s="760" t="s">
        <v>876</v>
      </c>
      <c r="AC2000" s="760"/>
      <c r="AD2000" s="760"/>
      <c r="AE2000" s="760"/>
      <c r="AF2000" s="760"/>
      <c r="AG2000" s="760" t="s">
        <v>8824</v>
      </c>
      <c r="AH2000" s="760" t="s">
        <v>794</v>
      </c>
      <c r="AI2000" s="760">
        <v>210015164</v>
      </c>
      <c r="AJ2000" s="760" t="s">
        <v>8820</v>
      </c>
      <c r="AK2000" s="807"/>
    </row>
    <row r="2001" spans="1:37" s="192" customFormat="1" ht="100.5" customHeight="1">
      <c r="A2001" s="727" t="s">
        <v>8825</v>
      </c>
      <c r="B2001" s="727" t="s">
        <v>33</v>
      </c>
      <c r="C2001" s="727" t="s">
        <v>8817</v>
      </c>
      <c r="D2001" s="727" t="s">
        <v>4374</v>
      </c>
      <c r="E2001" s="727" t="str">
        <f t="shared" si="66"/>
        <v>Костюм (комплект)</v>
      </c>
      <c r="F2001" s="727" t="s">
        <v>8818</v>
      </c>
      <c r="G2001" s="727" t="str">
        <f t="shared" si="67"/>
        <v>для защиты от производственных загрязнений, мужской, из хлопчатобумажной ткани, состоит из куртки и брюк, летний, ГОСТ 27575-87</v>
      </c>
      <c r="H2001" s="727"/>
      <c r="I2001" s="727"/>
      <c r="J2001" s="727" t="s">
        <v>227</v>
      </c>
      <c r="K2001" s="727">
        <v>70</v>
      </c>
      <c r="L2001" s="752">
        <v>711000000</v>
      </c>
      <c r="M2001" s="753" t="s">
        <v>73</v>
      </c>
      <c r="N2001" s="727" t="s">
        <v>2115</v>
      </c>
      <c r="O2001" s="727" t="s">
        <v>236</v>
      </c>
      <c r="P2001" s="727" t="s">
        <v>229</v>
      </c>
      <c r="Q2001" s="874" t="s">
        <v>230</v>
      </c>
      <c r="R2001" s="727" t="s">
        <v>2856</v>
      </c>
      <c r="S2001" s="727">
        <v>839</v>
      </c>
      <c r="T2001" s="727" t="s">
        <v>997</v>
      </c>
      <c r="U2001" s="789">
        <v>5</v>
      </c>
      <c r="V2001" s="789">
        <v>30000</v>
      </c>
      <c r="W2001" s="789">
        <v>150000</v>
      </c>
      <c r="X2001" s="789">
        <v>168000</v>
      </c>
      <c r="Y2001" s="727" t="s">
        <v>4270</v>
      </c>
      <c r="Z2001" s="727">
        <v>2016</v>
      </c>
      <c r="AA2001" s="727"/>
      <c r="AB2001" s="760" t="s">
        <v>876</v>
      </c>
      <c r="AC2001" s="760"/>
      <c r="AD2001" s="760"/>
      <c r="AE2001" s="760"/>
      <c r="AF2001" s="760"/>
      <c r="AG2001" s="760" t="s">
        <v>8826</v>
      </c>
      <c r="AH2001" s="760" t="s">
        <v>794</v>
      </c>
      <c r="AI2001" s="760">
        <v>210015164</v>
      </c>
      <c r="AJ2001" s="760" t="s">
        <v>8820</v>
      </c>
      <c r="AK2001" s="807"/>
    </row>
    <row r="2002" spans="1:37" s="192" customFormat="1" ht="100.5" customHeight="1">
      <c r="A2002" s="727" t="s">
        <v>8827</v>
      </c>
      <c r="B2002" s="727" t="s">
        <v>33</v>
      </c>
      <c r="C2002" s="727" t="s">
        <v>8817</v>
      </c>
      <c r="D2002" s="727" t="s">
        <v>4374</v>
      </c>
      <c r="E2002" s="727" t="str">
        <f t="shared" si="66"/>
        <v>Костюм (комплект)</v>
      </c>
      <c r="F2002" s="727" t="s">
        <v>8818</v>
      </c>
      <c r="G2002" s="727" t="str">
        <f t="shared" si="67"/>
        <v>для защиты от производственных загрязнений, мужской, из хлопчатобумажной ткани, состоит из куртки и брюк, летний, ГОСТ 27575-87</v>
      </c>
      <c r="H2002" s="727"/>
      <c r="I2002" s="727"/>
      <c r="J2002" s="727" t="s">
        <v>227</v>
      </c>
      <c r="K2002" s="727">
        <v>70</v>
      </c>
      <c r="L2002" s="752">
        <v>711000000</v>
      </c>
      <c r="M2002" s="753" t="s">
        <v>73</v>
      </c>
      <c r="N2002" s="727" t="s">
        <v>2115</v>
      </c>
      <c r="O2002" s="727" t="s">
        <v>802</v>
      </c>
      <c r="P2002" s="727" t="s">
        <v>229</v>
      </c>
      <c r="Q2002" s="874" t="s">
        <v>230</v>
      </c>
      <c r="R2002" s="727" t="s">
        <v>2856</v>
      </c>
      <c r="S2002" s="727">
        <v>839</v>
      </c>
      <c r="T2002" s="727" t="s">
        <v>997</v>
      </c>
      <c r="U2002" s="789">
        <v>3</v>
      </c>
      <c r="V2002" s="789">
        <v>30000</v>
      </c>
      <c r="W2002" s="789">
        <v>90000</v>
      </c>
      <c r="X2002" s="789">
        <v>100800</v>
      </c>
      <c r="Y2002" s="727" t="s">
        <v>4270</v>
      </c>
      <c r="Z2002" s="727">
        <v>2016</v>
      </c>
      <c r="AA2002" s="727"/>
      <c r="AB2002" s="760" t="s">
        <v>876</v>
      </c>
      <c r="AC2002" s="760"/>
      <c r="AD2002" s="760"/>
      <c r="AE2002" s="760"/>
      <c r="AF2002" s="760"/>
      <c r="AG2002" s="760" t="s">
        <v>8819</v>
      </c>
      <c r="AH2002" s="760" t="s">
        <v>794</v>
      </c>
      <c r="AI2002" s="760">
        <v>210015165</v>
      </c>
      <c r="AJ2002" s="760" t="s">
        <v>8828</v>
      </c>
      <c r="AK2002" s="807"/>
    </row>
    <row r="2003" spans="1:37" s="192" customFormat="1" ht="100.5" customHeight="1">
      <c r="A2003" s="727" t="s">
        <v>8829</v>
      </c>
      <c r="B2003" s="727" t="s">
        <v>33</v>
      </c>
      <c r="C2003" s="727" t="s">
        <v>8817</v>
      </c>
      <c r="D2003" s="727" t="s">
        <v>4374</v>
      </c>
      <c r="E2003" s="727" t="str">
        <f t="shared" si="66"/>
        <v>Костюм (комплект)</v>
      </c>
      <c r="F2003" s="727" t="s">
        <v>8818</v>
      </c>
      <c r="G2003" s="727" t="str">
        <f t="shared" si="67"/>
        <v>для защиты от производственных загрязнений, мужской, из хлопчатобумажной ткани, состоит из куртки и брюк, летний, ГОСТ 27575-87</v>
      </c>
      <c r="H2003" s="727"/>
      <c r="I2003" s="727"/>
      <c r="J2003" s="727" t="s">
        <v>227</v>
      </c>
      <c r="K2003" s="727">
        <v>70</v>
      </c>
      <c r="L2003" s="752">
        <v>711000000</v>
      </c>
      <c r="M2003" s="753" t="s">
        <v>73</v>
      </c>
      <c r="N2003" s="727" t="s">
        <v>2115</v>
      </c>
      <c r="O2003" s="727" t="s">
        <v>4707</v>
      </c>
      <c r="P2003" s="727" t="s">
        <v>229</v>
      </c>
      <c r="Q2003" s="874" t="s">
        <v>230</v>
      </c>
      <c r="R2003" s="727" t="s">
        <v>2856</v>
      </c>
      <c r="S2003" s="727">
        <v>839</v>
      </c>
      <c r="T2003" s="727" t="s">
        <v>997</v>
      </c>
      <c r="U2003" s="789">
        <v>4</v>
      </c>
      <c r="V2003" s="789">
        <v>30000</v>
      </c>
      <c r="W2003" s="789">
        <v>120000</v>
      </c>
      <c r="X2003" s="789">
        <v>134400</v>
      </c>
      <c r="Y2003" s="727" t="s">
        <v>4270</v>
      </c>
      <c r="Z2003" s="727">
        <v>2016</v>
      </c>
      <c r="AA2003" s="727"/>
      <c r="AB2003" s="760" t="s">
        <v>876</v>
      </c>
      <c r="AC2003" s="760"/>
      <c r="AD2003" s="760"/>
      <c r="AE2003" s="760"/>
      <c r="AF2003" s="760"/>
      <c r="AG2003" s="760" t="s">
        <v>8824</v>
      </c>
      <c r="AH2003" s="760" t="s">
        <v>794</v>
      </c>
      <c r="AI2003" s="760">
        <v>210015165</v>
      </c>
      <c r="AJ2003" s="760" t="s">
        <v>8828</v>
      </c>
      <c r="AK2003" s="807"/>
    </row>
    <row r="2004" spans="1:37" s="192" customFormat="1" ht="100.5" customHeight="1">
      <c r="A2004" s="727" t="s">
        <v>8830</v>
      </c>
      <c r="B2004" s="727" t="s">
        <v>33</v>
      </c>
      <c r="C2004" s="727" t="s">
        <v>8817</v>
      </c>
      <c r="D2004" s="727" t="s">
        <v>4374</v>
      </c>
      <c r="E2004" s="727" t="str">
        <f t="shared" si="66"/>
        <v>Костюм (комплект)</v>
      </c>
      <c r="F2004" s="727" t="s">
        <v>8818</v>
      </c>
      <c r="G2004" s="727" t="str">
        <f t="shared" si="67"/>
        <v>для защиты от производственных загрязнений, мужской, из хлопчатобумажной ткани, состоит из куртки и брюк, летний, ГОСТ 27575-87</v>
      </c>
      <c r="H2004" s="727"/>
      <c r="I2004" s="727"/>
      <c r="J2004" s="727" t="s">
        <v>227</v>
      </c>
      <c r="K2004" s="727">
        <v>70</v>
      </c>
      <c r="L2004" s="752">
        <v>711000000</v>
      </c>
      <c r="M2004" s="753" t="s">
        <v>73</v>
      </c>
      <c r="N2004" s="727" t="s">
        <v>2115</v>
      </c>
      <c r="O2004" s="813" t="s">
        <v>4678</v>
      </c>
      <c r="P2004" s="727" t="s">
        <v>229</v>
      </c>
      <c r="Q2004" s="874" t="s">
        <v>230</v>
      </c>
      <c r="R2004" s="727" t="s">
        <v>2856</v>
      </c>
      <c r="S2004" s="727">
        <v>839</v>
      </c>
      <c r="T2004" s="727" t="s">
        <v>997</v>
      </c>
      <c r="U2004" s="789">
        <v>2</v>
      </c>
      <c r="V2004" s="789">
        <v>30000</v>
      </c>
      <c r="W2004" s="789">
        <v>60000</v>
      </c>
      <c r="X2004" s="789">
        <v>67200</v>
      </c>
      <c r="Y2004" s="727" t="s">
        <v>4270</v>
      </c>
      <c r="Z2004" s="727">
        <v>2016</v>
      </c>
      <c r="AA2004" s="727"/>
      <c r="AB2004" s="760" t="s">
        <v>876</v>
      </c>
      <c r="AC2004" s="760"/>
      <c r="AD2004" s="760"/>
      <c r="AE2004" s="760"/>
      <c r="AF2004" s="760"/>
      <c r="AG2004" s="760" t="s">
        <v>8831</v>
      </c>
      <c r="AH2004" s="760" t="s">
        <v>794</v>
      </c>
      <c r="AI2004" s="760">
        <v>210015165</v>
      </c>
      <c r="AJ2004" s="760" t="s">
        <v>8828</v>
      </c>
      <c r="AK2004" s="807"/>
    </row>
    <row r="2005" spans="1:37" s="192" customFormat="1" ht="100.5" customHeight="1">
      <c r="A2005" s="727" t="s">
        <v>8832</v>
      </c>
      <c r="B2005" s="727" t="s">
        <v>33</v>
      </c>
      <c r="C2005" s="727" t="s">
        <v>8817</v>
      </c>
      <c r="D2005" s="727" t="s">
        <v>4374</v>
      </c>
      <c r="E2005" s="727" t="str">
        <f t="shared" ref="E2005:E2068" si="68">D2005</f>
        <v>Костюм (комплект)</v>
      </c>
      <c r="F2005" s="727" t="s">
        <v>8818</v>
      </c>
      <c r="G2005" s="727" t="str">
        <f t="shared" ref="G2005:G2068" si="69">F2005</f>
        <v>для защиты от производственных загрязнений, мужской, из хлопчатобумажной ткани, состоит из куртки и брюк, летний, ГОСТ 27575-87</v>
      </c>
      <c r="H2005" s="727"/>
      <c r="I2005" s="727"/>
      <c r="J2005" s="727" t="s">
        <v>227</v>
      </c>
      <c r="K2005" s="727">
        <v>70</v>
      </c>
      <c r="L2005" s="752">
        <v>711000000</v>
      </c>
      <c r="M2005" s="753" t="s">
        <v>73</v>
      </c>
      <c r="N2005" s="727" t="s">
        <v>2115</v>
      </c>
      <c r="O2005" s="727" t="s">
        <v>236</v>
      </c>
      <c r="P2005" s="727" t="s">
        <v>229</v>
      </c>
      <c r="Q2005" s="874" t="s">
        <v>230</v>
      </c>
      <c r="R2005" s="727" t="s">
        <v>2856</v>
      </c>
      <c r="S2005" s="727">
        <v>839</v>
      </c>
      <c r="T2005" s="727" t="s">
        <v>997</v>
      </c>
      <c r="U2005" s="789">
        <v>4</v>
      </c>
      <c r="V2005" s="789">
        <v>30000</v>
      </c>
      <c r="W2005" s="789">
        <v>120000</v>
      </c>
      <c r="X2005" s="789">
        <v>134400</v>
      </c>
      <c r="Y2005" s="727" t="s">
        <v>4270</v>
      </c>
      <c r="Z2005" s="727">
        <v>2016</v>
      </c>
      <c r="AA2005" s="727"/>
      <c r="AB2005" s="760" t="s">
        <v>876</v>
      </c>
      <c r="AC2005" s="760"/>
      <c r="AD2005" s="760"/>
      <c r="AE2005" s="760"/>
      <c r="AF2005" s="760"/>
      <c r="AG2005" s="760" t="s">
        <v>8826</v>
      </c>
      <c r="AH2005" s="760" t="s">
        <v>794</v>
      </c>
      <c r="AI2005" s="760">
        <v>210015165</v>
      </c>
      <c r="AJ2005" s="760" t="s">
        <v>8828</v>
      </c>
      <c r="AK2005" s="807"/>
    </row>
    <row r="2006" spans="1:37" s="192" customFormat="1" ht="100.5" customHeight="1">
      <c r="A2006" s="727" t="s">
        <v>8833</v>
      </c>
      <c r="B2006" s="727" t="s">
        <v>33</v>
      </c>
      <c r="C2006" s="727" t="s">
        <v>8817</v>
      </c>
      <c r="D2006" s="727" t="s">
        <v>4374</v>
      </c>
      <c r="E2006" s="727" t="str">
        <f t="shared" si="68"/>
        <v>Костюм (комплект)</v>
      </c>
      <c r="F2006" s="727" t="s">
        <v>8818</v>
      </c>
      <c r="G2006" s="727" t="str">
        <f t="shared" si="69"/>
        <v>для защиты от производственных загрязнений, мужской, из хлопчатобумажной ткани, состоит из куртки и брюк, летний, ГОСТ 27575-87</v>
      </c>
      <c r="H2006" s="727"/>
      <c r="I2006" s="727"/>
      <c r="J2006" s="727" t="s">
        <v>227</v>
      </c>
      <c r="K2006" s="727">
        <v>70</v>
      </c>
      <c r="L2006" s="752">
        <v>711000000</v>
      </c>
      <c r="M2006" s="753" t="s">
        <v>73</v>
      </c>
      <c r="N2006" s="727" t="s">
        <v>2115</v>
      </c>
      <c r="O2006" s="727" t="s">
        <v>236</v>
      </c>
      <c r="P2006" s="727" t="s">
        <v>229</v>
      </c>
      <c r="Q2006" s="874" t="s">
        <v>230</v>
      </c>
      <c r="R2006" s="727" t="s">
        <v>2856</v>
      </c>
      <c r="S2006" s="727">
        <v>839</v>
      </c>
      <c r="T2006" s="727" t="s">
        <v>997</v>
      </c>
      <c r="U2006" s="789">
        <v>1</v>
      </c>
      <c r="V2006" s="789">
        <v>30000</v>
      </c>
      <c r="W2006" s="789">
        <v>30000</v>
      </c>
      <c r="X2006" s="789">
        <v>33600</v>
      </c>
      <c r="Y2006" s="727" t="s">
        <v>4270</v>
      </c>
      <c r="Z2006" s="727">
        <v>2016</v>
      </c>
      <c r="AA2006" s="727"/>
      <c r="AB2006" s="760" t="s">
        <v>876</v>
      </c>
      <c r="AC2006" s="760"/>
      <c r="AD2006" s="760"/>
      <c r="AE2006" s="760"/>
      <c r="AF2006" s="760"/>
      <c r="AG2006" s="760" t="s">
        <v>8826</v>
      </c>
      <c r="AH2006" s="760" t="s">
        <v>794</v>
      </c>
      <c r="AI2006" s="760">
        <v>210015166</v>
      </c>
      <c r="AJ2006" s="760" t="s">
        <v>8834</v>
      </c>
      <c r="AK2006" s="807"/>
    </row>
    <row r="2007" spans="1:37" s="192" customFormat="1" ht="100.5" customHeight="1">
      <c r="A2007" s="727" t="s">
        <v>8835</v>
      </c>
      <c r="B2007" s="727" t="s">
        <v>33</v>
      </c>
      <c r="C2007" s="727" t="s">
        <v>8817</v>
      </c>
      <c r="D2007" s="727" t="s">
        <v>4374</v>
      </c>
      <c r="E2007" s="727" t="str">
        <f t="shared" si="68"/>
        <v>Костюм (комплект)</v>
      </c>
      <c r="F2007" s="727" t="s">
        <v>8818</v>
      </c>
      <c r="G2007" s="727" t="str">
        <f t="shared" si="69"/>
        <v>для защиты от производственных загрязнений, мужской, из хлопчатобумажной ткани, состоит из куртки и брюк, летний, ГОСТ 27575-87</v>
      </c>
      <c r="H2007" s="727"/>
      <c r="I2007" s="727"/>
      <c r="J2007" s="727" t="s">
        <v>227</v>
      </c>
      <c r="K2007" s="727">
        <v>70</v>
      </c>
      <c r="L2007" s="752">
        <v>711000000</v>
      </c>
      <c r="M2007" s="753" t="s">
        <v>73</v>
      </c>
      <c r="N2007" s="727" t="s">
        <v>2115</v>
      </c>
      <c r="O2007" s="727" t="s">
        <v>802</v>
      </c>
      <c r="P2007" s="727" t="s">
        <v>229</v>
      </c>
      <c r="Q2007" s="874" t="s">
        <v>230</v>
      </c>
      <c r="R2007" s="727" t="s">
        <v>2856</v>
      </c>
      <c r="S2007" s="727">
        <v>839</v>
      </c>
      <c r="T2007" s="727" t="s">
        <v>997</v>
      </c>
      <c r="U2007" s="789">
        <v>2</v>
      </c>
      <c r="V2007" s="789">
        <v>30000</v>
      </c>
      <c r="W2007" s="789">
        <v>60000</v>
      </c>
      <c r="X2007" s="789">
        <v>67200</v>
      </c>
      <c r="Y2007" s="727" t="s">
        <v>4270</v>
      </c>
      <c r="Z2007" s="727">
        <v>2016</v>
      </c>
      <c r="AA2007" s="727"/>
      <c r="AB2007" s="760" t="s">
        <v>876</v>
      </c>
      <c r="AC2007" s="760"/>
      <c r="AD2007" s="760"/>
      <c r="AE2007" s="760"/>
      <c r="AF2007" s="760"/>
      <c r="AG2007" s="760" t="s">
        <v>8819</v>
      </c>
      <c r="AH2007" s="760" t="s">
        <v>794</v>
      </c>
      <c r="AI2007" s="760">
        <v>210015167</v>
      </c>
      <c r="AJ2007" s="760" t="s">
        <v>8836</v>
      </c>
      <c r="AK2007" s="807"/>
    </row>
    <row r="2008" spans="1:37" s="192" customFormat="1" ht="100.5" customHeight="1">
      <c r="A2008" s="727" t="s">
        <v>8837</v>
      </c>
      <c r="B2008" s="727" t="s">
        <v>33</v>
      </c>
      <c r="C2008" s="727" t="s">
        <v>8817</v>
      </c>
      <c r="D2008" s="727" t="s">
        <v>4374</v>
      </c>
      <c r="E2008" s="727" t="str">
        <f t="shared" si="68"/>
        <v>Костюм (комплект)</v>
      </c>
      <c r="F2008" s="727" t="s">
        <v>8818</v>
      </c>
      <c r="G2008" s="727" t="str">
        <f t="shared" si="69"/>
        <v>для защиты от производственных загрязнений, мужской, из хлопчатобумажной ткани, состоит из куртки и брюк, летний, ГОСТ 27575-87</v>
      </c>
      <c r="H2008" s="727"/>
      <c r="I2008" s="727"/>
      <c r="J2008" s="727" t="s">
        <v>227</v>
      </c>
      <c r="K2008" s="727">
        <v>70</v>
      </c>
      <c r="L2008" s="752">
        <v>711000000</v>
      </c>
      <c r="M2008" s="753" t="s">
        <v>73</v>
      </c>
      <c r="N2008" s="727" t="s">
        <v>2115</v>
      </c>
      <c r="O2008" s="813" t="s">
        <v>4669</v>
      </c>
      <c r="P2008" s="727" t="s">
        <v>229</v>
      </c>
      <c r="Q2008" s="874" t="s">
        <v>230</v>
      </c>
      <c r="R2008" s="727" t="s">
        <v>2856</v>
      </c>
      <c r="S2008" s="727">
        <v>839</v>
      </c>
      <c r="T2008" s="727" t="s">
        <v>997</v>
      </c>
      <c r="U2008" s="789">
        <v>2</v>
      </c>
      <c r="V2008" s="789">
        <v>30000</v>
      </c>
      <c r="W2008" s="789">
        <v>60000</v>
      </c>
      <c r="X2008" s="789">
        <v>67200</v>
      </c>
      <c r="Y2008" s="727" t="s">
        <v>4270</v>
      </c>
      <c r="Z2008" s="727">
        <v>2016</v>
      </c>
      <c r="AA2008" s="727"/>
      <c r="AB2008" s="760" t="s">
        <v>876</v>
      </c>
      <c r="AC2008" s="760"/>
      <c r="AD2008" s="760"/>
      <c r="AE2008" s="760"/>
      <c r="AF2008" s="760"/>
      <c r="AG2008" s="760" t="s">
        <v>8822</v>
      </c>
      <c r="AH2008" s="760" t="s">
        <v>794</v>
      </c>
      <c r="AI2008" s="760">
        <v>210015167</v>
      </c>
      <c r="AJ2008" s="760" t="s">
        <v>8836</v>
      </c>
      <c r="AK2008" s="807"/>
    </row>
    <row r="2009" spans="1:37" s="192" customFormat="1" ht="100.5" customHeight="1">
      <c r="A2009" s="727" t="s">
        <v>8838</v>
      </c>
      <c r="B2009" s="727" t="s">
        <v>33</v>
      </c>
      <c r="C2009" s="727" t="s">
        <v>8817</v>
      </c>
      <c r="D2009" s="727" t="s">
        <v>4374</v>
      </c>
      <c r="E2009" s="727" t="str">
        <f t="shared" si="68"/>
        <v>Костюм (комплект)</v>
      </c>
      <c r="F2009" s="727" t="s">
        <v>8818</v>
      </c>
      <c r="G2009" s="727" t="str">
        <f t="shared" si="69"/>
        <v>для защиты от производственных загрязнений, мужской, из хлопчатобумажной ткани, состоит из куртки и брюк, летний, ГОСТ 27575-87</v>
      </c>
      <c r="H2009" s="727"/>
      <c r="I2009" s="727"/>
      <c r="J2009" s="727" t="s">
        <v>227</v>
      </c>
      <c r="K2009" s="727">
        <v>70</v>
      </c>
      <c r="L2009" s="752">
        <v>711000000</v>
      </c>
      <c r="M2009" s="753" t="s">
        <v>73</v>
      </c>
      <c r="N2009" s="727" t="s">
        <v>2115</v>
      </c>
      <c r="O2009" s="727" t="s">
        <v>4707</v>
      </c>
      <c r="P2009" s="727" t="s">
        <v>229</v>
      </c>
      <c r="Q2009" s="874" t="s">
        <v>230</v>
      </c>
      <c r="R2009" s="727" t="s">
        <v>2856</v>
      </c>
      <c r="S2009" s="727">
        <v>839</v>
      </c>
      <c r="T2009" s="727" t="s">
        <v>997</v>
      </c>
      <c r="U2009" s="789">
        <v>3</v>
      </c>
      <c r="V2009" s="789">
        <v>30000</v>
      </c>
      <c r="W2009" s="789">
        <v>90000</v>
      </c>
      <c r="X2009" s="789">
        <v>100800</v>
      </c>
      <c r="Y2009" s="727" t="s">
        <v>4270</v>
      </c>
      <c r="Z2009" s="727">
        <v>2016</v>
      </c>
      <c r="AA2009" s="727"/>
      <c r="AB2009" s="760" t="s">
        <v>876</v>
      </c>
      <c r="AC2009" s="760"/>
      <c r="AD2009" s="760"/>
      <c r="AE2009" s="760"/>
      <c r="AF2009" s="760"/>
      <c r="AG2009" s="760" t="s">
        <v>8824</v>
      </c>
      <c r="AH2009" s="760" t="s">
        <v>794</v>
      </c>
      <c r="AI2009" s="760">
        <v>210015167</v>
      </c>
      <c r="AJ2009" s="760" t="s">
        <v>8836</v>
      </c>
      <c r="AK2009" s="807"/>
    </row>
    <row r="2010" spans="1:37" s="192" customFormat="1" ht="100.5" customHeight="1">
      <c r="A2010" s="727" t="s">
        <v>8839</v>
      </c>
      <c r="B2010" s="727" t="s">
        <v>33</v>
      </c>
      <c r="C2010" s="727" t="s">
        <v>8817</v>
      </c>
      <c r="D2010" s="727" t="s">
        <v>4374</v>
      </c>
      <c r="E2010" s="727" t="str">
        <f t="shared" si="68"/>
        <v>Костюм (комплект)</v>
      </c>
      <c r="F2010" s="727" t="s">
        <v>8818</v>
      </c>
      <c r="G2010" s="727" t="str">
        <f t="shared" si="69"/>
        <v>для защиты от производственных загрязнений, мужской, из хлопчатобумажной ткани, состоит из куртки и брюк, летний, ГОСТ 27575-87</v>
      </c>
      <c r="H2010" s="727"/>
      <c r="I2010" s="727"/>
      <c r="J2010" s="727" t="s">
        <v>227</v>
      </c>
      <c r="K2010" s="727">
        <v>70</v>
      </c>
      <c r="L2010" s="752">
        <v>711000000</v>
      </c>
      <c r="M2010" s="753" t="s">
        <v>73</v>
      </c>
      <c r="N2010" s="727" t="s">
        <v>2115</v>
      </c>
      <c r="O2010" s="813" t="s">
        <v>4678</v>
      </c>
      <c r="P2010" s="727" t="s">
        <v>229</v>
      </c>
      <c r="Q2010" s="874" t="s">
        <v>230</v>
      </c>
      <c r="R2010" s="727" t="s">
        <v>2856</v>
      </c>
      <c r="S2010" s="727">
        <v>839</v>
      </c>
      <c r="T2010" s="727" t="s">
        <v>997</v>
      </c>
      <c r="U2010" s="789">
        <v>1</v>
      </c>
      <c r="V2010" s="789">
        <v>30000</v>
      </c>
      <c r="W2010" s="789">
        <v>30000</v>
      </c>
      <c r="X2010" s="789">
        <v>33600</v>
      </c>
      <c r="Y2010" s="727" t="s">
        <v>4270</v>
      </c>
      <c r="Z2010" s="727">
        <v>2016</v>
      </c>
      <c r="AA2010" s="727"/>
      <c r="AB2010" s="760" t="s">
        <v>876</v>
      </c>
      <c r="AC2010" s="760"/>
      <c r="AD2010" s="760"/>
      <c r="AE2010" s="760"/>
      <c r="AF2010" s="760"/>
      <c r="AG2010" s="760" t="s">
        <v>8831</v>
      </c>
      <c r="AH2010" s="760" t="s">
        <v>794</v>
      </c>
      <c r="AI2010" s="760">
        <v>210015167</v>
      </c>
      <c r="AJ2010" s="760" t="s">
        <v>8836</v>
      </c>
      <c r="AK2010" s="807"/>
    </row>
    <row r="2011" spans="1:37" s="192" customFormat="1" ht="100.5" customHeight="1">
      <c r="A2011" s="727" t="s">
        <v>8840</v>
      </c>
      <c r="B2011" s="727" t="s">
        <v>33</v>
      </c>
      <c r="C2011" s="727" t="s">
        <v>8817</v>
      </c>
      <c r="D2011" s="727" t="s">
        <v>4374</v>
      </c>
      <c r="E2011" s="727" t="str">
        <f t="shared" si="68"/>
        <v>Костюм (комплект)</v>
      </c>
      <c r="F2011" s="727" t="s">
        <v>8818</v>
      </c>
      <c r="G2011" s="727" t="str">
        <f t="shared" si="69"/>
        <v>для защиты от производственных загрязнений, мужской, из хлопчатобумажной ткани, состоит из куртки и брюк, летний, ГОСТ 27575-87</v>
      </c>
      <c r="H2011" s="727"/>
      <c r="I2011" s="727"/>
      <c r="J2011" s="727" t="s">
        <v>227</v>
      </c>
      <c r="K2011" s="727">
        <v>70</v>
      </c>
      <c r="L2011" s="752">
        <v>711000000</v>
      </c>
      <c r="M2011" s="753" t="s">
        <v>73</v>
      </c>
      <c r="N2011" s="727" t="s">
        <v>2115</v>
      </c>
      <c r="O2011" s="727" t="s">
        <v>236</v>
      </c>
      <c r="P2011" s="727" t="s">
        <v>229</v>
      </c>
      <c r="Q2011" s="874" t="s">
        <v>230</v>
      </c>
      <c r="R2011" s="727" t="s">
        <v>2856</v>
      </c>
      <c r="S2011" s="727">
        <v>839</v>
      </c>
      <c r="T2011" s="727" t="s">
        <v>997</v>
      </c>
      <c r="U2011" s="789">
        <v>6</v>
      </c>
      <c r="V2011" s="789">
        <v>30000</v>
      </c>
      <c r="W2011" s="789">
        <v>180000</v>
      </c>
      <c r="X2011" s="789">
        <v>201600</v>
      </c>
      <c r="Y2011" s="727" t="s">
        <v>4270</v>
      </c>
      <c r="Z2011" s="727">
        <v>2016</v>
      </c>
      <c r="AA2011" s="727"/>
      <c r="AB2011" s="760" t="s">
        <v>876</v>
      </c>
      <c r="AC2011" s="760"/>
      <c r="AD2011" s="760"/>
      <c r="AE2011" s="760"/>
      <c r="AF2011" s="760"/>
      <c r="AG2011" s="760" t="s">
        <v>8826</v>
      </c>
      <c r="AH2011" s="760" t="s">
        <v>794</v>
      </c>
      <c r="AI2011" s="760">
        <v>210015167</v>
      </c>
      <c r="AJ2011" s="760" t="s">
        <v>8836</v>
      </c>
      <c r="AK2011" s="807"/>
    </row>
    <row r="2012" spans="1:37" s="192" customFormat="1" ht="100.5" customHeight="1">
      <c r="A2012" s="727" t="s">
        <v>8841</v>
      </c>
      <c r="B2012" s="727" t="s">
        <v>33</v>
      </c>
      <c r="C2012" s="727" t="s">
        <v>8817</v>
      </c>
      <c r="D2012" s="727" t="s">
        <v>4374</v>
      </c>
      <c r="E2012" s="727" t="str">
        <f t="shared" si="68"/>
        <v>Костюм (комплект)</v>
      </c>
      <c r="F2012" s="727" t="s">
        <v>8818</v>
      </c>
      <c r="G2012" s="727" t="str">
        <f t="shared" si="69"/>
        <v>для защиты от производственных загрязнений, мужской, из хлопчатобумажной ткани, состоит из куртки и брюк, летний, ГОСТ 27575-87</v>
      </c>
      <c r="H2012" s="727"/>
      <c r="I2012" s="727"/>
      <c r="J2012" s="727" t="s">
        <v>227</v>
      </c>
      <c r="K2012" s="727">
        <v>70</v>
      </c>
      <c r="L2012" s="752">
        <v>711000000</v>
      </c>
      <c r="M2012" s="753" t="s">
        <v>73</v>
      </c>
      <c r="N2012" s="727" t="s">
        <v>2115</v>
      </c>
      <c r="O2012" s="727" t="s">
        <v>802</v>
      </c>
      <c r="P2012" s="727" t="s">
        <v>229</v>
      </c>
      <c r="Q2012" s="874" t="s">
        <v>230</v>
      </c>
      <c r="R2012" s="727" t="s">
        <v>2856</v>
      </c>
      <c r="S2012" s="727">
        <v>839</v>
      </c>
      <c r="T2012" s="727" t="s">
        <v>997</v>
      </c>
      <c r="U2012" s="789">
        <v>7</v>
      </c>
      <c r="V2012" s="789">
        <v>30000</v>
      </c>
      <c r="W2012" s="789">
        <v>210000</v>
      </c>
      <c r="X2012" s="789">
        <v>235200</v>
      </c>
      <c r="Y2012" s="727" t="s">
        <v>4270</v>
      </c>
      <c r="Z2012" s="727">
        <v>2016</v>
      </c>
      <c r="AA2012" s="727"/>
      <c r="AB2012" s="760" t="s">
        <v>876</v>
      </c>
      <c r="AC2012" s="760"/>
      <c r="AD2012" s="760"/>
      <c r="AE2012" s="760"/>
      <c r="AF2012" s="760"/>
      <c r="AG2012" s="760" t="s">
        <v>8819</v>
      </c>
      <c r="AH2012" s="760" t="s">
        <v>794</v>
      </c>
      <c r="AI2012" s="760">
        <v>210015168</v>
      </c>
      <c r="AJ2012" s="760" t="s">
        <v>8842</v>
      </c>
      <c r="AK2012" s="807"/>
    </row>
    <row r="2013" spans="1:37" s="192" customFormat="1" ht="100.5" customHeight="1">
      <c r="A2013" s="727" t="s">
        <v>8843</v>
      </c>
      <c r="B2013" s="727" t="s">
        <v>33</v>
      </c>
      <c r="C2013" s="727" t="s">
        <v>8817</v>
      </c>
      <c r="D2013" s="727" t="s">
        <v>4374</v>
      </c>
      <c r="E2013" s="727" t="str">
        <f t="shared" si="68"/>
        <v>Костюм (комплект)</v>
      </c>
      <c r="F2013" s="727" t="s">
        <v>8818</v>
      </c>
      <c r="G2013" s="727" t="str">
        <f t="shared" si="69"/>
        <v>для защиты от производственных загрязнений, мужской, из хлопчатобумажной ткани, состоит из куртки и брюк, летний, ГОСТ 27575-87</v>
      </c>
      <c r="H2013" s="727"/>
      <c r="I2013" s="727"/>
      <c r="J2013" s="727" t="s">
        <v>227</v>
      </c>
      <c r="K2013" s="727">
        <v>70</v>
      </c>
      <c r="L2013" s="752">
        <v>711000000</v>
      </c>
      <c r="M2013" s="753" t="s">
        <v>73</v>
      </c>
      <c r="N2013" s="727" t="s">
        <v>2115</v>
      </c>
      <c r="O2013" s="813" t="s">
        <v>4669</v>
      </c>
      <c r="P2013" s="727" t="s">
        <v>229</v>
      </c>
      <c r="Q2013" s="874" t="s">
        <v>230</v>
      </c>
      <c r="R2013" s="727" t="s">
        <v>2856</v>
      </c>
      <c r="S2013" s="727">
        <v>839</v>
      </c>
      <c r="T2013" s="727" t="s">
        <v>997</v>
      </c>
      <c r="U2013" s="789">
        <v>1</v>
      </c>
      <c r="V2013" s="789">
        <v>30000</v>
      </c>
      <c r="W2013" s="789">
        <v>30000</v>
      </c>
      <c r="X2013" s="789">
        <v>33600</v>
      </c>
      <c r="Y2013" s="727" t="s">
        <v>4270</v>
      </c>
      <c r="Z2013" s="727">
        <v>2016</v>
      </c>
      <c r="AA2013" s="727"/>
      <c r="AB2013" s="760" t="s">
        <v>876</v>
      </c>
      <c r="AC2013" s="760"/>
      <c r="AD2013" s="760"/>
      <c r="AE2013" s="760"/>
      <c r="AF2013" s="760"/>
      <c r="AG2013" s="760" t="s">
        <v>8822</v>
      </c>
      <c r="AH2013" s="760" t="s">
        <v>794</v>
      </c>
      <c r="AI2013" s="760">
        <v>210015168</v>
      </c>
      <c r="AJ2013" s="760" t="s">
        <v>8842</v>
      </c>
      <c r="AK2013" s="807"/>
    </row>
    <row r="2014" spans="1:37" s="192" customFormat="1" ht="100.5" customHeight="1">
      <c r="A2014" s="727" t="s">
        <v>8844</v>
      </c>
      <c r="B2014" s="727" t="s">
        <v>33</v>
      </c>
      <c r="C2014" s="727" t="s">
        <v>8817</v>
      </c>
      <c r="D2014" s="727" t="s">
        <v>4374</v>
      </c>
      <c r="E2014" s="727" t="str">
        <f t="shared" si="68"/>
        <v>Костюм (комплект)</v>
      </c>
      <c r="F2014" s="727" t="s">
        <v>8818</v>
      </c>
      <c r="G2014" s="727" t="str">
        <f t="shared" si="69"/>
        <v>для защиты от производственных загрязнений, мужской, из хлопчатобумажной ткани, состоит из куртки и брюк, летний, ГОСТ 27575-87</v>
      </c>
      <c r="H2014" s="727"/>
      <c r="I2014" s="727"/>
      <c r="J2014" s="727" t="s">
        <v>227</v>
      </c>
      <c r="K2014" s="727">
        <v>70</v>
      </c>
      <c r="L2014" s="752">
        <v>711000000</v>
      </c>
      <c r="M2014" s="753" t="s">
        <v>73</v>
      </c>
      <c r="N2014" s="727" t="s">
        <v>2115</v>
      </c>
      <c r="O2014" s="727" t="s">
        <v>4707</v>
      </c>
      <c r="P2014" s="727" t="s">
        <v>229</v>
      </c>
      <c r="Q2014" s="874" t="s">
        <v>230</v>
      </c>
      <c r="R2014" s="727" t="s">
        <v>2856</v>
      </c>
      <c r="S2014" s="727">
        <v>839</v>
      </c>
      <c r="T2014" s="727" t="s">
        <v>997</v>
      </c>
      <c r="U2014" s="789">
        <v>1</v>
      </c>
      <c r="V2014" s="789">
        <v>30000</v>
      </c>
      <c r="W2014" s="789">
        <v>30000</v>
      </c>
      <c r="X2014" s="789">
        <v>33600</v>
      </c>
      <c r="Y2014" s="727" t="s">
        <v>4270</v>
      </c>
      <c r="Z2014" s="727">
        <v>2016</v>
      </c>
      <c r="AA2014" s="727"/>
      <c r="AB2014" s="760" t="s">
        <v>876</v>
      </c>
      <c r="AC2014" s="760"/>
      <c r="AD2014" s="760"/>
      <c r="AE2014" s="760"/>
      <c r="AF2014" s="760"/>
      <c r="AG2014" s="760" t="s">
        <v>8824</v>
      </c>
      <c r="AH2014" s="760" t="s">
        <v>794</v>
      </c>
      <c r="AI2014" s="760">
        <v>210015168</v>
      </c>
      <c r="AJ2014" s="760" t="s">
        <v>8842</v>
      </c>
      <c r="AK2014" s="807"/>
    </row>
    <row r="2015" spans="1:37" s="192" customFormat="1" ht="100.5" customHeight="1">
      <c r="A2015" s="727" t="s">
        <v>8845</v>
      </c>
      <c r="B2015" s="727" t="s">
        <v>33</v>
      </c>
      <c r="C2015" s="727" t="s">
        <v>8817</v>
      </c>
      <c r="D2015" s="727" t="s">
        <v>4374</v>
      </c>
      <c r="E2015" s="727" t="str">
        <f t="shared" si="68"/>
        <v>Костюм (комплект)</v>
      </c>
      <c r="F2015" s="727" t="s">
        <v>8818</v>
      </c>
      <c r="G2015" s="727" t="str">
        <f t="shared" si="69"/>
        <v>для защиты от производственных загрязнений, мужской, из хлопчатобумажной ткани, состоит из куртки и брюк, летний, ГОСТ 27575-87</v>
      </c>
      <c r="H2015" s="727"/>
      <c r="I2015" s="727"/>
      <c r="J2015" s="727" t="s">
        <v>227</v>
      </c>
      <c r="K2015" s="727">
        <v>70</v>
      </c>
      <c r="L2015" s="752">
        <v>711000000</v>
      </c>
      <c r="M2015" s="753" t="s">
        <v>73</v>
      </c>
      <c r="N2015" s="727" t="s">
        <v>2115</v>
      </c>
      <c r="O2015" s="813" t="s">
        <v>4678</v>
      </c>
      <c r="P2015" s="727" t="s">
        <v>229</v>
      </c>
      <c r="Q2015" s="874" t="s">
        <v>230</v>
      </c>
      <c r="R2015" s="727" t="s">
        <v>2856</v>
      </c>
      <c r="S2015" s="727">
        <v>839</v>
      </c>
      <c r="T2015" s="727" t="s">
        <v>997</v>
      </c>
      <c r="U2015" s="789">
        <v>2</v>
      </c>
      <c r="V2015" s="789">
        <v>30000</v>
      </c>
      <c r="W2015" s="789">
        <v>60000</v>
      </c>
      <c r="X2015" s="789">
        <v>67200</v>
      </c>
      <c r="Y2015" s="727" t="s">
        <v>4270</v>
      </c>
      <c r="Z2015" s="727">
        <v>2016</v>
      </c>
      <c r="AA2015" s="727"/>
      <c r="AB2015" s="760" t="s">
        <v>876</v>
      </c>
      <c r="AC2015" s="760"/>
      <c r="AD2015" s="760"/>
      <c r="AE2015" s="760"/>
      <c r="AF2015" s="760"/>
      <c r="AG2015" s="760" t="s">
        <v>8831</v>
      </c>
      <c r="AH2015" s="760" t="s">
        <v>794</v>
      </c>
      <c r="AI2015" s="760">
        <v>210015168</v>
      </c>
      <c r="AJ2015" s="760" t="s">
        <v>8842</v>
      </c>
      <c r="AK2015" s="807"/>
    </row>
    <row r="2016" spans="1:37" s="192" customFormat="1" ht="100.5" customHeight="1">
      <c r="A2016" s="727" t="s">
        <v>8846</v>
      </c>
      <c r="B2016" s="727" t="s">
        <v>33</v>
      </c>
      <c r="C2016" s="727" t="s">
        <v>8817</v>
      </c>
      <c r="D2016" s="727" t="s">
        <v>4374</v>
      </c>
      <c r="E2016" s="727" t="str">
        <f t="shared" si="68"/>
        <v>Костюм (комплект)</v>
      </c>
      <c r="F2016" s="727" t="s">
        <v>8818</v>
      </c>
      <c r="G2016" s="727" t="str">
        <f t="shared" si="69"/>
        <v>для защиты от производственных загрязнений, мужской, из хлопчатобумажной ткани, состоит из куртки и брюк, летний, ГОСТ 27575-87</v>
      </c>
      <c r="H2016" s="727"/>
      <c r="I2016" s="727"/>
      <c r="J2016" s="727" t="s">
        <v>227</v>
      </c>
      <c r="K2016" s="727">
        <v>70</v>
      </c>
      <c r="L2016" s="752">
        <v>711000000</v>
      </c>
      <c r="M2016" s="753" t="s">
        <v>73</v>
      </c>
      <c r="N2016" s="727" t="s">
        <v>2115</v>
      </c>
      <c r="O2016" s="727" t="s">
        <v>236</v>
      </c>
      <c r="P2016" s="727" t="s">
        <v>229</v>
      </c>
      <c r="Q2016" s="874" t="s">
        <v>230</v>
      </c>
      <c r="R2016" s="727" t="s">
        <v>2856</v>
      </c>
      <c r="S2016" s="727">
        <v>839</v>
      </c>
      <c r="T2016" s="727" t="s">
        <v>997</v>
      </c>
      <c r="U2016" s="789">
        <v>9</v>
      </c>
      <c r="V2016" s="789">
        <v>30000</v>
      </c>
      <c r="W2016" s="789">
        <v>270000</v>
      </c>
      <c r="X2016" s="789">
        <v>302400</v>
      </c>
      <c r="Y2016" s="727" t="s">
        <v>4270</v>
      </c>
      <c r="Z2016" s="727">
        <v>2016</v>
      </c>
      <c r="AA2016" s="727"/>
      <c r="AB2016" s="760" t="s">
        <v>876</v>
      </c>
      <c r="AC2016" s="760"/>
      <c r="AD2016" s="760"/>
      <c r="AE2016" s="760"/>
      <c r="AF2016" s="760"/>
      <c r="AG2016" s="760" t="s">
        <v>8826</v>
      </c>
      <c r="AH2016" s="760" t="s">
        <v>794</v>
      </c>
      <c r="AI2016" s="760">
        <v>210015168</v>
      </c>
      <c r="AJ2016" s="760" t="s">
        <v>8842</v>
      </c>
      <c r="AK2016" s="807"/>
    </row>
    <row r="2017" spans="1:37" s="192" customFormat="1" ht="100.5" customHeight="1">
      <c r="A2017" s="727" t="s">
        <v>8847</v>
      </c>
      <c r="B2017" s="727" t="s">
        <v>33</v>
      </c>
      <c r="C2017" s="727" t="s">
        <v>8817</v>
      </c>
      <c r="D2017" s="727" t="s">
        <v>4374</v>
      </c>
      <c r="E2017" s="727" t="str">
        <f t="shared" si="68"/>
        <v>Костюм (комплект)</v>
      </c>
      <c r="F2017" s="727" t="s">
        <v>8818</v>
      </c>
      <c r="G2017" s="727" t="str">
        <f t="shared" si="69"/>
        <v>для защиты от производственных загрязнений, мужской, из хлопчатобумажной ткани, состоит из куртки и брюк, летний, ГОСТ 27575-87</v>
      </c>
      <c r="H2017" s="727"/>
      <c r="I2017" s="727"/>
      <c r="J2017" s="727" t="s">
        <v>227</v>
      </c>
      <c r="K2017" s="727">
        <v>70</v>
      </c>
      <c r="L2017" s="752">
        <v>711000000</v>
      </c>
      <c r="M2017" s="753" t="s">
        <v>73</v>
      </c>
      <c r="N2017" s="727" t="s">
        <v>2115</v>
      </c>
      <c r="O2017" s="727" t="s">
        <v>802</v>
      </c>
      <c r="P2017" s="727" t="s">
        <v>229</v>
      </c>
      <c r="Q2017" s="874" t="s">
        <v>230</v>
      </c>
      <c r="R2017" s="727" t="s">
        <v>2856</v>
      </c>
      <c r="S2017" s="727">
        <v>839</v>
      </c>
      <c r="T2017" s="727" t="s">
        <v>997</v>
      </c>
      <c r="U2017" s="789">
        <v>3</v>
      </c>
      <c r="V2017" s="789">
        <v>30000</v>
      </c>
      <c r="W2017" s="789">
        <v>90000</v>
      </c>
      <c r="X2017" s="789">
        <v>100800</v>
      </c>
      <c r="Y2017" s="727" t="s">
        <v>4270</v>
      </c>
      <c r="Z2017" s="727">
        <v>2016</v>
      </c>
      <c r="AA2017" s="727"/>
      <c r="AB2017" s="760" t="s">
        <v>876</v>
      </c>
      <c r="AC2017" s="760"/>
      <c r="AD2017" s="760"/>
      <c r="AE2017" s="760"/>
      <c r="AF2017" s="760"/>
      <c r="AG2017" s="760" t="s">
        <v>8819</v>
      </c>
      <c r="AH2017" s="760" t="s">
        <v>794</v>
      </c>
      <c r="AI2017" s="760">
        <v>210015170</v>
      </c>
      <c r="AJ2017" s="760" t="s">
        <v>8848</v>
      </c>
      <c r="AK2017" s="807"/>
    </row>
    <row r="2018" spans="1:37" s="192" customFormat="1" ht="100.5" customHeight="1">
      <c r="A2018" s="727" t="s">
        <v>8849</v>
      </c>
      <c r="B2018" s="727" t="s">
        <v>33</v>
      </c>
      <c r="C2018" s="727" t="s">
        <v>8817</v>
      </c>
      <c r="D2018" s="727" t="s">
        <v>4374</v>
      </c>
      <c r="E2018" s="727" t="str">
        <f t="shared" si="68"/>
        <v>Костюм (комплект)</v>
      </c>
      <c r="F2018" s="727" t="s">
        <v>8818</v>
      </c>
      <c r="G2018" s="727" t="str">
        <f t="shared" si="69"/>
        <v>для защиты от производственных загрязнений, мужской, из хлопчатобумажной ткани, состоит из куртки и брюк, летний, ГОСТ 27575-87</v>
      </c>
      <c r="H2018" s="727"/>
      <c r="I2018" s="727"/>
      <c r="J2018" s="727" t="s">
        <v>227</v>
      </c>
      <c r="K2018" s="727">
        <v>70</v>
      </c>
      <c r="L2018" s="752">
        <v>711000000</v>
      </c>
      <c r="M2018" s="753" t="s">
        <v>73</v>
      </c>
      <c r="N2018" s="727" t="s">
        <v>2115</v>
      </c>
      <c r="O2018" s="813" t="s">
        <v>4669</v>
      </c>
      <c r="P2018" s="727" t="s">
        <v>229</v>
      </c>
      <c r="Q2018" s="874" t="s">
        <v>230</v>
      </c>
      <c r="R2018" s="727" t="s">
        <v>2856</v>
      </c>
      <c r="S2018" s="727">
        <v>839</v>
      </c>
      <c r="T2018" s="727" t="s">
        <v>997</v>
      </c>
      <c r="U2018" s="789">
        <v>3</v>
      </c>
      <c r="V2018" s="789">
        <v>30000</v>
      </c>
      <c r="W2018" s="789">
        <v>90000</v>
      </c>
      <c r="X2018" s="789">
        <v>100800</v>
      </c>
      <c r="Y2018" s="727" t="s">
        <v>4270</v>
      </c>
      <c r="Z2018" s="727">
        <v>2016</v>
      </c>
      <c r="AA2018" s="727"/>
      <c r="AB2018" s="760" t="s">
        <v>876</v>
      </c>
      <c r="AC2018" s="760"/>
      <c r="AD2018" s="760"/>
      <c r="AE2018" s="760"/>
      <c r="AF2018" s="760"/>
      <c r="AG2018" s="760" t="s">
        <v>8822</v>
      </c>
      <c r="AH2018" s="760" t="s">
        <v>794</v>
      </c>
      <c r="AI2018" s="760">
        <v>210015170</v>
      </c>
      <c r="AJ2018" s="760" t="s">
        <v>8848</v>
      </c>
      <c r="AK2018" s="807"/>
    </row>
    <row r="2019" spans="1:37" s="192" customFormat="1" ht="100.5" customHeight="1">
      <c r="A2019" s="727" t="s">
        <v>8850</v>
      </c>
      <c r="B2019" s="727" t="s">
        <v>33</v>
      </c>
      <c r="C2019" s="727" t="s">
        <v>8817</v>
      </c>
      <c r="D2019" s="727" t="s">
        <v>4374</v>
      </c>
      <c r="E2019" s="727" t="str">
        <f t="shared" si="68"/>
        <v>Костюм (комплект)</v>
      </c>
      <c r="F2019" s="727" t="s">
        <v>8818</v>
      </c>
      <c r="G2019" s="727" t="str">
        <f t="shared" si="69"/>
        <v>для защиты от производственных загрязнений, мужской, из хлопчатобумажной ткани, состоит из куртки и брюк, летний, ГОСТ 27575-87</v>
      </c>
      <c r="H2019" s="727"/>
      <c r="I2019" s="727"/>
      <c r="J2019" s="727" t="s">
        <v>227</v>
      </c>
      <c r="K2019" s="727">
        <v>70</v>
      </c>
      <c r="L2019" s="752">
        <v>711000000</v>
      </c>
      <c r="M2019" s="753" t="s">
        <v>73</v>
      </c>
      <c r="N2019" s="727" t="s">
        <v>2115</v>
      </c>
      <c r="O2019" s="727" t="s">
        <v>4707</v>
      </c>
      <c r="P2019" s="727" t="s">
        <v>229</v>
      </c>
      <c r="Q2019" s="874" t="s">
        <v>230</v>
      </c>
      <c r="R2019" s="727" t="s">
        <v>2856</v>
      </c>
      <c r="S2019" s="727">
        <v>839</v>
      </c>
      <c r="T2019" s="727" t="s">
        <v>997</v>
      </c>
      <c r="U2019" s="789">
        <v>3</v>
      </c>
      <c r="V2019" s="789">
        <v>30000</v>
      </c>
      <c r="W2019" s="789">
        <v>90000</v>
      </c>
      <c r="X2019" s="789">
        <v>100800</v>
      </c>
      <c r="Y2019" s="727" t="s">
        <v>4270</v>
      </c>
      <c r="Z2019" s="727">
        <v>2016</v>
      </c>
      <c r="AA2019" s="727"/>
      <c r="AB2019" s="760" t="s">
        <v>876</v>
      </c>
      <c r="AC2019" s="760"/>
      <c r="AD2019" s="760"/>
      <c r="AE2019" s="760"/>
      <c r="AF2019" s="760"/>
      <c r="AG2019" s="760" t="s">
        <v>8824</v>
      </c>
      <c r="AH2019" s="760" t="s">
        <v>794</v>
      </c>
      <c r="AI2019" s="760">
        <v>210015170</v>
      </c>
      <c r="AJ2019" s="760" t="s">
        <v>8848</v>
      </c>
      <c r="AK2019" s="807"/>
    </row>
    <row r="2020" spans="1:37" s="192" customFormat="1" ht="100.5" customHeight="1">
      <c r="A2020" s="727" t="s">
        <v>8851</v>
      </c>
      <c r="B2020" s="727" t="s">
        <v>33</v>
      </c>
      <c r="C2020" s="727" t="s">
        <v>8817</v>
      </c>
      <c r="D2020" s="727" t="s">
        <v>4374</v>
      </c>
      <c r="E2020" s="727" t="str">
        <f t="shared" si="68"/>
        <v>Костюм (комплект)</v>
      </c>
      <c r="F2020" s="727" t="s">
        <v>8818</v>
      </c>
      <c r="G2020" s="727" t="str">
        <f t="shared" si="69"/>
        <v>для защиты от производственных загрязнений, мужской, из хлопчатобумажной ткани, состоит из куртки и брюк, летний, ГОСТ 27575-87</v>
      </c>
      <c r="H2020" s="727"/>
      <c r="I2020" s="727"/>
      <c r="J2020" s="727" t="s">
        <v>227</v>
      </c>
      <c r="K2020" s="727">
        <v>70</v>
      </c>
      <c r="L2020" s="752">
        <v>711000000</v>
      </c>
      <c r="M2020" s="753" t="s">
        <v>73</v>
      </c>
      <c r="N2020" s="727" t="s">
        <v>2115</v>
      </c>
      <c r="O2020" s="813" t="s">
        <v>4678</v>
      </c>
      <c r="P2020" s="727" t="s">
        <v>229</v>
      </c>
      <c r="Q2020" s="874" t="s">
        <v>230</v>
      </c>
      <c r="R2020" s="727" t="s">
        <v>2856</v>
      </c>
      <c r="S2020" s="727">
        <v>839</v>
      </c>
      <c r="T2020" s="727" t="s">
        <v>997</v>
      </c>
      <c r="U2020" s="789">
        <v>2</v>
      </c>
      <c r="V2020" s="789">
        <v>30000</v>
      </c>
      <c r="W2020" s="789">
        <v>60000</v>
      </c>
      <c r="X2020" s="789">
        <v>67200</v>
      </c>
      <c r="Y2020" s="727" t="s">
        <v>4270</v>
      </c>
      <c r="Z2020" s="727">
        <v>2016</v>
      </c>
      <c r="AA2020" s="727"/>
      <c r="AB2020" s="760" t="s">
        <v>876</v>
      </c>
      <c r="AC2020" s="760"/>
      <c r="AD2020" s="760"/>
      <c r="AE2020" s="760"/>
      <c r="AF2020" s="760"/>
      <c r="AG2020" s="760" t="s">
        <v>8831</v>
      </c>
      <c r="AH2020" s="760" t="s">
        <v>794</v>
      </c>
      <c r="AI2020" s="760">
        <v>210015170</v>
      </c>
      <c r="AJ2020" s="760" t="s">
        <v>8848</v>
      </c>
      <c r="AK2020" s="807"/>
    </row>
    <row r="2021" spans="1:37" s="192" customFormat="1" ht="100.5" customHeight="1">
      <c r="A2021" s="727" t="s">
        <v>8852</v>
      </c>
      <c r="B2021" s="727" t="s">
        <v>33</v>
      </c>
      <c r="C2021" s="727" t="s">
        <v>8817</v>
      </c>
      <c r="D2021" s="727" t="s">
        <v>4374</v>
      </c>
      <c r="E2021" s="727" t="str">
        <f t="shared" si="68"/>
        <v>Костюм (комплект)</v>
      </c>
      <c r="F2021" s="727" t="s">
        <v>8818</v>
      </c>
      <c r="G2021" s="727" t="str">
        <f t="shared" si="69"/>
        <v>для защиты от производственных загрязнений, мужской, из хлопчатобумажной ткани, состоит из куртки и брюк, летний, ГОСТ 27575-87</v>
      </c>
      <c r="H2021" s="727"/>
      <c r="I2021" s="727"/>
      <c r="J2021" s="727" t="s">
        <v>227</v>
      </c>
      <c r="K2021" s="727">
        <v>70</v>
      </c>
      <c r="L2021" s="752">
        <v>711000000</v>
      </c>
      <c r="M2021" s="753" t="s">
        <v>73</v>
      </c>
      <c r="N2021" s="727" t="s">
        <v>2115</v>
      </c>
      <c r="O2021" s="727" t="s">
        <v>236</v>
      </c>
      <c r="P2021" s="727" t="s">
        <v>229</v>
      </c>
      <c r="Q2021" s="874" t="s">
        <v>230</v>
      </c>
      <c r="R2021" s="727" t="s">
        <v>2856</v>
      </c>
      <c r="S2021" s="727">
        <v>839</v>
      </c>
      <c r="T2021" s="727" t="s">
        <v>997</v>
      </c>
      <c r="U2021" s="789">
        <v>6</v>
      </c>
      <c r="V2021" s="789">
        <v>30000</v>
      </c>
      <c r="W2021" s="789">
        <v>180000</v>
      </c>
      <c r="X2021" s="789">
        <v>201600</v>
      </c>
      <c r="Y2021" s="727" t="s">
        <v>4270</v>
      </c>
      <c r="Z2021" s="727">
        <v>2016</v>
      </c>
      <c r="AA2021" s="727"/>
      <c r="AB2021" s="760" t="s">
        <v>876</v>
      </c>
      <c r="AC2021" s="760"/>
      <c r="AD2021" s="760"/>
      <c r="AE2021" s="760"/>
      <c r="AF2021" s="760"/>
      <c r="AG2021" s="760" t="s">
        <v>8826</v>
      </c>
      <c r="AH2021" s="760" t="s">
        <v>794</v>
      </c>
      <c r="AI2021" s="760">
        <v>210015170</v>
      </c>
      <c r="AJ2021" s="760" t="s">
        <v>8848</v>
      </c>
      <c r="AK2021" s="807"/>
    </row>
    <row r="2022" spans="1:37" s="192" customFormat="1" ht="100.5" customHeight="1">
      <c r="A2022" s="727" t="s">
        <v>8853</v>
      </c>
      <c r="B2022" s="727" t="s">
        <v>33</v>
      </c>
      <c r="C2022" s="727" t="s">
        <v>8817</v>
      </c>
      <c r="D2022" s="727" t="s">
        <v>4374</v>
      </c>
      <c r="E2022" s="727" t="str">
        <f t="shared" si="68"/>
        <v>Костюм (комплект)</v>
      </c>
      <c r="F2022" s="727" t="s">
        <v>8818</v>
      </c>
      <c r="G2022" s="727" t="str">
        <f t="shared" si="69"/>
        <v>для защиты от производственных загрязнений, мужской, из хлопчатобумажной ткани, состоит из куртки и брюк, летний, ГОСТ 27575-87</v>
      </c>
      <c r="H2022" s="727"/>
      <c r="I2022" s="727"/>
      <c r="J2022" s="727" t="s">
        <v>227</v>
      </c>
      <c r="K2022" s="727">
        <v>70</v>
      </c>
      <c r="L2022" s="752">
        <v>711000000</v>
      </c>
      <c r="M2022" s="753" t="s">
        <v>73</v>
      </c>
      <c r="N2022" s="727" t="s">
        <v>2115</v>
      </c>
      <c r="O2022" s="727" t="s">
        <v>802</v>
      </c>
      <c r="P2022" s="727" t="s">
        <v>229</v>
      </c>
      <c r="Q2022" s="874" t="s">
        <v>230</v>
      </c>
      <c r="R2022" s="727" t="s">
        <v>2856</v>
      </c>
      <c r="S2022" s="727">
        <v>839</v>
      </c>
      <c r="T2022" s="727" t="s">
        <v>997</v>
      </c>
      <c r="U2022" s="789">
        <v>1</v>
      </c>
      <c r="V2022" s="789">
        <v>30000</v>
      </c>
      <c r="W2022" s="789">
        <v>30000</v>
      </c>
      <c r="X2022" s="789">
        <v>33600</v>
      </c>
      <c r="Y2022" s="727" t="s">
        <v>4270</v>
      </c>
      <c r="Z2022" s="727">
        <v>2016</v>
      </c>
      <c r="AA2022" s="727"/>
      <c r="AB2022" s="760" t="s">
        <v>876</v>
      </c>
      <c r="AC2022" s="760"/>
      <c r="AD2022" s="760"/>
      <c r="AE2022" s="760"/>
      <c r="AF2022" s="760"/>
      <c r="AG2022" s="760" t="s">
        <v>8819</v>
      </c>
      <c r="AH2022" s="760" t="s">
        <v>794</v>
      </c>
      <c r="AI2022" s="760">
        <v>210015171</v>
      </c>
      <c r="AJ2022" s="760" t="s">
        <v>8854</v>
      </c>
      <c r="AK2022" s="807"/>
    </row>
    <row r="2023" spans="1:37" s="192" customFormat="1" ht="100.5" customHeight="1">
      <c r="A2023" s="727" t="s">
        <v>8855</v>
      </c>
      <c r="B2023" s="727" t="s">
        <v>33</v>
      </c>
      <c r="C2023" s="727" t="s">
        <v>8817</v>
      </c>
      <c r="D2023" s="727" t="s">
        <v>4374</v>
      </c>
      <c r="E2023" s="727" t="str">
        <f t="shared" si="68"/>
        <v>Костюм (комплект)</v>
      </c>
      <c r="F2023" s="727" t="s">
        <v>8818</v>
      </c>
      <c r="G2023" s="727" t="str">
        <f t="shared" si="69"/>
        <v>для защиты от производственных загрязнений, мужской, из хлопчатобумажной ткани, состоит из куртки и брюк, летний, ГОСТ 27575-87</v>
      </c>
      <c r="H2023" s="727"/>
      <c r="I2023" s="727"/>
      <c r="J2023" s="727" t="s">
        <v>227</v>
      </c>
      <c r="K2023" s="727">
        <v>70</v>
      </c>
      <c r="L2023" s="752">
        <v>711000000</v>
      </c>
      <c r="M2023" s="753" t="s">
        <v>73</v>
      </c>
      <c r="N2023" s="727" t="s">
        <v>2115</v>
      </c>
      <c r="O2023" s="813" t="s">
        <v>4669</v>
      </c>
      <c r="P2023" s="727" t="s">
        <v>229</v>
      </c>
      <c r="Q2023" s="874" t="s">
        <v>230</v>
      </c>
      <c r="R2023" s="727" t="s">
        <v>2856</v>
      </c>
      <c r="S2023" s="727">
        <v>839</v>
      </c>
      <c r="T2023" s="727" t="s">
        <v>997</v>
      </c>
      <c r="U2023" s="789">
        <v>6</v>
      </c>
      <c r="V2023" s="789">
        <v>30000</v>
      </c>
      <c r="W2023" s="789">
        <v>180000</v>
      </c>
      <c r="X2023" s="789">
        <v>201600</v>
      </c>
      <c r="Y2023" s="727" t="s">
        <v>4270</v>
      </c>
      <c r="Z2023" s="727">
        <v>2016</v>
      </c>
      <c r="AA2023" s="727"/>
      <c r="AB2023" s="760" t="s">
        <v>876</v>
      </c>
      <c r="AC2023" s="760"/>
      <c r="AD2023" s="760"/>
      <c r="AE2023" s="760"/>
      <c r="AF2023" s="760"/>
      <c r="AG2023" s="760" t="s">
        <v>8822</v>
      </c>
      <c r="AH2023" s="760" t="s">
        <v>794</v>
      </c>
      <c r="AI2023" s="760">
        <v>210015171</v>
      </c>
      <c r="AJ2023" s="760" t="s">
        <v>8854</v>
      </c>
      <c r="AK2023" s="807"/>
    </row>
    <row r="2024" spans="1:37" s="192" customFormat="1" ht="100.5" customHeight="1">
      <c r="A2024" s="727" t="s">
        <v>8856</v>
      </c>
      <c r="B2024" s="727" t="s">
        <v>33</v>
      </c>
      <c r="C2024" s="727" t="s">
        <v>8817</v>
      </c>
      <c r="D2024" s="727" t="s">
        <v>4374</v>
      </c>
      <c r="E2024" s="727" t="str">
        <f t="shared" si="68"/>
        <v>Костюм (комплект)</v>
      </c>
      <c r="F2024" s="727" t="s">
        <v>8818</v>
      </c>
      <c r="G2024" s="727" t="str">
        <f t="shared" si="69"/>
        <v>для защиты от производственных загрязнений, мужской, из хлопчатобумажной ткани, состоит из куртки и брюк, летний, ГОСТ 27575-87</v>
      </c>
      <c r="H2024" s="727"/>
      <c r="I2024" s="727"/>
      <c r="J2024" s="727" t="s">
        <v>227</v>
      </c>
      <c r="K2024" s="727">
        <v>70</v>
      </c>
      <c r="L2024" s="752">
        <v>711000000</v>
      </c>
      <c r="M2024" s="753" t="s">
        <v>73</v>
      </c>
      <c r="N2024" s="727" t="s">
        <v>2115</v>
      </c>
      <c r="O2024" s="727" t="s">
        <v>4707</v>
      </c>
      <c r="P2024" s="727" t="s">
        <v>229</v>
      </c>
      <c r="Q2024" s="874" t="s">
        <v>230</v>
      </c>
      <c r="R2024" s="727" t="s">
        <v>2856</v>
      </c>
      <c r="S2024" s="727">
        <v>839</v>
      </c>
      <c r="T2024" s="727" t="s">
        <v>997</v>
      </c>
      <c r="U2024" s="789">
        <v>6</v>
      </c>
      <c r="V2024" s="789">
        <v>30000</v>
      </c>
      <c r="W2024" s="789">
        <v>180000</v>
      </c>
      <c r="X2024" s="789">
        <v>201600</v>
      </c>
      <c r="Y2024" s="727" t="s">
        <v>4270</v>
      </c>
      <c r="Z2024" s="727">
        <v>2016</v>
      </c>
      <c r="AA2024" s="727"/>
      <c r="AB2024" s="760" t="s">
        <v>876</v>
      </c>
      <c r="AC2024" s="760"/>
      <c r="AD2024" s="760"/>
      <c r="AE2024" s="760"/>
      <c r="AF2024" s="760"/>
      <c r="AG2024" s="760" t="s">
        <v>8824</v>
      </c>
      <c r="AH2024" s="760" t="s">
        <v>794</v>
      </c>
      <c r="AI2024" s="760">
        <v>210015171</v>
      </c>
      <c r="AJ2024" s="760" t="s">
        <v>8854</v>
      </c>
      <c r="AK2024" s="807"/>
    </row>
    <row r="2025" spans="1:37" s="192" customFormat="1" ht="100.5" customHeight="1">
      <c r="A2025" s="727" t="s">
        <v>8857</v>
      </c>
      <c r="B2025" s="727" t="s">
        <v>33</v>
      </c>
      <c r="C2025" s="727" t="s">
        <v>8817</v>
      </c>
      <c r="D2025" s="727" t="s">
        <v>4374</v>
      </c>
      <c r="E2025" s="727" t="str">
        <f t="shared" si="68"/>
        <v>Костюм (комплект)</v>
      </c>
      <c r="F2025" s="727" t="s">
        <v>8818</v>
      </c>
      <c r="G2025" s="727" t="str">
        <f t="shared" si="69"/>
        <v>для защиты от производственных загрязнений, мужской, из хлопчатобумажной ткани, состоит из куртки и брюк, летний, ГОСТ 27575-87</v>
      </c>
      <c r="H2025" s="727"/>
      <c r="I2025" s="727"/>
      <c r="J2025" s="727" t="s">
        <v>227</v>
      </c>
      <c r="K2025" s="727">
        <v>70</v>
      </c>
      <c r="L2025" s="752">
        <v>711000000</v>
      </c>
      <c r="M2025" s="753" t="s">
        <v>73</v>
      </c>
      <c r="N2025" s="727" t="s">
        <v>2115</v>
      </c>
      <c r="O2025" s="813" t="s">
        <v>4678</v>
      </c>
      <c r="P2025" s="727" t="s">
        <v>229</v>
      </c>
      <c r="Q2025" s="874" t="s">
        <v>230</v>
      </c>
      <c r="R2025" s="727" t="s">
        <v>2856</v>
      </c>
      <c r="S2025" s="727">
        <v>839</v>
      </c>
      <c r="T2025" s="727" t="s">
        <v>997</v>
      </c>
      <c r="U2025" s="789">
        <v>1</v>
      </c>
      <c r="V2025" s="789">
        <v>30000</v>
      </c>
      <c r="W2025" s="789">
        <v>30000</v>
      </c>
      <c r="X2025" s="789">
        <v>33600</v>
      </c>
      <c r="Y2025" s="727" t="s">
        <v>4270</v>
      </c>
      <c r="Z2025" s="727">
        <v>2016</v>
      </c>
      <c r="AA2025" s="727"/>
      <c r="AB2025" s="760" t="s">
        <v>876</v>
      </c>
      <c r="AC2025" s="760"/>
      <c r="AD2025" s="760"/>
      <c r="AE2025" s="760"/>
      <c r="AF2025" s="760"/>
      <c r="AG2025" s="760" t="s">
        <v>8831</v>
      </c>
      <c r="AH2025" s="760" t="s">
        <v>794</v>
      </c>
      <c r="AI2025" s="760">
        <v>210015171</v>
      </c>
      <c r="AJ2025" s="760" t="s">
        <v>8854</v>
      </c>
      <c r="AK2025" s="807"/>
    </row>
    <row r="2026" spans="1:37" s="192" customFormat="1" ht="100.5" customHeight="1">
      <c r="A2026" s="727" t="s">
        <v>8858</v>
      </c>
      <c r="B2026" s="727" t="s">
        <v>33</v>
      </c>
      <c r="C2026" s="727" t="s">
        <v>8817</v>
      </c>
      <c r="D2026" s="727" t="s">
        <v>4374</v>
      </c>
      <c r="E2026" s="727" t="str">
        <f t="shared" si="68"/>
        <v>Костюм (комплект)</v>
      </c>
      <c r="F2026" s="727" t="s">
        <v>8818</v>
      </c>
      <c r="G2026" s="727" t="str">
        <f t="shared" si="69"/>
        <v>для защиты от производственных загрязнений, мужской, из хлопчатобумажной ткани, состоит из куртки и брюк, летний, ГОСТ 27575-87</v>
      </c>
      <c r="H2026" s="727"/>
      <c r="I2026" s="727"/>
      <c r="J2026" s="727" t="s">
        <v>227</v>
      </c>
      <c r="K2026" s="727">
        <v>70</v>
      </c>
      <c r="L2026" s="752">
        <v>711000000</v>
      </c>
      <c r="M2026" s="753" t="s">
        <v>73</v>
      </c>
      <c r="N2026" s="727" t="s">
        <v>2115</v>
      </c>
      <c r="O2026" s="727" t="s">
        <v>236</v>
      </c>
      <c r="P2026" s="727" t="s">
        <v>229</v>
      </c>
      <c r="Q2026" s="874" t="s">
        <v>230</v>
      </c>
      <c r="R2026" s="727" t="s">
        <v>2856</v>
      </c>
      <c r="S2026" s="727">
        <v>839</v>
      </c>
      <c r="T2026" s="727" t="s">
        <v>997</v>
      </c>
      <c r="U2026" s="789">
        <v>13</v>
      </c>
      <c r="V2026" s="789">
        <v>30000</v>
      </c>
      <c r="W2026" s="789">
        <v>390000</v>
      </c>
      <c r="X2026" s="789">
        <v>436800</v>
      </c>
      <c r="Y2026" s="727" t="s">
        <v>4270</v>
      </c>
      <c r="Z2026" s="727">
        <v>2016</v>
      </c>
      <c r="AA2026" s="727"/>
      <c r="AB2026" s="760" t="s">
        <v>876</v>
      </c>
      <c r="AC2026" s="760"/>
      <c r="AD2026" s="760"/>
      <c r="AE2026" s="760"/>
      <c r="AF2026" s="760"/>
      <c r="AG2026" s="760" t="s">
        <v>8826</v>
      </c>
      <c r="AH2026" s="760" t="s">
        <v>794</v>
      </c>
      <c r="AI2026" s="760">
        <v>210015171</v>
      </c>
      <c r="AJ2026" s="760" t="s">
        <v>8854</v>
      </c>
      <c r="AK2026" s="807"/>
    </row>
    <row r="2027" spans="1:37" s="192" customFormat="1" ht="100.5" customHeight="1">
      <c r="A2027" s="727" t="s">
        <v>8859</v>
      </c>
      <c r="B2027" s="727" t="s">
        <v>33</v>
      </c>
      <c r="C2027" s="727" t="s">
        <v>8817</v>
      </c>
      <c r="D2027" s="727" t="s">
        <v>4374</v>
      </c>
      <c r="E2027" s="727" t="str">
        <f t="shared" si="68"/>
        <v>Костюм (комплект)</v>
      </c>
      <c r="F2027" s="727" t="s">
        <v>8818</v>
      </c>
      <c r="G2027" s="727" t="str">
        <f t="shared" si="69"/>
        <v>для защиты от производственных загрязнений, мужской, из хлопчатобумажной ткани, состоит из куртки и брюк, летний, ГОСТ 27575-87</v>
      </c>
      <c r="H2027" s="727"/>
      <c r="I2027" s="727"/>
      <c r="J2027" s="727" t="s">
        <v>227</v>
      </c>
      <c r="K2027" s="727">
        <v>70</v>
      </c>
      <c r="L2027" s="752">
        <v>711000000</v>
      </c>
      <c r="M2027" s="753" t="s">
        <v>73</v>
      </c>
      <c r="N2027" s="727" t="s">
        <v>2115</v>
      </c>
      <c r="O2027" s="727" t="s">
        <v>802</v>
      </c>
      <c r="P2027" s="727" t="s">
        <v>229</v>
      </c>
      <c r="Q2027" s="874" t="s">
        <v>230</v>
      </c>
      <c r="R2027" s="727" t="s">
        <v>2856</v>
      </c>
      <c r="S2027" s="727">
        <v>839</v>
      </c>
      <c r="T2027" s="727" t="s">
        <v>997</v>
      </c>
      <c r="U2027" s="789">
        <v>1</v>
      </c>
      <c r="V2027" s="789">
        <v>30000</v>
      </c>
      <c r="W2027" s="789">
        <v>30000</v>
      </c>
      <c r="X2027" s="789">
        <v>33600</v>
      </c>
      <c r="Y2027" s="727" t="s">
        <v>4270</v>
      </c>
      <c r="Z2027" s="727">
        <v>2016</v>
      </c>
      <c r="AA2027" s="727"/>
      <c r="AB2027" s="760" t="s">
        <v>876</v>
      </c>
      <c r="AC2027" s="760"/>
      <c r="AD2027" s="760"/>
      <c r="AE2027" s="760"/>
      <c r="AF2027" s="760"/>
      <c r="AG2027" s="760" t="s">
        <v>8819</v>
      </c>
      <c r="AH2027" s="760" t="s">
        <v>794</v>
      </c>
      <c r="AI2027" s="760">
        <v>210015172</v>
      </c>
      <c r="AJ2027" s="760" t="s">
        <v>8860</v>
      </c>
      <c r="AK2027" s="807"/>
    </row>
    <row r="2028" spans="1:37" s="192" customFormat="1" ht="100.5" customHeight="1">
      <c r="A2028" s="727" t="s">
        <v>8861</v>
      </c>
      <c r="B2028" s="727" t="s">
        <v>33</v>
      </c>
      <c r="C2028" s="727" t="s">
        <v>8817</v>
      </c>
      <c r="D2028" s="727" t="s">
        <v>4374</v>
      </c>
      <c r="E2028" s="727" t="str">
        <f t="shared" si="68"/>
        <v>Костюм (комплект)</v>
      </c>
      <c r="F2028" s="727" t="s">
        <v>8818</v>
      </c>
      <c r="G2028" s="727" t="str">
        <f t="shared" si="69"/>
        <v>для защиты от производственных загрязнений, мужской, из хлопчатобумажной ткани, состоит из куртки и брюк, летний, ГОСТ 27575-87</v>
      </c>
      <c r="H2028" s="727"/>
      <c r="I2028" s="727"/>
      <c r="J2028" s="727" t="s">
        <v>227</v>
      </c>
      <c r="K2028" s="727">
        <v>70</v>
      </c>
      <c r="L2028" s="752">
        <v>711000000</v>
      </c>
      <c r="M2028" s="753" t="s">
        <v>73</v>
      </c>
      <c r="N2028" s="727" t="s">
        <v>2115</v>
      </c>
      <c r="O2028" s="813" t="s">
        <v>4669</v>
      </c>
      <c r="P2028" s="727" t="s">
        <v>229</v>
      </c>
      <c r="Q2028" s="874" t="s">
        <v>230</v>
      </c>
      <c r="R2028" s="727" t="s">
        <v>2856</v>
      </c>
      <c r="S2028" s="727">
        <v>839</v>
      </c>
      <c r="T2028" s="727" t="s">
        <v>997</v>
      </c>
      <c r="U2028" s="789">
        <v>1</v>
      </c>
      <c r="V2028" s="789">
        <v>30000</v>
      </c>
      <c r="W2028" s="789">
        <v>30000</v>
      </c>
      <c r="X2028" s="789">
        <v>33600</v>
      </c>
      <c r="Y2028" s="727" t="s">
        <v>4270</v>
      </c>
      <c r="Z2028" s="727">
        <v>2016</v>
      </c>
      <c r="AA2028" s="727"/>
      <c r="AB2028" s="760" t="s">
        <v>876</v>
      </c>
      <c r="AC2028" s="760"/>
      <c r="AD2028" s="760"/>
      <c r="AE2028" s="760"/>
      <c r="AF2028" s="760"/>
      <c r="AG2028" s="760" t="s">
        <v>8822</v>
      </c>
      <c r="AH2028" s="760" t="s">
        <v>794</v>
      </c>
      <c r="AI2028" s="760">
        <v>210015172</v>
      </c>
      <c r="AJ2028" s="760" t="s">
        <v>8860</v>
      </c>
      <c r="AK2028" s="807"/>
    </row>
    <row r="2029" spans="1:37" s="192" customFormat="1" ht="100.5" customHeight="1">
      <c r="A2029" s="727" t="s">
        <v>8862</v>
      </c>
      <c r="B2029" s="727" t="s">
        <v>33</v>
      </c>
      <c r="C2029" s="727" t="s">
        <v>8817</v>
      </c>
      <c r="D2029" s="727" t="s">
        <v>4374</v>
      </c>
      <c r="E2029" s="727" t="str">
        <f t="shared" si="68"/>
        <v>Костюм (комплект)</v>
      </c>
      <c r="F2029" s="727" t="s">
        <v>8818</v>
      </c>
      <c r="G2029" s="727" t="str">
        <f t="shared" si="69"/>
        <v>для защиты от производственных загрязнений, мужской, из хлопчатобумажной ткани, состоит из куртки и брюк, летний, ГОСТ 27575-87</v>
      </c>
      <c r="H2029" s="727"/>
      <c r="I2029" s="727"/>
      <c r="J2029" s="727" t="s">
        <v>227</v>
      </c>
      <c r="K2029" s="727">
        <v>70</v>
      </c>
      <c r="L2029" s="752">
        <v>711000000</v>
      </c>
      <c r="M2029" s="753" t="s">
        <v>73</v>
      </c>
      <c r="N2029" s="727" t="s">
        <v>2115</v>
      </c>
      <c r="O2029" s="727" t="s">
        <v>236</v>
      </c>
      <c r="P2029" s="727" t="s">
        <v>229</v>
      </c>
      <c r="Q2029" s="874" t="s">
        <v>230</v>
      </c>
      <c r="R2029" s="727" t="s">
        <v>2856</v>
      </c>
      <c r="S2029" s="727">
        <v>839</v>
      </c>
      <c r="T2029" s="727" t="s">
        <v>997</v>
      </c>
      <c r="U2029" s="789">
        <v>2</v>
      </c>
      <c r="V2029" s="789">
        <v>30000</v>
      </c>
      <c r="W2029" s="789">
        <v>60000</v>
      </c>
      <c r="X2029" s="789">
        <v>67200</v>
      </c>
      <c r="Y2029" s="727" t="s">
        <v>4270</v>
      </c>
      <c r="Z2029" s="727">
        <v>2016</v>
      </c>
      <c r="AA2029" s="727"/>
      <c r="AB2029" s="760" t="s">
        <v>876</v>
      </c>
      <c r="AC2029" s="760"/>
      <c r="AD2029" s="760"/>
      <c r="AE2029" s="760"/>
      <c r="AF2029" s="760"/>
      <c r="AG2029" s="760" t="s">
        <v>8826</v>
      </c>
      <c r="AH2029" s="760" t="s">
        <v>794</v>
      </c>
      <c r="AI2029" s="760">
        <v>210015172</v>
      </c>
      <c r="AJ2029" s="760" t="s">
        <v>8860</v>
      </c>
      <c r="AK2029" s="807"/>
    </row>
    <row r="2030" spans="1:37" s="192" customFormat="1" ht="100.5" customHeight="1">
      <c r="A2030" s="727" t="s">
        <v>8863</v>
      </c>
      <c r="B2030" s="727" t="s">
        <v>33</v>
      </c>
      <c r="C2030" s="727" t="s">
        <v>8817</v>
      </c>
      <c r="D2030" s="727" t="s">
        <v>4374</v>
      </c>
      <c r="E2030" s="727" t="str">
        <f t="shared" si="68"/>
        <v>Костюм (комплект)</v>
      </c>
      <c r="F2030" s="727" t="s">
        <v>8818</v>
      </c>
      <c r="G2030" s="727" t="str">
        <f t="shared" si="69"/>
        <v>для защиты от производственных загрязнений, мужской, из хлопчатобумажной ткани, состоит из куртки и брюк, летний, ГОСТ 27575-87</v>
      </c>
      <c r="H2030" s="727"/>
      <c r="I2030" s="727"/>
      <c r="J2030" s="727" t="s">
        <v>227</v>
      </c>
      <c r="K2030" s="727">
        <v>70</v>
      </c>
      <c r="L2030" s="752">
        <v>711000000</v>
      </c>
      <c r="M2030" s="753" t="s">
        <v>73</v>
      </c>
      <c r="N2030" s="727" t="s">
        <v>2115</v>
      </c>
      <c r="O2030" s="727" t="s">
        <v>4707</v>
      </c>
      <c r="P2030" s="727" t="s">
        <v>229</v>
      </c>
      <c r="Q2030" s="874" t="s">
        <v>230</v>
      </c>
      <c r="R2030" s="727" t="s">
        <v>2856</v>
      </c>
      <c r="S2030" s="727">
        <v>839</v>
      </c>
      <c r="T2030" s="727" t="s">
        <v>997</v>
      </c>
      <c r="U2030" s="789">
        <v>5</v>
      </c>
      <c r="V2030" s="789">
        <v>30000</v>
      </c>
      <c r="W2030" s="789">
        <v>150000</v>
      </c>
      <c r="X2030" s="789">
        <v>168000</v>
      </c>
      <c r="Y2030" s="727" t="s">
        <v>4270</v>
      </c>
      <c r="Z2030" s="727">
        <v>2016</v>
      </c>
      <c r="AA2030" s="727"/>
      <c r="AB2030" s="760" t="s">
        <v>876</v>
      </c>
      <c r="AC2030" s="760"/>
      <c r="AD2030" s="760"/>
      <c r="AE2030" s="760"/>
      <c r="AF2030" s="760"/>
      <c r="AG2030" s="760" t="s">
        <v>8824</v>
      </c>
      <c r="AH2030" s="760" t="s">
        <v>794</v>
      </c>
      <c r="AI2030" s="760">
        <v>210015173</v>
      </c>
      <c r="AJ2030" s="760" t="s">
        <v>8864</v>
      </c>
      <c r="AK2030" s="807"/>
    </row>
    <row r="2031" spans="1:37" s="192" customFormat="1" ht="100.5" customHeight="1">
      <c r="A2031" s="727" t="s">
        <v>8865</v>
      </c>
      <c r="B2031" s="727" t="s">
        <v>33</v>
      </c>
      <c r="C2031" s="727" t="s">
        <v>8817</v>
      </c>
      <c r="D2031" s="727" t="s">
        <v>4374</v>
      </c>
      <c r="E2031" s="727" t="str">
        <f t="shared" si="68"/>
        <v>Костюм (комплект)</v>
      </c>
      <c r="F2031" s="727" t="s">
        <v>8818</v>
      </c>
      <c r="G2031" s="727" t="str">
        <f t="shared" si="69"/>
        <v>для защиты от производственных загрязнений, мужской, из хлопчатобумажной ткани, состоит из куртки и брюк, летний, ГОСТ 27575-87</v>
      </c>
      <c r="H2031" s="727"/>
      <c r="I2031" s="727"/>
      <c r="J2031" s="727" t="s">
        <v>227</v>
      </c>
      <c r="K2031" s="727">
        <v>70</v>
      </c>
      <c r="L2031" s="752">
        <v>711000000</v>
      </c>
      <c r="M2031" s="753" t="s">
        <v>73</v>
      </c>
      <c r="N2031" s="727" t="s">
        <v>2115</v>
      </c>
      <c r="O2031" s="727" t="s">
        <v>236</v>
      </c>
      <c r="P2031" s="727" t="s">
        <v>229</v>
      </c>
      <c r="Q2031" s="874" t="s">
        <v>230</v>
      </c>
      <c r="R2031" s="727" t="s">
        <v>2856</v>
      </c>
      <c r="S2031" s="727">
        <v>839</v>
      </c>
      <c r="T2031" s="727" t="s">
        <v>997</v>
      </c>
      <c r="U2031" s="789">
        <v>2</v>
      </c>
      <c r="V2031" s="789">
        <v>30000</v>
      </c>
      <c r="W2031" s="789">
        <v>60000</v>
      </c>
      <c r="X2031" s="789">
        <v>67200</v>
      </c>
      <c r="Y2031" s="727" t="s">
        <v>4270</v>
      </c>
      <c r="Z2031" s="727">
        <v>2016</v>
      </c>
      <c r="AA2031" s="727"/>
      <c r="AB2031" s="760" t="s">
        <v>876</v>
      </c>
      <c r="AC2031" s="760"/>
      <c r="AD2031" s="760"/>
      <c r="AE2031" s="760"/>
      <c r="AF2031" s="760"/>
      <c r="AG2031" s="760" t="s">
        <v>8826</v>
      </c>
      <c r="AH2031" s="760" t="s">
        <v>794</v>
      </c>
      <c r="AI2031" s="760">
        <v>210015173</v>
      </c>
      <c r="AJ2031" s="760" t="s">
        <v>8864</v>
      </c>
      <c r="AK2031" s="807"/>
    </row>
    <row r="2032" spans="1:37" s="192" customFormat="1" ht="100.5" customHeight="1">
      <c r="A2032" s="727" t="s">
        <v>8866</v>
      </c>
      <c r="B2032" s="727" t="s">
        <v>33</v>
      </c>
      <c r="C2032" s="727" t="s">
        <v>8817</v>
      </c>
      <c r="D2032" s="727" t="s">
        <v>4374</v>
      </c>
      <c r="E2032" s="727" t="str">
        <f t="shared" si="68"/>
        <v>Костюм (комплект)</v>
      </c>
      <c r="F2032" s="727" t="s">
        <v>8818</v>
      </c>
      <c r="G2032" s="727" t="str">
        <f t="shared" si="69"/>
        <v>для защиты от производственных загрязнений, мужской, из хлопчатобумажной ткани, состоит из куртки и брюк, летний, ГОСТ 27575-87</v>
      </c>
      <c r="H2032" s="727"/>
      <c r="I2032" s="727"/>
      <c r="J2032" s="727" t="s">
        <v>227</v>
      </c>
      <c r="K2032" s="727">
        <v>70</v>
      </c>
      <c r="L2032" s="752">
        <v>711000000</v>
      </c>
      <c r="M2032" s="753" t="s">
        <v>73</v>
      </c>
      <c r="N2032" s="727" t="s">
        <v>2115</v>
      </c>
      <c r="O2032" s="727" t="s">
        <v>802</v>
      </c>
      <c r="P2032" s="727" t="s">
        <v>229</v>
      </c>
      <c r="Q2032" s="874" t="s">
        <v>230</v>
      </c>
      <c r="R2032" s="727" t="s">
        <v>2856</v>
      </c>
      <c r="S2032" s="727">
        <v>839</v>
      </c>
      <c r="T2032" s="727" t="s">
        <v>997</v>
      </c>
      <c r="U2032" s="789">
        <v>1</v>
      </c>
      <c r="V2032" s="789">
        <v>30000</v>
      </c>
      <c r="W2032" s="789">
        <v>30000</v>
      </c>
      <c r="X2032" s="789">
        <v>33600</v>
      </c>
      <c r="Y2032" s="727" t="s">
        <v>4270</v>
      </c>
      <c r="Z2032" s="727">
        <v>2016</v>
      </c>
      <c r="AA2032" s="727"/>
      <c r="AB2032" s="760" t="s">
        <v>876</v>
      </c>
      <c r="AC2032" s="760"/>
      <c r="AD2032" s="760"/>
      <c r="AE2032" s="760"/>
      <c r="AF2032" s="760"/>
      <c r="AG2032" s="760" t="s">
        <v>8819</v>
      </c>
      <c r="AH2032" s="760" t="s">
        <v>794</v>
      </c>
      <c r="AI2032" s="760">
        <v>210015174</v>
      </c>
      <c r="AJ2032" s="760" t="s">
        <v>8867</v>
      </c>
      <c r="AK2032" s="807"/>
    </row>
    <row r="2033" spans="1:37" s="192" customFormat="1" ht="100.5" customHeight="1">
      <c r="A2033" s="727" t="s">
        <v>8868</v>
      </c>
      <c r="B2033" s="727" t="s">
        <v>33</v>
      </c>
      <c r="C2033" s="727" t="s">
        <v>8817</v>
      </c>
      <c r="D2033" s="727" t="s">
        <v>4374</v>
      </c>
      <c r="E2033" s="727" t="str">
        <f t="shared" si="68"/>
        <v>Костюм (комплект)</v>
      </c>
      <c r="F2033" s="727" t="s">
        <v>8818</v>
      </c>
      <c r="G2033" s="727" t="str">
        <f t="shared" si="69"/>
        <v>для защиты от производственных загрязнений, мужской, из хлопчатобумажной ткани, состоит из куртки и брюк, летний, ГОСТ 27575-87</v>
      </c>
      <c r="H2033" s="727"/>
      <c r="I2033" s="727"/>
      <c r="J2033" s="727" t="s">
        <v>227</v>
      </c>
      <c r="K2033" s="727">
        <v>70</v>
      </c>
      <c r="L2033" s="752">
        <v>711000000</v>
      </c>
      <c r="M2033" s="753" t="s">
        <v>73</v>
      </c>
      <c r="N2033" s="727" t="s">
        <v>2115</v>
      </c>
      <c r="O2033" s="813" t="s">
        <v>4669</v>
      </c>
      <c r="P2033" s="727" t="s">
        <v>229</v>
      </c>
      <c r="Q2033" s="874" t="s">
        <v>230</v>
      </c>
      <c r="R2033" s="727" t="s">
        <v>2856</v>
      </c>
      <c r="S2033" s="727">
        <v>839</v>
      </c>
      <c r="T2033" s="727" t="s">
        <v>997</v>
      </c>
      <c r="U2033" s="789">
        <v>2</v>
      </c>
      <c r="V2033" s="789">
        <v>30000</v>
      </c>
      <c r="W2033" s="789">
        <v>60000</v>
      </c>
      <c r="X2033" s="789">
        <v>67200</v>
      </c>
      <c r="Y2033" s="727" t="s">
        <v>4270</v>
      </c>
      <c r="Z2033" s="727">
        <v>2016</v>
      </c>
      <c r="AA2033" s="727"/>
      <c r="AB2033" s="760" t="s">
        <v>876</v>
      </c>
      <c r="AC2033" s="760"/>
      <c r="AD2033" s="760"/>
      <c r="AE2033" s="760"/>
      <c r="AF2033" s="760"/>
      <c r="AG2033" s="760" t="s">
        <v>8822</v>
      </c>
      <c r="AH2033" s="760" t="s">
        <v>794</v>
      </c>
      <c r="AI2033" s="760">
        <v>210015174</v>
      </c>
      <c r="AJ2033" s="760" t="s">
        <v>8867</v>
      </c>
      <c r="AK2033" s="807"/>
    </row>
    <row r="2034" spans="1:37" s="192" customFormat="1" ht="100.5" customHeight="1">
      <c r="A2034" s="727" t="s">
        <v>8869</v>
      </c>
      <c r="B2034" s="727" t="s">
        <v>33</v>
      </c>
      <c r="C2034" s="727" t="s">
        <v>8817</v>
      </c>
      <c r="D2034" s="727" t="s">
        <v>4374</v>
      </c>
      <c r="E2034" s="727" t="str">
        <f t="shared" si="68"/>
        <v>Костюм (комплект)</v>
      </c>
      <c r="F2034" s="727" t="s">
        <v>8818</v>
      </c>
      <c r="G2034" s="727" t="str">
        <f t="shared" si="69"/>
        <v>для защиты от производственных загрязнений, мужской, из хлопчатобумажной ткани, состоит из куртки и брюк, летний, ГОСТ 27575-87</v>
      </c>
      <c r="H2034" s="727"/>
      <c r="I2034" s="727"/>
      <c r="J2034" s="727" t="s">
        <v>227</v>
      </c>
      <c r="K2034" s="727">
        <v>70</v>
      </c>
      <c r="L2034" s="752">
        <v>711000000</v>
      </c>
      <c r="M2034" s="753" t="s">
        <v>73</v>
      </c>
      <c r="N2034" s="727" t="s">
        <v>2115</v>
      </c>
      <c r="O2034" s="727" t="s">
        <v>4707</v>
      </c>
      <c r="P2034" s="727" t="s">
        <v>229</v>
      </c>
      <c r="Q2034" s="874" t="s">
        <v>230</v>
      </c>
      <c r="R2034" s="727" t="s">
        <v>2856</v>
      </c>
      <c r="S2034" s="727">
        <v>839</v>
      </c>
      <c r="T2034" s="727" t="s">
        <v>997</v>
      </c>
      <c r="U2034" s="789">
        <v>2</v>
      </c>
      <c r="V2034" s="789">
        <v>30000</v>
      </c>
      <c r="W2034" s="789">
        <v>60000</v>
      </c>
      <c r="X2034" s="789">
        <v>67200</v>
      </c>
      <c r="Y2034" s="727" t="s">
        <v>4270</v>
      </c>
      <c r="Z2034" s="727">
        <v>2016</v>
      </c>
      <c r="AA2034" s="727"/>
      <c r="AB2034" s="760" t="s">
        <v>876</v>
      </c>
      <c r="AC2034" s="760"/>
      <c r="AD2034" s="760"/>
      <c r="AE2034" s="760"/>
      <c r="AF2034" s="760"/>
      <c r="AG2034" s="760" t="s">
        <v>8824</v>
      </c>
      <c r="AH2034" s="760" t="s">
        <v>794</v>
      </c>
      <c r="AI2034" s="760">
        <v>210015174</v>
      </c>
      <c r="AJ2034" s="760" t="s">
        <v>8867</v>
      </c>
      <c r="AK2034" s="807"/>
    </row>
    <row r="2035" spans="1:37" s="192" customFormat="1" ht="100.5" customHeight="1">
      <c r="A2035" s="727" t="s">
        <v>8870</v>
      </c>
      <c r="B2035" s="727" t="s">
        <v>33</v>
      </c>
      <c r="C2035" s="727" t="s">
        <v>8817</v>
      </c>
      <c r="D2035" s="727" t="s">
        <v>4374</v>
      </c>
      <c r="E2035" s="727" t="str">
        <f t="shared" si="68"/>
        <v>Костюм (комплект)</v>
      </c>
      <c r="F2035" s="727" t="s">
        <v>8818</v>
      </c>
      <c r="G2035" s="727" t="str">
        <f t="shared" si="69"/>
        <v>для защиты от производственных загрязнений, мужской, из хлопчатобумажной ткани, состоит из куртки и брюк, летний, ГОСТ 27575-87</v>
      </c>
      <c r="H2035" s="727"/>
      <c r="I2035" s="727"/>
      <c r="J2035" s="727" t="s">
        <v>227</v>
      </c>
      <c r="K2035" s="727">
        <v>70</v>
      </c>
      <c r="L2035" s="752">
        <v>711000000</v>
      </c>
      <c r="M2035" s="753" t="s">
        <v>73</v>
      </c>
      <c r="N2035" s="727" t="s">
        <v>2115</v>
      </c>
      <c r="O2035" s="727" t="s">
        <v>236</v>
      </c>
      <c r="P2035" s="727" t="s">
        <v>229</v>
      </c>
      <c r="Q2035" s="874" t="s">
        <v>230</v>
      </c>
      <c r="R2035" s="727" t="s">
        <v>2856</v>
      </c>
      <c r="S2035" s="727">
        <v>839</v>
      </c>
      <c r="T2035" s="727" t="s">
        <v>997</v>
      </c>
      <c r="U2035" s="789">
        <v>3</v>
      </c>
      <c r="V2035" s="789">
        <v>30000</v>
      </c>
      <c r="W2035" s="789">
        <v>90000</v>
      </c>
      <c r="X2035" s="789">
        <v>100800</v>
      </c>
      <c r="Y2035" s="727" t="s">
        <v>4270</v>
      </c>
      <c r="Z2035" s="727">
        <v>2016</v>
      </c>
      <c r="AA2035" s="727"/>
      <c r="AB2035" s="760" t="s">
        <v>876</v>
      </c>
      <c r="AC2035" s="760"/>
      <c r="AD2035" s="760"/>
      <c r="AE2035" s="760"/>
      <c r="AF2035" s="760"/>
      <c r="AG2035" s="760" t="s">
        <v>8826</v>
      </c>
      <c r="AH2035" s="760" t="s">
        <v>794</v>
      </c>
      <c r="AI2035" s="760">
        <v>210015174</v>
      </c>
      <c r="AJ2035" s="760" t="s">
        <v>8867</v>
      </c>
      <c r="AK2035" s="807"/>
    </row>
    <row r="2036" spans="1:37" s="192" customFormat="1" ht="100.5" customHeight="1">
      <c r="A2036" s="727" t="s">
        <v>8871</v>
      </c>
      <c r="B2036" s="727" t="s">
        <v>33</v>
      </c>
      <c r="C2036" s="727" t="s">
        <v>8817</v>
      </c>
      <c r="D2036" s="727" t="s">
        <v>4374</v>
      </c>
      <c r="E2036" s="727" t="str">
        <f t="shared" si="68"/>
        <v>Костюм (комплект)</v>
      </c>
      <c r="F2036" s="727" t="s">
        <v>8818</v>
      </c>
      <c r="G2036" s="727" t="str">
        <f t="shared" si="69"/>
        <v>для защиты от производственных загрязнений, мужской, из хлопчатобумажной ткани, состоит из куртки и брюк, летний, ГОСТ 27575-87</v>
      </c>
      <c r="H2036" s="727"/>
      <c r="I2036" s="727"/>
      <c r="J2036" s="727" t="s">
        <v>227</v>
      </c>
      <c r="K2036" s="727">
        <v>70</v>
      </c>
      <c r="L2036" s="752">
        <v>711000000</v>
      </c>
      <c r="M2036" s="753" t="s">
        <v>73</v>
      </c>
      <c r="N2036" s="727" t="s">
        <v>2115</v>
      </c>
      <c r="O2036" s="727" t="s">
        <v>4707</v>
      </c>
      <c r="P2036" s="727" t="s">
        <v>229</v>
      </c>
      <c r="Q2036" s="874" t="s">
        <v>230</v>
      </c>
      <c r="R2036" s="727" t="s">
        <v>2856</v>
      </c>
      <c r="S2036" s="727">
        <v>839</v>
      </c>
      <c r="T2036" s="727" t="s">
        <v>997</v>
      </c>
      <c r="U2036" s="789">
        <v>2</v>
      </c>
      <c r="V2036" s="789">
        <v>30000</v>
      </c>
      <c r="W2036" s="789">
        <v>60000</v>
      </c>
      <c r="X2036" s="789">
        <v>67200</v>
      </c>
      <c r="Y2036" s="727" t="s">
        <v>4270</v>
      </c>
      <c r="Z2036" s="727">
        <v>2016</v>
      </c>
      <c r="AA2036" s="727"/>
      <c r="AB2036" s="760" t="s">
        <v>876</v>
      </c>
      <c r="AC2036" s="760"/>
      <c r="AD2036" s="760"/>
      <c r="AE2036" s="760"/>
      <c r="AF2036" s="760"/>
      <c r="AG2036" s="760" t="s">
        <v>8824</v>
      </c>
      <c r="AH2036" s="760" t="s">
        <v>794</v>
      </c>
      <c r="AI2036" s="760">
        <v>210015175</v>
      </c>
      <c r="AJ2036" s="760" t="s">
        <v>8872</v>
      </c>
      <c r="AK2036" s="807"/>
    </row>
    <row r="2037" spans="1:37" s="192" customFormat="1" ht="100.5" customHeight="1">
      <c r="A2037" s="727" t="s">
        <v>8873</v>
      </c>
      <c r="B2037" s="727" t="s">
        <v>33</v>
      </c>
      <c r="C2037" s="727" t="s">
        <v>8817</v>
      </c>
      <c r="D2037" s="727" t="s">
        <v>4374</v>
      </c>
      <c r="E2037" s="727" t="str">
        <f t="shared" si="68"/>
        <v>Костюм (комплект)</v>
      </c>
      <c r="F2037" s="727" t="s">
        <v>8818</v>
      </c>
      <c r="G2037" s="727" t="str">
        <f t="shared" si="69"/>
        <v>для защиты от производственных загрязнений, мужской, из хлопчатобумажной ткани, состоит из куртки и брюк, летний, ГОСТ 27575-87</v>
      </c>
      <c r="H2037" s="727"/>
      <c r="I2037" s="727"/>
      <c r="J2037" s="727" t="s">
        <v>227</v>
      </c>
      <c r="K2037" s="727">
        <v>70</v>
      </c>
      <c r="L2037" s="752">
        <v>711000000</v>
      </c>
      <c r="M2037" s="753" t="s">
        <v>73</v>
      </c>
      <c r="N2037" s="727" t="s">
        <v>2115</v>
      </c>
      <c r="O2037" s="727" t="s">
        <v>236</v>
      </c>
      <c r="P2037" s="727" t="s">
        <v>229</v>
      </c>
      <c r="Q2037" s="874" t="s">
        <v>230</v>
      </c>
      <c r="R2037" s="727" t="s">
        <v>2856</v>
      </c>
      <c r="S2037" s="727">
        <v>839</v>
      </c>
      <c r="T2037" s="727" t="s">
        <v>997</v>
      </c>
      <c r="U2037" s="789">
        <v>2</v>
      </c>
      <c r="V2037" s="789">
        <v>30000</v>
      </c>
      <c r="W2037" s="789">
        <v>60000</v>
      </c>
      <c r="X2037" s="789">
        <v>67200</v>
      </c>
      <c r="Y2037" s="727" t="s">
        <v>4270</v>
      </c>
      <c r="Z2037" s="727">
        <v>2016</v>
      </c>
      <c r="AA2037" s="727"/>
      <c r="AB2037" s="760" t="s">
        <v>876</v>
      </c>
      <c r="AC2037" s="760"/>
      <c r="AD2037" s="760"/>
      <c r="AE2037" s="760"/>
      <c r="AF2037" s="760"/>
      <c r="AG2037" s="760" t="s">
        <v>8826</v>
      </c>
      <c r="AH2037" s="760" t="s">
        <v>794</v>
      </c>
      <c r="AI2037" s="760">
        <v>210015175</v>
      </c>
      <c r="AJ2037" s="760" t="s">
        <v>8872</v>
      </c>
      <c r="AK2037" s="807"/>
    </row>
    <row r="2038" spans="1:37" s="192" customFormat="1" ht="100.5" customHeight="1">
      <c r="A2038" s="727" t="s">
        <v>8874</v>
      </c>
      <c r="B2038" s="727" t="s">
        <v>33</v>
      </c>
      <c r="C2038" s="727" t="s">
        <v>8817</v>
      </c>
      <c r="D2038" s="727" t="s">
        <v>4374</v>
      </c>
      <c r="E2038" s="727" t="str">
        <f t="shared" si="68"/>
        <v>Костюм (комплект)</v>
      </c>
      <c r="F2038" s="727" t="s">
        <v>8818</v>
      </c>
      <c r="G2038" s="727" t="str">
        <f t="shared" si="69"/>
        <v>для защиты от производственных загрязнений, мужской, из хлопчатобумажной ткани, состоит из куртки и брюк, летний, ГОСТ 27575-87</v>
      </c>
      <c r="H2038" s="727"/>
      <c r="I2038" s="727"/>
      <c r="J2038" s="727" t="s">
        <v>227</v>
      </c>
      <c r="K2038" s="727">
        <v>70</v>
      </c>
      <c r="L2038" s="752">
        <v>711000000</v>
      </c>
      <c r="M2038" s="753" t="s">
        <v>73</v>
      </c>
      <c r="N2038" s="727" t="s">
        <v>2115</v>
      </c>
      <c r="O2038" s="727" t="s">
        <v>802</v>
      </c>
      <c r="P2038" s="727" t="s">
        <v>229</v>
      </c>
      <c r="Q2038" s="874" t="s">
        <v>230</v>
      </c>
      <c r="R2038" s="727" t="s">
        <v>2856</v>
      </c>
      <c r="S2038" s="727">
        <v>839</v>
      </c>
      <c r="T2038" s="727" t="s">
        <v>997</v>
      </c>
      <c r="U2038" s="789">
        <v>3</v>
      </c>
      <c r="V2038" s="789">
        <v>30000</v>
      </c>
      <c r="W2038" s="789">
        <v>90000</v>
      </c>
      <c r="X2038" s="789">
        <v>100800</v>
      </c>
      <c r="Y2038" s="727" t="s">
        <v>4270</v>
      </c>
      <c r="Z2038" s="727">
        <v>2016</v>
      </c>
      <c r="AA2038" s="727"/>
      <c r="AB2038" s="760" t="s">
        <v>876</v>
      </c>
      <c r="AC2038" s="760"/>
      <c r="AD2038" s="760"/>
      <c r="AE2038" s="760"/>
      <c r="AF2038" s="760"/>
      <c r="AG2038" s="760" t="s">
        <v>8819</v>
      </c>
      <c r="AH2038" s="760" t="s">
        <v>794</v>
      </c>
      <c r="AI2038" s="760">
        <v>210015178</v>
      </c>
      <c r="AJ2038" s="760" t="s">
        <v>8875</v>
      </c>
      <c r="AK2038" s="807"/>
    </row>
    <row r="2039" spans="1:37" s="192" customFormat="1" ht="100.5" customHeight="1">
      <c r="A2039" s="727" t="s">
        <v>8876</v>
      </c>
      <c r="B2039" s="727" t="s">
        <v>33</v>
      </c>
      <c r="C2039" s="727" t="s">
        <v>8817</v>
      </c>
      <c r="D2039" s="727" t="s">
        <v>4374</v>
      </c>
      <c r="E2039" s="727" t="str">
        <f t="shared" si="68"/>
        <v>Костюм (комплект)</v>
      </c>
      <c r="F2039" s="727" t="s">
        <v>8818</v>
      </c>
      <c r="G2039" s="727" t="str">
        <f t="shared" si="69"/>
        <v>для защиты от производственных загрязнений, мужской, из хлопчатобумажной ткани, состоит из куртки и брюк, летний, ГОСТ 27575-87</v>
      </c>
      <c r="H2039" s="727"/>
      <c r="I2039" s="727"/>
      <c r="J2039" s="727" t="s">
        <v>227</v>
      </c>
      <c r="K2039" s="727">
        <v>70</v>
      </c>
      <c r="L2039" s="752">
        <v>711000000</v>
      </c>
      <c r="M2039" s="753" t="s">
        <v>73</v>
      </c>
      <c r="N2039" s="727" t="s">
        <v>2115</v>
      </c>
      <c r="O2039" s="813" t="s">
        <v>4669</v>
      </c>
      <c r="P2039" s="727" t="s">
        <v>229</v>
      </c>
      <c r="Q2039" s="874" t="s">
        <v>230</v>
      </c>
      <c r="R2039" s="727" t="s">
        <v>2856</v>
      </c>
      <c r="S2039" s="727">
        <v>839</v>
      </c>
      <c r="T2039" s="727" t="s">
        <v>997</v>
      </c>
      <c r="U2039" s="789">
        <v>2</v>
      </c>
      <c r="V2039" s="789">
        <v>30000</v>
      </c>
      <c r="W2039" s="789">
        <v>60000</v>
      </c>
      <c r="X2039" s="789">
        <v>67200</v>
      </c>
      <c r="Y2039" s="727" t="s">
        <v>4270</v>
      </c>
      <c r="Z2039" s="727">
        <v>2016</v>
      </c>
      <c r="AA2039" s="727"/>
      <c r="AB2039" s="760" t="s">
        <v>876</v>
      </c>
      <c r="AC2039" s="760"/>
      <c r="AD2039" s="760"/>
      <c r="AE2039" s="760"/>
      <c r="AF2039" s="760"/>
      <c r="AG2039" s="760" t="s">
        <v>8822</v>
      </c>
      <c r="AH2039" s="760" t="s">
        <v>794</v>
      </c>
      <c r="AI2039" s="760">
        <v>210015178</v>
      </c>
      <c r="AJ2039" s="760" t="s">
        <v>8875</v>
      </c>
      <c r="AK2039" s="807"/>
    </row>
    <row r="2040" spans="1:37" s="192" customFormat="1" ht="100.5" customHeight="1">
      <c r="A2040" s="727" t="s">
        <v>8877</v>
      </c>
      <c r="B2040" s="727" t="s">
        <v>33</v>
      </c>
      <c r="C2040" s="727" t="s">
        <v>8817</v>
      </c>
      <c r="D2040" s="727" t="s">
        <v>4374</v>
      </c>
      <c r="E2040" s="727" t="str">
        <f t="shared" si="68"/>
        <v>Костюм (комплект)</v>
      </c>
      <c r="F2040" s="727" t="s">
        <v>8818</v>
      </c>
      <c r="G2040" s="727" t="str">
        <f t="shared" si="69"/>
        <v>для защиты от производственных загрязнений, мужской, из хлопчатобумажной ткани, состоит из куртки и брюк, летний, ГОСТ 27575-87</v>
      </c>
      <c r="H2040" s="727"/>
      <c r="I2040" s="727"/>
      <c r="J2040" s="727" t="s">
        <v>227</v>
      </c>
      <c r="K2040" s="727">
        <v>70</v>
      </c>
      <c r="L2040" s="752">
        <v>711000000</v>
      </c>
      <c r="M2040" s="753" t="s">
        <v>73</v>
      </c>
      <c r="N2040" s="727" t="s">
        <v>2115</v>
      </c>
      <c r="O2040" s="727" t="s">
        <v>236</v>
      </c>
      <c r="P2040" s="727" t="s">
        <v>229</v>
      </c>
      <c r="Q2040" s="874" t="s">
        <v>230</v>
      </c>
      <c r="R2040" s="727" t="s">
        <v>2856</v>
      </c>
      <c r="S2040" s="727">
        <v>839</v>
      </c>
      <c r="T2040" s="727" t="s">
        <v>997</v>
      </c>
      <c r="U2040" s="789">
        <v>4</v>
      </c>
      <c r="V2040" s="789">
        <v>30000</v>
      </c>
      <c r="W2040" s="789">
        <v>120000</v>
      </c>
      <c r="X2040" s="789">
        <v>134400</v>
      </c>
      <c r="Y2040" s="727" t="s">
        <v>4270</v>
      </c>
      <c r="Z2040" s="727">
        <v>2016</v>
      </c>
      <c r="AA2040" s="727"/>
      <c r="AB2040" s="760" t="s">
        <v>876</v>
      </c>
      <c r="AC2040" s="760"/>
      <c r="AD2040" s="760"/>
      <c r="AE2040" s="760"/>
      <c r="AF2040" s="760"/>
      <c r="AG2040" s="760" t="s">
        <v>8826</v>
      </c>
      <c r="AH2040" s="760" t="s">
        <v>794</v>
      </c>
      <c r="AI2040" s="760">
        <v>210015178</v>
      </c>
      <c r="AJ2040" s="760" t="s">
        <v>8875</v>
      </c>
      <c r="AK2040" s="807"/>
    </row>
    <row r="2041" spans="1:37" s="192" customFormat="1" ht="100.5" customHeight="1">
      <c r="A2041" s="727" t="s">
        <v>8878</v>
      </c>
      <c r="B2041" s="727" t="s">
        <v>33</v>
      </c>
      <c r="C2041" s="727" t="s">
        <v>8817</v>
      </c>
      <c r="D2041" s="727" t="s">
        <v>4374</v>
      </c>
      <c r="E2041" s="727" t="str">
        <f t="shared" si="68"/>
        <v>Костюм (комплект)</v>
      </c>
      <c r="F2041" s="727" t="s">
        <v>8818</v>
      </c>
      <c r="G2041" s="727" t="str">
        <f t="shared" si="69"/>
        <v>для защиты от производственных загрязнений, мужской, из хлопчатобумажной ткани, состоит из куртки и брюк, летний, ГОСТ 27575-87</v>
      </c>
      <c r="H2041" s="727"/>
      <c r="I2041" s="727"/>
      <c r="J2041" s="727" t="s">
        <v>227</v>
      </c>
      <c r="K2041" s="727">
        <v>70</v>
      </c>
      <c r="L2041" s="752">
        <v>711000000</v>
      </c>
      <c r="M2041" s="753" t="s">
        <v>73</v>
      </c>
      <c r="N2041" s="727" t="s">
        <v>2115</v>
      </c>
      <c r="O2041" s="727" t="s">
        <v>802</v>
      </c>
      <c r="P2041" s="727" t="s">
        <v>229</v>
      </c>
      <c r="Q2041" s="874" t="s">
        <v>230</v>
      </c>
      <c r="R2041" s="727" t="s">
        <v>2856</v>
      </c>
      <c r="S2041" s="727">
        <v>839</v>
      </c>
      <c r="T2041" s="727" t="s">
        <v>997</v>
      </c>
      <c r="U2041" s="789">
        <v>1</v>
      </c>
      <c r="V2041" s="789">
        <v>30000</v>
      </c>
      <c r="W2041" s="789">
        <v>30000</v>
      </c>
      <c r="X2041" s="789">
        <v>33600</v>
      </c>
      <c r="Y2041" s="727" t="s">
        <v>4270</v>
      </c>
      <c r="Z2041" s="727">
        <v>2016</v>
      </c>
      <c r="AA2041" s="727"/>
      <c r="AB2041" s="760" t="s">
        <v>876</v>
      </c>
      <c r="AC2041" s="760"/>
      <c r="AD2041" s="760"/>
      <c r="AE2041" s="760"/>
      <c r="AF2041" s="760"/>
      <c r="AG2041" s="760" t="s">
        <v>8819</v>
      </c>
      <c r="AH2041" s="760" t="s">
        <v>794</v>
      </c>
      <c r="AI2041" s="760">
        <v>210015179</v>
      </c>
      <c r="AJ2041" s="760" t="s">
        <v>8879</v>
      </c>
      <c r="AK2041" s="807"/>
    </row>
    <row r="2042" spans="1:37" s="192" customFormat="1" ht="100.5" customHeight="1">
      <c r="A2042" s="727" t="s">
        <v>8880</v>
      </c>
      <c r="B2042" s="727" t="s">
        <v>33</v>
      </c>
      <c r="C2042" s="727" t="s">
        <v>8817</v>
      </c>
      <c r="D2042" s="727" t="s">
        <v>4374</v>
      </c>
      <c r="E2042" s="727" t="str">
        <f t="shared" si="68"/>
        <v>Костюм (комплект)</v>
      </c>
      <c r="F2042" s="727" t="s">
        <v>8818</v>
      </c>
      <c r="G2042" s="727" t="str">
        <f t="shared" si="69"/>
        <v>для защиты от производственных загрязнений, мужской, из хлопчатобумажной ткани, состоит из куртки и брюк, летний, ГОСТ 27575-87</v>
      </c>
      <c r="H2042" s="727"/>
      <c r="I2042" s="727"/>
      <c r="J2042" s="727" t="s">
        <v>227</v>
      </c>
      <c r="K2042" s="727">
        <v>70</v>
      </c>
      <c r="L2042" s="752">
        <v>711000000</v>
      </c>
      <c r="M2042" s="753" t="s">
        <v>73</v>
      </c>
      <c r="N2042" s="727" t="s">
        <v>2115</v>
      </c>
      <c r="O2042" s="813" t="s">
        <v>4693</v>
      </c>
      <c r="P2042" s="727" t="s">
        <v>229</v>
      </c>
      <c r="Q2042" s="874" t="s">
        <v>230</v>
      </c>
      <c r="R2042" s="727" t="s">
        <v>2856</v>
      </c>
      <c r="S2042" s="727">
        <v>839</v>
      </c>
      <c r="T2042" s="727" t="s">
        <v>997</v>
      </c>
      <c r="U2042" s="789">
        <v>1</v>
      </c>
      <c r="V2042" s="789">
        <v>30000</v>
      </c>
      <c r="W2042" s="789">
        <v>30000</v>
      </c>
      <c r="X2042" s="789">
        <v>33600</v>
      </c>
      <c r="Y2042" s="727" t="s">
        <v>4270</v>
      </c>
      <c r="Z2042" s="727">
        <v>2016</v>
      </c>
      <c r="AA2042" s="727"/>
      <c r="AB2042" s="760" t="s">
        <v>876</v>
      </c>
      <c r="AC2042" s="760"/>
      <c r="AD2042" s="760"/>
      <c r="AE2042" s="760"/>
      <c r="AF2042" s="760"/>
      <c r="AG2042" s="760" t="s">
        <v>8881</v>
      </c>
      <c r="AH2042" s="760" t="s">
        <v>794</v>
      </c>
      <c r="AI2042" s="760">
        <v>210015179</v>
      </c>
      <c r="AJ2042" s="760" t="s">
        <v>8879</v>
      </c>
      <c r="AK2042" s="807"/>
    </row>
    <row r="2043" spans="1:37" s="192" customFormat="1" ht="100.5" customHeight="1">
      <c r="A2043" s="727" t="s">
        <v>8882</v>
      </c>
      <c r="B2043" s="727" t="s">
        <v>33</v>
      </c>
      <c r="C2043" s="727" t="s">
        <v>8817</v>
      </c>
      <c r="D2043" s="727" t="s">
        <v>4374</v>
      </c>
      <c r="E2043" s="727" t="str">
        <f t="shared" si="68"/>
        <v>Костюм (комплект)</v>
      </c>
      <c r="F2043" s="727" t="s">
        <v>8818</v>
      </c>
      <c r="G2043" s="727" t="str">
        <f t="shared" si="69"/>
        <v>для защиты от производственных загрязнений, мужской, из хлопчатобумажной ткани, состоит из куртки и брюк, летний, ГОСТ 27575-87</v>
      </c>
      <c r="H2043" s="727"/>
      <c r="I2043" s="727"/>
      <c r="J2043" s="727" t="s">
        <v>227</v>
      </c>
      <c r="K2043" s="727">
        <v>70</v>
      </c>
      <c r="L2043" s="752">
        <v>711000000</v>
      </c>
      <c r="M2043" s="753" t="s">
        <v>73</v>
      </c>
      <c r="N2043" s="727" t="s">
        <v>2115</v>
      </c>
      <c r="O2043" s="727" t="s">
        <v>4707</v>
      </c>
      <c r="P2043" s="727" t="s">
        <v>229</v>
      </c>
      <c r="Q2043" s="874" t="s">
        <v>230</v>
      </c>
      <c r="R2043" s="727" t="s">
        <v>2856</v>
      </c>
      <c r="S2043" s="727">
        <v>839</v>
      </c>
      <c r="T2043" s="727" t="s">
        <v>997</v>
      </c>
      <c r="U2043" s="789">
        <v>1</v>
      </c>
      <c r="V2043" s="789">
        <v>30000</v>
      </c>
      <c r="W2043" s="789">
        <v>30000</v>
      </c>
      <c r="X2043" s="789">
        <v>33600</v>
      </c>
      <c r="Y2043" s="727" t="s">
        <v>4270</v>
      </c>
      <c r="Z2043" s="727">
        <v>2016</v>
      </c>
      <c r="AA2043" s="727"/>
      <c r="AB2043" s="760" t="s">
        <v>876</v>
      </c>
      <c r="AC2043" s="760"/>
      <c r="AD2043" s="760"/>
      <c r="AE2043" s="760"/>
      <c r="AF2043" s="760"/>
      <c r="AG2043" s="760" t="s">
        <v>8824</v>
      </c>
      <c r="AH2043" s="760" t="s">
        <v>794</v>
      </c>
      <c r="AI2043" s="760">
        <v>210015180</v>
      </c>
      <c r="AJ2043" s="760" t="s">
        <v>8883</v>
      </c>
      <c r="AK2043" s="807"/>
    </row>
    <row r="2044" spans="1:37" s="192" customFormat="1" ht="100.5" customHeight="1">
      <c r="A2044" s="727" t="s">
        <v>8884</v>
      </c>
      <c r="B2044" s="727" t="s">
        <v>33</v>
      </c>
      <c r="C2044" s="727" t="s">
        <v>8817</v>
      </c>
      <c r="D2044" s="727" t="s">
        <v>4374</v>
      </c>
      <c r="E2044" s="727" t="str">
        <f t="shared" si="68"/>
        <v>Костюм (комплект)</v>
      </c>
      <c r="F2044" s="727" t="s">
        <v>8818</v>
      </c>
      <c r="G2044" s="727" t="str">
        <f t="shared" si="69"/>
        <v>для защиты от производственных загрязнений, мужской, из хлопчатобумажной ткани, состоит из куртки и брюк, летний, ГОСТ 27575-87</v>
      </c>
      <c r="H2044" s="727"/>
      <c r="I2044" s="727"/>
      <c r="J2044" s="727" t="s">
        <v>227</v>
      </c>
      <c r="K2044" s="727">
        <v>70</v>
      </c>
      <c r="L2044" s="752">
        <v>711000000</v>
      </c>
      <c r="M2044" s="753" t="s">
        <v>73</v>
      </c>
      <c r="N2044" s="727" t="s">
        <v>2115</v>
      </c>
      <c r="O2044" s="813" t="s">
        <v>4678</v>
      </c>
      <c r="P2044" s="727" t="s">
        <v>229</v>
      </c>
      <c r="Q2044" s="874" t="s">
        <v>230</v>
      </c>
      <c r="R2044" s="727" t="s">
        <v>2856</v>
      </c>
      <c r="S2044" s="727">
        <v>839</v>
      </c>
      <c r="T2044" s="727" t="s">
        <v>997</v>
      </c>
      <c r="U2044" s="789">
        <v>1</v>
      </c>
      <c r="V2044" s="789">
        <v>30000</v>
      </c>
      <c r="W2044" s="789">
        <v>30000</v>
      </c>
      <c r="X2044" s="789">
        <v>33600</v>
      </c>
      <c r="Y2044" s="727" t="s">
        <v>4270</v>
      </c>
      <c r="Z2044" s="727">
        <v>2016</v>
      </c>
      <c r="AA2044" s="727"/>
      <c r="AB2044" s="760" t="s">
        <v>876</v>
      </c>
      <c r="AC2044" s="760"/>
      <c r="AD2044" s="760"/>
      <c r="AE2044" s="760"/>
      <c r="AF2044" s="760"/>
      <c r="AG2044" s="760" t="s">
        <v>8831</v>
      </c>
      <c r="AH2044" s="760" t="s">
        <v>794</v>
      </c>
      <c r="AI2044" s="760">
        <v>210015180</v>
      </c>
      <c r="AJ2044" s="760" t="s">
        <v>8883</v>
      </c>
      <c r="AK2044" s="807"/>
    </row>
    <row r="2045" spans="1:37" s="192" customFormat="1" ht="100.5" customHeight="1">
      <c r="A2045" s="727" t="s">
        <v>8885</v>
      </c>
      <c r="B2045" s="727" t="s">
        <v>33</v>
      </c>
      <c r="C2045" s="727" t="s">
        <v>8817</v>
      </c>
      <c r="D2045" s="727" t="s">
        <v>4374</v>
      </c>
      <c r="E2045" s="727" t="str">
        <f t="shared" si="68"/>
        <v>Костюм (комплект)</v>
      </c>
      <c r="F2045" s="727" t="s">
        <v>8818</v>
      </c>
      <c r="G2045" s="727" t="str">
        <f t="shared" si="69"/>
        <v>для защиты от производственных загрязнений, мужской, из хлопчатобумажной ткани, состоит из куртки и брюк, летний, ГОСТ 27575-87</v>
      </c>
      <c r="H2045" s="727"/>
      <c r="I2045" s="727"/>
      <c r="J2045" s="727" t="s">
        <v>227</v>
      </c>
      <c r="K2045" s="727">
        <v>70</v>
      </c>
      <c r="L2045" s="752">
        <v>711000000</v>
      </c>
      <c r="M2045" s="753" t="s">
        <v>73</v>
      </c>
      <c r="N2045" s="727" t="s">
        <v>2115</v>
      </c>
      <c r="O2045" s="727" t="s">
        <v>236</v>
      </c>
      <c r="P2045" s="727" t="s">
        <v>229</v>
      </c>
      <c r="Q2045" s="874" t="s">
        <v>230</v>
      </c>
      <c r="R2045" s="727" t="s">
        <v>2856</v>
      </c>
      <c r="S2045" s="727">
        <v>839</v>
      </c>
      <c r="T2045" s="727" t="s">
        <v>997</v>
      </c>
      <c r="U2045" s="789">
        <v>1</v>
      </c>
      <c r="V2045" s="789">
        <v>30000</v>
      </c>
      <c r="W2045" s="789">
        <v>30000</v>
      </c>
      <c r="X2045" s="789">
        <v>33600</v>
      </c>
      <c r="Y2045" s="727" t="s">
        <v>4270</v>
      </c>
      <c r="Z2045" s="727">
        <v>2016</v>
      </c>
      <c r="AA2045" s="727"/>
      <c r="AB2045" s="760" t="s">
        <v>876</v>
      </c>
      <c r="AC2045" s="760"/>
      <c r="AD2045" s="760"/>
      <c r="AE2045" s="760"/>
      <c r="AF2045" s="760"/>
      <c r="AG2045" s="760" t="s">
        <v>8826</v>
      </c>
      <c r="AH2045" s="760" t="s">
        <v>794</v>
      </c>
      <c r="AI2045" s="760">
        <v>210015184</v>
      </c>
      <c r="AJ2045" s="760" t="s">
        <v>8886</v>
      </c>
      <c r="AK2045" s="807"/>
    </row>
    <row r="2046" spans="1:37" s="192" customFormat="1" ht="100.5" customHeight="1">
      <c r="A2046" s="727" t="s">
        <v>8887</v>
      </c>
      <c r="B2046" s="727" t="s">
        <v>33</v>
      </c>
      <c r="C2046" s="727" t="s">
        <v>8817</v>
      </c>
      <c r="D2046" s="727" t="s">
        <v>4374</v>
      </c>
      <c r="E2046" s="727" t="str">
        <f t="shared" si="68"/>
        <v>Костюм (комплект)</v>
      </c>
      <c r="F2046" s="727" t="s">
        <v>8818</v>
      </c>
      <c r="G2046" s="727" t="str">
        <f t="shared" si="69"/>
        <v>для защиты от производственных загрязнений, мужской, из хлопчатобумажной ткани, состоит из куртки и брюк, летний, ГОСТ 27575-87</v>
      </c>
      <c r="H2046" s="727"/>
      <c r="I2046" s="727"/>
      <c r="J2046" s="727" t="s">
        <v>227</v>
      </c>
      <c r="K2046" s="727">
        <v>70</v>
      </c>
      <c r="L2046" s="752">
        <v>711000000</v>
      </c>
      <c r="M2046" s="753" t="s">
        <v>73</v>
      </c>
      <c r="N2046" s="727" t="s">
        <v>2115</v>
      </c>
      <c r="O2046" s="813" t="s">
        <v>4678</v>
      </c>
      <c r="P2046" s="727" t="s">
        <v>229</v>
      </c>
      <c r="Q2046" s="874" t="s">
        <v>230</v>
      </c>
      <c r="R2046" s="727" t="s">
        <v>2856</v>
      </c>
      <c r="S2046" s="727">
        <v>839</v>
      </c>
      <c r="T2046" s="727" t="s">
        <v>997</v>
      </c>
      <c r="U2046" s="789">
        <v>1</v>
      </c>
      <c r="V2046" s="789">
        <v>30000</v>
      </c>
      <c r="W2046" s="789">
        <v>30000</v>
      </c>
      <c r="X2046" s="789">
        <v>33600</v>
      </c>
      <c r="Y2046" s="727" t="s">
        <v>4270</v>
      </c>
      <c r="Z2046" s="727">
        <v>2016</v>
      </c>
      <c r="AA2046" s="727"/>
      <c r="AB2046" s="760" t="s">
        <v>876</v>
      </c>
      <c r="AC2046" s="760"/>
      <c r="AD2046" s="760"/>
      <c r="AE2046" s="760"/>
      <c r="AF2046" s="760"/>
      <c r="AG2046" s="760" t="s">
        <v>8831</v>
      </c>
      <c r="AH2046" s="760" t="s">
        <v>794</v>
      </c>
      <c r="AI2046" s="760">
        <v>210015185</v>
      </c>
      <c r="AJ2046" s="760" t="s">
        <v>8888</v>
      </c>
      <c r="AK2046" s="807"/>
    </row>
    <row r="2047" spans="1:37" s="192" customFormat="1" ht="100.5" customHeight="1">
      <c r="A2047" s="727" t="s">
        <v>8889</v>
      </c>
      <c r="B2047" s="727" t="s">
        <v>33</v>
      </c>
      <c r="C2047" s="727" t="s">
        <v>8817</v>
      </c>
      <c r="D2047" s="727" t="s">
        <v>4374</v>
      </c>
      <c r="E2047" s="727" t="str">
        <f t="shared" si="68"/>
        <v>Костюм (комплект)</v>
      </c>
      <c r="F2047" s="727" t="s">
        <v>8818</v>
      </c>
      <c r="G2047" s="727" t="str">
        <f t="shared" si="69"/>
        <v>для защиты от производственных загрязнений, мужской, из хлопчатобумажной ткани, состоит из куртки и брюк, летний, ГОСТ 27575-87</v>
      </c>
      <c r="H2047" s="727"/>
      <c r="I2047" s="727"/>
      <c r="J2047" s="727" t="s">
        <v>227</v>
      </c>
      <c r="K2047" s="727">
        <v>70</v>
      </c>
      <c r="L2047" s="752">
        <v>711000000</v>
      </c>
      <c r="M2047" s="753" t="s">
        <v>73</v>
      </c>
      <c r="N2047" s="727" t="s">
        <v>2115</v>
      </c>
      <c r="O2047" s="727" t="s">
        <v>802</v>
      </c>
      <c r="P2047" s="727" t="s">
        <v>229</v>
      </c>
      <c r="Q2047" s="874" t="s">
        <v>230</v>
      </c>
      <c r="R2047" s="727" t="s">
        <v>2856</v>
      </c>
      <c r="S2047" s="727">
        <v>839</v>
      </c>
      <c r="T2047" s="727" t="s">
        <v>997</v>
      </c>
      <c r="U2047" s="789">
        <v>1</v>
      </c>
      <c r="V2047" s="789">
        <v>30000</v>
      </c>
      <c r="W2047" s="789">
        <v>30000</v>
      </c>
      <c r="X2047" s="789">
        <v>33600</v>
      </c>
      <c r="Y2047" s="727" t="s">
        <v>4270</v>
      </c>
      <c r="Z2047" s="727">
        <v>2016</v>
      </c>
      <c r="AA2047" s="727"/>
      <c r="AB2047" s="760" t="s">
        <v>876</v>
      </c>
      <c r="AC2047" s="760"/>
      <c r="AD2047" s="760"/>
      <c r="AE2047" s="760"/>
      <c r="AF2047" s="760"/>
      <c r="AG2047" s="760" t="s">
        <v>8819</v>
      </c>
      <c r="AH2047" s="760" t="s">
        <v>794</v>
      </c>
      <c r="AI2047" s="760">
        <v>210015189</v>
      </c>
      <c r="AJ2047" s="760" t="s">
        <v>8890</v>
      </c>
      <c r="AK2047" s="807"/>
    </row>
    <row r="2048" spans="1:37" s="192" customFormat="1" ht="100.5" customHeight="1">
      <c r="A2048" s="727" t="s">
        <v>8891</v>
      </c>
      <c r="B2048" s="727" t="s">
        <v>33</v>
      </c>
      <c r="C2048" s="727" t="s">
        <v>8430</v>
      </c>
      <c r="D2048" s="727" t="s">
        <v>4374</v>
      </c>
      <c r="E2048" s="727" t="str">
        <f t="shared" si="68"/>
        <v>Костюм (комплект)</v>
      </c>
      <c r="F2048" s="727" t="s">
        <v>8431</v>
      </c>
      <c r="G2048" s="727" t="str">
        <f t="shared" si="69"/>
        <v>спецодежда влагозащитная, мужской, из брезентовой ткани, состоит из куртки и брюк, ГОСТ 27653-88</v>
      </c>
      <c r="H2048" s="727"/>
      <c r="I2048" s="727"/>
      <c r="J2048" s="727" t="s">
        <v>227</v>
      </c>
      <c r="K2048" s="727">
        <v>80</v>
      </c>
      <c r="L2048" s="752">
        <v>711000000</v>
      </c>
      <c r="M2048" s="753" t="s">
        <v>73</v>
      </c>
      <c r="N2048" s="727" t="s">
        <v>2115</v>
      </c>
      <c r="O2048" s="813" t="s">
        <v>4672</v>
      </c>
      <c r="P2048" s="727" t="s">
        <v>229</v>
      </c>
      <c r="Q2048" s="874" t="s">
        <v>230</v>
      </c>
      <c r="R2048" s="727" t="s">
        <v>2856</v>
      </c>
      <c r="S2048" s="727">
        <v>839</v>
      </c>
      <c r="T2048" s="727" t="s">
        <v>997</v>
      </c>
      <c r="U2048" s="789">
        <v>1</v>
      </c>
      <c r="V2048" s="789">
        <v>14000</v>
      </c>
      <c r="W2048" s="789">
        <v>14000</v>
      </c>
      <c r="X2048" s="789">
        <v>15680</v>
      </c>
      <c r="Y2048" s="727" t="s">
        <v>4270</v>
      </c>
      <c r="Z2048" s="727">
        <v>2016</v>
      </c>
      <c r="AA2048" s="727"/>
      <c r="AB2048" s="760" t="s">
        <v>876</v>
      </c>
      <c r="AC2048" s="760"/>
      <c r="AD2048" s="760"/>
      <c r="AE2048" s="760"/>
      <c r="AF2048" s="760"/>
      <c r="AG2048" s="760" t="s">
        <v>8440</v>
      </c>
      <c r="AH2048" s="760" t="s">
        <v>794</v>
      </c>
      <c r="AI2048" s="760">
        <v>210015383</v>
      </c>
      <c r="AJ2048" s="760" t="s">
        <v>8892</v>
      </c>
      <c r="AK2048" s="807"/>
    </row>
    <row r="2049" spans="1:37" s="192" customFormat="1" ht="100.5" customHeight="1">
      <c r="A2049" s="727" t="s">
        <v>8893</v>
      </c>
      <c r="B2049" s="727" t="s">
        <v>33</v>
      </c>
      <c r="C2049" s="727" t="s">
        <v>8430</v>
      </c>
      <c r="D2049" s="727" t="s">
        <v>4374</v>
      </c>
      <c r="E2049" s="727" t="str">
        <f t="shared" si="68"/>
        <v>Костюм (комплект)</v>
      </c>
      <c r="F2049" s="727" t="s">
        <v>8431</v>
      </c>
      <c r="G2049" s="727" t="str">
        <f t="shared" si="69"/>
        <v>спецодежда влагозащитная, мужской, из брезентовой ткани, состоит из куртки и брюк, ГОСТ 27653-88</v>
      </c>
      <c r="H2049" s="727"/>
      <c r="I2049" s="727"/>
      <c r="J2049" s="727" t="s">
        <v>227</v>
      </c>
      <c r="K2049" s="727">
        <v>80</v>
      </c>
      <c r="L2049" s="752">
        <v>711000000</v>
      </c>
      <c r="M2049" s="753" t="s">
        <v>73</v>
      </c>
      <c r="N2049" s="727" t="s">
        <v>2115</v>
      </c>
      <c r="O2049" s="727" t="s">
        <v>236</v>
      </c>
      <c r="P2049" s="727" t="s">
        <v>229</v>
      </c>
      <c r="Q2049" s="874" t="s">
        <v>230</v>
      </c>
      <c r="R2049" s="727" t="s">
        <v>2856</v>
      </c>
      <c r="S2049" s="727">
        <v>839</v>
      </c>
      <c r="T2049" s="727" t="s">
        <v>997</v>
      </c>
      <c r="U2049" s="789">
        <v>3</v>
      </c>
      <c r="V2049" s="789">
        <v>14000</v>
      </c>
      <c r="W2049" s="789">
        <v>42000</v>
      </c>
      <c r="X2049" s="789">
        <v>47040</v>
      </c>
      <c r="Y2049" s="727" t="s">
        <v>4270</v>
      </c>
      <c r="Z2049" s="727">
        <v>2016</v>
      </c>
      <c r="AA2049" s="727"/>
      <c r="AB2049" s="760" t="s">
        <v>876</v>
      </c>
      <c r="AC2049" s="760"/>
      <c r="AD2049" s="760"/>
      <c r="AE2049" s="760"/>
      <c r="AF2049" s="760"/>
      <c r="AG2049" s="760" t="s">
        <v>8432</v>
      </c>
      <c r="AH2049" s="760" t="s">
        <v>794</v>
      </c>
      <c r="AI2049" s="760">
        <v>210015383</v>
      </c>
      <c r="AJ2049" s="760" t="s">
        <v>8892</v>
      </c>
      <c r="AK2049" s="807"/>
    </row>
    <row r="2050" spans="1:37" s="192" customFormat="1" ht="100.5" customHeight="1">
      <c r="A2050" s="727" t="s">
        <v>8894</v>
      </c>
      <c r="B2050" s="727" t="s">
        <v>33</v>
      </c>
      <c r="C2050" s="727" t="s">
        <v>8430</v>
      </c>
      <c r="D2050" s="727" t="s">
        <v>4374</v>
      </c>
      <c r="E2050" s="727" t="str">
        <f t="shared" si="68"/>
        <v>Костюм (комплект)</v>
      </c>
      <c r="F2050" s="727" t="s">
        <v>8431</v>
      </c>
      <c r="G2050" s="727" t="str">
        <f t="shared" si="69"/>
        <v>спецодежда влагозащитная, мужской, из брезентовой ткани, состоит из куртки и брюк, ГОСТ 27653-88</v>
      </c>
      <c r="H2050" s="727"/>
      <c r="I2050" s="727"/>
      <c r="J2050" s="727" t="s">
        <v>227</v>
      </c>
      <c r="K2050" s="727">
        <v>80</v>
      </c>
      <c r="L2050" s="752">
        <v>711000000</v>
      </c>
      <c r="M2050" s="753" t="s">
        <v>73</v>
      </c>
      <c r="N2050" s="727" t="s">
        <v>2115</v>
      </c>
      <c r="O2050" s="813" t="s">
        <v>4672</v>
      </c>
      <c r="P2050" s="727" t="s">
        <v>229</v>
      </c>
      <c r="Q2050" s="874" t="s">
        <v>230</v>
      </c>
      <c r="R2050" s="727" t="s">
        <v>2856</v>
      </c>
      <c r="S2050" s="727">
        <v>839</v>
      </c>
      <c r="T2050" s="727" t="s">
        <v>997</v>
      </c>
      <c r="U2050" s="789">
        <v>1</v>
      </c>
      <c r="V2050" s="789">
        <v>14000</v>
      </c>
      <c r="W2050" s="789">
        <v>14000</v>
      </c>
      <c r="X2050" s="789">
        <v>15680</v>
      </c>
      <c r="Y2050" s="727" t="s">
        <v>4270</v>
      </c>
      <c r="Z2050" s="727">
        <v>2016</v>
      </c>
      <c r="AA2050" s="727"/>
      <c r="AB2050" s="760" t="s">
        <v>876</v>
      </c>
      <c r="AC2050" s="760"/>
      <c r="AD2050" s="760"/>
      <c r="AE2050" s="760"/>
      <c r="AF2050" s="760"/>
      <c r="AG2050" s="760" t="s">
        <v>8440</v>
      </c>
      <c r="AH2050" s="760" t="s">
        <v>794</v>
      </c>
      <c r="AI2050" s="760">
        <v>210015384</v>
      </c>
      <c r="AJ2050" s="760" t="s">
        <v>8895</v>
      </c>
      <c r="AK2050" s="807"/>
    </row>
    <row r="2051" spans="1:37" s="192" customFormat="1" ht="100.5" customHeight="1">
      <c r="A2051" s="727" t="s">
        <v>8896</v>
      </c>
      <c r="B2051" s="727" t="s">
        <v>33</v>
      </c>
      <c r="C2051" s="727" t="s">
        <v>8430</v>
      </c>
      <c r="D2051" s="727" t="s">
        <v>4374</v>
      </c>
      <c r="E2051" s="727" t="str">
        <f t="shared" si="68"/>
        <v>Костюм (комплект)</v>
      </c>
      <c r="F2051" s="727" t="s">
        <v>8431</v>
      </c>
      <c r="G2051" s="727" t="str">
        <f t="shared" si="69"/>
        <v>спецодежда влагозащитная, мужской, из брезентовой ткани, состоит из куртки и брюк, ГОСТ 27653-88</v>
      </c>
      <c r="H2051" s="727"/>
      <c r="I2051" s="727"/>
      <c r="J2051" s="727" t="s">
        <v>227</v>
      </c>
      <c r="K2051" s="727">
        <v>80</v>
      </c>
      <c r="L2051" s="752">
        <v>711000000</v>
      </c>
      <c r="M2051" s="753" t="s">
        <v>73</v>
      </c>
      <c r="N2051" s="727" t="s">
        <v>2115</v>
      </c>
      <c r="O2051" s="813" t="s">
        <v>4672</v>
      </c>
      <c r="P2051" s="727" t="s">
        <v>229</v>
      </c>
      <c r="Q2051" s="874" t="s">
        <v>230</v>
      </c>
      <c r="R2051" s="727" t="s">
        <v>2856</v>
      </c>
      <c r="S2051" s="727">
        <v>839</v>
      </c>
      <c r="T2051" s="727" t="s">
        <v>997</v>
      </c>
      <c r="U2051" s="789">
        <v>4</v>
      </c>
      <c r="V2051" s="789">
        <v>14000</v>
      </c>
      <c r="W2051" s="789">
        <v>56000</v>
      </c>
      <c r="X2051" s="789">
        <v>62720</v>
      </c>
      <c r="Y2051" s="727" t="s">
        <v>4270</v>
      </c>
      <c r="Z2051" s="727">
        <v>2016</v>
      </c>
      <c r="AA2051" s="727"/>
      <c r="AB2051" s="760" t="s">
        <v>876</v>
      </c>
      <c r="AC2051" s="760"/>
      <c r="AD2051" s="760"/>
      <c r="AE2051" s="760"/>
      <c r="AF2051" s="760"/>
      <c r="AG2051" s="760" t="s">
        <v>8440</v>
      </c>
      <c r="AH2051" s="760" t="s">
        <v>794</v>
      </c>
      <c r="AI2051" s="760">
        <v>210015387</v>
      </c>
      <c r="AJ2051" s="760" t="s">
        <v>8897</v>
      </c>
      <c r="AK2051" s="807"/>
    </row>
    <row r="2052" spans="1:37" s="192" customFormat="1" ht="100.5" customHeight="1">
      <c r="A2052" s="727" t="s">
        <v>8898</v>
      </c>
      <c r="B2052" s="727" t="s">
        <v>33</v>
      </c>
      <c r="C2052" s="727" t="s">
        <v>8430</v>
      </c>
      <c r="D2052" s="727" t="s">
        <v>4374</v>
      </c>
      <c r="E2052" s="727" t="str">
        <f t="shared" si="68"/>
        <v>Костюм (комплект)</v>
      </c>
      <c r="F2052" s="727" t="s">
        <v>8431</v>
      </c>
      <c r="G2052" s="727" t="str">
        <f t="shared" si="69"/>
        <v>спецодежда влагозащитная, мужской, из брезентовой ткани, состоит из куртки и брюк, ГОСТ 27653-88</v>
      </c>
      <c r="H2052" s="727"/>
      <c r="I2052" s="727"/>
      <c r="J2052" s="727" t="s">
        <v>227</v>
      </c>
      <c r="K2052" s="727">
        <v>80</v>
      </c>
      <c r="L2052" s="752">
        <v>711000000</v>
      </c>
      <c r="M2052" s="753" t="s">
        <v>73</v>
      </c>
      <c r="N2052" s="727" t="s">
        <v>2115</v>
      </c>
      <c r="O2052" s="813" t="s">
        <v>4672</v>
      </c>
      <c r="P2052" s="727" t="s">
        <v>229</v>
      </c>
      <c r="Q2052" s="874" t="s">
        <v>230</v>
      </c>
      <c r="R2052" s="727" t="s">
        <v>2856</v>
      </c>
      <c r="S2052" s="727">
        <v>839</v>
      </c>
      <c r="T2052" s="727" t="s">
        <v>997</v>
      </c>
      <c r="U2052" s="789">
        <v>2</v>
      </c>
      <c r="V2052" s="789">
        <v>14000</v>
      </c>
      <c r="W2052" s="789">
        <v>28000</v>
      </c>
      <c r="X2052" s="789">
        <v>31360</v>
      </c>
      <c r="Y2052" s="727" t="s">
        <v>4270</v>
      </c>
      <c r="Z2052" s="727">
        <v>2016</v>
      </c>
      <c r="AA2052" s="727"/>
      <c r="AB2052" s="760" t="s">
        <v>876</v>
      </c>
      <c r="AC2052" s="760"/>
      <c r="AD2052" s="760"/>
      <c r="AE2052" s="760"/>
      <c r="AF2052" s="760"/>
      <c r="AG2052" s="760" t="s">
        <v>8440</v>
      </c>
      <c r="AH2052" s="760" t="s">
        <v>794</v>
      </c>
      <c r="AI2052" s="760">
        <v>210015388</v>
      </c>
      <c r="AJ2052" s="760" t="s">
        <v>8899</v>
      </c>
      <c r="AK2052" s="807"/>
    </row>
    <row r="2053" spans="1:37" s="192" customFormat="1" ht="100.5" customHeight="1">
      <c r="A2053" s="727" t="s">
        <v>8900</v>
      </c>
      <c r="B2053" s="727" t="s">
        <v>33</v>
      </c>
      <c r="C2053" s="727" t="s">
        <v>8430</v>
      </c>
      <c r="D2053" s="727" t="s">
        <v>4374</v>
      </c>
      <c r="E2053" s="727" t="str">
        <f t="shared" si="68"/>
        <v>Костюм (комплект)</v>
      </c>
      <c r="F2053" s="727" t="s">
        <v>8431</v>
      </c>
      <c r="G2053" s="727" t="str">
        <f t="shared" si="69"/>
        <v>спецодежда влагозащитная, мужской, из брезентовой ткани, состоит из куртки и брюк, ГОСТ 27653-88</v>
      </c>
      <c r="H2053" s="727"/>
      <c r="I2053" s="727"/>
      <c r="J2053" s="727" t="s">
        <v>227</v>
      </c>
      <c r="K2053" s="727">
        <v>80</v>
      </c>
      <c r="L2053" s="752">
        <v>711000000</v>
      </c>
      <c r="M2053" s="753" t="s">
        <v>73</v>
      </c>
      <c r="N2053" s="727" t="s">
        <v>2115</v>
      </c>
      <c r="O2053" s="727" t="s">
        <v>236</v>
      </c>
      <c r="P2053" s="727" t="s">
        <v>229</v>
      </c>
      <c r="Q2053" s="874" t="s">
        <v>230</v>
      </c>
      <c r="R2053" s="727" t="s">
        <v>2856</v>
      </c>
      <c r="S2053" s="727">
        <v>839</v>
      </c>
      <c r="T2053" s="727" t="s">
        <v>997</v>
      </c>
      <c r="U2053" s="789">
        <v>2</v>
      </c>
      <c r="V2053" s="789">
        <v>14000</v>
      </c>
      <c r="W2053" s="789">
        <v>28000</v>
      </c>
      <c r="X2053" s="789">
        <v>31360</v>
      </c>
      <c r="Y2053" s="727" t="s">
        <v>4270</v>
      </c>
      <c r="Z2053" s="727">
        <v>2016</v>
      </c>
      <c r="AA2053" s="727"/>
      <c r="AB2053" s="760" t="s">
        <v>876</v>
      </c>
      <c r="AC2053" s="760"/>
      <c r="AD2053" s="760"/>
      <c r="AE2053" s="760"/>
      <c r="AF2053" s="760"/>
      <c r="AG2053" s="760" t="s">
        <v>8432</v>
      </c>
      <c r="AH2053" s="760" t="s">
        <v>794</v>
      </c>
      <c r="AI2053" s="760">
        <v>210015388</v>
      </c>
      <c r="AJ2053" s="760" t="s">
        <v>8899</v>
      </c>
      <c r="AK2053" s="807"/>
    </row>
    <row r="2054" spans="1:37" s="192" customFormat="1" ht="100.5" customHeight="1">
      <c r="A2054" s="727" t="s">
        <v>8901</v>
      </c>
      <c r="B2054" s="727" t="s">
        <v>33</v>
      </c>
      <c r="C2054" s="727" t="s">
        <v>8425</v>
      </c>
      <c r="D2054" s="727" t="s">
        <v>4374</v>
      </c>
      <c r="E2054" s="727" t="str">
        <f t="shared" si="68"/>
        <v>Костюм (комплект)</v>
      </c>
      <c r="F2054" s="727" t="s">
        <v>8426</v>
      </c>
      <c r="G2054" s="727" t="str">
        <f t="shared" si="69"/>
        <v>для защиты от искр и брызг расплавленного металла, мужской, из брезентовый ткани, состоит из куртки и полукомбинезона</v>
      </c>
      <c r="H2054" s="727"/>
      <c r="I2054" s="727"/>
      <c r="J2054" s="727" t="s">
        <v>227</v>
      </c>
      <c r="K2054" s="727">
        <v>80</v>
      </c>
      <c r="L2054" s="752">
        <v>711000000</v>
      </c>
      <c r="M2054" s="753" t="s">
        <v>73</v>
      </c>
      <c r="N2054" s="727" t="s">
        <v>2115</v>
      </c>
      <c r="O2054" s="813" t="s">
        <v>4693</v>
      </c>
      <c r="P2054" s="727" t="s">
        <v>229</v>
      </c>
      <c r="Q2054" s="874" t="s">
        <v>230</v>
      </c>
      <c r="R2054" s="727" t="s">
        <v>2856</v>
      </c>
      <c r="S2054" s="727">
        <v>839</v>
      </c>
      <c r="T2054" s="727" t="s">
        <v>997</v>
      </c>
      <c r="U2054" s="789">
        <v>2</v>
      </c>
      <c r="V2054" s="789">
        <v>14000</v>
      </c>
      <c r="W2054" s="789">
        <v>28000</v>
      </c>
      <c r="X2054" s="789">
        <v>31360</v>
      </c>
      <c r="Y2054" s="727" t="s">
        <v>4270</v>
      </c>
      <c r="Z2054" s="727">
        <v>2016</v>
      </c>
      <c r="AA2054" s="727"/>
      <c r="AB2054" s="760" t="s">
        <v>876</v>
      </c>
      <c r="AC2054" s="760"/>
      <c r="AD2054" s="760"/>
      <c r="AE2054" s="760"/>
      <c r="AF2054" s="760"/>
      <c r="AG2054" s="760" t="s">
        <v>8769</v>
      </c>
      <c r="AH2054" s="760" t="s">
        <v>794</v>
      </c>
      <c r="AI2054" s="760">
        <v>210015391</v>
      </c>
      <c r="AJ2054" s="760" t="s">
        <v>8798</v>
      </c>
      <c r="AK2054" s="807"/>
    </row>
    <row r="2055" spans="1:37" s="192" customFormat="1" ht="100.5" customHeight="1">
      <c r="A2055" s="727" t="s">
        <v>8902</v>
      </c>
      <c r="B2055" s="727" t="s">
        <v>33</v>
      </c>
      <c r="C2055" s="727" t="s">
        <v>8430</v>
      </c>
      <c r="D2055" s="727" t="s">
        <v>4374</v>
      </c>
      <c r="E2055" s="727" t="str">
        <f t="shared" si="68"/>
        <v>Костюм (комплект)</v>
      </c>
      <c r="F2055" s="727" t="s">
        <v>8431</v>
      </c>
      <c r="G2055" s="727" t="str">
        <f t="shared" si="69"/>
        <v>спецодежда влагозащитная, мужской, из брезентовой ткани, состоит из куртки и брюк, ГОСТ 27653-88</v>
      </c>
      <c r="H2055" s="727"/>
      <c r="I2055" s="727"/>
      <c r="J2055" s="727" t="s">
        <v>227</v>
      </c>
      <c r="K2055" s="727">
        <v>80</v>
      </c>
      <c r="L2055" s="752">
        <v>711000000</v>
      </c>
      <c r="M2055" s="753" t="s">
        <v>73</v>
      </c>
      <c r="N2055" s="727" t="s">
        <v>2115</v>
      </c>
      <c r="O2055" s="813" t="s">
        <v>4672</v>
      </c>
      <c r="P2055" s="727" t="s">
        <v>229</v>
      </c>
      <c r="Q2055" s="874" t="s">
        <v>230</v>
      </c>
      <c r="R2055" s="727" t="s">
        <v>2856</v>
      </c>
      <c r="S2055" s="727">
        <v>839</v>
      </c>
      <c r="T2055" s="727" t="s">
        <v>997</v>
      </c>
      <c r="U2055" s="789">
        <v>7</v>
      </c>
      <c r="V2055" s="789">
        <v>14000</v>
      </c>
      <c r="W2055" s="789">
        <v>98000</v>
      </c>
      <c r="X2055" s="789">
        <v>109760</v>
      </c>
      <c r="Y2055" s="727" t="s">
        <v>4270</v>
      </c>
      <c r="Z2055" s="727">
        <v>2016</v>
      </c>
      <c r="AA2055" s="727"/>
      <c r="AB2055" s="760" t="s">
        <v>876</v>
      </c>
      <c r="AC2055" s="760"/>
      <c r="AD2055" s="760"/>
      <c r="AE2055" s="760"/>
      <c r="AF2055" s="760"/>
      <c r="AG2055" s="760" t="s">
        <v>8440</v>
      </c>
      <c r="AH2055" s="760" t="s">
        <v>794</v>
      </c>
      <c r="AI2055" s="760">
        <v>210015689</v>
      </c>
      <c r="AJ2055" s="760" t="s">
        <v>8903</v>
      </c>
      <c r="AK2055" s="807"/>
    </row>
    <row r="2056" spans="1:37" s="192" customFormat="1" ht="100.5" customHeight="1">
      <c r="A2056" s="727" t="s">
        <v>8904</v>
      </c>
      <c r="B2056" s="727" t="s">
        <v>33</v>
      </c>
      <c r="C2056" s="727" t="s">
        <v>8430</v>
      </c>
      <c r="D2056" s="727" t="s">
        <v>4374</v>
      </c>
      <c r="E2056" s="727" t="str">
        <f t="shared" si="68"/>
        <v>Костюм (комплект)</v>
      </c>
      <c r="F2056" s="727" t="s">
        <v>8431</v>
      </c>
      <c r="G2056" s="727" t="str">
        <f t="shared" si="69"/>
        <v>спецодежда влагозащитная, мужской, из брезентовой ткани, состоит из куртки и брюк, ГОСТ 27653-88</v>
      </c>
      <c r="H2056" s="727"/>
      <c r="I2056" s="727"/>
      <c r="J2056" s="727" t="s">
        <v>227</v>
      </c>
      <c r="K2056" s="727">
        <v>80</v>
      </c>
      <c r="L2056" s="752">
        <v>711000000</v>
      </c>
      <c r="M2056" s="753" t="s">
        <v>73</v>
      </c>
      <c r="N2056" s="727" t="s">
        <v>2115</v>
      </c>
      <c r="O2056" s="727" t="s">
        <v>236</v>
      </c>
      <c r="P2056" s="727" t="s">
        <v>229</v>
      </c>
      <c r="Q2056" s="874" t="s">
        <v>230</v>
      </c>
      <c r="R2056" s="727" t="s">
        <v>2856</v>
      </c>
      <c r="S2056" s="727">
        <v>839</v>
      </c>
      <c r="T2056" s="727" t="s">
        <v>997</v>
      </c>
      <c r="U2056" s="789">
        <v>3</v>
      </c>
      <c r="V2056" s="789">
        <v>14000</v>
      </c>
      <c r="W2056" s="789">
        <v>42000</v>
      </c>
      <c r="X2056" s="789">
        <v>47040</v>
      </c>
      <c r="Y2056" s="727" t="s">
        <v>4270</v>
      </c>
      <c r="Z2056" s="727">
        <v>2016</v>
      </c>
      <c r="AA2056" s="727"/>
      <c r="AB2056" s="760" t="s">
        <v>876</v>
      </c>
      <c r="AC2056" s="760"/>
      <c r="AD2056" s="760"/>
      <c r="AE2056" s="760"/>
      <c r="AF2056" s="760"/>
      <c r="AG2056" s="760" t="s">
        <v>8432</v>
      </c>
      <c r="AH2056" s="760" t="s">
        <v>794</v>
      </c>
      <c r="AI2056" s="760">
        <v>210015689</v>
      </c>
      <c r="AJ2056" s="760" t="s">
        <v>8903</v>
      </c>
      <c r="AK2056" s="807"/>
    </row>
    <row r="2057" spans="1:37" s="192" customFormat="1" ht="100.5" customHeight="1">
      <c r="A2057" s="727" t="s">
        <v>8905</v>
      </c>
      <c r="B2057" s="727" t="s">
        <v>33</v>
      </c>
      <c r="C2057" s="727" t="s">
        <v>8430</v>
      </c>
      <c r="D2057" s="727" t="s">
        <v>4374</v>
      </c>
      <c r="E2057" s="727" t="str">
        <f t="shared" si="68"/>
        <v>Костюм (комплект)</v>
      </c>
      <c r="F2057" s="727" t="s">
        <v>8431</v>
      </c>
      <c r="G2057" s="727" t="str">
        <f t="shared" si="69"/>
        <v>спецодежда влагозащитная, мужской, из брезентовой ткани, состоит из куртки и брюк, ГОСТ 27653-88</v>
      </c>
      <c r="H2057" s="727"/>
      <c r="I2057" s="727"/>
      <c r="J2057" s="727" t="s">
        <v>227</v>
      </c>
      <c r="K2057" s="727">
        <v>80</v>
      </c>
      <c r="L2057" s="752">
        <v>711000000</v>
      </c>
      <c r="M2057" s="753" t="s">
        <v>73</v>
      </c>
      <c r="N2057" s="727" t="s">
        <v>2115</v>
      </c>
      <c r="O2057" s="813" t="s">
        <v>4672</v>
      </c>
      <c r="P2057" s="727" t="s">
        <v>229</v>
      </c>
      <c r="Q2057" s="874" t="s">
        <v>230</v>
      </c>
      <c r="R2057" s="727" t="s">
        <v>2856</v>
      </c>
      <c r="S2057" s="727">
        <v>839</v>
      </c>
      <c r="T2057" s="727" t="s">
        <v>997</v>
      </c>
      <c r="U2057" s="789">
        <v>3</v>
      </c>
      <c r="V2057" s="789">
        <v>14000</v>
      </c>
      <c r="W2057" s="789">
        <v>42000</v>
      </c>
      <c r="X2057" s="789">
        <v>47040</v>
      </c>
      <c r="Y2057" s="727" t="s">
        <v>4270</v>
      </c>
      <c r="Z2057" s="727">
        <v>2016</v>
      </c>
      <c r="AA2057" s="727"/>
      <c r="AB2057" s="760" t="s">
        <v>876</v>
      </c>
      <c r="AC2057" s="760"/>
      <c r="AD2057" s="760"/>
      <c r="AE2057" s="760"/>
      <c r="AF2057" s="760"/>
      <c r="AG2057" s="760" t="s">
        <v>8440</v>
      </c>
      <c r="AH2057" s="760" t="s">
        <v>794</v>
      </c>
      <c r="AI2057" s="760">
        <v>210015690</v>
      </c>
      <c r="AJ2057" s="760" t="s">
        <v>8906</v>
      </c>
      <c r="AK2057" s="807"/>
    </row>
    <row r="2058" spans="1:37" s="192" customFormat="1" ht="100.5" customHeight="1">
      <c r="A2058" s="727" t="s">
        <v>8907</v>
      </c>
      <c r="B2058" s="727" t="s">
        <v>33</v>
      </c>
      <c r="C2058" s="727" t="s">
        <v>8908</v>
      </c>
      <c r="D2058" s="727" t="s">
        <v>8909</v>
      </c>
      <c r="E2058" s="727" t="str">
        <f t="shared" si="68"/>
        <v>Куртка</v>
      </c>
      <c r="F2058" s="727" t="s">
        <v>8910</v>
      </c>
      <c r="G2058" s="727" t="str">
        <f t="shared" si="69"/>
        <v>мужская, для защиты от пониженных температур, из смесовой ткани, ГОСТ 29335-92</v>
      </c>
      <c r="H2058" s="727"/>
      <c r="I2058" s="727"/>
      <c r="J2058" s="727" t="s">
        <v>1135</v>
      </c>
      <c r="K2058" s="727">
        <v>70</v>
      </c>
      <c r="L2058" s="788">
        <v>311000000</v>
      </c>
      <c r="M2058" s="727" t="s">
        <v>342</v>
      </c>
      <c r="N2058" s="727" t="s">
        <v>2115</v>
      </c>
      <c r="O2058" s="813" t="s">
        <v>4683</v>
      </c>
      <c r="P2058" s="727" t="s">
        <v>229</v>
      </c>
      <c r="Q2058" s="874" t="s">
        <v>230</v>
      </c>
      <c r="R2058" s="727" t="s">
        <v>2856</v>
      </c>
      <c r="S2058" s="727">
        <v>796</v>
      </c>
      <c r="T2058" s="727" t="s">
        <v>232</v>
      </c>
      <c r="U2058" s="789">
        <v>16</v>
      </c>
      <c r="V2058" s="789">
        <v>20000</v>
      </c>
      <c r="W2058" s="789">
        <v>320000</v>
      </c>
      <c r="X2058" s="789">
        <v>358400</v>
      </c>
      <c r="Y2058" s="727" t="s">
        <v>4270</v>
      </c>
      <c r="Z2058" s="727">
        <v>2016</v>
      </c>
      <c r="AA2058" s="727"/>
      <c r="AB2058" s="760" t="s">
        <v>876</v>
      </c>
      <c r="AC2058" s="760"/>
      <c r="AD2058" s="760"/>
      <c r="AE2058" s="760"/>
      <c r="AF2058" s="760"/>
      <c r="AG2058" s="760" t="s">
        <v>8911</v>
      </c>
      <c r="AH2058" s="760" t="s">
        <v>794</v>
      </c>
      <c r="AI2058" s="760">
        <v>210015696</v>
      </c>
      <c r="AJ2058" s="760" t="s">
        <v>8912</v>
      </c>
      <c r="AK2058" s="807"/>
    </row>
    <row r="2059" spans="1:37" s="192" customFormat="1" ht="100.5" customHeight="1">
      <c r="A2059" s="727" t="s">
        <v>8913</v>
      </c>
      <c r="B2059" s="727" t="s">
        <v>33</v>
      </c>
      <c r="C2059" s="727" t="s">
        <v>8908</v>
      </c>
      <c r="D2059" s="727" t="s">
        <v>8909</v>
      </c>
      <c r="E2059" s="727" t="str">
        <f t="shared" si="68"/>
        <v>Куртка</v>
      </c>
      <c r="F2059" s="727" t="s">
        <v>8910</v>
      </c>
      <c r="G2059" s="727" t="str">
        <f t="shared" si="69"/>
        <v>мужская, для защиты от пониженных температур, из смесовой ткани, ГОСТ 29335-92</v>
      </c>
      <c r="H2059" s="727"/>
      <c r="I2059" s="727"/>
      <c r="J2059" s="727" t="s">
        <v>1135</v>
      </c>
      <c r="K2059" s="727">
        <v>70</v>
      </c>
      <c r="L2059" s="788">
        <v>311000000</v>
      </c>
      <c r="M2059" s="727" t="s">
        <v>342</v>
      </c>
      <c r="N2059" s="727" t="s">
        <v>2115</v>
      </c>
      <c r="O2059" s="813" t="s">
        <v>4683</v>
      </c>
      <c r="P2059" s="727" t="s">
        <v>229</v>
      </c>
      <c r="Q2059" s="874" t="s">
        <v>230</v>
      </c>
      <c r="R2059" s="727" t="s">
        <v>2856</v>
      </c>
      <c r="S2059" s="727">
        <v>796</v>
      </c>
      <c r="T2059" s="727" t="s">
        <v>232</v>
      </c>
      <c r="U2059" s="789">
        <v>59</v>
      </c>
      <c r="V2059" s="789">
        <v>20000</v>
      </c>
      <c r="W2059" s="789">
        <v>1180000</v>
      </c>
      <c r="X2059" s="789">
        <v>1321600</v>
      </c>
      <c r="Y2059" s="727" t="s">
        <v>4270</v>
      </c>
      <c r="Z2059" s="727">
        <v>2016</v>
      </c>
      <c r="AA2059" s="727"/>
      <c r="AB2059" s="760" t="s">
        <v>876</v>
      </c>
      <c r="AC2059" s="760"/>
      <c r="AD2059" s="760"/>
      <c r="AE2059" s="760"/>
      <c r="AF2059" s="760"/>
      <c r="AG2059" s="760" t="s">
        <v>8911</v>
      </c>
      <c r="AH2059" s="760" t="s">
        <v>794</v>
      </c>
      <c r="AI2059" s="760">
        <v>210015700</v>
      </c>
      <c r="AJ2059" s="760" t="s">
        <v>8914</v>
      </c>
      <c r="AK2059" s="807"/>
    </row>
    <row r="2060" spans="1:37" s="192" customFormat="1" ht="100.5" customHeight="1">
      <c r="A2060" s="727" t="s">
        <v>8915</v>
      </c>
      <c r="B2060" s="727" t="s">
        <v>33</v>
      </c>
      <c r="C2060" s="727" t="s">
        <v>8908</v>
      </c>
      <c r="D2060" s="727" t="s">
        <v>8909</v>
      </c>
      <c r="E2060" s="727" t="str">
        <f t="shared" si="68"/>
        <v>Куртка</v>
      </c>
      <c r="F2060" s="727" t="s">
        <v>8910</v>
      </c>
      <c r="G2060" s="727" t="str">
        <f t="shared" si="69"/>
        <v>мужская, для защиты от пониженных температур, из смесовой ткани, ГОСТ 29335-92</v>
      </c>
      <c r="H2060" s="727"/>
      <c r="I2060" s="727"/>
      <c r="J2060" s="727" t="s">
        <v>1135</v>
      </c>
      <c r="K2060" s="727">
        <v>70</v>
      </c>
      <c r="L2060" s="788">
        <v>311000000</v>
      </c>
      <c r="M2060" s="727" t="s">
        <v>342</v>
      </c>
      <c r="N2060" s="727" t="s">
        <v>2115</v>
      </c>
      <c r="O2060" s="813" t="s">
        <v>4683</v>
      </c>
      <c r="P2060" s="727" t="s">
        <v>229</v>
      </c>
      <c r="Q2060" s="874" t="s">
        <v>230</v>
      </c>
      <c r="R2060" s="727" t="s">
        <v>2856</v>
      </c>
      <c r="S2060" s="727">
        <v>796</v>
      </c>
      <c r="T2060" s="727" t="s">
        <v>232</v>
      </c>
      <c r="U2060" s="789">
        <v>79</v>
      </c>
      <c r="V2060" s="789">
        <v>20000</v>
      </c>
      <c r="W2060" s="789">
        <v>1580000</v>
      </c>
      <c r="X2060" s="789">
        <v>1769600</v>
      </c>
      <c r="Y2060" s="727" t="s">
        <v>4270</v>
      </c>
      <c r="Z2060" s="727">
        <v>2016</v>
      </c>
      <c r="AA2060" s="727"/>
      <c r="AB2060" s="760" t="s">
        <v>876</v>
      </c>
      <c r="AC2060" s="760"/>
      <c r="AD2060" s="760"/>
      <c r="AE2060" s="760"/>
      <c r="AF2060" s="760"/>
      <c r="AG2060" s="760" t="s">
        <v>8911</v>
      </c>
      <c r="AH2060" s="760" t="s">
        <v>794</v>
      </c>
      <c r="AI2060" s="760">
        <v>210015704</v>
      </c>
      <c r="AJ2060" s="760" t="s">
        <v>8916</v>
      </c>
      <c r="AK2060" s="807"/>
    </row>
    <row r="2061" spans="1:37" s="192" customFormat="1" ht="100.5" customHeight="1">
      <c r="A2061" s="727" t="s">
        <v>8917</v>
      </c>
      <c r="B2061" s="727" t="s">
        <v>33</v>
      </c>
      <c r="C2061" s="727" t="s">
        <v>8908</v>
      </c>
      <c r="D2061" s="727" t="s">
        <v>8909</v>
      </c>
      <c r="E2061" s="727" t="str">
        <f t="shared" si="68"/>
        <v>Куртка</v>
      </c>
      <c r="F2061" s="727" t="s">
        <v>8910</v>
      </c>
      <c r="G2061" s="727" t="str">
        <f t="shared" si="69"/>
        <v>мужская, для защиты от пониженных температур, из смесовой ткани, ГОСТ 29335-92</v>
      </c>
      <c r="H2061" s="727"/>
      <c r="I2061" s="727"/>
      <c r="J2061" s="727" t="s">
        <v>1135</v>
      </c>
      <c r="K2061" s="727">
        <v>70</v>
      </c>
      <c r="L2061" s="788">
        <v>311000000</v>
      </c>
      <c r="M2061" s="727" t="s">
        <v>342</v>
      </c>
      <c r="N2061" s="727" t="s">
        <v>2115</v>
      </c>
      <c r="O2061" s="813" t="s">
        <v>4683</v>
      </c>
      <c r="P2061" s="727" t="s">
        <v>229</v>
      </c>
      <c r="Q2061" s="874" t="s">
        <v>230</v>
      </c>
      <c r="R2061" s="727" t="s">
        <v>2856</v>
      </c>
      <c r="S2061" s="727">
        <v>796</v>
      </c>
      <c r="T2061" s="727" t="s">
        <v>232</v>
      </c>
      <c r="U2061" s="789">
        <v>60</v>
      </c>
      <c r="V2061" s="789">
        <v>20000</v>
      </c>
      <c r="W2061" s="789">
        <v>1200000</v>
      </c>
      <c r="X2061" s="789">
        <v>1344000</v>
      </c>
      <c r="Y2061" s="727" t="s">
        <v>4270</v>
      </c>
      <c r="Z2061" s="727">
        <v>2016</v>
      </c>
      <c r="AA2061" s="727"/>
      <c r="AB2061" s="760" t="s">
        <v>876</v>
      </c>
      <c r="AC2061" s="760"/>
      <c r="AD2061" s="760"/>
      <c r="AE2061" s="760"/>
      <c r="AF2061" s="760"/>
      <c r="AG2061" s="760" t="s">
        <v>8911</v>
      </c>
      <c r="AH2061" s="760" t="s">
        <v>794</v>
      </c>
      <c r="AI2061" s="760">
        <v>210015710</v>
      </c>
      <c r="AJ2061" s="760" t="s">
        <v>8918</v>
      </c>
      <c r="AK2061" s="807"/>
    </row>
    <row r="2062" spans="1:37" s="192" customFormat="1" ht="100.5" customHeight="1">
      <c r="A2062" s="727" t="s">
        <v>8919</v>
      </c>
      <c r="B2062" s="727" t="s">
        <v>33</v>
      </c>
      <c r="C2062" s="727" t="s">
        <v>8908</v>
      </c>
      <c r="D2062" s="727" t="s">
        <v>8909</v>
      </c>
      <c r="E2062" s="727" t="str">
        <f t="shared" si="68"/>
        <v>Куртка</v>
      </c>
      <c r="F2062" s="727" t="s">
        <v>8910</v>
      </c>
      <c r="G2062" s="727" t="str">
        <f t="shared" si="69"/>
        <v>мужская, для защиты от пониженных температур, из смесовой ткани, ГОСТ 29335-92</v>
      </c>
      <c r="H2062" s="727"/>
      <c r="I2062" s="727"/>
      <c r="J2062" s="727" t="s">
        <v>1135</v>
      </c>
      <c r="K2062" s="727">
        <v>70</v>
      </c>
      <c r="L2062" s="788">
        <v>311000000</v>
      </c>
      <c r="M2062" s="727" t="s">
        <v>342</v>
      </c>
      <c r="N2062" s="727" t="s">
        <v>2115</v>
      </c>
      <c r="O2062" s="813" t="s">
        <v>4683</v>
      </c>
      <c r="P2062" s="727" t="s">
        <v>229</v>
      </c>
      <c r="Q2062" s="874" t="s">
        <v>230</v>
      </c>
      <c r="R2062" s="727" t="s">
        <v>2856</v>
      </c>
      <c r="S2062" s="727">
        <v>796</v>
      </c>
      <c r="T2062" s="727" t="s">
        <v>232</v>
      </c>
      <c r="U2062" s="789">
        <v>25</v>
      </c>
      <c r="V2062" s="789">
        <v>20000</v>
      </c>
      <c r="W2062" s="789">
        <v>500000</v>
      </c>
      <c r="X2062" s="789">
        <v>560000</v>
      </c>
      <c r="Y2062" s="727" t="s">
        <v>4270</v>
      </c>
      <c r="Z2062" s="727">
        <v>2016</v>
      </c>
      <c r="AA2062" s="727"/>
      <c r="AB2062" s="760" t="s">
        <v>876</v>
      </c>
      <c r="AC2062" s="760"/>
      <c r="AD2062" s="760"/>
      <c r="AE2062" s="760"/>
      <c r="AF2062" s="760"/>
      <c r="AG2062" s="760" t="s">
        <v>8911</v>
      </c>
      <c r="AH2062" s="760" t="s">
        <v>794</v>
      </c>
      <c r="AI2062" s="760">
        <v>210015714</v>
      </c>
      <c r="AJ2062" s="760" t="s">
        <v>8920</v>
      </c>
      <c r="AK2062" s="807"/>
    </row>
    <row r="2063" spans="1:37" s="192" customFormat="1" ht="100.5" customHeight="1">
      <c r="A2063" s="727" t="s">
        <v>8921</v>
      </c>
      <c r="B2063" s="727" t="s">
        <v>33</v>
      </c>
      <c r="C2063" s="727" t="s">
        <v>8908</v>
      </c>
      <c r="D2063" s="727" t="s">
        <v>8909</v>
      </c>
      <c r="E2063" s="727" t="str">
        <f t="shared" si="68"/>
        <v>Куртка</v>
      </c>
      <c r="F2063" s="727" t="s">
        <v>8910</v>
      </c>
      <c r="G2063" s="727" t="str">
        <f t="shared" si="69"/>
        <v>мужская, для защиты от пониженных температур, из смесовой ткани, ГОСТ 29335-92</v>
      </c>
      <c r="H2063" s="727"/>
      <c r="I2063" s="727"/>
      <c r="J2063" s="727" t="s">
        <v>1135</v>
      </c>
      <c r="K2063" s="727">
        <v>70</v>
      </c>
      <c r="L2063" s="788">
        <v>311000000</v>
      </c>
      <c r="M2063" s="727" t="s">
        <v>342</v>
      </c>
      <c r="N2063" s="727" t="s">
        <v>2115</v>
      </c>
      <c r="O2063" s="813" t="s">
        <v>4683</v>
      </c>
      <c r="P2063" s="727" t="s">
        <v>229</v>
      </c>
      <c r="Q2063" s="874" t="s">
        <v>230</v>
      </c>
      <c r="R2063" s="727" t="s">
        <v>2856</v>
      </c>
      <c r="S2063" s="727">
        <v>796</v>
      </c>
      <c r="T2063" s="727" t="s">
        <v>232</v>
      </c>
      <c r="U2063" s="789">
        <v>12</v>
      </c>
      <c r="V2063" s="789">
        <v>20000</v>
      </c>
      <c r="W2063" s="789">
        <v>240000</v>
      </c>
      <c r="X2063" s="789">
        <v>268800</v>
      </c>
      <c r="Y2063" s="727" t="s">
        <v>4270</v>
      </c>
      <c r="Z2063" s="727">
        <v>2016</v>
      </c>
      <c r="AA2063" s="727"/>
      <c r="AB2063" s="760" t="s">
        <v>876</v>
      </c>
      <c r="AC2063" s="760"/>
      <c r="AD2063" s="760"/>
      <c r="AE2063" s="760"/>
      <c r="AF2063" s="760"/>
      <c r="AG2063" s="760" t="s">
        <v>8911</v>
      </c>
      <c r="AH2063" s="760" t="s">
        <v>794</v>
      </c>
      <c r="AI2063" s="760">
        <v>210015720</v>
      </c>
      <c r="AJ2063" s="760" t="s">
        <v>8922</v>
      </c>
      <c r="AK2063" s="807"/>
    </row>
    <row r="2064" spans="1:37" s="192" customFormat="1" ht="100.5" customHeight="1">
      <c r="A2064" s="727" t="s">
        <v>8923</v>
      </c>
      <c r="B2064" s="727" t="s">
        <v>33</v>
      </c>
      <c r="C2064" s="727" t="s">
        <v>8908</v>
      </c>
      <c r="D2064" s="727" t="s">
        <v>8909</v>
      </c>
      <c r="E2064" s="727" t="str">
        <f t="shared" si="68"/>
        <v>Куртка</v>
      </c>
      <c r="F2064" s="727" t="s">
        <v>8910</v>
      </c>
      <c r="G2064" s="727" t="str">
        <f t="shared" si="69"/>
        <v>мужская, для защиты от пониженных температур, из смесовой ткани, ГОСТ 29335-92</v>
      </c>
      <c r="H2064" s="727"/>
      <c r="I2064" s="727"/>
      <c r="J2064" s="727" t="s">
        <v>1135</v>
      </c>
      <c r="K2064" s="727">
        <v>70</v>
      </c>
      <c r="L2064" s="788">
        <v>311000000</v>
      </c>
      <c r="M2064" s="727" t="s">
        <v>342</v>
      </c>
      <c r="N2064" s="727" t="s">
        <v>2115</v>
      </c>
      <c r="O2064" s="813" t="s">
        <v>4683</v>
      </c>
      <c r="P2064" s="727" t="s">
        <v>229</v>
      </c>
      <c r="Q2064" s="874" t="s">
        <v>230</v>
      </c>
      <c r="R2064" s="727" t="s">
        <v>2856</v>
      </c>
      <c r="S2064" s="727">
        <v>796</v>
      </c>
      <c r="T2064" s="727" t="s">
        <v>232</v>
      </c>
      <c r="U2064" s="789">
        <v>2</v>
      </c>
      <c r="V2064" s="789">
        <v>20000</v>
      </c>
      <c r="W2064" s="789">
        <v>40000</v>
      </c>
      <c r="X2064" s="789">
        <v>44800</v>
      </c>
      <c r="Y2064" s="727" t="s">
        <v>4270</v>
      </c>
      <c r="Z2064" s="727">
        <v>2016</v>
      </c>
      <c r="AA2064" s="727"/>
      <c r="AB2064" s="760" t="s">
        <v>876</v>
      </c>
      <c r="AC2064" s="760"/>
      <c r="AD2064" s="760"/>
      <c r="AE2064" s="760"/>
      <c r="AF2064" s="760"/>
      <c r="AG2064" s="760" t="s">
        <v>8911</v>
      </c>
      <c r="AH2064" s="760" t="s">
        <v>794</v>
      </c>
      <c r="AI2064" s="760">
        <v>210015726</v>
      </c>
      <c r="AJ2064" s="760" t="s">
        <v>8924</v>
      </c>
      <c r="AK2064" s="807"/>
    </row>
    <row r="2065" spans="1:37" s="192" customFormat="1" ht="100.5" customHeight="1">
      <c r="A2065" s="727" t="s">
        <v>8925</v>
      </c>
      <c r="B2065" s="727" t="s">
        <v>33</v>
      </c>
      <c r="C2065" s="727" t="s">
        <v>8556</v>
      </c>
      <c r="D2065" s="727" t="s">
        <v>4374</v>
      </c>
      <c r="E2065" s="727" t="str">
        <f t="shared" si="68"/>
        <v>Костюм (комплект)</v>
      </c>
      <c r="F2065" s="727" t="s">
        <v>8557</v>
      </c>
      <c r="G2065" s="727" t="str">
        <f t="shared" si="69"/>
        <v>для защиты от пониженных температур, мужской, из хлопчатобумажной ткани, состоит из куртки и брюк тип Б, ГОСТ 29335-92</v>
      </c>
      <c r="H2065" s="727"/>
      <c r="I2065" s="727"/>
      <c r="J2065" s="727" t="s">
        <v>227</v>
      </c>
      <c r="K2065" s="727">
        <v>70</v>
      </c>
      <c r="L2065" s="752">
        <v>711000000</v>
      </c>
      <c r="M2065" s="753" t="s">
        <v>73</v>
      </c>
      <c r="N2065" s="727" t="s">
        <v>2115</v>
      </c>
      <c r="O2065" s="727" t="s">
        <v>802</v>
      </c>
      <c r="P2065" s="727" t="s">
        <v>229</v>
      </c>
      <c r="Q2065" s="874" t="s">
        <v>230</v>
      </c>
      <c r="R2065" s="727" t="s">
        <v>2856</v>
      </c>
      <c r="S2065" s="727">
        <v>839</v>
      </c>
      <c r="T2065" s="727" t="s">
        <v>997</v>
      </c>
      <c r="U2065" s="789">
        <v>1</v>
      </c>
      <c r="V2065" s="789">
        <v>30000</v>
      </c>
      <c r="W2065" s="789">
        <v>30000</v>
      </c>
      <c r="X2065" s="789">
        <v>33600</v>
      </c>
      <c r="Y2065" s="727" t="s">
        <v>4270</v>
      </c>
      <c r="Z2065" s="727">
        <v>2016</v>
      </c>
      <c r="AA2065" s="727"/>
      <c r="AB2065" s="760" t="s">
        <v>876</v>
      </c>
      <c r="AC2065" s="760"/>
      <c r="AD2065" s="760"/>
      <c r="AE2065" s="760"/>
      <c r="AF2065" s="760"/>
      <c r="AG2065" s="760" t="s">
        <v>8558</v>
      </c>
      <c r="AH2065" s="760" t="s">
        <v>794</v>
      </c>
      <c r="AI2065" s="760">
        <v>210015904</v>
      </c>
      <c r="AJ2065" s="760" t="s">
        <v>8926</v>
      </c>
      <c r="AK2065" s="807"/>
    </row>
    <row r="2066" spans="1:37" s="192" customFormat="1" ht="100.5" customHeight="1">
      <c r="A2066" s="727" t="s">
        <v>8927</v>
      </c>
      <c r="B2066" s="727" t="s">
        <v>33</v>
      </c>
      <c r="C2066" s="727" t="s">
        <v>8556</v>
      </c>
      <c r="D2066" s="727" t="s">
        <v>4374</v>
      </c>
      <c r="E2066" s="727" t="str">
        <f t="shared" si="68"/>
        <v>Костюм (комплект)</v>
      </c>
      <c r="F2066" s="727" t="s">
        <v>8557</v>
      </c>
      <c r="G2066" s="727" t="str">
        <f t="shared" si="69"/>
        <v>для защиты от пониженных температур, мужской, из хлопчатобумажной ткани, состоит из куртки и брюк тип Б, ГОСТ 29335-92</v>
      </c>
      <c r="H2066" s="727"/>
      <c r="I2066" s="727"/>
      <c r="J2066" s="727" t="s">
        <v>227</v>
      </c>
      <c r="K2066" s="727">
        <v>70</v>
      </c>
      <c r="L2066" s="752">
        <v>711000000</v>
      </c>
      <c r="M2066" s="753" t="s">
        <v>73</v>
      </c>
      <c r="N2066" s="727" t="s">
        <v>2115</v>
      </c>
      <c r="O2066" s="813" t="s">
        <v>4675</v>
      </c>
      <c r="P2066" s="727" t="s">
        <v>229</v>
      </c>
      <c r="Q2066" s="874" t="s">
        <v>230</v>
      </c>
      <c r="R2066" s="727" t="s">
        <v>2856</v>
      </c>
      <c r="S2066" s="727">
        <v>839</v>
      </c>
      <c r="T2066" s="727" t="s">
        <v>997</v>
      </c>
      <c r="U2066" s="789">
        <v>2</v>
      </c>
      <c r="V2066" s="789">
        <v>30000</v>
      </c>
      <c r="W2066" s="789">
        <v>60000</v>
      </c>
      <c r="X2066" s="789">
        <v>67200</v>
      </c>
      <c r="Y2066" s="727" t="s">
        <v>4270</v>
      </c>
      <c r="Z2066" s="727">
        <v>2016</v>
      </c>
      <c r="AA2066" s="727"/>
      <c r="AB2066" s="760" t="s">
        <v>876</v>
      </c>
      <c r="AC2066" s="760"/>
      <c r="AD2066" s="760"/>
      <c r="AE2066" s="760"/>
      <c r="AF2066" s="760"/>
      <c r="AG2066" s="760" t="s">
        <v>8597</v>
      </c>
      <c r="AH2066" s="760" t="s">
        <v>794</v>
      </c>
      <c r="AI2066" s="760">
        <v>210015904</v>
      </c>
      <c r="AJ2066" s="760" t="s">
        <v>8926</v>
      </c>
      <c r="AK2066" s="807"/>
    </row>
    <row r="2067" spans="1:37" s="192" customFormat="1" ht="100.5" customHeight="1">
      <c r="A2067" s="727" t="s">
        <v>8928</v>
      </c>
      <c r="B2067" s="727" t="s">
        <v>33</v>
      </c>
      <c r="C2067" s="727" t="s">
        <v>8556</v>
      </c>
      <c r="D2067" s="727" t="s">
        <v>4374</v>
      </c>
      <c r="E2067" s="727" t="str">
        <f t="shared" si="68"/>
        <v>Костюм (комплект)</v>
      </c>
      <c r="F2067" s="727" t="s">
        <v>8557</v>
      </c>
      <c r="G2067" s="727" t="str">
        <f t="shared" si="69"/>
        <v>для защиты от пониженных температур, мужской, из хлопчатобумажной ткани, состоит из куртки и брюк тип Б, ГОСТ 29335-92</v>
      </c>
      <c r="H2067" s="727"/>
      <c r="I2067" s="727"/>
      <c r="J2067" s="727" t="s">
        <v>227</v>
      </c>
      <c r="K2067" s="727">
        <v>70</v>
      </c>
      <c r="L2067" s="752">
        <v>711000000</v>
      </c>
      <c r="M2067" s="753" t="s">
        <v>73</v>
      </c>
      <c r="N2067" s="727" t="s">
        <v>2115</v>
      </c>
      <c r="O2067" s="727" t="s">
        <v>802</v>
      </c>
      <c r="P2067" s="727" t="s">
        <v>229</v>
      </c>
      <c r="Q2067" s="874" t="s">
        <v>230</v>
      </c>
      <c r="R2067" s="727" t="s">
        <v>2856</v>
      </c>
      <c r="S2067" s="727">
        <v>839</v>
      </c>
      <c r="T2067" s="727" t="s">
        <v>997</v>
      </c>
      <c r="U2067" s="789">
        <v>2</v>
      </c>
      <c r="V2067" s="789">
        <v>30000</v>
      </c>
      <c r="W2067" s="789">
        <v>60000</v>
      </c>
      <c r="X2067" s="789">
        <v>67200</v>
      </c>
      <c r="Y2067" s="727" t="s">
        <v>4270</v>
      </c>
      <c r="Z2067" s="727">
        <v>2016</v>
      </c>
      <c r="AA2067" s="727"/>
      <c r="AB2067" s="760" t="s">
        <v>876</v>
      </c>
      <c r="AC2067" s="760"/>
      <c r="AD2067" s="760"/>
      <c r="AE2067" s="760"/>
      <c r="AF2067" s="760"/>
      <c r="AG2067" s="760" t="s">
        <v>8558</v>
      </c>
      <c r="AH2067" s="760" t="s">
        <v>794</v>
      </c>
      <c r="AI2067" s="760">
        <v>210016215</v>
      </c>
      <c r="AJ2067" s="760" t="s">
        <v>8929</v>
      </c>
      <c r="AK2067" s="807"/>
    </row>
    <row r="2068" spans="1:37" s="192" customFormat="1" ht="100.5" customHeight="1">
      <c r="A2068" s="727" t="s">
        <v>8930</v>
      </c>
      <c r="B2068" s="727" t="s">
        <v>33</v>
      </c>
      <c r="C2068" s="727" t="s">
        <v>8556</v>
      </c>
      <c r="D2068" s="727" t="s">
        <v>4374</v>
      </c>
      <c r="E2068" s="727" t="str">
        <f t="shared" si="68"/>
        <v>Костюм (комплект)</v>
      </c>
      <c r="F2068" s="727" t="s">
        <v>8557</v>
      </c>
      <c r="G2068" s="727" t="str">
        <f t="shared" si="69"/>
        <v>для защиты от пониженных температур, мужской, из хлопчатобумажной ткани, состоит из куртки и брюк тип Б, ГОСТ 29335-92</v>
      </c>
      <c r="H2068" s="727"/>
      <c r="I2068" s="727"/>
      <c r="J2068" s="727" t="s">
        <v>227</v>
      </c>
      <c r="K2068" s="727">
        <v>70</v>
      </c>
      <c r="L2068" s="752">
        <v>711000000</v>
      </c>
      <c r="M2068" s="753" t="s">
        <v>73</v>
      </c>
      <c r="N2068" s="727" t="s">
        <v>2115</v>
      </c>
      <c r="O2068" s="813" t="s">
        <v>4669</v>
      </c>
      <c r="P2068" s="727" t="s">
        <v>229</v>
      </c>
      <c r="Q2068" s="874" t="s">
        <v>230</v>
      </c>
      <c r="R2068" s="727" t="s">
        <v>2856</v>
      </c>
      <c r="S2068" s="727">
        <v>839</v>
      </c>
      <c r="T2068" s="727" t="s">
        <v>997</v>
      </c>
      <c r="U2068" s="789">
        <v>1</v>
      </c>
      <c r="V2068" s="789">
        <v>30000</v>
      </c>
      <c r="W2068" s="789">
        <v>30000</v>
      </c>
      <c r="X2068" s="789">
        <v>33600</v>
      </c>
      <c r="Y2068" s="727" t="s">
        <v>4270</v>
      </c>
      <c r="Z2068" s="727">
        <v>2016</v>
      </c>
      <c r="AA2068" s="727"/>
      <c r="AB2068" s="760" t="s">
        <v>876</v>
      </c>
      <c r="AC2068" s="760"/>
      <c r="AD2068" s="760"/>
      <c r="AE2068" s="760"/>
      <c r="AF2068" s="760"/>
      <c r="AG2068" s="760" t="s">
        <v>8561</v>
      </c>
      <c r="AH2068" s="760" t="s">
        <v>794</v>
      </c>
      <c r="AI2068" s="760">
        <v>210016215</v>
      </c>
      <c r="AJ2068" s="760" t="s">
        <v>8929</v>
      </c>
      <c r="AK2068" s="807"/>
    </row>
    <row r="2069" spans="1:37" s="192" customFormat="1" ht="100.5" customHeight="1">
      <c r="A2069" s="727" t="s">
        <v>8931</v>
      </c>
      <c r="B2069" s="727" t="s">
        <v>33</v>
      </c>
      <c r="C2069" s="727" t="s">
        <v>8556</v>
      </c>
      <c r="D2069" s="727" t="s">
        <v>4374</v>
      </c>
      <c r="E2069" s="727" t="str">
        <f t="shared" ref="E2069:E2089" si="70">D2069</f>
        <v>Костюм (комплект)</v>
      </c>
      <c r="F2069" s="727" t="s">
        <v>8557</v>
      </c>
      <c r="G2069" s="727" t="str">
        <f t="shared" ref="G2069:G2089" si="71">F2069</f>
        <v>для защиты от пониженных температур, мужской, из хлопчатобумажной ткани, состоит из куртки и брюк тип Б, ГОСТ 29335-92</v>
      </c>
      <c r="H2069" s="727"/>
      <c r="I2069" s="727"/>
      <c r="J2069" s="727" t="s">
        <v>227</v>
      </c>
      <c r="K2069" s="727">
        <v>70</v>
      </c>
      <c r="L2069" s="752">
        <v>711000000</v>
      </c>
      <c r="M2069" s="753" t="s">
        <v>73</v>
      </c>
      <c r="N2069" s="727" t="s">
        <v>2115</v>
      </c>
      <c r="O2069" s="813" t="s">
        <v>4672</v>
      </c>
      <c r="P2069" s="727" t="s">
        <v>229</v>
      </c>
      <c r="Q2069" s="874" t="s">
        <v>230</v>
      </c>
      <c r="R2069" s="727" t="s">
        <v>2856</v>
      </c>
      <c r="S2069" s="727">
        <v>839</v>
      </c>
      <c r="T2069" s="727" t="s">
        <v>997</v>
      </c>
      <c r="U2069" s="789">
        <v>4</v>
      </c>
      <c r="V2069" s="789">
        <v>30000</v>
      </c>
      <c r="W2069" s="789">
        <v>120000</v>
      </c>
      <c r="X2069" s="789">
        <v>134400</v>
      </c>
      <c r="Y2069" s="727" t="s">
        <v>4270</v>
      </c>
      <c r="Z2069" s="727">
        <v>2016</v>
      </c>
      <c r="AA2069" s="727"/>
      <c r="AB2069" s="760" t="s">
        <v>876</v>
      </c>
      <c r="AC2069" s="760"/>
      <c r="AD2069" s="760"/>
      <c r="AE2069" s="760"/>
      <c r="AF2069" s="760"/>
      <c r="AG2069" s="760" t="s">
        <v>8568</v>
      </c>
      <c r="AH2069" s="760" t="s">
        <v>794</v>
      </c>
      <c r="AI2069" s="760">
        <v>210016215</v>
      </c>
      <c r="AJ2069" s="760" t="s">
        <v>8929</v>
      </c>
      <c r="AK2069" s="807"/>
    </row>
    <row r="2070" spans="1:37" s="192" customFormat="1" ht="100.5" customHeight="1">
      <c r="A2070" s="727" t="s">
        <v>8932</v>
      </c>
      <c r="B2070" s="727" t="s">
        <v>33</v>
      </c>
      <c r="C2070" s="727" t="s">
        <v>8556</v>
      </c>
      <c r="D2070" s="727" t="s">
        <v>4374</v>
      </c>
      <c r="E2070" s="727" t="str">
        <f t="shared" si="70"/>
        <v>Костюм (комплект)</v>
      </c>
      <c r="F2070" s="727" t="s">
        <v>8557</v>
      </c>
      <c r="G2070" s="727" t="str">
        <f t="shared" si="71"/>
        <v>для защиты от пониженных температур, мужской, из хлопчатобумажной ткани, состоит из куртки и брюк тип Б, ГОСТ 29335-92</v>
      </c>
      <c r="H2070" s="727"/>
      <c r="I2070" s="727"/>
      <c r="J2070" s="727" t="s">
        <v>227</v>
      </c>
      <c r="K2070" s="727">
        <v>70</v>
      </c>
      <c r="L2070" s="752">
        <v>711000000</v>
      </c>
      <c r="M2070" s="753" t="s">
        <v>73</v>
      </c>
      <c r="N2070" s="727" t="s">
        <v>2115</v>
      </c>
      <c r="O2070" s="727" t="s">
        <v>236</v>
      </c>
      <c r="P2070" s="727" t="s">
        <v>229</v>
      </c>
      <c r="Q2070" s="874" t="s">
        <v>230</v>
      </c>
      <c r="R2070" s="727" t="s">
        <v>2856</v>
      </c>
      <c r="S2070" s="727">
        <v>839</v>
      </c>
      <c r="T2070" s="727" t="s">
        <v>997</v>
      </c>
      <c r="U2070" s="789">
        <v>1</v>
      </c>
      <c r="V2070" s="789">
        <v>30000</v>
      </c>
      <c r="W2070" s="789">
        <v>30000</v>
      </c>
      <c r="X2070" s="789">
        <v>33600</v>
      </c>
      <c r="Y2070" s="727" t="s">
        <v>4270</v>
      </c>
      <c r="Z2070" s="727">
        <v>2016</v>
      </c>
      <c r="AA2070" s="727"/>
      <c r="AB2070" s="760" t="s">
        <v>876</v>
      </c>
      <c r="AC2070" s="760"/>
      <c r="AD2070" s="760"/>
      <c r="AE2070" s="760"/>
      <c r="AF2070" s="760"/>
      <c r="AG2070" s="760" t="s">
        <v>8563</v>
      </c>
      <c r="AH2070" s="760" t="s">
        <v>794</v>
      </c>
      <c r="AI2070" s="760">
        <v>210016215</v>
      </c>
      <c r="AJ2070" s="760" t="s">
        <v>8929</v>
      </c>
      <c r="AK2070" s="807"/>
    </row>
    <row r="2071" spans="1:37" s="192" customFormat="1" ht="100.5" customHeight="1">
      <c r="A2071" s="727" t="s">
        <v>8933</v>
      </c>
      <c r="B2071" s="727" t="s">
        <v>33</v>
      </c>
      <c r="C2071" s="727" t="s">
        <v>8556</v>
      </c>
      <c r="D2071" s="727" t="s">
        <v>4374</v>
      </c>
      <c r="E2071" s="727" t="str">
        <f t="shared" si="70"/>
        <v>Костюм (комплект)</v>
      </c>
      <c r="F2071" s="727" t="s">
        <v>8557</v>
      </c>
      <c r="G2071" s="727" t="str">
        <f t="shared" si="71"/>
        <v>для защиты от пониженных температур, мужской, из хлопчатобумажной ткани, состоит из куртки и брюк тип Б, ГОСТ 29335-92</v>
      </c>
      <c r="H2071" s="727"/>
      <c r="I2071" s="727"/>
      <c r="J2071" s="727" t="s">
        <v>227</v>
      </c>
      <c r="K2071" s="727">
        <v>70</v>
      </c>
      <c r="L2071" s="752">
        <v>711000000</v>
      </c>
      <c r="M2071" s="753" t="s">
        <v>73</v>
      </c>
      <c r="N2071" s="727" t="s">
        <v>2115</v>
      </c>
      <c r="O2071" s="727" t="s">
        <v>4432</v>
      </c>
      <c r="P2071" s="727" t="s">
        <v>229</v>
      </c>
      <c r="Q2071" s="874" t="s">
        <v>230</v>
      </c>
      <c r="R2071" s="727" t="s">
        <v>2856</v>
      </c>
      <c r="S2071" s="727">
        <v>839</v>
      </c>
      <c r="T2071" s="727" t="s">
        <v>997</v>
      </c>
      <c r="U2071" s="789">
        <v>1</v>
      </c>
      <c r="V2071" s="789">
        <v>30000</v>
      </c>
      <c r="W2071" s="789">
        <v>30000</v>
      </c>
      <c r="X2071" s="789">
        <v>33600</v>
      </c>
      <c r="Y2071" s="727" t="s">
        <v>4270</v>
      </c>
      <c r="Z2071" s="727">
        <v>2016</v>
      </c>
      <c r="AA2071" s="727"/>
      <c r="AB2071" s="760" t="s">
        <v>876</v>
      </c>
      <c r="AC2071" s="760"/>
      <c r="AD2071" s="760"/>
      <c r="AE2071" s="760"/>
      <c r="AF2071" s="760"/>
      <c r="AG2071" s="760" t="s">
        <v>8604</v>
      </c>
      <c r="AH2071" s="760" t="s">
        <v>794</v>
      </c>
      <c r="AI2071" s="760">
        <v>210016215</v>
      </c>
      <c r="AJ2071" s="760" t="s">
        <v>8929</v>
      </c>
      <c r="AK2071" s="807"/>
    </row>
    <row r="2072" spans="1:37" s="192" customFormat="1" ht="100.5" customHeight="1">
      <c r="A2072" s="727" t="s">
        <v>8934</v>
      </c>
      <c r="B2072" s="727" t="s">
        <v>33</v>
      </c>
      <c r="C2072" s="727" t="s">
        <v>8425</v>
      </c>
      <c r="D2072" s="727" t="s">
        <v>4374</v>
      </c>
      <c r="E2072" s="727" t="str">
        <f t="shared" si="70"/>
        <v>Костюм (комплект)</v>
      </c>
      <c r="F2072" s="727" t="s">
        <v>8426</v>
      </c>
      <c r="G2072" s="727" t="str">
        <f t="shared" si="71"/>
        <v>для защиты от искр и брызг расплавленного металла, мужской, из брезентовый ткани, состоит из куртки и полукомбинезона</v>
      </c>
      <c r="H2072" s="727"/>
      <c r="I2072" s="727"/>
      <c r="J2072" s="727" t="s">
        <v>227</v>
      </c>
      <c r="K2072" s="727">
        <v>80</v>
      </c>
      <c r="L2072" s="752">
        <v>711000000</v>
      </c>
      <c r="M2072" s="753" t="s">
        <v>73</v>
      </c>
      <c r="N2072" s="727" t="s">
        <v>2115</v>
      </c>
      <c r="O2072" s="727" t="s">
        <v>802</v>
      </c>
      <c r="P2072" s="727" t="s">
        <v>229</v>
      </c>
      <c r="Q2072" s="874" t="s">
        <v>230</v>
      </c>
      <c r="R2072" s="727" t="s">
        <v>2856</v>
      </c>
      <c r="S2072" s="727">
        <v>839</v>
      </c>
      <c r="T2072" s="727" t="s">
        <v>997</v>
      </c>
      <c r="U2072" s="789">
        <v>3</v>
      </c>
      <c r="V2072" s="789">
        <v>14000</v>
      </c>
      <c r="W2072" s="789">
        <v>42000</v>
      </c>
      <c r="X2072" s="789">
        <v>47040</v>
      </c>
      <c r="Y2072" s="727" t="s">
        <v>4270</v>
      </c>
      <c r="Z2072" s="727">
        <v>2016</v>
      </c>
      <c r="AA2072" s="727"/>
      <c r="AB2072" s="760" t="s">
        <v>876</v>
      </c>
      <c r="AC2072" s="760"/>
      <c r="AD2072" s="760"/>
      <c r="AE2072" s="760"/>
      <c r="AF2072" s="760"/>
      <c r="AG2072" s="760" t="s">
        <v>8436</v>
      </c>
      <c r="AH2072" s="760" t="s">
        <v>794</v>
      </c>
      <c r="AI2072" s="760">
        <v>210016220</v>
      </c>
      <c r="AJ2072" s="760" t="s">
        <v>8935</v>
      </c>
      <c r="AK2072" s="807"/>
    </row>
    <row r="2073" spans="1:37" s="192" customFormat="1" ht="100.5" customHeight="1">
      <c r="A2073" s="727" t="s">
        <v>8936</v>
      </c>
      <c r="B2073" s="727" t="s">
        <v>33</v>
      </c>
      <c r="C2073" s="727" t="s">
        <v>8430</v>
      </c>
      <c r="D2073" s="727" t="s">
        <v>4374</v>
      </c>
      <c r="E2073" s="727" t="str">
        <f t="shared" si="70"/>
        <v>Костюм (комплект)</v>
      </c>
      <c r="F2073" s="727" t="s">
        <v>8431</v>
      </c>
      <c r="G2073" s="727" t="str">
        <f t="shared" si="71"/>
        <v>спецодежда влагозащитная, мужской, из брезентовой ткани, состоит из куртки и брюк, ГОСТ 27653-88</v>
      </c>
      <c r="H2073" s="727"/>
      <c r="I2073" s="727"/>
      <c r="J2073" s="727" t="s">
        <v>227</v>
      </c>
      <c r="K2073" s="727">
        <v>80</v>
      </c>
      <c r="L2073" s="752">
        <v>711000000</v>
      </c>
      <c r="M2073" s="753" t="s">
        <v>73</v>
      </c>
      <c r="N2073" s="727" t="s">
        <v>2115</v>
      </c>
      <c r="O2073" s="813" t="s">
        <v>4672</v>
      </c>
      <c r="P2073" s="727" t="s">
        <v>229</v>
      </c>
      <c r="Q2073" s="874" t="s">
        <v>230</v>
      </c>
      <c r="R2073" s="727" t="s">
        <v>2856</v>
      </c>
      <c r="S2073" s="727">
        <v>839</v>
      </c>
      <c r="T2073" s="727" t="s">
        <v>997</v>
      </c>
      <c r="U2073" s="789">
        <v>3</v>
      </c>
      <c r="V2073" s="789">
        <v>14000</v>
      </c>
      <c r="W2073" s="789">
        <v>42000</v>
      </c>
      <c r="X2073" s="789">
        <v>47040</v>
      </c>
      <c r="Y2073" s="727" t="s">
        <v>4270</v>
      </c>
      <c r="Z2073" s="727">
        <v>2016</v>
      </c>
      <c r="AA2073" s="727"/>
      <c r="AB2073" s="760" t="s">
        <v>876</v>
      </c>
      <c r="AC2073" s="760"/>
      <c r="AD2073" s="760"/>
      <c r="AE2073" s="760"/>
      <c r="AF2073" s="760"/>
      <c r="AG2073" s="760" t="s">
        <v>8440</v>
      </c>
      <c r="AH2073" s="760" t="s">
        <v>794</v>
      </c>
      <c r="AI2073" s="760">
        <v>210016220</v>
      </c>
      <c r="AJ2073" s="760" t="s">
        <v>8935</v>
      </c>
      <c r="AK2073" s="807"/>
    </row>
    <row r="2074" spans="1:37" s="192" customFormat="1" ht="100.5" customHeight="1">
      <c r="A2074" s="727" t="s">
        <v>8937</v>
      </c>
      <c r="B2074" s="727" t="s">
        <v>33</v>
      </c>
      <c r="C2074" s="727" t="s">
        <v>8539</v>
      </c>
      <c r="D2074" s="727" t="s">
        <v>8540</v>
      </c>
      <c r="E2074" s="727" t="str">
        <f t="shared" si="70"/>
        <v>Плащ</v>
      </c>
      <c r="F2074" s="727" t="s">
        <v>8541</v>
      </c>
      <c r="G2074" s="727" t="str">
        <f t="shared" si="71"/>
        <v>мужской, спецодежда влагозащитная, полиэтиленовый</v>
      </c>
      <c r="H2074" s="727"/>
      <c r="I2074" s="727"/>
      <c r="J2074" s="727" t="s">
        <v>1135</v>
      </c>
      <c r="K2074" s="727">
        <v>50</v>
      </c>
      <c r="L2074" s="788">
        <v>231010000</v>
      </c>
      <c r="M2074" s="749" t="s">
        <v>128</v>
      </c>
      <c r="N2074" s="727" t="s">
        <v>2115</v>
      </c>
      <c r="O2074" s="813" t="s">
        <v>4669</v>
      </c>
      <c r="P2074" s="727" t="s">
        <v>229</v>
      </c>
      <c r="Q2074" s="874" t="s">
        <v>230</v>
      </c>
      <c r="R2074" s="727" t="s">
        <v>2856</v>
      </c>
      <c r="S2074" s="727">
        <v>796</v>
      </c>
      <c r="T2074" s="727" t="s">
        <v>232</v>
      </c>
      <c r="U2074" s="789">
        <v>1</v>
      </c>
      <c r="V2074" s="789">
        <v>10000</v>
      </c>
      <c r="W2074" s="789">
        <v>10000</v>
      </c>
      <c r="X2074" s="789">
        <v>11200</v>
      </c>
      <c r="Y2074" s="727" t="s">
        <v>4270</v>
      </c>
      <c r="Z2074" s="727">
        <v>2016</v>
      </c>
      <c r="AA2074" s="727"/>
      <c r="AB2074" s="760" t="s">
        <v>876</v>
      </c>
      <c r="AC2074" s="760"/>
      <c r="AD2074" s="760"/>
      <c r="AE2074" s="760"/>
      <c r="AF2074" s="760"/>
      <c r="AG2074" s="760" t="s">
        <v>8542</v>
      </c>
      <c r="AH2074" s="760" t="s">
        <v>794</v>
      </c>
      <c r="AI2074" s="760">
        <v>210016948</v>
      </c>
      <c r="AJ2074" s="760" t="s">
        <v>8938</v>
      </c>
      <c r="AK2074" s="807"/>
    </row>
    <row r="2075" spans="1:37" s="192" customFormat="1" ht="100.5" customHeight="1">
      <c r="A2075" s="727" t="s">
        <v>8939</v>
      </c>
      <c r="B2075" s="727" t="s">
        <v>33</v>
      </c>
      <c r="C2075" s="727" t="s">
        <v>8556</v>
      </c>
      <c r="D2075" s="727" t="s">
        <v>4374</v>
      </c>
      <c r="E2075" s="727" t="str">
        <f t="shared" si="70"/>
        <v>Костюм (комплект)</v>
      </c>
      <c r="F2075" s="727" t="s">
        <v>8557</v>
      </c>
      <c r="G2075" s="727" t="str">
        <f t="shared" si="71"/>
        <v>для защиты от пониженных температур, мужской, из хлопчатобумажной ткани, состоит из куртки и брюк тип Б, ГОСТ 29335-92</v>
      </c>
      <c r="H2075" s="727"/>
      <c r="I2075" s="727"/>
      <c r="J2075" s="727" t="s">
        <v>227</v>
      </c>
      <c r="K2075" s="727">
        <v>70</v>
      </c>
      <c r="L2075" s="752">
        <v>711000000</v>
      </c>
      <c r="M2075" s="753" t="s">
        <v>73</v>
      </c>
      <c r="N2075" s="727" t="s">
        <v>2115</v>
      </c>
      <c r="O2075" s="727" t="s">
        <v>802</v>
      </c>
      <c r="P2075" s="727" t="s">
        <v>229</v>
      </c>
      <c r="Q2075" s="874" t="s">
        <v>230</v>
      </c>
      <c r="R2075" s="727" t="s">
        <v>2856</v>
      </c>
      <c r="S2075" s="727">
        <v>839</v>
      </c>
      <c r="T2075" s="727" t="s">
        <v>997</v>
      </c>
      <c r="U2075" s="789">
        <v>1</v>
      </c>
      <c r="V2075" s="789">
        <v>30000</v>
      </c>
      <c r="W2075" s="789">
        <v>30000</v>
      </c>
      <c r="X2075" s="789">
        <v>33600</v>
      </c>
      <c r="Y2075" s="727" t="s">
        <v>4270</v>
      </c>
      <c r="Z2075" s="727">
        <v>2016</v>
      </c>
      <c r="AA2075" s="727"/>
      <c r="AB2075" s="760" t="s">
        <v>876</v>
      </c>
      <c r="AC2075" s="760"/>
      <c r="AD2075" s="760"/>
      <c r="AE2075" s="760"/>
      <c r="AF2075" s="760"/>
      <c r="AG2075" s="760" t="s">
        <v>8558</v>
      </c>
      <c r="AH2075" s="760" t="s">
        <v>794</v>
      </c>
      <c r="AI2075" s="760">
        <v>210016975</v>
      </c>
      <c r="AJ2075" s="760" t="s">
        <v>8940</v>
      </c>
      <c r="AK2075" s="807"/>
    </row>
    <row r="2076" spans="1:37" s="192" customFormat="1" ht="100.5" customHeight="1">
      <c r="A2076" s="727" t="s">
        <v>8941</v>
      </c>
      <c r="B2076" s="727" t="s">
        <v>33</v>
      </c>
      <c r="C2076" s="727" t="s">
        <v>8556</v>
      </c>
      <c r="D2076" s="727" t="s">
        <v>4374</v>
      </c>
      <c r="E2076" s="727" t="str">
        <f t="shared" si="70"/>
        <v>Костюм (комплект)</v>
      </c>
      <c r="F2076" s="727" t="s">
        <v>8557</v>
      </c>
      <c r="G2076" s="727" t="str">
        <f t="shared" si="71"/>
        <v>для защиты от пониженных температур, мужской, из хлопчатобумажной ткани, состоит из куртки и брюк тип Б, ГОСТ 29335-92</v>
      </c>
      <c r="H2076" s="727"/>
      <c r="I2076" s="727"/>
      <c r="J2076" s="727" t="s">
        <v>227</v>
      </c>
      <c r="K2076" s="727">
        <v>70</v>
      </c>
      <c r="L2076" s="752">
        <v>711000000</v>
      </c>
      <c r="M2076" s="753" t="s">
        <v>73</v>
      </c>
      <c r="N2076" s="727" t="s">
        <v>2115</v>
      </c>
      <c r="O2076" s="727" t="s">
        <v>236</v>
      </c>
      <c r="P2076" s="727" t="s">
        <v>229</v>
      </c>
      <c r="Q2076" s="874" t="s">
        <v>230</v>
      </c>
      <c r="R2076" s="727" t="s">
        <v>2856</v>
      </c>
      <c r="S2076" s="727">
        <v>839</v>
      </c>
      <c r="T2076" s="727" t="s">
        <v>997</v>
      </c>
      <c r="U2076" s="789">
        <v>1</v>
      </c>
      <c r="V2076" s="789">
        <v>30000</v>
      </c>
      <c r="W2076" s="789">
        <v>30000</v>
      </c>
      <c r="X2076" s="789">
        <v>33600</v>
      </c>
      <c r="Y2076" s="727" t="s">
        <v>4270</v>
      </c>
      <c r="Z2076" s="727">
        <v>2016</v>
      </c>
      <c r="AA2076" s="727"/>
      <c r="AB2076" s="760" t="s">
        <v>876</v>
      </c>
      <c r="AC2076" s="760"/>
      <c r="AD2076" s="760"/>
      <c r="AE2076" s="760"/>
      <c r="AF2076" s="760"/>
      <c r="AG2076" s="760" t="s">
        <v>8563</v>
      </c>
      <c r="AH2076" s="760" t="s">
        <v>794</v>
      </c>
      <c r="AI2076" s="760">
        <v>210016975</v>
      </c>
      <c r="AJ2076" s="760" t="s">
        <v>8940</v>
      </c>
      <c r="AK2076" s="807"/>
    </row>
    <row r="2077" spans="1:37" s="192" customFormat="1" ht="100.5" customHeight="1">
      <c r="A2077" s="727" t="s">
        <v>8942</v>
      </c>
      <c r="B2077" s="727" t="s">
        <v>33</v>
      </c>
      <c r="C2077" s="727" t="s">
        <v>8556</v>
      </c>
      <c r="D2077" s="727" t="s">
        <v>4374</v>
      </c>
      <c r="E2077" s="727" t="str">
        <f t="shared" si="70"/>
        <v>Костюм (комплект)</v>
      </c>
      <c r="F2077" s="727" t="s">
        <v>8557</v>
      </c>
      <c r="G2077" s="727" t="str">
        <f t="shared" si="71"/>
        <v>для защиты от пониженных температур, мужской, из хлопчатобумажной ткани, состоит из куртки и брюк тип Б, ГОСТ 29335-92</v>
      </c>
      <c r="H2077" s="727"/>
      <c r="I2077" s="727"/>
      <c r="J2077" s="727" t="s">
        <v>227</v>
      </c>
      <c r="K2077" s="727">
        <v>70</v>
      </c>
      <c r="L2077" s="752">
        <v>711000000</v>
      </c>
      <c r="M2077" s="753" t="s">
        <v>73</v>
      </c>
      <c r="N2077" s="727" t="s">
        <v>2115</v>
      </c>
      <c r="O2077" s="727" t="s">
        <v>4432</v>
      </c>
      <c r="P2077" s="727" t="s">
        <v>229</v>
      </c>
      <c r="Q2077" s="874" t="s">
        <v>230</v>
      </c>
      <c r="R2077" s="727" t="s">
        <v>2856</v>
      </c>
      <c r="S2077" s="727">
        <v>839</v>
      </c>
      <c r="T2077" s="727" t="s">
        <v>997</v>
      </c>
      <c r="U2077" s="789">
        <v>4</v>
      </c>
      <c r="V2077" s="789">
        <v>30000</v>
      </c>
      <c r="W2077" s="789">
        <v>120000</v>
      </c>
      <c r="X2077" s="789">
        <v>134400</v>
      </c>
      <c r="Y2077" s="727" t="s">
        <v>4270</v>
      </c>
      <c r="Z2077" s="727">
        <v>2016</v>
      </c>
      <c r="AA2077" s="727"/>
      <c r="AB2077" s="760" t="s">
        <v>876</v>
      </c>
      <c r="AC2077" s="760"/>
      <c r="AD2077" s="760"/>
      <c r="AE2077" s="760"/>
      <c r="AF2077" s="760"/>
      <c r="AG2077" s="760" t="s">
        <v>8604</v>
      </c>
      <c r="AH2077" s="760" t="s">
        <v>794</v>
      </c>
      <c r="AI2077" s="760">
        <v>210016975</v>
      </c>
      <c r="AJ2077" s="760" t="s">
        <v>8940</v>
      </c>
      <c r="AK2077" s="807"/>
    </row>
    <row r="2078" spans="1:37" s="192" customFormat="1" ht="100.5" customHeight="1">
      <c r="A2078" s="727" t="s">
        <v>8943</v>
      </c>
      <c r="B2078" s="727" t="s">
        <v>33</v>
      </c>
      <c r="C2078" s="727" t="s">
        <v>8556</v>
      </c>
      <c r="D2078" s="727" t="s">
        <v>4374</v>
      </c>
      <c r="E2078" s="727" t="str">
        <f t="shared" si="70"/>
        <v>Костюм (комплект)</v>
      </c>
      <c r="F2078" s="727" t="s">
        <v>8557</v>
      </c>
      <c r="G2078" s="727" t="str">
        <f t="shared" si="71"/>
        <v>для защиты от пониженных температур, мужской, из хлопчатобумажной ткани, состоит из куртки и брюк тип Б, ГОСТ 29335-92</v>
      </c>
      <c r="H2078" s="727"/>
      <c r="I2078" s="727"/>
      <c r="J2078" s="727" t="s">
        <v>227</v>
      </c>
      <c r="K2078" s="727">
        <v>70</v>
      </c>
      <c r="L2078" s="752">
        <v>711000000</v>
      </c>
      <c r="M2078" s="753" t="s">
        <v>73</v>
      </c>
      <c r="N2078" s="727" t="s">
        <v>2115</v>
      </c>
      <c r="O2078" s="727" t="s">
        <v>4432</v>
      </c>
      <c r="P2078" s="727" t="s">
        <v>229</v>
      </c>
      <c r="Q2078" s="874" t="s">
        <v>230</v>
      </c>
      <c r="R2078" s="727" t="s">
        <v>2856</v>
      </c>
      <c r="S2078" s="727">
        <v>839</v>
      </c>
      <c r="T2078" s="727" t="s">
        <v>997</v>
      </c>
      <c r="U2078" s="789">
        <v>1</v>
      </c>
      <c r="V2078" s="789">
        <v>30000</v>
      </c>
      <c r="W2078" s="789">
        <v>30000</v>
      </c>
      <c r="X2078" s="789">
        <v>33600</v>
      </c>
      <c r="Y2078" s="727" t="s">
        <v>4270</v>
      </c>
      <c r="Z2078" s="727">
        <v>2016</v>
      </c>
      <c r="AA2078" s="727"/>
      <c r="AB2078" s="760" t="s">
        <v>876</v>
      </c>
      <c r="AC2078" s="760"/>
      <c r="AD2078" s="760"/>
      <c r="AE2078" s="760"/>
      <c r="AF2078" s="760"/>
      <c r="AG2078" s="760" t="s">
        <v>8606</v>
      </c>
      <c r="AH2078" s="760" t="s">
        <v>794</v>
      </c>
      <c r="AI2078" s="760">
        <v>210016975</v>
      </c>
      <c r="AJ2078" s="760" t="s">
        <v>8940</v>
      </c>
      <c r="AK2078" s="807"/>
    </row>
    <row r="2079" spans="1:37" s="192" customFormat="1" ht="100.5" customHeight="1">
      <c r="A2079" s="727" t="s">
        <v>8944</v>
      </c>
      <c r="B2079" s="727" t="s">
        <v>33</v>
      </c>
      <c r="C2079" s="727" t="s">
        <v>8425</v>
      </c>
      <c r="D2079" s="727" t="s">
        <v>4374</v>
      </c>
      <c r="E2079" s="727" t="str">
        <f t="shared" si="70"/>
        <v>Костюм (комплект)</v>
      </c>
      <c r="F2079" s="727" t="s">
        <v>8426</v>
      </c>
      <c r="G2079" s="727" t="str">
        <f t="shared" si="71"/>
        <v>для защиты от искр и брызг расплавленного металла, мужской, из брезентовый ткани, состоит из куртки и полукомбинезона</v>
      </c>
      <c r="H2079" s="727"/>
      <c r="I2079" s="727"/>
      <c r="J2079" s="727" t="s">
        <v>227</v>
      </c>
      <c r="K2079" s="727">
        <v>80</v>
      </c>
      <c r="L2079" s="752">
        <v>711000000</v>
      </c>
      <c r="M2079" s="753" t="s">
        <v>73</v>
      </c>
      <c r="N2079" s="727" t="s">
        <v>2115</v>
      </c>
      <c r="O2079" s="813" t="s">
        <v>4669</v>
      </c>
      <c r="P2079" s="727" t="s">
        <v>229</v>
      </c>
      <c r="Q2079" s="874" t="s">
        <v>230</v>
      </c>
      <c r="R2079" s="727" t="s">
        <v>2856</v>
      </c>
      <c r="S2079" s="727">
        <v>839</v>
      </c>
      <c r="T2079" s="727" t="s">
        <v>997</v>
      </c>
      <c r="U2079" s="789">
        <v>1</v>
      </c>
      <c r="V2079" s="789">
        <v>14000</v>
      </c>
      <c r="W2079" s="789">
        <v>14000</v>
      </c>
      <c r="X2079" s="789">
        <v>15680</v>
      </c>
      <c r="Y2079" s="727" t="s">
        <v>4270</v>
      </c>
      <c r="Z2079" s="727">
        <v>2016</v>
      </c>
      <c r="AA2079" s="727"/>
      <c r="AB2079" s="760" t="s">
        <v>876</v>
      </c>
      <c r="AC2079" s="760"/>
      <c r="AD2079" s="760"/>
      <c r="AE2079" s="760"/>
      <c r="AF2079" s="760"/>
      <c r="AG2079" s="760" t="s">
        <v>8427</v>
      </c>
      <c r="AH2079" s="760" t="s">
        <v>794</v>
      </c>
      <c r="AI2079" s="760">
        <v>210016977</v>
      </c>
      <c r="AJ2079" s="760" t="s">
        <v>8945</v>
      </c>
      <c r="AK2079" s="807"/>
    </row>
    <row r="2080" spans="1:37" s="192" customFormat="1" ht="100.5" customHeight="1">
      <c r="A2080" s="727" t="s">
        <v>8946</v>
      </c>
      <c r="B2080" s="727" t="s">
        <v>33</v>
      </c>
      <c r="C2080" s="727" t="s">
        <v>8556</v>
      </c>
      <c r="D2080" s="727" t="s">
        <v>4374</v>
      </c>
      <c r="E2080" s="727" t="str">
        <f t="shared" si="70"/>
        <v>Костюм (комплект)</v>
      </c>
      <c r="F2080" s="727" t="s">
        <v>8557</v>
      </c>
      <c r="G2080" s="727" t="str">
        <f t="shared" si="71"/>
        <v>для защиты от пониженных температур, мужской, из хлопчатобумажной ткани, состоит из куртки и брюк тип Б, ГОСТ 29335-92</v>
      </c>
      <c r="H2080" s="727"/>
      <c r="I2080" s="727"/>
      <c r="J2080" s="727" t="s">
        <v>227</v>
      </c>
      <c r="K2080" s="727">
        <v>70</v>
      </c>
      <c r="L2080" s="752">
        <v>711000000</v>
      </c>
      <c r="M2080" s="753" t="s">
        <v>73</v>
      </c>
      <c r="N2080" s="727" t="s">
        <v>2115</v>
      </c>
      <c r="O2080" s="727" t="s">
        <v>802</v>
      </c>
      <c r="P2080" s="727" t="s">
        <v>229</v>
      </c>
      <c r="Q2080" s="874" t="s">
        <v>230</v>
      </c>
      <c r="R2080" s="727" t="s">
        <v>2856</v>
      </c>
      <c r="S2080" s="727">
        <v>839</v>
      </c>
      <c r="T2080" s="727" t="s">
        <v>997</v>
      </c>
      <c r="U2080" s="789">
        <v>1</v>
      </c>
      <c r="V2080" s="789">
        <v>30000</v>
      </c>
      <c r="W2080" s="789">
        <v>30000</v>
      </c>
      <c r="X2080" s="789">
        <v>33600</v>
      </c>
      <c r="Y2080" s="727" t="s">
        <v>4270</v>
      </c>
      <c r="Z2080" s="727">
        <v>2016</v>
      </c>
      <c r="AA2080" s="727"/>
      <c r="AB2080" s="760" t="s">
        <v>876</v>
      </c>
      <c r="AC2080" s="760"/>
      <c r="AD2080" s="760"/>
      <c r="AE2080" s="760"/>
      <c r="AF2080" s="760"/>
      <c r="AG2080" s="760" t="s">
        <v>8558</v>
      </c>
      <c r="AH2080" s="760" t="s">
        <v>794</v>
      </c>
      <c r="AI2080" s="760">
        <v>210017068</v>
      </c>
      <c r="AJ2080" s="760" t="s">
        <v>8947</v>
      </c>
      <c r="AK2080" s="807"/>
    </row>
    <row r="2081" spans="1:39" s="192" customFormat="1" ht="100.5" customHeight="1">
      <c r="A2081" s="727" t="s">
        <v>8948</v>
      </c>
      <c r="B2081" s="727" t="s">
        <v>33</v>
      </c>
      <c r="C2081" s="727" t="s">
        <v>8556</v>
      </c>
      <c r="D2081" s="727" t="s">
        <v>4374</v>
      </c>
      <c r="E2081" s="727" t="str">
        <f t="shared" si="70"/>
        <v>Костюм (комплект)</v>
      </c>
      <c r="F2081" s="727" t="s">
        <v>8557</v>
      </c>
      <c r="G2081" s="727" t="str">
        <f t="shared" si="71"/>
        <v>для защиты от пониженных температур, мужской, из хлопчатобумажной ткани, состоит из куртки и брюк тип Б, ГОСТ 29335-92</v>
      </c>
      <c r="H2081" s="727"/>
      <c r="I2081" s="727"/>
      <c r="J2081" s="727" t="s">
        <v>227</v>
      </c>
      <c r="K2081" s="727">
        <v>70</v>
      </c>
      <c r="L2081" s="752">
        <v>711000000</v>
      </c>
      <c r="M2081" s="753" t="s">
        <v>73</v>
      </c>
      <c r="N2081" s="727" t="s">
        <v>2115</v>
      </c>
      <c r="O2081" s="727" t="s">
        <v>802</v>
      </c>
      <c r="P2081" s="727" t="s">
        <v>229</v>
      </c>
      <c r="Q2081" s="874" t="s">
        <v>230</v>
      </c>
      <c r="R2081" s="727" t="s">
        <v>2856</v>
      </c>
      <c r="S2081" s="727">
        <v>839</v>
      </c>
      <c r="T2081" s="727" t="s">
        <v>997</v>
      </c>
      <c r="U2081" s="789">
        <v>2</v>
      </c>
      <c r="V2081" s="789">
        <v>30000</v>
      </c>
      <c r="W2081" s="789">
        <v>60000</v>
      </c>
      <c r="X2081" s="789">
        <v>67200</v>
      </c>
      <c r="Y2081" s="727" t="s">
        <v>4270</v>
      </c>
      <c r="Z2081" s="727">
        <v>2016</v>
      </c>
      <c r="AA2081" s="727"/>
      <c r="AB2081" s="760" t="s">
        <v>876</v>
      </c>
      <c r="AC2081" s="760"/>
      <c r="AD2081" s="760"/>
      <c r="AE2081" s="760"/>
      <c r="AF2081" s="760"/>
      <c r="AG2081" s="760" t="s">
        <v>8558</v>
      </c>
      <c r="AH2081" s="760" t="s">
        <v>794</v>
      </c>
      <c r="AI2081" s="760">
        <v>210017785</v>
      </c>
      <c r="AJ2081" s="760" t="s">
        <v>8949</v>
      </c>
      <c r="AK2081" s="807"/>
    </row>
    <row r="2082" spans="1:39" s="192" customFormat="1" ht="100.5" customHeight="1">
      <c r="A2082" s="727" t="s">
        <v>8950</v>
      </c>
      <c r="B2082" s="727" t="s">
        <v>33</v>
      </c>
      <c r="C2082" s="727" t="s">
        <v>8556</v>
      </c>
      <c r="D2082" s="727" t="s">
        <v>4374</v>
      </c>
      <c r="E2082" s="727" t="str">
        <f t="shared" si="70"/>
        <v>Костюм (комплект)</v>
      </c>
      <c r="F2082" s="727" t="s">
        <v>8557</v>
      </c>
      <c r="G2082" s="727" t="str">
        <f t="shared" si="71"/>
        <v>для защиты от пониженных температур, мужской, из хлопчатобумажной ткани, состоит из куртки и брюк тип Б, ГОСТ 29335-92</v>
      </c>
      <c r="H2082" s="727"/>
      <c r="I2082" s="727"/>
      <c r="J2082" s="727" t="s">
        <v>227</v>
      </c>
      <c r="K2082" s="727">
        <v>70</v>
      </c>
      <c r="L2082" s="752">
        <v>711000000</v>
      </c>
      <c r="M2082" s="753" t="s">
        <v>73</v>
      </c>
      <c r="N2082" s="727" t="s">
        <v>2115</v>
      </c>
      <c r="O2082" s="813" t="s">
        <v>4672</v>
      </c>
      <c r="P2082" s="727" t="s">
        <v>229</v>
      </c>
      <c r="Q2082" s="874" t="s">
        <v>230</v>
      </c>
      <c r="R2082" s="727" t="s">
        <v>2856</v>
      </c>
      <c r="S2082" s="727">
        <v>839</v>
      </c>
      <c r="T2082" s="727" t="s">
        <v>997</v>
      </c>
      <c r="U2082" s="789">
        <v>1</v>
      </c>
      <c r="V2082" s="789">
        <v>30000</v>
      </c>
      <c r="W2082" s="789">
        <v>30000</v>
      </c>
      <c r="X2082" s="789">
        <v>33600</v>
      </c>
      <c r="Y2082" s="727" t="s">
        <v>4270</v>
      </c>
      <c r="Z2082" s="727">
        <v>2016</v>
      </c>
      <c r="AA2082" s="727"/>
      <c r="AB2082" s="760" t="s">
        <v>876</v>
      </c>
      <c r="AC2082" s="760"/>
      <c r="AD2082" s="760"/>
      <c r="AE2082" s="760"/>
      <c r="AF2082" s="760"/>
      <c r="AG2082" s="760" t="s">
        <v>8568</v>
      </c>
      <c r="AH2082" s="760" t="s">
        <v>794</v>
      </c>
      <c r="AI2082" s="760">
        <v>210017946</v>
      </c>
      <c r="AJ2082" s="760" t="s">
        <v>8951</v>
      </c>
      <c r="AK2082" s="807"/>
    </row>
    <row r="2083" spans="1:39" s="192" customFormat="1" ht="100.5" customHeight="1">
      <c r="A2083" s="727" t="s">
        <v>8952</v>
      </c>
      <c r="B2083" s="727" t="s">
        <v>33</v>
      </c>
      <c r="C2083" s="727" t="s">
        <v>8817</v>
      </c>
      <c r="D2083" s="727" t="s">
        <v>4374</v>
      </c>
      <c r="E2083" s="727" t="str">
        <f t="shared" si="70"/>
        <v>Костюм (комплект)</v>
      </c>
      <c r="F2083" s="727" t="s">
        <v>8818</v>
      </c>
      <c r="G2083" s="727" t="str">
        <f t="shared" si="71"/>
        <v>для защиты от производственных загрязнений, мужской, из хлопчатобумажной ткани, состоит из куртки и брюк, летний, ГОСТ 27575-87</v>
      </c>
      <c r="H2083" s="727"/>
      <c r="I2083" s="727"/>
      <c r="J2083" s="727" t="s">
        <v>227</v>
      </c>
      <c r="K2083" s="727">
        <v>70</v>
      </c>
      <c r="L2083" s="752">
        <v>711000000</v>
      </c>
      <c r="M2083" s="753" t="s">
        <v>73</v>
      </c>
      <c r="N2083" s="727" t="s">
        <v>2115</v>
      </c>
      <c r="O2083" s="813" t="s">
        <v>4669</v>
      </c>
      <c r="P2083" s="727" t="s">
        <v>229</v>
      </c>
      <c r="Q2083" s="874" t="s">
        <v>230</v>
      </c>
      <c r="R2083" s="727" t="s">
        <v>2856</v>
      </c>
      <c r="S2083" s="727">
        <v>839</v>
      </c>
      <c r="T2083" s="727" t="s">
        <v>997</v>
      </c>
      <c r="U2083" s="789">
        <v>1</v>
      </c>
      <c r="V2083" s="789">
        <v>30000</v>
      </c>
      <c r="W2083" s="789">
        <v>30000</v>
      </c>
      <c r="X2083" s="789">
        <v>33600</v>
      </c>
      <c r="Y2083" s="727" t="s">
        <v>4270</v>
      </c>
      <c r="Z2083" s="727">
        <v>2016</v>
      </c>
      <c r="AA2083" s="727"/>
      <c r="AB2083" s="760" t="s">
        <v>876</v>
      </c>
      <c r="AC2083" s="760"/>
      <c r="AD2083" s="760"/>
      <c r="AE2083" s="760"/>
      <c r="AF2083" s="760"/>
      <c r="AG2083" s="760" t="s">
        <v>8822</v>
      </c>
      <c r="AH2083" s="760" t="s">
        <v>794</v>
      </c>
      <c r="AI2083" s="760">
        <v>210019092</v>
      </c>
      <c r="AJ2083" s="760" t="s">
        <v>8953</v>
      </c>
      <c r="AK2083" s="807"/>
    </row>
    <row r="2084" spans="1:39" s="192" customFormat="1" ht="100.5" customHeight="1">
      <c r="A2084" s="727" t="s">
        <v>8954</v>
      </c>
      <c r="B2084" s="727" t="s">
        <v>33</v>
      </c>
      <c r="C2084" s="727" t="s">
        <v>8817</v>
      </c>
      <c r="D2084" s="727" t="s">
        <v>4374</v>
      </c>
      <c r="E2084" s="727" t="str">
        <f t="shared" si="70"/>
        <v>Костюм (комплект)</v>
      </c>
      <c r="F2084" s="727" t="s">
        <v>8818</v>
      </c>
      <c r="G2084" s="727" t="str">
        <f t="shared" si="71"/>
        <v>для защиты от производственных загрязнений, мужской, из хлопчатобумажной ткани, состоит из куртки и брюк, летний, ГОСТ 27575-87</v>
      </c>
      <c r="H2084" s="727"/>
      <c r="I2084" s="727"/>
      <c r="J2084" s="727" t="s">
        <v>227</v>
      </c>
      <c r="K2084" s="727">
        <v>70</v>
      </c>
      <c r="L2084" s="752">
        <v>711000000</v>
      </c>
      <c r="M2084" s="753" t="s">
        <v>73</v>
      </c>
      <c r="N2084" s="727" t="s">
        <v>2115</v>
      </c>
      <c r="O2084" s="727" t="s">
        <v>802</v>
      </c>
      <c r="P2084" s="727" t="s">
        <v>229</v>
      </c>
      <c r="Q2084" s="874" t="s">
        <v>230</v>
      </c>
      <c r="R2084" s="727" t="s">
        <v>2856</v>
      </c>
      <c r="S2084" s="727">
        <v>839</v>
      </c>
      <c r="T2084" s="727" t="s">
        <v>997</v>
      </c>
      <c r="U2084" s="789">
        <v>1</v>
      </c>
      <c r="V2084" s="789">
        <v>30000</v>
      </c>
      <c r="W2084" s="789">
        <v>30000</v>
      </c>
      <c r="X2084" s="789">
        <v>33600</v>
      </c>
      <c r="Y2084" s="727" t="s">
        <v>4270</v>
      </c>
      <c r="Z2084" s="727">
        <v>2016</v>
      </c>
      <c r="AA2084" s="727"/>
      <c r="AB2084" s="760" t="s">
        <v>876</v>
      </c>
      <c r="AC2084" s="760"/>
      <c r="AD2084" s="760"/>
      <c r="AE2084" s="760"/>
      <c r="AF2084" s="760"/>
      <c r="AG2084" s="760" t="s">
        <v>8819</v>
      </c>
      <c r="AH2084" s="760" t="s">
        <v>794</v>
      </c>
      <c r="AI2084" s="760">
        <v>210019143</v>
      </c>
      <c r="AJ2084" s="760" t="s">
        <v>8955</v>
      </c>
      <c r="AK2084" s="807"/>
    </row>
    <row r="2085" spans="1:39" s="192" customFormat="1" ht="100.5" customHeight="1">
      <c r="A2085" s="727" t="s">
        <v>8956</v>
      </c>
      <c r="B2085" s="727" t="s">
        <v>33</v>
      </c>
      <c r="C2085" s="727" t="s">
        <v>8817</v>
      </c>
      <c r="D2085" s="727" t="s">
        <v>4374</v>
      </c>
      <c r="E2085" s="727" t="str">
        <f t="shared" si="70"/>
        <v>Костюм (комплект)</v>
      </c>
      <c r="F2085" s="727" t="s">
        <v>8818</v>
      </c>
      <c r="G2085" s="727" t="str">
        <f t="shared" si="71"/>
        <v>для защиты от производственных загрязнений, мужской, из хлопчатобумажной ткани, состоит из куртки и брюк, летний, ГОСТ 27575-87</v>
      </c>
      <c r="H2085" s="727"/>
      <c r="I2085" s="727"/>
      <c r="J2085" s="727" t="s">
        <v>227</v>
      </c>
      <c r="K2085" s="727">
        <v>70</v>
      </c>
      <c r="L2085" s="752">
        <v>711000000</v>
      </c>
      <c r="M2085" s="753" t="s">
        <v>73</v>
      </c>
      <c r="N2085" s="727" t="s">
        <v>2115</v>
      </c>
      <c r="O2085" s="813" t="s">
        <v>4669</v>
      </c>
      <c r="P2085" s="727" t="s">
        <v>229</v>
      </c>
      <c r="Q2085" s="874" t="s">
        <v>230</v>
      </c>
      <c r="R2085" s="727" t="s">
        <v>2856</v>
      </c>
      <c r="S2085" s="727">
        <v>839</v>
      </c>
      <c r="T2085" s="727" t="s">
        <v>997</v>
      </c>
      <c r="U2085" s="789">
        <v>1</v>
      </c>
      <c r="V2085" s="789">
        <v>30000</v>
      </c>
      <c r="W2085" s="789">
        <v>30000</v>
      </c>
      <c r="X2085" s="789">
        <v>33600</v>
      </c>
      <c r="Y2085" s="727" t="s">
        <v>4270</v>
      </c>
      <c r="Z2085" s="727">
        <v>2016</v>
      </c>
      <c r="AA2085" s="727"/>
      <c r="AB2085" s="760" t="s">
        <v>876</v>
      </c>
      <c r="AC2085" s="760"/>
      <c r="AD2085" s="760"/>
      <c r="AE2085" s="760"/>
      <c r="AF2085" s="760"/>
      <c r="AG2085" s="760" t="s">
        <v>8822</v>
      </c>
      <c r="AH2085" s="760" t="s">
        <v>794</v>
      </c>
      <c r="AI2085" s="760">
        <v>210019143</v>
      </c>
      <c r="AJ2085" s="760" t="s">
        <v>8955</v>
      </c>
      <c r="AK2085" s="807"/>
    </row>
    <row r="2086" spans="1:39" s="192" customFormat="1" ht="100.5" customHeight="1">
      <c r="A2086" s="727" t="s">
        <v>8957</v>
      </c>
      <c r="B2086" s="727" t="s">
        <v>33</v>
      </c>
      <c r="C2086" s="727" t="s">
        <v>8817</v>
      </c>
      <c r="D2086" s="727" t="s">
        <v>4374</v>
      </c>
      <c r="E2086" s="727" t="str">
        <f t="shared" si="70"/>
        <v>Костюм (комплект)</v>
      </c>
      <c r="F2086" s="727" t="s">
        <v>8818</v>
      </c>
      <c r="G2086" s="727" t="str">
        <f t="shared" si="71"/>
        <v>для защиты от производственных загрязнений, мужской, из хлопчатобумажной ткани, состоит из куртки и брюк, летний, ГОСТ 27575-87</v>
      </c>
      <c r="H2086" s="727"/>
      <c r="I2086" s="727"/>
      <c r="J2086" s="727" t="s">
        <v>227</v>
      </c>
      <c r="K2086" s="727">
        <v>70</v>
      </c>
      <c r="L2086" s="752">
        <v>711000000</v>
      </c>
      <c r="M2086" s="753" t="s">
        <v>73</v>
      </c>
      <c r="N2086" s="727" t="s">
        <v>2115</v>
      </c>
      <c r="O2086" s="813" t="s">
        <v>4678</v>
      </c>
      <c r="P2086" s="727" t="s">
        <v>229</v>
      </c>
      <c r="Q2086" s="874" t="s">
        <v>230</v>
      </c>
      <c r="R2086" s="727" t="s">
        <v>2856</v>
      </c>
      <c r="S2086" s="727">
        <v>839</v>
      </c>
      <c r="T2086" s="727" t="s">
        <v>997</v>
      </c>
      <c r="U2086" s="789">
        <v>3</v>
      </c>
      <c r="V2086" s="789">
        <v>30000</v>
      </c>
      <c r="W2086" s="789">
        <v>90000</v>
      </c>
      <c r="X2086" s="789">
        <v>100800</v>
      </c>
      <c r="Y2086" s="727" t="s">
        <v>4270</v>
      </c>
      <c r="Z2086" s="727">
        <v>2016</v>
      </c>
      <c r="AA2086" s="727"/>
      <c r="AB2086" s="760" t="s">
        <v>876</v>
      </c>
      <c r="AC2086" s="760"/>
      <c r="AD2086" s="760"/>
      <c r="AE2086" s="760"/>
      <c r="AF2086" s="760"/>
      <c r="AG2086" s="760" t="s">
        <v>8831</v>
      </c>
      <c r="AH2086" s="760" t="s">
        <v>794</v>
      </c>
      <c r="AI2086" s="760">
        <v>210019143</v>
      </c>
      <c r="AJ2086" s="760" t="s">
        <v>8955</v>
      </c>
      <c r="AK2086" s="807"/>
    </row>
    <row r="2087" spans="1:39" s="192" customFormat="1" ht="100.5" customHeight="1">
      <c r="A2087" s="727" t="s">
        <v>8958</v>
      </c>
      <c r="B2087" s="727" t="s">
        <v>33</v>
      </c>
      <c r="C2087" s="727" t="s">
        <v>8959</v>
      </c>
      <c r="D2087" s="727" t="s">
        <v>8960</v>
      </c>
      <c r="E2087" s="727" t="str">
        <f t="shared" si="70"/>
        <v>Комбинезон</v>
      </c>
      <c r="F2087" s="727" t="s">
        <v>8961</v>
      </c>
      <c r="G2087" s="727" t="str">
        <f t="shared" si="71"/>
        <v>одноразовый, химостойкий, из микропористой пленки </v>
      </c>
      <c r="H2087" s="727"/>
      <c r="I2087" s="727"/>
      <c r="J2087" s="727" t="s">
        <v>1135</v>
      </c>
      <c r="K2087" s="727">
        <v>50</v>
      </c>
      <c r="L2087" s="749">
        <v>271034100</v>
      </c>
      <c r="M2087" s="753" t="s">
        <v>84</v>
      </c>
      <c r="N2087" s="727" t="s">
        <v>2115</v>
      </c>
      <c r="O2087" s="727" t="s">
        <v>4707</v>
      </c>
      <c r="P2087" s="727" t="s">
        <v>229</v>
      </c>
      <c r="Q2087" s="874" t="s">
        <v>230</v>
      </c>
      <c r="R2087" s="727" t="s">
        <v>2856</v>
      </c>
      <c r="S2087" s="727">
        <v>796</v>
      </c>
      <c r="T2087" s="727" t="s">
        <v>232</v>
      </c>
      <c r="U2087" s="789">
        <v>20</v>
      </c>
      <c r="V2087" s="789">
        <v>2140</v>
      </c>
      <c r="W2087" s="789">
        <v>42800</v>
      </c>
      <c r="X2087" s="789">
        <v>47936</v>
      </c>
      <c r="Y2087" s="727" t="s">
        <v>4270</v>
      </c>
      <c r="Z2087" s="727">
        <v>2016</v>
      </c>
      <c r="AA2087" s="727"/>
      <c r="AB2087" s="760" t="s">
        <v>876</v>
      </c>
      <c r="AC2087" s="760"/>
      <c r="AD2087" s="760"/>
      <c r="AE2087" s="760"/>
      <c r="AF2087" s="760"/>
      <c r="AG2087" s="760" t="s">
        <v>8962</v>
      </c>
      <c r="AH2087" s="760" t="s">
        <v>794</v>
      </c>
      <c r="AI2087" s="760">
        <v>210020996</v>
      </c>
      <c r="AJ2087" s="760" t="s">
        <v>8963</v>
      </c>
      <c r="AK2087" s="807"/>
    </row>
    <row r="2088" spans="1:39" s="192" customFormat="1" ht="100.5" customHeight="1">
      <c r="A2088" s="727" t="s">
        <v>8964</v>
      </c>
      <c r="B2088" s="727" t="s">
        <v>33</v>
      </c>
      <c r="C2088" s="727" t="s">
        <v>8817</v>
      </c>
      <c r="D2088" s="727" t="s">
        <v>4374</v>
      </c>
      <c r="E2088" s="727" t="str">
        <f t="shared" si="70"/>
        <v>Костюм (комплект)</v>
      </c>
      <c r="F2088" s="727" t="s">
        <v>8818</v>
      </c>
      <c r="G2088" s="727" t="str">
        <f t="shared" si="71"/>
        <v>для защиты от производственных загрязнений, мужской, из хлопчатобумажной ткани, состоит из куртки и брюк, летний, ГОСТ 27575-87</v>
      </c>
      <c r="H2088" s="727"/>
      <c r="I2088" s="727"/>
      <c r="J2088" s="727" t="s">
        <v>227</v>
      </c>
      <c r="K2088" s="727">
        <v>70</v>
      </c>
      <c r="L2088" s="752">
        <v>711000000</v>
      </c>
      <c r="M2088" s="753" t="s">
        <v>73</v>
      </c>
      <c r="N2088" s="727" t="s">
        <v>2115</v>
      </c>
      <c r="O2088" s="727" t="s">
        <v>236</v>
      </c>
      <c r="P2088" s="727" t="s">
        <v>229</v>
      </c>
      <c r="Q2088" s="874" t="s">
        <v>230</v>
      </c>
      <c r="R2088" s="727" t="s">
        <v>2856</v>
      </c>
      <c r="S2088" s="727">
        <v>839</v>
      </c>
      <c r="T2088" s="727" t="s">
        <v>997</v>
      </c>
      <c r="U2088" s="789">
        <v>2</v>
      </c>
      <c r="V2088" s="789">
        <v>30000</v>
      </c>
      <c r="W2088" s="789">
        <v>60000</v>
      </c>
      <c r="X2088" s="789">
        <v>67200</v>
      </c>
      <c r="Y2088" s="727" t="s">
        <v>4270</v>
      </c>
      <c r="Z2088" s="727">
        <v>2016</v>
      </c>
      <c r="AA2088" s="727"/>
      <c r="AB2088" s="760" t="s">
        <v>876</v>
      </c>
      <c r="AC2088" s="760"/>
      <c r="AD2088" s="760"/>
      <c r="AE2088" s="760"/>
      <c r="AF2088" s="760"/>
      <c r="AG2088" s="760" t="s">
        <v>8826</v>
      </c>
      <c r="AH2088" s="760" t="s">
        <v>794</v>
      </c>
      <c r="AI2088" s="760">
        <v>210023128</v>
      </c>
      <c r="AJ2088" s="760" t="s">
        <v>8965</v>
      </c>
      <c r="AK2088" s="807"/>
    </row>
    <row r="2089" spans="1:39" s="192" customFormat="1" ht="100.5" customHeight="1">
      <c r="A2089" s="727" t="s">
        <v>8966</v>
      </c>
      <c r="B2089" s="727" t="s">
        <v>33</v>
      </c>
      <c r="C2089" s="727" t="s">
        <v>8817</v>
      </c>
      <c r="D2089" s="727" t="s">
        <v>4374</v>
      </c>
      <c r="E2089" s="727" t="str">
        <f t="shared" si="70"/>
        <v>Костюм (комплект)</v>
      </c>
      <c r="F2089" s="727" t="s">
        <v>8818</v>
      </c>
      <c r="G2089" s="727" t="str">
        <f t="shared" si="71"/>
        <v>для защиты от производственных загрязнений, мужской, из хлопчатобумажной ткани, состоит из куртки и брюк, летний, ГОСТ 27575-87</v>
      </c>
      <c r="H2089" s="727"/>
      <c r="I2089" s="727"/>
      <c r="J2089" s="727" t="s">
        <v>227</v>
      </c>
      <c r="K2089" s="727">
        <v>70</v>
      </c>
      <c r="L2089" s="752">
        <v>711000000</v>
      </c>
      <c r="M2089" s="753" t="s">
        <v>73</v>
      </c>
      <c r="N2089" s="727" t="s">
        <v>2115</v>
      </c>
      <c r="O2089" s="727" t="s">
        <v>236</v>
      </c>
      <c r="P2089" s="727" t="s">
        <v>229</v>
      </c>
      <c r="Q2089" s="874" t="s">
        <v>230</v>
      </c>
      <c r="R2089" s="727" t="s">
        <v>2856</v>
      </c>
      <c r="S2089" s="727">
        <v>839</v>
      </c>
      <c r="T2089" s="727" t="s">
        <v>997</v>
      </c>
      <c r="U2089" s="789">
        <v>3</v>
      </c>
      <c r="V2089" s="789">
        <v>30000</v>
      </c>
      <c r="W2089" s="789">
        <v>90000</v>
      </c>
      <c r="X2089" s="789">
        <v>100800</v>
      </c>
      <c r="Y2089" s="727" t="s">
        <v>4270</v>
      </c>
      <c r="Z2089" s="727">
        <v>2016</v>
      </c>
      <c r="AA2089" s="727"/>
      <c r="AB2089" s="760" t="s">
        <v>876</v>
      </c>
      <c r="AC2089" s="760"/>
      <c r="AD2089" s="760"/>
      <c r="AE2089" s="760"/>
      <c r="AF2089" s="760"/>
      <c r="AG2089" s="760" t="s">
        <v>8826</v>
      </c>
      <c r="AH2089" s="760" t="s">
        <v>794</v>
      </c>
      <c r="AI2089" s="760">
        <v>210023129</v>
      </c>
      <c r="AJ2089" s="760" t="s">
        <v>8967</v>
      </c>
      <c r="AK2089" s="807"/>
    </row>
    <row r="2090" spans="1:39" s="164" customFormat="1" ht="17.25" customHeight="1">
      <c r="A2090" s="174" t="s">
        <v>654</v>
      </c>
      <c r="B2090" s="175"/>
      <c r="C2090" s="169"/>
      <c r="D2090" s="169"/>
      <c r="E2090" s="169"/>
      <c r="F2090" s="169"/>
      <c r="G2090" s="169"/>
      <c r="H2090" s="169"/>
      <c r="I2090" s="169"/>
      <c r="J2090" s="169"/>
      <c r="K2090" s="169"/>
      <c r="L2090" s="176"/>
      <c r="M2090" s="177"/>
      <c r="N2090" s="178"/>
      <c r="O2090" s="169"/>
      <c r="P2090" s="169"/>
      <c r="Q2090" s="179"/>
      <c r="R2090" s="180"/>
      <c r="S2090" s="169"/>
      <c r="T2090" s="169"/>
      <c r="U2090" s="167"/>
      <c r="V2090" s="167"/>
      <c r="W2090" s="167">
        <f>SUM(W16:W2089)</f>
        <v>10468817108.131989</v>
      </c>
      <c r="X2090" s="168">
        <f>W2090*1.12</f>
        <v>11725075161.107828</v>
      </c>
      <c r="Y2090" s="169"/>
      <c r="Z2090" s="170"/>
      <c r="AA2090" s="220"/>
      <c r="AB2090" s="162"/>
      <c r="AC2090" s="162"/>
      <c r="AD2090" s="162"/>
      <c r="AE2090" s="162"/>
      <c r="AF2090" s="163"/>
      <c r="AG2090" s="163"/>
      <c r="AH2090" s="163"/>
      <c r="AI2090" s="162"/>
      <c r="AJ2090" s="162"/>
      <c r="AK2090" s="234"/>
    </row>
    <row r="2091" spans="1:39" s="243" customFormat="1" ht="18" customHeight="1">
      <c r="A2091" s="1047" t="s">
        <v>1170</v>
      </c>
      <c r="B2091" s="1048"/>
      <c r="C2091" s="1048"/>
      <c r="D2091" s="1048"/>
      <c r="E2091" s="1048"/>
      <c r="F2091" s="1048"/>
      <c r="G2091" s="1048"/>
      <c r="H2091" s="1048"/>
      <c r="I2091" s="1048"/>
      <c r="J2091" s="1048"/>
      <c r="K2091" s="1048"/>
      <c r="L2091" s="1048"/>
      <c r="M2091" s="1048"/>
      <c r="N2091" s="1048"/>
      <c r="O2091" s="1048"/>
      <c r="P2091" s="1048"/>
      <c r="Q2091" s="1048"/>
      <c r="R2091" s="1048"/>
      <c r="S2091" s="1048"/>
      <c r="T2091" s="1048"/>
      <c r="U2091" s="1048"/>
      <c r="V2091" s="1048"/>
      <c r="W2091" s="1048"/>
      <c r="X2091" s="1048"/>
      <c r="Y2091" s="1048"/>
      <c r="Z2091" s="1048"/>
      <c r="AA2091" s="1049"/>
      <c r="AB2091" s="214"/>
      <c r="AC2091" s="2"/>
      <c r="AD2091" s="2"/>
      <c r="AE2091" s="2"/>
      <c r="AF2091" s="2"/>
      <c r="AG2091" s="2"/>
      <c r="AH2091" s="2"/>
      <c r="AI2091" s="2"/>
      <c r="AJ2091" s="2"/>
      <c r="AK2091" s="162"/>
      <c r="AL2091" s="247"/>
      <c r="AM2091" s="247"/>
    </row>
    <row r="2092" spans="1:39" s="255" customFormat="1" ht="100.5" customHeight="1">
      <c r="A2092" s="12" t="s">
        <v>1172</v>
      </c>
      <c r="B2092" s="12" t="s">
        <v>819</v>
      </c>
      <c r="C2092" s="12" t="s">
        <v>1173</v>
      </c>
      <c r="D2092" s="12" t="s">
        <v>1174</v>
      </c>
      <c r="E2092" s="12" t="s">
        <v>1175</v>
      </c>
      <c r="F2092" s="12" t="s">
        <v>1174</v>
      </c>
      <c r="G2092" s="12" t="s">
        <v>1175</v>
      </c>
      <c r="H2092" s="12" t="s">
        <v>1176</v>
      </c>
      <c r="I2092" s="12" t="s">
        <v>1177</v>
      </c>
      <c r="J2092" s="12" t="s">
        <v>227</v>
      </c>
      <c r="K2092" s="251">
        <v>20</v>
      </c>
      <c r="L2092" s="235">
        <v>711000000</v>
      </c>
      <c r="M2092" s="628" t="s">
        <v>73</v>
      </c>
      <c r="N2092" s="160" t="s">
        <v>841</v>
      </c>
      <c r="O2092" s="628" t="s">
        <v>73</v>
      </c>
      <c r="P2092" s="8"/>
      <c r="Q2092" s="8" t="s">
        <v>1178</v>
      </c>
      <c r="R2092" s="8" t="s">
        <v>1179</v>
      </c>
      <c r="S2092" s="12"/>
      <c r="T2092" s="13" t="s">
        <v>1180</v>
      </c>
      <c r="U2092" s="252"/>
      <c r="V2092" s="32">
        <v>51143000</v>
      </c>
      <c r="W2092" s="32">
        <v>51143000</v>
      </c>
      <c r="X2092" s="32">
        <f>W2092*1.12</f>
        <v>57280160.000000007</v>
      </c>
      <c r="Y2092" s="12" t="s">
        <v>77</v>
      </c>
      <c r="Z2092" s="12">
        <v>2016</v>
      </c>
      <c r="AA2092" s="12"/>
      <c r="AB2092" s="212" t="s">
        <v>366</v>
      </c>
      <c r="AC2092" s="253"/>
      <c r="AD2092" s="263"/>
      <c r="AE2092" s="263"/>
      <c r="AF2092" s="263"/>
      <c r="AG2092" s="253" t="s">
        <v>1181</v>
      </c>
      <c r="AH2092" s="254"/>
      <c r="AI2092" s="254"/>
      <c r="AJ2092" s="254"/>
      <c r="AK2092" s="2" t="s">
        <v>1182</v>
      </c>
    </row>
    <row r="2093" spans="1:39" s="552" customFormat="1" ht="100.5" customHeight="1">
      <c r="A2093" s="494" t="s">
        <v>1183</v>
      </c>
      <c r="B2093" s="494" t="s">
        <v>819</v>
      </c>
      <c r="C2093" s="493" t="s">
        <v>1184</v>
      </c>
      <c r="D2093" s="684" t="s">
        <v>1185</v>
      </c>
      <c r="E2093" s="684" t="s">
        <v>1186</v>
      </c>
      <c r="F2093" s="684" t="s">
        <v>1185</v>
      </c>
      <c r="G2093" s="684" t="s">
        <v>1186</v>
      </c>
      <c r="H2093" s="495" t="s">
        <v>1187</v>
      </c>
      <c r="I2093" s="684" t="s">
        <v>1188</v>
      </c>
      <c r="J2093" s="685" t="s">
        <v>227</v>
      </c>
      <c r="K2093" s="685">
        <v>100</v>
      </c>
      <c r="L2093" s="540">
        <v>711000000</v>
      </c>
      <c r="M2093" s="558" t="s">
        <v>73</v>
      </c>
      <c r="N2093" s="497" t="s">
        <v>841</v>
      </c>
      <c r="O2093" s="493" t="s">
        <v>1189</v>
      </c>
      <c r="P2093" s="686"/>
      <c r="Q2093" s="559" t="s">
        <v>1190</v>
      </c>
      <c r="R2093" s="495" t="s">
        <v>1179</v>
      </c>
      <c r="S2093" s="686"/>
      <c r="T2093" s="559" t="s">
        <v>1180</v>
      </c>
      <c r="U2093" s="560"/>
      <c r="V2093" s="544">
        <v>145000000</v>
      </c>
      <c r="W2093" s="544">
        <v>0</v>
      </c>
      <c r="X2093" s="544">
        <v>0</v>
      </c>
      <c r="Y2093" s="687" t="s">
        <v>77</v>
      </c>
      <c r="Z2093" s="543">
        <v>2016</v>
      </c>
      <c r="AA2093" s="209"/>
      <c r="AB2093" s="582" t="s">
        <v>682</v>
      </c>
      <c r="AC2093" s="500"/>
      <c r="AD2093" s="549"/>
      <c r="AE2093" s="549"/>
      <c r="AF2093" s="549"/>
      <c r="AG2093" s="582" t="s">
        <v>1191</v>
      </c>
      <c r="AH2093" s="549"/>
      <c r="AI2093" s="549"/>
      <c r="AJ2093" s="549"/>
      <c r="AK2093" s="501" t="s">
        <v>1192</v>
      </c>
    </row>
    <row r="2094" spans="1:39" s="192" customFormat="1" ht="100.5" customHeight="1">
      <c r="A2094" s="622" t="s">
        <v>3830</v>
      </c>
      <c r="B2094" s="622" t="s">
        <v>819</v>
      </c>
      <c r="C2094" s="620" t="s">
        <v>1184</v>
      </c>
      <c r="D2094" s="361" t="s">
        <v>1185</v>
      </c>
      <c r="E2094" s="361" t="s">
        <v>1186</v>
      </c>
      <c r="F2094" s="361" t="s">
        <v>1185</v>
      </c>
      <c r="G2094" s="361" t="s">
        <v>1186</v>
      </c>
      <c r="H2094" s="288" t="s">
        <v>1187</v>
      </c>
      <c r="I2094" s="361" t="s">
        <v>1188</v>
      </c>
      <c r="J2094" s="336" t="s">
        <v>227</v>
      </c>
      <c r="K2094" s="336">
        <v>100</v>
      </c>
      <c r="L2094" s="317">
        <v>711000000</v>
      </c>
      <c r="M2094" s="295" t="s">
        <v>73</v>
      </c>
      <c r="N2094" s="336" t="s">
        <v>1199</v>
      </c>
      <c r="O2094" s="620" t="s">
        <v>1189</v>
      </c>
      <c r="P2094" s="362"/>
      <c r="Q2094" s="326" t="s">
        <v>1190</v>
      </c>
      <c r="R2094" s="288" t="s">
        <v>1179</v>
      </c>
      <c r="S2094" s="362"/>
      <c r="T2094" s="326" t="s">
        <v>1180</v>
      </c>
      <c r="U2094" s="314"/>
      <c r="V2094" s="625">
        <v>145000000</v>
      </c>
      <c r="W2094" s="625">
        <v>145000000</v>
      </c>
      <c r="X2094" s="625">
        <f>W2094*1.12</f>
        <v>162400000.00000003</v>
      </c>
      <c r="Y2094" s="363"/>
      <c r="Z2094" s="359">
        <v>2016</v>
      </c>
      <c r="AA2094" s="346" t="s">
        <v>3831</v>
      </c>
      <c r="AB2094" s="623" t="s">
        <v>682</v>
      </c>
      <c r="AC2094" s="341"/>
      <c r="AD2094" s="293"/>
      <c r="AE2094" s="293"/>
      <c r="AF2094" s="293"/>
      <c r="AG2094" s="623" t="s">
        <v>1191</v>
      </c>
      <c r="AH2094" s="293"/>
      <c r="AI2094" s="293"/>
      <c r="AJ2094" s="293"/>
      <c r="AK2094" s="290"/>
    </row>
    <row r="2095" spans="1:39" s="552" customFormat="1" ht="100.5" customHeight="1">
      <c r="A2095" s="494" t="s">
        <v>1193</v>
      </c>
      <c r="B2095" s="684" t="s">
        <v>33</v>
      </c>
      <c r="C2095" s="607" t="s">
        <v>1194</v>
      </c>
      <c r="D2095" s="607" t="s">
        <v>1195</v>
      </c>
      <c r="E2095" s="607" t="s">
        <v>1196</v>
      </c>
      <c r="F2095" s="607" t="s">
        <v>1195</v>
      </c>
      <c r="G2095" s="607" t="s">
        <v>1196</v>
      </c>
      <c r="H2095" s="607" t="s">
        <v>1197</v>
      </c>
      <c r="I2095" s="607" t="s">
        <v>1198</v>
      </c>
      <c r="J2095" s="685" t="s">
        <v>227</v>
      </c>
      <c r="K2095" s="685">
        <v>100</v>
      </c>
      <c r="L2095" s="542">
        <v>711000000</v>
      </c>
      <c r="M2095" s="558" t="s">
        <v>73</v>
      </c>
      <c r="N2095" s="685" t="s">
        <v>1199</v>
      </c>
      <c r="O2095" s="493" t="s">
        <v>1200</v>
      </c>
      <c r="P2095" s="686"/>
      <c r="Q2095" s="559" t="s">
        <v>1201</v>
      </c>
      <c r="R2095" s="493" t="s">
        <v>1146</v>
      </c>
      <c r="S2095" s="686"/>
      <c r="T2095" s="493" t="s">
        <v>1180</v>
      </c>
      <c r="U2095" s="495"/>
      <c r="V2095" s="544">
        <v>76734202</v>
      </c>
      <c r="W2095" s="544">
        <v>0</v>
      </c>
      <c r="X2095" s="544">
        <v>0</v>
      </c>
      <c r="Y2095" s="704" t="s">
        <v>77</v>
      </c>
      <c r="Z2095" s="543">
        <v>2016</v>
      </c>
      <c r="AA2095" s="577"/>
      <c r="AB2095" s="501" t="s">
        <v>1202</v>
      </c>
      <c r="AC2095" s="582"/>
      <c r="AD2095" s="501"/>
      <c r="AE2095" s="549"/>
      <c r="AF2095" s="549"/>
      <c r="AG2095" s="582"/>
      <c r="AH2095" s="549"/>
      <c r="AI2095" s="549"/>
      <c r="AJ2095" s="549"/>
      <c r="AK2095" s="501" t="s">
        <v>1203</v>
      </c>
    </row>
    <row r="2096" spans="1:39" s="932" customFormat="1" ht="100.5" customHeight="1">
      <c r="A2096" s="12" t="s">
        <v>4595</v>
      </c>
      <c r="B2096" s="207" t="s">
        <v>33</v>
      </c>
      <c r="C2096" s="9" t="s">
        <v>1194</v>
      </c>
      <c r="D2096" s="9" t="s">
        <v>1195</v>
      </c>
      <c r="E2096" s="9" t="s">
        <v>1196</v>
      </c>
      <c r="F2096" s="9" t="s">
        <v>1195</v>
      </c>
      <c r="G2096" s="9" t="s">
        <v>1196</v>
      </c>
      <c r="H2096" s="9" t="s">
        <v>1197</v>
      </c>
      <c r="I2096" s="9" t="s">
        <v>1198</v>
      </c>
      <c r="J2096" s="11" t="s">
        <v>227</v>
      </c>
      <c r="K2096" s="11">
        <v>100</v>
      </c>
      <c r="L2096" s="30">
        <v>711000000</v>
      </c>
      <c r="M2096" s="628" t="s">
        <v>73</v>
      </c>
      <c r="N2096" s="8" t="s">
        <v>4170</v>
      </c>
      <c r="O2096" s="5" t="s">
        <v>1200</v>
      </c>
      <c r="P2096" s="264"/>
      <c r="Q2096" s="13" t="s">
        <v>1201</v>
      </c>
      <c r="R2096" s="5" t="s">
        <v>1146</v>
      </c>
      <c r="S2096" s="264"/>
      <c r="T2096" s="5" t="s">
        <v>1180</v>
      </c>
      <c r="U2096" s="8"/>
      <c r="V2096" s="7">
        <v>76734202</v>
      </c>
      <c r="W2096" s="7">
        <v>76734202</v>
      </c>
      <c r="X2096" s="7">
        <f>W2096*1.12</f>
        <v>85942306.24000001</v>
      </c>
      <c r="Y2096" s="19"/>
      <c r="Z2096" s="3">
        <v>2016</v>
      </c>
      <c r="AA2096" s="759" t="s">
        <v>3831</v>
      </c>
      <c r="AB2096" s="2" t="s">
        <v>1202</v>
      </c>
      <c r="AC2096" s="1"/>
      <c r="AD2096" s="2"/>
      <c r="AE2096" s="263"/>
      <c r="AF2096" s="263"/>
      <c r="AG2096" s="1"/>
      <c r="AH2096" s="263"/>
      <c r="AI2096" s="263"/>
      <c r="AJ2096" s="263"/>
      <c r="AK2096" s="2" t="s">
        <v>4596</v>
      </c>
    </row>
    <row r="2097" spans="1:37" s="552" customFormat="1" ht="100.5" customHeight="1">
      <c r="A2097" s="494" t="s">
        <v>1204</v>
      </c>
      <c r="B2097" s="684" t="s">
        <v>33</v>
      </c>
      <c r="C2097" s="607" t="s">
        <v>1194</v>
      </c>
      <c r="D2097" s="607" t="s">
        <v>1195</v>
      </c>
      <c r="E2097" s="607" t="s">
        <v>1196</v>
      </c>
      <c r="F2097" s="607" t="s">
        <v>1195</v>
      </c>
      <c r="G2097" s="607" t="s">
        <v>1196</v>
      </c>
      <c r="H2097" s="607" t="s">
        <v>1197</v>
      </c>
      <c r="I2097" s="607" t="s">
        <v>1198</v>
      </c>
      <c r="J2097" s="685" t="s">
        <v>227</v>
      </c>
      <c r="K2097" s="685">
        <v>100</v>
      </c>
      <c r="L2097" s="542">
        <v>711000000</v>
      </c>
      <c r="M2097" s="558" t="s">
        <v>73</v>
      </c>
      <c r="N2097" s="685" t="s">
        <v>1199</v>
      </c>
      <c r="O2097" s="493" t="s">
        <v>1205</v>
      </c>
      <c r="P2097" s="686"/>
      <c r="Q2097" s="559" t="s">
        <v>1201</v>
      </c>
      <c r="R2097" s="493" t="s">
        <v>1146</v>
      </c>
      <c r="S2097" s="686"/>
      <c r="T2097" s="493" t="s">
        <v>1180</v>
      </c>
      <c r="U2097" s="495"/>
      <c r="V2097" s="544">
        <v>543606</v>
      </c>
      <c r="W2097" s="544">
        <v>0</v>
      </c>
      <c r="X2097" s="544">
        <v>0</v>
      </c>
      <c r="Y2097" s="704" t="s">
        <v>77</v>
      </c>
      <c r="Z2097" s="543">
        <v>2016</v>
      </c>
      <c r="AA2097" s="577"/>
      <c r="AB2097" s="501" t="s">
        <v>1202</v>
      </c>
      <c r="AC2097" s="582"/>
      <c r="AD2097" s="501"/>
      <c r="AE2097" s="549"/>
      <c r="AF2097" s="549"/>
      <c r="AG2097" s="582"/>
      <c r="AH2097" s="549"/>
      <c r="AI2097" s="549"/>
      <c r="AJ2097" s="549"/>
      <c r="AK2097" s="501" t="s">
        <v>1203</v>
      </c>
    </row>
    <row r="2098" spans="1:37" s="932" customFormat="1" ht="100.5" customHeight="1">
      <c r="A2098" s="12" t="s">
        <v>4597</v>
      </c>
      <c r="B2098" s="207" t="s">
        <v>33</v>
      </c>
      <c r="C2098" s="9" t="s">
        <v>1194</v>
      </c>
      <c r="D2098" s="9" t="s">
        <v>1195</v>
      </c>
      <c r="E2098" s="9" t="s">
        <v>1196</v>
      </c>
      <c r="F2098" s="9" t="s">
        <v>1195</v>
      </c>
      <c r="G2098" s="9" t="s">
        <v>1196</v>
      </c>
      <c r="H2098" s="9" t="s">
        <v>1197</v>
      </c>
      <c r="I2098" s="9" t="s">
        <v>1198</v>
      </c>
      <c r="J2098" s="11" t="s">
        <v>227</v>
      </c>
      <c r="K2098" s="11">
        <v>100</v>
      </c>
      <c r="L2098" s="30">
        <v>711000000</v>
      </c>
      <c r="M2098" s="628" t="s">
        <v>73</v>
      </c>
      <c r="N2098" s="8" t="s">
        <v>4170</v>
      </c>
      <c r="O2098" s="5" t="s">
        <v>1205</v>
      </c>
      <c r="P2098" s="264"/>
      <c r="Q2098" s="13" t="s">
        <v>1201</v>
      </c>
      <c r="R2098" s="5" t="s">
        <v>1146</v>
      </c>
      <c r="S2098" s="264"/>
      <c r="T2098" s="5" t="s">
        <v>1180</v>
      </c>
      <c r="U2098" s="8"/>
      <c r="V2098" s="7">
        <v>543606</v>
      </c>
      <c r="W2098" s="7">
        <v>543606</v>
      </c>
      <c r="X2098" s="7">
        <f t="shared" ref="X2098:X2177" si="72">W2098*1.12</f>
        <v>608838.72000000009</v>
      </c>
      <c r="Y2098" s="19"/>
      <c r="Z2098" s="3">
        <v>2016</v>
      </c>
      <c r="AA2098" s="759" t="s">
        <v>3831</v>
      </c>
      <c r="AB2098" s="2" t="s">
        <v>1202</v>
      </c>
      <c r="AC2098" s="1"/>
      <c r="AD2098" s="2"/>
      <c r="AE2098" s="263"/>
      <c r="AF2098" s="263"/>
      <c r="AG2098" s="1"/>
      <c r="AH2098" s="263"/>
      <c r="AI2098" s="263"/>
      <c r="AJ2098" s="263"/>
      <c r="AK2098" s="2" t="s">
        <v>4596</v>
      </c>
    </row>
    <row r="2099" spans="1:37" s="552" customFormat="1" ht="100.5" customHeight="1">
      <c r="A2099" s="494" t="s">
        <v>1206</v>
      </c>
      <c r="B2099" s="684" t="s">
        <v>33</v>
      </c>
      <c r="C2099" s="607" t="s">
        <v>1194</v>
      </c>
      <c r="D2099" s="607" t="s">
        <v>1195</v>
      </c>
      <c r="E2099" s="607" t="s">
        <v>1196</v>
      </c>
      <c r="F2099" s="607" t="s">
        <v>1195</v>
      </c>
      <c r="G2099" s="607" t="s">
        <v>1196</v>
      </c>
      <c r="H2099" s="607" t="s">
        <v>1197</v>
      </c>
      <c r="I2099" s="607" t="s">
        <v>1198</v>
      </c>
      <c r="J2099" s="685" t="s">
        <v>227</v>
      </c>
      <c r="K2099" s="685">
        <v>100</v>
      </c>
      <c r="L2099" s="542">
        <v>711000000</v>
      </c>
      <c r="M2099" s="558" t="s">
        <v>73</v>
      </c>
      <c r="N2099" s="685" t="s">
        <v>1199</v>
      </c>
      <c r="O2099" s="493" t="s">
        <v>1207</v>
      </c>
      <c r="P2099" s="686"/>
      <c r="Q2099" s="559" t="s">
        <v>1201</v>
      </c>
      <c r="R2099" s="493" t="s">
        <v>1146</v>
      </c>
      <c r="S2099" s="686"/>
      <c r="T2099" s="493" t="s">
        <v>1180</v>
      </c>
      <c r="U2099" s="495"/>
      <c r="V2099" s="544">
        <v>51448327</v>
      </c>
      <c r="W2099" s="544">
        <v>0</v>
      </c>
      <c r="X2099" s="544">
        <v>0</v>
      </c>
      <c r="Y2099" s="704" t="s">
        <v>77</v>
      </c>
      <c r="Z2099" s="543">
        <v>2016</v>
      </c>
      <c r="AA2099" s="577"/>
      <c r="AB2099" s="501" t="s">
        <v>1202</v>
      </c>
      <c r="AC2099" s="582"/>
      <c r="AD2099" s="501"/>
      <c r="AE2099" s="549"/>
      <c r="AF2099" s="549"/>
      <c r="AG2099" s="582"/>
      <c r="AH2099" s="549"/>
      <c r="AI2099" s="549"/>
      <c r="AJ2099" s="549"/>
      <c r="AK2099" s="501" t="s">
        <v>1203</v>
      </c>
    </row>
    <row r="2100" spans="1:37" s="932" customFormat="1" ht="100.5" customHeight="1">
      <c r="A2100" s="12" t="s">
        <v>4598</v>
      </c>
      <c r="B2100" s="207" t="s">
        <v>33</v>
      </c>
      <c r="C2100" s="9" t="s">
        <v>1194</v>
      </c>
      <c r="D2100" s="9" t="s">
        <v>1195</v>
      </c>
      <c r="E2100" s="9" t="s">
        <v>1196</v>
      </c>
      <c r="F2100" s="9" t="s">
        <v>1195</v>
      </c>
      <c r="G2100" s="9" t="s">
        <v>1196</v>
      </c>
      <c r="H2100" s="9" t="s">
        <v>1197</v>
      </c>
      <c r="I2100" s="9" t="s">
        <v>1198</v>
      </c>
      <c r="J2100" s="11" t="s">
        <v>227</v>
      </c>
      <c r="K2100" s="11">
        <v>100</v>
      </c>
      <c r="L2100" s="30">
        <v>711000000</v>
      </c>
      <c r="M2100" s="628" t="s">
        <v>73</v>
      </c>
      <c r="N2100" s="8" t="s">
        <v>4170</v>
      </c>
      <c r="O2100" s="5" t="s">
        <v>1207</v>
      </c>
      <c r="P2100" s="264"/>
      <c r="Q2100" s="13" t="s">
        <v>1201</v>
      </c>
      <c r="R2100" s="5" t="s">
        <v>1146</v>
      </c>
      <c r="S2100" s="264"/>
      <c r="T2100" s="5" t="s">
        <v>1180</v>
      </c>
      <c r="U2100" s="8"/>
      <c r="V2100" s="7">
        <v>51448327</v>
      </c>
      <c r="W2100" s="7">
        <v>51448327</v>
      </c>
      <c r="X2100" s="7">
        <f t="shared" si="72"/>
        <v>57622126.240000002</v>
      </c>
      <c r="Y2100" s="19"/>
      <c r="Z2100" s="3">
        <v>2016</v>
      </c>
      <c r="AA2100" s="759" t="s">
        <v>3831</v>
      </c>
      <c r="AB2100" s="2" t="s">
        <v>1202</v>
      </c>
      <c r="AC2100" s="1"/>
      <c r="AD2100" s="2"/>
      <c r="AE2100" s="263"/>
      <c r="AF2100" s="263"/>
      <c r="AG2100" s="1"/>
      <c r="AH2100" s="263"/>
      <c r="AI2100" s="263"/>
      <c r="AJ2100" s="263"/>
      <c r="AK2100" s="2" t="s">
        <v>4596</v>
      </c>
    </row>
    <row r="2101" spans="1:37" s="552" customFormat="1" ht="100.5" customHeight="1">
      <c r="A2101" s="494" t="s">
        <v>1208</v>
      </c>
      <c r="B2101" s="684" t="s">
        <v>33</v>
      </c>
      <c r="C2101" s="607" t="s">
        <v>1194</v>
      </c>
      <c r="D2101" s="607" t="s">
        <v>1195</v>
      </c>
      <c r="E2101" s="607" t="s">
        <v>1196</v>
      </c>
      <c r="F2101" s="607" t="s">
        <v>1195</v>
      </c>
      <c r="G2101" s="607" t="s">
        <v>1196</v>
      </c>
      <c r="H2101" s="607" t="s">
        <v>1197</v>
      </c>
      <c r="I2101" s="607" t="s">
        <v>1198</v>
      </c>
      <c r="J2101" s="685" t="s">
        <v>227</v>
      </c>
      <c r="K2101" s="685">
        <v>100</v>
      </c>
      <c r="L2101" s="542">
        <v>711000000</v>
      </c>
      <c r="M2101" s="558" t="s">
        <v>73</v>
      </c>
      <c r="N2101" s="685" t="s">
        <v>1199</v>
      </c>
      <c r="O2101" s="493" t="s">
        <v>1209</v>
      </c>
      <c r="P2101" s="686"/>
      <c r="Q2101" s="559" t="s">
        <v>1201</v>
      </c>
      <c r="R2101" s="493" t="s">
        <v>1146</v>
      </c>
      <c r="S2101" s="686"/>
      <c r="T2101" s="493" t="s">
        <v>1180</v>
      </c>
      <c r="U2101" s="495"/>
      <c r="V2101" s="544">
        <v>17801256</v>
      </c>
      <c r="W2101" s="544">
        <v>0</v>
      </c>
      <c r="X2101" s="544">
        <v>0</v>
      </c>
      <c r="Y2101" s="704" t="s">
        <v>77</v>
      </c>
      <c r="Z2101" s="543">
        <v>2016</v>
      </c>
      <c r="AA2101" s="577"/>
      <c r="AB2101" s="501" t="s">
        <v>1202</v>
      </c>
      <c r="AC2101" s="582"/>
      <c r="AD2101" s="501"/>
      <c r="AE2101" s="549"/>
      <c r="AF2101" s="549"/>
      <c r="AG2101" s="582"/>
      <c r="AH2101" s="549"/>
      <c r="AI2101" s="549"/>
      <c r="AJ2101" s="549"/>
      <c r="AK2101" s="501" t="s">
        <v>1203</v>
      </c>
    </row>
    <row r="2102" spans="1:37" s="932" customFormat="1" ht="100.5" customHeight="1">
      <c r="A2102" s="12" t="s">
        <v>4599</v>
      </c>
      <c r="B2102" s="207" t="s">
        <v>33</v>
      </c>
      <c r="C2102" s="9" t="s">
        <v>1194</v>
      </c>
      <c r="D2102" s="9" t="s">
        <v>1195</v>
      </c>
      <c r="E2102" s="9" t="s">
        <v>1196</v>
      </c>
      <c r="F2102" s="9" t="s">
        <v>1195</v>
      </c>
      <c r="G2102" s="9" t="s">
        <v>1196</v>
      </c>
      <c r="H2102" s="9" t="s">
        <v>1197</v>
      </c>
      <c r="I2102" s="9" t="s">
        <v>1198</v>
      </c>
      <c r="J2102" s="11" t="s">
        <v>227</v>
      </c>
      <c r="K2102" s="11">
        <v>100</v>
      </c>
      <c r="L2102" s="30">
        <v>711000000</v>
      </c>
      <c r="M2102" s="628" t="s">
        <v>73</v>
      </c>
      <c r="N2102" s="8" t="s">
        <v>4170</v>
      </c>
      <c r="O2102" s="5" t="s">
        <v>1209</v>
      </c>
      <c r="P2102" s="264"/>
      <c r="Q2102" s="13" t="s">
        <v>1201</v>
      </c>
      <c r="R2102" s="5" t="s">
        <v>1146</v>
      </c>
      <c r="S2102" s="264"/>
      <c r="T2102" s="5" t="s">
        <v>1180</v>
      </c>
      <c r="U2102" s="8"/>
      <c r="V2102" s="7">
        <v>17801256</v>
      </c>
      <c r="W2102" s="7">
        <v>17801256</v>
      </c>
      <c r="X2102" s="7">
        <f t="shared" si="72"/>
        <v>19937406.720000003</v>
      </c>
      <c r="Y2102" s="19"/>
      <c r="Z2102" s="3">
        <v>2016</v>
      </c>
      <c r="AA2102" s="759" t="s">
        <v>3831</v>
      </c>
      <c r="AB2102" s="2" t="s">
        <v>1202</v>
      </c>
      <c r="AC2102" s="1"/>
      <c r="AD2102" s="2"/>
      <c r="AE2102" s="263"/>
      <c r="AF2102" s="263"/>
      <c r="AG2102" s="1"/>
      <c r="AH2102" s="263"/>
      <c r="AI2102" s="263"/>
      <c r="AJ2102" s="263"/>
      <c r="AK2102" s="2" t="s">
        <v>4596</v>
      </c>
    </row>
    <row r="2103" spans="1:37" s="552" customFormat="1" ht="100.5" customHeight="1">
      <c r="A2103" s="494" t="s">
        <v>1210</v>
      </c>
      <c r="B2103" s="684" t="s">
        <v>33</v>
      </c>
      <c r="C2103" s="607" t="s">
        <v>1194</v>
      </c>
      <c r="D2103" s="607" t="s">
        <v>1195</v>
      </c>
      <c r="E2103" s="607" t="s">
        <v>1196</v>
      </c>
      <c r="F2103" s="607" t="s">
        <v>1195</v>
      </c>
      <c r="G2103" s="607" t="s">
        <v>1196</v>
      </c>
      <c r="H2103" s="607" t="s">
        <v>1197</v>
      </c>
      <c r="I2103" s="607" t="s">
        <v>1198</v>
      </c>
      <c r="J2103" s="685" t="s">
        <v>227</v>
      </c>
      <c r="K2103" s="685">
        <v>100</v>
      </c>
      <c r="L2103" s="542">
        <v>711000000</v>
      </c>
      <c r="M2103" s="558" t="s">
        <v>73</v>
      </c>
      <c r="N2103" s="685" t="s">
        <v>1199</v>
      </c>
      <c r="O2103" s="493" t="s">
        <v>1211</v>
      </c>
      <c r="P2103" s="686"/>
      <c r="Q2103" s="559" t="s">
        <v>1201</v>
      </c>
      <c r="R2103" s="493" t="s">
        <v>1146</v>
      </c>
      <c r="S2103" s="686"/>
      <c r="T2103" s="493" t="s">
        <v>1180</v>
      </c>
      <c r="U2103" s="495"/>
      <c r="V2103" s="544">
        <v>101885219</v>
      </c>
      <c r="W2103" s="544">
        <v>0</v>
      </c>
      <c r="X2103" s="544">
        <v>0</v>
      </c>
      <c r="Y2103" s="704" t="s">
        <v>77</v>
      </c>
      <c r="Z2103" s="543">
        <v>2016</v>
      </c>
      <c r="AA2103" s="577"/>
      <c r="AB2103" s="501" t="s">
        <v>1202</v>
      </c>
      <c r="AC2103" s="582"/>
      <c r="AD2103" s="501"/>
      <c r="AE2103" s="549"/>
      <c r="AF2103" s="549"/>
      <c r="AG2103" s="582"/>
      <c r="AH2103" s="549"/>
      <c r="AI2103" s="549"/>
      <c r="AJ2103" s="549"/>
      <c r="AK2103" s="501" t="s">
        <v>1203</v>
      </c>
    </row>
    <row r="2104" spans="1:37" s="932" customFormat="1" ht="100.5" customHeight="1">
      <c r="A2104" s="12" t="s">
        <v>4600</v>
      </c>
      <c r="B2104" s="207" t="s">
        <v>33</v>
      </c>
      <c r="C2104" s="9" t="s">
        <v>1194</v>
      </c>
      <c r="D2104" s="9" t="s">
        <v>1195</v>
      </c>
      <c r="E2104" s="9" t="s">
        <v>1196</v>
      </c>
      <c r="F2104" s="9" t="s">
        <v>1195</v>
      </c>
      <c r="G2104" s="9" t="s">
        <v>1196</v>
      </c>
      <c r="H2104" s="9" t="s">
        <v>1197</v>
      </c>
      <c r="I2104" s="9" t="s">
        <v>1198</v>
      </c>
      <c r="J2104" s="11" t="s">
        <v>227</v>
      </c>
      <c r="K2104" s="11">
        <v>100</v>
      </c>
      <c r="L2104" s="30">
        <v>711000000</v>
      </c>
      <c r="M2104" s="628" t="s">
        <v>73</v>
      </c>
      <c r="N2104" s="8" t="s">
        <v>4170</v>
      </c>
      <c r="O2104" s="5" t="s">
        <v>1211</v>
      </c>
      <c r="P2104" s="264"/>
      <c r="Q2104" s="13" t="s">
        <v>1201</v>
      </c>
      <c r="R2104" s="5" t="s">
        <v>1146</v>
      </c>
      <c r="S2104" s="264"/>
      <c r="T2104" s="5" t="s">
        <v>1180</v>
      </c>
      <c r="U2104" s="8"/>
      <c r="V2104" s="7">
        <v>101885219</v>
      </c>
      <c r="W2104" s="7">
        <v>101885219</v>
      </c>
      <c r="X2104" s="7">
        <f t="shared" si="72"/>
        <v>114111445.28000002</v>
      </c>
      <c r="Y2104" s="19"/>
      <c r="Z2104" s="3">
        <v>2016</v>
      </c>
      <c r="AA2104" s="759" t="s">
        <v>3831</v>
      </c>
      <c r="AB2104" s="2" t="s">
        <v>1202</v>
      </c>
      <c r="AC2104" s="1"/>
      <c r="AD2104" s="2"/>
      <c r="AE2104" s="263"/>
      <c r="AF2104" s="263"/>
      <c r="AG2104" s="1"/>
      <c r="AH2104" s="263"/>
      <c r="AI2104" s="263"/>
      <c r="AJ2104" s="263"/>
      <c r="AK2104" s="2" t="s">
        <v>4596</v>
      </c>
    </row>
    <row r="2105" spans="1:37" s="552" customFormat="1" ht="100.5" customHeight="1">
      <c r="A2105" s="494" t="s">
        <v>1212</v>
      </c>
      <c r="B2105" s="684" t="s">
        <v>33</v>
      </c>
      <c r="C2105" s="607" t="s">
        <v>1194</v>
      </c>
      <c r="D2105" s="607" t="s">
        <v>1195</v>
      </c>
      <c r="E2105" s="607" t="s">
        <v>1196</v>
      </c>
      <c r="F2105" s="607" t="s">
        <v>1195</v>
      </c>
      <c r="G2105" s="607" t="s">
        <v>1196</v>
      </c>
      <c r="H2105" s="607" t="s">
        <v>1197</v>
      </c>
      <c r="I2105" s="607" t="s">
        <v>1198</v>
      </c>
      <c r="J2105" s="685" t="s">
        <v>227</v>
      </c>
      <c r="K2105" s="685">
        <v>100</v>
      </c>
      <c r="L2105" s="542">
        <v>711000000</v>
      </c>
      <c r="M2105" s="558" t="s">
        <v>73</v>
      </c>
      <c r="N2105" s="685" t="s">
        <v>1199</v>
      </c>
      <c r="O2105" s="493" t="s">
        <v>1213</v>
      </c>
      <c r="P2105" s="686"/>
      <c r="Q2105" s="559" t="s">
        <v>1201</v>
      </c>
      <c r="R2105" s="493" t="s">
        <v>1146</v>
      </c>
      <c r="S2105" s="686"/>
      <c r="T2105" s="493" t="s">
        <v>1180</v>
      </c>
      <c r="U2105" s="495"/>
      <c r="V2105" s="544">
        <v>58595801</v>
      </c>
      <c r="W2105" s="544">
        <v>0</v>
      </c>
      <c r="X2105" s="544">
        <v>0</v>
      </c>
      <c r="Y2105" s="704" t="s">
        <v>77</v>
      </c>
      <c r="Z2105" s="543">
        <v>2016</v>
      </c>
      <c r="AA2105" s="577"/>
      <c r="AB2105" s="501" t="s">
        <v>1202</v>
      </c>
      <c r="AC2105" s="582"/>
      <c r="AD2105" s="501"/>
      <c r="AE2105" s="549"/>
      <c r="AF2105" s="549"/>
      <c r="AG2105" s="582"/>
      <c r="AH2105" s="549"/>
      <c r="AI2105" s="549"/>
      <c r="AJ2105" s="549"/>
      <c r="AK2105" s="501" t="s">
        <v>1203</v>
      </c>
    </row>
    <row r="2106" spans="1:37" s="932" customFormat="1" ht="100.5" customHeight="1">
      <c r="A2106" s="12" t="s">
        <v>4601</v>
      </c>
      <c r="B2106" s="207" t="s">
        <v>33</v>
      </c>
      <c r="C2106" s="9" t="s">
        <v>1194</v>
      </c>
      <c r="D2106" s="9" t="s">
        <v>1195</v>
      </c>
      <c r="E2106" s="9" t="s">
        <v>1196</v>
      </c>
      <c r="F2106" s="9" t="s">
        <v>1195</v>
      </c>
      <c r="G2106" s="9" t="s">
        <v>1196</v>
      </c>
      <c r="H2106" s="9" t="s">
        <v>1197</v>
      </c>
      <c r="I2106" s="9" t="s">
        <v>1198</v>
      </c>
      <c r="J2106" s="11" t="s">
        <v>227</v>
      </c>
      <c r="K2106" s="11">
        <v>100</v>
      </c>
      <c r="L2106" s="30">
        <v>711000000</v>
      </c>
      <c r="M2106" s="628" t="s">
        <v>73</v>
      </c>
      <c r="N2106" s="8" t="s">
        <v>4170</v>
      </c>
      <c r="O2106" s="5" t="s">
        <v>1213</v>
      </c>
      <c r="P2106" s="264"/>
      <c r="Q2106" s="13" t="s">
        <v>1201</v>
      </c>
      <c r="R2106" s="5" t="s">
        <v>1146</v>
      </c>
      <c r="S2106" s="264"/>
      <c r="T2106" s="5" t="s">
        <v>1180</v>
      </c>
      <c r="U2106" s="8"/>
      <c r="V2106" s="7">
        <v>58595801</v>
      </c>
      <c r="W2106" s="7">
        <v>58595801</v>
      </c>
      <c r="X2106" s="7">
        <f t="shared" si="72"/>
        <v>65627297.120000005</v>
      </c>
      <c r="Y2106" s="19"/>
      <c r="Z2106" s="3">
        <v>2016</v>
      </c>
      <c r="AA2106" s="759" t="s">
        <v>3831</v>
      </c>
      <c r="AB2106" s="2" t="s">
        <v>1202</v>
      </c>
      <c r="AC2106" s="1"/>
      <c r="AD2106" s="2"/>
      <c r="AE2106" s="263"/>
      <c r="AF2106" s="263"/>
      <c r="AG2106" s="1"/>
      <c r="AH2106" s="263"/>
      <c r="AI2106" s="263"/>
      <c r="AJ2106" s="263"/>
      <c r="AK2106" s="2" t="s">
        <v>4596</v>
      </c>
    </row>
    <row r="2107" spans="1:37" s="552" customFormat="1" ht="100.5" customHeight="1">
      <c r="A2107" s="494" t="s">
        <v>1214</v>
      </c>
      <c r="B2107" s="684" t="s">
        <v>33</v>
      </c>
      <c r="C2107" s="607" t="s">
        <v>1194</v>
      </c>
      <c r="D2107" s="607" t="s">
        <v>1195</v>
      </c>
      <c r="E2107" s="607" t="s">
        <v>1196</v>
      </c>
      <c r="F2107" s="607" t="s">
        <v>1195</v>
      </c>
      <c r="G2107" s="607" t="s">
        <v>1196</v>
      </c>
      <c r="H2107" s="607" t="s">
        <v>1197</v>
      </c>
      <c r="I2107" s="607" t="s">
        <v>1198</v>
      </c>
      <c r="J2107" s="685" t="s">
        <v>227</v>
      </c>
      <c r="K2107" s="685">
        <v>100</v>
      </c>
      <c r="L2107" s="542">
        <v>711000000</v>
      </c>
      <c r="M2107" s="558" t="s">
        <v>73</v>
      </c>
      <c r="N2107" s="685" t="s">
        <v>1199</v>
      </c>
      <c r="O2107" s="493" t="s">
        <v>1215</v>
      </c>
      <c r="P2107" s="686"/>
      <c r="Q2107" s="559" t="s">
        <v>1201</v>
      </c>
      <c r="R2107" s="493" t="s">
        <v>1146</v>
      </c>
      <c r="S2107" s="686"/>
      <c r="T2107" s="493" t="s">
        <v>1180</v>
      </c>
      <c r="U2107" s="495"/>
      <c r="V2107" s="544">
        <v>4854888</v>
      </c>
      <c r="W2107" s="544">
        <v>0</v>
      </c>
      <c r="X2107" s="544">
        <v>0</v>
      </c>
      <c r="Y2107" s="704" t="s">
        <v>77</v>
      </c>
      <c r="Z2107" s="543">
        <v>2016</v>
      </c>
      <c r="AA2107" s="577"/>
      <c r="AB2107" s="501" t="s">
        <v>1202</v>
      </c>
      <c r="AC2107" s="582"/>
      <c r="AD2107" s="501"/>
      <c r="AE2107" s="549"/>
      <c r="AF2107" s="549"/>
      <c r="AG2107" s="582"/>
      <c r="AH2107" s="549"/>
      <c r="AI2107" s="549"/>
      <c r="AJ2107" s="549"/>
      <c r="AK2107" s="501" t="s">
        <v>1203</v>
      </c>
    </row>
    <row r="2108" spans="1:37" s="932" customFormat="1" ht="100.5" customHeight="1">
      <c r="A2108" s="12" t="s">
        <v>4602</v>
      </c>
      <c r="B2108" s="207" t="s">
        <v>33</v>
      </c>
      <c r="C2108" s="9" t="s">
        <v>1194</v>
      </c>
      <c r="D2108" s="9" t="s">
        <v>1195</v>
      </c>
      <c r="E2108" s="9" t="s">
        <v>1196</v>
      </c>
      <c r="F2108" s="9" t="s">
        <v>1195</v>
      </c>
      <c r="G2108" s="9" t="s">
        <v>1196</v>
      </c>
      <c r="H2108" s="9" t="s">
        <v>1197</v>
      </c>
      <c r="I2108" s="9" t="s">
        <v>1198</v>
      </c>
      <c r="J2108" s="11" t="s">
        <v>227</v>
      </c>
      <c r="K2108" s="11">
        <v>100</v>
      </c>
      <c r="L2108" s="30">
        <v>711000000</v>
      </c>
      <c r="M2108" s="628" t="s">
        <v>73</v>
      </c>
      <c r="N2108" s="8" t="s">
        <v>4170</v>
      </c>
      <c r="O2108" s="5" t="s">
        <v>1215</v>
      </c>
      <c r="P2108" s="264"/>
      <c r="Q2108" s="13" t="s">
        <v>1201</v>
      </c>
      <c r="R2108" s="5" t="s">
        <v>1146</v>
      </c>
      <c r="S2108" s="264"/>
      <c r="T2108" s="5" t="s">
        <v>1180</v>
      </c>
      <c r="U2108" s="8"/>
      <c r="V2108" s="7">
        <v>4854888</v>
      </c>
      <c r="W2108" s="7">
        <v>4854888</v>
      </c>
      <c r="X2108" s="7">
        <f t="shared" si="72"/>
        <v>5437474.5600000005</v>
      </c>
      <c r="Y2108" s="19"/>
      <c r="Z2108" s="3">
        <v>2016</v>
      </c>
      <c r="AA2108" s="759" t="s">
        <v>3831</v>
      </c>
      <c r="AB2108" s="2" t="s">
        <v>1202</v>
      </c>
      <c r="AC2108" s="1"/>
      <c r="AD2108" s="2"/>
      <c r="AE2108" s="263"/>
      <c r="AF2108" s="263"/>
      <c r="AG2108" s="1"/>
      <c r="AH2108" s="263"/>
      <c r="AI2108" s="263"/>
      <c r="AJ2108" s="263"/>
      <c r="AK2108" s="2" t="s">
        <v>4596</v>
      </c>
    </row>
    <row r="2109" spans="1:37" s="552" customFormat="1" ht="100.5" customHeight="1">
      <c r="A2109" s="494" t="s">
        <v>1216</v>
      </c>
      <c r="B2109" s="684" t="s">
        <v>33</v>
      </c>
      <c r="C2109" s="607" t="s">
        <v>1194</v>
      </c>
      <c r="D2109" s="607" t="s">
        <v>1195</v>
      </c>
      <c r="E2109" s="607" t="s">
        <v>1196</v>
      </c>
      <c r="F2109" s="607" t="s">
        <v>1195</v>
      </c>
      <c r="G2109" s="607" t="s">
        <v>1196</v>
      </c>
      <c r="H2109" s="607" t="s">
        <v>1197</v>
      </c>
      <c r="I2109" s="607" t="s">
        <v>1198</v>
      </c>
      <c r="J2109" s="685" t="s">
        <v>227</v>
      </c>
      <c r="K2109" s="685">
        <v>100</v>
      </c>
      <c r="L2109" s="542">
        <v>711000000</v>
      </c>
      <c r="M2109" s="558" t="s">
        <v>73</v>
      </c>
      <c r="N2109" s="685" t="s">
        <v>1199</v>
      </c>
      <c r="O2109" s="493" t="s">
        <v>1217</v>
      </c>
      <c r="P2109" s="686"/>
      <c r="Q2109" s="559" t="s">
        <v>1201</v>
      </c>
      <c r="R2109" s="493" t="s">
        <v>1146</v>
      </c>
      <c r="S2109" s="686"/>
      <c r="T2109" s="493" t="s">
        <v>1180</v>
      </c>
      <c r="U2109" s="495"/>
      <c r="V2109" s="544">
        <v>12676652</v>
      </c>
      <c r="W2109" s="544">
        <v>0</v>
      </c>
      <c r="X2109" s="544">
        <v>0</v>
      </c>
      <c r="Y2109" s="704" t="s">
        <v>77</v>
      </c>
      <c r="Z2109" s="543">
        <v>2016</v>
      </c>
      <c r="AA2109" s="577"/>
      <c r="AB2109" s="501" t="s">
        <v>1202</v>
      </c>
      <c r="AC2109" s="582"/>
      <c r="AD2109" s="501"/>
      <c r="AE2109" s="549"/>
      <c r="AF2109" s="549"/>
      <c r="AG2109" s="582"/>
      <c r="AH2109" s="549"/>
      <c r="AI2109" s="549"/>
      <c r="AJ2109" s="549"/>
      <c r="AK2109" s="501" t="s">
        <v>1203</v>
      </c>
    </row>
    <row r="2110" spans="1:37" s="932" customFormat="1" ht="100.5" customHeight="1">
      <c r="A2110" s="12" t="s">
        <v>4603</v>
      </c>
      <c r="B2110" s="207" t="s">
        <v>33</v>
      </c>
      <c r="C2110" s="9" t="s">
        <v>1194</v>
      </c>
      <c r="D2110" s="9" t="s">
        <v>1195</v>
      </c>
      <c r="E2110" s="9" t="s">
        <v>1196</v>
      </c>
      <c r="F2110" s="9" t="s">
        <v>1195</v>
      </c>
      <c r="G2110" s="9" t="s">
        <v>1196</v>
      </c>
      <c r="H2110" s="9" t="s">
        <v>1197</v>
      </c>
      <c r="I2110" s="9" t="s">
        <v>1198</v>
      </c>
      <c r="J2110" s="11" t="s">
        <v>227</v>
      </c>
      <c r="K2110" s="11">
        <v>100</v>
      </c>
      <c r="L2110" s="30">
        <v>711000000</v>
      </c>
      <c r="M2110" s="628" t="s">
        <v>73</v>
      </c>
      <c r="N2110" s="8" t="s">
        <v>4170</v>
      </c>
      <c r="O2110" s="5" t="s">
        <v>1217</v>
      </c>
      <c r="P2110" s="264"/>
      <c r="Q2110" s="13" t="s">
        <v>1201</v>
      </c>
      <c r="R2110" s="5" t="s">
        <v>1146</v>
      </c>
      <c r="S2110" s="264"/>
      <c r="T2110" s="5" t="s">
        <v>1180</v>
      </c>
      <c r="U2110" s="8"/>
      <c r="V2110" s="7">
        <v>12676652</v>
      </c>
      <c r="W2110" s="7">
        <v>12676652</v>
      </c>
      <c r="X2110" s="7">
        <f t="shared" si="72"/>
        <v>14197850.240000002</v>
      </c>
      <c r="Y2110" s="19"/>
      <c r="Z2110" s="3">
        <v>2016</v>
      </c>
      <c r="AA2110" s="759" t="s">
        <v>3831</v>
      </c>
      <c r="AB2110" s="2" t="s">
        <v>1202</v>
      </c>
      <c r="AC2110" s="1"/>
      <c r="AD2110" s="2"/>
      <c r="AE2110" s="263"/>
      <c r="AF2110" s="263"/>
      <c r="AG2110" s="1"/>
      <c r="AH2110" s="263"/>
      <c r="AI2110" s="263"/>
      <c r="AJ2110" s="263"/>
      <c r="AK2110" s="2" t="s">
        <v>4596</v>
      </c>
    </row>
    <row r="2111" spans="1:37" s="552" customFormat="1" ht="100.5" customHeight="1">
      <c r="A2111" s="494" t="s">
        <v>1218</v>
      </c>
      <c r="B2111" s="684" t="s">
        <v>33</v>
      </c>
      <c r="C2111" s="607" t="s">
        <v>1194</v>
      </c>
      <c r="D2111" s="607" t="s">
        <v>1195</v>
      </c>
      <c r="E2111" s="607" t="s">
        <v>1196</v>
      </c>
      <c r="F2111" s="607" t="s">
        <v>1195</v>
      </c>
      <c r="G2111" s="607" t="s">
        <v>1196</v>
      </c>
      <c r="H2111" s="607" t="s">
        <v>1197</v>
      </c>
      <c r="I2111" s="607" t="s">
        <v>1198</v>
      </c>
      <c r="J2111" s="685" t="s">
        <v>227</v>
      </c>
      <c r="K2111" s="685">
        <v>100</v>
      </c>
      <c r="L2111" s="542">
        <v>711000000</v>
      </c>
      <c r="M2111" s="558" t="s">
        <v>73</v>
      </c>
      <c r="N2111" s="685" t="s">
        <v>1199</v>
      </c>
      <c r="O2111" s="493" t="s">
        <v>1219</v>
      </c>
      <c r="P2111" s="686"/>
      <c r="Q2111" s="559" t="s">
        <v>1201</v>
      </c>
      <c r="R2111" s="493" t="s">
        <v>1146</v>
      </c>
      <c r="S2111" s="686"/>
      <c r="T2111" s="493" t="s">
        <v>1180</v>
      </c>
      <c r="U2111" s="495"/>
      <c r="V2111" s="544">
        <v>52662049</v>
      </c>
      <c r="W2111" s="544">
        <v>0</v>
      </c>
      <c r="X2111" s="544">
        <v>0</v>
      </c>
      <c r="Y2111" s="704" t="s">
        <v>77</v>
      </c>
      <c r="Z2111" s="543">
        <v>2016</v>
      </c>
      <c r="AA2111" s="577"/>
      <c r="AB2111" s="501" t="s">
        <v>1202</v>
      </c>
      <c r="AC2111" s="582"/>
      <c r="AD2111" s="501"/>
      <c r="AE2111" s="549"/>
      <c r="AF2111" s="549"/>
      <c r="AG2111" s="582"/>
      <c r="AH2111" s="549"/>
      <c r="AI2111" s="549"/>
      <c r="AJ2111" s="549"/>
      <c r="AK2111" s="501" t="s">
        <v>1203</v>
      </c>
    </row>
    <row r="2112" spans="1:37" s="932" customFormat="1" ht="100.5" customHeight="1">
      <c r="A2112" s="12" t="s">
        <v>4604</v>
      </c>
      <c r="B2112" s="207" t="s">
        <v>33</v>
      </c>
      <c r="C2112" s="9" t="s">
        <v>1194</v>
      </c>
      <c r="D2112" s="9" t="s">
        <v>1195</v>
      </c>
      <c r="E2112" s="9" t="s">
        <v>1196</v>
      </c>
      <c r="F2112" s="9" t="s">
        <v>1195</v>
      </c>
      <c r="G2112" s="9" t="s">
        <v>1196</v>
      </c>
      <c r="H2112" s="9" t="s">
        <v>1197</v>
      </c>
      <c r="I2112" s="9" t="s">
        <v>1198</v>
      </c>
      <c r="J2112" s="11" t="s">
        <v>227</v>
      </c>
      <c r="K2112" s="11">
        <v>100</v>
      </c>
      <c r="L2112" s="30">
        <v>711000000</v>
      </c>
      <c r="M2112" s="628" t="s">
        <v>73</v>
      </c>
      <c r="N2112" s="8" t="s">
        <v>4170</v>
      </c>
      <c r="O2112" s="5" t="s">
        <v>1219</v>
      </c>
      <c r="P2112" s="264"/>
      <c r="Q2112" s="13" t="s">
        <v>1201</v>
      </c>
      <c r="R2112" s="5" t="s">
        <v>1146</v>
      </c>
      <c r="S2112" s="264"/>
      <c r="T2112" s="5" t="s">
        <v>1180</v>
      </c>
      <c r="U2112" s="8"/>
      <c r="V2112" s="7">
        <v>52662049</v>
      </c>
      <c r="W2112" s="7">
        <v>52662049</v>
      </c>
      <c r="X2112" s="7">
        <f t="shared" si="72"/>
        <v>58981494.880000003</v>
      </c>
      <c r="Y2112" s="19"/>
      <c r="Z2112" s="3">
        <v>2016</v>
      </c>
      <c r="AA2112" s="759" t="s">
        <v>3831</v>
      </c>
      <c r="AB2112" s="2" t="s">
        <v>1202</v>
      </c>
      <c r="AC2112" s="1"/>
      <c r="AD2112" s="2"/>
      <c r="AE2112" s="263"/>
      <c r="AF2112" s="263"/>
      <c r="AG2112" s="1"/>
      <c r="AH2112" s="263"/>
      <c r="AI2112" s="263"/>
      <c r="AJ2112" s="263"/>
      <c r="AK2112" s="2" t="s">
        <v>4596</v>
      </c>
    </row>
    <row r="2113" spans="1:45" s="552" customFormat="1" ht="100.5" customHeight="1">
      <c r="A2113" s="494" t="s">
        <v>1220</v>
      </c>
      <c r="B2113" s="684" t="s">
        <v>33</v>
      </c>
      <c r="C2113" s="684" t="s">
        <v>1194</v>
      </c>
      <c r="D2113" s="684" t="s">
        <v>1195</v>
      </c>
      <c r="E2113" s="684" t="s">
        <v>1221</v>
      </c>
      <c r="F2113" s="684" t="s">
        <v>1195</v>
      </c>
      <c r="G2113" s="684" t="s">
        <v>1221</v>
      </c>
      <c r="H2113" s="684" t="s">
        <v>1222</v>
      </c>
      <c r="I2113" s="848" t="s">
        <v>1223</v>
      </c>
      <c r="J2113" s="685" t="s">
        <v>38</v>
      </c>
      <c r="K2113" s="685">
        <v>100</v>
      </c>
      <c r="L2113" s="542">
        <v>271010000</v>
      </c>
      <c r="M2113" s="495" t="s">
        <v>127</v>
      </c>
      <c r="N2113" s="685" t="s">
        <v>841</v>
      </c>
      <c r="O2113" s="493" t="s">
        <v>1224</v>
      </c>
      <c r="P2113" s="686"/>
      <c r="Q2113" s="559" t="s">
        <v>1201</v>
      </c>
      <c r="R2113" s="493" t="s">
        <v>1146</v>
      </c>
      <c r="S2113" s="686"/>
      <c r="T2113" s="493" t="s">
        <v>1180</v>
      </c>
      <c r="U2113" s="495"/>
      <c r="V2113" s="544">
        <v>148413</v>
      </c>
      <c r="W2113" s="544">
        <v>0</v>
      </c>
      <c r="X2113" s="544">
        <v>0</v>
      </c>
      <c r="Y2113" s="704" t="s">
        <v>77</v>
      </c>
      <c r="Z2113" s="543">
        <v>2016</v>
      </c>
      <c r="AA2113" s="577"/>
      <c r="AB2113" s="501" t="s">
        <v>1202</v>
      </c>
      <c r="AC2113" s="582" t="s">
        <v>1225</v>
      </c>
      <c r="AD2113" s="501"/>
      <c r="AE2113" s="549"/>
      <c r="AF2113" s="549"/>
      <c r="AG2113" s="582"/>
      <c r="AH2113" s="549"/>
      <c r="AI2113" s="549"/>
      <c r="AJ2113" s="549"/>
      <c r="AK2113" s="501" t="s">
        <v>1203</v>
      </c>
    </row>
    <row r="2114" spans="1:45" s="552" customFormat="1" ht="100.5" customHeight="1">
      <c r="A2114" s="494" t="s">
        <v>4167</v>
      </c>
      <c r="B2114" s="684" t="s">
        <v>33</v>
      </c>
      <c r="C2114" s="684" t="s">
        <v>1194</v>
      </c>
      <c r="D2114" s="684" t="s">
        <v>1195</v>
      </c>
      <c r="E2114" s="684" t="s">
        <v>1221</v>
      </c>
      <c r="F2114" s="684" t="s">
        <v>1195</v>
      </c>
      <c r="G2114" s="684" t="s">
        <v>1221</v>
      </c>
      <c r="H2114" s="684" t="s">
        <v>4168</v>
      </c>
      <c r="I2114" s="495" t="s">
        <v>4169</v>
      </c>
      <c r="J2114" s="685" t="s">
        <v>38</v>
      </c>
      <c r="K2114" s="685">
        <v>100</v>
      </c>
      <c r="L2114" s="542">
        <v>271010000</v>
      </c>
      <c r="M2114" s="495" t="s">
        <v>127</v>
      </c>
      <c r="N2114" s="685" t="s">
        <v>4170</v>
      </c>
      <c r="O2114" s="493" t="s">
        <v>1224</v>
      </c>
      <c r="P2114" s="686"/>
      <c r="Q2114" s="559" t="s">
        <v>1201</v>
      </c>
      <c r="R2114" s="493" t="s">
        <v>4171</v>
      </c>
      <c r="S2114" s="686"/>
      <c r="T2114" s="493" t="s">
        <v>1180</v>
      </c>
      <c r="U2114" s="495"/>
      <c r="V2114" s="544">
        <v>148413</v>
      </c>
      <c r="W2114" s="544">
        <v>0</v>
      </c>
      <c r="X2114" s="544">
        <v>0</v>
      </c>
      <c r="Y2114" s="704"/>
      <c r="Z2114" s="543">
        <v>2016</v>
      </c>
      <c r="AA2114" s="577" t="s">
        <v>4172</v>
      </c>
      <c r="AB2114" s="501" t="s">
        <v>1202</v>
      </c>
      <c r="AC2114" s="582" t="s">
        <v>1225</v>
      </c>
      <c r="AD2114" s="501"/>
      <c r="AE2114" s="549"/>
      <c r="AF2114" s="549"/>
      <c r="AG2114" s="582"/>
      <c r="AH2114" s="549"/>
      <c r="AI2114" s="549"/>
      <c r="AJ2114" s="549"/>
      <c r="AK2114" s="501" t="s">
        <v>4173</v>
      </c>
    </row>
    <row r="2115" spans="1:45" s="192" customFormat="1" ht="100.5" customHeight="1">
      <c r="A2115" s="12" t="s">
        <v>4278</v>
      </c>
      <c r="B2115" s="207" t="s">
        <v>33</v>
      </c>
      <c r="C2115" s="207" t="s">
        <v>1194</v>
      </c>
      <c r="D2115" s="207" t="s">
        <v>1195</v>
      </c>
      <c r="E2115" s="207" t="s">
        <v>1221</v>
      </c>
      <c r="F2115" s="207" t="s">
        <v>1195</v>
      </c>
      <c r="G2115" s="207" t="s">
        <v>1221</v>
      </c>
      <c r="H2115" s="207" t="s">
        <v>4168</v>
      </c>
      <c r="I2115" s="50" t="s">
        <v>4169</v>
      </c>
      <c r="J2115" s="11" t="s">
        <v>38</v>
      </c>
      <c r="K2115" s="11">
        <v>100</v>
      </c>
      <c r="L2115" s="30">
        <v>271010000</v>
      </c>
      <c r="M2115" s="8" t="s">
        <v>127</v>
      </c>
      <c r="N2115" s="100" t="s">
        <v>1199</v>
      </c>
      <c r="O2115" s="5" t="s">
        <v>1224</v>
      </c>
      <c r="P2115" s="264"/>
      <c r="Q2115" s="13" t="s">
        <v>1201</v>
      </c>
      <c r="R2115" s="5" t="s">
        <v>4171</v>
      </c>
      <c r="S2115" s="264"/>
      <c r="T2115" s="5" t="s">
        <v>1180</v>
      </c>
      <c r="U2115" s="8"/>
      <c r="V2115" s="7">
        <v>148413</v>
      </c>
      <c r="W2115" s="7">
        <v>148413</v>
      </c>
      <c r="X2115" s="7">
        <v>166222.56000000003</v>
      </c>
      <c r="Y2115" s="19"/>
      <c r="Z2115" s="3">
        <v>2016</v>
      </c>
      <c r="AA2115" s="759">
        <v>11</v>
      </c>
      <c r="AB2115" s="2" t="s">
        <v>1202</v>
      </c>
      <c r="AC2115" s="1" t="s">
        <v>1225</v>
      </c>
      <c r="AD2115" s="2"/>
      <c r="AE2115" s="263"/>
      <c r="AF2115" s="263"/>
      <c r="AG2115" s="1"/>
      <c r="AH2115" s="263"/>
      <c r="AI2115" s="263"/>
      <c r="AJ2115" s="263"/>
      <c r="AK2115" s="2" t="s">
        <v>4279</v>
      </c>
    </row>
    <row r="2116" spans="1:45" s="552" customFormat="1" ht="100.5" customHeight="1">
      <c r="A2116" s="494" t="s">
        <v>1226</v>
      </c>
      <c r="B2116" s="684" t="s">
        <v>33</v>
      </c>
      <c r="C2116" s="684" t="s">
        <v>1194</v>
      </c>
      <c r="D2116" s="684" t="s">
        <v>1195</v>
      </c>
      <c r="E2116" s="684" t="s">
        <v>1221</v>
      </c>
      <c r="F2116" s="684" t="s">
        <v>1195</v>
      </c>
      <c r="G2116" s="684" t="s">
        <v>1221</v>
      </c>
      <c r="H2116" s="684" t="s">
        <v>1222</v>
      </c>
      <c r="I2116" s="848" t="s">
        <v>1223</v>
      </c>
      <c r="J2116" s="685" t="s">
        <v>38</v>
      </c>
      <c r="K2116" s="685">
        <v>100</v>
      </c>
      <c r="L2116" s="542">
        <v>271010000</v>
      </c>
      <c r="M2116" s="495" t="s">
        <v>127</v>
      </c>
      <c r="N2116" s="685" t="s">
        <v>327</v>
      </c>
      <c r="O2116" s="493" t="s">
        <v>1224</v>
      </c>
      <c r="P2116" s="686"/>
      <c r="Q2116" s="559" t="s">
        <v>1201</v>
      </c>
      <c r="R2116" s="493" t="s">
        <v>1146</v>
      </c>
      <c r="S2116" s="686"/>
      <c r="T2116" s="493" t="s">
        <v>1180</v>
      </c>
      <c r="U2116" s="495"/>
      <c r="V2116" s="544">
        <v>464235</v>
      </c>
      <c r="W2116" s="544">
        <v>0</v>
      </c>
      <c r="X2116" s="544">
        <v>0</v>
      </c>
      <c r="Y2116" s="704" t="s">
        <v>77</v>
      </c>
      <c r="Z2116" s="543">
        <v>2016</v>
      </c>
      <c r="AA2116" s="577"/>
      <c r="AB2116" s="501" t="s">
        <v>1202</v>
      </c>
      <c r="AC2116" s="582" t="s">
        <v>1225</v>
      </c>
      <c r="AD2116" s="501"/>
      <c r="AE2116" s="549"/>
      <c r="AF2116" s="549"/>
      <c r="AG2116" s="582"/>
      <c r="AH2116" s="549"/>
      <c r="AI2116" s="549"/>
      <c r="AJ2116" s="549"/>
      <c r="AK2116" s="501" t="s">
        <v>1203</v>
      </c>
    </row>
    <row r="2117" spans="1:45" s="552" customFormat="1" ht="100.5" customHeight="1">
      <c r="A2117" s="494" t="s">
        <v>4174</v>
      </c>
      <c r="B2117" s="684" t="s">
        <v>33</v>
      </c>
      <c r="C2117" s="684" t="s">
        <v>1194</v>
      </c>
      <c r="D2117" s="684" t="s">
        <v>1195</v>
      </c>
      <c r="E2117" s="684" t="s">
        <v>1221</v>
      </c>
      <c r="F2117" s="684" t="s">
        <v>1195</v>
      </c>
      <c r="G2117" s="684" t="s">
        <v>1221</v>
      </c>
      <c r="H2117" s="684" t="s">
        <v>4168</v>
      </c>
      <c r="I2117" s="495" t="s">
        <v>4169</v>
      </c>
      <c r="J2117" s="685" t="s">
        <v>38</v>
      </c>
      <c r="K2117" s="685">
        <v>100</v>
      </c>
      <c r="L2117" s="542">
        <v>271010000</v>
      </c>
      <c r="M2117" s="495" t="s">
        <v>127</v>
      </c>
      <c r="N2117" s="685" t="s">
        <v>4170</v>
      </c>
      <c r="O2117" s="493" t="s">
        <v>1224</v>
      </c>
      <c r="P2117" s="686"/>
      <c r="Q2117" s="559" t="s">
        <v>1201</v>
      </c>
      <c r="R2117" s="493" t="s">
        <v>4171</v>
      </c>
      <c r="S2117" s="686"/>
      <c r="T2117" s="493" t="s">
        <v>1180</v>
      </c>
      <c r="U2117" s="495"/>
      <c r="V2117" s="544">
        <v>464235</v>
      </c>
      <c r="W2117" s="544">
        <v>0</v>
      </c>
      <c r="X2117" s="544">
        <v>0</v>
      </c>
      <c r="Y2117" s="704"/>
      <c r="Z2117" s="543">
        <v>2016</v>
      </c>
      <c r="AA2117" s="577" t="s">
        <v>4172</v>
      </c>
      <c r="AB2117" s="501" t="s">
        <v>1202</v>
      </c>
      <c r="AC2117" s="582" t="s">
        <v>1225</v>
      </c>
      <c r="AD2117" s="501"/>
      <c r="AE2117" s="549"/>
      <c r="AF2117" s="549"/>
      <c r="AG2117" s="582"/>
      <c r="AH2117" s="549"/>
      <c r="AI2117" s="549"/>
      <c r="AJ2117" s="549"/>
      <c r="AK2117" s="501" t="s">
        <v>4173</v>
      </c>
    </row>
    <row r="2118" spans="1:45" s="192" customFormat="1" ht="100.5" customHeight="1">
      <c r="A2118" s="12" t="s">
        <v>4280</v>
      </c>
      <c r="B2118" s="207" t="s">
        <v>33</v>
      </c>
      <c r="C2118" s="207" t="s">
        <v>1194</v>
      </c>
      <c r="D2118" s="207" t="s">
        <v>1195</v>
      </c>
      <c r="E2118" s="207" t="s">
        <v>1221</v>
      </c>
      <c r="F2118" s="207" t="s">
        <v>1195</v>
      </c>
      <c r="G2118" s="207" t="s">
        <v>1221</v>
      </c>
      <c r="H2118" s="207" t="s">
        <v>4168</v>
      </c>
      <c r="I2118" s="50" t="s">
        <v>4169</v>
      </c>
      <c r="J2118" s="11" t="s">
        <v>38</v>
      </c>
      <c r="K2118" s="11">
        <v>100</v>
      </c>
      <c r="L2118" s="30">
        <v>271010000</v>
      </c>
      <c r="M2118" s="8" t="s">
        <v>127</v>
      </c>
      <c r="N2118" s="100" t="s">
        <v>1199</v>
      </c>
      <c r="O2118" s="5" t="s">
        <v>1224</v>
      </c>
      <c r="P2118" s="264"/>
      <c r="Q2118" s="13" t="s">
        <v>1201</v>
      </c>
      <c r="R2118" s="5" t="s">
        <v>4171</v>
      </c>
      <c r="S2118" s="264"/>
      <c r="T2118" s="5" t="s">
        <v>1180</v>
      </c>
      <c r="U2118" s="8"/>
      <c r="V2118" s="7">
        <v>464235</v>
      </c>
      <c r="W2118" s="7">
        <v>464235</v>
      </c>
      <c r="X2118" s="7">
        <v>519943.20000000007</v>
      </c>
      <c r="Y2118" s="19"/>
      <c r="Z2118" s="3">
        <v>2016</v>
      </c>
      <c r="AA2118" s="759">
        <v>11</v>
      </c>
      <c r="AB2118" s="2" t="s">
        <v>1202</v>
      </c>
      <c r="AC2118" s="1" t="s">
        <v>1225</v>
      </c>
      <c r="AD2118" s="2"/>
      <c r="AE2118" s="263"/>
      <c r="AF2118" s="263"/>
      <c r="AG2118" s="1"/>
      <c r="AH2118" s="263"/>
      <c r="AI2118" s="263"/>
      <c r="AJ2118" s="263"/>
      <c r="AK2118" s="2" t="s">
        <v>4279</v>
      </c>
    </row>
    <row r="2119" spans="1:45" s="552" customFormat="1" ht="100.5" customHeight="1">
      <c r="A2119" s="494" t="s">
        <v>1227</v>
      </c>
      <c r="B2119" s="684" t="s">
        <v>33</v>
      </c>
      <c r="C2119" s="607" t="s">
        <v>1228</v>
      </c>
      <c r="D2119" s="607" t="s">
        <v>1229</v>
      </c>
      <c r="E2119" s="607" t="s">
        <v>1230</v>
      </c>
      <c r="F2119" s="607" t="s">
        <v>1229</v>
      </c>
      <c r="G2119" s="607" t="s">
        <v>1230</v>
      </c>
      <c r="H2119" s="495" t="s">
        <v>1231</v>
      </c>
      <c r="I2119" s="495" t="s">
        <v>1232</v>
      </c>
      <c r="J2119" s="685" t="s">
        <v>38</v>
      </c>
      <c r="K2119" s="685">
        <v>100</v>
      </c>
      <c r="L2119" s="542">
        <v>271010000</v>
      </c>
      <c r="M2119" s="495" t="s">
        <v>127</v>
      </c>
      <c r="N2119" s="685" t="s">
        <v>1233</v>
      </c>
      <c r="O2119" s="493" t="s">
        <v>1224</v>
      </c>
      <c r="P2119" s="686"/>
      <c r="Q2119" s="559" t="s">
        <v>1201</v>
      </c>
      <c r="R2119" s="493" t="s">
        <v>1146</v>
      </c>
      <c r="S2119" s="686"/>
      <c r="T2119" s="493" t="s">
        <v>1180</v>
      </c>
      <c r="U2119" s="495"/>
      <c r="V2119" s="544">
        <v>5214991</v>
      </c>
      <c r="W2119" s="544">
        <v>0</v>
      </c>
      <c r="X2119" s="544">
        <v>0</v>
      </c>
      <c r="Y2119" s="704" t="s">
        <v>77</v>
      </c>
      <c r="Z2119" s="543">
        <v>2016</v>
      </c>
      <c r="AA2119" s="577"/>
      <c r="AB2119" s="501" t="s">
        <v>1202</v>
      </c>
      <c r="AC2119" s="582" t="s">
        <v>1225</v>
      </c>
      <c r="AD2119" s="501"/>
      <c r="AE2119" s="549"/>
      <c r="AF2119" s="549"/>
      <c r="AG2119" s="582"/>
      <c r="AH2119" s="549"/>
      <c r="AI2119" s="549"/>
      <c r="AJ2119" s="549"/>
      <c r="AK2119" s="501" t="s">
        <v>1203</v>
      </c>
    </row>
    <row r="2120" spans="1:45" s="552" customFormat="1" ht="100.5" customHeight="1" thickBot="1">
      <c r="A2120" s="494" t="s">
        <v>4175</v>
      </c>
      <c r="B2120" s="684" t="s">
        <v>33</v>
      </c>
      <c r="C2120" s="684" t="s">
        <v>1194</v>
      </c>
      <c r="D2120" s="684" t="s">
        <v>1195</v>
      </c>
      <c r="E2120" s="684" t="s">
        <v>1221</v>
      </c>
      <c r="F2120" s="684" t="s">
        <v>1195</v>
      </c>
      <c r="G2120" s="684" t="s">
        <v>1221</v>
      </c>
      <c r="H2120" s="915" t="s">
        <v>4168</v>
      </c>
      <c r="I2120" s="916" t="s">
        <v>4169</v>
      </c>
      <c r="J2120" s="685" t="s">
        <v>38</v>
      </c>
      <c r="K2120" s="685">
        <v>100</v>
      </c>
      <c r="L2120" s="542">
        <v>271010000</v>
      </c>
      <c r="M2120" s="495" t="s">
        <v>127</v>
      </c>
      <c r="N2120" s="685" t="s">
        <v>4170</v>
      </c>
      <c r="O2120" s="493" t="s">
        <v>1224</v>
      </c>
      <c r="P2120" s="686"/>
      <c r="Q2120" s="559" t="s">
        <v>1201</v>
      </c>
      <c r="R2120" s="493" t="s">
        <v>4171</v>
      </c>
      <c r="S2120" s="686"/>
      <c r="T2120" s="493" t="s">
        <v>1180</v>
      </c>
      <c r="U2120" s="495"/>
      <c r="V2120" s="544">
        <v>214991</v>
      </c>
      <c r="W2120" s="544">
        <v>0</v>
      </c>
      <c r="X2120" s="544">
        <v>0</v>
      </c>
      <c r="Y2120" s="704"/>
      <c r="Z2120" s="543">
        <v>2016</v>
      </c>
      <c r="AA2120" s="577" t="s">
        <v>4176</v>
      </c>
      <c r="AB2120" s="501" t="s">
        <v>1202</v>
      </c>
      <c r="AC2120" s="582" t="s">
        <v>1225</v>
      </c>
      <c r="AD2120" s="501"/>
      <c r="AE2120" s="549"/>
      <c r="AF2120" s="549"/>
      <c r="AG2120" s="582"/>
      <c r="AH2120" s="549"/>
      <c r="AI2120" s="549"/>
      <c r="AJ2120" s="549"/>
      <c r="AK2120" s="501" t="s">
        <v>4173</v>
      </c>
    </row>
    <row r="2121" spans="1:45" s="192" customFormat="1" ht="100.5" customHeight="1" thickBot="1">
      <c r="A2121" s="12" t="s">
        <v>4281</v>
      </c>
      <c r="B2121" s="207" t="s">
        <v>33</v>
      </c>
      <c r="C2121" s="207" t="s">
        <v>1194</v>
      </c>
      <c r="D2121" s="207" t="s">
        <v>1195</v>
      </c>
      <c r="E2121" s="207" t="s">
        <v>1221</v>
      </c>
      <c r="F2121" s="207" t="s">
        <v>1195</v>
      </c>
      <c r="G2121" s="207" t="s">
        <v>1221</v>
      </c>
      <c r="H2121" s="849" t="s">
        <v>4168</v>
      </c>
      <c r="I2121" s="850" t="s">
        <v>4169</v>
      </c>
      <c r="J2121" s="11" t="s">
        <v>38</v>
      </c>
      <c r="K2121" s="11">
        <v>100</v>
      </c>
      <c r="L2121" s="30">
        <v>271010000</v>
      </c>
      <c r="M2121" s="8" t="s">
        <v>127</v>
      </c>
      <c r="N2121" s="100" t="s">
        <v>1199</v>
      </c>
      <c r="O2121" s="5" t="s">
        <v>1224</v>
      </c>
      <c r="P2121" s="264"/>
      <c r="Q2121" s="13" t="s">
        <v>1201</v>
      </c>
      <c r="R2121" s="5" t="s">
        <v>4171</v>
      </c>
      <c r="S2121" s="264"/>
      <c r="T2121" s="5" t="s">
        <v>1180</v>
      </c>
      <c r="U2121" s="8"/>
      <c r="V2121" s="7">
        <v>214991</v>
      </c>
      <c r="W2121" s="7">
        <v>214991</v>
      </c>
      <c r="X2121" s="7">
        <v>240789.92</v>
      </c>
      <c r="Y2121" s="19"/>
      <c r="Z2121" s="3">
        <v>2016</v>
      </c>
      <c r="AA2121" s="759">
        <v>11</v>
      </c>
      <c r="AB2121" s="2" t="s">
        <v>1202</v>
      </c>
      <c r="AC2121" s="1" t="s">
        <v>1225</v>
      </c>
      <c r="AD2121" s="2"/>
      <c r="AE2121" s="263"/>
      <c r="AF2121" s="263"/>
      <c r="AG2121" s="1"/>
      <c r="AH2121" s="263"/>
      <c r="AI2121" s="263"/>
      <c r="AJ2121" s="263"/>
      <c r="AK2121" s="2" t="s">
        <v>4279</v>
      </c>
    </row>
    <row r="2122" spans="1:45" s="192" customFormat="1" ht="100.5" customHeight="1">
      <c r="A2122" s="12" t="s">
        <v>1234</v>
      </c>
      <c r="B2122" s="207" t="s">
        <v>33</v>
      </c>
      <c r="C2122" s="9" t="s">
        <v>1228</v>
      </c>
      <c r="D2122" s="265" t="s">
        <v>1229</v>
      </c>
      <c r="E2122" s="265" t="s">
        <v>1230</v>
      </c>
      <c r="F2122" s="265" t="s">
        <v>1229</v>
      </c>
      <c r="G2122" s="265" t="s">
        <v>1230</v>
      </c>
      <c r="H2122" s="266" t="s">
        <v>1235</v>
      </c>
      <c r="I2122" s="267" t="s">
        <v>1236</v>
      </c>
      <c r="J2122" s="11" t="s">
        <v>38</v>
      </c>
      <c r="K2122" s="11">
        <v>100</v>
      </c>
      <c r="L2122" s="30">
        <v>511010000</v>
      </c>
      <c r="M2122" s="5" t="s">
        <v>87</v>
      </c>
      <c r="N2122" s="11" t="s">
        <v>841</v>
      </c>
      <c r="O2122" s="5" t="s">
        <v>1237</v>
      </c>
      <c r="P2122" s="264"/>
      <c r="Q2122" s="13" t="s">
        <v>1201</v>
      </c>
      <c r="R2122" s="5" t="s">
        <v>1146</v>
      </c>
      <c r="S2122" s="264"/>
      <c r="T2122" s="5" t="s">
        <v>1180</v>
      </c>
      <c r="U2122" s="8"/>
      <c r="V2122" s="7">
        <v>700000</v>
      </c>
      <c r="W2122" s="7">
        <v>700000</v>
      </c>
      <c r="X2122" s="7">
        <f t="shared" si="72"/>
        <v>784000.00000000012</v>
      </c>
      <c r="Y2122" s="19" t="s">
        <v>77</v>
      </c>
      <c r="Z2122" s="3">
        <v>2016</v>
      </c>
      <c r="AA2122" s="219"/>
      <c r="AB2122" s="2" t="s">
        <v>1202</v>
      </c>
      <c r="AC2122" s="1" t="s">
        <v>1225</v>
      </c>
      <c r="AD2122" s="2"/>
      <c r="AE2122" s="263"/>
      <c r="AF2122" s="263"/>
      <c r="AG2122" s="1"/>
      <c r="AH2122" s="263"/>
      <c r="AI2122" s="263"/>
      <c r="AJ2122" s="263"/>
      <c r="AK2122" s="2" t="s">
        <v>1203</v>
      </c>
    </row>
    <row r="2123" spans="1:45" s="192" customFormat="1" ht="100.5" customHeight="1">
      <c r="A2123" s="12" t="s">
        <v>1238</v>
      </c>
      <c r="B2123" s="207" t="s">
        <v>33</v>
      </c>
      <c r="C2123" s="9" t="s">
        <v>1228</v>
      </c>
      <c r="D2123" s="265" t="s">
        <v>1229</v>
      </c>
      <c r="E2123" s="265" t="s">
        <v>1230</v>
      </c>
      <c r="F2123" s="265" t="s">
        <v>1229</v>
      </c>
      <c r="G2123" s="265" t="s">
        <v>1230</v>
      </c>
      <c r="H2123" s="268" t="s">
        <v>1239</v>
      </c>
      <c r="I2123" s="268" t="s">
        <v>1240</v>
      </c>
      <c r="J2123" s="11" t="s">
        <v>38</v>
      </c>
      <c r="K2123" s="11">
        <v>100</v>
      </c>
      <c r="L2123" s="269">
        <v>151010000</v>
      </c>
      <c r="M2123" s="5" t="s">
        <v>82</v>
      </c>
      <c r="N2123" s="11" t="s">
        <v>841</v>
      </c>
      <c r="O2123" s="8" t="s">
        <v>1241</v>
      </c>
      <c r="P2123" s="264"/>
      <c r="Q2123" s="13" t="s">
        <v>1201</v>
      </c>
      <c r="R2123" s="5" t="s">
        <v>1146</v>
      </c>
      <c r="S2123" s="264"/>
      <c r="T2123" s="5" t="s">
        <v>1180</v>
      </c>
      <c r="U2123" s="8"/>
      <c r="V2123" s="7">
        <v>1155640</v>
      </c>
      <c r="W2123" s="7">
        <v>1155640</v>
      </c>
      <c r="X2123" s="7">
        <f t="shared" si="72"/>
        <v>1294316.8</v>
      </c>
      <c r="Y2123" s="19" t="s">
        <v>77</v>
      </c>
      <c r="Z2123" s="3">
        <v>2016</v>
      </c>
      <c r="AA2123" s="219"/>
      <c r="AB2123" s="2" t="s">
        <v>1202</v>
      </c>
      <c r="AC2123" s="1" t="s">
        <v>1225</v>
      </c>
      <c r="AD2123" s="2"/>
      <c r="AE2123" s="263"/>
      <c r="AF2123" s="263"/>
      <c r="AG2123" s="1"/>
      <c r="AH2123" s="263"/>
      <c r="AI2123" s="263"/>
      <c r="AJ2123" s="263"/>
      <c r="AK2123" s="2" t="s">
        <v>1203</v>
      </c>
    </row>
    <row r="2124" spans="1:45" s="192" customFormat="1" ht="100.5" customHeight="1">
      <c r="A2124" s="12" t="s">
        <v>1242</v>
      </c>
      <c r="B2124" s="207" t="s">
        <v>33</v>
      </c>
      <c r="C2124" s="9" t="s">
        <v>1194</v>
      </c>
      <c r="D2124" s="9" t="s">
        <v>1195</v>
      </c>
      <c r="E2124" s="9" t="s">
        <v>1196</v>
      </c>
      <c r="F2124" s="9" t="s">
        <v>1195</v>
      </c>
      <c r="G2124" s="9" t="s">
        <v>1196</v>
      </c>
      <c r="H2124" s="265" t="s">
        <v>1197</v>
      </c>
      <c r="I2124" s="265" t="s">
        <v>1198</v>
      </c>
      <c r="J2124" s="11" t="s">
        <v>38</v>
      </c>
      <c r="K2124" s="11">
        <v>100</v>
      </c>
      <c r="L2124" s="30">
        <v>471010000</v>
      </c>
      <c r="M2124" s="445" t="s">
        <v>125</v>
      </c>
      <c r="N2124" s="11" t="s">
        <v>841</v>
      </c>
      <c r="O2124" s="5" t="s">
        <v>1213</v>
      </c>
      <c r="P2124" s="264"/>
      <c r="Q2124" s="13" t="s">
        <v>1201</v>
      </c>
      <c r="R2124" s="5" t="s">
        <v>1146</v>
      </c>
      <c r="S2124" s="264"/>
      <c r="T2124" s="5" t="s">
        <v>1180</v>
      </c>
      <c r="U2124" s="8"/>
      <c r="V2124" s="7">
        <v>1586831</v>
      </c>
      <c r="W2124" s="7">
        <v>1586831</v>
      </c>
      <c r="X2124" s="7">
        <f t="shared" si="72"/>
        <v>1777250.7200000002</v>
      </c>
      <c r="Y2124" s="19" t="s">
        <v>77</v>
      </c>
      <c r="Z2124" s="3">
        <v>2016</v>
      </c>
      <c r="AA2124" s="219"/>
      <c r="AB2124" s="2" t="s">
        <v>1202</v>
      </c>
      <c r="AC2124" s="1" t="s">
        <v>209</v>
      </c>
      <c r="AD2124" s="2"/>
      <c r="AE2124" s="263"/>
      <c r="AF2124" s="263"/>
      <c r="AG2124" s="1"/>
      <c r="AH2124" s="263"/>
      <c r="AI2124" s="263"/>
      <c r="AJ2124" s="263"/>
      <c r="AK2124" s="2" t="s">
        <v>1203</v>
      </c>
    </row>
    <row r="2125" spans="1:45" s="552" customFormat="1" ht="100.5" customHeight="1">
      <c r="A2125" s="516" t="s">
        <v>2002</v>
      </c>
      <c r="B2125" s="688" t="s">
        <v>33</v>
      </c>
      <c r="C2125" s="516" t="s">
        <v>2003</v>
      </c>
      <c r="D2125" s="516" t="s">
        <v>2004</v>
      </c>
      <c r="E2125" s="516" t="s">
        <v>2005</v>
      </c>
      <c r="F2125" s="516" t="s">
        <v>2004</v>
      </c>
      <c r="G2125" s="516" t="s">
        <v>2006</v>
      </c>
      <c r="H2125" s="516" t="s">
        <v>2007</v>
      </c>
      <c r="I2125" s="516" t="s">
        <v>2008</v>
      </c>
      <c r="J2125" s="516" t="s">
        <v>2009</v>
      </c>
      <c r="K2125" s="516">
        <v>20</v>
      </c>
      <c r="L2125" s="599">
        <v>711000000</v>
      </c>
      <c r="M2125" s="520" t="s">
        <v>73</v>
      </c>
      <c r="N2125" s="598" t="s">
        <v>841</v>
      </c>
      <c r="O2125" s="516" t="s">
        <v>2010</v>
      </c>
      <c r="P2125" s="516"/>
      <c r="Q2125" s="516" t="s">
        <v>2011</v>
      </c>
      <c r="R2125" s="516" t="s">
        <v>2012</v>
      </c>
      <c r="S2125" s="516"/>
      <c r="T2125" s="516" t="s">
        <v>1180</v>
      </c>
      <c r="U2125" s="516"/>
      <c r="V2125" s="523">
        <v>15500000</v>
      </c>
      <c r="W2125" s="523">
        <v>0</v>
      </c>
      <c r="X2125" s="524">
        <v>0</v>
      </c>
      <c r="Y2125" s="516" t="s">
        <v>77</v>
      </c>
      <c r="Z2125" s="516">
        <v>2016</v>
      </c>
      <c r="AA2125" s="523" t="s">
        <v>2013</v>
      </c>
      <c r="AB2125" s="531" t="s">
        <v>366</v>
      </c>
      <c r="AC2125" s="595"/>
      <c r="AD2125" s="531"/>
      <c r="AE2125" s="583"/>
      <c r="AF2125" s="583"/>
      <c r="AG2125" s="689" t="s">
        <v>2014</v>
      </c>
      <c r="AH2125" s="583"/>
      <c r="AI2125" s="583"/>
      <c r="AJ2125" s="583"/>
      <c r="AK2125" s="531" t="s">
        <v>2015</v>
      </c>
    </row>
    <row r="2126" spans="1:45" s="552" customFormat="1" ht="100.5" customHeight="1">
      <c r="A2126" s="516" t="s">
        <v>3832</v>
      </c>
      <c r="B2126" s="688" t="s">
        <v>33</v>
      </c>
      <c r="C2126" s="516" t="s">
        <v>2003</v>
      </c>
      <c r="D2126" s="516" t="s">
        <v>2004</v>
      </c>
      <c r="E2126" s="516" t="s">
        <v>2005</v>
      </c>
      <c r="F2126" s="516" t="s">
        <v>2004</v>
      </c>
      <c r="G2126" s="516" t="s">
        <v>2006</v>
      </c>
      <c r="H2126" s="516" t="s">
        <v>2007</v>
      </c>
      <c r="I2126" s="516" t="s">
        <v>2008</v>
      </c>
      <c r="J2126" s="516" t="s">
        <v>2009</v>
      </c>
      <c r="K2126" s="516">
        <v>20</v>
      </c>
      <c r="L2126" s="599">
        <v>711000000</v>
      </c>
      <c r="M2126" s="520" t="s">
        <v>73</v>
      </c>
      <c r="N2126" s="598" t="s">
        <v>1199</v>
      </c>
      <c r="O2126" s="516" t="s">
        <v>2010</v>
      </c>
      <c r="P2126" s="516"/>
      <c r="Q2126" s="516" t="s">
        <v>2011</v>
      </c>
      <c r="R2126" s="516" t="s">
        <v>2012</v>
      </c>
      <c r="S2126" s="516"/>
      <c r="T2126" s="516" t="s">
        <v>1180</v>
      </c>
      <c r="U2126" s="516"/>
      <c r="V2126" s="523">
        <v>15500000</v>
      </c>
      <c r="W2126" s="523">
        <v>0</v>
      </c>
      <c r="X2126" s="524">
        <v>0</v>
      </c>
      <c r="Y2126" s="516" t="s">
        <v>77</v>
      </c>
      <c r="Z2126" s="516">
        <v>2016</v>
      </c>
      <c r="AA2126" s="523">
        <v>11</v>
      </c>
      <c r="AB2126" s="531" t="s">
        <v>366</v>
      </c>
      <c r="AC2126" s="595"/>
      <c r="AD2126" s="531"/>
      <c r="AE2126" s="583"/>
      <c r="AF2126" s="583"/>
      <c r="AG2126" s="689" t="s">
        <v>2014</v>
      </c>
      <c r="AH2126" s="583"/>
      <c r="AI2126" s="583"/>
      <c r="AJ2126" s="583"/>
      <c r="AK2126" s="531" t="s">
        <v>3833</v>
      </c>
    </row>
    <row r="2127" spans="1:45" s="192" customFormat="1" ht="100.5" customHeight="1">
      <c r="A2127" s="12" t="s">
        <v>4249</v>
      </c>
      <c r="B2127" s="207" t="s">
        <v>33</v>
      </c>
      <c r="C2127" s="12" t="s">
        <v>2003</v>
      </c>
      <c r="D2127" s="12" t="s">
        <v>2004</v>
      </c>
      <c r="E2127" s="12" t="s">
        <v>2005</v>
      </c>
      <c r="F2127" s="12" t="s">
        <v>2004</v>
      </c>
      <c r="G2127" s="12" t="s">
        <v>2006</v>
      </c>
      <c r="H2127" s="12" t="s">
        <v>2007</v>
      </c>
      <c r="I2127" s="12" t="s">
        <v>2008</v>
      </c>
      <c r="J2127" s="12" t="s">
        <v>227</v>
      </c>
      <c r="K2127" s="12">
        <v>20</v>
      </c>
      <c r="L2127" s="30">
        <v>711000000</v>
      </c>
      <c r="M2127" s="628" t="s">
        <v>73</v>
      </c>
      <c r="N2127" s="11" t="s">
        <v>1199</v>
      </c>
      <c r="O2127" s="12" t="s">
        <v>2010</v>
      </c>
      <c r="P2127" s="12"/>
      <c r="Q2127" s="12" t="s">
        <v>2011</v>
      </c>
      <c r="R2127" s="12" t="s">
        <v>2012</v>
      </c>
      <c r="S2127" s="12"/>
      <c r="T2127" s="12" t="s">
        <v>1180</v>
      </c>
      <c r="U2127" s="12"/>
      <c r="V2127" s="32">
        <v>15500000</v>
      </c>
      <c r="W2127" s="32">
        <v>15500000</v>
      </c>
      <c r="X2127" s="7">
        <f t="shared" ref="X2127" si="73">W2127*1.12</f>
        <v>17360000</v>
      </c>
      <c r="Y2127" s="12" t="s">
        <v>77</v>
      </c>
      <c r="Z2127" s="12">
        <v>2016</v>
      </c>
      <c r="AA2127" s="32">
        <v>7</v>
      </c>
      <c r="AB2127" s="2" t="s">
        <v>366</v>
      </c>
      <c r="AC2127" s="1"/>
      <c r="AD2127" s="2"/>
      <c r="AE2127" s="263"/>
      <c r="AF2127" s="263"/>
      <c r="AG2127" s="253" t="s">
        <v>2014</v>
      </c>
      <c r="AH2127" s="263"/>
      <c r="AI2127" s="263"/>
      <c r="AJ2127" s="263"/>
      <c r="AK2127" s="2"/>
    </row>
    <row r="2128" spans="1:45" s="405" customFormat="1" ht="100.5" customHeight="1">
      <c r="A2128" s="622" t="s">
        <v>2283</v>
      </c>
      <c r="B2128" s="308" t="s">
        <v>33</v>
      </c>
      <c r="C2128" s="308" t="s">
        <v>2284</v>
      </c>
      <c r="D2128" s="308" t="s">
        <v>2285</v>
      </c>
      <c r="E2128" s="308" t="s">
        <v>2285</v>
      </c>
      <c r="F2128" s="308" t="s">
        <v>2285</v>
      </c>
      <c r="G2128" s="308" t="s">
        <v>2285</v>
      </c>
      <c r="H2128" s="308" t="s">
        <v>2286</v>
      </c>
      <c r="I2128" s="308" t="s">
        <v>2287</v>
      </c>
      <c r="J2128" s="308" t="s">
        <v>38</v>
      </c>
      <c r="K2128" s="316">
        <v>100</v>
      </c>
      <c r="L2128" s="620">
        <v>271034100</v>
      </c>
      <c r="M2128" s="624" t="s">
        <v>84</v>
      </c>
      <c r="N2128" s="308" t="s">
        <v>1233</v>
      </c>
      <c r="O2128" s="308" t="s">
        <v>2102</v>
      </c>
      <c r="P2128" s="308"/>
      <c r="Q2128" s="308" t="s">
        <v>669</v>
      </c>
      <c r="R2128" s="308" t="s">
        <v>1767</v>
      </c>
      <c r="S2128" s="308"/>
      <c r="T2128" s="308" t="s">
        <v>1180</v>
      </c>
      <c r="U2128" s="308"/>
      <c r="V2128" s="287">
        <v>1467720.78</v>
      </c>
      <c r="W2128" s="287">
        <v>1467720.78</v>
      </c>
      <c r="X2128" s="287">
        <f t="shared" si="72"/>
        <v>1643847.2736000002</v>
      </c>
      <c r="Y2128" s="308" t="s">
        <v>77</v>
      </c>
      <c r="Z2128" s="308">
        <v>2016</v>
      </c>
      <c r="AA2128" s="308"/>
      <c r="AB2128" s="303" t="s">
        <v>682</v>
      </c>
      <c r="AC2128" s="303" t="s">
        <v>209</v>
      </c>
      <c r="AD2128" s="303">
        <v>8401060603</v>
      </c>
      <c r="AE2128" s="303"/>
      <c r="AF2128" s="303"/>
      <c r="AG2128" s="303" t="s">
        <v>2288</v>
      </c>
      <c r="AH2128" s="303" t="s">
        <v>2104</v>
      </c>
      <c r="AI2128" s="375"/>
      <c r="AJ2128" s="375"/>
      <c r="AK2128" s="303" t="s">
        <v>1607</v>
      </c>
      <c r="AL2128" s="376"/>
      <c r="AM2128" s="376"/>
      <c r="AN2128" s="376"/>
      <c r="AO2128" s="376"/>
      <c r="AP2128" s="376"/>
      <c r="AQ2128" s="376"/>
      <c r="AR2128" s="376"/>
      <c r="AS2128" s="376"/>
    </row>
    <row r="2129" spans="1:45" s="539" customFormat="1" ht="100.5" customHeight="1">
      <c r="A2129" s="516" t="s">
        <v>2289</v>
      </c>
      <c r="B2129" s="534" t="s">
        <v>33</v>
      </c>
      <c r="C2129" s="534" t="s">
        <v>2284</v>
      </c>
      <c r="D2129" s="534" t="s">
        <v>2285</v>
      </c>
      <c r="E2129" s="534" t="s">
        <v>2285</v>
      </c>
      <c r="F2129" s="534" t="s">
        <v>2285</v>
      </c>
      <c r="G2129" s="534" t="s">
        <v>2285</v>
      </c>
      <c r="H2129" s="534" t="s">
        <v>2286</v>
      </c>
      <c r="I2129" s="534" t="s">
        <v>2287</v>
      </c>
      <c r="J2129" s="534" t="s">
        <v>38</v>
      </c>
      <c r="K2129" s="535">
        <v>100</v>
      </c>
      <c r="L2129" s="793">
        <v>311000000</v>
      </c>
      <c r="M2129" s="533" t="s">
        <v>342</v>
      </c>
      <c r="N2129" s="534" t="s">
        <v>841</v>
      </c>
      <c r="O2129" s="534" t="s">
        <v>2174</v>
      </c>
      <c r="P2129" s="534"/>
      <c r="Q2129" s="534" t="s">
        <v>669</v>
      </c>
      <c r="R2129" s="534" t="s">
        <v>1767</v>
      </c>
      <c r="S2129" s="534"/>
      <c r="T2129" s="534" t="s">
        <v>1180</v>
      </c>
      <c r="U2129" s="534"/>
      <c r="V2129" s="537">
        <v>595598.21</v>
      </c>
      <c r="W2129" s="537">
        <v>0</v>
      </c>
      <c r="X2129" s="537">
        <v>0</v>
      </c>
      <c r="Y2129" s="534" t="s">
        <v>77</v>
      </c>
      <c r="Z2129" s="534">
        <v>2016</v>
      </c>
      <c r="AA2129" s="534"/>
      <c r="AB2129" s="529" t="s">
        <v>682</v>
      </c>
      <c r="AC2129" s="529" t="s">
        <v>209</v>
      </c>
      <c r="AD2129" s="529">
        <v>8401060603</v>
      </c>
      <c r="AE2129" s="529"/>
      <c r="AF2129" s="529"/>
      <c r="AG2129" s="529" t="s">
        <v>2290</v>
      </c>
      <c r="AH2129" s="529" t="s">
        <v>2104</v>
      </c>
      <c r="AI2129" s="694"/>
      <c r="AJ2129" s="694"/>
      <c r="AK2129" s="529" t="s">
        <v>1607</v>
      </c>
      <c r="AL2129" s="695"/>
      <c r="AM2129" s="695"/>
      <c r="AN2129" s="695"/>
      <c r="AO2129" s="695"/>
      <c r="AP2129" s="695"/>
      <c r="AQ2129" s="695"/>
      <c r="AR2129" s="695"/>
      <c r="AS2129" s="695"/>
    </row>
    <row r="2130" spans="1:45" s="792" customFormat="1" ht="100.5" customHeight="1">
      <c r="A2130" s="786" t="s">
        <v>4020</v>
      </c>
      <c r="B2130" s="768" t="s">
        <v>33</v>
      </c>
      <c r="C2130" s="768" t="s">
        <v>2284</v>
      </c>
      <c r="D2130" s="768" t="s">
        <v>2285</v>
      </c>
      <c r="E2130" s="768" t="s">
        <v>2285</v>
      </c>
      <c r="F2130" s="768" t="s">
        <v>2285</v>
      </c>
      <c r="G2130" s="768" t="s">
        <v>2285</v>
      </c>
      <c r="H2130" s="768" t="s">
        <v>2286</v>
      </c>
      <c r="I2130" s="768" t="s">
        <v>2287</v>
      </c>
      <c r="J2130" s="768" t="s">
        <v>38</v>
      </c>
      <c r="K2130" s="787">
        <v>100</v>
      </c>
      <c r="L2130" s="788">
        <v>311000000</v>
      </c>
      <c r="M2130" s="727" t="s">
        <v>342</v>
      </c>
      <c r="N2130" s="768" t="s">
        <v>1199</v>
      </c>
      <c r="O2130" s="768" t="s">
        <v>2174</v>
      </c>
      <c r="P2130" s="768"/>
      <c r="Q2130" s="768" t="s">
        <v>669</v>
      </c>
      <c r="R2130" s="768" t="s">
        <v>1767</v>
      </c>
      <c r="S2130" s="768"/>
      <c r="T2130" s="768" t="s">
        <v>1180</v>
      </c>
      <c r="U2130" s="768"/>
      <c r="V2130" s="789">
        <v>595598.21</v>
      </c>
      <c r="W2130" s="789">
        <v>595598.21</v>
      </c>
      <c r="X2130" s="789">
        <f t="shared" si="72"/>
        <v>667069.9952</v>
      </c>
      <c r="Y2130" s="768"/>
      <c r="Z2130" s="768">
        <v>2016</v>
      </c>
      <c r="AA2130" s="768" t="s">
        <v>3831</v>
      </c>
      <c r="AB2130" s="790" t="s">
        <v>682</v>
      </c>
      <c r="AC2130" s="790" t="s">
        <v>209</v>
      </c>
      <c r="AD2130" s="790">
        <v>8401060603</v>
      </c>
      <c r="AE2130" s="790"/>
      <c r="AF2130" s="790"/>
      <c r="AG2130" s="790" t="s">
        <v>2290</v>
      </c>
      <c r="AH2130" s="790" t="s">
        <v>2104</v>
      </c>
      <c r="AI2130" s="791"/>
      <c r="AJ2130" s="791"/>
      <c r="AK2130" s="790" t="s">
        <v>4021</v>
      </c>
      <c r="AL2130" s="376"/>
      <c r="AM2130" s="376"/>
      <c r="AN2130" s="376"/>
      <c r="AO2130" s="376"/>
      <c r="AP2130" s="376"/>
      <c r="AQ2130" s="376"/>
      <c r="AR2130" s="376"/>
      <c r="AS2130" s="376"/>
    </row>
    <row r="2131" spans="1:45" s="405" customFormat="1" ht="100.5" customHeight="1">
      <c r="A2131" s="317" t="s">
        <v>2311</v>
      </c>
      <c r="B2131" s="432" t="s">
        <v>243</v>
      </c>
      <c r="C2131" s="432" t="s">
        <v>2312</v>
      </c>
      <c r="D2131" s="432" t="s">
        <v>2313</v>
      </c>
      <c r="E2131" s="432" t="s">
        <v>2314</v>
      </c>
      <c r="F2131" s="432" t="s">
        <v>2315</v>
      </c>
      <c r="G2131" s="432" t="s">
        <v>2316</v>
      </c>
      <c r="H2131" s="432" t="s">
        <v>2317</v>
      </c>
      <c r="I2131" s="432" t="s">
        <v>2318</v>
      </c>
      <c r="J2131" s="432" t="s">
        <v>38</v>
      </c>
      <c r="K2131" s="407">
        <v>100</v>
      </c>
      <c r="L2131" s="620">
        <v>431010000</v>
      </c>
      <c r="M2131" s="620" t="s">
        <v>129</v>
      </c>
      <c r="N2131" s="406" t="s">
        <v>2291</v>
      </c>
      <c r="O2131" s="432" t="s">
        <v>129</v>
      </c>
      <c r="P2131" s="432"/>
      <c r="Q2131" s="432" t="s">
        <v>2319</v>
      </c>
      <c r="R2131" s="432" t="s">
        <v>2320</v>
      </c>
      <c r="S2131" s="432"/>
      <c r="T2131" s="432" t="s">
        <v>1180</v>
      </c>
      <c r="U2131" s="432"/>
      <c r="V2131" s="440">
        <v>500000</v>
      </c>
      <c r="W2131" s="440">
        <v>500000</v>
      </c>
      <c r="X2131" s="424">
        <f t="shared" si="72"/>
        <v>560000</v>
      </c>
      <c r="Y2131" s="425" t="s">
        <v>77</v>
      </c>
      <c r="Z2131" s="65">
        <v>2016</v>
      </c>
      <c r="AA2131" s="65"/>
      <c r="AB2131" s="238" t="s">
        <v>2193</v>
      </c>
      <c r="AC2131" s="211" t="s">
        <v>209</v>
      </c>
      <c r="AD2131" s="433"/>
      <c r="AE2131" s="433"/>
      <c r="AF2131" s="433"/>
      <c r="AG2131" s="433"/>
      <c r="AH2131" s="433"/>
      <c r="AI2131" s="444"/>
      <c r="AJ2131" s="444"/>
      <c r="AK2131" s="433" t="s">
        <v>2371</v>
      </c>
      <c r="AL2131" s="376"/>
      <c r="AM2131" s="376"/>
      <c r="AN2131" s="376"/>
      <c r="AO2131" s="376"/>
      <c r="AP2131" s="376"/>
      <c r="AQ2131" s="376"/>
      <c r="AR2131" s="376"/>
      <c r="AS2131" s="376"/>
    </row>
    <row r="2132" spans="1:45" s="539" customFormat="1" ht="100.5" customHeight="1">
      <c r="A2132" s="585" t="s">
        <v>2321</v>
      </c>
      <c r="B2132" s="536" t="s">
        <v>243</v>
      </c>
      <c r="C2132" s="536" t="s">
        <v>2312</v>
      </c>
      <c r="D2132" s="536" t="s">
        <v>2313</v>
      </c>
      <c r="E2132" s="536" t="s">
        <v>2314</v>
      </c>
      <c r="F2132" s="536" t="s">
        <v>2315</v>
      </c>
      <c r="G2132" s="536" t="s">
        <v>2316</v>
      </c>
      <c r="H2132" s="536" t="s">
        <v>2317</v>
      </c>
      <c r="I2132" s="536" t="s">
        <v>2318</v>
      </c>
      <c r="J2132" s="587" t="s">
        <v>1135</v>
      </c>
      <c r="K2132" s="535">
        <v>100</v>
      </c>
      <c r="L2132" s="793">
        <v>311000000</v>
      </c>
      <c r="M2132" s="533" t="s">
        <v>342</v>
      </c>
      <c r="N2132" s="584" t="s">
        <v>2291</v>
      </c>
      <c r="O2132" s="536" t="s">
        <v>2322</v>
      </c>
      <c r="P2132" s="536"/>
      <c r="Q2132" s="536" t="s">
        <v>2323</v>
      </c>
      <c r="R2132" s="536" t="s">
        <v>2320</v>
      </c>
      <c r="S2132" s="536"/>
      <c r="T2132" s="536" t="s">
        <v>1180</v>
      </c>
      <c r="U2132" s="536"/>
      <c r="V2132" s="524">
        <v>1000000</v>
      </c>
      <c r="W2132" s="524">
        <v>0</v>
      </c>
      <c r="X2132" s="800">
        <v>0</v>
      </c>
      <c r="Y2132" s="594" t="s">
        <v>77</v>
      </c>
      <c r="Z2132" s="533">
        <v>2016</v>
      </c>
      <c r="AA2132" s="533"/>
      <c r="AB2132" s="499" t="s">
        <v>2193</v>
      </c>
      <c r="AC2132" s="547"/>
      <c r="AD2132" s="548"/>
      <c r="AE2132" s="548"/>
      <c r="AF2132" s="548"/>
      <c r="AG2132" s="548"/>
      <c r="AH2132" s="548"/>
      <c r="AI2132" s="801"/>
      <c r="AJ2132" s="801"/>
      <c r="AK2132" s="548" t="s">
        <v>2371</v>
      </c>
      <c r="AL2132" s="695"/>
      <c r="AM2132" s="695"/>
      <c r="AN2132" s="695"/>
      <c r="AO2132" s="695"/>
      <c r="AP2132" s="695"/>
      <c r="AQ2132" s="695"/>
      <c r="AR2132" s="695"/>
      <c r="AS2132" s="695"/>
    </row>
    <row r="2133" spans="1:45" s="792" customFormat="1" ht="100.5" customHeight="1">
      <c r="A2133" s="794" t="s">
        <v>4022</v>
      </c>
      <c r="B2133" s="776" t="s">
        <v>243</v>
      </c>
      <c r="C2133" s="776" t="s">
        <v>2312</v>
      </c>
      <c r="D2133" s="776" t="s">
        <v>2313</v>
      </c>
      <c r="E2133" s="776" t="s">
        <v>2314</v>
      </c>
      <c r="F2133" s="776" t="s">
        <v>2315</v>
      </c>
      <c r="G2133" s="776" t="s">
        <v>2316</v>
      </c>
      <c r="H2133" s="776" t="s">
        <v>2317</v>
      </c>
      <c r="I2133" s="776" t="s">
        <v>2318</v>
      </c>
      <c r="J2133" s="783" t="s">
        <v>1135</v>
      </c>
      <c r="K2133" s="780">
        <v>100</v>
      </c>
      <c r="L2133" s="788">
        <v>311000000</v>
      </c>
      <c r="M2133" s="727" t="s">
        <v>342</v>
      </c>
      <c r="N2133" s="768" t="s">
        <v>1199</v>
      </c>
      <c r="O2133" s="776" t="s">
        <v>2322</v>
      </c>
      <c r="P2133" s="776"/>
      <c r="Q2133" s="776" t="s">
        <v>2323</v>
      </c>
      <c r="R2133" s="776" t="s">
        <v>2320</v>
      </c>
      <c r="S2133" s="776"/>
      <c r="T2133" s="776" t="s">
        <v>1180</v>
      </c>
      <c r="U2133" s="776"/>
      <c r="V2133" s="795">
        <v>1000000</v>
      </c>
      <c r="W2133" s="795">
        <v>1000000</v>
      </c>
      <c r="X2133" s="796">
        <v>1120000</v>
      </c>
      <c r="Y2133" s="797"/>
      <c r="Z2133" s="777">
        <v>2016</v>
      </c>
      <c r="AA2133" s="768" t="s">
        <v>3831</v>
      </c>
      <c r="AB2133" s="798" t="s">
        <v>2193</v>
      </c>
      <c r="AC2133" s="799"/>
      <c r="AD2133" s="790"/>
      <c r="AE2133" s="790"/>
      <c r="AF2133" s="790"/>
      <c r="AG2133" s="790"/>
      <c r="AH2133" s="790"/>
      <c r="AI2133" s="791"/>
      <c r="AJ2133" s="791"/>
      <c r="AK2133" s="790" t="s">
        <v>4021</v>
      </c>
      <c r="AL2133" s="376"/>
      <c r="AM2133" s="376"/>
      <c r="AN2133" s="376"/>
      <c r="AO2133" s="376"/>
      <c r="AP2133" s="376"/>
      <c r="AQ2133" s="376"/>
      <c r="AR2133" s="376"/>
      <c r="AS2133" s="376"/>
    </row>
    <row r="2134" spans="1:45" s="539" customFormat="1" ht="100.5" customHeight="1">
      <c r="A2134" s="585" t="s">
        <v>2324</v>
      </c>
      <c r="B2134" s="536" t="s">
        <v>243</v>
      </c>
      <c r="C2134" s="536" t="s">
        <v>2312</v>
      </c>
      <c r="D2134" s="536" t="s">
        <v>2313</v>
      </c>
      <c r="E2134" s="536" t="s">
        <v>2314</v>
      </c>
      <c r="F2134" s="536" t="s">
        <v>2315</v>
      </c>
      <c r="G2134" s="536" t="s">
        <v>2316</v>
      </c>
      <c r="H2134" s="536" t="s">
        <v>2317</v>
      </c>
      <c r="I2134" s="536" t="s">
        <v>2318</v>
      </c>
      <c r="J2134" s="587" t="s">
        <v>1135</v>
      </c>
      <c r="K2134" s="535">
        <v>100</v>
      </c>
      <c r="L2134" s="793">
        <v>311000000</v>
      </c>
      <c r="M2134" s="533" t="s">
        <v>342</v>
      </c>
      <c r="N2134" s="584" t="s">
        <v>2291</v>
      </c>
      <c r="O2134" s="536" t="s">
        <v>2322</v>
      </c>
      <c r="P2134" s="536"/>
      <c r="Q2134" s="536" t="s">
        <v>2323</v>
      </c>
      <c r="R2134" s="536" t="s">
        <v>2320</v>
      </c>
      <c r="S2134" s="536"/>
      <c r="T2134" s="536" t="s">
        <v>1180</v>
      </c>
      <c r="U2134" s="536"/>
      <c r="V2134" s="524">
        <v>750000</v>
      </c>
      <c r="W2134" s="524">
        <v>0</v>
      </c>
      <c r="X2134" s="800">
        <v>0</v>
      </c>
      <c r="Y2134" s="594" t="s">
        <v>77</v>
      </c>
      <c r="Z2134" s="533">
        <v>2016</v>
      </c>
      <c r="AA2134" s="533"/>
      <c r="AB2134" s="499" t="s">
        <v>2193</v>
      </c>
      <c r="AC2134" s="547"/>
      <c r="AD2134" s="548"/>
      <c r="AE2134" s="548"/>
      <c r="AF2134" s="548"/>
      <c r="AG2134" s="548"/>
      <c r="AH2134" s="548"/>
      <c r="AI2134" s="801"/>
      <c r="AJ2134" s="801"/>
      <c r="AK2134" s="548" t="s">
        <v>2371</v>
      </c>
      <c r="AL2134" s="695"/>
      <c r="AM2134" s="695"/>
      <c r="AN2134" s="695"/>
      <c r="AO2134" s="695"/>
      <c r="AP2134" s="695"/>
      <c r="AQ2134" s="695"/>
      <c r="AR2134" s="695"/>
      <c r="AS2134" s="695"/>
    </row>
    <row r="2135" spans="1:45" s="792" customFormat="1" ht="100.5" customHeight="1">
      <c r="A2135" s="794" t="s">
        <v>4023</v>
      </c>
      <c r="B2135" s="776" t="s">
        <v>243</v>
      </c>
      <c r="C2135" s="776" t="s">
        <v>2312</v>
      </c>
      <c r="D2135" s="776" t="s">
        <v>2313</v>
      </c>
      <c r="E2135" s="776" t="s">
        <v>2314</v>
      </c>
      <c r="F2135" s="776" t="s">
        <v>2315</v>
      </c>
      <c r="G2135" s="776" t="s">
        <v>2316</v>
      </c>
      <c r="H2135" s="776" t="s">
        <v>2317</v>
      </c>
      <c r="I2135" s="776" t="s">
        <v>2318</v>
      </c>
      <c r="J2135" s="783" t="s">
        <v>1135</v>
      </c>
      <c r="K2135" s="780">
        <v>100</v>
      </c>
      <c r="L2135" s="788">
        <v>311000000</v>
      </c>
      <c r="M2135" s="727" t="s">
        <v>342</v>
      </c>
      <c r="N2135" s="768" t="s">
        <v>1199</v>
      </c>
      <c r="O2135" s="776" t="s">
        <v>2322</v>
      </c>
      <c r="P2135" s="776"/>
      <c r="Q2135" s="776" t="s">
        <v>2323</v>
      </c>
      <c r="R2135" s="776" t="s">
        <v>2320</v>
      </c>
      <c r="S2135" s="776"/>
      <c r="T2135" s="776" t="s">
        <v>1180</v>
      </c>
      <c r="U2135" s="776"/>
      <c r="V2135" s="795">
        <v>750000</v>
      </c>
      <c r="W2135" s="795">
        <v>750000</v>
      </c>
      <c r="X2135" s="796">
        <v>840000.00000000012</v>
      </c>
      <c r="Y2135" s="797"/>
      <c r="Z2135" s="777">
        <v>2016</v>
      </c>
      <c r="AA2135" s="768" t="s">
        <v>3831</v>
      </c>
      <c r="AB2135" s="798" t="s">
        <v>2193</v>
      </c>
      <c r="AC2135" s="799"/>
      <c r="AD2135" s="790"/>
      <c r="AE2135" s="790"/>
      <c r="AF2135" s="790"/>
      <c r="AG2135" s="790"/>
      <c r="AH2135" s="790"/>
      <c r="AI2135" s="791"/>
      <c r="AJ2135" s="791"/>
      <c r="AK2135" s="790" t="s">
        <v>4021</v>
      </c>
      <c r="AL2135" s="376"/>
      <c r="AM2135" s="376"/>
      <c r="AN2135" s="376"/>
      <c r="AO2135" s="376"/>
      <c r="AP2135" s="376"/>
      <c r="AQ2135" s="376"/>
      <c r="AR2135" s="376"/>
      <c r="AS2135" s="376"/>
    </row>
    <row r="2136" spans="1:45" s="405" customFormat="1" ht="100.5" customHeight="1">
      <c r="A2136" s="317" t="s">
        <v>2325</v>
      </c>
      <c r="B2136" s="432" t="s">
        <v>243</v>
      </c>
      <c r="C2136" s="432" t="s">
        <v>2312</v>
      </c>
      <c r="D2136" s="432" t="s">
        <v>2313</v>
      </c>
      <c r="E2136" s="432" t="s">
        <v>2314</v>
      </c>
      <c r="F2136" s="432" t="s">
        <v>2315</v>
      </c>
      <c r="G2136" s="432" t="s">
        <v>2316</v>
      </c>
      <c r="H2136" s="432" t="s">
        <v>2326</v>
      </c>
      <c r="I2136" s="432" t="s">
        <v>2327</v>
      </c>
      <c r="J2136" s="432" t="s">
        <v>38</v>
      </c>
      <c r="K2136" s="407">
        <v>100</v>
      </c>
      <c r="L2136" s="620">
        <v>391010000</v>
      </c>
      <c r="M2136" s="620" t="s">
        <v>341</v>
      </c>
      <c r="N2136" s="406" t="s">
        <v>2291</v>
      </c>
      <c r="O2136" s="432" t="s">
        <v>2328</v>
      </c>
      <c r="P2136" s="432"/>
      <c r="Q2136" s="432" t="s">
        <v>2319</v>
      </c>
      <c r="R2136" s="432" t="s">
        <v>2320</v>
      </c>
      <c r="S2136" s="432"/>
      <c r="T2136" s="432" t="s">
        <v>1180</v>
      </c>
      <c r="U2136" s="432"/>
      <c r="V2136" s="440">
        <v>750000</v>
      </c>
      <c r="W2136" s="440">
        <v>750000</v>
      </c>
      <c r="X2136" s="424">
        <f t="shared" si="72"/>
        <v>840000.00000000012</v>
      </c>
      <c r="Y2136" s="425" t="s">
        <v>77</v>
      </c>
      <c r="Z2136" s="385">
        <v>2016</v>
      </c>
      <c r="AA2136" s="385"/>
      <c r="AB2136" s="238" t="s">
        <v>2193</v>
      </c>
      <c r="AC2136" s="211" t="s">
        <v>209</v>
      </c>
      <c r="AD2136" s="433"/>
      <c r="AE2136" s="433"/>
      <c r="AF2136" s="433"/>
      <c r="AG2136" s="433"/>
      <c r="AH2136" s="433"/>
      <c r="AI2136" s="444"/>
      <c r="AJ2136" s="444"/>
      <c r="AK2136" s="433" t="s">
        <v>2371</v>
      </c>
      <c r="AL2136" s="376"/>
      <c r="AM2136" s="376"/>
      <c r="AN2136" s="376"/>
      <c r="AO2136" s="376"/>
      <c r="AP2136" s="376"/>
      <c r="AQ2136" s="376"/>
      <c r="AR2136" s="376"/>
      <c r="AS2136" s="376"/>
    </row>
    <row r="2137" spans="1:45" s="405" customFormat="1" ht="100.5" customHeight="1">
      <c r="A2137" s="317" t="s">
        <v>2329</v>
      </c>
      <c r="B2137" s="432" t="s">
        <v>243</v>
      </c>
      <c r="C2137" s="432" t="s">
        <v>2312</v>
      </c>
      <c r="D2137" s="432" t="s">
        <v>2313</v>
      </c>
      <c r="E2137" s="432" t="s">
        <v>2314</v>
      </c>
      <c r="F2137" s="432" t="s">
        <v>2315</v>
      </c>
      <c r="G2137" s="432" t="s">
        <v>2316</v>
      </c>
      <c r="H2137" s="432" t="s">
        <v>2317</v>
      </c>
      <c r="I2137" s="432" t="s">
        <v>2318</v>
      </c>
      <c r="J2137" s="410" t="s">
        <v>38</v>
      </c>
      <c r="K2137" s="407">
        <v>100</v>
      </c>
      <c r="L2137" s="441">
        <v>151010000</v>
      </c>
      <c r="M2137" s="620" t="s">
        <v>82</v>
      </c>
      <c r="N2137" s="406" t="s">
        <v>2291</v>
      </c>
      <c r="O2137" s="432" t="s">
        <v>2330</v>
      </c>
      <c r="P2137" s="432"/>
      <c r="Q2137" s="432" t="s">
        <v>2319</v>
      </c>
      <c r="R2137" s="432" t="s">
        <v>2320</v>
      </c>
      <c r="S2137" s="432"/>
      <c r="T2137" s="432" t="s">
        <v>1180</v>
      </c>
      <c r="U2137" s="432"/>
      <c r="V2137" s="440">
        <v>600000</v>
      </c>
      <c r="W2137" s="440">
        <v>600000</v>
      </c>
      <c r="X2137" s="424">
        <f t="shared" si="72"/>
        <v>672000.00000000012</v>
      </c>
      <c r="Y2137" s="425" t="s">
        <v>77</v>
      </c>
      <c r="Z2137" s="385">
        <v>2016</v>
      </c>
      <c r="AA2137" s="385"/>
      <c r="AB2137" s="238" t="s">
        <v>2193</v>
      </c>
      <c r="AC2137" s="211" t="s">
        <v>209</v>
      </c>
      <c r="AD2137" s="433"/>
      <c r="AE2137" s="433"/>
      <c r="AF2137" s="433"/>
      <c r="AG2137" s="433"/>
      <c r="AH2137" s="433"/>
      <c r="AI2137" s="444"/>
      <c r="AJ2137" s="444"/>
      <c r="AK2137" s="433" t="s">
        <v>2371</v>
      </c>
      <c r="AL2137" s="376"/>
      <c r="AM2137" s="376"/>
      <c r="AN2137" s="376"/>
      <c r="AO2137" s="376"/>
      <c r="AP2137" s="376"/>
      <c r="AQ2137" s="376"/>
      <c r="AR2137" s="376"/>
      <c r="AS2137" s="376"/>
    </row>
    <row r="2138" spans="1:45" s="405" customFormat="1" ht="100.5" customHeight="1">
      <c r="A2138" s="317" t="s">
        <v>2331</v>
      </c>
      <c r="B2138" s="432" t="s">
        <v>243</v>
      </c>
      <c r="C2138" s="432" t="s">
        <v>2312</v>
      </c>
      <c r="D2138" s="432" t="s">
        <v>2313</v>
      </c>
      <c r="E2138" s="432" t="s">
        <v>2314</v>
      </c>
      <c r="F2138" s="432" t="s">
        <v>2315</v>
      </c>
      <c r="G2138" s="432" t="s">
        <v>2316</v>
      </c>
      <c r="H2138" s="432" t="s">
        <v>2326</v>
      </c>
      <c r="I2138" s="432" t="s">
        <v>2332</v>
      </c>
      <c r="J2138" s="410" t="s">
        <v>38</v>
      </c>
      <c r="K2138" s="407">
        <v>100</v>
      </c>
      <c r="L2138" s="441">
        <v>151010000</v>
      </c>
      <c r="M2138" s="620" t="s">
        <v>82</v>
      </c>
      <c r="N2138" s="406" t="s">
        <v>2291</v>
      </c>
      <c r="O2138" s="432" t="s">
        <v>2330</v>
      </c>
      <c r="P2138" s="432"/>
      <c r="Q2138" s="432" t="s">
        <v>2319</v>
      </c>
      <c r="R2138" s="432" t="s">
        <v>2320</v>
      </c>
      <c r="S2138" s="432"/>
      <c r="T2138" s="432" t="s">
        <v>1180</v>
      </c>
      <c r="U2138" s="432"/>
      <c r="V2138" s="440">
        <v>500000</v>
      </c>
      <c r="W2138" s="440">
        <v>500000</v>
      </c>
      <c r="X2138" s="424">
        <f t="shared" si="72"/>
        <v>560000</v>
      </c>
      <c r="Y2138" s="425" t="s">
        <v>77</v>
      </c>
      <c r="Z2138" s="385">
        <v>2016</v>
      </c>
      <c r="AA2138" s="385"/>
      <c r="AB2138" s="238" t="s">
        <v>2193</v>
      </c>
      <c r="AC2138" s="211" t="s">
        <v>209</v>
      </c>
      <c r="AD2138" s="433"/>
      <c r="AE2138" s="433"/>
      <c r="AF2138" s="433"/>
      <c r="AG2138" s="433"/>
      <c r="AH2138" s="433"/>
      <c r="AI2138" s="444"/>
      <c r="AJ2138" s="444"/>
      <c r="AK2138" s="433" t="s">
        <v>2371</v>
      </c>
      <c r="AL2138" s="376"/>
      <c r="AM2138" s="376"/>
      <c r="AN2138" s="376"/>
      <c r="AO2138" s="376"/>
      <c r="AP2138" s="376"/>
      <c r="AQ2138" s="376"/>
      <c r="AR2138" s="376"/>
      <c r="AS2138" s="376"/>
    </row>
    <row r="2139" spans="1:45" s="539" customFormat="1" ht="100.5" customHeight="1">
      <c r="A2139" s="585" t="s">
        <v>2333</v>
      </c>
      <c r="B2139" s="536" t="s">
        <v>243</v>
      </c>
      <c r="C2139" s="536" t="s">
        <v>2312</v>
      </c>
      <c r="D2139" s="536" t="s">
        <v>2313</v>
      </c>
      <c r="E2139" s="536" t="s">
        <v>2314</v>
      </c>
      <c r="F2139" s="536" t="s">
        <v>2315</v>
      </c>
      <c r="G2139" s="536" t="s">
        <v>2316</v>
      </c>
      <c r="H2139" s="536" t="s">
        <v>2317</v>
      </c>
      <c r="I2139" s="536" t="s">
        <v>2332</v>
      </c>
      <c r="J2139" s="587" t="s">
        <v>1135</v>
      </c>
      <c r="K2139" s="535">
        <v>100</v>
      </c>
      <c r="L2139" s="793">
        <v>311000000</v>
      </c>
      <c r="M2139" s="533" t="s">
        <v>342</v>
      </c>
      <c r="N2139" s="584" t="s">
        <v>2291</v>
      </c>
      <c r="O2139" s="536" t="s">
        <v>2334</v>
      </c>
      <c r="P2139" s="536"/>
      <c r="Q2139" s="536" t="s">
        <v>2323</v>
      </c>
      <c r="R2139" s="536" t="s">
        <v>2320</v>
      </c>
      <c r="S2139" s="536"/>
      <c r="T2139" s="536" t="s">
        <v>1180</v>
      </c>
      <c r="U2139" s="536"/>
      <c r="V2139" s="524">
        <v>750000</v>
      </c>
      <c r="W2139" s="524">
        <v>0</v>
      </c>
      <c r="X2139" s="800">
        <v>0</v>
      </c>
      <c r="Y2139" s="594" t="s">
        <v>77</v>
      </c>
      <c r="Z2139" s="533">
        <v>2016</v>
      </c>
      <c r="AA2139" s="533"/>
      <c r="AB2139" s="499" t="s">
        <v>2193</v>
      </c>
      <c r="AC2139" s="547"/>
      <c r="AD2139" s="548"/>
      <c r="AE2139" s="548"/>
      <c r="AF2139" s="548"/>
      <c r="AG2139" s="548"/>
      <c r="AH2139" s="548"/>
      <c r="AI2139" s="801"/>
      <c r="AJ2139" s="801"/>
      <c r="AK2139" s="548" t="s">
        <v>2371</v>
      </c>
      <c r="AL2139" s="695"/>
      <c r="AM2139" s="695"/>
      <c r="AN2139" s="695"/>
      <c r="AO2139" s="695"/>
      <c r="AP2139" s="695"/>
      <c r="AQ2139" s="695"/>
      <c r="AR2139" s="695"/>
      <c r="AS2139" s="695"/>
    </row>
    <row r="2140" spans="1:45" s="792" customFormat="1" ht="100.5" customHeight="1">
      <c r="A2140" s="794" t="s">
        <v>4024</v>
      </c>
      <c r="B2140" s="776" t="s">
        <v>243</v>
      </c>
      <c r="C2140" s="776" t="s">
        <v>2312</v>
      </c>
      <c r="D2140" s="776" t="s">
        <v>2313</v>
      </c>
      <c r="E2140" s="776" t="s">
        <v>2314</v>
      </c>
      <c r="F2140" s="776" t="s">
        <v>2315</v>
      </c>
      <c r="G2140" s="776" t="s">
        <v>2316</v>
      </c>
      <c r="H2140" s="776" t="s">
        <v>2317</v>
      </c>
      <c r="I2140" s="776" t="s">
        <v>2332</v>
      </c>
      <c r="J2140" s="783" t="s">
        <v>1135</v>
      </c>
      <c r="K2140" s="780">
        <v>100</v>
      </c>
      <c r="L2140" s="788">
        <v>311000000</v>
      </c>
      <c r="M2140" s="727" t="s">
        <v>342</v>
      </c>
      <c r="N2140" s="768" t="s">
        <v>1199</v>
      </c>
      <c r="O2140" s="776" t="s">
        <v>2334</v>
      </c>
      <c r="P2140" s="776"/>
      <c r="Q2140" s="776" t="s">
        <v>2323</v>
      </c>
      <c r="R2140" s="776" t="s">
        <v>2320</v>
      </c>
      <c r="S2140" s="776"/>
      <c r="T2140" s="776" t="s">
        <v>1180</v>
      </c>
      <c r="U2140" s="776"/>
      <c r="V2140" s="795">
        <v>750000</v>
      </c>
      <c r="W2140" s="795">
        <v>750000</v>
      </c>
      <c r="X2140" s="796">
        <v>840000.00000000012</v>
      </c>
      <c r="Y2140" s="797"/>
      <c r="Z2140" s="777">
        <v>2016</v>
      </c>
      <c r="AA2140" s="768" t="s">
        <v>3831</v>
      </c>
      <c r="AB2140" s="798" t="s">
        <v>2193</v>
      </c>
      <c r="AC2140" s="799"/>
      <c r="AD2140" s="790"/>
      <c r="AE2140" s="790"/>
      <c r="AF2140" s="790"/>
      <c r="AG2140" s="790"/>
      <c r="AH2140" s="790"/>
      <c r="AI2140" s="791"/>
      <c r="AJ2140" s="791"/>
      <c r="AK2140" s="790" t="s">
        <v>4021</v>
      </c>
      <c r="AL2140" s="376"/>
      <c r="AM2140" s="376"/>
      <c r="AN2140" s="376"/>
      <c r="AO2140" s="376"/>
      <c r="AP2140" s="376"/>
      <c r="AQ2140" s="376"/>
      <c r="AR2140" s="376"/>
      <c r="AS2140" s="376"/>
    </row>
    <row r="2141" spans="1:45" s="405" customFormat="1" ht="100.5" customHeight="1">
      <c r="A2141" s="317" t="s">
        <v>2335</v>
      </c>
      <c r="B2141" s="432" t="s">
        <v>243</v>
      </c>
      <c r="C2141" s="432" t="s">
        <v>2312</v>
      </c>
      <c r="D2141" s="432" t="s">
        <v>2313</v>
      </c>
      <c r="E2141" s="432" t="s">
        <v>2314</v>
      </c>
      <c r="F2141" s="432" t="s">
        <v>2315</v>
      </c>
      <c r="G2141" s="432" t="s">
        <v>2316</v>
      </c>
      <c r="H2141" s="432" t="s">
        <v>2317</v>
      </c>
      <c r="I2141" s="432" t="s">
        <v>2332</v>
      </c>
      <c r="J2141" s="410" t="s">
        <v>1135</v>
      </c>
      <c r="K2141" s="407">
        <v>100</v>
      </c>
      <c r="L2141" s="288">
        <v>511010000</v>
      </c>
      <c r="M2141" s="624" t="s">
        <v>88</v>
      </c>
      <c r="N2141" s="406" t="s">
        <v>2291</v>
      </c>
      <c r="O2141" s="432" t="s">
        <v>2336</v>
      </c>
      <c r="P2141" s="432"/>
      <c r="Q2141" s="432" t="s">
        <v>2319</v>
      </c>
      <c r="R2141" s="432" t="s">
        <v>2320</v>
      </c>
      <c r="S2141" s="432"/>
      <c r="T2141" s="432" t="s">
        <v>1180</v>
      </c>
      <c r="U2141" s="432"/>
      <c r="V2141" s="440">
        <v>4200000</v>
      </c>
      <c r="W2141" s="440">
        <v>4200000</v>
      </c>
      <c r="X2141" s="424">
        <f t="shared" si="72"/>
        <v>4704000</v>
      </c>
      <c r="Y2141" s="425" t="s">
        <v>77</v>
      </c>
      <c r="Z2141" s="385">
        <v>2016</v>
      </c>
      <c r="AA2141" s="385"/>
      <c r="AB2141" s="238" t="s">
        <v>2193</v>
      </c>
      <c r="AC2141" s="211"/>
      <c r="AD2141" s="433"/>
      <c r="AE2141" s="433"/>
      <c r="AF2141" s="433"/>
      <c r="AG2141" s="433"/>
      <c r="AH2141" s="433"/>
      <c r="AI2141" s="444"/>
      <c r="AJ2141" s="444"/>
      <c r="AK2141" s="433" t="s">
        <v>2371</v>
      </c>
      <c r="AL2141" s="376"/>
      <c r="AM2141" s="376"/>
      <c r="AN2141" s="376"/>
      <c r="AO2141" s="376"/>
      <c r="AP2141" s="376"/>
      <c r="AQ2141" s="376"/>
      <c r="AR2141" s="376"/>
      <c r="AS2141" s="376"/>
    </row>
    <row r="2142" spans="1:45" s="405" customFormat="1" ht="100.5" customHeight="1">
      <c r="A2142" s="317" t="s">
        <v>2337</v>
      </c>
      <c r="B2142" s="432" t="s">
        <v>243</v>
      </c>
      <c r="C2142" s="432" t="s">
        <v>2312</v>
      </c>
      <c r="D2142" s="432" t="s">
        <v>2313</v>
      </c>
      <c r="E2142" s="432" t="s">
        <v>2314</v>
      </c>
      <c r="F2142" s="432" t="s">
        <v>2315</v>
      </c>
      <c r="G2142" s="432" t="s">
        <v>2316</v>
      </c>
      <c r="H2142" s="432" t="s">
        <v>2326</v>
      </c>
      <c r="I2142" s="432" t="s">
        <v>2332</v>
      </c>
      <c r="J2142" s="410" t="s">
        <v>38</v>
      </c>
      <c r="K2142" s="407">
        <v>100</v>
      </c>
      <c r="L2142" s="621">
        <v>471010000</v>
      </c>
      <c r="M2142" s="445" t="s">
        <v>125</v>
      </c>
      <c r="N2142" s="406" t="s">
        <v>1199</v>
      </c>
      <c r="O2142" s="432" t="s">
        <v>271</v>
      </c>
      <c r="P2142" s="432"/>
      <c r="Q2142" s="432" t="s">
        <v>2319</v>
      </c>
      <c r="R2142" s="432" t="s">
        <v>2320</v>
      </c>
      <c r="S2142" s="432"/>
      <c r="T2142" s="432" t="s">
        <v>1180</v>
      </c>
      <c r="U2142" s="432"/>
      <c r="V2142" s="425">
        <v>937500</v>
      </c>
      <c r="W2142" s="425">
        <v>937500</v>
      </c>
      <c r="X2142" s="424">
        <f t="shared" si="72"/>
        <v>1050000</v>
      </c>
      <c r="Y2142" s="425" t="s">
        <v>77</v>
      </c>
      <c r="Z2142" s="385">
        <v>2016</v>
      </c>
      <c r="AA2142" s="385"/>
      <c r="AB2142" s="238" t="s">
        <v>2193</v>
      </c>
      <c r="AC2142" s="211" t="s">
        <v>209</v>
      </c>
      <c r="AD2142" s="433"/>
      <c r="AE2142" s="433"/>
      <c r="AF2142" s="433"/>
      <c r="AG2142" s="433"/>
      <c r="AH2142" s="433"/>
      <c r="AI2142" s="444"/>
      <c r="AJ2142" s="444"/>
      <c r="AK2142" s="433" t="s">
        <v>2371</v>
      </c>
      <c r="AL2142" s="376"/>
      <c r="AM2142" s="376"/>
      <c r="AN2142" s="376"/>
      <c r="AO2142" s="376"/>
      <c r="AP2142" s="376"/>
      <c r="AQ2142" s="376"/>
      <c r="AR2142" s="376"/>
      <c r="AS2142" s="376"/>
    </row>
    <row r="2143" spans="1:45" s="539" customFormat="1" ht="100.5" customHeight="1">
      <c r="A2143" s="585" t="s">
        <v>2338</v>
      </c>
      <c r="B2143" s="536" t="s">
        <v>243</v>
      </c>
      <c r="C2143" s="536" t="s">
        <v>2312</v>
      </c>
      <c r="D2143" s="536" t="s">
        <v>2313</v>
      </c>
      <c r="E2143" s="536" t="s">
        <v>2314</v>
      </c>
      <c r="F2143" s="536" t="s">
        <v>2315</v>
      </c>
      <c r="G2143" s="536" t="s">
        <v>2316</v>
      </c>
      <c r="H2143" s="536" t="s">
        <v>2317</v>
      </c>
      <c r="I2143" s="536" t="s">
        <v>2332</v>
      </c>
      <c r="J2143" s="587" t="s">
        <v>1135</v>
      </c>
      <c r="K2143" s="535">
        <v>100</v>
      </c>
      <c r="L2143" s="793">
        <v>311000000</v>
      </c>
      <c r="M2143" s="533" t="s">
        <v>342</v>
      </c>
      <c r="N2143" s="584" t="s">
        <v>2291</v>
      </c>
      <c r="O2143" s="536" t="s">
        <v>2334</v>
      </c>
      <c r="P2143" s="536"/>
      <c r="Q2143" s="536" t="s">
        <v>2323</v>
      </c>
      <c r="R2143" s="536" t="s">
        <v>2320</v>
      </c>
      <c r="S2143" s="536"/>
      <c r="T2143" s="536" t="s">
        <v>1180</v>
      </c>
      <c r="U2143" s="536"/>
      <c r="V2143" s="524">
        <v>1000000</v>
      </c>
      <c r="W2143" s="524">
        <v>0</v>
      </c>
      <c r="X2143" s="800">
        <v>0</v>
      </c>
      <c r="Y2143" s="594" t="s">
        <v>77</v>
      </c>
      <c r="Z2143" s="533">
        <v>2016</v>
      </c>
      <c r="AA2143" s="533"/>
      <c r="AB2143" s="499" t="s">
        <v>2193</v>
      </c>
      <c r="AC2143" s="547"/>
      <c r="AD2143" s="548"/>
      <c r="AE2143" s="548"/>
      <c r="AF2143" s="548"/>
      <c r="AG2143" s="548"/>
      <c r="AH2143" s="548"/>
      <c r="AI2143" s="801"/>
      <c r="AJ2143" s="801"/>
      <c r="AK2143" s="548" t="s">
        <v>2371</v>
      </c>
      <c r="AL2143" s="695"/>
      <c r="AM2143" s="695"/>
      <c r="AN2143" s="695"/>
      <c r="AO2143" s="695"/>
      <c r="AP2143" s="695"/>
      <c r="AQ2143" s="695"/>
      <c r="AR2143" s="695"/>
      <c r="AS2143" s="695"/>
    </row>
    <row r="2144" spans="1:45" s="792" customFormat="1" ht="100.5" customHeight="1">
      <c r="A2144" s="794" t="s">
        <v>4025</v>
      </c>
      <c r="B2144" s="776" t="s">
        <v>243</v>
      </c>
      <c r="C2144" s="776" t="s">
        <v>2312</v>
      </c>
      <c r="D2144" s="776" t="s">
        <v>2313</v>
      </c>
      <c r="E2144" s="776" t="s">
        <v>2314</v>
      </c>
      <c r="F2144" s="776" t="s">
        <v>2315</v>
      </c>
      <c r="G2144" s="776" t="s">
        <v>2316</v>
      </c>
      <c r="H2144" s="776" t="s">
        <v>2317</v>
      </c>
      <c r="I2144" s="776" t="s">
        <v>2332</v>
      </c>
      <c r="J2144" s="783" t="s">
        <v>1135</v>
      </c>
      <c r="K2144" s="780">
        <v>100</v>
      </c>
      <c r="L2144" s="788">
        <v>311000000</v>
      </c>
      <c r="M2144" s="727" t="s">
        <v>342</v>
      </c>
      <c r="N2144" s="768" t="s">
        <v>1199</v>
      </c>
      <c r="O2144" s="776" t="s">
        <v>2334</v>
      </c>
      <c r="P2144" s="776"/>
      <c r="Q2144" s="776" t="s">
        <v>2323</v>
      </c>
      <c r="R2144" s="776" t="s">
        <v>2320</v>
      </c>
      <c r="S2144" s="776"/>
      <c r="T2144" s="776" t="s">
        <v>1180</v>
      </c>
      <c r="U2144" s="776"/>
      <c r="V2144" s="795">
        <v>1000000</v>
      </c>
      <c r="W2144" s="795">
        <v>1000000</v>
      </c>
      <c r="X2144" s="796">
        <v>1120000</v>
      </c>
      <c r="Y2144" s="797"/>
      <c r="Z2144" s="777">
        <v>2016</v>
      </c>
      <c r="AA2144" s="768" t="s">
        <v>3831</v>
      </c>
      <c r="AB2144" s="798" t="s">
        <v>2193</v>
      </c>
      <c r="AC2144" s="799"/>
      <c r="AD2144" s="790"/>
      <c r="AE2144" s="790"/>
      <c r="AF2144" s="790"/>
      <c r="AG2144" s="790"/>
      <c r="AH2144" s="790"/>
      <c r="AI2144" s="791"/>
      <c r="AJ2144" s="791"/>
      <c r="AK2144" s="790" t="s">
        <v>4021</v>
      </c>
      <c r="AL2144" s="376"/>
      <c r="AM2144" s="376"/>
      <c r="AN2144" s="376"/>
      <c r="AO2144" s="376"/>
      <c r="AP2144" s="376"/>
      <c r="AQ2144" s="376"/>
      <c r="AR2144" s="376"/>
      <c r="AS2144" s="376"/>
    </row>
    <row r="2145" spans="1:45" s="405" customFormat="1" ht="100.5" customHeight="1">
      <c r="A2145" s="317" t="s">
        <v>2339</v>
      </c>
      <c r="B2145" s="432" t="s">
        <v>243</v>
      </c>
      <c r="C2145" s="432" t="s">
        <v>2340</v>
      </c>
      <c r="D2145" s="432" t="s">
        <v>2341</v>
      </c>
      <c r="E2145" s="432" t="s">
        <v>2342</v>
      </c>
      <c r="F2145" s="432" t="s">
        <v>2341</v>
      </c>
      <c r="G2145" s="432" t="s">
        <v>2341</v>
      </c>
      <c r="H2145" s="432" t="s">
        <v>2343</v>
      </c>
      <c r="I2145" s="432" t="s">
        <v>2344</v>
      </c>
      <c r="J2145" s="432" t="s">
        <v>38</v>
      </c>
      <c r="K2145" s="407">
        <v>100</v>
      </c>
      <c r="L2145" s="441">
        <v>151010000</v>
      </c>
      <c r="M2145" s="620" t="s">
        <v>82</v>
      </c>
      <c r="N2145" s="406" t="s">
        <v>2035</v>
      </c>
      <c r="O2145" s="432" t="s">
        <v>2345</v>
      </c>
      <c r="P2145" s="432"/>
      <c r="Q2145" s="432" t="s">
        <v>2323</v>
      </c>
      <c r="R2145" s="432" t="s">
        <v>2320</v>
      </c>
      <c r="S2145" s="432"/>
      <c r="T2145" s="432" t="s">
        <v>1180</v>
      </c>
      <c r="U2145" s="432"/>
      <c r="V2145" s="440">
        <v>416269.5</v>
      </c>
      <c r="W2145" s="440">
        <v>416269.5</v>
      </c>
      <c r="X2145" s="424">
        <f t="shared" si="72"/>
        <v>466221.84</v>
      </c>
      <c r="Y2145" s="425" t="s">
        <v>77</v>
      </c>
      <c r="Z2145" s="385">
        <v>2016</v>
      </c>
      <c r="AA2145" s="385"/>
      <c r="AB2145" s="238" t="s">
        <v>2193</v>
      </c>
      <c r="AC2145" s="211" t="s">
        <v>209</v>
      </c>
      <c r="AD2145" s="433"/>
      <c r="AE2145" s="433"/>
      <c r="AF2145" s="433"/>
      <c r="AG2145" s="433"/>
      <c r="AH2145" s="433"/>
      <c r="AI2145" s="444"/>
      <c r="AJ2145" s="444"/>
      <c r="AK2145" s="433" t="s">
        <v>2371</v>
      </c>
      <c r="AL2145" s="376"/>
      <c r="AM2145" s="376"/>
      <c r="AN2145" s="376"/>
      <c r="AO2145" s="376"/>
      <c r="AP2145" s="376"/>
      <c r="AQ2145" s="376"/>
      <c r="AR2145" s="376"/>
      <c r="AS2145" s="376"/>
    </row>
    <row r="2146" spans="1:45" s="405" customFormat="1" ht="100.5" customHeight="1">
      <c r="A2146" s="317" t="s">
        <v>2346</v>
      </c>
      <c r="B2146" s="432" t="s">
        <v>243</v>
      </c>
      <c r="C2146" s="432" t="s">
        <v>2340</v>
      </c>
      <c r="D2146" s="432" t="s">
        <v>2341</v>
      </c>
      <c r="E2146" s="432" t="s">
        <v>2342</v>
      </c>
      <c r="F2146" s="432" t="s">
        <v>2341</v>
      </c>
      <c r="G2146" s="432" t="s">
        <v>2341</v>
      </c>
      <c r="H2146" s="432" t="s">
        <v>2343</v>
      </c>
      <c r="I2146" s="432" t="s">
        <v>2344</v>
      </c>
      <c r="J2146" s="432" t="s">
        <v>38</v>
      </c>
      <c r="K2146" s="53">
        <v>100</v>
      </c>
      <c r="L2146" s="269">
        <v>151010000</v>
      </c>
      <c r="M2146" s="5" t="s">
        <v>82</v>
      </c>
      <c r="N2146" s="51" t="s">
        <v>2035</v>
      </c>
      <c r="O2146" s="49" t="s">
        <v>2347</v>
      </c>
      <c r="P2146" s="49"/>
      <c r="Q2146" s="432" t="s">
        <v>2323</v>
      </c>
      <c r="R2146" s="432" t="s">
        <v>2320</v>
      </c>
      <c r="S2146" s="432"/>
      <c r="T2146" s="432" t="s">
        <v>1180</v>
      </c>
      <c r="U2146" s="432"/>
      <c r="V2146" s="440">
        <v>423497.5</v>
      </c>
      <c r="W2146" s="440">
        <v>423497.5</v>
      </c>
      <c r="X2146" s="424">
        <f t="shared" si="72"/>
        <v>474317.20000000007</v>
      </c>
      <c r="Y2146" s="425" t="s">
        <v>77</v>
      </c>
      <c r="Z2146" s="385">
        <v>2016</v>
      </c>
      <c r="AA2146" s="385"/>
      <c r="AB2146" s="238" t="s">
        <v>2193</v>
      </c>
      <c r="AC2146" s="211" t="s">
        <v>209</v>
      </c>
      <c r="AD2146" s="433"/>
      <c r="AE2146" s="433"/>
      <c r="AF2146" s="433"/>
      <c r="AG2146" s="433"/>
      <c r="AH2146" s="433"/>
      <c r="AI2146" s="444"/>
      <c r="AJ2146" s="444"/>
      <c r="AK2146" s="433" t="s">
        <v>2371</v>
      </c>
      <c r="AL2146" s="376"/>
      <c r="AM2146" s="376"/>
      <c r="AN2146" s="376"/>
      <c r="AO2146" s="376"/>
      <c r="AP2146" s="376"/>
      <c r="AQ2146" s="376"/>
      <c r="AR2146" s="376"/>
      <c r="AS2146" s="376"/>
    </row>
    <row r="2147" spans="1:45" s="405" customFormat="1" ht="100.5" customHeight="1">
      <c r="A2147" s="317" t="s">
        <v>2348</v>
      </c>
      <c r="B2147" s="432" t="s">
        <v>243</v>
      </c>
      <c r="C2147" s="432" t="s">
        <v>2340</v>
      </c>
      <c r="D2147" s="432" t="s">
        <v>2341</v>
      </c>
      <c r="E2147" s="432" t="s">
        <v>2342</v>
      </c>
      <c r="F2147" s="432" t="s">
        <v>2341</v>
      </c>
      <c r="G2147" s="432" t="s">
        <v>2341</v>
      </c>
      <c r="H2147" s="432" t="s">
        <v>2343</v>
      </c>
      <c r="I2147" s="432" t="s">
        <v>2344</v>
      </c>
      <c r="J2147" s="432" t="s">
        <v>38</v>
      </c>
      <c r="K2147" s="53">
        <v>100</v>
      </c>
      <c r="L2147" s="269">
        <v>151010000</v>
      </c>
      <c r="M2147" s="5" t="s">
        <v>82</v>
      </c>
      <c r="N2147" s="51" t="s">
        <v>2035</v>
      </c>
      <c r="O2147" s="49" t="s">
        <v>2349</v>
      </c>
      <c r="P2147" s="49"/>
      <c r="Q2147" s="432" t="s">
        <v>2323</v>
      </c>
      <c r="R2147" s="432" t="s">
        <v>2320</v>
      </c>
      <c r="S2147" s="432"/>
      <c r="T2147" s="432" t="s">
        <v>1180</v>
      </c>
      <c r="U2147" s="432"/>
      <c r="V2147" s="440">
        <v>399486.5</v>
      </c>
      <c r="W2147" s="440">
        <v>399486.5</v>
      </c>
      <c r="X2147" s="424">
        <f t="shared" si="72"/>
        <v>447424.88000000006</v>
      </c>
      <c r="Y2147" s="425" t="s">
        <v>77</v>
      </c>
      <c r="Z2147" s="385">
        <v>2016</v>
      </c>
      <c r="AA2147" s="385"/>
      <c r="AB2147" s="238" t="s">
        <v>2193</v>
      </c>
      <c r="AC2147" s="211" t="s">
        <v>209</v>
      </c>
      <c r="AD2147" s="433"/>
      <c r="AE2147" s="433"/>
      <c r="AF2147" s="433"/>
      <c r="AG2147" s="433"/>
      <c r="AH2147" s="433"/>
      <c r="AI2147" s="444"/>
      <c r="AJ2147" s="444"/>
      <c r="AK2147" s="433" t="s">
        <v>2371</v>
      </c>
      <c r="AL2147" s="376"/>
      <c r="AM2147" s="376"/>
      <c r="AN2147" s="376"/>
      <c r="AO2147" s="376"/>
      <c r="AP2147" s="376"/>
      <c r="AQ2147" s="376"/>
      <c r="AR2147" s="376"/>
      <c r="AS2147" s="376"/>
    </row>
    <row r="2148" spans="1:45" s="405" customFormat="1" ht="100.5" customHeight="1">
      <c r="A2148" s="317" t="s">
        <v>2350</v>
      </c>
      <c r="B2148" s="432" t="s">
        <v>243</v>
      </c>
      <c r="C2148" s="432" t="s">
        <v>2340</v>
      </c>
      <c r="D2148" s="432" t="s">
        <v>2341</v>
      </c>
      <c r="E2148" s="432" t="s">
        <v>2342</v>
      </c>
      <c r="F2148" s="432" t="s">
        <v>2341</v>
      </c>
      <c r="G2148" s="432" t="s">
        <v>2341</v>
      </c>
      <c r="H2148" s="432" t="s">
        <v>2343</v>
      </c>
      <c r="I2148" s="432" t="s">
        <v>2344</v>
      </c>
      <c r="J2148" s="432" t="s">
        <v>38</v>
      </c>
      <c r="K2148" s="53">
        <v>100</v>
      </c>
      <c r="L2148" s="269">
        <v>151010000</v>
      </c>
      <c r="M2148" s="5" t="s">
        <v>82</v>
      </c>
      <c r="N2148" s="51" t="s">
        <v>2035</v>
      </c>
      <c r="O2148" s="49" t="s">
        <v>2351</v>
      </c>
      <c r="P2148" s="49"/>
      <c r="Q2148" s="432" t="s">
        <v>2323</v>
      </c>
      <c r="R2148" s="432" t="s">
        <v>2320</v>
      </c>
      <c r="S2148" s="432"/>
      <c r="T2148" s="432" t="s">
        <v>1180</v>
      </c>
      <c r="U2148" s="432"/>
      <c r="V2148" s="440">
        <v>416269.5</v>
      </c>
      <c r="W2148" s="440">
        <v>416269.5</v>
      </c>
      <c r="X2148" s="424">
        <f t="shared" si="72"/>
        <v>466221.84</v>
      </c>
      <c r="Y2148" s="425" t="s">
        <v>77</v>
      </c>
      <c r="Z2148" s="385">
        <v>2016</v>
      </c>
      <c r="AA2148" s="385"/>
      <c r="AB2148" s="238" t="s">
        <v>2193</v>
      </c>
      <c r="AC2148" s="211" t="s">
        <v>209</v>
      </c>
      <c r="AD2148" s="433"/>
      <c r="AE2148" s="433"/>
      <c r="AF2148" s="433"/>
      <c r="AG2148" s="433"/>
      <c r="AH2148" s="433"/>
      <c r="AI2148" s="444"/>
      <c r="AJ2148" s="444"/>
      <c r="AK2148" s="433" t="s">
        <v>2371</v>
      </c>
      <c r="AL2148" s="376"/>
      <c r="AM2148" s="376"/>
      <c r="AN2148" s="376"/>
      <c r="AO2148" s="376"/>
      <c r="AP2148" s="376"/>
      <c r="AQ2148" s="376"/>
      <c r="AR2148" s="376"/>
      <c r="AS2148" s="376"/>
    </row>
    <row r="2149" spans="1:45" s="405" customFormat="1" ht="100.5" customHeight="1">
      <c r="A2149" s="317" t="s">
        <v>2352</v>
      </c>
      <c r="B2149" s="432" t="s">
        <v>243</v>
      </c>
      <c r="C2149" s="432" t="s">
        <v>2340</v>
      </c>
      <c r="D2149" s="432" t="s">
        <v>2341</v>
      </c>
      <c r="E2149" s="432" t="s">
        <v>2342</v>
      </c>
      <c r="F2149" s="432" t="s">
        <v>2341</v>
      </c>
      <c r="G2149" s="432" t="s">
        <v>2341</v>
      </c>
      <c r="H2149" s="432" t="s">
        <v>2343</v>
      </c>
      <c r="I2149" s="432" t="s">
        <v>2344</v>
      </c>
      <c r="J2149" s="432" t="s">
        <v>38</v>
      </c>
      <c r="K2149" s="53">
        <v>100</v>
      </c>
      <c r="L2149" s="30">
        <v>471010000</v>
      </c>
      <c r="M2149" s="445" t="s">
        <v>125</v>
      </c>
      <c r="N2149" s="51" t="s">
        <v>2035</v>
      </c>
      <c r="O2149" s="49" t="s">
        <v>2353</v>
      </c>
      <c r="P2149" s="49"/>
      <c r="Q2149" s="432" t="s">
        <v>2323</v>
      </c>
      <c r="R2149" s="432" t="s">
        <v>2320</v>
      </c>
      <c r="S2149" s="432"/>
      <c r="T2149" s="432" t="s">
        <v>1180</v>
      </c>
      <c r="U2149" s="432"/>
      <c r="V2149" s="440">
        <v>223630</v>
      </c>
      <c r="W2149" s="440">
        <v>223630</v>
      </c>
      <c r="X2149" s="424">
        <f t="shared" si="72"/>
        <v>250465.60000000003</v>
      </c>
      <c r="Y2149" s="425" t="s">
        <v>77</v>
      </c>
      <c r="Z2149" s="385">
        <v>2016</v>
      </c>
      <c r="AA2149" s="385"/>
      <c r="AB2149" s="238" t="s">
        <v>2193</v>
      </c>
      <c r="AC2149" s="211" t="s">
        <v>209</v>
      </c>
      <c r="AD2149" s="433"/>
      <c r="AE2149" s="433"/>
      <c r="AF2149" s="433"/>
      <c r="AG2149" s="433"/>
      <c r="AH2149" s="433"/>
      <c r="AI2149" s="444"/>
      <c r="AJ2149" s="444"/>
      <c r="AK2149" s="433" t="s">
        <v>2371</v>
      </c>
      <c r="AL2149" s="376"/>
      <c r="AM2149" s="376"/>
      <c r="AN2149" s="376"/>
      <c r="AO2149" s="376"/>
      <c r="AP2149" s="376"/>
      <c r="AQ2149" s="376"/>
      <c r="AR2149" s="376"/>
      <c r="AS2149" s="376"/>
    </row>
    <row r="2150" spans="1:45" s="405" customFormat="1" ht="100.5" customHeight="1">
      <c r="A2150" s="317" t="s">
        <v>2354</v>
      </c>
      <c r="B2150" s="432" t="s">
        <v>243</v>
      </c>
      <c r="C2150" s="432" t="s">
        <v>2340</v>
      </c>
      <c r="D2150" s="432" t="s">
        <v>2341</v>
      </c>
      <c r="E2150" s="432" t="s">
        <v>2342</v>
      </c>
      <c r="F2150" s="432" t="s">
        <v>2341</v>
      </c>
      <c r="G2150" s="432" t="s">
        <v>2341</v>
      </c>
      <c r="H2150" s="432" t="s">
        <v>2343</v>
      </c>
      <c r="I2150" s="432" t="s">
        <v>2344</v>
      </c>
      <c r="J2150" s="432" t="s">
        <v>38</v>
      </c>
      <c r="K2150" s="53">
        <v>100</v>
      </c>
      <c r="L2150" s="30">
        <v>471010000</v>
      </c>
      <c r="M2150" s="445" t="s">
        <v>125</v>
      </c>
      <c r="N2150" s="51" t="s">
        <v>2035</v>
      </c>
      <c r="O2150" s="49" t="s">
        <v>2355</v>
      </c>
      <c r="P2150" s="49"/>
      <c r="Q2150" s="432" t="s">
        <v>2323</v>
      </c>
      <c r="R2150" s="432" t="s">
        <v>2320</v>
      </c>
      <c r="S2150" s="432"/>
      <c r="T2150" s="432" t="s">
        <v>1180</v>
      </c>
      <c r="U2150" s="432"/>
      <c r="V2150" s="440">
        <v>223630</v>
      </c>
      <c r="W2150" s="440">
        <v>223630</v>
      </c>
      <c r="X2150" s="424">
        <f t="shared" si="72"/>
        <v>250465.60000000003</v>
      </c>
      <c r="Y2150" s="425" t="s">
        <v>77</v>
      </c>
      <c r="Z2150" s="385">
        <v>2016</v>
      </c>
      <c r="AA2150" s="385"/>
      <c r="AB2150" s="238" t="s">
        <v>2193</v>
      </c>
      <c r="AC2150" s="211" t="s">
        <v>209</v>
      </c>
      <c r="AD2150" s="433"/>
      <c r="AE2150" s="433"/>
      <c r="AF2150" s="433"/>
      <c r="AG2150" s="433"/>
      <c r="AH2150" s="433"/>
      <c r="AI2150" s="444"/>
      <c r="AJ2150" s="444"/>
      <c r="AK2150" s="433" t="s">
        <v>2371</v>
      </c>
      <c r="AL2150" s="376"/>
      <c r="AM2150" s="376"/>
      <c r="AN2150" s="376"/>
      <c r="AO2150" s="376"/>
      <c r="AP2150" s="376"/>
      <c r="AQ2150" s="376"/>
      <c r="AR2150" s="376"/>
      <c r="AS2150" s="376"/>
    </row>
    <row r="2151" spans="1:45" s="405" customFormat="1" ht="100.5" customHeight="1">
      <c r="A2151" s="317" t="s">
        <v>2356</v>
      </c>
      <c r="B2151" s="432" t="s">
        <v>243</v>
      </c>
      <c r="C2151" s="432" t="s">
        <v>2340</v>
      </c>
      <c r="D2151" s="432" t="s">
        <v>2341</v>
      </c>
      <c r="E2151" s="432" t="s">
        <v>2342</v>
      </c>
      <c r="F2151" s="432" t="s">
        <v>2341</v>
      </c>
      <c r="G2151" s="432" t="s">
        <v>2341</v>
      </c>
      <c r="H2151" s="432" t="s">
        <v>2343</v>
      </c>
      <c r="I2151" s="432" t="s">
        <v>2344</v>
      </c>
      <c r="J2151" s="432" t="s">
        <v>38</v>
      </c>
      <c r="K2151" s="53">
        <v>100</v>
      </c>
      <c r="L2151" s="30">
        <v>471010000</v>
      </c>
      <c r="M2151" s="445" t="s">
        <v>125</v>
      </c>
      <c r="N2151" s="51" t="s">
        <v>2035</v>
      </c>
      <c r="O2151" s="49" t="s">
        <v>2357</v>
      </c>
      <c r="P2151" s="49"/>
      <c r="Q2151" s="432" t="s">
        <v>2323</v>
      </c>
      <c r="R2151" s="432" t="s">
        <v>2320</v>
      </c>
      <c r="S2151" s="432"/>
      <c r="T2151" s="432" t="s">
        <v>1180</v>
      </c>
      <c r="U2151" s="432"/>
      <c r="V2151" s="440">
        <v>223630</v>
      </c>
      <c r="W2151" s="440">
        <v>223630</v>
      </c>
      <c r="X2151" s="424">
        <f t="shared" si="72"/>
        <v>250465.60000000003</v>
      </c>
      <c r="Y2151" s="425" t="s">
        <v>77</v>
      </c>
      <c r="Z2151" s="385">
        <v>2016</v>
      </c>
      <c r="AA2151" s="385"/>
      <c r="AB2151" s="238" t="s">
        <v>2193</v>
      </c>
      <c r="AC2151" s="211" t="s">
        <v>209</v>
      </c>
      <c r="AD2151" s="433"/>
      <c r="AE2151" s="433"/>
      <c r="AF2151" s="433"/>
      <c r="AG2151" s="433"/>
      <c r="AH2151" s="433"/>
      <c r="AI2151" s="444"/>
      <c r="AJ2151" s="444"/>
      <c r="AK2151" s="433" t="s">
        <v>2371</v>
      </c>
      <c r="AL2151" s="376"/>
      <c r="AM2151" s="376"/>
      <c r="AN2151" s="376"/>
      <c r="AO2151" s="376"/>
      <c r="AP2151" s="376"/>
      <c r="AQ2151" s="376"/>
      <c r="AR2151" s="376"/>
      <c r="AS2151" s="376"/>
    </row>
    <row r="2152" spans="1:45" s="405" customFormat="1" ht="100.5" customHeight="1">
      <c r="A2152" s="317" t="s">
        <v>2358</v>
      </c>
      <c r="B2152" s="432" t="s">
        <v>243</v>
      </c>
      <c r="C2152" s="432" t="s">
        <v>2340</v>
      </c>
      <c r="D2152" s="432" t="s">
        <v>2341</v>
      </c>
      <c r="E2152" s="432" t="s">
        <v>2342</v>
      </c>
      <c r="F2152" s="432" t="s">
        <v>2341</v>
      </c>
      <c r="G2152" s="432" t="s">
        <v>2341</v>
      </c>
      <c r="H2152" s="432" t="s">
        <v>2343</v>
      </c>
      <c r="I2152" s="432" t="s">
        <v>2344</v>
      </c>
      <c r="J2152" s="432" t="s">
        <v>38</v>
      </c>
      <c r="K2152" s="53">
        <v>100</v>
      </c>
      <c r="L2152" s="5">
        <v>391010000</v>
      </c>
      <c r="M2152" s="5" t="s">
        <v>341</v>
      </c>
      <c r="N2152" s="51" t="s">
        <v>2035</v>
      </c>
      <c r="O2152" s="49" t="s">
        <v>2359</v>
      </c>
      <c r="P2152" s="49"/>
      <c r="Q2152" s="432" t="s">
        <v>2323</v>
      </c>
      <c r="R2152" s="432" t="s">
        <v>2320</v>
      </c>
      <c r="S2152" s="432"/>
      <c r="T2152" s="432" t="s">
        <v>1180</v>
      </c>
      <c r="U2152" s="432"/>
      <c r="V2152" s="440">
        <v>389037</v>
      </c>
      <c r="W2152" s="440">
        <v>389037</v>
      </c>
      <c r="X2152" s="424">
        <f t="shared" si="72"/>
        <v>435721.44000000006</v>
      </c>
      <c r="Y2152" s="425" t="s">
        <v>77</v>
      </c>
      <c r="Z2152" s="385">
        <v>2016</v>
      </c>
      <c r="AA2152" s="385"/>
      <c r="AB2152" s="238" t="s">
        <v>2193</v>
      </c>
      <c r="AC2152" s="211" t="s">
        <v>209</v>
      </c>
      <c r="AD2152" s="433"/>
      <c r="AE2152" s="433"/>
      <c r="AF2152" s="433"/>
      <c r="AG2152" s="433"/>
      <c r="AH2152" s="433"/>
      <c r="AI2152" s="444"/>
      <c r="AJ2152" s="444"/>
      <c r="AK2152" s="433" t="s">
        <v>2371</v>
      </c>
      <c r="AL2152" s="376"/>
      <c r="AM2152" s="376"/>
      <c r="AN2152" s="376"/>
      <c r="AO2152" s="376"/>
      <c r="AP2152" s="376"/>
      <c r="AQ2152" s="376"/>
      <c r="AR2152" s="376"/>
      <c r="AS2152" s="376"/>
    </row>
    <row r="2153" spans="1:45" s="405" customFormat="1" ht="100.5" customHeight="1">
      <c r="A2153" s="317" t="s">
        <v>2360</v>
      </c>
      <c r="B2153" s="432" t="s">
        <v>243</v>
      </c>
      <c r="C2153" s="442" t="s">
        <v>2361</v>
      </c>
      <c r="D2153" s="442" t="s">
        <v>2362</v>
      </c>
      <c r="E2153" s="385" t="s">
        <v>2363</v>
      </c>
      <c r="F2153" s="442" t="s">
        <v>2362</v>
      </c>
      <c r="G2153" s="385" t="s">
        <v>2363</v>
      </c>
      <c r="H2153" s="406" t="s">
        <v>2364</v>
      </c>
      <c r="I2153" s="406" t="s">
        <v>2365</v>
      </c>
      <c r="J2153" s="410" t="s">
        <v>38</v>
      </c>
      <c r="K2153" s="53">
        <v>100</v>
      </c>
      <c r="L2153" s="30">
        <v>471010000</v>
      </c>
      <c r="M2153" s="445" t="s">
        <v>125</v>
      </c>
      <c r="N2153" s="52" t="s">
        <v>1233</v>
      </c>
      <c r="O2153" s="52" t="s">
        <v>2366</v>
      </c>
      <c r="P2153" s="52"/>
      <c r="Q2153" s="409" t="s">
        <v>2192</v>
      </c>
      <c r="R2153" s="432" t="s">
        <v>2320</v>
      </c>
      <c r="S2153" s="432"/>
      <c r="T2153" s="432" t="s">
        <v>1180</v>
      </c>
      <c r="U2153" s="432"/>
      <c r="V2153" s="415">
        <v>115434.45</v>
      </c>
      <c r="W2153" s="415">
        <v>115434.45</v>
      </c>
      <c r="X2153" s="60">
        <f t="shared" si="72"/>
        <v>129286.584</v>
      </c>
      <c r="Y2153" s="58" t="s">
        <v>77</v>
      </c>
      <c r="Z2153" s="50">
        <v>2016</v>
      </c>
      <c r="AA2153" s="50"/>
      <c r="AB2153" s="238" t="s">
        <v>2193</v>
      </c>
      <c r="AC2153" s="211" t="s">
        <v>209</v>
      </c>
      <c r="AD2153" s="433"/>
      <c r="AE2153" s="433"/>
      <c r="AF2153" s="433"/>
      <c r="AG2153" s="433"/>
      <c r="AH2153" s="433"/>
      <c r="AI2153" s="444"/>
      <c r="AJ2153" s="444"/>
      <c r="AK2153" s="433" t="s">
        <v>2371</v>
      </c>
      <c r="AL2153" s="376"/>
      <c r="AM2153" s="376"/>
      <c r="AN2153" s="376"/>
      <c r="AO2153" s="376"/>
      <c r="AP2153" s="376"/>
      <c r="AQ2153" s="376"/>
      <c r="AR2153" s="376"/>
      <c r="AS2153" s="376"/>
    </row>
    <row r="2154" spans="1:45" s="405" customFormat="1" ht="100.5" customHeight="1">
      <c r="A2154" s="4" t="s">
        <v>2367</v>
      </c>
      <c r="B2154" s="49" t="s">
        <v>243</v>
      </c>
      <c r="C2154" s="443" t="s">
        <v>2361</v>
      </c>
      <c r="D2154" s="443" t="s">
        <v>2362</v>
      </c>
      <c r="E2154" s="50" t="s">
        <v>2363</v>
      </c>
      <c r="F2154" s="443" t="s">
        <v>2362</v>
      </c>
      <c r="G2154" s="50" t="s">
        <v>2363</v>
      </c>
      <c r="H2154" s="51" t="s">
        <v>2364</v>
      </c>
      <c r="I2154" s="51" t="s">
        <v>2365</v>
      </c>
      <c r="J2154" s="208" t="s">
        <v>38</v>
      </c>
      <c r="K2154" s="53">
        <v>100</v>
      </c>
      <c r="L2154" s="30">
        <v>471010000</v>
      </c>
      <c r="M2154" s="445" t="s">
        <v>125</v>
      </c>
      <c r="N2154" s="52" t="s">
        <v>1233</v>
      </c>
      <c r="O2154" s="52" t="s">
        <v>2368</v>
      </c>
      <c r="P2154" s="52"/>
      <c r="Q2154" s="55" t="s">
        <v>2192</v>
      </c>
      <c r="R2154" s="49" t="s">
        <v>2320</v>
      </c>
      <c r="S2154" s="49"/>
      <c r="T2154" s="49" t="s">
        <v>1180</v>
      </c>
      <c r="U2154" s="49"/>
      <c r="V2154" s="415">
        <v>142265.16</v>
      </c>
      <c r="W2154" s="415">
        <v>142265.16</v>
      </c>
      <c r="X2154" s="60">
        <f t="shared" si="72"/>
        <v>159336.97920000003</v>
      </c>
      <c r="Y2154" s="58" t="s">
        <v>77</v>
      </c>
      <c r="Z2154" s="50">
        <v>2016</v>
      </c>
      <c r="AA2154" s="50"/>
      <c r="AB2154" s="238" t="s">
        <v>2193</v>
      </c>
      <c r="AC2154" s="211" t="s">
        <v>209</v>
      </c>
      <c r="AD2154" s="433"/>
      <c r="AE2154" s="433"/>
      <c r="AF2154" s="433"/>
      <c r="AG2154" s="433"/>
      <c r="AH2154" s="433"/>
      <c r="AI2154" s="444"/>
      <c r="AJ2154" s="444"/>
      <c r="AK2154" s="433" t="s">
        <v>2371</v>
      </c>
      <c r="AL2154" s="376"/>
      <c r="AM2154" s="376"/>
      <c r="AN2154" s="376"/>
      <c r="AO2154" s="376"/>
      <c r="AP2154" s="376"/>
      <c r="AQ2154" s="376"/>
      <c r="AR2154" s="376"/>
      <c r="AS2154" s="376"/>
    </row>
    <row r="2155" spans="1:45" s="405" customFormat="1" ht="100.5" customHeight="1">
      <c r="A2155" s="4" t="s">
        <v>2369</v>
      </c>
      <c r="B2155" s="49" t="s">
        <v>243</v>
      </c>
      <c r="C2155" s="443" t="s">
        <v>2361</v>
      </c>
      <c r="D2155" s="443" t="s">
        <v>2362</v>
      </c>
      <c r="E2155" s="50" t="s">
        <v>2363</v>
      </c>
      <c r="F2155" s="443" t="s">
        <v>2362</v>
      </c>
      <c r="G2155" s="50" t="s">
        <v>2363</v>
      </c>
      <c r="H2155" s="51" t="s">
        <v>2364</v>
      </c>
      <c r="I2155" s="51" t="s">
        <v>2365</v>
      </c>
      <c r="J2155" s="208" t="s">
        <v>38</v>
      </c>
      <c r="K2155" s="53">
        <v>100</v>
      </c>
      <c r="L2155" s="30">
        <v>471010000</v>
      </c>
      <c r="M2155" s="445" t="s">
        <v>125</v>
      </c>
      <c r="N2155" s="52" t="s">
        <v>1233</v>
      </c>
      <c r="O2155" s="52" t="s">
        <v>2370</v>
      </c>
      <c r="P2155" s="52"/>
      <c r="Q2155" s="55" t="s">
        <v>2192</v>
      </c>
      <c r="R2155" s="49" t="s">
        <v>2320</v>
      </c>
      <c r="S2155" s="49"/>
      <c r="T2155" s="49" t="s">
        <v>1180</v>
      </c>
      <c r="U2155" s="49"/>
      <c r="V2155" s="415">
        <v>361902.6</v>
      </c>
      <c r="W2155" s="415">
        <v>361902.6</v>
      </c>
      <c r="X2155" s="60">
        <f t="shared" si="72"/>
        <v>405330.91200000001</v>
      </c>
      <c r="Y2155" s="58" t="s">
        <v>77</v>
      </c>
      <c r="Z2155" s="50">
        <v>2016</v>
      </c>
      <c r="AA2155" s="50"/>
      <c r="AB2155" s="238" t="s">
        <v>2193</v>
      </c>
      <c r="AC2155" s="211" t="s">
        <v>209</v>
      </c>
      <c r="AD2155" s="433"/>
      <c r="AE2155" s="433"/>
      <c r="AF2155" s="433"/>
      <c r="AG2155" s="433"/>
      <c r="AH2155" s="433"/>
      <c r="AI2155" s="444"/>
      <c r="AJ2155" s="444"/>
      <c r="AK2155" s="433" t="s">
        <v>2371</v>
      </c>
      <c r="AL2155" s="376"/>
      <c r="AM2155" s="376"/>
      <c r="AN2155" s="376"/>
      <c r="AO2155" s="376"/>
      <c r="AP2155" s="376"/>
      <c r="AQ2155" s="376"/>
      <c r="AR2155" s="376"/>
      <c r="AS2155" s="376"/>
    </row>
    <row r="2156" spans="1:45" s="633" customFormat="1" ht="100.5" customHeight="1">
      <c r="A2156" s="72" t="s">
        <v>3150</v>
      </c>
      <c r="B2156" s="207" t="s">
        <v>33</v>
      </c>
      <c r="C2156" s="207" t="s">
        <v>3151</v>
      </c>
      <c r="D2156" s="207" t="s">
        <v>3152</v>
      </c>
      <c r="E2156" s="207" t="s">
        <v>3153</v>
      </c>
      <c r="F2156" s="207" t="s">
        <v>3154</v>
      </c>
      <c r="G2156" s="207" t="s">
        <v>3155</v>
      </c>
      <c r="H2156" s="207" t="s">
        <v>3156</v>
      </c>
      <c r="I2156" s="207" t="s">
        <v>3157</v>
      </c>
      <c r="J2156" s="11" t="s">
        <v>2009</v>
      </c>
      <c r="K2156" s="11">
        <v>100</v>
      </c>
      <c r="L2156" s="4">
        <v>711000000</v>
      </c>
      <c r="M2156" s="628" t="s">
        <v>73</v>
      </c>
      <c r="N2156" s="11" t="s">
        <v>707</v>
      </c>
      <c r="O2156" s="11" t="s">
        <v>3158</v>
      </c>
      <c r="P2156" s="264"/>
      <c r="Q2156" s="50" t="s">
        <v>3159</v>
      </c>
      <c r="R2156" s="5" t="s">
        <v>1146</v>
      </c>
      <c r="S2156" s="264"/>
      <c r="T2156" s="5" t="s">
        <v>1180</v>
      </c>
      <c r="U2156" s="5"/>
      <c r="V2156" s="7">
        <v>9488000000</v>
      </c>
      <c r="W2156" s="7">
        <v>9488000000</v>
      </c>
      <c r="X2156" s="7">
        <f t="shared" si="72"/>
        <v>10626560000.000002</v>
      </c>
      <c r="Y2156" s="222" t="s">
        <v>77</v>
      </c>
      <c r="Z2156" s="3">
        <v>2016</v>
      </c>
      <c r="AA2156" s="3" t="s">
        <v>3160</v>
      </c>
      <c r="AB2156" s="1" t="s">
        <v>3687</v>
      </c>
      <c r="AC2156" s="629"/>
      <c r="AD2156" s="629" t="s">
        <v>3161</v>
      </c>
      <c r="AE2156" s="630"/>
      <c r="AF2156" s="1"/>
      <c r="AG2156" s="1" t="s">
        <v>3162</v>
      </c>
      <c r="AH2156" s="630"/>
      <c r="AI2156" s="630"/>
      <c r="AJ2156" s="630"/>
      <c r="AK2156" s="1" t="s">
        <v>3703</v>
      </c>
      <c r="AL2156" s="631"/>
      <c r="AM2156" s="632"/>
      <c r="AN2156" s="632"/>
    </row>
    <row r="2157" spans="1:45" s="633" customFormat="1" ht="100.5" customHeight="1">
      <c r="A2157" s="851" t="s">
        <v>3359</v>
      </c>
      <c r="B2157" s="688" t="s">
        <v>33</v>
      </c>
      <c r="C2157" s="536" t="s">
        <v>3360</v>
      </c>
      <c r="D2157" s="889" t="s">
        <v>3361</v>
      </c>
      <c r="E2157" s="889" t="s">
        <v>3362</v>
      </c>
      <c r="F2157" s="688" t="s">
        <v>3361</v>
      </c>
      <c r="G2157" s="889" t="s">
        <v>3362</v>
      </c>
      <c r="H2157" s="871" t="s">
        <v>3363</v>
      </c>
      <c r="I2157" s="536" t="s">
        <v>3364</v>
      </c>
      <c r="J2157" s="598" t="s">
        <v>227</v>
      </c>
      <c r="K2157" s="598">
        <v>30</v>
      </c>
      <c r="L2157" s="519">
        <v>711000000</v>
      </c>
      <c r="M2157" s="520" t="s">
        <v>73</v>
      </c>
      <c r="N2157" s="598" t="s">
        <v>1199</v>
      </c>
      <c r="O2157" s="536" t="s">
        <v>3365</v>
      </c>
      <c r="P2157" s="853"/>
      <c r="Q2157" s="587" t="s">
        <v>3366</v>
      </c>
      <c r="R2157" s="536" t="s">
        <v>1146</v>
      </c>
      <c r="S2157" s="853"/>
      <c r="T2157" s="536" t="s">
        <v>1180</v>
      </c>
      <c r="U2157" s="536"/>
      <c r="V2157" s="524">
        <v>40000000</v>
      </c>
      <c r="W2157" s="524">
        <v>0</v>
      </c>
      <c r="X2157" s="524">
        <v>0</v>
      </c>
      <c r="Y2157" s="854"/>
      <c r="Z2157" s="584">
        <v>2016</v>
      </c>
      <c r="AA2157" s="584"/>
      <c r="AB2157" s="872" t="s">
        <v>3043</v>
      </c>
      <c r="AC2157" s="872"/>
      <c r="AD2157" s="872"/>
      <c r="AE2157" s="595"/>
      <c r="AF2157" s="657"/>
      <c r="AG2157" s="595" t="s">
        <v>3367</v>
      </c>
      <c r="AH2157" s="657"/>
      <c r="AI2157" s="657"/>
      <c r="AJ2157" s="657"/>
      <c r="AK2157" s="595" t="s">
        <v>3368</v>
      </c>
    </row>
    <row r="2158" spans="1:45" s="649" customFormat="1" ht="100.5" customHeight="1">
      <c r="A2158" s="825" t="s">
        <v>4587</v>
      </c>
      <c r="B2158" s="922" t="s">
        <v>33</v>
      </c>
      <c r="C2158" s="749" t="s">
        <v>3360</v>
      </c>
      <c r="D2158" s="887" t="s">
        <v>3361</v>
      </c>
      <c r="E2158" s="887" t="s">
        <v>3362</v>
      </c>
      <c r="F2158" s="922" t="s">
        <v>3361</v>
      </c>
      <c r="G2158" s="887" t="s">
        <v>3362</v>
      </c>
      <c r="H2158" s="926" t="s">
        <v>3363</v>
      </c>
      <c r="I2158" s="776" t="s">
        <v>3364</v>
      </c>
      <c r="J2158" s="923" t="s">
        <v>227</v>
      </c>
      <c r="K2158" s="923">
        <v>30</v>
      </c>
      <c r="L2158" s="818">
        <v>711000000</v>
      </c>
      <c r="M2158" s="813" t="s">
        <v>73</v>
      </c>
      <c r="N2158" s="923" t="s">
        <v>2115</v>
      </c>
      <c r="O2158" s="749" t="s">
        <v>3365</v>
      </c>
      <c r="P2158" s="924"/>
      <c r="Q2158" s="767" t="s">
        <v>842</v>
      </c>
      <c r="R2158" s="749" t="s">
        <v>4171</v>
      </c>
      <c r="S2158" s="924"/>
      <c r="T2158" s="749" t="s">
        <v>1180</v>
      </c>
      <c r="U2158" s="749"/>
      <c r="V2158" s="769">
        <v>40000000</v>
      </c>
      <c r="W2158" s="769">
        <v>40000000</v>
      </c>
      <c r="X2158" s="769">
        <f t="shared" ref="X2158" si="74">W2158*1.12</f>
        <v>44800000.000000007</v>
      </c>
      <c r="Y2158" s="888"/>
      <c r="Z2158" s="751">
        <v>2016</v>
      </c>
      <c r="AA2158" s="751" t="s">
        <v>4576</v>
      </c>
      <c r="AB2158" s="989" t="s">
        <v>3043</v>
      </c>
      <c r="AC2158" s="989"/>
      <c r="AD2158" s="989"/>
      <c r="AE2158" s="878"/>
      <c r="AF2158" s="988"/>
      <c r="AG2158" s="878" t="s">
        <v>3367</v>
      </c>
      <c r="AH2158" s="988"/>
      <c r="AI2158" s="988"/>
      <c r="AJ2158" s="988"/>
      <c r="AK2158" s="878" t="s">
        <v>4577</v>
      </c>
    </row>
    <row r="2159" spans="1:45" s="649" customFormat="1" ht="100.5" customHeight="1">
      <c r="A2159" s="646" t="s">
        <v>3369</v>
      </c>
      <c r="B2159" s="361" t="s">
        <v>33</v>
      </c>
      <c r="C2159" s="620" t="s">
        <v>3360</v>
      </c>
      <c r="D2159" s="647" t="s">
        <v>3361</v>
      </c>
      <c r="E2159" s="647" t="s">
        <v>3362</v>
      </c>
      <c r="F2159" s="361" t="s">
        <v>3361</v>
      </c>
      <c r="G2159" s="647" t="s">
        <v>3362</v>
      </c>
      <c r="H2159" s="648" t="s">
        <v>3370</v>
      </c>
      <c r="I2159" s="432" t="s">
        <v>3371</v>
      </c>
      <c r="J2159" s="336" t="s">
        <v>227</v>
      </c>
      <c r="K2159" s="336">
        <v>60</v>
      </c>
      <c r="L2159" s="309">
        <v>311000000</v>
      </c>
      <c r="M2159" s="288" t="s">
        <v>342</v>
      </c>
      <c r="N2159" s="336" t="s">
        <v>1199</v>
      </c>
      <c r="O2159" s="288" t="s">
        <v>3372</v>
      </c>
      <c r="P2159" s="362"/>
      <c r="Q2159" s="326" t="s">
        <v>3366</v>
      </c>
      <c r="R2159" s="620" t="s">
        <v>1146</v>
      </c>
      <c r="S2159" s="362"/>
      <c r="T2159" s="620" t="s">
        <v>1180</v>
      </c>
      <c r="U2159" s="620"/>
      <c r="V2159" s="625">
        <v>14823000</v>
      </c>
      <c r="W2159" s="625">
        <v>14823000</v>
      </c>
      <c r="X2159" s="625">
        <f t="shared" si="72"/>
        <v>16601760.000000002</v>
      </c>
      <c r="Y2159" s="363"/>
      <c r="Z2159" s="359">
        <v>2016</v>
      </c>
      <c r="AA2159" s="359"/>
      <c r="AB2159" s="368" t="s">
        <v>3043</v>
      </c>
      <c r="AC2159" s="368"/>
      <c r="AD2159" s="368"/>
      <c r="AE2159" s="623"/>
      <c r="AF2159" s="645"/>
      <c r="AG2159" s="623" t="s">
        <v>3373</v>
      </c>
      <c r="AH2159" s="645"/>
      <c r="AI2159" s="645"/>
      <c r="AJ2159" s="645"/>
      <c r="AK2159" s="623" t="s">
        <v>3368</v>
      </c>
    </row>
    <row r="2160" spans="1:45" s="649" customFormat="1" ht="100.5" customHeight="1">
      <c r="A2160" s="646" t="s">
        <v>3374</v>
      </c>
      <c r="B2160" s="361" t="s">
        <v>33</v>
      </c>
      <c r="C2160" s="620" t="s">
        <v>3375</v>
      </c>
      <c r="D2160" s="647" t="s">
        <v>3376</v>
      </c>
      <c r="E2160" s="647" t="s">
        <v>3377</v>
      </c>
      <c r="F2160" s="361" t="s">
        <v>3376</v>
      </c>
      <c r="G2160" s="647" t="s">
        <v>3377</v>
      </c>
      <c r="H2160" s="648" t="s">
        <v>3378</v>
      </c>
      <c r="I2160" s="432" t="s">
        <v>3379</v>
      </c>
      <c r="J2160" s="432" t="s">
        <v>1135</v>
      </c>
      <c r="K2160" s="336">
        <v>80</v>
      </c>
      <c r="L2160" s="620">
        <v>391010000</v>
      </c>
      <c r="M2160" s="620" t="s">
        <v>341</v>
      </c>
      <c r="N2160" s="336" t="s">
        <v>1199</v>
      </c>
      <c r="O2160" s="620" t="s">
        <v>3380</v>
      </c>
      <c r="P2160" s="362"/>
      <c r="Q2160" s="326" t="s">
        <v>3366</v>
      </c>
      <c r="R2160" s="620" t="s">
        <v>1146</v>
      </c>
      <c r="S2160" s="362"/>
      <c r="T2160" s="620" t="s">
        <v>1180</v>
      </c>
      <c r="U2160" s="620"/>
      <c r="V2160" s="625">
        <v>1117749</v>
      </c>
      <c r="W2160" s="625">
        <v>1117749</v>
      </c>
      <c r="X2160" s="625">
        <f t="shared" si="72"/>
        <v>1251878.8800000001</v>
      </c>
      <c r="Y2160" s="363"/>
      <c r="Z2160" s="359">
        <v>2016</v>
      </c>
      <c r="AA2160" s="359"/>
      <c r="AB2160" s="368" t="s">
        <v>3043</v>
      </c>
      <c r="AC2160" s="368"/>
      <c r="AD2160" s="368"/>
      <c r="AE2160" s="623"/>
      <c r="AF2160" s="645"/>
      <c r="AG2160" s="623" t="s">
        <v>3381</v>
      </c>
      <c r="AH2160" s="645"/>
      <c r="AI2160" s="645"/>
      <c r="AJ2160" s="645"/>
      <c r="AK2160" s="623" t="s">
        <v>3368</v>
      </c>
    </row>
    <row r="2161" spans="1:37" s="649" customFormat="1" ht="100.5" customHeight="1">
      <c r="A2161" s="646" t="s">
        <v>3382</v>
      </c>
      <c r="B2161" s="361" t="s">
        <v>33</v>
      </c>
      <c r="C2161" s="620" t="s">
        <v>3375</v>
      </c>
      <c r="D2161" s="647" t="s">
        <v>3376</v>
      </c>
      <c r="E2161" s="647" t="s">
        <v>3377</v>
      </c>
      <c r="F2161" s="361" t="s">
        <v>3376</v>
      </c>
      <c r="G2161" s="647" t="s">
        <v>3377</v>
      </c>
      <c r="H2161" s="648" t="s">
        <v>3383</v>
      </c>
      <c r="I2161" s="432" t="s">
        <v>3384</v>
      </c>
      <c r="J2161" s="432" t="s">
        <v>1135</v>
      </c>
      <c r="K2161" s="336">
        <v>80</v>
      </c>
      <c r="L2161" s="441">
        <v>151010000</v>
      </c>
      <c r="M2161" s="620" t="s">
        <v>82</v>
      </c>
      <c r="N2161" s="336" t="s">
        <v>1199</v>
      </c>
      <c r="O2161" s="432" t="s">
        <v>3385</v>
      </c>
      <c r="P2161" s="362"/>
      <c r="Q2161" s="326" t="s">
        <v>3366</v>
      </c>
      <c r="R2161" s="620" t="s">
        <v>1146</v>
      </c>
      <c r="S2161" s="362"/>
      <c r="T2161" s="620" t="s">
        <v>1180</v>
      </c>
      <c r="U2161" s="620"/>
      <c r="V2161" s="625">
        <v>4843580</v>
      </c>
      <c r="W2161" s="625">
        <v>4843580</v>
      </c>
      <c r="X2161" s="625">
        <f t="shared" si="72"/>
        <v>5424809.6000000006</v>
      </c>
      <c r="Y2161" s="363"/>
      <c r="Z2161" s="359">
        <v>2016</v>
      </c>
      <c r="AA2161" s="359"/>
      <c r="AB2161" s="368" t="s">
        <v>3043</v>
      </c>
      <c r="AC2161" s="368"/>
      <c r="AD2161" s="368"/>
      <c r="AE2161" s="623"/>
      <c r="AF2161" s="645"/>
      <c r="AG2161" s="623" t="s">
        <v>3386</v>
      </c>
      <c r="AH2161" s="645"/>
      <c r="AI2161" s="645"/>
      <c r="AJ2161" s="645"/>
      <c r="AK2161" s="623" t="s">
        <v>3368</v>
      </c>
    </row>
    <row r="2162" spans="1:37" s="649" customFormat="1" ht="100.5" customHeight="1">
      <c r="A2162" s="646" t="s">
        <v>3387</v>
      </c>
      <c r="B2162" s="361" t="s">
        <v>33</v>
      </c>
      <c r="C2162" s="620" t="s">
        <v>3375</v>
      </c>
      <c r="D2162" s="647" t="s">
        <v>3376</v>
      </c>
      <c r="E2162" s="647" t="s">
        <v>3377</v>
      </c>
      <c r="F2162" s="361" t="s">
        <v>3376</v>
      </c>
      <c r="G2162" s="647" t="s">
        <v>3377</v>
      </c>
      <c r="H2162" s="648" t="s">
        <v>3388</v>
      </c>
      <c r="I2162" s="432" t="s">
        <v>3389</v>
      </c>
      <c r="J2162" s="432" t="s">
        <v>1135</v>
      </c>
      <c r="K2162" s="336">
        <v>80</v>
      </c>
      <c r="L2162" s="621">
        <v>751000000</v>
      </c>
      <c r="M2162" s="620" t="s">
        <v>83</v>
      </c>
      <c r="N2162" s="336" t="s">
        <v>1199</v>
      </c>
      <c r="O2162" s="288" t="s">
        <v>3390</v>
      </c>
      <c r="P2162" s="362"/>
      <c r="Q2162" s="326" t="s">
        <v>3366</v>
      </c>
      <c r="R2162" s="620" t="s">
        <v>1146</v>
      </c>
      <c r="S2162" s="362"/>
      <c r="T2162" s="620" t="s">
        <v>1180</v>
      </c>
      <c r="U2162" s="620"/>
      <c r="V2162" s="625">
        <v>900000</v>
      </c>
      <c r="W2162" s="625">
        <v>900000</v>
      </c>
      <c r="X2162" s="625">
        <f t="shared" si="72"/>
        <v>1008000.0000000001</v>
      </c>
      <c r="Y2162" s="363"/>
      <c r="Z2162" s="359">
        <v>2016</v>
      </c>
      <c r="AA2162" s="359"/>
      <c r="AB2162" s="368" t="s">
        <v>3043</v>
      </c>
      <c r="AC2162" s="368"/>
      <c r="AD2162" s="368"/>
      <c r="AE2162" s="623"/>
      <c r="AF2162" s="645"/>
      <c r="AG2162" s="623" t="s">
        <v>3391</v>
      </c>
      <c r="AH2162" s="645"/>
      <c r="AI2162" s="645"/>
      <c r="AJ2162" s="645"/>
      <c r="AK2162" s="623" t="s">
        <v>3368</v>
      </c>
    </row>
    <row r="2163" spans="1:37" s="633" customFormat="1" ht="100.5" customHeight="1">
      <c r="A2163" s="646" t="s">
        <v>3392</v>
      </c>
      <c r="B2163" s="361" t="s">
        <v>33</v>
      </c>
      <c r="C2163" s="620" t="s">
        <v>3393</v>
      </c>
      <c r="D2163" s="361" t="s">
        <v>3394</v>
      </c>
      <c r="E2163" s="361" t="s">
        <v>3395</v>
      </c>
      <c r="F2163" s="361" t="s">
        <v>3394</v>
      </c>
      <c r="G2163" s="361" t="s">
        <v>3395</v>
      </c>
      <c r="H2163" s="361" t="s">
        <v>3396</v>
      </c>
      <c r="I2163" s="361" t="s">
        <v>3397</v>
      </c>
      <c r="J2163" s="432" t="s">
        <v>1135</v>
      </c>
      <c r="K2163" s="336">
        <v>100</v>
      </c>
      <c r="L2163" s="309">
        <v>231010000</v>
      </c>
      <c r="M2163" s="620" t="s">
        <v>128</v>
      </c>
      <c r="N2163" s="336" t="s">
        <v>1199</v>
      </c>
      <c r="O2163" s="432" t="s">
        <v>3398</v>
      </c>
      <c r="P2163" s="362"/>
      <c r="Q2163" s="326" t="s">
        <v>3366</v>
      </c>
      <c r="R2163" s="620" t="s">
        <v>1146</v>
      </c>
      <c r="S2163" s="362"/>
      <c r="T2163" s="620" t="s">
        <v>1180</v>
      </c>
      <c r="U2163" s="620"/>
      <c r="V2163" s="625">
        <v>3000000</v>
      </c>
      <c r="W2163" s="625">
        <v>3000000</v>
      </c>
      <c r="X2163" s="625">
        <f t="shared" si="72"/>
        <v>3360000.0000000005</v>
      </c>
      <c r="Y2163" s="363"/>
      <c r="Z2163" s="359">
        <v>2016</v>
      </c>
      <c r="AA2163" s="359"/>
      <c r="AB2163" s="368" t="s">
        <v>3043</v>
      </c>
      <c r="AC2163" s="368"/>
      <c r="AD2163" s="368"/>
      <c r="AE2163" s="623"/>
      <c r="AF2163" s="645"/>
      <c r="AG2163" s="623" t="s">
        <v>3399</v>
      </c>
      <c r="AH2163" s="645"/>
      <c r="AI2163" s="645"/>
      <c r="AJ2163" s="645"/>
      <c r="AK2163" s="623" t="s">
        <v>3368</v>
      </c>
    </row>
    <row r="2164" spans="1:37" s="633" customFormat="1" ht="100.5" customHeight="1">
      <c r="A2164" s="646" t="s">
        <v>3400</v>
      </c>
      <c r="B2164" s="361" t="s">
        <v>33</v>
      </c>
      <c r="C2164" s="620" t="s">
        <v>3393</v>
      </c>
      <c r="D2164" s="361" t="s">
        <v>3394</v>
      </c>
      <c r="E2164" s="361" t="s">
        <v>3395</v>
      </c>
      <c r="F2164" s="361" t="s">
        <v>3394</v>
      </c>
      <c r="G2164" s="361" t="s">
        <v>3395</v>
      </c>
      <c r="H2164" s="361" t="s">
        <v>3401</v>
      </c>
      <c r="I2164" s="361" t="s">
        <v>3402</v>
      </c>
      <c r="J2164" s="432" t="s">
        <v>1135</v>
      </c>
      <c r="K2164" s="336">
        <v>100</v>
      </c>
      <c r="L2164" s="309">
        <v>231010000</v>
      </c>
      <c r="M2164" s="620" t="s">
        <v>128</v>
      </c>
      <c r="N2164" s="336" t="s">
        <v>1199</v>
      </c>
      <c r="O2164" s="385" t="s">
        <v>3403</v>
      </c>
      <c r="P2164" s="362"/>
      <c r="Q2164" s="326" t="s">
        <v>3366</v>
      </c>
      <c r="R2164" s="620" t="s">
        <v>1146</v>
      </c>
      <c r="S2164" s="362"/>
      <c r="T2164" s="620" t="s">
        <v>1180</v>
      </c>
      <c r="U2164" s="620"/>
      <c r="V2164" s="625">
        <v>3000000</v>
      </c>
      <c r="W2164" s="625">
        <v>3000000</v>
      </c>
      <c r="X2164" s="625">
        <f t="shared" si="72"/>
        <v>3360000.0000000005</v>
      </c>
      <c r="Y2164" s="363"/>
      <c r="Z2164" s="359">
        <v>2016</v>
      </c>
      <c r="AA2164" s="359"/>
      <c r="AB2164" s="368" t="s">
        <v>3043</v>
      </c>
      <c r="AC2164" s="368"/>
      <c r="AD2164" s="368"/>
      <c r="AE2164" s="623"/>
      <c r="AF2164" s="645"/>
      <c r="AG2164" s="623" t="s">
        <v>3404</v>
      </c>
      <c r="AH2164" s="645"/>
      <c r="AI2164" s="645"/>
      <c r="AJ2164" s="645"/>
      <c r="AK2164" s="623" t="s">
        <v>3368</v>
      </c>
    </row>
    <row r="2165" spans="1:37" s="633" customFormat="1" ht="100.5" customHeight="1">
      <c r="A2165" s="646" t="s">
        <v>3405</v>
      </c>
      <c r="B2165" s="361" t="s">
        <v>33</v>
      </c>
      <c r="C2165" s="620" t="s">
        <v>3406</v>
      </c>
      <c r="D2165" s="361" t="s">
        <v>3407</v>
      </c>
      <c r="E2165" s="361" t="s">
        <v>3408</v>
      </c>
      <c r="F2165" s="361" t="s">
        <v>3407</v>
      </c>
      <c r="G2165" s="361" t="s">
        <v>3408</v>
      </c>
      <c r="H2165" s="288" t="s">
        <v>3409</v>
      </c>
      <c r="I2165" s="361" t="s">
        <v>3410</v>
      </c>
      <c r="J2165" s="432" t="s">
        <v>1135</v>
      </c>
      <c r="K2165" s="336">
        <v>80</v>
      </c>
      <c r="L2165" s="309">
        <v>311000000</v>
      </c>
      <c r="M2165" s="288" t="s">
        <v>342</v>
      </c>
      <c r="N2165" s="336" t="s">
        <v>1199</v>
      </c>
      <c r="O2165" s="620" t="s">
        <v>3411</v>
      </c>
      <c r="P2165" s="362"/>
      <c r="Q2165" s="326" t="s">
        <v>3366</v>
      </c>
      <c r="R2165" s="620" t="s">
        <v>1146</v>
      </c>
      <c r="S2165" s="362"/>
      <c r="T2165" s="620" t="s">
        <v>1180</v>
      </c>
      <c r="U2165" s="620"/>
      <c r="V2165" s="625">
        <v>1700000</v>
      </c>
      <c r="W2165" s="625">
        <v>1700000</v>
      </c>
      <c r="X2165" s="625">
        <f t="shared" si="72"/>
        <v>1904000.0000000002</v>
      </c>
      <c r="Y2165" s="363"/>
      <c r="Z2165" s="359">
        <v>2016</v>
      </c>
      <c r="AA2165" s="359"/>
      <c r="AB2165" s="368" t="s">
        <v>3043</v>
      </c>
      <c r="AC2165" s="368"/>
      <c r="AD2165" s="368"/>
      <c r="AE2165" s="623"/>
      <c r="AF2165" s="645"/>
      <c r="AG2165" s="623" t="s">
        <v>3412</v>
      </c>
      <c r="AH2165" s="645"/>
      <c r="AI2165" s="645"/>
      <c r="AJ2165" s="645"/>
      <c r="AK2165" s="623" t="s">
        <v>3368</v>
      </c>
    </row>
    <row r="2166" spans="1:37" s="633" customFormat="1" ht="100.5" customHeight="1">
      <c r="A2166" s="646" t="s">
        <v>3413</v>
      </c>
      <c r="B2166" s="361" t="s">
        <v>33</v>
      </c>
      <c r="C2166" s="620" t="s">
        <v>3406</v>
      </c>
      <c r="D2166" s="361" t="s">
        <v>3407</v>
      </c>
      <c r="E2166" s="361" t="s">
        <v>3408</v>
      </c>
      <c r="F2166" s="361" t="s">
        <v>3407</v>
      </c>
      <c r="G2166" s="361" t="s">
        <v>3408</v>
      </c>
      <c r="H2166" s="288" t="s">
        <v>3414</v>
      </c>
      <c r="I2166" s="361" t="s">
        <v>3415</v>
      </c>
      <c r="J2166" s="432" t="s">
        <v>1135</v>
      </c>
      <c r="K2166" s="336">
        <v>80</v>
      </c>
      <c r="L2166" s="309">
        <v>311000000</v>
      </c>
      <c r="M2166" s="288" t="s">
        <v>342</v>
      </c>
      <c r="N2166" s="336" t="s">
        <v>1199</v>
      </c>
      <c r="O2166" s="288" t="s">
        <v>3416</v>
      </c>
      <c r="P2166" s="362"/>
      <c r="Q2166" s="326" t="s">
        <v>3366</v>
      </c>
      <c r="R2166" s="620" t="s">
        <v>1146</v>
      </c>
      <c r="S2166" s="362"/>
      <c r="T2166" s="620" t="s">
        <v>1180</v>
      </c>
      <c r="U2166" s="620"/>
      <c r="V2166" s="625">
        <v>1500000</v>
      </c>
      <c r="W2166" s="625">
        <v>1500000</v>
      </c>
      <c r="X2166" s="625">
        <f t="shared" si="72"/>
        <v>1680000.0000000002</v>
      </c>
      <c r="Y2166" s="363"/>
      <c r="Z2166" s="359">
        <v>2016</v>
      </c>
      <c r="AA2166" s="359"/>
      <c r="AB2166" s="368" t="s">
        <v>3043</v>
      </c>
      <c r="AC2166" s="368"/>
      <c r="AD2166" s="368"/>
      <c r="AE2166" s="623"/>
      <c r="AF2166" s="645"/>
      <c r="AG2166" s="623" t="s">
        <v>3417</v>
      </c>
      <c r="AH2166" s="645"/>
      <c r="AI2166" s="645"/>
      <c r="AJ2166" s="645"/>
      <c r="AK2166" s="623" t="s">
        <v>3368</v>
      </c>
    </row>
    <row r="2167" spans="1:37" s="633" customFormat="1" ht="100.5" customHeight="1">
      <c r="A2167" s="646" t="s">
        <v>3418</v>
      </c>
      <c r="B2167" s="361" t="s">
        <v>33</v>
      </c>
      <c r="C2167" s="620" t="s">
        <v>3406</v>
      </c>
      <c r="D2167" s="361" t="s">
        <v>3407</v>
      </c>
      <c r="E2167" s="361" t="s">
        <v>3408</v>
      </c>
      <c r="F2167" s="361" t="s">
        <v>3407</v>
      </c>
      <c r="G2167" s="361" t="s">
        <v>3408</v>
      </c>
      <c r="H2167" s="288" t="s">
        <v>3419</v>
      </c>
      <c r="I2167" s="361" t="s">
        <v>3420</v>
      </c>
      <c r="J2167" s="432" t="s">
        <v>1135</v>
      </c>
      <c r="K2167" s="336">
        <v>80</v>
      </c>
      <c r="L2167" s="288">
        <v>511010000</v>
      </c>
      <c r="M2167" s="624" t="s">
        <v>88</v>
      </c>
      <c r="N2167" s="336" t="s">
        <v>1199</v>
      </c>
      <c r="O2167" s="385" t="s">
        <v>3421</v>
      </c>
      <c r="P2167" s="362"/>
      <c r="Q2167" s="326" t="s">
        <v>3366</v>
      </c>
      <c r="R2167" s="620" t="s">
        <v>1146</v>
      </c>
      <c r="S2167" s="362"/>
      <c r="T2167" s="620" t="s">
        <v>1180</v>
      </c>
      <c r="U2167" s="620"/>
      <c r="V2167" s="625">
        <v>2232626</v>
      </c>
      <c r="W2167" s="625">
        <v>2232626</v>
      </c>
      <c r="X2167" s="625">
        <f t="shared" si="72"/>
        <v>2500541.12</v>
      </c>
      <c r="Y2167" s="363"/>
      <c r="Z2167" s="359">
        <v>2016</v>
      </c>
      <c r="AA2167" s="359"/>
      <c r="AB2167" s="368" t="s">
        <v>3043</v>
      </c>
      <c r="AC2167" s="368"/>
      <c r="AD2167" s="368"/>
      <c r="AE2167" s="623"/>
      <c r="AF2167" s="645"/>
      <c r="AG2167" s="623" t="s">
        <v>3422</v>
      </c>
      <c r="AH2167" s="645"/>
      <c r="AI2167" s="645"/>
      <c r="AJ2167" s="645"/>
      <c r="AK2167" s="623" t="s">
        <v>3368</v>
      </c>
    </row>
    <row r="2168" spans="1:37" s="633" customFormat="1" ht="100.5" customHeight="1">
      <c r="A2168" s="646" t="s">
        <v>3423</v>
      </c>
      <c r="B2168" s="361" t="s">
        <v>33</v>
      </c>
      <c r="C2168" s="620" t="s">
        <v>3406</v>
      </c>
      <c r="D2168" s="361" t="s">
        <v>3407</v>
      </c>
      <c r="E2168" s="361" t="s">
        <v>3408</v>
      </c>
      <c r="F2168" s="361" t="s">
        <v>3407</v>
      </c>
      <c r="G2168" s="361" t="s">
        <v>3408</v>
      </c>
      <c r="H2168" s="288" t="s">
        <v>3424</v>
      </c>
      <c r="I2168" s="361" t="s">
        <v>3425</v>
      </c>
      <c r="J2168" s="432" t="s">
        <v>1135</v>
      </c>
      <c r="K2168" s="336">
        <v>80</v>
      </c>
      <c r="L2168" s="288">
        <v>511010000</v>
      </c>
      <c r="M2168" s="624" t="s">
        <v>88</v>
      </c>
      <c r="N2168" s="336" t="s">
        <v>1199</v>
      </c>
      <c r="O2168" s="385" t="s">
        <v>3426</v>
      </c>
      <c r="P2168" s="362"/>
      <c r="Q2168" s="326" t="s">
        <v>3366</v>
      </c>
      <c r="R2168" s="620" t="s">
        <v>1146</v>
      </c>
      <c r="S2168" s="362"/>
      <c r="T2168" s="620" t="s">
        <v>1180</v>
      </c>
      <c r="U2168" s="620"/>
      <c r="V2168" s="625">
        <v>3361000</v>
      </c>
      <c r="W2168" s="625">
        <v>3361000</v>
      </c>
      <c r="X2168" s="625">
        <f t="shared" si="72"/>
        <v>3764320.0000000005</v>
      </c>
      <c r="Y2168" s="363"/>
      <c r="Z2168" s="359">
        <v>2016</v>
      </c>
      <c r="AA2168" s="359"/>
      <c r="AB2168" s="368" t="s">
        <v>3043</v>
      </c>
      <c r="AC2168" s="368"/>
      <c r="AD2168" s="368"/>
      <c r="AE2168" s="623"/>
      <c r="AF2168" s="645"/>
      <c r="AG2168" s="623" t="s">
        <v>3427</v>
      </c>
      <c r="AH2168" s="645"/>
      <c r="AI2168" s="645"/>
      <c r="AJ2168" s="645"/>
      <c r="AK2168" s="623" t="s">
        <v>3368</v>
      </c>
    </row>
    <row r="2169" spans="1:37" s="633" customFormat="1" ht="100.5" customHeight="1">
      <c r="A2169" s="646" t="s">
        <v>3428</v>
      </c>
      <c r="B2169" s="361" t="s">
        <v>33</v>
      </c>
      <c r="C2169" s="620" t="s">
        <v>3429</v>
      </c>
      <c r="D2169" s="361" t="s">
        <v>3430</v>
      </c>
      <c r="E2169" s="361" t="s">
        <v>3431</v>
      </c>
      <c r="F2169" s="361" t="s">
        <v>3430</v>
      </c>
      <c r="G2169" s="361" t="s">
        <v>3431</v>
      </c>
      <c r="H2169" s="288" t="s">
        <v>3432</v>
      </c>
      <c r="I2169" s="361" t="s">
        <v>3433</v>
      </c>
      <c r="J2169" s="432" t="s">
        <v>1135</v>
      </c>
      <c r="K2169" s="336">
        <v>80</v>
      </c>
      <c r="L2169" s="288">
        <v>511010000</v>
      </c>
      <c r="M2169" s="624" t="s">
        <v>88</v>
      </c>
      <c r="N2169" s="336" t="s">
        <v>1199</v>
      </c>
      <c r="O2169" s="385" t="s">
        <v>3434</v>
      </c>
      <c r="P2169" s="362"/>
      <c r="Q2169" s="326" t="s">
        <v>3366</v>
      </c>
      <c r="R2169" s="620" t="s">
        <v>1146</v>
      </c>
      <c r="S2169" s="362"/>
      <c r="T2169" s="620" t="s">
        <v>1180</v>
      </c>
      <c r="U2169" s="620"/>
      <c r="V2169" s="625">
        <v>6827599</v>
      </c>
      <c r="W2169" s="625">
        <v>6827599</v>
      </c>
      <c r="X2169" s="625">
        <f t="shared" si="72"/>
        <v>7646910.8800000008</v>
      </c>
      <c r="Y2169" s="363"/>
      <c r="Z2169" s="359">
        <v>2016</v>
      </c>
      <c r="AA2169" s="359"/>
      <c r="AB2169" s="368" t="s">
        <v>3043</v>
      </c>
      <c r="AC2169" s="368"/>
      <c r="AD2169" s="368"/>
      <c r="AE2169" s="623"/>
      <c r="AF2169" s="645"/>
      <c r="AG2169" s="623" t="s">
        <v>3435</v>
      </c>
      <c r="AH2169" s="645"/>
      <c r="AI2169" s="645"/>
      <c r="AJ2169" s="645"/>
      <c r="AK2169" s="623" t="s">
        <v>3368</v>
      </c>
    </row>
    <row r="2170" spans="1:37" s="633" customFormat="1" ht="100.5" customHeight="1">
      <c r="A2170" s="646" t="s">
        <v>3436</v>
      </c>
      <c r="B2170" s="361" t="s">
        <v>33</v>
      </c>
      <c r="C2170" s="620" t="s">
        <v>3429</v>
      </c>
      <c r="D2170" s="361" t="s">
        <v>3430</v>
      </c>
      <c r="E2170" s="361" t="s">
        <v>3437</v>
      </c>
      <c r="F2170" s="361" t="s">
        <v>3430</v>
      </c>
      <c r="G2170" s="361" t="s">
        <v>3431</v>
      </c>
      <c r="H2170" s="288" t="s">
        <v>3438</v>
      </c>
      <c r="I2170" s="361" t="s">
        <v>3439</v>
      </c>
      <c r="J2170" s="432" t="s">
        <v>1135</v>
      </c>
      <c r="K2170" s="336">
        <v>80</v>
      </c>
      <c r="L2170" s="309">
        <v>231010000</v>
      </c>
      <c r="M2170" s="620" t="s">
        <v>128</v>
      </c>
      <c r="N2170" s="336" t="s">
        <v>1199</v>
      </c>
      <c r="O2170" s="650" t="s">
        <v>3440</v>
      </c>
      <c r="P2170" s="362"/>
      <c r="Q2170" s="326" t="s">
        <v>3366</v>
      </c>
      <c r="R2170" s="620" t="s">
        <v>1146</v>
      </c>
      <c r="S2170" s="362"/>
      <c r="T2170" s="620" t="s">
        <v>1180</v>
      </c>
      <c r="U2170" s="620"/>
      <c r="V2170" s="625">
        <v>901914</v>
      </c>
      <c r="W2170" s="625">
        <v>901914</v>
      </c>
      <c r="X2170" s="625">
        <f t="shared" si="72"/>
        <v>1010143.68</v>
      </c>
      <c r="Y2170" s="363"/>
      <c r="Z2170" s="359">
        <v>2016</v>
      </c>
      <c r="AA2170" s="359"/>
      <c r="AB2170" s="368" t="s">
        <v>3043</v>
      </c>
      <c r="AC2170" s="368"/>
      <c r="AD2170" s="368"/>
      <c r="AE2170" s="623"/>
      <c r="AF2170" s="645"/>
      <c r="AG2170" s="623" t="s">
        <v>3441</v>
      </c>
      <c r="AH2170" s="645"/>
      <c r="AI2170" s="645"/>
      <c r="AJ2170" s="645"/>
      <c r="AK2170" s="623" t="s">
        <v>3368</v>
      </c>
    </row>
    <row r="2171" spans="1:37" s="633" customFormat="1" ht="100.5" customHeight="1">
      <c r="A2171" s="646" t="s">
        <v>3442</v>
      </c>
      <c r="B2171" s="361" t="s">
        <v>33</v>
      </c>
      <c r="C2171" s="620" t="s">
        <v>3429</v>
      </c>
      <c r="D2171" s="361" t="s">
        <v>3430</v>
      </c>
      <c r="E2171" s="361" t="s">
        <v>3437</v>
      </c>
      <c r="F2171" s="361" t="s">
        <v>3430</v>
      </c>
      <c r="G2171" s="361" t="s">
        <v>3431</v>
      </c>
      <c r="H2171" s="288" t="s">
        <v>3443</v>
      </c>
      <c r="I2171" s="361" t="s">
        <v>3444</v>
      </c>
      <c r="J2171" s="432" t="s">
        <v>1135</v>
      </c>
      <c r="K2171" s="336">
        <v>80</v>
      </c>
      <c r="L2171" s="309">
        <v>231010000</v>
      </c>
      <c r="M2171" s="620" t="s">
        <v>128</v>
      </c>
      <c r="N2171" s="336" t="s">
        <v>1199</v>
      </c>
      <c r="O2171" s="620" t="s">
        <v>3445</v>
      </c>
      <c r="P2171" s="362"/>
      <c r="Q2171" s="326" t="s">
        <v>3366</v>
      </c>
      <c r="R2171" s="620" t="s">
        <v>1146</v>
      </c>
      <c r="S2171" s="362"/>
      <c r="T2171" s="620" t="s">
        <v>1180</v>
      </c>
      <c r="U2171" s="620"/>
      <c r="V2171" s="625">
        <v>2081643.5000000002</v>
      </c>
      <c r="W2171" s="625">
        <v>2081643.5000000002</v>
      </c>
      <c r="X2171" s="625">
        <f t="shared" si="72"/>
        <v>2331440.7200000007</v>
      </c>
      <c r="Y2171" s="363"/>
      <c r="Z2171" s="359">
        <v>2016</v>
      </c>
      <c r="AA2171" s="359"/>
      <c r="AB2171" s="368" t="s">
        <v>3043</v>
      </c>
      <c r="AC2171" s="368"/>
      <c r="AD2171" s="368"/>
      <c r="AE2171" s="623"/>
      <c r="AF2171" s="645"/>
      <c r="AG2171" s="623" t="s">
        <v>3446</v>
      </c>
      <c r="AH2171" s="645"/>
      <c r="AI2171" s="645"/>
      <c r="AJ2171" s="645"/>
      <c r="AK2171" s="623" t="s">
        <v>3368</v>
      </c>
    </row>
    <row r="2172" spans="1:37" s="633" customFormat="1" ht="100.5" customHeight="1">
      <c r="A2172" s="646" t="s">
        <v>3447</v>
      </c>
      <c r="B2172" s="361" t="s">
        <v>33</v>
      </c>
      <c r="C2172" s="620" t="s">
        <v>3429</v>
      </c>
      <c r="D2172" s="361" t="s">
        <v>3430</v>
      </c>
      <c r="E2172" s="361" t="s">
        <v>3437</v>
      </c>
      <c r="F2172" s="361" t="s">
        <v>3430</v>
      </c>
      <c r="G2172" s="361" t="s">
        <v>3431</v>
      </c>
      <c r="H2172" s="288" t="s">
        <v>3448</v>
      </c>
      <c r="I2172" s="361" t="s">
        <v>3449</v>
      </c>
      <c r="J2172" s="432" t="s">
        <v>1135</v>
      </c>
      <c r="K2172" s="336">
        <v>80</v>
      </c>
      <c r="L2172" s="309">
        <v>231010000</v>
      </c>
      <c r="M2172" s="620" t="s">
        <v>128</v>
      </c>
      <c r="N2172" s="336" t="s">
        <v>1199</v>
      </c>
      <c r="O2172" s="620" t="s">
        <v>3450</v>
      </c>
      <c r="P2172" s="362"/>
      <c r="Q2172" s="326" t="s">
        <v>3366</v>
      </c>
      <c r="R2172" s="620" t="s">
        <v>1146</v>
      </c>
      <c r="S2172" s="362"/>
      <c r="T2172" s="620" t="s">
        <v>1180</v>
      </c>
      <c r="U2172" s="620"/>
      <c r="V2172" s="625">
        <v>1203856.02</v>
      </c>
      <c r="W2172" s="625">
        <v>1203856.02</v>
      </c>
      <c r="X2172" s="625">
        <f t="shared" si="72"/>
        <v>1348318.7424000001</v>
      </c>
      <c r="Y2172" s="363"/>
      <c r="Z2172" s="359">
        <v>2016</v>
      </c>
      <c r="AA2172" s="359"/>
      <c r="AB2172" s="368" t="s">
        <v>3043</v>
      </c>
      <c r="AC2172" s="368"/>
      <c r="AD2172" s="368"/>
      <c r="AE2172" s="623"/>
      <c r="AF2172" s="645"/>
      <c r="AG2172" s="623" t="s">
        <v>3451</v>
      </c>
      <c r="AH2172" s="645"/>
      <c r="AI2172" s="645"/>
      <c r="AJ2172" s="645"/>
      <c r="AK2172" s="623" t="s">
        <v>3368</v>
      </c>
    </row>
    <row r="2173" spans="1:37" s="633" customFormat="1" ht="100.5" customHeight="1">
      <c r="A2173" s="646" t="s">
        <v>3452</v>
      </c>
      <c r="B2173" s="361" t="s">
        <v>33</v>
      </c>
      <c r="C2173" s="620" t="s">
        <v>3429</v>
      </c>
      <c r="D2173" s="361" t="s">
        <v>3430</v>
      </c>
      <c r="E2173" s="361" t="s">
        <v>3437</v>
      </c>
      <c r="F2173" s="361" t="s">
        <v>3430</v>
      </c>
      <c r="G2173" s="361" t="s">
        <v>3431</v>
      </c>
      <c r="H2173" s="288" t="s">
        <v>3453</v>
      </c>
      <c r="I2173" s="361" t="s">
        <v>3454</v>
      </c>
      <c r="J2173" s="432" t="s">
        <v>1135</v>
      </c>
      <c r="K2173" s="336">
        <v>80</v>
      </c>
      <c r="L2173" s="309">
        <v>231010000</v>
      </c>
      <c r="M2173" s="620" t="s">
        <v>128</v>
      </c>
      <c r="N2173" s="336" t="s">
        <v>1199</v>
      </c>
      <c r="O2173" s="620" t="s">
        <v>3455</v>
      </c>
      <c r="P2173" s="362"/>
      <c r="Q2173" s="326" t="s">
        <v>3366</v>
      </c>
      <c r="R2173" s="620" t="s">
        <v>1146</v>
      </c>
      <c r="S2173" s="362"/>
      <c r="T2173" s="620" t="s">
        <v>1180</v>
      </c>
      <c r="U2173" s="620"/>
      <c r="V2173" s="625">
        <v>1367530.9</v>
      </c>
      <c r="W2173" s="625">
        <v>1367530.9</v>
      </c>
      <c r="X2173" s="625">
        <f t="shared" si="72"/>
        <v>1531634.608</v>
      </c>
      <c r="Y2173" s="363"/>
      <c r="Z2173" s="359">
        <v>2016</v>
      </c>
      <c r="AA2173" s="359"/>
      <c r="AB2173" s="368" t="s">
        <v>3043</v>
      </c>
      <c r="AC2173" s="368"/>
      <c r="AD2173" s="368"/>
      <c r="AE2173" s="623"/>
      <c r="AF2173" s="645"/>
      <c r="AG2173" s="623" t="s">
        <v>3456</v>
      </c>
      <c r="AH2173" s="645"/>
      <c r="AI2173" s="645"/>
      <c r="AJ2173" s="645"/>
      <c r="AK2173" s="623" t="s">
        <v>3368</v>
      </c>
    </row>
    <row r="2174" spans="1:37" s="633" customFormat="1" ht="100.5" customHeight="1">
      <c r="A2174" s="646" t="s">
        <v>3457</v>
      </c>
      <c r="B2174" s="361" t="s">
        <v>33</v>
      </c>
      <c r="C2174" s="620" t="s">
        <v>3429</v>
      </c>
      <c r="D2174" s="361" t="s">
        <v>3430</v>
      </c>
      <c r="E2174" s="361" t="s">
        <v>3437</v>
      </c>
      <c r="F2174" s="361" t="s">
        <v>3430</v>
      </c>
      <c r="G2174" s="361" t="s">
        <v>3431</v>
      </c>
      <c r="H2174" s="288" t="s">
        <v>3458</v>
      </c>
      <c r="I2174" s="361" t="s">
        <v>3459</v>
      </c>
      <c r="J2174" s="432" t="s">
        <v>1135</v>
      </c>
      <c r="K2174" s="336">
        <v>80</v>
      </c>
      <c r="L2174" s="309">
        <v>231010000</v>
      </c>
      <c r="M2174" s="620" t="s">
        <v>128</v>
      </c>
      <c r="N2174" s="336" t="s">
        <v>1199</v>
      </c>
      <c r="O2174" s="385" t="s">
        <v>3403</v>
      </c>
      <c r="P2174" s="362"/>
      <c r="Q2174" s="326" t="s">
        <v>3366</v>
      </c>
      <c r="R2174" s="620" t="s">
        <v>1146</v>
      </c>
      <c r="S2174" s="362"/>
      <c r="T2174" s="620" t="s">
        <v>1180</v>
      </c>
      <c r="U2174" s="620"/>
      <c r="V2174" s="625">
        <v>1732168</v>
      </c>
      <c r="W2174" s="625">
        <v>1732168</v>
      </c>
      <c r="X2174" s="625">
        <f t="shared" si="72"/>
        <v>1940028.1600000001</v>
      </c>
      <c r="Y2174" s="363"/>
      <c r="Z2174" s="359">
        <v>2016</v>
      </c>
      <c r="AA2174" s="359"/>
      <c r="AB2174" s="368" t="s">
        <v>3043</v>
      </c>
      <c r="AC2174" s="368"/>
      <c r="AD2174" s="368"/>
      <c r="AE2174" s="623"/>
      <c r="AF2174" s="645"/>
      <c r="AG2174" s="623" t="s">
        <v>3460</v>
      </c>
      <c r="AH2174" s="645"/>
      <c r="AI2174" s="645"/>
      <c r="AJ2174" s="645"/>
      <c r="AK2174" s="623" t="s">
        <v>3368</v>
      </c>
    </row>
    <row r="2175" spans="1:37" s="633" customFormat="1" ht="100.5" customHeight="1">
      <c r="A2175" s="646" t="s">
        <v>3461</v>
      </c>
      <c r="B2175" s="361" t="s">
        <v>33</v>
      </c>
      <c r="C2175" s="620" t="s">
        <v>3429</v>
      </c>
      <c r="D2175" s="361" t="s">
        <v>3430</v>
      </c>
      <c r="E2175" s="361" t="s">
        <v>3437</v>
      </c>
      <c r="F2175" s="361" t="s">
        <v>3430</v>
      </c>
      <c r="G2175" s="361" t="s">
        <v>3431</v>
      </c>
      <c r="H2175" s="288" t="s">
        <v>3462</v>
      </c>
      <c r="I2175" s="361" t="s">
        <v>3463</v>
      </c>
      <c r="J2175" s="432" t="s">
        <v>1135</v>
      </c>
      <c r="K2175" s="336">
        <v>80</v>
      </c>
      <c r="L2175" s="309">
        <v>231010000</v>
      </c>
      <c r="M2175" s="620" t="s">
        <v>128</v>
      </c>
      <c r="N2175" s="336" t="s">
        <v>1199</v>
      </c>
      <c r="O2175" s="432" t="s">
        <v>3464</v>
      </c>
      <c r="P2175" s="362"/>
      <c r="Q2175" s="326" t="s">
        <v>3366</v>
      </c>
      <c r="R2175" s="620" t="s">
        <v>1146</v>
      </c>
      <c r="S2175" s="362"/>
      <c r="T2175" s="620" t="s">
        <v>1180</v>
      </c>
      <c r="U2175" s="620"/>
      <c r="V2175" s="625">
        <v>1213227</v>
      </c>
      <c r="W2175" s="625">
        <v>1213227</v>
      </c>
      <c r="X2175" s="625">
        <f t="shared" si="72"/>
        <v>1358814.2400000002</v>
      </c>
      <c r="Y2175" s="363"/>
      <c r="Z2175" s="359">
        <v>2016</v>
      </c>
      <c r="AA2175" s="359"/>
      <c r="AB2175" s="368" t="s">
        <v>3043</v>
      </c>
      <c r="AC2175" s="368"/>
      <c r="AD2175" s="368"/>
      <c r="AE2175" s="623"/>
      <c r="AF2175" s="645"/>
      <c r="AG2175" s="623" t="s">
        <v>3465</v>
      </c>
      <c r="AH2175" s="645"/>
      <c r="AI2175" s="645"/>
      <c r="AJ2175" s="645"/>
      <c r="AK2175" s="623" t="s">
        <v>3368</v>
      </c>
    </row>
    <row r="2176" spans="1:37" s="633" customFormat="1" ht="100.5" customHeight="1">
      <c r="A2176" s="646" t="s">
        <v>3466</v>
      </c>
      <c r="B2176" s="361" t="s">
        <v>33</v>
      </c>
      <c r="C2176" s="620" t="s">
        <v>3467</v>
      </c>
      <c r="D2176" s="361" t="s">
        <v>3468</v>
      </c>
      <c r="E2176" s="361" t="s">
        <v>3469</v>
      </c>
      <c r="F2176" s="361" t="s">
        <v>3468</v>
      </c>
      <c r="G2176" s="361" t="s">
        <v>3469</v>
      </c>
      <c r="H2176" s="651" t="s">
        <v>3470</v>
      </c>
      <c r="I2176" s="651" t="s">
        <v>3471</v>
      </c>
      <c r="J2176" s="61" t="s">
        <v>227</v>
      </c>
      <c r="K2176" s="652">
        <v>40</v>
      </c>
      <c r="L2176" s="620">
        <v>271034100</v>
      </c>
      <c r="M2176" s="624" t="s">
        <v>84</v>
      </c>
      <c r="N2176" s="336" t="s">
        <v>1199</v>
      </c>
      <c r="O2176" s="624" t="s">
        <v>84</v>
      </c>
      <c r="P2176" s="362"/>
      <c r="Q2176" s="326" t="s">
        <v>3366</v>
      </c>
      <c r="R2176" s="620" t="s">
        <v>1146</v>
      </c>
      <c r="S2176" s="362"/>
      <c r="T2176" s="620" t="s">
        <v>1180</v>
      </c>
      <c r="U2176" s="620"/>
      <c r="V2176" s="625">
        <v>16049032</v>
      </c>
      <c r="W2176" s="625">
        <v>16049032</v>
      </c>
      <c r="X2176" s="625">
        <f t="shared" si="72"/>
        <v>17974915.84</v>
      </c>
      <c r="Y2176" s="363"/>
      <c r="Z2176" s="359">
        <v>2016</v>
      </c>
      <c r="AA2176" s="359"/>
      <c r="AB2176" s="368" t="s">
        <v>3043</v>
      </c>
      <c r="AC2176" s="368"/>
      <c r="AD2176" s="368"/>
      <c r="AE2176" s="623"/>
      <c r="AF2176" s="645"/>
      <c r="AG2176" s="623" t="s">
        <v>3472</v>
      </c>
      <c r="AH2176" s="645"/>
      <c r="AI2176" s="645"/>
      <c r="AJ2176" s="645"/>
      <c r="AK2176" s="623" t="s">
        <v>3368</v>
      </c>
    </row>
    <row r="2177" spans="1:37" s="633" customFormat="1" ht="100.5" customHeight="1">
      <c r="A2177" s="646" t="s">
        <v>3473</v>
      </c>
      <c r="B2177" s="361" t="s">
        <v>33</v>
      </c>
      <c r="C2177" s="620" t="s">
        <v>3467</v>
      </c>
      <c r="D2177" s="361" t="s">
        <v>3468</v>
      </c>
      <c r="E2177" s="361" t="s">
        <v>3469</v>
      </c>
      <c r="F2177" s="361" t="s">
        <v>3468</v>
      </c>
      <c r="G2177" s="361" t="s">
        <v>3469</v>
      </c>
      <c r="H2177" s="288" t="s">
        <v>3474</v>
      </c>
      <c r="I2177" s="361" t="s">
        <v>3475</v>
      </c>
      <c r="J2177" s="432" t="s">
        <v>1135</v>
      </c>
      <c r="K2177" s="652">
        <v>40</v>
      </c>
      <c r="L2177" s="621">
        <v>471010000</v>
      </c>
      <c r="M2177" s="288" t="s">
        <v>125</v>
      </c>
      <c r="N2177" s="336" t="s">
        <v>1199</v>
      </c>
      <c r="O2177" s="620" t="s">
        <v>3365</v>
      </c>
      <c r="P2177" s="362"/>
      <c r="Q2177" s="326" t="s">
        <v>3366</v>
      </c>
      <c r="R2177" s="620" t="s">
        <v>1146</v>
      </c>
      <c r="S2177" s="362"/>
      <c r="T2177" s="620" t="s">
        <v>1180</v>
      </c>
      <c r="U2177" s="620"/>
      <c r="V2177" s="625">
        <v>4185000</v>
      </c>
      <c r="W2177" s="625">
        <v>4185000</v>
      </c>
      <c r="X2177" s="625">
        <f t="shared" si="72"/>
        <v>4687200</v>
      </c>
      <c r="Y2177" s="363"/>
      <c r="Z2177" s="359">
        <v>2016</v>
      </c>
      <c r="AA2177" s="359"/>
      <c r="AB2177" s="368" t="s">
        <v>3043</v>
      </c>
      <c r="AC2177" s="368"/>
      <c r="AD2177" s="368"/>
      <c r="AE2177" s="623"/>
      <c r="AF2177" s="645"/>
      <c r="AG2177" s="623" t="s">
        <v>3476</v>
      </c>
      <c r="AH2177" s="645"/>
      <c r="AI2177" s="645"/>
      <c r="AJ2177" s="645"/>
      <c r="AK2177" s="623" t="s">
        <v>3368</v>
      </c>
    </row>
    <row r="2178" spans="1:37" s="633" customFormat="1" ht="100.5" customHeight="1">
      <c r="A2178" s="646" t="s">
        <v>3477</v>
      </c>
      <c r="B2178" s="361" t="s">
        <v>33</v>
      </c>
      <c r="C2178" s="361" t="s">
        <v>2312</v>
      </c>
      <c r="D2178" s="361" t="s">
        <v>2313</v>
      </c>
      <c r="E2178" s="361" t="s">
        <v>3478</v>
      </c>
      <c r="F2178" s="361" t="s">
        <v>2315</v>
      </c>
      <c r="G2178" s="361" t="s">
        <v>3479</v>
      </c>
      <c r="H2178" s="361" t="s">
        <v>3480</v>
      </c>
      <c r="I2178" s="478" t="s">
        <v>3481</v>
      </c>
      <c r="J2178" s="432" t="s">
        <v>1135</v>
      </c>
      <c r="K2178" s="336">
        <v>100</v>
      </c>
      <c r="L2178" s="441">
        <v>151010000</v>
      </c>
      <c r="M2178" s="620" t="s">
        <v>82</v>
      </c>
      <c r="N2178" s="336" t="s">
        <v>1199</v>
      </c>
      <c r="O2178" s="385" t="s">
        <v>3482</v>
      </c>
      <c r="P2178" s="653"/>
      <c r="Q2178" s="326" t="s">
        <v>3483</v>
      </c>
      <c r="R2178" s="620" t="s">
        <v>1146</v>
      </c>
      <c r="S2178" s="362"/>
      <c r="T2178" s="620" t="s">
        <v>1180</v>
      </c>
      <c r="U2178" s="620"/>
      <c r="V2178" s="625">
        <v>1197000</v>
      </c>
      <c r="W2178" s="625">
        <v>1197000</v>
      </c>
      <c r="X2178" s="625">
        <v>1340640.0000000002</v>
      </c>
      <c r="Y2178" s="363"/>
      <c r="Z2178" s="359">
        <v>2016</v>
      </c>
      <c r="AA2178" s="359"/>
      <c r="AB2178" s="368" t="s">
        <v>3043</v>
      </c>
      <c r="AC2178" s="368"/>
      <c r="AD2178" s="368"/>
      <c r="AE2178" s="623"/>
      <c r="AF2178" s="645"/>
      <c r="AG2178" s="623" t="s">
        <v>3484</v>
      </c>
      <c r="AH2178" s="645"/>
      <c r="AI2178" s="645"/>
      <c r="AJ2178" s="645"/>
      <c r="AK2178" s="623" t="s">
        <v>3368</v>
      </c>
    </row>
    <row r="2179" spans="1:37" s="633" customFormat="1" ht="100.5" customHeight="1">
      <c r="A2179" s="646" t="s">
        <v>3485</v>
      </c>
      <c r="B2179" s="361" t="s">
        <v>33</v>
      </c>
      <c r="C2179" s="361" t="s">
        <v>2312</v>
      </c>
      <c r="D2179" s="361" t="s">
        <v>2313</v>
      </c>
      <c r="E2179" s="361" t="s">
        <v>3478</v>
      </c>
      <c r="F2179" s="361" t="s">
        <v>2315</v>
      </c>
      <c r="G2179" s="361" t="s">
        <v>3479</v>
      </c>
      <c r="H2179" s="361" t="s">
        <v>3486</v>
      </c>
      <c r="I2179" s="478" t="s">
        <v>3487</v>
      </c>
      <c r="J2179" s="432" t="s">
        <v>1135</v>
      </c>
      <c r="K2179" s="336">
        <v>100</v>
      </c>
      <c r="L2179" s="441">
        <v>151010000</v>
      </c>
      <c r="M2179" s="620" t="s">
        <v>82</v>
      </c>
      <c r="N2179" s="336" t="s">
        <v>1199</v>
      </c>
      <c r="O2179" s="385" t="s">
        <v>3482</v>
      </c>
      <c r="P2179" s="653"/>
      <c r="Q2179" s="326" t="s">
        <v>3483</v>
      </c>
      <c r="R2179" s="620" t="s">
        <v>1146</v>
      </c>
      <c r="S2179" s="362"/>
      <c r="T2179" s="620" t="s">
        <v>1180</v>
      </c>
      <c r="U2179" s="620"/>
      <c r="V2179" s="625">
        <v>1197000</v>
      </c>
      <c r="W2179" s="625">
        <v>1197000</v>
      </c>
      <c r="X2179" s="625">
        <v>1340640.0000000002</v>
      </c>
      <c r="Y2179" s="363"/>
      <c r="Z2179" s="359">
        <v>2016</v>
      </c>
      <c r="AA2179" s="359"/>
      <c r="AB2179" s="368" t="s">
        <v>3043</v>
      </c>
      <c r="AC2179" s="368"/>
      <c r="AD2179" s="368"/>
      <c r="AE2179" s="623"/>
      <c r="AF2179" s="645"/>
      <c r="AG2179" s="623" t="s">
        <v>3488</v>
      </c>
      <c r="AH2179" s="645"/>
      <c r="AI2179" s="645"/>
      <c r="AJ2179" s="645"/>
      <c r="AK2179" s="623" t="s">
        <v>3368</v>
      </c>
    </row>
    <row r="2180" spans="1:37" s="633" customFormat="1" ht="100.5" customHeight="1">
      <c r="A2180" s="646" t="s">
        <v>3489</v>
      </c>
      <c r="B2180" s="361" t="s">
        <v>33</v>
      </c>
      <c r="C2180" s="620" t="s">
        <v>3490</v>
      </c>
      <c r="D2180" s="361" t="s">
        <v>3491</v>
      </c>
      <c r="E2180" s="361" t="s">
        <v>3492</v>
      </c>
      <c r="F2180" s="361" t="s">
        <v>3491</v>
      </c>
      <c r="G2180" s="361" t="s">
        <v>3492</v>
      </c>
      <c r="H2180" s="361" t="s">
        <v>3493</v>
      </c>
      <c r="I2180" s="361" t="s">
        <v>3494</v>
      </c>
      <c r="J2180" s="336" t="s">
        <v>227</v>
      </c>
      <c r="K2180" s="336">
        <v>100</v>
      </c>
      <c r="L2180" s="621">
        <v>471010000</v>
      </c>
      <c r="M2180" s="288" t="s">
        <v>125</v>
      </c>
      <c r="N2180" s="336" t="s">
        <v>1199</v>
      </c>
      <c r="O2180" s="620" t="s">
        <v>3365</v>
      </c>
      <c r="P2180" s="362"/>
      <c r="Q2180" s="326" t="s">
        <v>3366</v>
      </c>
      <c r="R2180" s="620" t="s">
        <v>1146</v>
      </c>
      <c r="S2180" s="362"/>
      <c r="T2180" s="620" t="s">
        <v>1180</v>
      </c>
      <c r="U2180" s="620"/>
      <c r="V2180" s="625">
        <v>8500000</v>
      </c>
      <c r="W2180" s="625">
        <v>8500000</v>
      </c>
      <c r="X2180" s="625">
        <f t="shared" ref="X2180:X2185" si="75">W2180*1.12</f>
        <v>9520000</v>
      </c>
      <c r="Y2180" s="363"/>
      <c r="Z2180" s="359">
        <v>2016</v>
      </c>
      <c r="AA2180" s="359"/>
      <c r="AB2180" s="368" t="s">
        <v>3043</v>
      </c>
      <c r="AC2180" s="368"/>
      <c r="AD2180" s="368"/>
      <c r="AE2180" s="623"/>
      <c r="AF2180" s="645"/>
      <c r="AG2180" s="623" t="s">
        <v>3495</v>
      </c>
      <c r="AH2180" s="645"/>
      <c r="AI2180" s="645"/>
      <c r="AJ2180" s="645"/>
      <c r="AK2180" s="623" t="s">
        <v>3368</v>
      </c>
    </row>
    <row r="2181" spans="1:37" s="633" customFormat="1" ht="100.5" customHeight="1">
      <c r="A2181" s="646" t="s">
        <v>3496</v>
      </c>
      <c r="B2181" s="361" t="s">
        <v>33</v>
      </c>
      <c r="C2181" s="620" t="s">
        <v>3490</v>
      </c>
      <c r="D2181" s="361" t="s">
        <v>3491</v>
      </c>
      <c r="E2181" s="361" t="s">
        <v>3492</v>
      </c>
      <c r="F2181" s="361" t="s">
        <v>3491</v>
      </c>
      <c r="G2181" s="361" t="s">
        <v>3492</v>
      </c>
      <c r="H2181" s="361" t="s">
        <v>3497</v>
      </c>
      <c r="I2181" s="361" t="s">
        <v>3498</v>
      </c>
      <c r="J2181" s="336" t="s">
        <v>227</v>
      </c>
      <c r="K2181" s="336">
        <v>100</v>
      </c>
      <c r="L2181" s="309">
        <v>231010000</v>
      </c>
      <c r="M2181" s="620" t="s">
        <v>128</v>
      </c>
      <c r="N2181" s="336" t="s">
        <v>1199</v>
      </c>
      <c r="O2181" s="620" t="s">
        <v>3445</v>
      </c>
      <c r="P2181" s="362"/>
      <c r="Q2181" s="326" t="s">
        <v>3366</v>
      </c>
      <c r="R2181" s="620" t="s">
        <v>1146</v>
      </c>
      <c r="S2181" s="362"/>
      <c r="T2181" s="620" t="s">
        <v>1180</v>
      </c>
      <c r="U2181" s="620"/>
      <c r="V2181" s="625">
        <v>5350000</v>
      </c>
      <c r="W2181" s="625">
        <v>5350000</v>
      </c>
      <c r="X2181" s="625">
        <f t="shared" si="75"/>
        <v>5992000.0000000009</v>
      </c>
      <c r="Y2181" s="363"/>
      <c r="Z2181" s="359">
        <v>2016</v>
      </c>
      <c r="AA2181" s="359"/>
      <c r="AB2181" s="368" t="s">
        <v>3043</v>
      </c>
      <c r="AC2181" s="368"/>
      <c r="AD2181" s="368"/>
      <c r="AE2181" s="623"/>
      <c r="AF2181" s="645"/>
      <c r="AG2181" s="623" t="s">
        <v>3499</v>
      </c>
      <c r="AH2181" s="645"/>
      <c r="AI2181" s="645"/>
      <c r="AJ2181" s="645"/>
      <c r="AK2181" s="623" t="s">
        <v>3368</v>
      </c>
    </row>
    <row r="2182" spans="1:37" s="633" customFormat="1" ht="100.5" customHeight="1">
      <c r="A2182" s="646" t="s">
        <v>3500</v>
      </c>
      <c r="B2182" s="361" t="s">
        <v>33</v>
      </c>
      <c r="C2182" s="620" t="s">
        <v>3490</v>
      </c>
      <c r="D2182" s="361" t="s">
        <v>3491</v>
      </c>
      <c r="E2182" s="361" t="s">
        <v>3492</v>
      </c>
      <c r="F2182" s="361" t="s">
        <v>3491</v>
      </c>
      <c r="G2182" s="361" t="s">
        <v>3492</v>
      </c>
      <c r="H2182" s="361" t="s">
        <v>3501</v>
      </c>
      <c r="I2182" s="361" t="s">
        <v>3502</v>
      </c>
      <c r="J2182" s="336" t="s">
        <v>227</v>
      </c>
      <c r="K2182" s="336">
        <v>100</v>
      </c>
      <c r="L2182" s="309">
        <v>231010000</v>
      </c>
      <c r="M2182" s="620" t="s">
        <v>128</v>
      </c>
      <c r="N2182" s="336" t="s">
        <v>1199</v>
      </c>
      <c r="O2182" s="620" t="s">
        <v>3450</v>
      </c>
      <c r="P2182" s="362"/>
      <c r="Q2182" s="326" t="s">
        <v>3366</v>
      </c>
      <c r="R2182" s="620" t="s">
        <v>1146</v>
      </c>
      <c r="S2182" s="362"/>
      <c r="T2182" s="620" t="s">
        <v>1180</v>
      </c>
      <c r="U2182" s="620"/>
      <c r="V2182" s="625">
        <v>8500000</v>
      </c>
      <c r="W2182" s="625">
        <v>8500000</v>
      </c>
      <c r="X2182" s="625">
        <f t="shared" si="75"/>
        <v>9520000</v>
      </c>
      <c r="Y2182" s="363"/>
      <c r="Z2182" s="359">
        <v>2016</v>
      </c>
      <c r="AA2182" s="359"/>
      <c r="AB2182" s="368" t="s">
        <v>3043</v>
      </c>
      <c r="AC2182" s="368"/>
      <c r="AD2182" s="368"/>
      <c r="AE2182" s="623"/>
      <c r="AF2182" s="645"/>
      <c r="AG2182" s="623" t="s">
        <v>3503</v>
      </c>
      <c r="AH2182" s="645"/>
      <c r="AI2182" s="645"/>
      <c r="AJ2182" s="645"/>
      <c r="AK2182" s="623" t="s">
        <v>3368</v>
      </c>
    </row>
    <row r="2183" spans="1:37" s="633" customFormat="1" ht="100.5" customHeight="1">
      <c r="A2183" s="646" t="s">
        <v>3504</v>
      </c>
      <c r="B2183" s="361" t="s">
        <v>33</v>
      </c>
      <c r="C2183" s="620" t="s">
        <v>3490</v>
      </c>
      <c r="D2183" s="361" t="s">
        <v>3491</v>
      </c>
      <c r="E2183" s="361" t="s">
        <v>3492</v>
      </c>
      <c r="F2183" s="361" t="s">
        <v>3491</v>
      </c>
      <c r="G2183" s="361" t="s">
        <v>3492</v>
      </c>
      <c r="H2183" s="361" t="s">
        <v>3505</v>
      </c>
      <c r="I2183" s="361" t="s">
        <v>3506</v>
      </c>
      <c r="J2183" s="336" t="s">
        <v>227</v>
      </c>
      <c r="K2183" s="336">
        <v>100</v>
      </c>
      <c r="L2183" s="309">
        <v>231010000</v>
      </c>
      <c r="M2183" s="620" t="s">
        <v>128</v>
      </c>
      <c r="N2183" s="336" t="s">
        <v>1199</v>
      </c>
      <c r="O2183" s="620" t="s">
        <v>3455</v>
      </c>
      <c r="P2183" s="362"/>
      <c r="Q2183" s="326" t="s">
        <v>3366</v>
      </c>
      <c r="R2183" s="620" t="s">
        <v>1146</v>
      </c>
      <c r="S2183" s="362"/>
      <c r="T2183" s="620" t="s">
        <v>1180</v>
      </c>
      <c r="U2183" s="620"/>
      <c r="V2183" s="625">
        <v>5350000</v>
      </c>
      <c r="W2183" s="625">
        <v>5350000</v>
      </c>
      <c r="X2183" s="625">
        <f t="shared" si="75"/>
        <v>5992000.0000000009</v>
      </c>
      <c r="Y2183" s="363"/>
      <c r="Z2183" s="359">
        <v>2016</v>
      </c>
      <c r="AA2183" s="359"/>
      <c r="AB2183" s="368" t="s">
        <v>3043</v>
      </c>
      <c r="AC2183" s="368"/>
      <c r="AD2183" s="368"/>
      <c r="AE2183" s="623"/>
      <c r="AF2183" s="645"/>
      <c r="AG2183" s="623" t="s">
        <v>3507</v>
      </c>
      <c r="AH2183" s="645"/>
      <c r="AI2183" s="645"/>
      <c r="AJ2183" s="645"/>
      <c r="AK2183" s="623" t="s">
        <v>3368</v>
      </c>
    </row>
    <row r="2184" spans="1:37" s="633" customFormat="1" ht="100.5" customHeight="1">
      <c r="A2184" s="646" t="s">
        <v>3508</v>
      </c>
      <c r="B2184" s="361" t="s">
        <v>33</v>
      </c>
      <c r="C2184" s="620" t="s">
        <v>3490</v>
      </c>
      <c r="D2184" s="361" t="s">
        <v>3491</v>
      </c>
      <c r="E2184" s="361" t="s">
        <v>3492</v>
      </c>
      <c r="F2184" s="361" t="s">
        <v>3491</v>
      </c>
      <c r="G2184" s="361" t="s">
        <v>3492</v>
      </c>
      <c r="H2184" s="361" t="s">
        <v>3509</v>
      </c>
      <c r="I2184" s="361" t="s">
        <v>3510</v>
      </c>
      <c r="J2184" s="336" t="s">
        <v>227</v>
      </c>
      <c r="K2184" s="336">
        <v>100</v>
      </c>
      <c r="L2184" s="621">
        <v>271010000</v>
      </c>
      <c r="M2184" s="288" t="s">
        <v>127</v>
      </c>
      <c r="N2184" s="336" t="s">
        <v>1199</v>
      </c>
      <c r="O2184" s="650" t="s">
        <v>3511</v>
      </c>
      <c r="P2184" s="362"/>
      <c r="Q2184" s="326" t="s">
        <v>3366</v>
      </c>
      <c r="R2184" s="620" t="s">
        <v>1146</v>
      </c>
      <c r="S2184" s="362"/>
      <c r="T2184" s="620" t="s">
        <v>1180</v>
      </c>
      <c r="U2184" s="620"/>
      <c r="V2184" s="625">
        <v>12000000</v>
      </c>
      <c r="W2184" s="625">
        <v>12000000</v>
      </c>
      <c r="X2184" s="625">
        <f t="shared" si="75"/>
        <v>13440000.000000002</v>
      </c>
      <c r="Y2184" s="363"/>
      <c r="Z2184" s="359">
        <v>2016</v>
      </c>
      <c r="AA2184" s="359"/>
      <c r="AB2184" s="368" t="s">
        <v>3043</v>
      </c>
      <c r="AC2184" s="368"/>
      <c r="AD2184" s="368"/>
      <c r="AE2184" s="623"/>
      <c r="AF2184" s="645"/>
      <c r="AG2184" s="623" t="s">
        <v>3512</v>
      </c>
      <c r="AH2184" s="645"/>
      <c r="AI2184" s="645"/>
      <c r="AJ2184" s="645"/>
      <c r="AK2184" s="623" t="s">
        <v>3368</v>
      </c>
    </row>
    <row r="2185" spans="1:37" s="633" customFormat="1" ht="100.5" customHeight="1">
      <c r="A2185" s="646" t="s">
        <v>3513</v>
      </c>
      <c r="B2185" s="361" t="s">
        <v>33</v>
      </c>
      <c r="C2185" s="620" t="s">
        <v>3490</v>
      </c>
      <c r="D2185" s="361" t="s">
        <v>3491</v>
      </c>
      <c r="E2185" s="361" t="s">
        <v>3492</v>
      </c>
      <c r="F2185" s="361" t="s">
        <v>3491</v>
      </c>
      <c r="G2185" s="361" t="s">
        <v>3492</v>
      </c>
      <c r="H2185" s="361" t="s">
        <v>3514</v>
      </c>
      <c r="I2185" s="361" t="s">
        <v>3515</v>
      </c>
      <c r="J2185" s="336" t="s">
        <v>227</v>
      </c>
      <c r="K2185" s="336">
        <v>100</v>
      </c>
      <c r="L2185" s="309">
        <v>311000000</v>
      </c>
      <c r="M2185" s="288" t="s">
        <v>342</v>
      </c>
      <c r="N2185" s="336" t="s">
        <v>1199</v>
      </c>
      <c r="O2185" s="288" t="s">
        <v>3372</v>
      </c>
      <c r="P2185" s="317"/>
      <c r="Q2185" s="326" t="s">
        <v>3366</v>
      </c>
      <c r="R2185" s="620" t="s">
        <v>1146</v>
      </c>
      <c r="S2185" s="362"/>
      <c r="T2185" s="620" t="s">
        <v>1180</v>
      </c>
      <c r="U2185" s="620"/>
      <c r="V2185" s="625">
        <v>8760000</v>
      </c>
      <c r="W2185" s="625">
        <v>8760000</v>
      </c>
      <c r="X2185" s="625">
        <f t="shared" si="75"/>
        <v>9811200.0000000019</v>
      </c>
      <c r="Y2185" s="363"/>
      <c r="Z2185" s="359">
        <v>2016</v>
      </c>
      <c r="AA2185" s="359"/>
      <c r="AB2185" s="368" t="s">
        <v>3043</v>
      </c>
      <c r="AC2185" s="368"/>
      <c r="AD2185" s="368"/>
      <c r="AE2185" s="623"/>
      <c r="AF2185" s="645"/>
      <c r="AG2185" s="623" t="s">
        <v>3516</v>
      </c>
      <c r="AH2185" s="645"/>
      <c r="AI2185" s="645"/>
      <c r="AJ2185" s="645"/>
      <c r="AK2185" s="623" t="s">
        <v>3368</v>
      </c>
    </row>
    <row r="2186" spans="1:37" s="655" customFormat="1" ht="100.5" customHeight="1">
      <c r="A2186" s="646" t="s">
        <v>3517</v>
      </c>
      <c r="B2186" s="361" t="s">
        <v>33</v>
      </c>
      <c r="C2186" s="647" t="s">
        <v>3360</v>
      </c>
      <c r="D2186" s="647" t="s">
        <v>3361</v>
      </c>
      <c r="E2186" s="647" t="s">
        <v>3362</v>
      </c>
      <c r="F2186" s="361" t="s">
        <v>3361</v>
      </c>
      <c r="G2186" s="647" t="s">
        <v>3362</v>
      </c>
      <c r="H2186" s="648" t="s">
        <v>3518</v>
      </c>
      <c r="I2186" s="432" t="s">
        <v>3519</v>
      </c>
      <c r="J2186" s="336" t="s">
        <v>227</v>
      </c>
      <c r="K2186" s="336">
        <v>30</v>
      </c>
      <c r="L2186" s="317">
        <v>711000000</v>
      </c>
      <c r="M2186" s="295" t="s">
        <v>73</v>
      </c>
      <c r="N2186" s="336" t="s">
        <v>1199</v>
      </c>
      <c r="O2186" s="385" t="s">
        <v>3520</v>
      </c>
      <c r="P2186" s="362"/>
      <c r="Q2186" s="385" t="s">
        <v>3159</v>
      </c>
      <c r="R2186" s="620" t="s">
        <v>1146</v>
      </c>
      <c r="S2186" s="362"/>
      <c r="T2186" s="620" t="s">
        <v>1180</v>
      </c>
      <c r="U2186" s="620"/>
      <c r="V2186" s="625">
        <v>170302000</v>
      </c>
      <c r="W2186" s="625">
        <v>170302000</v>
      </c>
      <c r="X2186" s="625">
        <f>W2186*1.12</f>
        <v>190738240.00000003</v>
      </c>
      <c r="Y2186" s="363"/>
      <c r="Z2186" s="620">
        <v>2016</v>
      </c>
      <c r="AA2186" s="359"/>
      <c r="AB2186" s="623" t="s">
        <v>3043</v>
      </c>
      <c r="AC2186" s="654"/>
      <c r="AD2186" s="368" t="s">
        <v>3160</v>
      </c>
      <c r="AE2186" s="644" t="s">
        <v>3521</v>
      </c>
      <c r="AF2186" s="644"/>
      <c r="AG2186" s="623" t="s">
        <v>3522</v>
      </c>
      <c r="AH2186" s="654"/>
      <c r="AI2186" s="654"/>
      <c r="AJ2186" s="654"/>
      <c r="AK2186" s="623" t="s">
        <v>3523</v>
      </c>
    </row>
    <row r="2187" spans="1:37" s="655" customFormat="1" ht="100.5" customHeight="1">
      <c r="A2187" s="646" t="s">
        <v>3524</v>
      </c>
      <c r="B2187" s="361" t="s">
        <v>33</v>
      </c>
      <c r="C2187" s="361" t="s">
        <v>2312</v>
      </c>
      <c r="D2187" s="361" t="s">
        <v>2313</v>
      </c>
      <c r="E2187" s="361" t="s">
        <v>3478</v>
      </c>
      <c r="F2187" s="361" t="s">
        <v>2315</v>
      </c>
      <c r="G2187" s="361" t="s">
        <v>3479</v>
      </c>
      <c r="H2187" s="648" t="s">
        <v>3525</v>
      </c>
      <c r="I2187" s="432" t="s">
        <v>3526</v>
      </c>
      <c r="J2187" s="336" t="s">
        <v>227</v>
      </c>
      <c r="K2187" s="336">
        <v>100</v>
      </c>
      <c r="L2187" s="309">
        <v>231010000</v>
      </c>
      <c r="M2187" s="620" t="s">
        <v>128</v>
      </c>
      <c r="N2187" s="336" t="s">
        <v>1199</v>
      </c>
      <c r="O2187" s="620" t="s">
        <v>3527</v>
      </c>
      <c r="P2187" s="362"/>
      <c r="Q2187" s="326" t="s">
        <v>3366</v>
      </c>
      <c r="R2187" s="620" t="s">
        <v>1146</v>
      </c>
      <c r="S2187" s="362"/>
      <c r="T2187" s="620" t="s">
        <v>1180</v>
      </c>
      <c r="U2187" s="620"/>
      <c r="V2187" s="625">
        <v>11030675</v>
      </c>
      <c r="W2187" s="625">
        <v>11030675</v>
      </c>
      <c r="X2187" s="625">
        <f t="shared" ref="X2187:X2245" si="76">W2187*1.12</f>
        <v>12354356.000000002</v>
      </c>
      <c r="Y2187" s="363"/>
      <c r="Z2187" s="359">
        <v>2016</v>
      </c>
      <c r="AA2187" s="359"/>
      <c r="AB2187" s="623" t="s">
        <v>3043</v>
      </c>
      <c r="AC2187" s="654"/>
      <c r="AD2187" s="654"/>
      <c r="AE2187" s="654"/>
      <c r="AF2187" s="654"/>
      <c r="AG2187" s="623" t="s">
        <v>3528</v>
      </c>
      <c r="AH2187" s="654"/>
      <c r="AI2187" s="654"/>
      <c r="AJ2187" s="654"/>
      <c r="AK2187" s="623" t="s">
        <v>3523</v>
      </c>
    </row>
    <row r="2188" spans="1:37" s="633" customFormat="1" ht="100.5" customHeight="1">
      <c r="A2188" s="851" t="s">
        <v>3529</v>
      </c>
      <c r="B2188" s="688" t="s">
        <v>33</v>
      </c>
      <c r="C2188" s="688" t="s">
        <v>2312</v>
      </c>
      <c r="D2188" s="688" t="s">
        <v>2313</v>
      </c>
      <c r="E2188" s="688" t="s">
        <v>3478</v>
      </c>
      <c r="F2188" s="688" t="s">
        <v>2315</v>
      </c>
      <c r="G2188" s="688" t="s">
        <v>3479</v>
      </c>
      <c r="H2188" s="871" t="s">
        <v>3530</v>
      </c>
      <c r="I2188" s="536" t="s">
        <v>3531</v>
      </c>
      <c r="J2188" s="598" t="s">
        <v>1135</v>
      </c>
      <c r="K2188" s="598">
        <v>100</v>
      </c>
      <c r="L2188" s="536">
        <v>271010000</v>
      </c>
      <c r="M2188" s="533" t="s">
        <v>127</v>
      </c>
      <c r="N2188" s="598" t="s">
        <v>1199</v>
      </c>
      <c r="O2188" s="536" t="s">
        <v>3042</v>
      </c>
      <c r="P2188" s="853"/>
      <c r="Q2188" s="587" t="s">
        <v>3366</v>
      </c>
      <c r="R2188" s="536" t="s">
        <v>1146</v>
      </c>
      <c r="S2188" s="853"/>
      <c r="T2188" s="536" t="s">
        <v>1180</v>
      </c>
      <c r="U2188" s="536"/>
      <c r="V2188" s="524">
        <v>5978000</v>
      </c>
      <c r="W2188" s="524">
        <v>0</v>
      </c>
      <c r="X2188" s="524">
        <v>0</v>
      </c>
      <c r="Y2188" s="854"/>
      <c r="Z2188" s="584">
        <v>2016</v>
      </c>
      <c r="AA2188" s="584"/>
      <c r="AB2188" s="595" t="s">
        <v>3043</v>
      </c>
      <c r="AC2188" s="657"/>
      <c r="AD2188" s="657"/>
      <c r="AE2188" s="657"/>
      <c r="AF2188" s="657"/>
      <c r="AG2188" s="595" t="s">
        <v>3532</v>
      </c>
      <c r="AH2188" s="657"/>
      <c r="AI2188" s="657"/>
      <c r="AJ2188" s="657"/>
      <c r="AK2188" s="595" t="s">
        <v>3523</v>
      </c>
    </row>
    <row r="2189" spans="1:37" s="655" customFormat="1" ht="100.5" customHeight="1">
      <c r="A2189" s="825" t="s">
        <v>4304</v>
      </c>
      <c r="B2189" s="922" t="s">
        <v>33</v>
      </c>
      <c r="C2189" s="922" t="s">
        <v>2312</v>
      </c>
      <c r="D2189" s="922" t="s">
        <v>2313</v>
      </c>
      <c r="E2189" s="922" t="s">
        <v>3478</v>
      </c>
      <c r="F2189" s="922" t="s">
        <v>2315</v>
      </c>
      <c r="G2189" s="922" t="s">
        <v>3479</v>
      </c>
      <c r="H2189" s="926" t="s">
        <v>4305</v>
      </c>
      <c r="I2189" s="926" t="s">
        <v>4305</v>
      </c>
      <c r="J2189" s="923" t="s">
        <v>1135</v>
      </c>
      <c r="K2189" s="923">
        <v>100</v>
      </c>
      <c r="L2189" s="919">
        <v>271010000</v>
      </c>
      <c r="M2189" s="727" t="s">
        <v>127</v>
      </c>
      <c r="N2189" s="923" t="s">
        <v>1199</v>
      </c>
      <c r="O2189" s="749" t="s">
        <v>3613</v>
      </c>
      <c r="P2189" s="924"/>
      <c r="Q2189" s="767" t="s">
        <v>3366</v>
      </c>
      <c r="R2189" s="749" t="s">
        <v>1146</v>
      </c>
      <c r="S2189" s="924"/>
      <c r="T2189" s="749" t="s">
        <v>1180</v>
      </c>
      <c r="U2189" s="749"/>
      <c r="V2189" s="769">
        <v>5978000</v>
      </c>
      <c r="W2189" s="769">
        <v>5978000</v>
      </c>
      <c r="X2189" s="769">
        <f t="shared" si="76"/>
        <v>6695360.0000000009</v>
      </c>
      <c r="Y2189" s="888"/>
      <c r="Z2189" s="751">
        <v>2016</v>
      </c>
      <c r="AA2189" s="751" t="s">
        <v>4306</v>
      </c>
      <c r="AB2189" s="878" t="s">
        <v>3043</v>
      </c>
      <c r="AC2189" s="925"/>
      <c r="AD2189" s="925"/>
      <c r="AE2189" s="925"/>
      <c r="AF2189" s="925"/>
      <c r="AG2189" s="878" t="s">
        <v>4368</v>
      </c>
      <c r="AH2189" s="925"/>
      <c r="AI2189" s="925"/>
      <c r="AJ2189" s="925"/>
      <c r="AK2189" s="878" t="s">
        <v>4307</v>
      </c>
    </row>
    <row r="2190" spans="1:37" s="633" customFormat="1" ht="100.5" customHeight="1">
      <c r="A2190" s="851" t="s">
        <v>3533</v>
      </c>
      <c r="B2190" s="688" t="s">
        <v>33</v>
      </c>
      <c r="C2190" s="889" t="s">
        <v>3534</v>
      </c>
      <c r="D2190" s="889" t="s">
        <v>3535</v>
      </c>
      <c r="E2190" s="889" t="s">
        <v>3536</v>
      </c>
      <c r="F2190" s="889" t="s">
        <v>3535</v>
      </c>
      <c r="G2190" s="889" t="s">
        <v>3536</v>
      </c>
      <c r="H2190" s="871" t="s">
        <v>3537</v>
      </c>
      <c r="I2190" s="536" t="s">
        <v>3538</v>
      </c>
      <c r="J2190" s="598" t="s">
        <v>227</v>
      </c>
      <c r="K2190" s="598">
        <v>60</v>
      </c>
      <c r="L2190" s="585">
        <v>711000000</v>
      </c>
      <c r="M2190" s="520" t="s">
        <v>73</v>
      </c>
      <c r="N2190" s="598" t="s">
        <v>1199</v>
      </c>
      <c r="O2190" s="533" t="s">
        <v>3539</v>
      </c>
      <c r="P2190" s="853"/>
      <c r="Q2190" s="587" t="s">
        <v>3366</v>
      </c>
      <c r="R2190" s="536" t="s">
        <v>1146</v>
      </c>
      <c r="S2190" s="853"/>
      <c r="T2190" s="536" t="s">
        <v>1180</v>
      </c>
      <c r="U2190" s="536"/>
      <c r="V2190" s="524">
        <v>120000000</v>
      </c>
      <c r="W2190" s="524">
        <v>0</v>
      </c>
      <c r="X2190" s="524">
        <v>0</v>
      </c>
      <c r="Y2190" s="854"/>
      <c r="Z2190" s="584">
        <v>2016</v>
      </c>
      <c r="AA2190" s="584"/>
      <c r="AB2190" s="595" t="s">
        <v>3043</v>
      </c>
      <c r="AC2190" s="657"/>
      <c r="AD2190" s="657"/>
      <c r="AE2190" s="657"/>
      <c r="AF2190" s="657"/>
      <c r="AG2190" s="595" t="s">
        <v>3540</v>
      </c>
      <c r="AH2190" s="657"/>
      <c r="AI2190" s="657"/>
      <c r="AJ2190" s="657"/>
      <c r="AK2190" s="595" t="s">
        <v>3523</v>
      </c>
    </row>
    <row r="2191" spans="1:37" s="655" customFormat="1" ht="100.5" customHeight="1">
      <c r="A2191" s="825" t="s">
        <v>4575</v>
      </c>
      <c r="B2191" s="922" t="s">
        <v>33</v>
      </c>
      <c r="C2191" s="887" t="s">
        <v>3534</v>
      </c>
      <c r="D2191" s="887" t="s">
        <v>3535</v>
      </c>
      <c r="E2191" s="887" t="s">
        <v>3536</v>
      </c>
      <c r="F2191" s="887" t="s">
        <v>3535</v>
      </c>
      <c r="G2191" s="887" t="s">
        <v>3536</v>
      </c>
      <c r="H2191" s="926" t="s">
        <v>3537</v>
      </c>
      <c r="I2191" s="776" t="s">
        <v>3538</v>
      </c>
      <c r="J2191" s="923" t="s">
        <v>227</v>
      </c>
      <c r="K2191" s="923">
        <v>60</v>
      </c>
      <c r="L2191" s="794">
        <v>711000000</v>
      </c>
      <c r="M2191" s="813" t="s">
        <v>73</v>
      </c>
      <c r="N2191" s="923" t="s">
        <v>2115</v>
      </c>
      <c r="O2191" s="777" t="s">
        <v>3539</v>
      </c>
      <c r="P2191" s="924"/>
      <c r="Q2191" s="767" t="s">
        <v>1190</v>
      </c>
      <c r="R2191" s="749" t="s">
        <v>4171</v>
      </c>
      <c r="S2191" s="924"/>
      <c r="T2191" s="749" t="s">
        <v>1180</v>
      </c>
      <c r="U2191" s="749"/>
      <c r="V2191" s="769">
        <v>120000000</v>
      </c>
      <c r="W2191" s="769">
        <v>120000000</v>
      </c>
      <c r="X2191" s="769">
        <f t="shared" si="76"/>
        <v>134400000</v>
      </c>
      <c r="Y2191" s="888"/>
      <c r="Z2191" s="751">
        <v>2016</v>
      </c>
      <c r="AA2191" s="751" t="s">
        <v>4576</v>
      </c>
      <c r="AB2191" s="878" t="s">
        <v>3043</v>
      </c>
      <c r="AC2191" s="925"/>
      <c r="AD2191" s="925"/>
      <c r="AE2191" s="925"/>
      <c r="AF2191" s="925"/>
      <c r="AG2191" s="878" t="s">
        <v>3540</v>
      </c>
      <c r="AH2191" s="925"/>
      <c r="AI2191" s="925"/>
      <c r="AJ2191" s="925"/>
      <c r="AK2191" s="878" t="s">
        <v>4577</v>
      </c>
    </row>
    <row r="2192" spans="1:37" s="655" customFormat="1" ht="100.5" customHeight="1">
      <c r="A2192" s="646" t="s">
        <v>3541</v>
      </c>
      <c r="B2192" s="361" t="s">
        <v>33</v>
      </c>
      <c r="C2192" s="361" t="s">
        <v>3151</v>
      </c>
      <c r="D2192" s="361" t="s">
        <v>3152</v>
      </c>
      <c r="E2192" s="361" t="s">
        <v>3153</v>
      </c>
      <c r="F2192" s="361" t="s">
        <v>3154</v>
      </c>
      <c r="G2192" s="361" t="s">
        <v>3155</v>
      </c>
      <c r="H2192" s="648" t="s">
        <v>3542</v>
      </c>
      <c r="I2192" s="432" t="s">
        <v>3543</v>
      </c>
      <c r="J2192" s="336" t="s">
        <v>227</v>
      </c>
      <c r="K2192" s="336">
        <v>60</v>
      </c>
      <c r="L2192" s="317">
        <v>711000000</v>
      </c>
      <c r="M2192" s="295" t="s">
        <v>73</v>
      </c>
      <c r="N2192" s="336" t="s">
        <v>1199</v>
      </c>
      <c r="O2192" s="385" t="s">
        <v>3544</v>
      </c>
      <c r="P2192" s="362"/>
      <c r="Q2192" s="385" t="s">
        <v>3159</v>
      </c>
      <c r="R2192" s="620" t="s">
        <v>1146</v>
      </c>
      <c r="S2192" s="362"/>
      <c r="T2192" s="620" t="s">
        <v>1180</v>
      </c>
      <c r="U2192" s="620"/>
      <c r="V2192" s="625">
        <v>86073000</v>
      </c>
      <c r="W2192" s="625">
        <v>86073000</v>
      </c>
      <c r="X2192" s="625">
        <f t="shared" si="76"/>
        <v>96401760.000000015</v>
      </c>
      <c r="Y2192" s="363"/>
      <c r="Z2192" s="620">
        <v>2016</v>
      </c>
      <c r="AA2192" s="359"/>
      <c r="AB2192" s="623" t="s">
        <v>3043</v>
      </c>
      <c r="AC2192" s="654"/>
      <c r="AD2192" s="368" t="s">
        <v>3160</v>
      </c>
      <c r="AE2192" s="644" t="s">
        <v>3545</v>
      </c>
      <c r="AF2192" s="644"/>
      <c r="AG2192" s="623" t="s">
        <v>3546</v>
      </c>
      <c r="AH2192" s="654"/>
      <c r="AI2192" s="654"/>
      <c r="AJ2192" s="654"/>
      <c r="AK2192" s="623" t="s">
        <v>3523</v>
      </c>
    </row>
    <row r="2193" spans="1:37" s="633" customFormat="1" ht="100.5" customHeight="1">
      <c r="A2193" s="851" t="s">
        <v>3547</v>
      </c>
      <c r="B2193" s="688" t="s">
        <v>33</v>
      </c>
      <c r="C2193" s="688" t="s">
        <v>3151</v>
      </c>
      <c r="D2193" s="688" t="s">
        <v>3152</v>
      </c>
      <c r="E2193" s="688" t="s">
        <v>3153</v>
      </c>
      <c r="F2193" s="688" t="s">
        <v>3154</v>
      </c>
      <c r="G2193" s="688" t="s">
        <v>3155</v>
      </c>
      <c r="H2193" s="871" t="s">
        <v>3548</v>
      </c>
      <c r="I2193" s="688" t="s">
        <v>3549</v>
      </c>
      <c r="J2193" s="598" t="s">
        <v>227</v>
      </c>
      <c r="K2193" s="598">
        <v>80</v>
      </c>
      <c r="L2193" s="585">
        <v>711000000</v>
      </c>
      <c r="M2193" s="520" t="s">
        <v>73</v>
      </c>
      <c r="N2193" s="598" t="s">
        <v>1199</v>
      </c>
      <c r="O2193" s="852" t="s">
        <v>3550</v>
      </c>
      <c r="P2193" s="853"/>
      <c r="Q2193" s="533" t="s">
        <v>3159</v>
      </c>
      <c r="R2193" s="536" t="s">
        <v>1146</v>
      </c>
      <c r="S2193" s="853"/>
      <c r="T2193" s="536" t="s">
        <v>1180</v>
      </c>
      <c r="U2193" s="536"/>
      <c r="V2193" s="524">
        <v>33186000</v>
      </c>
      <c r="W2193" s="524">
        <v>0</v>
      </c>
      <c r="X2193" s="524">
        <v>0</v>
      </c>
      <c r="Y2193" s="854"/>
      <c r="Z2193" s="536">
        <v>2016</v>
      </c>
      <c r="AA2193" s="584"/>
      <c r="AB2193" s="595" t="s">
        <v>3043</v>
      </c>
      <c r="AC2193" s="657"/>
      <c r="AD2193" s="872" t="s">
        <v>3160</v>
      </c>
      <c r="AE2193" s="873" t="s">
        <v>4226</v>
      </c>
      <c r="AF2193" s="873"/>
      <c r="AG2193" s="595" t="s">
        <v>3552</v>
      </c>
      <c r="AH2193" s="657"/>
      <c r="AI2193" s="657"/>
      <c r="AJ2193" s="657"/>
      <c r="AK2193" s="595" t="s">
        <v>3523</v>
      </c>
    </row>
    <row r="2194" spans="1:37" s="633" customFormat="1" ht="100.5" customHeight="1">
      <c r="A2194" s="851" t="s">
        <v>4227</v>
      </c>
      <c r="B2194" s="688" t="s">
        <v>33</v>
      </c>
      <c r="C2194" s="688" t="s">
        <v>3151</v>
      </c>
      <c r="D2194" s="688" t="s">
        <v>3152</v>
      </c>
      <c r="E2194" s="688" t="s">
        <v>3153</v>
      </c>
      <c r="F2194" s="688" t="s">
        <v>3154</v>
      </c>
      <c r="G2194" s="688" t="s">
        <v>3155</v>
      </c>
      <c r="H2194" s="871" t="s">
        <v>3548</v>
      </c>
      <c r="I2194" s="688" t="s">
        <v>3549</v>
      </c>
      <c r="J2194" s="598" t="s">
        <v>227</v>
      </c>
      <c r="K2194" s="598">
        <v>80</v>
      </c>
      <c r="L2194" s="585">
        <v>711000000</v>
      </c>
      <c r="M2194" s="520" t="s">
        <v>73</v>
      </c>
      <c r="N2194" s="598" t="s">
        <v>1199</v>
      </c>
      <c r="O2194" s="852" t="s">
        <v>3550</v>
      </c>
      <c r="P2194" s="853"/>
      <c r="Q2194" s="533" t="s">
        <v>3159</v>
      </c>
      <c r="R2194" s="536" t="s">
        <v>1146</v>
      </c>
      <c r="S2194" s="853"/>
      <c r="T2194" s="536" t="s">
        <v>1180</v>
      </c>
      <c r="U2194" s="536"/>
      <c r="V2194" s="524">
        <v>33186000</v>
      </c>
      <c r="W2194" s="524">
        <v>0</v>
      </c>
      <c r="X2194" s="524">
        <v>0</v>
      </c>
      <c r="Y2194" s="854"/>
      <c r="Z2194" s="536">
        <v>2016</v>
      </c>
      <c r="AA2194" s="584"/>
      <c r="AB2194" s="595" t="s">
        <v>3043</v>
      </c>
      <c r="AC2194" s="657"/>
      <c r="AD2194" s="872" t="s">
        <v>3160</v>
      </c>
      <c r="AE2194" s="873" t="s">
        <v>4226</v>
      </c>
      <c r="AF2194" s="873"/>
      <c r="AG2194" s="595" t="s">
        <v>3552</v>
      </c>
      <c r="AH2194" s="657"/>
      <c r="AI2194" s="657"/>
      <c r="AJ2194" s="657"/>
      <c r="AK2194" s="595"/>
    </row>
    <row r="2195" spans="1:37" s="649" customFormat="1" ht="100.5" customHeight="1">
      <c r="A2195" s="825" t="s">
        <v>4578</v>
      </c>
      <c r="B2195" s="922" t="s">
        <v>33</v>
      </c>
      <c r="C2195" s="922" t="s">
        <v>3151</v>
      </c>
      <c r="D2195" s="922" t="s">
        <v>3152</v>
      </c>
      <c r="E2195" s="922" t="s">
        <v>3153</v>
      </c>
      <c r="F2195" s="922" t="s">
        <v>3154</v>
      </c>
      <c r="G2195" s="922" t="s">
        <v>3155</v>
      </c>
      <c r="H2195" s="926" t="s">
        <v>3548</v>
      </c>
      <c r="I2195" s="922" t="s">
        <v>3549</v>
      </c>
      <c r="J2195" s="923" t="s">
        <v>227</v>
      </c>
      <c r="K2195" s="923">
        <v>80</v>
      </c>
      <c r="L2195" s="794">
        <v>711000000</v>
      </c>
      <c r="M2195" s="813" t="s">
        <v>73</v>
      </c>
      <c r="N2195" s="923" t="s">
        <v>2115</v>
      </c>
      <c r="O2195" s="987" t="s">
        <v>3550</v>
      </c>
      <c r="P2195" s="924"/>
      <c r="Q2195" s="777" t="s">
        <v>3159</v>
      </c>
      <c r="R2195" s="749" t="s">
        <v>4171</v>
      </c>
      <c r="S2195" s="924"/>
      <c r="T2195" s="749" t="s">
        <v>1180</v>
      </c>
      <c r="U2195" s="749"/>
      <c r="V2195" s="769">
        <v>33186000</v>
      </c>
      <c r="W2195" s="769">
        <v>33186000</v>
      </c>
      <c r="X2195" s="769">
        <f t="shared" ref="X2195" si="77">W2195*1.12</f>
        <v>37168320</v>
      </c>
      <c r="Y2195" s="888"/>
      <c r="Z2195" s="749">
        <v>2016</v>
      </c>
      <c r="AA2195" s="751" t="s">
        <v>4029</v>
      </c>
      <c r="AB2195" s="878" t="s">
        <v>3043</v>
      </c>
      <c r="AC2195" s="1018"/>
      <c r="AD2195" s="989" t="s">
        <v>3160</v>
      </c>
      <c r="AE2195" s="949" t="s">
        <v>3551</v>
      </c>
      <c r="AF2195" s="949"/>
      <c r="AG2195" s="878" t="s">
        <v>3552</v>
      </c>
      <c r="AH2195" s="1018"/>
      <c r="AI2195" s="1018"/>
      <c r="AJ2195" s="1018"/>
      <c r="AK2195" s="878" t="s">
        <v>4577</v>
      </c>
    </row>
    <row r="2196" spans="1:37" s="633" customFormat="1" ht="100.5" customHeight="1">
      <c r="A2196" s="646" t="s">
        <v>3553</v>
      </c>
      <c r="B2196" s="361" t="s">
        <v>33</v>
      </c>
      <c r="C2196" s="361" t="s">
        <v>3151</v>
      </c>
      <c r="D2196" s="361" t="s">
        <v>3152</v>
      </c>
      <c r="E2196" s="361" t="s">
        <v>3153</v>
      </c>
      <c r="F2196" s="361" t="s">
        <v>3154</v>
      </c>
      <c r="G2196" s="361" t="s">
        <v>3155</v>
      </c>
      <c r="H2196" s="648" t="s">
        <v>3554</v>
      </c>
      <c r="I2196" s="361" t="s">
        <v>3555</v>
      </c>
      <c r="J2196" s="336" t="s">
        <v>227</v>
      </c>
      <c r="K2196" s="336">
        <v>80</v>
      </c>
      <c r="L2196" s="620">
        <v>311010000</v>
      </c>
      <c r="M2196" s="288" t="s">
        <v>342</v>
      </c>
      <c r="N2196" s="336" t="s">
        <v>1199</v>
      </c>
      <c r="O2196" s="288" t="s">
        <v>3556</v>
      </c>
      <c r="P2196" s="362"/>
      <c r="Q2196" s="385" t="s">
        <v>3159</v>
      </c>
      <c r="R2196" s="620" t="s">
        <v>1146</v>
      </c>
      <c r="S2196" s="362"/>
      <c r="T2196" s="620" t="s">
        <v>1180</v>
      </c>
      <c r="U2196" s="620"/>
      <c r="V2196" s="625">
        <v>15520000</v>
      </c>
      <c r="W2196" s="625">
        <v>15520000</v>
      </c>
      <c r="X2196" s="625">
        <f t="shared" si="76"/>
        <v>17382400</v>
      </c>
      <c r="Y2196" s="363"/>
      <c r="Z2196" s="620">
        <v>2016</v>
      </c>
      <c r="AA2196" s="359"/>
      <c r="AB2196" s="623" t="s">
        <v>3043</v>
      </c>
      <c r="AC2196" s="657"/>
      <c r="AD2196" s="368" t="s">
        <v>3160</v>
      </c>
      <c r="AE2196" s="644" t="s">
        <v>3557</v>
      </c>
      <c r="AF2196" s="644"/>
      <c r="AG2196" s="623" t="s">
        <v>3558</v>
      </c>
      <c r="AH2196" s="657"/>
      <c r="AI2196" s="657"/>
      <c r="AJ2196" s="657"/>
      <c r="AK2196" s="623" t="s">
        <v>3523</v>
      </c>
    </row>
    <row r="2197" spans="1:37" s="633" customFormat="1" ht="100.5" customHeight="1">
      <c r="A2197" s="646" t="s">
        <v>3559</v>
      </c>
      <c r="B2197" s="361" t="s">
        <v>33</v>
      </c>
      <c r="C2197" s="647" t="s">
        <v>3560</v>
      </c>
      <c r="D2197" s="647" t="s">
        <v>3561</v>
      </c>
      <c r="E2197" s="647" t="s">
        <v>3562</v>
      </c>
      <c r="F2197" s="361" t="s">
        <v>3561</v>
      </c>
      <c r="G2197" s="647" t="s">
        <v>3562</v>
      </c>
      <c r="H2197" s="361" t="s">
        <v>3563</v>
      </c>
      <c r="I2197" s="361" t="s">
        <v>3564</v>
      </c>
      <c r="J2197" s="336" t="s">
        <v>1135</v>
      </c>
      <c r="K2197" s="336">
        <v>70</v>
      </c>
      <c r="L2197" s="288">
        <v>511010000</v>
      </c>
      <c r="M2197" s="624" t="s">
        <v>88</v>
      </c>
      <c r="N2197" s="336" t="s">
        <v>1199</v>
      </c>
      <c r="O2197" s="385" t="s">
        <v>3565</v>
      </c>
      <c r="P2197" s="362"/>
      <c r="Q2197" s="326" t="s">
        <v>3366</v>
      </c>
      <c r="R2197" s="620" t="s">
        <v>1146</v>
      </c>
      <c r="S2197" s="362"/>
      <c r="T2197" s="620" t="s">
        <v>1180</v>
      </c>
      <c r="U2197" s="620"/>
      <c r="V2197" s="625">
        <v>6979020</v>
      </c>
      <c r="W2197" s="625">
        <v>6979020</v>
      </c>
      <c r="X2197" s="625">
        <f t="shared" si="76"/>
        <v>7816502.4000000004</v>
      </c>
      <c r="Y2197" s="363"/>
      <c r="Z2197" s="359">
        <v>2016</v>
      </c>
      <c r="AA2197" s="359"/>
      <c r="AB2197" s="623" t="s">
        <v>3043</v>
      </c>
      <c r="AC2197" s="657"/>
      <c r="AD2197" s="657"/>
      <c r="AE2197" s="657"/>
      <c r="AF2197" s="657"/>
      <c r="AG2197" s="623" t="s">
        <v>3566</v>
      </c>
      <c r="AH2197" s="657"/>
      <c r="AI2197" s="657"/>
      <c r="AJ2197" s="657"/>
      <c r="AK2197" s="623" t="s">
        <v>3523</v>
      </c>
    </row>
    <row r="2198" spans="1:37" s="633" customFormat="1" ht="100.5" customHeight="1">
      <c r="A2198" s="851" t="s">
        <v>3567</v>
      </c>
      <c r="B2198" s="688" t="s">
        <v>33</v>
      </c>
      <c r="C2198" s="536" t="s">
        <v>3467</v>
      </c>
      <c r="D2198" s="688" t="s">
        <v>3468</v>
      </c>
      <c r="E2198" s="688" t="s">
        <v>3568</v>
      </c>
      <c r="F2198" s="688" t="s">
        <v>3468</v>
      </c>
      <c r="G2198" s="688" t="s">
        <v>3568</v>
      </c>
      <c r="H2198" s="688" t="s">
        <v>3569</v>
      </c>
      <c r="I2198" s="688" t="s">
        <v>3570</v>
      </c>
      <c r="J2198" s="598" t="s">
        <v>227</v>
      </c>
      <c r="K2198" s="598">
        <v>40</v>
      </c>
      <c r="L2198" s="585">
        <v>711000000</v>
      </c>
      <c r="M2198" s="520" t="s">
        <v>73</v>
      </c>
      <c r="N2198" s="598" t="s">
        <v>1199</v>
      </c>
      <c r="O2198" s="533" t="s">
        <v>3571</v>
      </c>
      <c r="P2198" s="853"/>
      <c r="Q2198" s="587" t="s">
        <v>3366</v>
      </c>
      <c r="R2198" s="536" t="s">
        <v>1146</v>
      </c>
      <c r="S2198" s="853"/>
      <c r="T2198" s="536" t="s">
        <v>1180</v>
      </c>
      <c r="U2198" s="536"/>
      <c r="V2198" s="524">
        <v>38040000</v>
      </c>
      <c r="W2198" s="524">
        <v>0</v>
      </c>
      <c r="X2198" s="524">
        <v>0</v>
      </c>
      <c r="Y2198" s="854"/>
      <c r="Z2198" s="584">
        <v>2016</v>
      </c>
      <c r="AA2198" s="486"/>
      <c r="AB2198" s="595" t="s">
        <v>3043</v>
      </c>
      <c r="AC2198" s="657"/>
      <c r="AD2198" s="657"/>
      <c r="AE2198" s="657"/>
      <c r="AF2198" s="657"/>
      <c r="AG2198" s="595" t="s">
        <v>3572</v>
      </c>
      <c r="AH2198" s="657"/>
      <c r="AI2198" s="657"/>
      <c r="AJ2198" s="657"/>
      <c r="AK2198" s="595" t="s">
        <v>3523</v>
      </c>
    </row>
    <row r="2199" spans="1:37" s="633" customFormat="1" ht="100.5" customHeight="1">
      <c r="A2199" s="825" t="s">
        <v>4503</v>
      </c>
      <c r="B2199" s="922" t="s">
        <v>33</v>
      </c>
      <c r="C2199" s="749" t="s">
        <v>3467</v>
      </c>
      <c r="D2199" s="922" t="s">
        <v>3468</v>
      </c>
      <c r="E2199" s="922" t="s">
        <v>3568</v>
      </c>
      <c r="F2199" s="922" t="s">
        <v>3468</v>
      </c>
      <c r="G2199" s="922" t="s">
        <v>3568</v>
      </c>
      <c r="H2199" s="922" t="s">
        <v>3569</v>
      </c>
      <c r="I2199" s="922" t="s">
        <v>3570</v>
      </c>
      <c r="J2199" s="923" t="s">
        <v>227</v>
      </c>
      <c r="K2199" s="923">
        <v>40</v>
      </c>
      <c r="L2199" s="749">
        <v>511010000</v>
      </c>
      <c r="M2199" s="753" t="s">
        <v>131</v>
      </c>
      <c r="N2199" s="923" t="s">
        <v>2115</v>
      </c>
      <c r="O2199" s="777" t="s">
        <v>4504</v>
      </c>
      <c r="P2199" s="924"/>
      <c r="Q2199" s="767" t="s">
        <v>3366</v>
      </c>
      <c r="R2199" s="749" t="s">
        <v>1146</v>
      </c>
      <c r="S2199" s="924"/>
      <c r="T2199" s="749" t="s">
        <v>1180</v>
      </c>
      <c r="U2199" s="749"/>
      <c r="V2199" s="769">
        <v>38040000</v>
      </c>
      <c r="W2199" s="769">
        <v>38040000</v>
      </c>
      <c r="X2199" s="769">
        <f t="shared" ref="X2199" si="78">W2199*1.12</f>
        <v>42604800.000000007</v>
      </c>
      <c r="Y2199" s="888"/>
      <c r="Z2199" s="751">
        <v>2016</v>
      </c>
      <c r="AA2199" s="970" t="s">
        <v>3861</v>
      </c>
      <c r="AB2199" s="878" t="s">
        <v>3043</v>
      </c>
      <c r="AC2199" s="950"/>
      <c r="AD2199" s="950"/>
      <c r="AE2199" s="950"/>
      <c r="AF2199" s="950"/>
      <c r="AG2199" s="878" t="s">
        <v>3572</v>
      </c>
      <c r="AH2199" s="950"/>
      <c r="AI2199" s="950"/>
      <c r="AJ2199" s="950"/>
      <c r="AK2199" s="878"/>
    </row>
    <row r="2200" spans="1:37" s="633" customFormat="1" ht="100.5" customHeight="1">
      <c r="A2200" s="851" t="s">
        <v>3573</v>
      </c>
      <c r="B2200" s="688" t="s">
        <v>33</v>
      </c>
      <c r="C2200" s="536" t="s">
        <v>3574</v>
      </c>
      <c r="D2200" s="688" t="s">
        <v>3575</v>
      </c>
      <c r="E2200" s="688" t="s">
        <v>3576</v>
      </c>
      <c r="F2200" s="688" t="s">
        <v>3575</v>
      </c>
      <c r="G2200" s="688" t="s">
        <v>3576</v>
      </c>
      <c r="H2200" s="688" t="s">
        <v>3577</v>
      </c>
      <c r="I2200" s="688" t="s">
        <v>3578</v>
      </c>
      <c r="J2200" s="598" t="s">
        <v>227</v>
      </c>
      <c r="K2200" s="598">
        <v>40</v>
      </c>
      <c r="L2200" s="585">
        <v>711000000</v>
      </c>
      <c r="M2200" s="520" t="s">
        <v>73</v>
      </c>
      <c r="N2200" s="598" t="s">
        <v>1199</v>
      </c>
      <c r="O2200" s="533" t="s">
        <v>3571</v>
      </c>
      <c r="P2200" s="853"/>
      <c r="Q2200" s="587" t="s">
        <v>3366</v>
      </c>
      <c r="R2200" s="536" t="s">
        <v>1146</v>
      </c>
      <c r="S2200" s="853"/>
      <c r="T2200" s="536" t="s">
        <v>1180</v>
      </c>
      <c r="U2200" s="536"/>
      <c r="V2200" s="524">
        <v>24500000</v>
      </c>
      <c r="W2200" s="524">
        <v>0</v>
      </c>
      <c r="X2200" s="524">
        <v>0</v>
      </c>
      <c r="Y2200" s="854"/>
      <c r="Z2200" s="584">
        <v>2016</v>
      </c>
      <c r="AA2200" s="486"/>
      <c r="AB2200" s="595" t="s">
        <v>3043</v>
      </c>
      <c r="AC2200" s="657"/>
      <c r="AD2200" s="657"/>
      <c r="AE2200" s="657"/>
      <c r="AF2200" s="657"/>
      <c r="AG2200" s="595" t="s">
        <v>3579</v>
      </c>
      <c r="AH2200" s="657"/>
      <c r="AI2200" s="657"/>
      <c r="AJ2200" s="657"/>
      <c r="AK2200" s="595" t="s">
        <v>3523</v>
      </c>
    </row>
    <row r="2201" spans="1:37" s="633" customFormat="1" ht="100.5" customHeight="1">
      <c r="A2201" s="825" t="s">
        <v>4505</v>
      </c>
      <c r="B2201" s="922" t="s">
        <v>33</v>
      </c>
      <c r="C2201" s="749" t="s">
        <v>3574</v>
      </c>
      <c r="D2201" s="922" t="s">
        <v>3575</v>
      </c>
      <c r="E2201" s="922" t="s">
        <v>3576</v>
      </c>
      <c r="F2201" s="922" t="s">
        <v>3575</v>
      </c>
      <c r="G2201" s="922" t="s">
        <v>3576</v>
      </c>
      <c r="H2201" s="922" t="s">
        <v>3577</v>
      </c>
      <c r="I2201" s="922" t="s">
        <v>3578</v>
      </c>
      <c r="J2201" s="923" t="s">
        <v>227</v>
      </c>
      <c r="K2201" s="923">
        <v>40</v>
      </c>
      <c r="L2201" s="749">
        <v>511010000</v>
      </c>
      <c r="M2201" s="753" t="s">
        <v>131</v>
      </c>
      <c r="N2201" s="923" t="s">
        <v>2115</v>
      </c>
      <c r="O2201" s="777" t="s">
        <v>4504</v>
      </c>
      <c r="P2201" s="924"/>
      <c r="Q2201" s="767" t="s">
        <v>3366</v>
      </c>
      <c r="R2201" s="749" t="s">
        <v>1146</v>
      </c>
      <c r="S2201" s="924"/>
      <c r="T2201" s="749" t="s">
        <v>1180</v>
      </c>
      <c r="U2201" s="749"/>
      <c r="V2201" s="769">
        <v>24500000</v>
      </c>
      <c r="W2201" s="769">
        <v>24500000</v>
      </c>
      <c r="X2201" s="769">
        <f t="shared" ref="X2201" si="79">W2201*1.12</f>
        <v>27440000.000000004</v>
      </c>
      <c r="Y2201" s="888"/>
      <c r="Z2201" s="751">
        <v>2016</v>
      </c>
      <c r="AA2201" s="970" t="s">
        <v>3861</v>
      </c>
      <c r="AB2201" s="878" t="s">
        <v>3043</v>
      </c>
      <c r="AC2201" s="950"/>
      <c r="AD2201" s="950"/>
      <c r="AE2201" s="950"/>
      <c r="AF2201" s="950"/>
      <c r="AG2201" s="878" t="s">
        <v>3579</v>
      </c>
      <c r="AH2201" s="950"/>
      <c r="AI2201" s="950"/>
      <c r="AJ2201" s="950"/>
      <c r="AK2201" s="878"/>
    </row>
    <row r="2202" spans="1:37" s="633" customFormat="1" ht="100.5" customHeight="1">
      <c r="A2202" s="646" t="s">
        <v>3580</v>
      </c>
      <c r="B2202" s="361" t="s">
        <v>33</v>
      </c>
      <c r="C2202" s="361" t="s">
        <v>3581</v>
      </c>
      <c r="D2202" s="361" t="s">
        <v>3582</v>
      </c>
      <c r="E2202" s="361" t="s">
        <v>3583</v>
      </c>
      <c r="F2202" s="361" t="s">
        <v>3582</v>
      </c>
      <c r="G2202" s="361" t="s">
        <v>3583</v>
      </c>
      <c r="H2202" s="361" t="s">
        <v>3584</v>
      </c>
      <c r="I2202" s="361" t="s">
        <v>3585</v>
      </c>
      <c r="J2202" s="336" t="s">
        <v>227</v>
      </c>
      <c r="K2202" s="336">
        <v>60</v>
      </c>
      <c r="L2202" s="620">
        <v>271034100</v>
      </c>
      <c r="M2202" s="624" t="s">
        <v>84</v>
      </c>
      <c r="N2202" s="336" t="s">
        <v>1199</v>
      </c>
      <c r="O2202" s="567" t="s">
        <v>3586</v>
      </c>
      <c r="P2202" s="362"/>
      <c r="Q2202" s="326" t="s">
        <v>3366</v>
      </c>
      <c r="R2202" s="620" t="s">
        <v>1146</v>
      </c>
      <c r="S2202" s="362"/>
      <c r="T2202" s="620" t="s">
        <v>1180</v>
      </c>
      <c r="U2202" s="620"/>
      <c r="V2202" s="625">
        <v>15079000</v>
      </c>
      <c r="W2202" s="625">
        <v>15079000</v>
      </c>
      <c r="X2202" s="625">
        <f t="shared" si="76"/>
        <v>16888480</v>
      </c>
      <c r="Y2202" s="363"/>
      <c r="Z2202" s="359">
        <v>2016</v>
      </c>
      <c r="AA2202" s="359"/>
      <c r="AB2202" s="623" t="s">
        <v>3043</v>
      </c>
      <c r="AC2202" s="657"/>
      <c r="AD2202" s="657"/>
      <c r="AE2202" s="657"/>
      <c r="AF2202" s="657"/>
      <c r="AG2202" s="623" t="s">
        <v>3587</v>
      </c>
      <c r="AH2202" s="657"/>
      <c r="AI2202" s="657"/>
      <c r="AJ2202" s="657"/>
      <c r="AK2202" s="623" t="s">
        <v>3523</v>
      </c>
    </row>
    <row r="2203" spans="1:37" s="633" customFormat="1" ht="100.5" customHeight="1">
      <c r="A2203" s="646" t="s">
        <v>3588</v>
      </c>
      <c r="B2203" s="361" t="s">
        <v>33</v>
      </c>
      <c r="C2203" s="647" t="s">
        <v>3589</v>
      </c>
      <c r="D2203" s="647" t="s">
        <v>3590</v>
      </c>
      <c r="E2203" s="647" t="s">
        <v>3591</v>
      </c>
      <c r="F2203" s="361" t="s">
        <v>3590</v>
      </c>
      <c r="G2203" s="647" t="s">
        <v>3591</v>
      </c>
      <c r="H2203" s="361" t="s">
        <v>3592</v>
      </c>
      <c r="I2203" s="361" t="s">
        <v>3593</v>
      </c>
      <c r="J2203" s="336" t="s">
        <v>227</v>
      </c>
      <c r="K2203" s="336">
        <v>60</v>
      </c>
      <c r="L2203" s="620">
        <v>271034100</v>
      </c>
      <c r="M2203" s="624" t="s">
        <v>84</v>
      </c>
      <c r="N2203" s="336" t="s">
        <v>1199</v>
      </c>
      <c r="O2203" s="567" t="s">
        <v>3586</v>
      </c>
      <c r="P2203" s="362"/>
      <c r="Q2203" s="326" t="s">
        <v>3366</v>
      </c>
      <c r="R2203" s="620" t="s">
        <v>1146</v>
      </c>
      <c r="S2203" s="362"/>
      <c r="T2203" s="620" t="s">
        <v>1180</v>
      </c>
      <c r="U2203" s="620"/>
      <c r="V2203" s="625">
        <v>13415000</v>
      </c>
      <c r="W2203" s="625">
        <v>13415000</v>
      </c>
      <c r="X2203" s="625">
        <f t="shared" si="76"/>
        <v>15024800.000000002</v>
      </c>
      <c r="Y2203" s="363"/>
      <c r="Z2203" s="359">
        <v>2016</v>
      </c>
      <c r="AA2203" s="359"/>
      <c r="AB2203" s="623" t="s">
        <v>3043</v>
      </c>
      <c r="AC2203" s="657"/>
      <c r="AD2203" s="657"/>
      <c r="AE2203" s="657"/>
      <c r="AF2203" s="657"/>
      <c r="AG2203" s="623" t="s">
        <v>3594</v>
      </c>
      <c r="AH2203" s="657"/>
      <c r="AI2203" s="657"/>
      <c r="AJ2203" s="657"/>
      <c r="AK2203" s="623" t="s">
        <v>3523</v>
      </c>
    </row>
    <row r="2204" spans="1:37" s="633" customFormat="1" ht="100.5" customHeight="1">
      <c r="A2204" s="646" t="s">
        <v>3595</v>
      </c>
      <c r="B2204" s="361" t="s">
        <v>33</v>
      </c>
      <c r="C2204" s="647" t="s">
        <v>3596</v>
      </c>
      <c r="D2204" s="647" t="s">
        <v>3597</v>
      </c>
      <c r="E2204" s="647" t="s">
        <v>3598</v>
      </c>
      <c r="F2204" s="361" t="s">
        <v>3599</v>
      </c>
      <c r="G2204" s="647" t="s">
        <v>3598</v>
      </c>
      <c r="H2204" s="361" t="s">
        <v>3600</v>
      </c>
      <c r="I2204" s="361" t="s">
        <v>3601</v>
      </c>
      <c r="J2204" s="336" t="s">
        <v>1135</v>
      </c>
      <c r="K2204" s="336">
        <v>60</v>
      </c>
      <c r="L2204" s="620">
        <v>271034100</v>
      </c>
      <c r="M2204" s="624" t="s">
        <v>84</v>
      </c>
      <c r="N2204" s="336" t="s">
        <v>1199</v>
      </c>
      <c r="O2204" s="567" t="s">
        <v>3586</v>
      </c>
      <c r="P2204" s="362"/>
      <c r="Q2204" s="326" t="s">
        <v>3366</v>
      </c>
      <c r="R2204" s="620" t="s">
        <v>1146</v>
      </c>
      <c r="S2204" s="362"/>
      <c r="T2204" s="620" t="s">
        <v>1180</v>
      </c>
      <c r="U2204" s="620"/>
      <c r="V2204" s="625">
        <v>2643000</v>
      </c>
      <c r="W2204" s="625">
        <v>2643000</v>
      </c>
      <c r="X2204" s="625">
        <f t="shared" si="76"/>
        <v>2960160.0000000005</v>
      </c>
      <c r="Y2204" s="363"/>
      <c r="Z2204" s="359">
        <v>2016</v>
      </c>
      <c r="AA2204" s="359"/>
      <c r="AB2204" s="623" t="s">
        <v>3043</v>
      </c>
      <c r="AC2204" s="657"/>
      <c r="AD2204" s="657"/>
      <c r="AE2204" s="657"/>
      <c r="AF2204" s="657"/>
      <c r="AG2204" s="623" t="s">
        <v>3602</v>
      </c>
      <c r="AH2204" s="657"/>
      <c r="AI2204" s="657"/>
      <c r="AJ2204" s="657"/>
      <c r="AK2204" s="623" t="s">
        <v>3523</v>
      </c>
    </row>
    <row r="2205" spans="1:37" s="633" customFormat="1" ht="100.5" customHeight="1">
      <c r="A2205" s="851" t="s">
        <v>3603</v>
      </c>
      <c r="B2205" s="688" t="s">
        <v>33</v>
      </c>
      <c r="C2205" s="688" t="s">
        <v>3604</v>
      </c>
      <c r="D2205" s="688" t="s">
        <v>3605</v>
      </c>
      <c r="E2205" s="688" t="s">
        <v>3606</v>
      </c>
      <c r="F2205" s="688" t="s">
        <v>3605</v>
      </c>
      <c r="G2205" s="688" t="s">
        <v>3606</v>
      </c>
      <c r="H2205" s="688" t="s">
        <v>3607</v>
      </c>
      <c r="I2205" s="688" t="s">
        <v>3608</v>
      </c>
      <c r="J2205" s="598" t="s">
        <v>227</v>
      </c>
      <c r="K2205" s="598">
        <v>30</v>
      </c>
      <c r="L2205" s="585">
        <v>711000000</v>
      </c>
      <c r="M2205" s="520" t="s">
        <v>73</v>
      </c>
      <c r="N2205" s="598" t="s">
        <v>1199</v>
      </c>
      <c r="O2205" s="536" t="s">
        <v>3042</v>
      </c>
      <c r="P2205" s="853"/>
      <c r="Q2205" s="533" t="s">
        <v>3159</v>
      </c>
      <c r="R2205" s="536" t="s">
        <v>1146</v>
      </c>
      <c r="S2205" s="853"/>
      <c r="T2205" s="536" t="s">
        <v>1180</v>
      </c>
      <c r="U2205" s="536"/>
      <c r="V2205" s="524">
        <v>236217000</v>
      </c>
      <c r="W2205" s="524">
        <v>0</v>
      </c>
      <c r="X2205" s="524">
        <v>0</v>
      </c>
      <c r="Y2205" s="854"/>
      <c r="Z2205" s="536">
        <v>2016</v>
      </c>
      <c r="AA2205" s="584"/>
      <c r="AB2205" s="595" t="s">
        <v>3043</v>
      </c>
      <c r="AC2205" s="657"/>
      <c r="AD2205" s="872" t="s">
        <v>3160</v>
      </c>
      <c r="AE2205" s="873" t="s">
        <v>4548</v>
      </c>
      <c r="AF2205" s="873"/>
      <c r="AG2205" s="595" t="s">
        <v>3609</v>
      </c>
      <c r="AH2205" s="657"/>
      <c r="AI2205" s="657"/>
      <c r="AJ2205" s="657"/>
      <c r="AK2205" s="595" t="s">
        <v>3523</v>
      </c>
    </row>
    <row r="2206" spans="1:37" s="633" customFormat="1" ht="100.5" customHeight="1">
      <c r="A2206" s="851" t="s">
        <v>4549</v>
      </c>
      <c r="B2206" s="688" t="s">
        <v>33</v>
      </c>
      <c r="C2206" s="688" t="s">
        <v>3604</v>
      </c>
      <c r="D2206" s="688" t="s">
        <v>3605</v>
      </c>
      <c r="E2206" s="688" t="s">
        <v>3606</v>
      </c>
      <c r="F2206" s="688" t="s">
        <v>3605</v>
      </c>
      <c r="G2206" s="688" t="s">
        <v>3606</v>
      </c>
      <c r="H2206" s="688" t="s">
        <v>3607</v>
      </c>
      <c r="I2206" s="688" t="s">
        <v>3608</v>
      </c>
      <c r="J2206" s="598" t="s">
        <v>227</v>
      </c>
      <c r="K2206" s="598">
        <v>30</v>
      </c>
      <c r="L2206" s="585">
        <v>711000000</v>
      </c>
      <c r="M2206" s="520" t="s">
        <v>73</v>
      </c>
      <c r="N2206" s="598" t="s">
        <v>1199</v>
      </c>
      <c r="O2206" s="536" t="s">
        <v>3042</v>
      </c>
      <c r="P2206" s="853"/>
      <c r="Q2206" s="533" t="s">
        <v>3159</v>
      </c>
      <c r="R2206" s="536" t="s">
        <v>1146</v>
      </c>
      <c r="S2206" s="853"/>
      <c r="T2206" s="536" t="s">
        <v>1180</v>
      </c>
      <c r="U2206" s="536"/>
      <c r="V2206" s="524">
        <v>236217000</v>
      </c>
      <c r="W2206" s="524">
        <v>0</v>
      </c>
      <c r="X2206" s="524">
        <v>0</v>
      </c>
      <c r="Y2206" s="854"/>
      <c r="Z2206" s="536">
        <v>2016</v>
      </c>
      <c r="AA2206" s="584" t="s">
        <v>3133</v>
      </c>
      <c r="AB2206" s="595" t="s">
        <v>3043</v>
      </c>
      <c r="AC2206" s="657"/>
      <c r="AD2206" s="872" t="s">
        <v>3160</v>
      </c>
      <c r="AE2206" s="873" t="s">
        <v>4548</v>
      </c>
      <c r="AF2206" s="873"/>
      <c r="AG2206" s="595" t="s">
        <v>3609</v>
      </c>
      <c r="AH2206" s="657"/>
      <c r="AI2206" s="657"/>
      <c r="AJ2206" s="657"/>
      <c r="AK2206" s="595" t="s">
        <v>3523</v>
      </c>
    </row>
    <row r="2207" spans="1:37" s="633" customFormat="1" ht="100.5" customHeight="1">
      <c r="A2207" s="851" t="s">
        <v>3610</v>
      </c>
      <c r="B2207" s="1019" t="s">
        <v>33</v>
      </c>
      <c r="C2207" s="1019" t="s">
        <v>3604</v>
      </c>
      <c r="D2207" s="1019" t="s">
        <v>3605</v>
      </c>
      <c r="E2207" s="1019" t="s">
        <v>3606</v>
      </c>
      <c r="F2207" s="1019" t="s">
        <v>3605</v>
      </c>
      <c r="G2207" s="1019" t="s">
        <v>3606</v>
      </c>
      <c r="H2207" s="1019" t="s">
        <v>3611</v>
      </c>
      <c r="I2207" s="1019" t="s">
        <v>3612</v>
      </c>
      <c r="J2207" s="1020" t="s">
        <v>227</v>
      </c>
      <c r="K2207" s="1020">
        <v>30</v>
      </c>
      <c r="L2207" s="1021">
        <v>711000000</v>
      </c>
      <c r="M2207" s="1022" t="s">
        <v>73</v>
      </c>
      <c r="N2207" s="598" t="s">
        <v>1199</v>
      </c>
      <c r="O2207" s="742" t="s">
        <v>3613</v>
      </c>
      <c r="P2207" s="1023"/>
      <c r="Q2207" s="993" t="s">
        <v>3159</v>
      </c>
      <c r="R2207" s="742" t="s">
        <v>1146</v>
      </c>
      <c r="S2207" s="1023"/>
      <c r="T2207" s="742" t="s">
        <v>1180</v>
      </c>
      <c r="U2207" s="742"/>
      <c r="V2207" s="1024">
        <v>103722000</v>
      </c>
      <c r="W2207" s="524">
        <v>0</v>
      </c>
      <c r="X2207" s="524">
        <v>0</v>
      </c>
      <c r="Y2207" s="1025"/>
      <c r="Z2207" s="742">
        <v>2016</v>
      </c>
      <c r="AA2207" s="1026"/>
      <c r="AB2207" s="747" t="s">
        <v>3043</v>
      </c>
      <c r="AC2207" s="663"/>
      <c r="AD2207" s="1027" t="s">
        <v>3160</v>
      </c>
      <c r="AE2207" s="1028" t="s">
        <v>4579</v>
      </c>
      <c r="AF2207" s="1028"/>
      <c r="AG2207" s="747" t="s">
        <v>3614</v>
      </c>
      <c r="AH2207" s="663"/>
      <c r="AI2207" s="663"/>
      <c r="AJ2207" s="663"/>
      <c r="AK2207" s="747" t="s">
        <v>3523</v>
      </c>
    </row>
    <row r="2208" spans="1:37" s="633" customFormat="1" ht="100.5" customHeight="1">
      <c r="A2208" s="825" t="s">
        <v>4580</v>
      </c>
      <c r="B2208" s="1000" t="s">
        <v>33</v>
      </c>
      <c r="C2208" s="1000" t="s">
        <v>3604</v>
      </c>
      <c r="D2208" s="1000" t="s">
        <v>3605</v>
      </c>
      <c r="E2208" s="1000" t="s">
        <v>3606</v>
      </c>
      <c r="F2208" s="1000" t="s">
        <v>3605</v>
      </c>
      <c r="G2208" s="1000" t="s">
        <v>3606</v>
      </c>
      <c r="H2208" s="1000" t="s">
        <v>4581</v>
      </c>
      <c r="I2208" s="1000" t="s">
        <v>4582</v>
      </c>
      <c r="J2208" s="1001" t="s">
        <v>227</v>
      </c>
      <c r="K2208" s="1001">
        <v>30</v>
      </c>
      <c r="L2208" s="278">
        <v>711000000</v>
      </c>
      <c r="M2208" s="1002" t="s">
        <v>73</v>
      </c>
      <c r="N2208" s="923" t="s">
        <v>2115</v>
      </c>
      <c r="O2208" s="274" t="s">
        <v>4583</v>
      </c>
      <c r="P2208" s="1003"/>
      <c r="Q2208" s="1004" t="s">
        <v>3159</v>
      </c>
      <c r="R2208" s="749" t="s">
        <v>4171</v>
      </c>
      <c r="S2208" s="1003"/>
      <c r="T2208" s="274" t="s">
        <v>1180</v>
      </c>
      <c r="U2208" s="274"/>
      <c r="V2208" s="1081">
        <v>339939000</v>
      </c>
      <c r="W2208" s="1081">
        <v>339939000</v>
      </c>
      <c r="X2208" s="1081">
        <f t="shared" ref="X2208" si="80">W2208*1.12</f>
        <v>380731680.00000006</v>
      </c>
      <c r="Y2208" s="661"/>
      <c r="Z2208" s="274">
        <v>2016</v>
      </c>
      <c r="AA2208" s="751" t="s">
        <v>4584</v>
      </c>
      <c r="AB2208" s="1005" t="s">
        <v>3043</v>
      </c>
      <c r="AC2208" s="1006"/>
      <c r="AD2208" s="1007" t="s">
        <v>3160</v>
      </c>
      <c r="AE2208" s="1008" t="s">
        <v>4585</v>
      </c>
      <c r="AF2208" s="1008"/>
      <c r="AG2208" s="1005" t="s">
        <v>4586</v>
      </c>
      <c r="AH2208" s="1006"/>
      <c r="AI2208" s="1006"/>
      <c r="AJ2208" s="1006"/>
      <c r="AK2208" s="878" t="s">
        <v>4577</v>
      </c>
    </row>
    <row r="2209" spans="1:38" s="664" customFormat="1" ht="100.5" customHeight="1">
      <c r="A2209" s="646" t="s">
        <v>3615</v>
      </c>
      <c r="B2209" s="361" t="s">
        <v>33</v>
      </c>
      <c r="C2209" s="361" t="s">
        <v>1194</v>
      </c>
      <c r="D2209" s="361" t="s">
        <v>1195</v>
      </c>
      <c r="E2209" s="361" t="s">
        <v>1221</v>
      </c>
      <c r="F2209" s="361" t="s">
        <v>1195</v>
      </c>
      <c r="G2209" s="361" t="s">
        <v>1221</v>
      </c>
      <c r="H2209" s="620" t="s">
        <v>3616</v>
      </c>
      <c r="I2209" s="620" t="s">
        <v>3617</v>
      </c>
      <c r="J2209" s="336" t="s">
        <v>38</v>
      </c>
      <c r="K2209" s="620">
        <v>100</v>
      </c>
      <c r="L2209" s="441">
        <v>151010000</v>
      </c>
      <c r="M2209" s="620" t="s">
        <v>82</v>
      </c>
      <c r="N2209" s="336" t="s">
        <v>1199</v>
      </c>
      <c r="O2209" s="620" t="s">
        <v>3482</v>
      </c>
      <c r="P2209" s="620"/>
      <c r="Q2209" s="620" t="s">
        <v>3483</v>
      </c>
      <c r="R2209" s="620" t="s">
        <v>1146</v>
      </c>
      <c r="S2209" s="620"/>
      <c r="T2209" s="620" t="s">
        <v>1180</v>
      </c>
      <c r="U2209" s="620"/>
      <c r="V2209" s="625">
        <v>1500000</v>
      </c>
      <c r="W2209" s="625">
        <v>1500000</v>
      </c>
      <c r="X2209" s="625">
        <f t="shared" si="76"/>
        <v>1680000.0000000002</v>
      </c>
      <c r="Y2209" s="620"/>
      <c r="Z2209" s="620">
        <v>2016</v>
      </c>
      <c r="AA2209" s="620"/>
      <c r="AB2209" s="623" t="s">
        <v>3043</v>
      </c>
      <c r="AC2209" s="335" t="s">
        <v>209</v>
      </c>
      <c r="AD2209" s="657"/>
      <c r="AE2209" s="657"/>
      <c r="AF2209" s="657"/>
      <c r="AG2209" s="623" t="s">
        <v>3618</v>
      </c>
      <c r="AH2209" s="657"/>
      <c r="AI2209" s="657"/>
      <c r="AJ2209" s="657"/>
      <c r="AK2209" s="623" t="s">
        <v>3523</v>
      </c>
    </row>
    <row r="2210" spans="1:38" s="633" customFormat="1" ht="100.5" customHeight="1">
      <c r="A2210" s="646" t="s">
        <v>3619</v>
      </c>
      <c r="B2210" s="361" t="s">
        <v>33</v>
      </c>
      <c r="C2210" s="647" t="s">
        <v>3360</v>
      </c>
      <c r="D2210" s="647" t="s">
        <v>3361</v>
      </c>
      <c r="E2210" s="647" t="s">
        <v>3362</v>
      </c>
      <c r="F2210" s="361" t="s">
        <v>3361</v>
      </c>
      <c r="G2210" s="647" t="s">
        <v>3362</v>
      </c>
      <c r="H2210" s="361" t="s">
        <v>3620</v>
      </c>
      <c r="I2210" s="361" t="s">
        <v>3621</v>
      </c>
      <c r="J2210" s="336" t="s">
        <v>227</v>
      </c>
      <c r="K2210" s="336">
        <v>10</v>
      </c>
      <c r="L2210" s="317">
        <v>711000000</v>
      </c>
      <c r="M2210" s="295" t="s">
        <v>73</v>
      </c>
      <c r="N2210" s="336" t="s">
        <v>1199</v>
      </c>
      <c r="O2210" s="385" t="s">
        <v>3520</v>
      </c>
      <c r="P2210" s="362"/>
      <c r="Q2210" s="385" t="s">
        <v>3159</v>
      </c>
      <c r="R2210" s="620" t="s">
        <v>3622</v>
      </c>
      <c r="S2210" s="362"/>
      <c r="T2210" s="620" t="s">
        <v>1180</v>
      </c>
      <c r="U2210" s="620"/>
      <c r="V2210" s="625">
        <v>180000000</v>
      </c>
      <c r="W2210" s="625">
        <v>180000000</v>
      </c>
      <c r="X2210" s="625">
        <f t="shared" si="76"/>
        <v>201600000.00000003</v>
      </c>
      <c r="Y2210" s="363"/>
      <c r="Z2210" s="359">
        <v>2016</v>
      </c>
      <c r="AA2210" s="359"/>
      <c r="AB2210" s="623" t="s">
        <v>3043</v>
      </c>
      <c r="AC2210" s="644"/>
      <c r="AD2210" s="368" t="s">
        <v>3160</v>
      </c>
      <c r="AE2210" s="644" t="s">
        <v>3623</v>
      </c>
      <c r="AF2210" s="623"/>
      <c r="AG2210" s="623" t="s">
        <v>3624</v>
      </c>
      <c r="AH2210" s="657"/>
      <c r="AI2210" s="657"/>
      <c r="AJ2210" s="657"/>
      <c r="AK2210" s="623" t="s">
        <v>3523</v>
      </c>
      <c r="AL2210" s="215"/>
    </row>
    <row r="2211" spans="1:38" s="633" customFormat="1" ht="100.5" customHeight="1">
      <c r="A2211" s="851" t="s">
        <v>3625</v>
      </c>
      <c r="B2211" s="688" t="s">
        <v>33</v>
      </c>
      <c r="C2211" s="889" t="s">
        <v>3360</v>
      </c>
      <c r="D2211" s="889" t="s">
        <v>3361</v>
      </c>
      <c r="E2211" s="889" t="s">
        <v>3362</v>
      </c>
      <c r="F2211" s="688" t="s">
        <v>3361</v>
      </c>
      <c r="G2211" s="889" t="s">
        <v>3362</v>
      </c>
      <c r="H2211" s="688" t="s">
        <v>3626</v>
      </c>
      <c r="I2211" s="688" t="s">
        <v>3627</v>
      </c>
      <c r="J2211" s="598" t="s">
        <v>227</v>
      </c>
      <c r="K2211" s="598">
        <v>30</v>
      </c>
      <c r="L2211" s="585">
        <v>711000000</v>
      </c>
      <c r="M2211" s="520" t="s">
        <v>73</v>
      </c>
      <c r="N2211" s="598" t="s">
        <v>1199</v>
      </c>
      <c r="O2211" s="536" t="s">
        <v>3628</v>
      </c>
      <c r="P2211" s="853"/>
      <c r="Q2211" s="533" t="s">
        <v>3159</v>
      </c>
      <c r="R2211" s="536" t="s">
        <v>3622</v>
      </c>
      <c r="S2211" s="853"/>
      <c r="T2211" s="536" t="s">
        <v>1180</v>
      </c>
      <c r="U2211" s="536"/>
      <c r="V2211" s="524">
        <v>126822000</v>
      </c>
      <c r="W2211" s="524">
        <v>0</v>
      </c>
      <c r="X2211" s="524">
        <v>0</v>
      </c>
      <c r="Y2211" s="854"/>
      <c r="Z2211" s="584">
        <v>2016</v>
      </c>
      <c r="AA2211" s="584"/>
      <c r="AB2211" s="595" t="s">
        <v>3043</v>
      </c>
      <c r="AC2211" s="873"/>
      <c r="AD2211" s="872" t="s">
        <v>3160</v>
      </c>
      <c r="AE2211" s="873" t="s">
        <v>4251</v>
      </c>
      <c r="AF2211" s="595"/>
      <c r="AG2211" s="595" t="s">
        <v>3630</v>
      </c>
      <c r="AH2211" s="657"/>
      <c r="AI2211" s="657"/>
      <c r="AJ2211" s="657"/>
      <c r="AK2211" s="595" t="s">
        <v>3523</v>
      </c>
      <c r="AL2211" s="890"/>
    </row>
    <row r="2212" spans="1:38" s="633" customFormat="1" ht="100.5" customHeight="1">
      <c r="A2212" s="903" t="s">
        <v>4253</v>
      </c>
      <c r="B2212" s="904" t="s">
        <v>33</v>
      </c>
      <c r="C2212" s="905" t="s">
        <v>3360</v>
      </c>
      <c r="D2212" s="905" t="s">
        <v>3361</v>
      </c>
      <c r="E2212" s="905" t="s">
        <v>3362</v>
      </c>
      <c r="F2212" s="904" t="s">
        <v>3361</v>
      </c>
      <c r="G2212" s="905" t="s">
        <v>3362</v>
      </c>
      <c r="H2212" s="904" t="s">
        <v>3626</v>
      </c>
      <c r="I2212" s="904" t="s">
        <v>3627</v>
      </c>
      <c r="J2212" s="906" t="s">
        <v>227</v>
      </c>
      <c r="K2212" s="906">
        <v>30</v>
      </c>
      <c r="L2212" s="907">
        <v>271010000</v>
      </c>
      <c r="M2212" s="847" t="s">
        <v>127</v>
      </c>
      <c r="N2212" s="906" t="s">
        <v>1199</v>
      </c>
      <c r="O2212" s="894" t="s">
        <v>3628</v>
      </c>
      <c r="P2212" s="908"/>
      <c r="Q2212" s="847" t="s">
        <v>3159</v>
      </c>
      <c r="R2212" s="894" t="s">
        <v>3622</v>
      </c>
      <c r="S2212" s="908"/>
      <c r="T2212" s="894" t="s">
        <v>1180</v>
      </c>
      <c r="U2212" s="894"/>
      <c r="V2212" s="909">
        <v>126822000</v>
      </c>
      <c r="W2212" s="524">
        <v>0</v>
      </c>
      <c r="X2212" s="524">
        <v>0</v>
      </c>
      <c r="Y2212" s="910"/>
      <c r="Z2212" s="911">
        <v>2016</v>
      </c>
      <c r="AA2212" s="911" t="s">
        <v>4254</v>
      </c>
      <c r="AB2212" s="881" t="s">
        <v>3043</v>
      </c>
      <c r="AC2212" s="912"/>
      <c r="AD2212" s="1083" t="s">
        <v>3160</v>
      </c>
      <c r="AE2212" s="912" t="s">
        <v>4251</v>
      </c>
      <c r="AF2212" s="881"/>
      <c r="AG2212" s="881" t="s">
        <v>3630</v>
      </c>
      <c r="AH2212" s="950"/>
      <c r="AI2212" s="950"/>
      <c r="AJ2212" s="950"/>
      <c r="AK2212" s="881"/>
      <c r="AL2212" s="890"/>
    </row>
    <row r="2213" spans="1:38" s="633" customFormat="1" ht="100.5" customHeight="1">
      <c r="A2213" s="1029" t="s">
        <v>4275</v>
      </c>
      <c r="B2213" s="684" t="s">
        <v>33</v>
      </c>
      <c r="C2213" s="905" t="s">
        <v>3360</v>
      </c>
      <c r="D2213" s="905" t="s">
        <v>3361</v>
      </c>
      <c r="E2213" s="905" t="s">
        <v>3362</v>
      </c>
      <c r="F2213" s="684" t="s">
        <v>3361</v>
      </c>
      <c r="G2213" s="905" t="s">
        <v>3362</v>
      </c>
      <c r="H2213" s="684" t="s">
        <v>3626</v>
      </c>
      <c r="I2213" s="684" t="s">
        <v>4276</v>
      </c>
      <c r="J2213" s="685" t="s">
        <v>227</v>
      </c>
      <c r="K2213" s="685">
        <v>30</v>
      </c>
      <c r="L2213" s="540">
        <v>711000000</v>
      </c>
      <c r="M2213" s="558" t="s">
        <v>73</v>
      </c>
      <c r="N2213" s="685" t="s">
        <v>1199</v>
      </c>
      <c r="O2213" s="493" t="s">
        <v>3628</v>
      </c>
      <c r="P2213" s="686"/>
      <c r="Q2213" s="495" t="s">
        <v>3159</v>
      </c>
      <c r="R2213" s="493" t="s">
        <v>3622</v>
      </c>
      <c r="S2213" s="686"/>
      <c r="T2213" s="493" t="s">
        <v>1180</v>
      </c>
      <c r="U2213" s="493"/>
      <c r="V2213" s="544">
        <v>126822000</v>
      </c>
      <c r="W2213" s="524">
        <v>0</v>
      </c>
      <c r="X2213" s="524">
        <v>0</v>
      </c>
      <c r="Y2213" s="910"/>
      <c r="Z2213" s="543">
        <v>2016</v>
      </c>
      <c r="AA2213" s="543" t="s">
        <v>4254</v>
      </c>
      <c r="AB2213" s="582" t="s">
        <v>3043</v>
      </c>
      <c r="AC2213" s="1030"/>
      <c r="AD2213" s="1031" t="s">
        <v>3160</v>
      </c>
      <c r="AE2213" s="1030" t="s">
        <v>4251</v>
      </c>
      <c r="AF2213" s="582"/>
      <c r="AG2213" s="582" t="s">
        <v>3630</v>
      </c>
      <c r="AH2213" s="914"/>
      <c r="AI2213" s="914"/>
      <c r="AJ2213" s="914"/>
      <c r="AK2213" s="582"/>
      <c r="AL2213" s="890"/>
    </row>
    <row r="2214" spans="1:38" s="633" customFormat="1" ht="100.5" customHeight="1">
      <c r="A2214" s="825" t="s">
        <v>4588</v>
      </c>
      <c r="B2214" s="922" t="s">
        <v>33</v>
      </c>
      <c r="C2214" s="887" t="s">
        <v>3360</v>
      </c>
      <c r="D2214" s="887" t="s">
        <v>3361</v>
      </c>
      <c r="E2214" s="887" t="s">
        <v>3362</v>
      </c>
      <c r="F2214" s="922" t="s">
        <v>3361</v>
      </c>
      <c r="G2214" s="887" t="s">
        <v>3362</v>
      </c>
      <c r="H2214" s="922" t="s">
        <v>3626</v>
      </c>
      <c r="I2214" s="922" t="s">
        <v>4276</v>
      </c>
      <c r="J2214" s="923" t="s">
        <v>227</v>
      </c>
      <c r="K2214" s="923">
        <v>30</v>
      </c>
      <c r="L2214" s="794">
        <v>711000000</v>
      </c>
      <c r="M2214" s="813" t="s">
        <v>73</v>
      </c>
      <c r="N2214" s="923" t="s">
        <v>2115</v>
      </c>
      <c r="O2214" s="749" t="s">
        <v>3628</v>
      </c>
      <c r="P2214" s="924"/>
      <c r="Q2214" s="777" t="s">
        <v>3159</v>
      </c>
      <c r="R2214" s="749" t="s">
        <v>4171</v>
      </c>
      <c r="S2214" s="924"/>
      <c r="T2214" s="749" t="s">
        <v>1180</v>
      </c>
      <c r="U2214" s="749"/>
      <c r="V2214" s="769">
        <v>126822000</v>
      </c>
      <c r="W2214" s="769">
        <v>126822000</v>
      </c>
      <c r="X2214" s="769">
        <f t="shared" ref="X2214" si="81">W2214*1.12</f>
        <v>142040640</v>
      </c>
      <c r="Y2214" s="888"/>
      <c r="Z2214" s="751">
        <v>2016</v>
      </c>
      <c r="AA2214" s="751" t="s">
        <v>4029</v>
      </c>
      <c r="AB2214" s="878" t="s">
        <v>3043</v>
      </c>
      <c r="AC2214" s="949"/>
      <c r="AD2214" s="989" t="s">
        <v>3160</v>
      </c>
      <c r="AE2214" s="949" t="s">
        <v>3629</v>
      </c>
      <c r="AF2214" s="878"/>
      <c r="AG2214" s="878" t="s">
        <v>3630</v>
      </c>
      <c r="AH2214" s="950"/>
      <c r="AI2214" s="950"/>
      <c r="AJ2214" s="950"/>
      <c r="AK2214" s="878" t="s">
        <v>4577</v>
      </c>
      <c r="AL2214" s="215"/>
    </row>
    <row r="2215" spans="1:38" s="633" customFormat="1" ht="100.5" customHeight="1">
      <c r="A2215" s="851" t="s">
        <v>3631</v>
      </c>
      <c r="B2215" s="688" t="s">
        <v>33</v>
      </c>
      <c r="C2215" s="889" t="s">
        <v>3360</v>
      </c>
      <c r="D2215" s="889" t="s">
        <v>3361</v>
      </c>
      <c r="E2215" s="889" t="s">
        <v>3362</v>
      </c>
      <c r="F2215" s="688" t="s">
        <v>3361</v>
      </c>
      <c r="G2215" s="889" t="s">
        <v>3362</v>
      </c>
      <c r="H2215" s="688" t="s">
        <v>3632</v>
      </c>
      <c r="I2215" s="688" t="s">
        <v>3633</v>
      </c>
      <c r="J2215" s="598" t="s">
        <v>227</v>
      </c>
      <c r="K2215" s="598">
        <v>30</v>
      </c>
      <c r="L2215" s="585">
        <v>711000000</v>
      </c>
      <c r="M2215" s="520" t="s">
        <v>73</v>
      </c>
      <c r="N2215" s="598" t="s">
        <v>1199</v>
      </c>
      <c r="O2215" s="536" t="s">
        <v>3634</v>
      </c>
      <c r="P2215" s="853"/>
      <c r="Q2215" s="533" t="s">
        <v>3159</v>
      </c>
      <c r="R2215" s="536" t="s">
        <v>3622</v>
      </c>
      <c r="S2215" s="853"/>
      <c r="T2215" s="536" t="s">
        <v>1180</v>
      </c>
      <c r="U2215" s="536"/>
      <c r="V2215" s="524">
        <v>80548000</v>
      </c>
      <c r="W2215" s="524">
        <v>0</v>
      </c>
      <c r="X2215" s="524">
        <v>0</v>
      </c>
      <c r="Y2215" s="854"/>
      <c r="Z2215" s="584">
        <v>2016</v>
      </c>
      <c r="AA2215" s="584"/>
      <c r="AB2215" s="595" t="s">
        <v>3043</v>
      </c>
      <c r="AC2215" s="873"/>
      <c r="AD2215" s="872" t="s">
        <v>3160</v>
      </c>
      <c r="AE2215" s="873" t="s">
        <v>4252</v>
      </c>
      <c r="AF2215" s="595"/>
      <c r="AG2215" s="595" t="s">
        <v>3636</v>
      </c>
      <c r="AH2215" s="657"/>
      <c r="AI2215" s="657"/>
      <c r="AJ2215" s="657"/>
      <c r="AK2215" s="595" t="s">
        <v>3523</v>
      </c>
      <c r="AL2215" s="890"/>
    </row>
    <row r="2216" spans="1:38" s="633" customFormat="1" ht="100.5" customHeight="1">
      <c r="A2216" s="903" t="s">
        <v>4255</v>
      </c>
      <c r="B2216" s="904" t="s">
        <v>33</v>
      </c>
      <c r="C2216" s="905" t="s">
        <v>3360</v>
      </c>
      <c r="D2216" s="905" t="s">
        <v>3361</v>
      </c>
      <c r="E2216" s="905" t="s">
        <v>3362</v>
      </c>
      <c r="F2216" s="904" t="s">
        <v>3361</v>
      </c>
      <c r="G2216" s="905" t="s">
        <v>3362</v>
      </c>
      <c r="H2216" s="904" t="s">
        <v>3632</v>
      </c>
      <c r="I2216" s="904" t="s">
        <v>3633</v>
      </c>
      <c r="J2216" s="906" t="s">
        <v>227</v>
      </c>
      <c r="K2216" s="906">
        <v>30</v>
      </c>
      <c r="L2216" s="907">
        <v>271010000</v>
      </c>
      <c r="M2216" s="847" t="s">
        <v>127</v>
      </c>
      <c r="N2216" s="906" t="s">
        <v>1199</v>
      </c>
      <c r="O2216" s="894" t="s">
        <v>3634</v>
      </c>
      <c r="P2216" s="908"/>
      <c r="Q2216" s="847" t="s">
        <v>3159</v>
      </c>
      <c r="R2216" s="894" t="s">
        <v>3622</v>
      </c>
      <c r="S2216" s="908"/>
      <c r="T2216" s="894" t="s">
        <v>1180</v>
      </c>
      <c r="U2216" s="894"/>
      <c r="V2216" s="909">
        <v>80548000</v>
      </c>
      <c r="W2216" s="524">
        <v>0</v>
      </c>
      <c r="X2216" s="524">
        <v>0</v>
      </c>
      <c r="Y2216" s="910"/>
      <c r="Z2216" s="911">
        <v>2016</v>
      </c>
      <c r="AA2216" s="911" t="s">
        <v>4254</v>
      </c>
      <c r="AB2216" s="881" t="s">
        <v>3043</v>
      </c>
      <c r="AC2216" s="912"/>
      <c r="AD2216" s="1083" t="s">
        <v>3160</v>
      </c>
      <c r="AE2216" s="912" t="s">
        <v>4252</v>
      </c>
      <c r="AF2216" s="881"/>
      <c r="AG2216" s="881" t="s">
        <v>3636</v>
      </c>
      <c r="AH2216" s="950"/>
      <c r="AI2216" s="950"/>
      <c r="AJ2216" s="950"/>
      <c r="AK2216" s="881"/>
      <c r="AL2216" s="890"/>
    </row>
    <row r="2217" spans="1:38" s="633" customFormat="1" ht="100.5" customHeight="1">
      <c r="A2217" s="1029" t="s">
        <v>4277</v>
      </c>
      <c r="B2217" s="684" t="s">
        <v>33</v>
      </c>
      <c r="C2217" s="905" t="s">
        <v>3360</v>
      </c>
      <c r="D2217" s="905" t="s">
        <v>3361</v>
      </c>
      <c r="E2217" s="905" t="s">
        <v>3362</v>
      </c>
      <c r="F2217" s="684" t="s">
        <v>3361</v>
      </c>
      <c r="G2217" s="905" t="s">
        <v>3362</v>
      </c>
      <c r="H2217" s="684" t="s">
        <v>3632</v>
      </c>
      <c r="I2217" s="684" t="s">
        <v>3633</v>
      </c>
      <c r="J2217" s="685" t="s">
        <v>227</v>
      </c>
      <c r="K2217" s="685">
        <v>30</v>
      </c>
      <c r="L2217" s="540">
        <v>711000000</v>
      </c>
      <c r="M2217" s="558" t="s">
        <v>73</v>
      </c>
      <c r="N2217" s="685" t="s">
        <v>1199</v>
      </c>
      <c r="O2217" s="493" t="s">
        <v>3634</v>
      </c>
      <c r="P2217" s="686"/>
      <c r="Q2217" s="495" t="s">
        <v>3159</v>
      </c>
      <c r="R2217" s="493" t="s">
        <v>3622</v>
      </c>
      <c r="S2217" s="686"/>
      <c r="T2217" s="493" t="s">
        <v>1180</v>
      </c>
      <c r="U2217" s="493"/>
      <c r="V2217" s="544">
        <v>80548000</v>
      </c>
      <c r="W2217" s="524">
        <v>0</v>
      </c>
      <c r="X2217" s="524">
        <v>0</v>
      </c>
      <c r="Y2217" s="910"/>
      <c r="Z2217" s="543">
        <v>2016</v>
      </c>
      <c r="AA2217" s="543" t="s">
        <v>4254</v>
      </c>
      <c r="AB2217" s="582" t="s">
        <v>3043</v>
      </c>
      <c r="AC2217" s="1030"/>
      <c r="AD2217" s="1031" t="s">
        <v>3160</v>
      </c>
      <c r="AE2217" s="1030" t="s">
        <v>4252</v>
      </c>
      <c r="AF2217" s="582"/>
      <c r="AG2217" s="582" t="s">
        <v>3636</v>
      </c>
      <c r="AH2217" s="914"/>
      <c r="AI2217" s="914"/>
      <c r="AJ2217" s="914"/>
      <c r="AK2217" s="582"/>
      <c r="AL2217" s="890"/>
    </row>
    <row r="2218" spans="1:38" s="633" customFormat="1" ht="100.5" customHeight="1">
      <c r="A2218" s="857" t="s">
        <v>4589</v>
      </c>
      <c r="B2218" s="207" t="s">
        <v>33</v>
      </c>
      <c r="C2218" s="887" t="s">
        <v>3360</v>
      </c>
      <c r="D2218" s="887" t="s">
        <v>3361</v>
      </c>
      <c r="E2218" s="887" t="s">
        <v>3362</v>
      </c>
      <c r="F2218" s="207" t="s">
        <v>3361</v>
      </c>
      <c r="G2218" s="887" t="s">
        <v>3362</v>
      </c>
      <c r="H2218" s="207" t="s">
        <v>3632</v>
      </c>
      <c r="I2218" s="207" t="s">
        <v>3633</v>
      </c>
      <c r="J2218" s="11" t="s">
        <v>227</v>
      </c>
      <c r="K2218" s="11">
        <v>30</v>
      </c>
      <c r="L2218" s="4">
        <v>711000000</v>
      </c>
      <c r="M2218" s="628" t="s">
        <v>73</v>
      </c>
      <c r="N2218" s="11" t="s">
        <v>2115</v>
      </c>
      <c r="O2218" s="5" t="s">
        <v>3634</v>
      </c>
      <c r="P2218" s="264"/>
      <c r="Q2218" s="50" t="s">
        <v>3159</v>
      </c>
      <c r="R2218" s="5" t="s">
        <v>4171</v>
      </c>
      <c r="S2218" s="264"/>
      <c r="T2218" s="5" t="s">
        <v>1180</v>
      </c>
      <c r="U2218" s="5"/>
      <c r="V2218" s="7">
        <v>80548000</v>
      </c>
      <c r="W2218" s="7">
        <v>80548000</v>
      </c>
      <c r="X2218" s="7">
        <f t="shared" ref="X2218" si="82">W2218*1.12</f>
        <v>90213760.000000015</v>
      </c>
      <c r="Y2218" s="888"/>
      <c r="Z2218" s="3">
        <v>2016</v>
      </c>
      <c r="AA2218" s="3" t="s">
        <v>4029</v>
      </c>
      <c r="AB2218" s="1" t="s">
        <v>3043</v>
      </c>
      <c r="AC2218" s="629"/>
      <c r="AD2218" s="913" t="s">
        <v>3160</v>
      </c>
      <c r="AE2218" s="629" t="s">
        <v>3635</v>
      </c>
      <c r="AF2218" s="1"/>
      <c r="AG2218" s="1" t="s">
        <v>3636</v>
      </c>
      <c r="AH2218" s="914"/>
      <c r="AI2218" s="914"/>
      <c r="AJ2218" s="914"/>
      <c r="AK2218" s="1" t="s">
        <v>4577</v>
      </c>
      <c r="AL2218" s="215"/>
    </row>
    <row r="2219" spans="1:38" s="633" customFormat="1" ht="100.5" customHeight="1">
      <c r="A2219" s="851" t="s">
        <v>3637</v>
      </c>
      <c r="B2219" s="688" t="s">
        <v>33</v>
      </c>
      <c r="C2219" s="688" t="s">
        <v>2312</v>
      </c>
      <c r="D2219" s="688" t="s">
        <v>2313</v>
      </c>
      <c r="E2219" s="688" t="s">
        <v>3478</v>
      </c>
      <c r="F2219" s="688" t="s">
        <v>2315</v>
      </c>
      <c r="G2219" s="688" t="s">
        <v>3479</v>
      </c>
      <c r="H2219" s="852" t="s">
        <v>3638</v>
      </c>
      <c r="I2219" s="536" t="s">
        <v>3639</v>
      </c>
      <c r="J2219" s="598" t="s">
        <v>227</v>
      </c>
      <c r="K2219" s="598">
        <v>100</v>
      </c>
      <c r="L2219" s="585">
        <v>711000000</v>
      </c>
      <c r="M2219" s="520" t="s">
        <v>73</v>
      </c>
      <c r="N2219" s="598" t="s">
        <v>1199</v>
      </c>
      <c r="O2219" s="533" t="s">
        <v>3640</v>
      </c>
      <c r="P2219" s="853"/>
      <c r="Q2219" s="533" t="s">
        <v>3641</v>
      </c>
      <c r="R2219" s="536" t="s">
        <v>3622</v>
      </c>
      <c r="S2219" s="853"/>
      <c r="T2219" s="536" t="s">
        <v>1180</v>
      </c>
      <c r="U2219" s="536"/>
      <c r="V2219" s="524">
        <v>7575000</v>
      </c>
      <c r="W2219" s="524">
        <v>0</v>
      </c>
      <c r="X2219" s="524">
        <v>0</v>
      </c>
      <c r="Y2219" s="854"/>
      <c r="Z2219" s="584">
        <v>2016</v>
      </c>
      <c r="AA2219" s="584"/>
      <c r="AB2219" s="595" t="s">
        <v>3043</v>
      </c>
      <c r="AC2219" s="657"/>
      <c r="AD2219" s="872"/>
      <c r="AE2219" s="657"/>
      <c r="AF2219" s="595"/>
      <c r="AG2219" s="595" t="s">
        <v>3642</v>
      </c>
      <c r="AH2219" s="657"/>
      <c r="AI2219" s="657"/>
      <c r="AJ2219" s="657"/>
      <c r="AK2219" s="595" t="s">
        <v>3523</v>
      </c>
      <c r="AL2219" s="890"/>
    </row>
    <row r="2220" spans="1:38" s="633" customFormat="1" ht="100.5" customHeight="1">
      <c r="A2220" s="825" t="s">
        <v>4529</v>
      </c>
      <c r="B2220" s="922" t="s">
        <v>33</v>
      </c>
      <c r="C2220" s="922" t="s">
        <v>2312</v>
      </c>
      <c r="D2220" s="922" t="s">
        <v>2313</v>
      </c>
      <c r="E2220" s="922" t="s">
        <v>3478</v>
      </c>
      <c r="F2220" s="922" t="s">
        <v>2315</v>
      </c>
      <c r="G2220" s="922" t="s">
        <v>3479</v>
      </c>
      <c r="H2220" s="987" t="s">
        <v>3638</v>
      </c>
      <c r="I2220" s="919" t="s">
        <v>3639</v>
      </c>
      <c r="J2220" s="923" t="s">
        <v>2009</v>
      </c>
      <c r="K2220" s="923">
        <v>100</v>
      </c>
      <c r="L2220" s="794">
        <v>711000000</v>
      </c>
      <c r="M2220" s="813" t="s">
        <v>73</v>
      </c>
      <c r="N2220" s="923" t="s">
        <v>1199</v>
      </c>
      <c r="O2220" s="777" t="s">
        <v>3640</v>
      </c>
      <c r="P2220" s="924"/>
      <c r="Q2220" s="777" t="s">
        <v>3641</v>
      </c>
      <c r="R2220" s="749" t="s">
        <v>3622</v>
      </c>
      <c r="S2220" s="924"/>
      <c r="T2220" s="749" t="s">
        <v>1180</v>
      </c>
      <c r="U2220" s="749"/>
      <c r="V2220" s="769">
        <v>7575000</v>
      </c>
      <c r="W2220" s="769">
        <v>7575000</v>
      </c>
      <c r="X2220" s="769">
        <f t="shared" si="76"/>
        <v>8484000</v>
      </c>
      <c r="Y2220" s="888"/>
      <c r="Z2220" s="751">
        <v>2016</v>
      </c>
      <c r="AA2220" s="751">
        <v>7</v>
      </c>
      <c r="AB2220" s="878" t="s">
        <v>3043</v>
      </c>
      <c r="AC2220" s="988"/>
      <c r="AD2220" s="989"/>
      <c r="AE2220" s="988"/>
      <c r="AF2220" s="878"/>
      <c r="AG2220" s="878" t="s">
        <v>3642</v>
      </c>
      <c r="AH2220" s="950"/>
      <c r="AI2220" s="950"/>
      <c r="AJ2220" s="950"/>
      <c r="AK2220" s="878"/>
      <c r="AL2220" s="215"/>
    </row>
    <row r="2221" spans="1:38" s="633" customFormat="1" ht="100.5" customHeight="1">
      <c r="A2221" s="851" t="s">
        <v>3643</v>
      </c>
      <c r="B2221" s="688" t="s">
        <v>33</v>
      </c>
      <c r="C2221" s="688" t="s">
        <v>3151</v>
      </c>
      <c r="D2221" s="688" t="s">
        <v>3152</v>
      </c>
      <c r="E2221" s="688" t="s">
        <v>3153</v>
      </c>
      <c r="F2221" s="688" t="s">
        <v>3154</v>
      </c>
      <c r="G2221" s="688" t="s">
        <v>3155</v>
      </c>
      <c r="H2221" s="533" t="s">
        <v>3644</v>
      </c>
      <c r="I2221" s="533" t="s">
        <v>3645</v>
      </c>
      <c r="J2221" s="598" t="s">
        <v>2009</v>
      </c>
      <c r="K2221" s="598">
        <v>60</v>
      </c>
      <c r="L2221" s="585">
        <v>711000000</v>
      </c>
      <c r="M2221" s="520" t="s">
        <v>73</v>
      </c>
      <c r="N2221" s="598" t="s">
        <v>1199</v>
      </c>
      <c r="O2221" s="742" t="s">
        <v>3646</v>
      </c>
      <c r="P2221" s="853"/>
      <c r="Q2221" s="533" t="s">
        <v>3159</v>
      </c>
      <c r="R2221" s="536" t="s">
        <v>3622</v>
      </c>
      <c r="S2221" s="853"/>
      <c r="T2221" s="536" t="s">
        <v>1180</v>
      </c>
      <c r="U2221" s="536"/>
      <c r="V2221" s="524">
        <v>104284000</v>
      </c>
      <c r="W2221" s="524">
        <v>0</v>
      </c>
      <c r="X2221" s="524">
        <v>0</v>
      </c>
      <c r="Y2221" s="854"/>
      <c r="Z2221" s="584">
        <v>2016</v>
      </c>
      <c r="AA2221" s="584"/>
      <c r="AB2221" s="595" t="s">
        <v>3043</v>
      </c>
      <c r="AC2221" s="873"/>
      <c r="AD2221" s="872" t="s">
        <v>3160</v>
      </c>
      <c r="AE2221" s="873" t="s">
        <v>4539</v>
      </c>
      <c r="AF2221" s="595"/>
      <c r="AG2221" s="595" t="s">
        <v>3648</v>
      </c>
      <c r="AH2221" s="657"/>
      <c r="AI2221" s="657"/>
      <c r="AJ2221" s="657"/>
      <c r="AK2221" s="595" t="s">
        <v>3523</v>
      </c>
      <c r="AL2221" s="890"/>
    </row>
    <row r="2222" spans="1:38" s="633" customFormat="1" ht="100.5" customHeight="1">
      <c r="A2222" s="851" t="s">
        <v>4540</v>
      </c>
      <c r="B2222" s="688" t="s">
        <v>33</v>
      </c>
      <c r="C2222" s="688" t="s">
        <v>3151</v>
      </c>
      <c r="D2222" s="688" t="s">
        <v>3152</v>
      </c>
      <c r="E2222" s="688" t="s">
        <v>3153</v>
      </c>
      <c r="F2222" s="688" t="s">
        <v>3154</v>
      </c>
      <c r="G2222" s="688" t="s">
        <v>3155</v>
      </c>
      <c r="H2222" s="533" t="s">
        <v>3644</v>
      </c>
      <c r="I2222" s="533" t="s">
        <v>3645</v>
      </c>
      <c r="J2222" s="598" t="s">
        <v>227</v>
      </c>
      <c r="K2222" s="598">
        <v>60</v>
      </c>
      <c r="L2222" s="585">
        <v>711000000</v>
      </c>
      <c r="M2222" s="520" t="s">
        <v>73</v>
      </c>
      <c r="N2222" s="598" t="s">
        <v>1199</v>
      </c>
      <c r="O2222" s="742" t="s">
        <v>3646</v>
      </c>
      <c r="P2222" s="853"/>
      <c r="Q2222" s="533" t="s">
        <v>3159</v>
      </c>
      <c r="R2222" s="536" t="s">
        <v>3622</v>
      </c>
      <c r="S2222" s="853"/>
      <c r="T2222" s="536" t="s">
        <v>1180</v>
      </c>
      <c r="U2222" s="536"/>
      <c r="V2222" s="524">
        <v>104284000</v>
      </c>
      <c r="W2222" s="524">
        <v>0</v>
      </c>
      <c r="X2222" s="524">
        <v>0</v>
      </c>
      <c r="Y2222" s="854"/>
      <c r="Z2222" s="584">
        <v>2016</v>
      </c>
      <c r="AA2222" s="911">
        <v>7</v>
      </c>
      <c r="AB2222" s="595" t="s">
        <v>3043</v>
      </c>
      <c r="AC2222" s="873"/>
      <c r="AD2222" s="872" t="s">
        <v>3160</v>
      </c>
      <c r="AE2222" s="873" t="s">
        <v>4539</v>
      </c>
      <c r="AF2222" s="595"/>
      <c r="AG2222" s="595" t="s">
        <v>3648</v>
      </c>
      <c r="AH2222" s="657"/>
      <c r="AI2222" s="657"/>
      <c r="AJ2222" s="657"/>
      <c r="AK2222" s="595" t="s">
        <v>3523</v>
      </c>
      <c r="AL2222" s="890"/>
    </row>
    <row r="2223" spans="1:38" s="633" customFormat="1" ht="100.5" customHeight="1">
      <c r="A2223" s="857" t="s">
        <v>4592</v>
      </c>
      <c r="B2223" s="207" t="s">
        <v>33</v>
      </c>
      <c r="C2223" s="207" t="s">
        <v>3151</v>
      </c>
      <c r="D2223" s="207" t="s">
        <v>3152</v>
      </c>
      <c r="E2223" s="207" t="s">
        <v>3153</v>
      </c>
      <c r="F2223" s="207" t="s">
        <v>3154</v>
      </c>
      <c r="G2223" s="207" t="s">
        <v>3155</v>
      </c>
      <c r="H2223" s="8" t="s">
        <v>3644</v>
      </c>
      <c r="I2223" s="8" t="s">
        <v>3645</v>
      </c>
      <c r="J2223" s="11" t="s">
        <v>227</v>
      </c>
      <c r="K2223" s="11">
        <v>60</v>
      </c>
      <c r="L2223" s="4">
        <v>711000000</v>
      </c>
      <c r="M2223" s="628" t="s">
        <v>73</v>
      </c>
      <c r="N2223" s="11" t="s">
        <v>2115</v>
      </c>
      <c r="O2223" s="274" t="s">
        <v>3646</v>
      </c>
      <c r="P2223" s="264"/>
      <c r="Q2223" s="50" t="s">
        <v>3159</v>
      </c>
      <c r="R2223" s="5" t="s">
        <v>3622</v>
      </c>
      <c r="S2223" s="264"/>
      <c r="T2223" s="5" t="s">
        <v>1180</v>
      </c>
      <c r="U2223" s="5"/>
      <c r="V2223" s="7">
        <v>104284000</v>
      </c>
      <c r="W2223" s="7">
        <v>104284000</v>
      </c>
      <c r="X2223" s="7">
        <f t="shared" ref="X2223" si="83">W2223*1.12</f>
        <v>116798080.00000001</v>
      </c>
      <c r="Y2223" s="888"/>
      <c r="Z2223" s="3">
        <v>2016</v>
      </c>
      <c r="AA2223" s="3">
        <v>11</v>
      </c>
      <c r="AB2223" s="1" t="s">
        <v>3043</v>
      </c>
      <c r="AC2223" s="629"/>
      <c r="AD2223" s="913" t="s">
        <v>3160</v>
      </c>
      <c r="AE2223" s="629" t="s">
        <v>3647</v>
      </c>
      <c r="AF2223" s="1"/>
      <c r="AG2223" s="1" t="s">
        <v>3648</v>
      </c>
      <c r="AH2223" s="914"/>
      <c r="AI2223" s="914"/>
      <c r="AJ2223" s="914"/>
      <c r="AK2223" s="1" t="s">
        <v>4577</v>
      </c>
      <c r="AL2223" s="215"/>
    </row>
    <row r="2224" spans="1:38" s="633" customFormat="1" ht="100.5" customHeight="1">
      <c r="A2224" s="851" t="s">
        <v>3649</v>
      </c>
      <c r="B2224" s="688" t="s">
        <v>33</v>
      </c>
      <c r="C2224" s="688" t="s">
        <v>3151</v>
      </c>
      <c r="D2224" s="688" t="s">
        <v>3152</v>
      </c>
      <c r="E2224" s="688" t="s">
        <v>3153</v>
      </c>
      <c r="F2224" s="688" t="s">
        <v>3154</v>
      </c>
      <c r="G2224" s="688" t="s">
        <v>3155</v>
      </c>
      <c r="H2224" s="533" t="s">
        <v>3650</v>
      </c>
      <c r="I2224" s="992" t="s">
        <v>3651</v>
      </c>
      <c r="J2224" s="598" t="s">
        <v>2009</v>
      </c>
      <c r="K2224" s="598">
        <v>60</v>
      </c>
      <c r="L2224" s="585">
        <v>711000000</v>
      </c>
      <c r="M2224" s="520" t="s">
        <v>73</v>
      </c>
      <c r="N2224" s="598" t="s">
        <v>1199</v>
      </c>
      <c r="O2224" s="742" t="s">
        <v>3646</v>
      </c>
      <c r="P2224" s="853"/>
      <c r="Q2224" s="533" t="s">
        <v>3159</v>
      </c>
      <c r="R2224" s="536" t="s">
        <v>3622</v>
      </c>
      <c r="S2224" s="853"/>
      <c r="T2224" s="536" t="s">
        <v>1180</v>
      </c>
      <c r="U2224" s="536"/>
      <c r="V2224" s="524">
        <v>64838000</v>
      </c>
      <c r="W2224" s="524">
        <v>0</v>
      </c>
      <c r="X2224" s="524">
        <v>0</v>
      </c>
      <c r="Y2224" s="854"/>
      <c r="Z2224" s="584">
        <v>2016</v>
      </c>
      <c r="AA2224" s="584"/>
      <c r="AB2224" s="595" t="s">
        <v>3043</v>
      </c>
      <c r="AC2224" s="873"/>
      <c r="AD2224" s="872" t="s">
        <v>3160</v>
      </c>
      <c r="AE2224" s="873" t="s">
        <v>4541</v>
      </c>
      <c r="AF2224" s="595"/>
      <c r="AG2224" s="595" t="s">
        <v>3653</v>
      </c>
      <c r="AH2224" s="657"/>
      <c r="AI2224" s="657"/>
      <c r="AJ2224" s="657"/>
      <c r="AK2224" s="595" t="s">
        <v>3523</v>
      </c>
      <c r="AL2224" s="890"/>
    </row>
    <row r="2225" spans="1:40" s="633" customFormat="1" ht="100.5" customHeight="1">
      <c r="A2225" s="851" t="s">
        <v>4542</v>
      </c>
      <c r="B2225" s="688" t="s">
        <v>33</v>
      </c>
      <c r="C2225" s="688" t="s">
        <v>3151</v>
      </c>
      <c r="D2225" s="688" t="s">
        <v>3152</v>
      </c>
      <c r="E2225" s="688" t="s">
        <v>3153</v>
      </c>
      <c r="F2225" s="688" t="s">
        <v>3154</v>
      </c>
      <c r="G2225" s="688" t="s">
        <v>3155</v>
      </c>
      <c r="H2225" s="533" t="s">
        <v>3650</v>
      </c>
      <c r="I2225" s="992" t="s">
        <v>3651</v>
      </c>
      <c r="J2225" s="598" t="s">
        <v>227</v>
      </c>
      <c r="K2225" s="598">
        <v>60</v>
      </c>
      <c r="L2225" s="585">
        <v>711000000</v>
      </c>
      <c r="M2225" s="520" t="s">
        <v>73</v>
      </c>
      <c r="N2225" s="598" t="s">
        <v>1199</v>
      </c>
      <c r="O2225" s="742" t="s">
        <v>3646</v>
      </c>
      <c r="P2225" s="853"/>
      <c r="Q2225" s="533" t="s">
        <v>3159</v>
      </c>
      <c r="R2225" s="536" t="s">
        <v>3622</v>
      </c>
      <c r="S2225" s="853"/>
      <c r="T2225" s="536" t="s">
        <v>1180</v>
      </c>
      <c r="U2225" s="536"/>
      <c r="V2225" s="524">
        <v>64838000</v>
      </c>
      <c r="W2225" s="524">
        <v>0</v>
      </c>
      <c r="X2225" s="524">
        <v>0</v>
      </c>
      <c r="Y2225" s="854"/>
      <c r="Z2225" s="584">
        <v>2016</v>
      </c>
      <c r="AA2225" s="911">
        <v>7</v>
      </c>
      <c r="AB2225" s="595" t="s">
        <v>3043</v>
      </c>
      <c r="AC2225" s="873"/>
      <c r="AD2225" s="872" t="s">
        <v>3160</v>
      </c>
      <c r="AE2225" s="873" t="s">
        <v>4541</v>
      </c>
      <c r="AF2225" s="595"/>
      <c r="AG2225" s="595" t="s">
        <v>3653</v>
      </c>
      <c r="AH2225" s="657"/>
      <c r="AI2225" s="657"/>
      <c r="AJ2225" s="657"/>
      <c r="AK2225" s="595" t="s">
        <v>3523</v>
      </c>
      <c r="AL2225" s="890"/>
    </row>
    <row r="2226" spans="1:40" s="633" customFormat="1" ht="100.5" customHeight="1">
      <c r="A2226" s="857" t="s">
        <v>4593</v>
      </c>
      <c r="B2226" s="207" t="s">
        <v>33</v>
      </c>
      <c r="C2226" s="207" t="s">
        <v>3151</v>
      </c>
      <c r="D2226" s="207" t="s">
        <v>3152</v>
      </c>
      <c r="E2226" s="207" t="s">
        <v>3153</v>
      </c>
      <c r="F2226" s="207" t="s">
        <v>3154</v>
      </c>
      <c r="G2226" s="207" t="s">
        <v>3155</v>
      </c>
      <c r="H2226" s="8" t="s">
        <v>3650</v>
      </c>
      <c r="I2226" s="1033" t="s">
        <v>3651</v>
      </c>
      <c r="J2226" s="11" t="s">
        <v>227</v>
      </c>
      <c r="K2226" s="11">
        <v>60</v>
      </c>
      <c r="L2226" s="4">
        <v>711000000</v>
      </c>
      <c r="M2226" s="628" t="s">
        <v>73</v>
      </c>
      <c r="N2226" s="11" t="s">
        <v>2115</v>
      </c>
      <c r="O2226" s="274" t="s">
        <v>3646</v>
      </c>
      <c r="P2226" s="264"/>
      <c r="Q2226" s="50" t="s">
        <v>3159</v>
      </c>
      <c r="R2226" s="5" t="s">
        <v>3622</v>
      </c>
      <c r="S2226" s="264"/>
      <c r="T2226" s="5" t="s">
        <v>1180</v>
      </c>
      <c r="U2226" s="5"/>
      <c r="V2226" s="7">
        <v>64838000</v>
      </c>
      <c r="W2226" s="7">
        <v>64838000</v>
      </c>
      <c r="X2226" s="7">
        <f t="shared" ref="X2226" si="84">W2226*1.12</f>
        <v>72618560</v>
      </c>
      <c r="Y2226" s="888"/>
      <c r="Z2226" s="3">
        <v>2016</v>
      </c>
      <c r="AA2226" s="3">
        <v>11</v>
      </c>
      <c r="AB2226" s="1" t="s">
        <v>3043</v>
      </c>
      <c r="AC2226" s="629"/>
      <c r="AD2226" s="913" t="s">
        <v>3160</v>
      </c>
      <c r="AE2226" s="629" t="s">
        <v>3652</v>
      </c>
      <c r="AF2226" s="1"/>
      <c r="AG2226" s="1" t="s">
        <v>3653</v>
      </c>
      <c r="AH2226" s="914"/>
      <c r="AI2226" s="914"/>
      <c r="AJ2226" s="914"/>
      <c r="AK2226" s="1" t="s">
        <v>4577</v>
      </c>
      <c r="AL2226" s="215"/>
    </row>
    <row r="2227" spans="1:40" s="633" customFormat="1" ht="100.5" customHeight="1">
      <c r="A2227" s="851" t="s">
        <v>3654</v>
      </c>
      <c r="B2227" s="688" t="s">
        <v>33</v>
      </c>
      <c r="C2227" s="688" t="s">
        <v>3151</v>
      </c>
      <c r="D2227" s="688" t="s">
        <v>3152</v>
      </c>
      <c r="E2227" s="688" t="s">
        <v>3153</v>
      </c>
      <c r="F2227" s="688" t="s">
        <v>3154</v>
      </c>
      <c r="G2227" s="688" t="s">
        <v>3155</v>
      </c>
      <c r="H2227" s="993" t="s">
        <v>3655</v>
      </c>
      <c r="I2227" s="994" t="s">
        <v>3656</v>
      </c>
      <c r="J2227" s="598" t="s">
        <v>2009</v>
      </c>
      <c r="K2227" s="598">
        <v>60</v>
      </c>
      <c r="L2227" s="585">
        <v>711000000</v>
      </c>
      <c r="M2227" s="520" t="s">
        <v>73</v>
      </c>
      <c r="N2227" s="598" t="s">
        <v>1199</v>
      </c>
      <c r="O2227" s="742" t="s">
        <v>3646</v>
      </c>
      <c r="P2227" s="853"/>
      <c r="Q2227" s="533" t="s">
        <v>3159</v>
      </c>
      <c r="R2227" s="536" t="s">
        <v>3622</v>
      </c>
      <c r="S2227" s="853"/>
      <c r="T2227" s="536" t="s">
        <v>1180</v>
      </c>
      <c r="U2227" s="536"/>
      <c r="V2227" s="524">
        <v>44724000</v>
      </c>
      <c r="W2227" s="524">
        <v>0</v>
      </c>
      <c r="X2227" s="524">
        <v>0</v>
      </c>
      <c r="Y2227" s="854"/>
      <c r="Z2227" s="584">
        <v>2016</v>
      </c>
      <c r="AA2227" s="584"/>
      <c r="AB2227" s="595" t="s">
        <v>3043</v>
      </c>
      <c r="AC2227" s="873"/>
      <c r="AD2227" s="872" t="s">
        <v>3160</v>
      </c>
      <c r="AE2227" s="873" t="s">
        <v>4543</v>
      </c>
      <c r="AF2227" s="595"/>
      <c r="AG2227" s="595" t="s">
        <v>3658</v>
      </c>
      <c r="AH2227" s="657"/>
      <c r="AI2227" s="657"/>
      <c r="AJ2227" s="657"/>
      <c r="AK2227" s="595" t="s">
        <v>3523</v>
      </c>
      <c r="AL2227" s="890"/>
    </row>
    <row r="2228" spans="1:40" s="633" customFormat="1" ht="100.5" customHeight="1">
      <c r="A2228" s="851" t="s">
        <v>4544</v>
      </c>
      <c r="B2228" s="688" t="s">
        <v>33</v>
      </c>
      <c r="C2228" s="688" t="s">
        <v>3151</v>
      </c>
      <c r="D2228" s="688" t="s">
        <v>3152</v>
      </c>
      <c r="E2228" s="688" t="s">
        <v>3153</v>
      </c>
      <c r="F2228" s="688" t="s">
        <v>3154</v>
      </c>
      <c r="G2228" s="688" t="s">
        <v>3155</v>
      </c>
      <c r="H2228" s="993" t="s">
        <v>3655</v>
      </c>
      <c r="I2228" s="994" t="s">
        <v>3656</v>
      </c>
      <c r="J2228" s="598" t="s">
        <v>227</v>
      </c>
      <c r="K2228" s="598">
        <v>60</v>
      </c>
      <c r="L2228" s="585">
        <v>711000000</v>
      </c>
      <c r="M2228" s="520" t="s">
        <v>73</v>
      </c>
      <c r="N2228" s="598" t="s">
        <v>1199</v>
      </c>
      <c r="O2228" s="742" t="s">
        <v>3646</v>
      </c>
      <c r="P2228" s="853"/>
      <c r="Q2228" s="533" t="s">
        <v>3159</v>
      </c>
      <c r="R2228" s="536" t="s">
        <v>3622</v>
      </c>
      <c r="S2228" s="853"/>
      <c r="T2228" s="536" t="s">
        <v>1180</v>
      </c>
      <c r="U2228" s="536"/>
      <c r="V2228" s="524">
        <v>44724000</v>
      </c>
      <c r="W2228" s="524">
        <v>0</v>
      </c>
      <c r="X2228" s="524">
        <v>0</v>
      </c>
      <c r="Y2228" s="854"/>
      <c r="Z2228" s="584">
        <v>2016</v>
      </c>
      <c r="AA2228" s="911">
        <v>7</v>
      </c>
      <c r="AB2228" s="595" t="s">
        <v>3043</v>
      </c>
      <c r="AC2228" s="873"/>
      <c r="AD2228" s="872" t="s">
        <v>3160</v>
      </c>
      <c r="AE2228" s="873" t="s">
        <v>4543</v>
      </c>
      <c r="AF2228" s="595"/>
      <c r="AG2228" s="595" t="s">
        <v>3658</v>
      </c>
      <c r="AH2228" s="657"/>
      <c r="AI2228" s="657"/>
      <c r="AJ2228" s="657"/>
      <c r="AK2228" s="595" t="s">
        <v>3523</v>
      </c>
      <c r="AL2228" s="890"/>
    </row>
    <row r="2229" spans="1:40" s="633" customFormat="1" ht="100.5" customHeight="1">
      <c r="A2229" s="857" t="s">
        <v>4594</v>
      </c>
      <c r="B2229" s="207" t="s">
        <v>33</v>
      </c>
      <c r="C2229" s="207" t="s">
        <v>3151</v>
      </c>
      <c r="D2229" s="207" t="s">
        <v>3152</v>
      </c>
      <c r="E2229" s="207" t="s">
        <v>3153</v>
      </c>
      <c r="F2229" s="207" t="s">
        <v>3154</v>
      </c>
      <c r="G2229" s="207" t="s">
        <v>3155</v>
      </c>
      <c r="H2229" s="8" t="s">
        <v>3655</v>
      </c>
      <c r="I2229" s="1033" t="s">
        <v>3656</v>
      </c>
      <c r="J2229" s="11" t="s">
        <v>227</v>
      </c>
      <c r="K2229" s="11">
        <v>60</v>
      </c>
      <c r="L2229" s="4">
        <v>711000000</v>
      </c>
      <c r="M2229" s="628" t="s">
        <v>73</v>
      </c>
      <c r="N2229" s="11" t="s">
        <v>2115</v>
      </c>
      <c r="O2229" s="5" t="s">
        <v>3646</v>
      </c>
      <c r="P2229" s="264"/>
      <c r="Q2229" s="50" t="s">
        <v>3159</v>
      </c>
      <c r="R2229" s="5" t="s">
        <v>3622</v>
      </c>
      <c r="S2229" s="264"/>
      <c r="T2229" s="5" t="s">
        <v>1180</v>
      </c>
      <c r="U2229" s="5"/>
      <c r="V2229" s="7">
        <v>44724000</v>
      </c>
      <c r="W2229" s="7">
        <v>44724000</v>
      </c>
      <c r="X2229" s="7">
        <f t="shared" ref="X2229" si="85">W2229*1.12</f>
        <v>50090880.000000007</v>
      </c>
      <c r="Y2229" s="888"/>
      <c r="Z2229" s="3">
        <v>2016</v>
      </c>
      <c r="AA2229" s="3">
        <v>11</v>
      </c>
      <c r="AB2229" s="1" t="s">
        <v>3043</v>
      </c>
      <c r="AC2229" s="629"/>
      <c r="AD2229" s="913" t="s">
        <v>3160</v>
      </c>
      <c r="AE2229" s="629" t="s">
        <v>3657</v>
      </c>
      <c r="AF2229" s="1"/>
      <c r="AG2229" s="1" t="s">
        <v>3658</v>
      </c>
      <c r="AH2229" s="914"/>
      <c r="AI2229" s="914"/>
      <c r="AJ2229" s="914"/>
      <c r="AK2229" s="1" t="s">
        <v>4577</v>
      </c>
      <c r="AL2229" s="215"/>
    </row>
    <row r="2230" spans="1:40" s="633" customFormat="1" ht="100.5" customHeight="1">
      <c r="A2230" s="851" t="s">
        <v>3659</v>
      </c>
      <c r="B2230" s="688" t="s">
        <v>33</v>
      </c>
      <c r="C2230" s="688" t="s">
        <v>3151</v>
      </c>
      <c r="D2230" s="688" t="s">
        <v>3152</v>
      </c>
      <c r="E2230" s="688" t="s">
        <v>3153</v>
      </c>
      <c r="F2230" s="688" t="s">
        <v>3154</v>
      </c>
      <c r="G2230" s="688" t="s">
        <v>3155</v>
      </c>
      <c r="H2230" s="688" t="s">
        <v>3660</v>
      </c>
      <c r="I2230" s="688" t="s">
        <v>3661</v>
      </c>
      <c r="J2230" s="598" t="s">
        <v>2009</v>
      </c>
      <c r="K2230" s="598">
        <v>80</v>
      </c>
      <c r="L2230" s="585">
        <v>711000000</v>
      </c>
      <c r="M2230" s="520" t="s">
        <v>73</v>
      </c>
      <c r="N2230" s="598" t="s">
        <v>1199</v>
      </c>
      <c r="O2230" s="742" t="s">
        <v>3640</v>
      </c>
      <c r="P2230" s="853"/>
      <c r="Q2230" s="533" t="s">
        <v>3159</v>
      </c>
      <c r="R2230" s="536" t="s">
        <v>3622</v>
      </c>
      <c r="S2230" s="853"/>
      <c r="T2230" s="536" t="s">
        <v>1180</v>
      </c>
      <c r="U2230" s="536"/>
      <c r="V2230" s="524">
        <v>665269000</v>
      </c>
      <c r="W2230" s="524">
        <v>0</v>
      </c>
      <c r="X2230" s="524">
        <v>0</v>
      </c>
      <c r="Y2230" s="854"/>
      <c r="Z2230" s="584">
        <v>2016</v>
      </c>
      <c r="AA2230" s="584"/>
      <c r="AB2230" s="595" t="s">
        <v>3043</v>
      </c>
      <c r="AC2230" s="873"/>
      <c r="AD2230" s="872" t="s">
        <v>3160</v>
      </c>
      <c r="AE2230" s="873" t="s">
        <v>4590</v>
      </c>
      <c r="AF2230" s="595"/>
      <c r="AG2230" s="595" t="s">
        <v>3663</v>
      </c>
      <c r="AH2230" s="657"/>
      <c r="AI2230" s="657"/>
      <c r="AJ2230" s="657"/>
      <c r="AK2230" s="595" t="s">
        <v>3523</v>
      </c>
      <c r="AL2230" s="890"/>
    </row>
    <row r="2231" spans="1:40" s="633" customFormat="1" ht="100.5" customHeight="1">
      <c r="A2231" s="1029" t="s">
        <v>4591</v>
      </c>
      <c r="B2231" s="684" t="s">
        <v>33</v>
      </c>
      <c r="C2231" s="684" t="s">
        <v>3151</v>
      </c>
      <c r="D2231" s="684" t="s">
        <v>3152</v>
      </c>
      <c r="E2231" s="684" t="s">
        <v>3153</v>
      </c>
      <c r="F2231" s="684" t="s">
        <v>3154</v>
      </c>
      <c r="G2231" s="684" t="s">
        <v>3155</v>
      </c>
      <c r="H2231" s="684" t="s">
        <v>3660</v>
      </c>
      <c r="I2231" s="684" t="s">
        <v>3661</v>
      </c>
      <c r="J2231" s="685" t="s">
        <v>2009</v>
      </c>
      <c r="K2231" s="685">
        <v>80</v>
      </c>
      <c r="L2231" s="540">
        <v>711000000</v>
      </c>
      <c r="M2231" s="558" t="s">
        <v>73</v>
      </c>
      <c r="N2231" s="685" t="s">
        <v>2115</v>
      </c>
      <c r="O2231" s="493" t="s">
        <v>3640</v>
      </c>
      <c r="P2231" s="686"/>
      <c r="Q2231" s="495" t="s">
        <v>3159</v>
      </c>
      <c r="R2231" s="493" t="s">
        <v>4171</v>
      </c>
      <c r="S2231" s="686"/>
      <c r="T2231" s="493" t="s">
        <v>1180</v>
      </c>
      <c r="U2231" s="493"/>
      <c r="V2231" s="544">
        <v>665269000</v>
      </c>
      <c r="W2231" s="524">
        <v>0</v>
      </c>
      <c r="X2231" s="524">
        <v>0</v>
      </c>
      <c r="Y2231" s="910"/>
      <c r="Z2231" s="543">
        <v>2016</v>
      </c>
      <c r="AA2231" s="543" t="s">
        <v>4029</v>
      </c>
      <c r="AB2231" s="582" t="s">
        <v>3043</v>
      </c>
      <c r="AC2231" s="1030"/>
      <c r="AD2231" s="1031" t="s">
        <v>3160</v>
      </c>
      <c r="AE2231" s="1030" t="s">
        <v>4590</v>
      </c>
      <c r="AF2231" s="582"/>
      <c r="AG2231" s="582" t="s">
        <v>3663</v>
      </c>
      <c r="AH2231" s="914"/>
      <c r="AI2231" s="914"/>
      <c r="AJ2231" s="914"/>
      <c r="AK2231" s="582" t="s">
        <v>4577</v>
      </c>
      <c r="AL2231" s="890"/>
    </row>
    <row r="2232" spans="1:40" s="633" customFormat="1" ht="100.5" customHeight="1">
      <c r="A2232" s="857" t="s">
        <v>8968</v>
      </c>
      <c r="B2232" s="207" t="s">
        <v>33</v>
      </c>
      <c r="C2232" s="207" t="s">
        <v>3151</v>
      </c>
      <c r="D2232" s="207" t="s">
        <v>3152</v>
      </c>
      <c r="E2232" s="207" t="s">
        <v>3153</v>
      </c>
      <c r="F2232" s="207" t="s">
        <v>3154</v>
      </c>
      <c r="G2232" s="207" t="s">
        <v>3155</v>
      </c>
      <c r="H2232" s="207" t="s">
        <v>3660</v>
      </c>
      <c r="I2232" s="207" t="s">
        <v>3661</v>
      </c>
      <c r="J2232" s="11" t="s">
        <v>227</v>
      </c>
      <c r="K2232" s="11">
        <v>80</v>
      </c>
      <c r="L2232" s="4">
        <v>711000000</v>
      </c>
      <c r="M2232" s="628" t="s">
        <v>73</v>
      </c>
      <c r="N2232" s="11" t="s">
        <v>2115</v>
      </c>
      <c r="O2232" s="5" t="s">
        <v>3640</v>
      </c>
      <c r="P2232" s="264"/>
      <c r="Q2232" s="50" t="s">
        <v>3159</v>
      </c>
      <c r="R2232" s="5" t="s">
        <v>4171</v>
      </c>
      <c r="S2232" s="264"/>
      <c r="T2232" s="5" t="s">
        <v>1180</v>
      </c>
      <c r="U2232" s="5"/>
      <c r="V2232" s="7">
        <v>665269000</v>
      </c>
      <c r="W2232" s="7">
        <v>665269000</v>
      </c>
      <c r="X2232" s="7">
        <f t="shared" ref="X2232" si="86">W2232*1.12</f>
        <v>745101280.00000012</v>
      </c>
      <c r="Y2232" s="888"/>
      <c r="Z2232" s="3">
        <v>2016</v>
      </c>
      <c r="AA2232" s="3">
        <v>7</v>
      </c>
      <c r="AB2232" s="1" t="s">
        <v>3043</v>
      </c>
      <c r="AC2232" s="629"/>
      <c r="AD2232" s="913" t="s">
        <v>3160</v>
      </c>
      <c r="AE2232" s="629" t="s">
        <v>3662</v>
      </c>
      <c r="AF2232" s="1"/>
      <c r="AG2232" s="1" t="s">
        <v>3663</v>
      </c>
      <c r="AH2232" s="914"/>
      <c r="AI2232" s="914"/>
      <c r="AJ2232" s="914"/>
      <c r="AK2232" s="1"/>
      <c r="AL2232" s="215"/>
    </row>
    <row r="2233" spans="1:40" s="633" customFormat="1" ht="100.5" customHeight="1">
      <c r="A2233" s="646" t="s">
        <v>3664</v>
      </c>
      <c r="B2233" s="361" t="s">
        <v>33</v>
      </c>
      <c r="C2233" s="647" t="s">
        <v>1194</v>
      </c>
      <c r="D2233" s="647" t="s">
        <v>1195</v>
      </c>
      <c r="E2233" s="647" t="s">
        <v>1221</v>
      </c>
      <c r="F2233" s="361" t="s">
        <v>1195</v>
      </c>
      <c r="G2233" s="647" t="s">
        <v>1221</v>
      </c>
      <c r="H2233" s="361" t="s">
        <v>3665</v>
      </c>
      <c r="I2233" s="361" t="s">
        <v>3666</v>
      </c>
      <c r="J2233" s="336" t="s">
        <v>227</v>
      </c>
      <c r="K2233" s="336">
        <v>100</v>
      </c>
      <c r="L2233" s="621">
        <v>271010000</v>
      </c>
      <c r="M2233" s="288" t="s">
        <v>127</v>
      </c>
      <c r="N2233" s="336" t="s">
        <v>1199</v>
      </c>
      <c r="O2233" s="432" t="s">
        <v>3667</v>
      </c>
      <c r="P2233" s="362"/>
      <c r="Q2233" s="326" t="s">
        <v>3668</v>
      </c>
      <c r="R2233" s="620" t="s">
        <v>3622</v>
      </c>
      <c r="S2233" s="362"/>
      <c r="T2233" s="620" t="s">
        <v>1180</v>
      </c>
      <c r="U2233" s="620"/>
      <c r="V2233" s="625">
        <v>3900000</v>
      </c>
      <c r="W2233" s="625">
        <v>3900000</v>
      </c>
      <c r="X2233" s="625">
        <f t="shared" si="76"/>
        <v>4368000</v>
      </c>
      <c r="Y2233" s="363"/>
      <c r="Z2233" s="359">
        <v>2016</v>
      </c>
      <c r="AA2233" s="359"/>
      <c r="AB2233" s="623" t="s">
        <v>3043</v>
      </c>
      <c r="AC2233" s="645"/>
      <c r="AD2233" s="368"/>
      <c r="AE2233" s="623"/>
      <c r="AF2233" s="623"/>
      <c r="AG2233" s="623" t="s">
        <v>3669</v>
      </c>
      <c r="AH2233" s="657"/>
      <c r="AI2233" s="657"/>
      <c r="AJ2233" s="657"/>
      <c r="AK2233" s="623" t="s">
        <v>3523</v>
      </c>
      <c r="AL2233" s="215"/>
    </row>
    <row r="2234" spans="1:40" s="633" customFormat="1" ht="100.5" customHeight="1">
      <c r="A2234" s="646" t="s">
        <v>3670</v>
      </c>
      <c r="B2234" s="361" t="s">
        <v>33</v>
      </c>
      <c r="C2234" s="647" t="s">
        <v>1194</v>
      </c>
      <c r="D2234" s="647" t="s">
        <v>1195</v>
      </c>
      <c r="E2234" s="647" t="s">
        <v>1221</v>
      </c>
      <c r="F2234" s="361" t="s">
        <v>1195</v>
      </c>
      <c r="G2234" s="647" t="s">
        <v>1221</v>
      </c>
      <c r="H2234" s="361" t="s">
        <v>3671</v>
      </c>
      <c r="I2234" s="361" t="s">
        <v>3672</v>
      </c>
      <c r="J2234" s="336" t="s">
        <v>227</v>
      </c>
      <c r="K2234" s="336">
        <v>100</v>
      </c>
      <c r="L2234" s="621">
        <v>271010000</v>
      </c>
      <c r="M2234" s="288" t="s">
        <v>127</v>
      </c>
      <c r="N2234" s="336" t="s">
        <v>1199</v>
      </c>
      <c r="O2234" s="620" t="s">
        <v>3628</v>
      </c>
      <c r="P2234" s="362"/>
      <c r="Q2234" s="326" t="s">
        <v>3668</v>
      </c>
      <c r="R2234" s="620" t="s">
        <v>3622</v>
      </c>
      <c r="S2234" s="362"/>
      <c r="T2234" s="620" t="s">
        <v>1180</v>
      </c>
      <c r="U2234" s="620"/>
      <c r="V2234" s="625">
        <v>3900000</v>
      </c>
      <c r="W2234" s="625">
        <v>3900000</v>
      </c>
      <c r="X2234" s="625">
        <f t="shared" si="76"/>
        <v>4368000</v>
      </c>
      <c r="Y2234" s="363"/>
      <c r="Z2234" s="359">
        <v>2016</v>
      </c>
      <c r="AA2234" s="359"/>
      <c r="AB2234" s="623" t="s">
        <v>3043</v>
      </c>
      <c r="AC2234" s="645"/>
      <c r="AD2234" s="368"/>
      <c r="AE2234" s="623"/>
      <c r="AF2234" s="623"/>
      <c r="AG2234" s="623" t="s">
        <v>3673</v>
      </c>
      <c r="AH2234" s="657"/>
      <c r="AI2234" s="657"/>
      <c r="AJ2234" s="657"/>
      <c r="AK2234" s="623" t="s">
        <v>3523</v>
      </c>
      <c r="AL2234" s="215"/>
    </row>
    <row r="2235" spans="1:40" s="633" customFormat="1" ht="100.5" customHeight="1">
      <c r="A2235" s="646" t="s">
        <v>3674</v>
      </c>
      <c r="B2235" s="361" t="s">
        <v>33</v>
      </c>
      <c r="C2235" s="647" t="s">
        <v>3467</v>
      </c>
      <c r="D2235" s="647" t="s">
        <v>3468</v>
      </c>
      <c r="E2235" s="647" t="s">
        <v>3675</v>
      </c>
      <c r="F2235" s="361" t="s">
        <v>3468</v>
      </c>
      <c r="G2235" s="647" t="s">
        <v>3675</v>
      </c>
      <c r="H2235" s="361" t="s">
        <v>3676</v>
      </c>
      <c r="I2235" s="361" t="s">
        <v>3677</v>
      </c>
      <c r="J2235" s="336" t="s">
        <v>227</v>
      </c>
      <c r="K2235" s="652">
        <v>40</v>
      </c>
      <c r="L2235" s="309">
        <v>271034100</v>
      </c>
      <c r="M2235" s="327" t="s">
        <v>84</v>
      </c>
      <c r="N2235" s="336" t="s">
        <v>1199</v>
      </c>
      <c r="O2235" s="567" t="s">
        <v>3586</v>
      </c>
      <c r="P2235" s="317" t="s">
        <v>3678</v>
      </c>
      <c r="Q2235" s="326" t="s">
        <v>3668</v>
      </c>
      <c r="R2235" s="620" t="s">
        <v>3622</v>
      </c>
      <c r="S2235" s="362"/>
      <c r="T2235" s="620" t="s">
        <v>1180</v>
      </c>
      <c r="U2235" s="620"/>
      <c r="V2235" s="625">
        <v>12000000</v>
      </c>
      <c r="W2235" s="625">
        <v>12000000</v>
      </c>
      <c r="X2235" s="625">
        <f t="shared" si="76"/>
        <v>13440000.000000002</v>
      </c>
      <c r="Y2235" s="363"/>
      <c r="Z2235" s="359">
        <v>2016</v>
      </c>
      <c r="AA2235" s="359"/>
      <c r="AB2235" s="623" t="s">
        <v>3043</v>
      </c>
      <c r="AC2235" s="645"/>
      <c r="AD2235" s="368"/>
      <c r="AE2235" s="623"/>
      <c r="AF2235" s="623"/>
      <c r="AG2235" s="623" t="s">
        <v>3679</v>
      </c>
      <c r="AH2235" s="657"/>
      <c r="AI2235" s="657"/>
      <c r="AJ2235" s="657"/>
      <c r="AK2235" s="623" t="s">
        <v>3523</v>
      </c>
      <c r="AL2235" s="215"/>
    </row>
    <row r="2236" spans="1:40" s="633" customFormat="1" ht="100.5" customHeight="1">
      <c r="A2236" s="646" t="s">
        <v>3680</v>
      </c>
      <c r="B2236" s="361" t="s">
        <v>33</v>
      </c>
      <c r="C2236" s="620" t="s">
        <v>3681</v>
      </c>
      <c r="D2236" s="361" t="s">
        <v>3682</v>
      </c>
      <c r="E2236" s="361" t="s">
        <v>3683</v>
      </c>
      <c r="F2236" s="361" t="s">
        <v>3682</v>
      </c>
      <c r="G2236" s="361" t="s">
        <v>3683</v>
      </c>
      <c r="H2236" s="361" t="s">
        <v>3684</v>
      </c>
      <c r="I2236" s="361" t="s">
        <v>3685</v>
      </c>
      <c r="J2236" s="336" t="s">
        <v>227</v>
      </c>
      <c r="K2236" s="336">
        <v>100</v>
      </c>
      <c r="L2236" s="317">
        <v>711000000</v>
      </c>
      <c r="M2236" s="295" t="s">
        <v>73</v>
      </c>
      <c r="N2236" s="336" t="s">
        <v>707</v>
      </c>
      <c r="O2236" s="336" t="s">
        <v>3686</v>
      </c>
      <c r="P2236" s="362"/>
      <c r="Q2236" s="326" t="s">
        <v>842</v>
      </c>
      <c r="R2236" s="620" t="s">
        <v>3622</v>
      </c>
      <c r="S2236" s="362"/>
      <c r="T2236" s="620" t="s">
        <v>1180</v>
      </c>
      <c r="U2236" s="620"/>
      <c r="V2236" s="625">
        <v>78287018</v>
      </c>
      <c r="W2236" s="625">
        <v>78287018</v>
      </c>
      <c r="X2236" s="625">
        <f t="shared" si="76"/>
        <v>87681460.160000011</v>
      </c>
      <c r="Y2236" s="363" t="s">
        <v>77</v>
      </c>
      <c r="Z2236" s="359">
        <v>2016</v>
      </c>
      <c r="AA2236" s="364"/>
      <c r="AB2236" s="623" t="s">
        <v>3687</v>
      </c>
      <c r="AC2236" s="645"/>
      <c r="AD2236" s="645"/>
      <c r="AE2236" s="645"/>
      <c r="AF2236" s="623"/>
      <c r="AG2236" s="623" t="s">
        <v>3688</v>
      </c>
      <c r="AH2236" s="645"/>
      <c r="AI2236" s="645"/>
      <c r="AJ2236" s="645"/>
      <c r="AK2236" s="623" t="s">
        <v>3689</v>
      </c>
      <c r="AL2236" s="631"/>
      <c r="AM2236" s="632"/>
      <c r="AN2236" s="632"/>
    </row>
    <row r="2237" spans="1:40" s="633" customFormat="1" ht="100.5" customHeight="1">
      <c r="A2237" s="646" t="s">
        <v>3690</v>
      </c>
      <c r="B2237" s="361" t="s">
        <v>33</v>
      </c>
      <c r="C2237" s="620" t="s">
        <v>3681</v>
      </c>
      <c r="D2237" s="361" t="s">
        <v>3682</v>
      </c>
      <c r="E2237" s="361" t="s">
        <v>3683</v>
      </c>
      <c r="F2237" s="361" t="s">
        <v>3682</v>
      </c>
      <c r="G2237" s="361" t="s">
        <v>3683</v>
      </c>
      <c r="H2237" s="361" t="s">
        <v>3691</v>
      </c>
      <c r="I2237" s="361" t="s">
        <v>3692</v>
      </c>
      <c r="J2237" s="336" t="s">
        <v>227</v>
      </c>
      <c r="K2237" s="336">
        <v>100</v>
      </c>
      <c r="L2237" s="317">
        <v>711000000</v>
      </c>
      <c r="M2237" s="295" t="s">
        <v>73</v>
      </c>
      <c r="N2237" s="336" t="s">
        <v>707</v>
      </c>
      <c r="O2237" s="336" t="s">
        <v>3693</v>
      </c>
      <c r="P2237" s="362"/>
      <c r="Q2237" s="326" t="s">
        <v>842</v>
      </c>
      <c r="R2237" s="620" t="s">
        <v>3622</v>
      </c>
      <c r="S2237" s="362"/>
      <c r="T2237" s="620" t="s">
        <v>1180</v>
      </c>
      <c r="U2237" s="620"/>
      <c r="V2237" s="625">
        <v>20000000</v>
      </c>
      <c r="W2237" s="625">
        <v>20000000</v>
      </c>
      <c r="X2237" s="625">
        <f t="shared" si="76"/>
        <v>22400000.000000004</v>
      </c>
      <c r="Y2237" s="363" t="s">
        <v>77</v>
      </c>
      <c r="Z2237" s="359">
        <v>2016</v>
      </c>
      <c r="AA2237" s="364"/>
      <c r="AB2237" s="623" t="s">
        <v>3687</v>
      </c>
      <c r="AC2237" s="645"/>
      <c r="AD2237" s="645"/>
      <c r="AE2237" s="645"/>
      <c r="AF2237" s="623"/>
      <c r="AG2237" s="623" t="s">
        <v>3694</v>
      </c>
      <c r="AH2237" s="645"/>
      <c r="AI2237" s="645"/>
      <c r="AJ2237" s="645"/>
      <c r="AK2237" s="623" t="s">
        <v>3689</v>
      </c>
      <c r="AL2237" s="631"/>
      <c r="AM2237" s="632"/>
      <c r="AN2237" s="632"/>
    </row>
    <row r="2238" spans="1:40" s="633" customFormat="1" ht="100.5" customHeight="1">
      <c r="A2238" s="851" t="s">
        <v>3695</v>
      </c>
      <c r="B2238" s="688" t="s">
        <v>33</v>
      </c>
      <c r="C2238" s="536" t="s">
        <v>3681</v>
      </c>
      <c r="D2238" s="688" t="s">
        <v>3682</v>
      </c>
      <c r="E2238" s="688" t="s">
        <v>3696</v>
      </c>
      <c r="F2238" s="688" t="s">
        <v>3682</v>
      </c>
      <c r="G2238" s="688" t="s">
        <v>3696</v>
      </c>
      <c r="H2238" s="688" t="s">
        <v>3697</v>
      </c>
      <c r="I2238" s="688" t="s">
        <v>3698</v>
      </c>
      <c r="J2238" s="598" t="s">
        <v>38</v>
      </c>
      <c r="K2238" s="598">
        <v>100</v>
      </c>
      <c r="L2238" s="585">
        <v>711000000</v>
      </c>
      <c r="M2238" s="520" t="s">
        <v>73</v>
      </c>
      <c r="N2238" s="598" t="s">
        <v>1199</v>
      </c>
      <c r="O2238" s="852" t="s">
        <v>3699</v>
      </c>
      <c r="P2238" s="853"/>
      <c r="Q2238" s="587" t="s">
        <v>3700</v>
      </c>
      <c r="R2238" s="536" t="s">
        <v>3622</v>
      </c>
      <c r="S2238" s="853"/>
      <c r="T2238" s="536" t="s">
        <v>1180</v>
      </c>
      <c r="U2238" s="536"/>
      <c r="V2238" s="524">
        <v>7800000</v>
      </c>
      <c r="W2238" s="524">
        <v>0</v>
      </c>
      <c r="X2238" s="524">
        <f t="shared" si="76"/>
        <v>0</v>
      </c>
      <c r="Y2238" s="854"/>
      <c r="Z2238" s="584">
        <v>2016</v>
      </c>
      <c r="AA2238" s="486"/>
      <c r="AB2238" s="595" t="s">
        <v>3687</v>
      </c>
      <c r="AC2238" s="855" t="s">
        <v>79</v>
      </c>
      <c r="AD2238" s="657"/>
      <c r="AE2238" s="657"/>
      <c r="AF2238" s="595"/>
      <c r="AG2238" s="595" t="s">
        <v>3701</v>
      </c>
      <c r="AH2238" s="657"/>
      <c r="AI2238" s="657"/>
      <c r="AJ2238" s="657"/>
      <c r="AK2238" s="595" t="s">
        <v>3689</v>
      </c>
      <c r="AL2238" s="856"/>
      <c r="AM2238" s="632"/>
      <c r="AN2238" s="632"/>
    </row>
    <row r="2239" spans="1:40" s="633" customFormat="1" ht="100.5" customHeight="1">
      <c r="A2239" s="857" t="s">
        <v>4177</v>
      </c>
      <c r="B2239" s="207" t="s">
        <v>33</v>
      </c>
      <c r="C2239" s="5" t="s">
        <v>3681</v>
      </c>
      <c r="D2239" s="207" t="s">
        <v>3682</v>
      </c>
      <c r="E2239" s="207" t="s">
        <v>3696</v>
      </c>
      <c r="F2239" s="207" t="s">
        <v>3682</v>
      </c>
      <c r="G2239" s="207" t="s">
        <v>3696</v>
      </c>
      <c r="H2239" s="207" t="s">
        <v>3697</v>
      </c>
      <c r="I2239" s="207" t="s">
        <v>3698</v>
      </c>
      <c r="J2239" s="11" t="s">
        <v>38</v>
      </c>
      <c r="K2239" s="11">
        <v>100</v>
      </c>
      <c r="L2239" s="4">
        <v>711000000</v>
      </c>
      <c r="M2239" s="628" t="s">
        <v>73</v>
      </c>
      <c r="N2239" s="11" t="s">
        <v>1233</v>
      </c>
      <c r="O2239" s="858" t="s">
        <v>3699</v>
      </c>
      <c r="P2239" s="264"/>
      <c r="Q2239" s="13" t="s">
        <v>3700</v>
      </c>
      <c r="R2239" s="5" t="s">
        <v>3622</v>
      </c>
      <c r="S2239" s="264"/>
      <c r="T2239" s="5" t="s">
        <v>1180</v>
      </c>
      <c r="U2239" s="5"/>
      <c r="V2239" s="7">
        <v>7800000</v>
      </c>
      <c r="W2239" s="7">
        <v>7800000</v>
      </c>
      <c r="X2239" s="7">
        <f t="shared" si="76"/>
        <v>8736000</v>
      </c>
      <c r="Y2239" s="222"/>
      <c r="Z2239" s="3">
        <v>2016</v>
      </c>
      <c r="AA2239" s="85">
        <v>11</v>
      </c>
      <c r="AB2239" s="1" t="s">
        <v>3687</v>
      </c>
      <c r="AC2239" s="845" t="s">
        <v>79</v>
      </c>
      <c r="AD2239" s="630"/>
      <c r="AE2239" s="630"/>
      <c r="AF2239" s="1" t="s">
        <v>3701</v>
      </c>
      <c r="AG2239" s="630"/>
      <c r="AH2239" s="630"/>
      <c r="AI2239" s="630"/>
      <c r="AJ2239" s="630"/>
      <c r="AK2239" s="1"/>
      <c r="AL2239" s="631"/>
      <c r="AM2239" s="632"/>
      <c r="AN2239" s="632"/>
    </row>
    <row r="2240" spans="1:40" s="633" customFormat="1" ht="100.5" customHeight="1">
      <c r="A2240" s="851" t="s">
        <v>3702</v>
      </c>
      <c r="B2240" s="688" t="s">
        <v>33</v>
      </c>
      <c r="C2240" s="536" t="s">
        <v>3681</v>
      </c>
      <c r="D2240" s="688" t="s">
        <v>3682</v>
      </c>
      <c r="E2240" s="688" t="s">
        <v>3696</v>
      </c>
      <c r="F2240" s="688" t="s">
        <v>3682</v>
      </c>
      <c r="G2240" s="688" t="s">
        <v>3696</v>
      </c>
      <c r="H2240" s="688" t="s">
        <v>3697</v>
      </c>
      <c r="I2240" s="688" t="s">
        <v>3698</v>
      </c>
      <c r="J2240" s="598" t="s">
        <v>227</v>
      </c>
      <c r="K2240" s="598">
        <v>100</v>
      </c>
      <c r="L2240" s="585">
        <v>711000000</v>
      </c>
      <c r="M2240" s="520" t="s">
        <v>73</v>
      </c>
      <c r="N2240" s="598" t="s">
        <v>1199</v>
      </c>
      <c r="O2240" s="852" t="s">
        <v>3699</v>
      </c>
      <c r="P2240" s="853"/>
      <c r="Q2240" s="587" t="s">
        <v>842</v>
      </c>
      <c r="R2240" s="536" t="s">
        <v>3622</v>
      </c>
      <c r="S2240" s="853"/>
      <c r="T2240" s="536" t="s">
        <v>1180</v>
      </c>
      <c r="U2240" s="536"/>
      <c r="V2240" s="524">
        <v>12200000</v>
      </c>
      <c r="W2240" s="524">
        <v>0</v>
      </c>
      <c r="X2240" s="524">
        <v>0</v>
      </c>
      <c r="Y2240" s="854"/>
      <c r="Z2240" s="584">
        <v>2016</v>
      </c>
      <c r="AA2240" s="486"/>
      <c r="AB2240" s="595" t="s">
        <v>3687</v>
      </c>
      <c r="AC2240" s="657"/>
      <c r="AD2240" s="657"/>
      <c r="AE2240" s="657"/>
      <c r="AF2240" s="595"/>
      <c r="AG2240" s="595" t="s">
        <v>3701</v>
      </c>
      <c r="AH2240" s="657"/>
      <c r="AI2240" s="657"/>
      <c r="AJ2240" s="657"/>
      <c r="AK2240" s="595" t="s">
        <v>3689</v>
      </c>
      <c r="AL2240" s="856"/>
      <c r="AM2240" s="632"/>
      <c r="AN2240" s="632"/>
    </row>
    <row r="2241" spans="1:40" s="633" customFormat="1" ht="100.5" customHeight="1">
      <c r="A2241" s="857" t="s">
        <v>4178</v>
      </c>
      <c r="B2241" s="207" t="s">
        <v>33</v>
      </c>
      <c r="C2241" s="5" t="s">
        <v>3681</v>
      </c>
      <c r="D2241" s="207" t="s">
        <v>3682</v>
      </c>
      <c r="E2241" s="207" t="s">
        <v>3696</v>
      </c>
      <c r="F2241" s="207" t="s">
        <v>3682</v>
      </c>
      <c r="G2241" s="207" t="s">
        <v>3696</v>
      </c>
      <c r="H2241" s="207" t="s">
        <v>3697</v>
      </c>
      <c r="I2241" s="207" t="s">
        <v>3698</v>
      </c>
      <c r="J2241" s="11" t="s">
        <v>227</v>
      </c>
      <c r="K2241" s="11">
        <v>100</v>
      </c>
      <c r="L2241" s="4">
        <v>711000000</v>
      </c>
      <c r="M2241" s="628" t="s">
        <v>73</v>
      </c>
      <c r="N2241" s="11" t="s">
        <v>1233</v>
      </c>
      <c r="O2241" s="858" t="s">
        <v>3699</v>
      </c>
      <c r="P2241" s="264"/>
      <c r="Q2241" s="13" t="s">
        <v>842</v>
      </c>
      <c r="R2241" s="5" t="s">
        <v>3622</v>
      </c>
      <c r="S2241" s="264"/>
      <c r="T2241" s="5" t="s">
        <v>1180</v>
      </c>
      <c r="U2241" s="5"/>
      <c r="V2241" s="7">
        <v>12200000</v>
      </c>
      <c r="W2241" s="7">
        <v>12200000</v>
      </c>
      <c r="X2241" s="7">
        <f t="shared" ref="X2241" si="87">W2241*1.12</f>
        <v>13664000.000000002</v>
      </c>
      <c r="Y2241" s="222"/>
      <c r="Z2241" s="3">
        <v>2016</v>
      </c>
      <c r="AA2241" s="85">
        <v>11</v>
      </c>
      <c r="AB2241" s="1" t="s">
        <v>3687</v>
      </c>
      <c r="AC2241" s="630"/>
      <c r="AD2241" s="630"/>
      <c r="AE2241" s="630"/>
      <c r="AF2241" s="1" t="s">
        <v>3701</v>
      </c>
      <c r="AG2241" s="630"/>
      <c r="AH2241" s="630"/>
      <c r="AI2241" s="630"/>
      <c r="AJ2241" s="630"/>
      <c r="AK2241" s="1"/>
      <c r="AL2241" s="631"/>
      <c r="AM2241" s="632"/>
      <c r="AN2241" s="632"/>
    </row>
    <row r="2242" spans="1:40" s="192" customFormat="1" ht="100.5" customHeight="1">
      <c r="A2242" s="825" t="s">
        <v>4101</v>
      </c>
      <c r="B2242" s="125" t="s">
        <v>481</v>
      </c>
      <c r="C2242" s="819" t="s">
        <v>4102</v>
      </c>
      <c r="D2242" s="819" t="s">
        <v>4103</v>
      </c>
      <c r="E2242" s="819" t="s">
        <v>4104</v>
      </c>
      <c r="F2242" s="819" t="s">
        <v>4103</v>
      </c>
      <c r="G2242" s="819" t="s">
        <v>4104</v>
      </c>
      <c r="H2242" s="819" t="s">
        <v>4105</v>
      </c>
      <c r="I2242" s="819" t="s">
        <v>4106</v>
      </c>
      <c r="J2242" s="819" t="s">
        <v>38</v>
      </c>
      <c r="K2242" s="819">
        <v>35</v>
      </c>
      <c r="L2242" s="127">
        <v>711000000</v>
      </c>
      <c r="M2242" s="128" t="s">
        <v>73</v>
      </c>
      <c r="N2242" s="819" t="s">
        <v>1199</v>
      </c>
      <c r="O2242" s="125" t="s">
        <v>4107</v>
      </c>
      <c r="P2242" s="819"/>
      <c r="Q2242" s="819" t="s">
        <v>4108</v>
      </c>
      <c r="R2242" s="125" t="s">
        <v>4109</v>
      </c>
      <c r="S2242" s="819"/>
      <c r="T2242" s="819" t="s">
        <v>1180</v>
      </c>
      <c r="U2242" s="819"/>
      <c r="V2242" s="193">
        <v>2100000</v>
      </c>
      <c r="W2242" s="193">
        <v>2100000</v>
      </c>
      <c r="X2242" s="142">
        <f t="shared" si="76"/>
        <v>2352000</v>
      </c>
      <c r="Y2242" s="826"/>
      <c r="Z2242" s="805">
        <v>2016</v>
      </c>
      <c r="AA2242" s="826"/>
      <c r="AB2242" s="827" t="s">
        <v>366</v>
      </c>
      <c r="AC2242" s="828"/>
      <c r="AD2242" s="829"/>
      <c r="AE2242" s="829"/>
      <c r="AF2242" s="829"/>
      <c r="AG2242" s="1084" t="s">
        <v>4110</v>
      </c>
      <c r="AH2242" s="829"/>
      <c r="AI2242" s="829"/>
      <c r="AJ2242" s="829"/>
      <c r="AK2242" s="760" t="s">
        <v>4111</v>
      </c>
      <c r="AL2242" s="324"/>
    </row>
    <row r="2243" spans="1:40" s="633" customFormat="1" ht="100.5" customHeight="1">
      <c r="A2243" s="72" t="s">
        <v>4436</v>
      </c>
      <c r="B2243" s="922" t="s">
        <v>33</v>
      </c>
      <c r="C2243" s="922" t="s">
        <v>3151</v>
      </c>
      <c r="D2243" s="922" t="s">
        <v>3152</v>
      </c>
      <c r="E2243" s="922" t="s">
        <v>3153</v>
      </c>
      <c r="F2243" s="922" t="s">
        <v>3154</v>
      </c>
      <c r="G2243" s="922" t="s">
        <v>3155</v>
      </c>
      <c r="H2243" s="922" t="s">
        <v>4437</v>
      </c>
      <c r="I2243" s="922" t="s">
        <v>4438</v>
      </c>
      <c r="J2243" s="923" t="s">
        <v>2009</v>
      </c>
      <c r="K2243" s="923">
        <v>40</v>
      </c>
      <c r="L2243" s="794">
        <v>711000000</v>
      </c>
      <c r="M2243" s="813" t="s">
        <v>73</v>
      </c>
      <c r="N2243" s="923" t="s">
        <v>707</v>
      </c>
      <c r="O2243" s="727" t="s">
        <v>4439</v>
      </c>
      <c r="P2243" s="924"/>
      <c r="Q2243" s="727" t="s">
        <v>3159</v>
      </c>
      <c r="R2243" s="749" t="s">
        <v>1146</v>
      </c>
      <c r="S2243" s="924"/>
      <c r="T2243" s="749" t="s">
        <v>1180</v>
      </c>
      <c r="U2243" s="749"/>
      <c r="V2243" s="769">
        <v>3120484000</v>
      </c>
      <c r="W2243" s="769">
        <v>3120484000</v>
      </c>
      <c r="X2243" s="769">
        <f t="shared" si="76"/>
        <v>3494942080.0000005</v>
      </c>
      <c r="Y2243" s="888"/>
      <c r="Z2243" s="751">
        <v>2016</v>
      </c>
      <c r="AA2243" s="751"/>
      <c r="AB2243" s="878" t="s">
        <v>3043</v>
      </c>
      <c r="AC2243" s="949"/>
      <c r="AD2243" s="878"/>
      <c r="AE2243" s="878"/>
      <c r="AF2243" s="949" t="s">
        <v>4440</v>
      </c>
      <c r="AG2243" s="878" t="s">
        <v>4441</v>
      </c>
      <c r="AH2243" s="878" t="s">
        <v>4442</v>
      </c>
      <c r="AI2243" s="950"/>
      <c r="AJ2243" s="950"/>
      <c r="AK2243" s="2" t="s">
        <v>4545</v>
      </c>
    </row>
    <row r="2244" spans="1:40" s="633" customFormat="1" ht="100.5" customHeight="1">
      <c r="A2244" s="72" t="s">
        <v>4443</v>
      </c>
      <c r="B2244" s="922" t="s">
        <v>33</v>
      </c>
      <c r="C2244" s="922" t="s">
        <v>3151</v>
      </c>
      <c r="D2244" s="922" t="s">
        <v>3152</v>
      </c>
      <c r="E2244" s="922" t="s">
        <v>3153</v>
      </c>
      <c r="F2244" s="922" t="s">
        <v>3154</v>
      </c>
      <c r="G2244" s="922" t="s">
        <v>3155</v>
      </c>
      <c r="H2244" s="922" t="s">
        <v>4444</v>
      </c>
      <c r="I2244" s="922" t="s">
        <v>4445</v>
      </c>
      <c r="J2244" s="923" t="s">
        <v>2009</v>
      </c>
      <c r="K2244" s="923">
        <v>40</v>
      </c>
      <c r="L2244" s="794">
        <v>711000000</v>
      </c>
      <c r="M2244" s="813" t="s">
        <v>73</v>
      </c>
      <c r="N2244" s="923" t="s">
        <v>707</v>
      </c>
      <c r="O2244" s="727" t="s">
        <v>4439</v>
      </c>
      <c r="P2244" s="924"/>
      <c r="Q2244" s="727" t="s">
        <v>3159</v>
      </c>
      <c r="R2244" s="749" t="s">
        <v>1146</v>
      </c>
      <c r="S2244" s="924"/>
      <c r="T2244" s="749" t="s">
        <v>1180</v>
      </c>
      <c r="U2244" s="749"/>
      <c r="V2244" s="769">
        <v>1999392000</v>
      </c>
      <c r="W2244" s="769">
        <v>1999392000</v>
      </c>
      <c r="X2244" s="769">
        <f t="shared" si="76"/>
        <v>2239319040</v>
      </c>
      <c r="Y2244" s="888"/>
      <c r="Z2244" s="751">
        <v>2016</v>
      </c>
      <c r="AA2244" s="751"/>
      <c r="AB2244" s="878" t="s">
        <v>3043</v>
      </c>
      <c r="AC2244" s="949"/>
      <c r="AD2244" s="878"/>
      <c r="AE2244" s="878"/>
      <c r="AF2244" s="949" t="s">
        <v>4446</v>
      </c>
      <c r="AG2244" s="878" t="s">
        <v>4447</v>
      </c>
      <c r="AH2244" s="878" t="s">
        <v>4442</v>
      </c>
      <c r="AI2244" s="950"/>
      <c r="AJ2244" s="950"/>
      <c r="AK2244" s="2" t="s">
        <v>4545</v>
      </c>
    </row>
    <row r="2245" spans="1:40" s="633" customFormat="1" ht="100.5" customHeight="1">
      <c r="A2245" s="72" t="s">
        <v>4448</v>
      </c>
      <c r="B2245" s="922" t="s">
        <v>33</v>
      </c>
      <c r="C2245" s="922" t="s">
        <v>3151</v>
      </c>
      <c r="D2245" s="922" t="s">
        <v>3152</v>
      </c>
      <c r="E2245" s="922" t="s">
        <v>3153</v>
      </c>
      <c r="F2245" s="922" t="s">
        <v>3154</v>
      </c>
      <c r="G2245" s="922" t="s">
        <v>3155</v>
      </c>
      <c r="H2245" s="922" t="s">
        <v>4449</v>
      </c>
      <c r="I2245" s="922" t="s">
        <v>4450</v>
      </c>
      <c r="J2245" s="923" t="s">
        <v>2009</v>
      </c>
      <c r="K2245" s="951">
        <v>40</v>
      </c>
      <c r="L2245" s="794">
        <v>711000000</v>
      </c>
      <c r="M2245" s="813" t="s">
        <v>73</v>
      </c>
      <c r="N2245" s="923" t="s">
        <v>707</v>
      </c>
      <c r="O2245" s="923" t="s">
        <v>4451</v>
      </c>
      <c r="P2245" s="794"/>
      <c r="Q2245" s="777" t="s">
        <v>3159</v>
      </c>
      <c r="R2245" s="749" t="s">
        <v>1146</v>
      </c>
      <c r="S2245" s="924"/>
      <c r="T2245" s="749" t="s">
        <v>1180</v>
      </c>
      <c r="U2245" s="749"/>
      <c r="V2245" s="769">
        <v>26093593800</v>
      </c>
      <c r="W2245" s="769">
        <v>26093593800</v>
      </c>
      <c r="X2245" s="769">
        <f t="shared" si="76"/>
        <v>29224825056.000004</v>
      </c>
      <c r="Y2245" s="888"/>
      <c r="Z2245" s="751">
        <v>2016</v>
      </c>
      <c r="AA2245" s="751"/>
      <c r="AB2245" s="878" t="s">
        <v>3043</v>
      </c>
      <c r="AC2245" s="949"/>
      <c r="AD2245" s="878"/>
      <c r="AE2245" s="878"/>
      <c r="AF2245" s="949" t="s">
        <v>4452</v>
      </c>
      <c r="AG2245" s="878" t="s">
        <v>4453</v>
      </c>
      <c r="AH2245" s="878" t="s">
        <v>4442</v>
      </c>
      <c r="AI2245" s="950"/>
      <c r="AJ2245" s="950"/>
      <c r="AK2245" s="2" t="s">
        <v>4545</v>
      </c>
    </row>
    <row r="2246" spans="1:40" s="655" customFormat="1" ht="100.5" customHeight="1">
      <c r="A2246" s="72" t="s">
        <v>4454</v>
      </c>
      <c r="B2246" s="922" t="s">
        <v>33</v>
      </c>
      <c r="C2246" s="922" t="s">
        <v>3151</v>
      </c>
      <c r="D2246" s="922" t="s">
        <v>3152</v>
      </c>
      <c r="E2246" s="922" t="s">
        <v>3153</v>
      </c>
      <c r="F2246" s="922" t="s">
        <v>3154</v>
      </c>
      <c r="G2246" s="922" t="s">
        <v>3155</v>
      </c>
      <c r="H2246" s="926" t="s">
        <v>4455</v>
      </c>
      <c r="I2246" s="776" t="s">
        <v>4456</v>
      </c>
      <c r="J2246" s="923" t="s">
        <v>227</v>
      </c>
      <c r="K2246" s="923">
        <v>30</v>
      </c>
      <c r="L2246" s="794">
        <v>711000000</v>
      </c>
      <c r="M2246" s="813" t="s">
        <v>73</v>
      </c>
      <c r="N2246" s="923" t="s">
        <v>1233</v>
      </c>
      <c r="O2246" s="749" t="s">
        <v>4457</v>
      </c>
      <c r="P2246" s="924"/>
      <c r="Q2246" s="777" t="s">
        <v>3159</v>
      </c>
      <c r="R2246" s="749" t="s">
        <v>4171</v>
      </c>
      <c r="S2246" s="924"/>
      <c r="T2246" s="749" t="s">
        <v>1180</v>
      </c>
      <c r="U2246" s="749"/>
      <c r="V2246" s="769">
        <v>3840000000</v>
      </c>
      <c r="W2246" s="769">
        <v>3840000000</v>
      </c>
      <c r="X2246" s="769">
        <f>W2246*1.12</f>
        <v>4300800000</v>
      </c>
      <c r="Y2246" s="888"/>
      <c r="Z2246" s="751">
        <v>2016</v>
      </c>
      <c r="AA2246" s="751"/>
      <c r="AB2246" s="878" t="s">
        <v>3043</v>
      </c>
      <c r="AC2246" s="949"/>
      <c r="AD2246" s="878"/>
      <c r="AE2246" s="760"/>
      <c r="AF2246" s="949" t="s">
        <v>4458</v>
      </c>
      <c r="AG2246" s="878" t="s">
        <v>4459</v>
      </c>
      <c r="AH2246" s="760" t="s">
        <v>4460</v>
      </c>
      <c r="AI2246" s="925"/>
      <c r="AJ2246" s="925"/>
      <c r="AK2246" s="2" t="s">
        <v>4545</v>
      </c>
    </row>
    <row r="2247" spans="1:40" s="655" customFormat="1" ht="100.5" customHeight="1">
      <c r="A2247" s="72" t="s">
        <v>4461</v>
      </c>
      <c r="B2247" s="922" t="s">
        <v>33</v>
      </c>
      <c r="C2247" s="922" t="s">
        <v>3151</v>
      </c>
      <c r="D2247" s="922" t="s">
        <v>3152</v>
      </c>
      <c r="E2247" s="922" t="s">
        <v>3153</v>
      </c>
      <c r="F2247" s="922" t="s">
        <v>3154</v>
      </c>
      <c r="G2247" s="922" t="s">
        <v>3155</v>
      </c>
      <c r="H2247" s="926" t="s">
        <v>4462</v>
      </c>
      <c r="I2247" s="776" t="s">
        <v>4463</v>
      </c>
      <c r="J2247" s="923" t="s">
        <v>227</v>
      </c>
      <c r="K2247" s="923">
        <v>30</v>
      </c>
      <c r="L2247" s="794">
        <v>711000000</v>
      </c>
      <c r="M2247" s="813" t="s">
        <v>73</v>
      </c>
      <c r="N2247" s="923" t="s">
        <v>1233</v>
      </c>
      <c r="O2247" s="749" t="s">
        <v>4464</v>
      </c>
      <c r="P2247" s="924"/>
      <c r="Q2247" s="777" t="s">
        <v>3159</v>
      </c>
      <c r="R2247" s="749" t="s">
        <v>4171</v>
      </c>
      <c r="S2247" s="924"/>
      <c r="T2247" s="749" t="s">
        <v>1180</v>
      </c>
      <c r="U2247" s="749"/>
      <c r="V2247" s="769">
        <v>3140000000</v>
      </c>
      <c r="W2247" s="769">
        <v>3140000000</v>
      </c>
      <c r="X2247" s="769">
        <f>W2247*1.12</f>
        <v>3516800000.0000005</v>
      </c>
      <c r="Y2247" s="888"/>
      <c r="Z2247" s="751">
        <v>2016</v>
      </c>
      <c r="AA2247" s="751"/>
      <c r="AB2247" s="878" t="s">
        <v>3043</v>
      </c>
      <c r="AC2247" s="949"/>
      <c r="AD2247" s="878"/>
      <c r="AE2247" s="760"/>
      <c r="AF2247" s="949" t="s">
        <v>4465</v>
      </c>
      <c r="AG2247" s="878" t="s">
        <v>4466</v>
      </c>
      <c r="AH2247" s="760" t="s">
        <v>4460</v>
      </c>
      <c r="AI2247" s="925"/>
      <c r="AJ2247" s="925"/>
      <c r="AK2247" s="2" t="s">
        <v>4545</v>
      </c>
    </row>
    <row r="2248" spans="1:40" s="633" customFormat="1" ht="100.5" customHeight="1">
      <c r="A2248" s="72" t="s">
        <v>4467</v>
      </c>
      <c r="B2248" s="922" t="s">
        <v>33</v>
      </c>
      <c r="C2248" s="922" t="s">
        <v>3151</v>
      </c>
      <c r="D2248" s="922" t="s">
        <v>3152</v>
      </c>
      <c r="E2248" s="922" t="s">
        <v>3153</v>
      </c>
      <c r="F2248" s="922" t="s">
        <v>3154</v>
      </c>
      <c r="G2248" s="922" t="s">
        <v>3155</v>
      </c>
      <c r="H2248" s="922" t="s">
        <v>4468</v>
      </c>
      <c r="I2248" s="727" t="s">
        <v>4469</v>
      </c>
      <c r="J2248" s="923" t="s">
        <v>227</v>
      </c>
      <c r="K2248" s="923">
        <v>40</v>
      </c>
      <c r="L2248" s="794">
        <v>711000000</v>
      </c>
      <c r="M2248" s="813" t="s">
        <v>73</v>
      </c>
      <c r="N2248" s="923" t="s">
        <v>2115</v>
      </c>
      <c r="O2248" s="777" t="s">
        <v>4470</v>
      </c>
      <c r="P2248" s="924"/>
      <c r="Q2248" s="777" t="s">
        <v>3159</v>
      </c>
      <c r="R2248" s="749" t="s">
        <v>4171</v>
      </c>
      <c r="S2248" s="924"/>
      <c r="T2248" s="749" t="s">
        <v>1180</v>
      </c>
      <c r="U2248" s="749"/>
      <c r="V2248" s="769">
        <v>312893500</v>
      </c>
      <c r="W2248" s="769">
        <v>312893500</v>
      </c>
      <c r="X2248" s="769">
        <f t="shared" ref="X2248:X2249" si="88">W2248*1.12</f>
        <v>350440720.00000006</v>
      </c>
      <c r="Y2248" s="888"/>
      <c r="Z2248" s="751">
        <v>2016</v>
      </c>
      <c r="AA2248" s="751"/>
      <c r="AB2248" s="878" t="s">
        <v>3043</v>
      </c>
      <c r="AC2248" s="949"/>
      <c r="AD2248" s="949"/>
      <c r="AE2248" s="760"/>
      <c r="AF2248" s="949" t="s">
        <v>4471</v>
      </c>
      <c r="AG2248" s="949" t="s">
        <v>4472</v>
      </c>
      <c r="AH2248" s="760" t="s">
        <v>4473</v>
      </c>
      <c r="AI2248" s="950"/>
      <c r="AJ2248" s="950"/>
      <c r="AK2248" s="2" t="s">
        <v>4545</v>
      </c>
    </row>
    <row r="2249" spans="1:40" s="633" customFormat="1" ht="100.5" customHeight="1">
      <c r="A2249" s="72" t="s">
        <v>4474</v>
      </c>
      <c r="B2249" s="922" t="s">
        <v>33</v>
      </c>
      <c r="C2249" s="922" t="s">
        <v>3151</v>
      </c>
      <c r="D2249" s="922" t="s">
        <v>3152</v>
      </c>
      <c r="E2249" s="922" t="s">
        <v>3153</v>
      </c>
      <c r="F2249" s="922" t="s">
        <v>3154</v>
      </c>
      <c r="G2249" s="922" t="s">
        <v>3155</v>
      </c>
      <c r="H2249" s="952" t="s">
        <v>4475</v>
      </c>
      <c r="I2249" s="727" t="s">
        <v>4476</v>
      </c>
      <c r="J2249" s="923" t="s">
        <v>227</v>
      </c>
      <c r="K2249" s="923">
        <v>40</v>
      </c>
      <c r="L2249" s="794">
        <v>711000000</v>
      </c>
      <c r="M2249" s="813" t="s">
        <v>73</v>
      </c>
      <c r="N2249" s="923" t="s">
        <v>2115</v>
      </c>
      <c r="O2249" s="777" t="s">
        <v>4470</v>
      </c>
      <c r="P2249" s="924"/>
      <c r="Q2249" s="777" t="s">
        <v>3159</v>
      </c>
      <c r="R2249" s="749" t="s">
        <v>4171</v>
      </c>
      <c r="S2249" s="924"/>
      <c r="T2249" s="749" t="s">
        <v>1180</v>
      </c>
      <c r="U2249" s="749"/>
      <c r="V2249" s="769">
        <v>382746500</v>
      </c>
      <c r="W2249" s="769">
        <v>382746500</v>
      </c>
      <c r="X2249" s="769">
        <f t="shared" si="88"/>
        <v>428676080.00000006</v>
      </c>
      <c r="Y2249" s="888"/>
      <c r="Z2249" s="751">
        <v>2016</v>
      </c>
      <c r="AA2249" s="751"/>
      <c r="AB2249" s="878" t="s">
        <v>3043</v>
      </c>
      <c r="AC2249" s="949"/>
      <c r="AD2249" s="949"/>
      <c r="AE2249" s="760"/>
      <c r="AF2249" s="949" t="s">
        <v>4477</v>
      </c>
      <c r="AG2249" s="949" t="s">
        <v>4478</v>
      </c>
      <c r="AH2249" s="760" t="s">
        <v>4473</v>
      </c>
      <c r="AI2249" s="950"/>
      <c r="AJ2249" s="950"/>
      <c r="AK2249" s="2" t="s">
        <v>4545</v>
      </c>
    </row>
    <row r="2250" spans="1:40" s="192" customFormat="1" ht="100.5" customHeight="1">
      <c r="A2250" s="72" t="s">
        <v>4479</v>
      </c>
      <c r="B2250" s="922" t="s">
        <v>33</v>
      </c>
      <c r="C2250" s="727" t="s">
        <v>4480</v>
      </c>
      <c r="D2250" s="727" t="s">
        <v>4481</v>
      </c>
      <c r="E2250" s="727" t="s">
        <v>4481</v>
      </c>
      <c r="F2250" s="727" t="s">
        <v>4481</v>
      </c>
      <c r="G2250" s="727" t="s">
        <v>4481</v>
      </c>
      <c r="H2250" s="727" t="s">
        <v>4482</v>
      </c>
      <c r="I2250" s="727" t="s">
        <v>4482</v>
      </c>
      <c r="J2250" s="923" t="s">
        <v>2009</v>
      </c>
      <c r="K2250" s="923">
        <v>40</v>
      </c>
      <c r="L2250" s="794">
        <v>711000000</v>
      </c>
      <c r="M2250" s="813" t="s">
        <v>73</v>
      </c>
      <c r="N2250" s="923" t="s">
        <v>2115</v>
      </c>
      <c r="O2250" s="727" t="s">
        <v>4483</v>
      </c>
      <c r="P2250" s="953"/>
      <c r="Q2250" s="777" t="s">
        <v>3159</v>
      </c>
      <c r="R2250" s="749" t="s">
        <v>1146</v>
      </c>
      <c r="S2250" s="953"/>
      <c r="T2250" s="749" t="s">
        <v>1180</v>
      </c>
      <c r="U2250" s="953"/>
      <c r="V2250" s="954">
        <v>348000000</v>
      </c>
      <c r="W2250" s="954">
        <v>348000000</v>
      </c>
      <c r="X2250" s="954">
        <f>W2250*1.12</f>
        <v>389760000.00000006</v>
      </c>
      <c r="Y2250" s="953"/>
      <c r="Z2250" s="751">
        <v>2016</v>
      </c>
      <c r="AA2250" s="751"/>
      <c r="AB2250" s="878" t="s">
        <v>3043</v>
      </c>
      <c r="AC2250" s="949"/>
      <c r="AD2250" s="760"/>
      <c r="AE2250" s="760"/>
      <c r="AF2250" s="949" t="s">
        <v>4484</v>
      </c>
      <c r="AG2250" s="760" t="s">
        <v>4485</v>
      </c>
      <c r="AH2250" s="760" t="s">
        <v>4486</v>
      </c>
      <c r="AI2250" s="807"/>
      <c r="AJ2250" s="807"/>
      <c r="AK2250" s="2" t="s">
        <v>4545</v>
      </c>
    </row>
    <row r="2251" spans="1:40" s="192" customFormat="1" ht="100.5" customHeight="1">
      <c r="A2251" s="72" t="s">
        <v>4487</v>
      </c>
      <c r="B2251" s="922" t="s">
        <v>33</v>
      </c>
      <c r="C2251" s="777" t="s">
        <v>1194</v>
      </c>
      <c r="D2251" s="768" t="s">
        <v>1195</v>
      </c>
      <c r="E2251" s="768" t="s">
        <v>4488</v>
      </c>
      <c r="F2251" s="768" t="s">
        <v>1195</v>
      </c>
      <c r="G2251" s="952" t="s">
        <v>4488</v>
      </c>
      <c r="H2251" s="768" t="s">
        <v>4489</v>
      </c>
      <c r="I2251" s="955" t="s">
        <v>4490</v>
      </c>
      <c r="J2251" s="923" t="s">
        <v>38</v>
      </c>
      <c r="K2251" s="787">
        <v>100</v>
      </c>
      <c r="L2251" s="956">
        <v>311000000</v>
      </c>
      <c r="M2251" s="727" t="s">
        <v>342</v>
      </c>
      <c r="N2251" s="923" t="s">
        <v>2115</v>
      </c>
      <c r="O2251" s="768" t="s">
        <v>2310</v>
      </c>
      <c r="P2251" s="768"/>
      <c r="Q2251" s="768" t="s">
        <v>3113</v>
      </c>
      <c r="R2251" s="957" t="s">
        <v>4491</v>
      </c>
      <c r="S2251" s="958"/>
      <c r="T2251" s="749" t="s">
        <v>1180</v>
      </c>
      <c r="U2251" s="958"/>
      <c r="V2251" s="954">
        <v>17253.5</v>
      </c>
      <c r="W2251" s="954">
        <v>17253.5</v>
      </c>
      <c r="X2251" s="954">
        <f>W2251*1.12</f>
        <v>19323.920000000002</v>
      </c>
      <c r="Y2251" s="958"/>
      <c r="Z2251" s="751">
        <v>2016</v>
      </c>
      <c r="AA2251" s="959"/>
      <c r="AB2251" s="878" t="s">
        <v>1202</v>
      </c>
      <c r="AC2251" s="949"/>
      <c r="AD2251" s="960">
        <v>8401260408</v>
      </c>
      <c r="AE2251" s="760" t="s">
        <v>1420</v>
      </c>
      <c r="AF2251" s="961" t="s">
        <v>1605</v>
      </c>
      <c r="AG2251" s="760"/>
      <c r="AH2251" s="760"/>
      <c r="AI2251" s="807"/>
      <c r="AJ2251" s="807"/>
      <c r="AK2251" s="760" t="s">
        <v>4492</v>
      </c>
    </row>
    <row r="2252" spans="1:40" s="390" customFormat="1" ht="100.5" customHeight="1">
      <c r="A2252" s="727" t="s">
        <v>4641</v>
      </c>
      <c r="B2252" s="727" t="s">
        <v>33</v>
      </c>
      <c r="C2252" s="777" t="s">
        <v>1194</v>
      </c>
      <c r="D2252" s="768" t="s">
        <v>1195</v>
      </c>
      <c r="E2252" s="768" t="s">
        <v>4488</v>
      </c>
      <c r="F2252" s="768" t="s">
        <v>1195</v>
      </c>
      <c r="G2252" s="952" t="s">
        <v>4488</v>
      </c>
      <c r="H2252" s="768" t="s">
        <v>4642</v>
      </c>
      <c r="I2252" s="727" t="s">
        <v>4643</v>
      </c>
      <c r="J2252" s="923" t="s">
        <v>38</v>
      </c>
      <c r="K2252" s="787">
        <v>100</v>
      </c>
      <c r="L2252" s="956">
        <v>311000000</v>
      </c>
      <c r="M2252" s="727" t="s">
        <v>82</v>
      </c>
      <c r="N2252" s="923" t="s">
        <v>2115</v>
      </c>
      <c r="O2252" s="768" t="s">
        <v>3482</v>
      </c>
      <c r="P2252" s="768"/>
      <c r="Q2252" s="768" t="s">
        <v>3113</v>
      </c>
      <c r="R2252" s="957" t="s">
        <v>1146</v>
      </c>
      <c r="S2252" s="768"/>
      <c r="T2252" s="957" t="s">
        <v>1180</v>
      </c>
      <c r="U2252" s="727"/>
      <c r="V2252" s="789">
        <f>W2252</f>
        <v>78389.289999999994</v>
      </c>
      <c r="W2252" s="789">
        <v>78389.289999999994</v>
      </c>
      <c r="X2252" s="1054">
        <f>W2252*1.12</f>
        <v>87796.004799999995</v>
      </c>
      <c r="Y2252" s="770"/>
      <c r="Z2252" s="751">
        <v>2016</v>
      </c>
      <c r="AA2252" s="759"/>
      <c r="AB2252" s="760" t="s">
        <v>1202</v>
      </c>
      <c r="AC2252" s="760" t="s">
        <v>209</v>
      </c>
      <c r="AD2252" s="960">
        <v>8401260408</v>
      </c>
      <c r="AE2252" s="760" t="s">
        <v>1420</v>
      </c>
      <c r="AF2252" s="961" t="s">
        <v>1605</v>
      </c>
      <c r="AG2252" s="815"/>
      <c r="AH2252" s="815"/>
      <c r="AI2252" s="815"/>
      <c r="AJ2252" s="815"/>
      <c r="AK2252" s="760" t="s">
        <v>4621</v>
      </c>
      <c r="AL2252" s="378"/>
      <c r="AM2252" s="378"/>
      <c r="AN2252" s="378"/>
    </row>
    <row r="2253" spans="1:40" s="164" customFormat="1" ht="18" customHeight="1">
      <c r="A2253" s="174" t="s">
        <v>1171</v>
      </c>
      <c r="B2253" s="175"/>
      <c r="C2253" s="169"/>
      <c r="D2253" s="169"/>
      <c r="E2253" s="169"/>
      <c r="F2253" s="169"/>
      <c r="G2253" s="169"/>
      <c r="H2253" s="169"/>
      <c r="I2253" s="169"/>
      <c r="J2253" s="169"/>
      <c r="K2253" s="169"/>
      <c r="L2253" s="176"/>
      <c r="M2253" s="177"/>
      <c r="N2253" s="178"/>
      <c r="O2253" s="169"/>
      <c r="P2253" s="169"/>
      <c r="Q2253" s="179"/>
      <c r="R2253" s="180"/>
      <c r="S2253" s="169"/>
      <c r="T2253" s="169"/>
      <c r="U2253" s="167"/>
      <c r="V2253" s="167"/>
      <c r="W2253" s="167">
        <f>SUM(W2092:W2252)</f>
        <v>51796032062.410004</v>
      </c>
      <c r="X2253" s="168">
        <f>W2253*1.12</f>
        <v>58011555909.899208</v>
      </c>
      <c r="Y2253" s="169"/>
      <c r="Z2253" s="170"/>
      <c r="AA2253" s="220"/>
      <c r="AB2253" s="162"/>
      <c r="AC2253" s="162"/>
      <c r="AD2253" s="162"/>
      <c r="AE2253" s="162"/>
      <c r="AF2253" s="163"/>
      <c r="AG2253" s="163"/>
      <c r="AH2253" s="163"/>
      <c r="AI2253" s="162"/>
      <c r="AJ2253" s="162"/>
      <c r="AK2253" s="234"/>
    </row>
    <row r="2254" spans="1:40" ht="17.25" customHeight="1">
      <c r="A2254" s="172" t="s">
        <v>658</v>
      </c>
      <c r="B2254" s="34"/>
      <c r="C2254" s="3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221"/>
      <c r="AB2254" s="24"/>
      <c r="AC2254" s="24"/>
      <c r="AD2254" s="24"/>
      <c r="AE2254" s="24"/>
      <c r="AF2254" s="24"/>
      <c r="AG2254" s="24"/>
      <c r="AH2254" s="24"/>
      <c r="AI2254" s="24"/>
      <c r="AJ2254" s="24"/>
      <c r="AK2254" s="24"/>
    </row>
    <row r="2255" spans="1:40" ht="100.5" customHeight="1">
      <c r="A2255" s="20" t="s">
        <v>52</v>
      </c>
      <c r="B2255" s="3" t="s">
        <v>33</v>
      </c>
      <c r="C2255" s="3" t="s">
        <v>41</v>
      </c>
      <c r="D2255" s="3" t="s">
        <v>34</v>
      </c>
      <c r="E2255" s="3" t="s">
        <v>35</v>
      </c>
      <c r="F2255" s="3" t="s">
        <v>36</v>
      </c>
      <c r="G2255" s="3" t="s">
        <v>37</v>
      </c>
      <c r="H2255" s="3" t="s">
        <v>113</v>
      </c>
      <c r="I2255" s="3" t="s">
        <v>114</v>
      </c>
      <c r="J2255" s="3" t="s">
        <v>38</v>
      </c>
      <c r="K2255" s="3">
        <v>100</v>
      </c>
      <c r="L2255" s="94">
        <v>711000000</v>
      </c>
      <c r="M2255" s="26" t="s">
        <v>73</v>
      </c>
      <c r="N2255" s="6" t="s">
        <v>64</v>
      </c>
      <c r="O2255" s="3" t="s">
        <v>39</v>
      </c>
      <c r="P2255" s="3"/>
      <c r="Q2255" s="3" t="s">
        <v>343</v>
      </c>
      <c r="R2255" s="3" t="s">
        <v>65</v>
      </c>
      <c r="S2255" s="3"/>
      <c r="T2255" s="3" t="s">
        <v>51</v>
      </c>
      <c r="U2255" s="3"/>
      <c r="V2255" s="7">
        <v>176326475.53</v>
      </c>
      <c r="W2255" s="7">
        <v>176326475.53</v>
      </c>
      <c r="X2255" s="7">
        <f t="shared" ref="X2255:X2288" si="89">W2255*1.12</f>
        <v>197485652.59360003</v>
      </c>
      <c r="Y2255" s="19" t="s">
        <v>40</v>
      </c>
      <c r="Z2255" s="3">
        <v>2016</v>
      </c>
      <c r="AA2255" s="222"/>
      <c r="AB2255" s="1" t="s">
        <v>682</v>
      </c>
      <c r="AC2255" s="21" t="s">
        <v>67</v>
      </c>
      <c r="AD2255" s="24"/>
      <c r="AE2255" s="24"/>
      <c r="AF2255" s="24"/>
      <c r="AG2255" s="24"/>
      <c r="AH2255" s="24"/>
      <c r="AI2255" s="24"/>
      <c r="AJ2255" s="24"/>
      <c r="AK2255" s="24"/>
    </row>
    <row r="2256" spans="1:40" ht="100.5" customHeight="1">
      <c r="A2256" s="20" t="s">
        <v>53</v>
      </c>
      <c r="B2256" s="3" t="s">
        <v>33</v>
      </c>
      <c r="C2256" s="3" t="s">
        <v>41</v>
      </c>
      <c r="D2256" s="3" t="s">
        <v>34</v>
      </c>
      <c r="E2256" s="3" t="s">
        <v>35</v>
      </c>
      <c r="F2256" s="3" t="s">
        <v>36</v>
      </c>
      <c r="G2256" s="3" t="s">
        <v>37</v>
      </c>
      <c r="H2256" s="3" t="s">
        <v>113</v>
      </c>
      <c r="I2256" s="3" t="s">
        <v>114</v>
      </c>
      <c r="J2256" s="3" t="s">
        <v>38</v>
      </c>
      <c r="K2256" s="3">
        <v>100</v>
      </c>
      <c r="L2256" s="94">
        <v>711000000</v>
      </c>
      <c r="M2256" s="26" t="s">
        <v>73</v>
      </c>
      <c r="N2256" s="6" t="s">
        <v>64</v>
      </c>
      <c r="O2256" s="3" t="s">
        <v>42</v>
      </c>
      <c r="P2256" s="3"/>
      <c r="Q2256" s="3" t="s">
        <v>343</v>
      </c>
      <c r="R2256" s="3" t="s">
        <v>65</v>
      </c>
      <c r="S2256" s="3"/>
      <c r="T2256" s="3" t="s">
        <v>51</v>
      </c>
      <c r="U2256" s="3"/>
      <c r="V2256" s="7">
        <v>251179026.97</v>
      </c>
      <c r="W2256" s="7">
        <v>251179026.97</v>
      </c>
      <c r="X2256" s="7">
        <f t="shared" si="89"/>
        <v>281320510.20640004</v>
      </c>
      <c r="Y2256" s="19" t="s">
        <v>40</v>
      </c>
      <c r="Z2256" s="3">
        <v>2016</v>
      </c>
      <c r="AA2256" s="222"/>
      <c r="AB2256" s="1" t="s">
        <v>682</v>
      </c>
      <c r="AC2256" s="21" t="s">
        <v>67</v>
      </c>
      <c r="AD2256" s="24"/>
      <c r="AE2256" s="24"/>
      <c r="AF2256" s="24"/>
      <c r="AG2256" s="24"/>
      <c r="AH2256" s="24"/>
      <c r="AI2256" s="24"/>
      <c r="AJ2256" s="24"/>
      <c r="AK2256" s="24"/>
    </row>
    <row r="2257" spans="1:37" ht="100.5" customHeight="1">
      <c r="A2257" s="20" t="s">
        <v>54</v>
      </c>
      <c r="B2257" s="3" t="s">
        <v>33</v>
      </c>
      <c r="C2257" s="3" t="s">
        <v>41</v>
      </c>
      <c r="D2257" s="3" t="s">
        <v>34</v>
      </c>
      <c r="E2257" s="3" t="s">
        <v>35</v>
      </c>
      <c r="F2257" s="3" t="s">
        <v>36</v>
      </c>
      <c r="G2257" s="3" t="s">
        <v>37</v>
      </c>
      <c r="H2257" s="3" t="s">
        <v>113</v>
      </c>
      <c r="I2257" s="3" t="s">
        <v>114</v>
      </c>
      <c r="J2257" s="3" t="s">
        <v>38</v>
      </c>
      <c r="K2257" s="3">
        <v>100</v>
      </c>
      <c r="L2257" s="94">
        <v>711000000</v>
      </c>
      <c r="M2257" s="26" t="s">
        <v>73</v>
      </c>
      <c r="N2257" s="6" t="s">
        <v>64</v>
      </c>
      <c r="O2257" s="3" t="s">
        <v>43</v>
      </c>
      <c r="P2257" s="3"/>
      <c r="Q2257" s="3" t="s">
        <v>343</v>
      </c>
      <c r="R2257" s="3" t="s">
        <v>65</v>
      </c>
      <c r="S2257" s="3"/>
      <c r="T2257" s="3" t="s">
        <v>51</v>
      </c>
      <c r="U2257" s="3"/>
      <c r="V2257" s="7">
        <v>140010265.44999999</v>
      </c>
      <c r="W2257" s="7">
        <v>140010265.44999999</v>
      </c>
      <c r="X2257" s="7">
        <f t="shared" si="89"/>
        <v>156811497.30399999</v>
      </c>
      <c r="Y2257" s="19" t="s">
        <v>40</v>
      </c>
      <c r="Z2257" s="3">
        <v>2016</v>
      </c>
      <c r="AA2257" s="222"/>
      <c r="AB2257" s="1" t="s">
        <v>682</v>
      </c>
      <c r="AC2257" s="21" t="s">
        <v>67</v>
      </c>
      <c r="AD2257" s="24"/>
      <c r="AE2257" s="24"/>
      <c r="AF2257" s="24"/>
      <c r="AG2257" s="24"/>
      <c r="AH2257" s="24"/>
      <c r="AI2257" s="24"/>
      <c r="AJ2257" s="24"/>
      <c r="AK2257" s="24"/>
    </row>
    <row r="2258" spans="1:37" s="552" customFormat="1" ht="100.5" customHeight="1">
      <c r="A2258" s="606" t="s">
        <v>55</v>
      </c>
      <c r="B2258" s="543" t="s">
        <v>33</v>
      </c>
      <c r="C2258" s="543" t="s">
        <v>41</v>
      </c>
      <c r="D2258" s="543" t="s">
        <v>34</v>
      </c>
      <c r="E2258" s="543" t="s">
        <v>35</v>
      </c>
      <c r="F2258" s="543" t="s">
        <v>36</v>
      </c>
      <c r="G2258" s="543" t="s">
        <v>37</v>
      </c>
      <c r="H2258" s="543" t="s">
        <v>113</v>
      </c>
      <c r="I2258" s="543" t="s">
        <v>114</v>
      </c>
      <c r="J2258" s="543" t="s">
        <v>38</v>
      </c>
      <c r="K2258" s="543">
        <v>100</v>
      </c>
      <c r="L2258" s="506">
        <v>711000000</v>
      </c>
      <c r="M2258" s="496" t="s">
        <v>73</v>
      </c>
      <c r="N2258" s="571" t="s">
        <v>64</v>
      </c>
      <c r="O2258" s="543" t="s">
        <v>44</v>
      </c>
      <c r="P2258" s="543"/>
      <c r="Q2258" s="543" t="s">
        <v>343</v>
      </c>
      <c r="R2258" s="543" t="s">
        <v>65</v>
      </c>
      <c r="S2258" s="543"/>
      <c r="T2258" s="543" t="s">
        <v>51</v>
      </c>
      <c r="U2258" s="543"/>
      <c r="V2258" s="544">
        <v>78993516.900000006</v>
      </c>
      <c r="W2258" s="544">
        <v>0</v>
      </c>
      <c r="X2258" s="544">
        <v>0</v>
      </c>
      <c r="Y2258" s="704" t="s">
        <v>40</v>
      </c>
      <c r="Z2258" s="543">
        <v>2016</v>
      </c>
      <c r="AA2258" s="687"/>
      <c r="AB2258" s="582" t="s">
        <v>682</v>
      </c>
      <c r="AC2258" s="705" t="s">
        <v>67</v>
      </c>
      <c r="AD2258" s="549"/>
      <c r="AE2258" s="549"/>
      <c r="AF2258" s="549"/>
      <c r="AG2258" s="549"/>
      <c r="AH2258" s="549"/>
      <c r="AI2258" s="549"/>
      <c r="AJ2258" s="549"/>
      <c r="AK2258" s="549"/>
    </row>
    <row r="2259" spans="1:37" ht="100.5" customHeight="1">
      <c r="A2259" s="20" t="s">
        <v>3853</v>
      </c>
      <c r="B2259" s="3" t="s">
        <v>33</v>
      </c>
      <c r="C2259" s="3" t="s">
        <v>41</v>
      </c>
      <c r="D2259" s="3" t="s">
        <v>34</v>
      </c>
      <c r="E2259" s="3" t="s">
        <v>35</v>
      </c>
      <c r="F2259" s="3" t="s">
        <v>36</v>
      </c>
      <c r="G2259" s="3" t="s">
        <v>37</v>
      </c>
      <c r="H2259" s="3" t="s">
        <v>113</v>
      </c>
      <c r="I2259" s="3" t="s">
        <v>114</v>
      </c>
      <c r="J2259" s="3" t="s">
        <v>38</v>
      </c>
      <c r="K2259" s="3">
        <v>100</v>
      </c>
      <c r="L2259" s="94">
        <v>711000000</v>
      </c>
      <c r="M2259" s="26" t="s">
        <v>73</v>
      </c>
      <c r="N2259" s="6" t="s">
        <v>64</v>
      </c>
      <c r="O2259" s="3" t="s">
        <v>44</v>
      </c>
      <c r="P2259" s="3"/>
      <c r="Q2259" s="3" t="s">
        <v>343</v>
      </c>
      <c r="R2259" s="3" t="s">
        <v>65</v>
      </c>
      <c r="S2259" s="3"/>
      <c r="T2259" s="3" t="s">
        <v>51</v>
      </c>
      <c r="U2259" s="3"/>
      <c r="V2259" s="7">
        <v>87201133.260000005</v>
      </c>
      <c r="W2259" s="7">
        <v>87201133.260000005</v>
      </c>
      <c r="X2259" s="7">
        <f>W2259*1.12</f>
        <v>97665269.25120002</v>
      </c>
      <c r="Y2259" s="19" t="s">
        <v>40</v>
      </c>
      <c r="Z2259" s="3">
        <v>2016</v>
      </c>
      <c r="AA2259" s="363" t="s">
        <v>3854</v>
      </c>
      <c r="AB2259" s="1" t="s">
        <v>682</v>
      </c>
      <c r="AC2259" s="21" t="s">
        <v>67</v>
      </c>
      <c r="AD2259" s="24"/>
      <c r="AE2259" s="24"/>
      <c r="AF2259" s="24"/>
      <c r="AG2259" s="24"/>
      <c r="AH2259" s="24"/>
      <c r="AI2259" s="24"/>
      <c r="AJ2259" s="24"/>
      <c r="AK2259" s="1" t="s">
        <v>3855</v>
      </c>
    </row>
    <row r="2260" spans="1:37" ht="100.5" customHeight="1">
      <c r="A2260" s="20" t="s">
        <v>56</v>
      </c>
      <c r="B2260" s="3" t="s">
        <v>33</v>
      </c>
      <c r="C2260" s="3" t="s">
        <v>41</v>
      </c>
      <c r="D2260" s="3" t="s">
        <v>34</v>
      </c>
      <c r="E2260" s="3" t="s">
        <v>35</v>
      </c>
      <c r="F2260" s="3" t="s">
        <v>36</v>
      </c>
      <c r="G2260" s="3" t="s">
        <v>37</v>
      </c>
      <c r="H2260" s="3" t="s">
        <v>113</v>
      </c>
      <c r="I2260" s="3" t="s">
        <v>114</v>
      </c>
      <c r="J2260" s="3" t="s">
        <v>38</v>
      </c>
      <c r="K2260" s="3">
        <v>100</v>
      </c>
      <c r="L2260" s="94">
        <v>711000000</v>
      </c>
      <c r="M2260" s="26" t="s">
        <v>73</v>
      </c>
      <c r="N2260" s="6" t="s">
        <v>64</v>
      </c>
      <c r="O2260" s="3" t="s">
        <v>45</v>
      </c>
      <c r="P2260" s="3"/>
      <c r="Q2260" s="3" t="s">
        <v>343</v>
      </c>
      <c r="R2260" s="3" t="s">
        <v>65</v>
      </c>
      <c r="S2260" s="3"/>
      <c r="T2260" s="3" t="s">
        <v>51</v>
      </c>
      <c r="U2260" s="3"/>
      <c r="V2260" s="7">
        <v>22559119.469999999</v>
      </c>
      <c r="W2260" s="7">
        <v>22559119.469999999</v>
      </c>
      <c r="X2260" s="7">
        <f t="shared" si="89"/>
        <v>25266213.806400001</v>
      </c>
      <c r="Y2260" s="19" t="s">
        <v>40</v>
      </c>
      <c r="Z2260" s="3">
        <v>2016</v>
      </c>
      <c r="AA2260" s="222"/>
      <c r="AB2260" s="1" t="s">
        <v>682</v>
      </c>
      <c r="AC2260" s="21" t="s">
        <v>67</v>
      </c>
      <c r="AD2260" s="24"/>
      <c r="AE2260" s="24"/>
      <c r="AF2260" s="24"/>
      <c r="AG2260" s="24"/>
      <c r="AH2260" s="24"/>
      <c r="AI2260" s="24"/>
      <c r="AJ2260" s="24"/>
      <c r="AK2260" s="24"/>
    </row>
    <row r="2261" spans="1:37" ht="100.5" customHeight="1">
      <c r="A2261" s="20" t="s">
        <v>57</v>
      </c>
      <c r="B2261" s="3" t="s">
        <v>33</v>
      </c>
      <c r="C2261" s="3" t="s">
        <v>41</v>
      </c>
      <c r="D2261" s="3" t="s">
        <v>34</v>
      </c>
      <c r="E2261" s="3" t="s">
        <v>35</v>
      </c>
      <c r="F2261" s="3" t="s">
        <v>36</v>
      </c>
      <c r="G2261" s="3" t="s">
        <v>37</v>
      </c>
      <c r="H2261" s="3" t="s">
        <v>113</v>
      </c>
      <c r="I2261" s="3" t="s">
        <v>114</v>
      </c>
      <c r="J2261" s="3" t="s">
        <v>38</v>
      </c>
      <c r="K2261" s="3">
        <v>100</v>
      </c>
      <c r="L2261" s="94">
        <v>711000000</v>
      </c>
      <c r="M2261" s="26" t="s">
        <v>73</v>
      </c>
      <c r="N2261" s="6" t="s">
        <v>64</v>
      </c>
      <c r="O2261" s="3" t="s">
        <v>46</v>
      </c>
      <c r="P2261" s="3"/>
      <c r="Q2261" s="3" t="s">
        <v>343</v>
      </c>
      <c r="R2261" s="3" t="s">
        <v>65</v>
      </c>
      <c r="S2261" s="3"/>
      <c r="T2261" s="3" t="s">
        <v>51</v>
      </c>
      <c r="U2261" s="3"/>
      <c r="V2261" s="7">
        <v>58565214.770000003</v>
      </c>
      <c r="W2261" s="7">
        <v>58565214.770000003</v>
      </c>
      <c r="X2261" s="7">
        <f t="shared" si="89"/>
        <v>65593040.54240001</v>
      </c>
      <c r="Y2261" s="19" t="s">
        <v>40</v>
      </c>
      <c r="Z2261" s="3">
        <v>2016</v>
      </c>
      <c r="AA2261" s="222"/>
      <c r="AB2261" s="1" t="s">
        <v>682</v>
      </c>
      <c r="AC2261" s="21" t="s">
        <v>67</v>
      </c>
      <c r="AD2261" s="24"/>
      <c r="AE2261" s="24"/>
      <c r="AF2261" s="24"/>
      <c r="AG2261" s="24"/>
      <c r="AH2261" s="24"/>
      <c r="AI2261" s="24"/>
      <c r="AJ2261" s="24"/>
      <c r="AK2261" s="24"/>
    </row>
    <row r="2262" spans="1:37" ht="100.5" customHeight="1">
      <c r="A2262" s="20" t="s">
        <v>58</v>
      </c>
      <c r="B2262" s="3" t="s">
        <v>33</v>
      </c>
      <c r="C2262" s="3" t="s">
        <v>41</v>
      </c>
      <c r="D2262" s="3" t="s">
        <v>34</v>
      </c>
      <c r="E2262" s="3" t="s">
        <v>35</v>
      </c>
      <c r="F2262" s="3" t="s">
        <v>36</v>
      </c>
      <c r="G2262" s="3" t="s">
        <v>37</v>
      </c>
      <c r="H2262" s="3" t="s">
        <v>113</v>
      </c>
      <c r="I2262" s="3" t="s">
        <v>114</v>
      </c>
      <c r="J2262" s="3" t="s">
        <v>38</v>
      </c>
      <c r="K2262" s="3">
        <v>100</v>
      </c>
      <c r="L2262" s="94">
        <v>711000000</v>
      </c>
      <c r="M2262" s="26" t="s">
        <v>73</v>
      </c>
      <c r="N2262" s="6" t="s">
        <v>64</v>
      </c>
      <c r="O2262" s="3" t="s">
        <v>66</v>
      </c>
      <c r="P2262" s="3"/>
      <c r="Q2262" s="3" t="s">
        <v>343</v>
      </c>
      <c r="R2262" s="3" t="s">
        <v>65</v>
      </c>
      <c r="S2262" s="3"/>
      <c r="T2262" s="3" t="s">
        <v>51</v>
      </c>
      <c r="U2262" s="3"/>
      <c r="V2262" s="7">
        <v>167207170.88</v>
      </c>
      <c r="W2262" s="7">
        <v>167207170.88</v>
      </c>
      <c r="X2262" s="7">
        <f t="shared" si="89"/>
        <v>187272031.3856</v>
      </c>
      <c r="Y2262" s="19" t="s">
        <v>40</v>
      </c>
      <c r="Z2262" s="3">
        <v>2016</v>
      </c>
      <c r="AA2262" s="222"/>
      <c r="AB2262" s="1" t="s">
        <v>682</v>
      </c>
      <c r="AC2262" s="21" t="s">
        <v>67</v>
      </c>
      <c r="AD2262" s="24"/>
      <c r="AE2262" s="24"/>
      <c r="AF2262" s="24"/>
      <c r="AG2262" s="24"/>
      <c r="AH2262" s="24"/>
      <c r="AI2262" s="24"/>
      <c r="AJ2262" s="24"/>
      <c r="AK2262" s="24"/>
    </row>
    <row r="2263" spans="1:37" ht="100.5" customHeight="1">
      <c r="A2263" s="20" t="s">
        <v>59</v>
      </c>
      <c r="B2263" s="3" t="s">
        <v>33</v>
      </c>
      <c r="C2263" s="3" t="s">
        <v>41</v>
      </c>
      <c r="D2263" s="3" t="s">
        <v>34</v>
      </c>
      <c r="E2263" s="3" t="s">
        <v>35</v>
      </c>
      <c r="F2263" s="3" t="s">
        <v>36</v>
      </c>
      <c r="G2263" s="3" t="s">
        <v>37</v>
      </c>
      <c r="H2263" s="3" t="s">
        <v>113</v>
      </c>
      <c r="I2263" s="3" t="s">
        <v>114</v>
      </c>
      <c r="J2263" s="3" t="s">
        <v>38</v>
      </c>
      <c r="K2263" s="3">
        <v>100</v>
      </c>
      <c r="L2263" s="94">
        <v>711000000</v>
      </c>
      <c r="M2263" s="26" t="s">
        <v>73</v>
      </c>
      <c r="N2263" s="6" t="s">
        <v>64</v>
      </c>
      <c r="O2263" s="3" t="s">
        <v>47</v>
      </c>
      <c r="P2263" s="3"/>
      <c r="Q2263" s="3" t="s">
        <v>343</v>
      </c>
      <c r="R2263" s="3" t="s">
        <v>65</v>
      </c>
      <c r="S2263" s="3"/>
      <c r="T2263" s="3" t="s">
        <v>51</v>
      </c>
      <c r="U2263" s="3"/>
      <c r="V2263" s="7">
        <v>96407008</v>
      </c>
      <c r="W2263" s="7">
        <v>96407008</v>
      </c>
      <c r="X2263" s="7">
        <f t="shared" si="89"/>
        <v>107975848.96000001</v>
      </c>
      <c r="Y2263" s="19" t="s">
        <v>40</v>
      </c>
      <c r="Z2263" s="3">
        <v>2016</v>
      </c>
      <c r="AA2263" s="222"/>
      <c r="AB2263" s="1" t="s">
        <v>682</v>
      </c>
      <c r="AC2263" s="21" t="s">
        <v>67</v>
      </c>
      <c r="AD2263" s="24"/>
      <c r="AE2263" s="24"/>
      <c r="AF2263" s="24"/>
      <c r="AG2263" s="24"/>
      <c r="AH2263" s="24"/>
      <c r="AI2263" s="24"/>
      <c r="AJ2263" s="24"/>
      <c r="AK2263" s="24"/>
    </row>
    <row r="2264" spans="1:37" ht="100.5" customHeight="1">
      <c r="A2264" s="20" t="s">
        <v>60</v>
      </c>
      <c r="B2264" s="3" t="s">
        <v>33</v>
      </c>
      <c r="C2264" s="3" t="s">
        <v>41</v>
      </c>
      <c r="D2264" s="3" t="s">
        <v>34</v>
      </c>
      <c r="E2264" s="3" t="s">
        <v>35</v>
      </c>
      <c r="F2264" s="3" t="s">
        <v>36</v>
      </c>
      <c r="G2264" s="3" t="s">
        <v>37</v>
      </c>
      <c r="H2264" s="3" t="s">
        <v>113</v>
      </c>
      <c r="I2264" s="3" t="s">
        <v>114</v>
      </c>
      <c r="J2264" s="3" t="s">
        <v>38</v>
      </c>
      <c r="K2264" s="3">
        <v>100</v>
      </c>
      <c r="L2264" s="94">
        <v>711000000</v>
      </c>
      <c r="M2264" s="26" t="s">
        <v>73</v>
      </c>
      <c r="N2264" s="6" t="s">
        <v>64</v>
      </c>
      <c r="O2264" s="3" t="s">
        <v>48</v>
      </c>
      <c r="P2264" s="3"/>
      <c r="Q2264" s="3" t="s">
        <v>343</v>
      </c>
      <c r="R2264" s="3" t="s">
        <v>65</v>
      </c>
      <c r="S2264" s="3"/>
      <c r="T2264" s="3" t="s">
        <v>51</v>
      </c>
      <c r="U2264" s="3"/>
      <c r="V2264" s="7">
        <v>9228677.7599999998</v>
      </c>
      <c r="W2264" s="7">
        <v>9228677.7599999998</v>
      </c>
      <c r="X2264" s="7">
        <f t="shared" si="89"/>
        <v>10336119.091200002</v>
      </c>
      <c r="Y2264" s="19" t="s">
        <v>40</v>
      </c>
      <c r="Z2264" s="3">
        <v>2016</v>
      </c>
      <c r="AA2264" s="222"/>
      <c r="AB2264" s="1" t="s">
        <v>682</v>
      </c>
      <c r="AC2264" s="21" t="s">
        <v>67</v>
      </c>
      <c r="AD2264" s="24"/>
      <c r="AE2264" s="24"/>
      <c r="AF2264" s="24"/>
      <c r="AG2264" s="24"/>
      <c r="AH2264" s="24"/>
      <c r="AI2264" s="24"/>
      <c r="AJ2264" s="24"/>
      <c r="AK2264" s="24"/>
    </row>
    <row r="2265" spans="1:37" ht="100.5" customHeight="1">
      <c r="A2265" s="20" t="s">
        <v>61</v>
      </c>
      <c r="B2265" s="3" t="s">
        <v>33</v>
      </c>
      <c r="C2265" s="3" t="s">
        <v>41</v>
      </c>
      <c r="D2265" s="3" t="s">
        <v>34</v>
      </c>
      <c r="E2265" s="3" t="s">
        <v>35</v>
      </c>
      <c r="F2265" s="3" t="s">
        <v>36</v>
      </c>
      <c r="G2265" s="3" t="s">
        <v>37</v>
      </c>
      <c r="H2265" s="3" t="s">
        <v>113</v>
      </c>
      <c r="I2265" s="3" t="s">
        <v>114</v>
      </c>
      <c r="J2265" s="3" t="s">
        <v>38</v>
      </c>
      <c r="K2265" s="3">
        <v>100</v>
      </c>
      <c r="L2265" s="94">
        <v>711000000</v>
      </c>
      <c r="M2265" s="26" t="s">
        <v>73</v>
      </c>
      <c r="N2265" s="6" t="s">
        <v>64</v>
      </c>
      <c r="O2265" s="3" t="s">
        <v>49</v>
      </c>
      <c r="P2265" s="3"/>
      <c r="Q2265" s="3" t="s">
        <v>343</v>
      </c>
      <c r="R2265" s="3" t="s">
        <v>65</v>
      </c>
      <c r="S2265" s="3"/>
      <c r="T2265" s="3" t="s">
        <v>51</v>
      </c>
      <c r="U2265" s="3"/>
      <c r="V2265" s="7">
        <v>37632918.299999997</v>
      </c>
      <c r="W2265" s="7">
        <v>37632918.299999997</v>
      </c>
      <c r="X2265" s="7">
        <f t="shared" si="89"/>
        <v>42148868.495999999</v>
      </c>
      <c r="Y2265" s="19" t="s">
        <v>40</v>
      </c>
      <c r="Z2265" s="3">
        <v>2016</v>
      </c>
      <c r="AA2265" s="222"/>
      <c r="AB2265" s="1" t="s">
        <v>682</v>
      </c>
      <c r="AC2265" s="21" t="s">
        <v>67</v>
      </c>
      <c r="AD2265" s="24"/>
      <c r="AE2265" s="24"/>
      <c r="AF2265" s="24"/>
      <c r="AG2265" s="24"/>
      <c r="AH2265" s="24"/>
      <c r="AI2265" s="24"/>
      <c r="AJ2265" s="24"/>
      <c r="AK2265" s="24"/>
    </row>
    <row r="2266" spans="1:37" ht="100.5" customHeight="1">
      <c r="A2266" s="20" t="s">
        <v>62</v>
      </c>
      <c r="B2266" s="3" t="s">
        <v>33</v>
      </c>
      <c r="C2266" s="3" t="s">
        <v>41</v>
      </c>
      <c r="D2266" s="3" t="s">
        <v>34</v>
      </c>
      <c r="E2266" s="3" t="s">
        <v>35</v>
      </c>
      <c r="F2266" s="3" t="s">
        <v>36</v>
      </c>
      <c r="G2266" s="3" t="s">
        <v>37</v>
      </c>
      <c r="H2266" s="3" t="s">
        <v>113</v>
      </c>
      <c r="I2266" s="3" t="s">
        <v>114</v>
      </c>
      <c r="J2266" s="3" t="s">
        <v>38</v>
      </c>
      <c r="K2266" s="3">
        <v>100</v>
      </c>
      <c r="L2266" s="94">
        <v>711000000</v>
      </c>
      <c r="M2266" s="26" t="s">
        <v>73</v>
      </c>
      <c r="N2266" s="6" t="s">
        <v>64</v>
      </c>
      <c r="O2266" s="3" t="s">
        <v>50</v>
      </c>
      <c r="P2266" s="3"/>
      <c r="Q2266" s="3" t="s">
        <v>343</v>
      </c>
      <c r="R2266" s="3" t="s">
        <v>65</v>
      </c>
      <c r="S2266" s="3"/>
      <c r="T2266" s="3" t="s">
        <v>51</v>
      </c>
      <c r="U2266" s="3"/>
      <c r="V2266" s="7">
        <v>118149165</v>
      </c>
      <c r="W2266" s="7">
        <v>118149165</v>
      </c>
      <c r="X2266" s="7">
        <f t="shared" si="89"/>
        <v>132327064.80000001</v>
      </c>
      <c r="Y2266" s="19" t="s">
        <v>40</v>
      </c>
      <c r="Z2266" s="3">
        <v>2016</v>
      </c>
      <c r="AA2266" s="222"/>
      <c r="AB2266" s="1" t="s">
        <v>682</v>
      </c>
      <c r="AC2266" s="21" t="s">
        <v>67</v>
      </c>
      <c r="AD2266" s="24"/>
      <c r="AE2266" s="24"/>
      <c r="AF2266" s="24"/>
      <c r="AG2266" s="24"/>
      <c r="AH2266" s="24"/>
      <c r="AI2266" s="24"/>
      <c r="AJ2266" s="24"/>
      <c r="AK2266" s="24"/>
    </row>
    <row r="2267" spans="1:37" s="552" customFormat="1" ht="100.5" customHeight="1">
      <c r="A2267" s="606" t="s">
        <v>63</v>
      </c>
      <c r="B2267" s="543" t="s">
        <v>33</v>
      </c>
      <c r="C2267" s="543" t="s">
        <v>41</v>
      </c>
      <c r="D2267" s="543" t="s">
        <v>34</v>
      </c>
      <c r="E2267" s="543" t="s">
        <v>35</v>
      </c>
      <c r="F2267" s="543" t="s">
        <v>36</v>
      </c>
      <c r="G2267" s="543" t="s">
        <v>37</v>
      </c>
      <c r="H2267" s="543" t="s">
        <v>113</v>
      </c>
      <c r="I2267" s="543" t="s">
        <v>114</v>
      </c>
      <c r="J2267" s="543" t="s">
        <v>38</v>
      </c>
      <c r="K2267" s="543">
        <v>100</v>
      </c>
      <c r="L2267" s="506">
        <v>711000000</v>
      </c>
      <c r="M2267" s="496" t="s">
        <v>73</v>
      </c>
      <c r="N2267" s="571" t="s">
        <v>64</v>
      </c>
      <c r="O2267" s="496" t="s">
        <v>73</v>
      </c>
      <c r="P2267" s="543"/>
      <c r="Q2267" s="543" t="s">
        <v>343</v>
      </c>
      <c r="R2267" s="543" t="s">
        <v>65</v>
      </c>
      <c r="S2267" s="543"/>
      <c r="T2267" s="543" t="s">
        <v>51</v>
      </c>
      <c r="U2267" s="543"/>
      <c r="V2267" s="544">
        <v>47597530.079999998</v>
      </c>
      <c r="W2267" s="544">
        <v>0</v>
      </c>
      <c r="X2267" s="544">
        <v>0</v>
      </c>
      <c r="Y2267" s="704" t="s">
        <v>40</v>
      </c>
      <c r="Z2267" s="543">
        <v>2016</v>
      </c>
      <c r="AA2267" s="687"/>
      <c r="AB2267" s="582" t="s">
        <v>682</v>
      </c>
      <c r="AC2267" s="705" t="s">
        <v>67</v>
      </c>
      <c r="AD2267" s="549"/>
      <c r="AE2267" s="549"/>
      <c r="AF2267" s="549"/>
      <c r="AG2267" s="549"/>
      <c r="AH2267" s="549"/>
      <c r="AI2267" s="549"/>
      <c r="AJ2267" s="549"/>
      <c r="AK2267" s="549"/>
    </row>
    <row r="2268" spans="1:37" ht="100.5" customHeight="1">
      <c r="A2268" s="20" t="s">
        <v>3856</v>
      </c>
      <c r="B2268" s="3" t="s">
        <v>33</v>
      </c>
      <c r="C2268" s="3" t="s">
        <v>41</v>
      </c>
      <c r="D2268" s="3" t="s">
        <v>34</v>
      </c>
      <c r="E2268" s="3" t="s">
        <v>35</v>
      </c>
      <c r="F2268" s="3" t="s">
        <v>36</v>
      </c>
      <c r="G2268" s="3" t="s">
        <v>37</v>
      </c>
      <c r="H2268" s="3" t="s">
        <v>113</v>
      </c>
      <c r="I2268" s="3" t="s">
        <v>114</v>
      </c>
      <c r="J2268" s="3" t="s">
        <v>38</v>
      </c>
      <c r="K2268" s="3">
        <v>100</v>
      </c>
      <c r="L2268" s="94">
        <v>711000000</v>
      </c>
      <c r="M2268" s="26" t="s">
        <v>73</v>
      </c>
      <c r="N2268" s="6" t="s">
        <v>64</v>
      </c>
      <c r="O2268" s="26" t="s">
        <v>73</v>
      </c>
      <c r="P2268" s="3"/>
      <c r="Q2268" s="3" t="s">
        <v>343</v>
      </c>
      <c r="R2268" s="3" t="s">
        <v>65</v>
      </c>
      <c r="S2268" s="3"/>
      <c r="T2268" s="3" t="s">
        <v>51</v>
      </c>
      <c r="U2268" s="3"/>
      <c r="V2268" s="7">
        <v>24394681.34</v>
      </c>
      <c r="W2268" s="7">
        <v>24394681.34</v>
      </c>
      <c r="X2268" s="7">
        <f>W2268*1.12</f>
        <v>27322043.100800004</v>
      </c>
      <c r="Y2268" s="19" t="s">
        <v>40</v>
      </c>
      <c r="Z2268" s="3">
        <v>2016</v>
      </c>
      <c r="AA2268" s="363" t="s">
        <v>3854</v>
      </c>
      <c r="AB2268" s="1" t="s">
        <v>682</v>
      </c>
      <c r="AC2268" s="21" t="s">
        <v>67</v>
      </c>
      <c r="AD2268" s="24"/>
      <c r="AE2268" s="24"/>
      <c r="AF2268" s="24"/>
      <c r="AG2268" s="24"/>
      <c r="AH2268" s="24"/>
      <c r="AI2268" s="24"/>
      <c r="AJ2268" s="24"/>
      <c r="AK2268" s="1" t="s">
        <v>3855</v>
      </c>
    </row>
    <row r="2269" spans="1:37" ht="100.5" customHeight="1">
      <c r="A2269" s="20" t="s">
        <v>90</v>
      </c>
      <c r="B2269" s="8" t="s">
        <v>33</v>
      </c>
      <c r="C2269" s="8" t="s">
        <v>68</v>
      </c>
      <c r="D2269" s="8" t="s">
        <v>69</v>
      </c>
      <c r="E2269" s="8" t="s">
        <v>69</v>
      </c>
      <c r="F2269" s="3" t="s">
        <v>70</v>
      </c>
      <c r="G2269" s="8" t="s">
        <v>70</v>
      </c>
      <c r="H2269" s="8" t="s">
        <v>71</v>
      </c>
      <c r="I2269" s="8" t="s">
        <v>72</v>
      </c>
      <c r="J2269" s="9" t="s">
        <v>38</v>
      </c>
      <c r="K2269" s="10">
        <v>100</v>
      </c>
      <c r="L2269" s="94">
        <v>711000000</v>
      </c>
      <c r="M2269" s="26" t="s">
        <v>73</v>
      </c>
      <c r="N2269" s="11" t="s">
        <v>248</v>
      </c>
      <c r="O2269" s="5" t="s">
        <v>74</v>
      </c>
      <c r="P2269" s="5"/>
      <c r="Q2269" s="12" t="s">
        <v>75</v>
      </c>
      <c r="R2269" s="8" t="s">
        <v>76</v>
      </c>
      <c r="S2269" s="5"/>
      <c r="T2269" s="13" t="s">
        <v>51</v>
      </c>
      <c r="U2269" s="5"/>
      <c r="V2269" s="14">
        <v>16452104.289999999</v>
      </c>
      <c r="W2269" s="14">
        <v>16452104.289999999</v>
      </c>
      <c r="X2269" s="7">
        <f t="shared" si="89"/>
        <v>18426356.8048</v>
      </c>
      <c r="Y2269" s="15" t="s">
        <v>77</v>
      </c>
      <c r="Z2269" s="8">
        <v>2016</v>
      </c>
      <c r="AA2269" s="223"/>
      <c r="AB2269" s="2" t="s">
        <v>78</v>
      </c>
      <c r="AC2269" s="1" t="s">
        <v>79</v>
      </c>
      <c r="AD2269" s="24"/>
      <c r="AE2269" s="24"/>
      <c r="AF2269" s="24"/>
      <c r="AG2269" s="24"/>
      <c r="AH2269" s="24"/>
      <c r="AI2269" s="24"/>
      <c r="AJ2269" s="24"/>
      <c r="AK2269" s="24"/>
    </row>
    <row r="2270" spans="1:37" ht="100.5" customHeight="1">
      <c r="A2270" s="20" t="s">
        <v>91</v>
      </c>
      <c r="B2270" s="8" t="s">
        <v>33</v>
      </c>
      <c r="C2270" s="8" t="s">
        <v>68</v>
      </c>
      <c r="D2270" s="8" t="s">
        <v>69</v>
      </c>
      <c r="E2270" s="8" t="s">
        <v>69</v>
      </c>
      <c r="F2270" s="3" t="s">
        <v>70</v>
      </c>
      <c r="G2270" s="8" t="s">
        <v>70</v>
      </c>
      <c r="H2270" s="8" t="s">
        <v>71</v>
      </c>
      <c r="I2270" s="8" t="s">
        <v>72</v>
      </c>
      <c r="J2270" s="9" t="s">
        <v>38</v>
      </c>
      <c r="K2270" s="10">
        <v>100</v>
      </c>
      <c r="L2270" s="94">
        <v>711000000</v>
      </c>
      <c r="M2270" s="26" t="s">
        <v>73</v>
      </c>
      <c r="N2270" s="11" t="s">
        <v>248</v>
      </c>
      <c r="O2270" s="5" t="s">
        <v>80</v>
      </c>
      <c r="P2270" s="16" t="s">
        <v>81</v>
      </c>
      <c r="Q2270" s="12" t="s">
        <v>75</v>
      </c>
      <c r="R2270" s="8" t="s">
        <v>76</v>
      </c>
      <c r="S2270" s="17" t="s">
        <v>81</v>
      </c>
      <c r="T2270" s="13" t="s">
        <v>51</v>
      </c>
      <c r="U2270" s="204" t="s">
        <v>81</v>
      </c>
      <c r="V2270" s="14">
        <v>19481051.109999999</v>
      </c>
      <c r="W2270" s="14">
        <v>19481051.109999999</v>
      </c>
      <c r="X2270" s="7">
        <f t="shared" si="89"/>
        <v>21818777.2432</v>
      </c>
      <c r="Y2270" s="15" t="s">
        <v>77</v>
      </c>
      <c r="Z2270" s="8">
        <v>2016</v>
      </c>
      <c r="AA2270" s="223"/>
      <c r="AB2270" s="2" t="s">
        <v>78</v>
      </c>
      <c r="AC2270" s="1" t="s">
        <v>79</v>
      </c>
      <c r="AD2270" s="24"/>
      <c r="AE2270" s="24"/>
      <c r="AF2270" s="24"/>
      <c r="AG2270" s="24"/>
      <c r="AH2270" s="24"/>
      <c r="AI2270" s="24"/>
      <c r="AJ2270" s="24"/>
      <c r="AK2270" s="24"/>
    </row>
    <row r="2271" spans="1:37" ht="100.5" customHeight="1">
      <c r="A2271" s="20" t="s">
        <v>92</v>
      </c>
      <c r="B2271" s="8" t="s">
        <v>33</v>
      </c>
      <c r="C2271" s="8" t="s">
        <v>68</v>
      </c>
      <c r="D2271" s="8" t="s">
        <v>69</v>
      </c>
      <c r="E2271" s="8" t="s">
        <v>69</v>
      </c>
      <c r="F2271" s="3" t="s">
        <v>70</v>
      </c>
      <c r="G2271" s="8" t="s">
        <v>70</v>
      </c>
      <c r="H2271" s="8" t="s">
        <v>71</v>
      </c>
      <c r="I2271" s="8" t="s">
        <v>72</v>
      </c>
      <c r="J2271" s="9" t="s">
        <v>38</v>
      </c>
      <c r="K2271" s="10">
        <v>100</v>
      </c>
      <c r="L2271" s="94">
        <v>711000000</v>
      </c>
      <c r="M2271" s="26" t="s">
        <v>73</v>
      </c>
      <c r="N2271" s="11" t="s">
        <v>248</v>
      </c>
      <c r="O2271" s="5" t="s">
        <v>82</v>
      </c>
      <c r="P2271" s="16"/>
      <c r="Q2271" s="12" t="s">
        <v>75</v>
      </c>
      <c r="R2271" s="8" t="s">
        <v>76</v>
      </c>
      <c r="S2271" s="17"/>
      <c r="T2271" s="13" t="s">
        <v>51</v>
      </c>
      <c r="U2271" s="204"/>
      <c r="V2271" s="14">
        <v>27014735.16</v>
      </c>
      <c r="W2271" s="14">
        <v>27014735.16</v>
      </c>
      <c r="X2271" s="7">
        <f t="shared" si="89"/>
        <v>30256503.379200004</v>
      </c>
      <c r="Y2271" s="15" t="s">
        <v>77</v>
      </c>
      <c r="Z2271" s="8">
        <v>2016</v>
      </c>
      <c r="AA2271" s="223"/>
      <c r="AB2271" s="2" t="s">
        <v>78</v>
      </c>
      <c r="AC2271" s="1" t="s">
        <v>79</v>
      </c>
      <c r="AD2271" s="24"/>
      <c r="AE2271" s="24"/>
      <c r="AF2271" s="24"/>
      <c r="AG2271" s="24"/>
      <c r="AH2271" s="24"/>
      <c r="AI2271" s="24"/>
      <c r="AJ2271" s="24"/>
      <c r="AK2271" s="24"/>
    </row>
    <row r="2272" spans="1:37" ht="100.5" customHeight="1">
      <c r="A2272" s="20" t="s">
        <v>93</v>
      </c>
      <c r="B2272" s="8" t="s">
        <v>33</v>
      </c>
      <c r="C2272" s="8" t="s">
        <v>68</v>
      </c>
      <c r="D2272" s="8" t="s">
        <v>69</v>
      </c>
      <c r="E2272" s="8" t="s">
        <v>69</v>
      </c>
      <c r="F2272" s="3" t="s">
        <v>70</v>
      </c>
      <c r="G2272" s="8" t="s">
        <v>70</v>
      </c>
      <c r="H2272" s="8" t="s">
        <v>71</v>
      </c>
      <c r="I2272" s="8" t="s">
        <v>72</v>
      </c>
      <c r="J2272" s="9" t="s">
        <v>38</v>
      </c>
      <c r="K2272" s="10">
        <v>100</v>
      </c>
      <c r="L2272" s="94">
        <v>711000000</v>
      </c>
      <c r="M2272" s="26" t="s">
        <v>73</v>
      </c>
      <c r="N2272" s="11" t="s">
        <v>248</v>
      </c>
      <c r="O2272" s="5" t="s">
        <v>83</v>
      </c>
      <c r="P2272" s="16"/>
      <c r="Q2272" s="12" t="s">
        <v>75</v>
      </c>
      <c r="R2272" s="8" t="s">
        <v>76</v>
      </c>
      <c r="S2272" s="17"/>
      <c r="T2272" s="13" t="s">
        <v>51</v>
      </c>
      <c r="U2272" s="204"/>
      <c r="V2272" s="14">
        <v>7814999.4800000004</v>
      </c>
      <c r="W2272" s="14">
        <v>7814999.4800000004</v>
      </c>
      <c r="X2272" s="7">
        <f t="shared" si="89"/>
        <v>8752799.4176000021</v>
      </c>
      <c r="Y2272" s="15" t="s">
        <v>77</v>
      </c>
      <c r="Z2272" s="8">
        <v>2016</v>
      </c>
      <c r="AA2272" s="223"/>
      <c r="AB2272" s="2" t="s">
        <v>78</v>
      </c>
      <c r="AC2272" s="1" t="s">
        <v>79</v>
      </c>
      <c r="AD2272" s="24"/>
      <c r="AE2272" s="24"/>
      <c r="AF2272" s="24"/>
      <c r="AG2272" s="24"/>
      <c r="AH2272" s="24"/>
      <c r="AI2272" s="24"/>
      <c r="AJ2272" s="24"/>
      <c r="AK2272" s="24"/>
    </row>
    <row r="2273" spans="1:37" ht="100.5" customHeight="1">
      <c r="A2273" s="20" t="s">
        <v>94</v>
      </c>
      <c r="B2273" s="8" t="s">
        <v>33</v>
      </c>
      <c r="C2273" s="8" t="s">
        <v>68</v>
      </c>
      <c r="D2273" s="8" t="s">
        <v>69</v>
      </c>
      <c r="E2273" s="8" t="s">
        <v>69</v>
      </c>
      <c r="F2273" s="3" t="s">
        <v>70</v>
      </c>
      <c r="G2273" s="8" t="s">
        <v>70</v>
      </c>
      <c r="H2273" s="8" t="s">
        <v>71</v>
      </c>
      <c r="I2273" s="8" t="s">
        <v>72</v>
      </c>
      <c r="J2273" s="9" t="s">
        <v>38</v>
      </c>
      <c r="K2273" s="10">
        <v>100</v>
      </c>
      <c r="L2273" s="94">
        <v>711000000</v>
      </c>
      <c r="M2273" s="26" t="s">
        <v>73</v>
      </c>
      <c r="N2273" s="11" t="s">
        <v>248</v>
      </c>
      <c r="O2273" s="5" t="s">
        <v>84</v>
      </c>
      <c r="P2273" s="16"/>
      <c r="Q2273" s="12" t="s">
        <v>75</v>
      </c>
      <c r="R2273" s="8" t="s">
        <v>76</v>
      </c>
      <c r="S2273" s="17"/>
      <c r="T2273" s="13" t="s">
        <v>51</v>
      </c>
      <c r="U2273" s="204"/>
      <c r="V2273" s="14">
        <v>1283684.05</v>
      </c>
      <c r="W2273" s="14">
        <v>1283684.05</v>
      </c>
      <c r="X2273" s="7">
        <f t="shared" si="89"/>
        <v>1437726.1360000002</v>
      </c>
      <c r="Y2273" s="15" t="s">
        <v>77</v>
      </c>
      <c r="Z2273" s="8">
        <v>2016</v>
      </c>
      <c r="AA2273" s="223"/>
      <c r="AB2273" s="2" t="s">
        <v>78</v>
      </c>
      <c r="AC2273" s="1" t="s">
        <v>79</v>
      </c>
      <c r="AD2273" s="24"/>
      <c r="AE2273" s="24"/>
      <c r="AF2273" s="24"/>
      <c r="AG2273" s="24"/>
      <c r="AH2273" s="24"/>
      <c r="AI2273" s="24"/>
      <c r="AJ2273" s="24"/>
      <c r="AK2273" s="24"/>
    </row>
    <row r="2274" spans="1:37" ht="100.5" customHeight="1">
      <c r="A2274" s="20" t="s">
        <v>95</v>
      </c>
      <c r="B2274" s="8" t="s">
        <v>33</v>
      </c>
      <c r="C2274" s="8" t="s">
        <v>68</v>
      </c>
      <c r="D2274" s="8" t="s">
        <v>69</v>
      </c>
      <c r="E2274" s="8" t="s">
        <v>69</v>
      </c>
      <c r="F2274" s="3" t="s">
        <v>70</v>
      </c>
      <c r="G2274" s="8" t="s">
        <v>70</v>
      </c>
      <c r="H2274" s="8" t="s">
        <v>71</v>
      </c>
      <c r="I2274" s="8" t="s">
        <v>72</v>
      </c>
      <c r="J2274" s="9" t="s">
        <v>38</v>
      </c>
      <c r="K2274" s="10">
        <v>100</v>
      </c>
      <c r="L2274" s="94">
        <v>711000000</v>
      </c>
      <c r="M2274" s="26" t="s">
        <v>73</v>
      </c>
      <c r="N2274" s="11" t="s">
        <v>248</v>
      </c>
      <c r="O2274" s="5" t="s">
        <v>85</v>
      </c>
      <c r="P2274" s="16"/>
      <c r="Q2274" s="12" t="s">
        <v>75</v>
      </c>
      <c r="R2274" s="8" t="s">
        <v>76</v>
      </c>
      <c r="S2274" s="17"/>
      <c r="T2274" s="13" t="s">
        <v>51</v>
      </c>
      <c r="U2274" s="204"/>
      <c r="V2274" s="14">
        <v>2961578.73</v>
      </c>
      <c r="W2274" s="14">
        <v>2961578.73</v>
      </c>
      <c r="X2274" s="7">
        <f t="shared" si="89"/>
        <v>3316968.1776000005</v>
      </c>
      <c r="Y2274" s="15" t="s">
        <v>77</v>
      </c>
      <c r="Z2274" s="8">
        <v>2016</v>
      </c>
      <c r="AA2274" s="223"/>
      <c r="AB2274" s="2" t="s">
        <v>78</v>
      </c>
      <c r="AC2274" s="1" t="s">
        <v>79</v>
      </c>
      <c r="AD2274" s="24"/>
      <c r="AE2274" s="24"/>
      <c r="AF2274" s="24"/>
      <c r="AG2274" s="24"/>
      <c r="AH2274" s="24"/>
      <c r="AI2274" s="24"/>
      <c r="AJ2274" s="24"/>
      <c r="AK2274" s="24"/>
    </row>
    <row r="2275" spans="1:37" ht="100.5" customHeight="1">
      <c r="A2275" s="20" t="s">
        <v>96</v>
      </c>
      <c r="B2275" s="8" t="s">
        <v>33</v>
      </c>
      <c r="C2275" s="8" t="s">
        <v>68</v>
      </c>
      <c r="D2275" s="8" t="s">
        <v>69</v>
      </c>
      <c r="E2275" s="8" t="s">
        <v>69</v>
      </c>
      <c r="F2275" s="3" t="s">
        <v>70</v>
      </c>
      <c r="G2275" s="8" t="s">
        <v>70</v>
      </c>
      <c r="H2275" s="8" t="s">
        <v>71</v>
      </c>
      <c r="I2275" s="8" t="s">
        <v>72</v>
      </c>
      <c r="J2275" s="9" t="s">
        <v>38</v>
      </c>
      <c r="K2275" s="10">
        <v>100</v>
      </c>
      <c r="L2275" s="94">
        <v>711000000</v>
      </c>
      <c r="M2275" s="26" t="s">
        <v>73</v>
      </c>
      <c r="N2275" s="11" t="s">
        <v>248</v>
      </c>
      <c r="O2275" s="3" t="s">
        <v>66</v>
      </c>
      <c r="P2275" s="16"/>
      <c r="Q2275" s="12" t="s">
        <v>75</v>
      </c>
      <c r="R2275" s="8" t="s">
        <v>76</v>
      </c>
      <c r="S2275" s="17"/>
      <c r="T2275" s="13" t="s">
        <v>51</v>
      </c>
      <c r="U2275" s="204"/>
      <c r="V2275" s="14">
        <v>10990525.560000001</v>
      </c>
      <c r="W2275" s="14">
        <v>10990525.560000001</v>
      </c>
      <c r="X2275" s="7">
        <f t="shared" si="89"/>
        <v>12309388.627200002</v>
      </c>
      <c r="Y2275" s="15" t="s">
        <v>77</v>
      </c>
      <c r="Z2275" s="8">
        <v>2016</v>
      </c>
      <c r="AA2275" s="223"/>
      <c r="AB2275" s="2" t="s">
        <v>78</v>
      </c>
      <c r="AC2275" s="1" t="s">
        <v>79</v>
      </c>
      <c r="AD2275" s="24"/>
      <c r="AE2275" s="24"/>
      <c r="AF2275" s="24"/>
      <c r="AG2275" s="24"/>
      <c r="AH2275" s="24"/>
      <c r="AI2275" s="24"/>
      <c r="AJ2275" s="24"/>
      <c r="AK2275" s="24"/>
    </row>
    <row r="2276" spans="1:37" ht="100.5" customHeight="1">
      <c r="A2276" s="20" t="s">
        <v>97</v>
      </c>
      <c r="B2276" s="8" t="s">
        <v>33</v>
      </c>
      <c r="C2276" s="8" t="s">
        <v>68</v>
      </c>
      <c r="D2276" s="8" t="s">
        <v>69</v>
      </c>
      <c r="E2276" s="8" t="s">
        <v>69</v>
      </c>
      <c r="F2276" s="3" t="s">
        <v>70</v>
      </c>
      <c r="G2276" s="8" t="s">
        <v>70</v>
      </c>
      <c r="H2276" s="8" t="s">
        <v>71</v>
      </c>
      <c r="I2276" s="8" t="s">
        <v>72</v>
      </c>
      <c r="J2276" s="9" t="s">
        <v>38</v>
      </c>
      <c r="K2276" s="10">
        <v>100</v>
      </c>
      <c r="L2276" s="94">
        <v>711000000</v>
      </c>
      <c r="M2276" s="26" t="s">
        <v>73</v>
      </c>
      <c r="N2276" s="11" t="s">
        <v>248</v>
      </c>
      <c r="O2276" s="5" t="s">
        <v>86</v>
      </c>
      <c r="P2276" s="16"/>
      <c r="Q2276" s="12" t="s">
        <v>75</v>
      </c>
      <c r="R2276" s="8" t="s">
        <v>76</v>
      </c>
      <c r="S2276" s="17"/>
      <c r="T2276" s="13" t="s">
        <v>51</v>
      </c>
      <c r="U2276" s="204"/>
      <c r="V2276" s="14">
        <v>9245262.7799999993</v>
      </c>
      <c r="W2276" s="14">
        <v>9245262.7799999993</v>
      </c>
      <c r="X2276" s="7">
        <f t="shared" si="89"/>
        <v>10354694.3136</v>
      </c>
      <c r="Y2276" s="15" t="s">
        <v>77</v>
      </c>
      <c r="Z2276" s="8">
        <v>2016</v>
      </c>
      <c r="AA2276" s="223"/>
      <c r="AB2276" s="2" t="s">
        <v>78</v>
      </c>
      <c r="AC2276" s="1" t="s">
        <v>79</v>
      </c>
      <c r="AD2276" s="24"/>
      <c r="AE2276" s="24"/>
      <c r="AF2276" s="24"/>
      <c r="AG2276" s="24"/>
      <c r="AH2276" s="24"/>
      <c r="AI2276" s="24"/>
      <c r="AJ2276" s="24"/>
      <c r="AK2276" s="24"/>
    </row>
    <row r="2277" spans="1:37" ht="100.5" customHeight="1">
      <c r="A2277" s="20" t="s">
        <v>98</v>
      </c>
      <c r="B2277" s="8" t="s">
        <v>33</v>
      </c>
      <c r="C2277" s="8" t="s">
        <v>68</v>
      </c>
      <c r="D2277" s="8" t="s">
        <v>69</v>
      </c>
      <c r="E2277" s="8" t="s">
        <v>69</v>
      </c>
      <c r="F2277" s="3" t="s">
        <v>70</v>
      </c>
      <c r="G2277" s="8" t="s">
        <v>70</v>
      </c>
      <c r="H2277" s="8" t="s">
        <v>71</v>
      </c>
      <c r="I2277" s="8" t="s">
        <v>72</v>
      </c>
      <c r="J2277" s="9" t="s">
        <v>38</v>
      </c>
      <c r="K2277" s="10">
        <v>100</v>
      </c>
      <c r="L2277" s="94">
        <v>711000000</v>
      </c>
      <c r="M2277" s="26" t="s">
        <v>73</v>
      </c>
      <c r="N2277" s="11" t="s">
        <v>248</v>
      </c>
      <c r="O2277" s="5" t="s">
        <v>87</v>
      </c>
      <c r="P2277" s="16"/>
      <c r="Q2277" s="12" t="s">
        <v>75</v>
      </c>
      <c r="R2277" s="8" t="s">
        <v>76</v>
      </c>
      <c r="S2277" s="17"/>
      <c r="T2277" s="13" t="s">
        <v>51</v>
      </c>
      <c r="U2277" s="204"/>
      <c r="V2277" s="14">
        <v>855789.37</v>
      </c>
      <c r="W2277" s="14">
        <v>855789.37</v>
      </c>
      <c r="X2277" s="7">
        <f t="shared" si="89"/>
        <v>958484.09440000006</v>
      </c>
      <c r="Y2277" s="15" t="s">
        <v>77</v>
      </c>
      <c r="Z2277" s="8">
        <v>2016</v>
      </c>
      <c r="AA2277" s="223"/>
      <c r="AB2277" s="2" t="s">
        <v>78</v>
      </c>
      <c r="AC2277" s="1" t="s">
        <v>79</v>
      </c>
      <c r="AD2277" s="24"/>
      <c r="AE2277" s="24"/>
      <c r="AF2277" s="24"/>
      <c r="AG2277" s="24"/>
      <c r="AH2277" s="24"/>
      <c r="AI2277" s="24"/>
      <c r="AJ2277" s="24"/>
      <c r="AK2277" s="24"/>
    </row>
    <row r="2278" spans="1:37" ht="100.5" customHeight="1">
      <c r="A2278" s="20" t="s">
        <v>99</v>
      </c>
      <c r="B2278" s="8" t="s">
        <v>33</v>
      </c>
      <c r="C2278" s="8" t="s">
        <v>68</v>
      </c>
      <c r="D2278" s="8" t="s">
        <v>69</v>
      </c>
      <c r="E2278" s="8" t="s">
        <v>69</v>
      </c>
      <c r="F2278" s="3" t="s">
        <v>70</v>
      </c>
      <c r="G2278" s="8" t="s">
        <v>70</v>
      </c>
      <c r="H2278" s="8" t="s">
        <v>71</v>
      </c>
      <c r="I2278" s="8" t="s">
        <v>72</v>
      </c>
      <c r="J2278" s="9" t="s">
        <v>38</v>
      </c>
      <c r="K2278" s="10">
        <v>100</v>
      </c>
      <c r="L2278" s="94">
        <v>711000000</v>
      </c>
      <c r="M2278" s="26" t="s">
        <v>73</v>
      </c>
      <c r="N2278" s="11" t="s">
        <v>248</v>
      </c>
      <c r="O2278" s="5" t="s">
        <v>88</v>
      </c>
      <c r="P2278" s="16"/>
      <c r="Q2278" s="12" t="s">
        <v>75</v>
      </c>
      <c r="R2278" s="8" t="s">
        <v>76</v>
      </c>
      <c r="S2278" s="17"/>
      <c r="T2278" s="13" t="s">
        <v>51</v>
      </c>
      <c r="U2278" s="204"/>
      <c r="V2278" s="14">
        <v>13062630.869999999</v>
      </c>
      <c r="W2278" s="14">
        <v>13062630.869999999</v>
      </c>
      <c r="X2278" s="7">
        <f t="shared" si="89"/>
        <v>14630146.5744</v>
      </c>
      <c r="Y2278" s="15" t="s">
        <v>77</v>
      </c>
      <c r="Z2278" s="8">
        <v>2016</v>
      </c>
      <c r="AA2278" s="223"/>
      <c r="AB2278" s="2" t="s">
        <v>78</v>
      </c>
      <c r="AC2278" s="1" t="s">
        <v>79</v>
      </c>
      <c r="AD2278" s="24"/>
      <c r="AE2278" s="24"/>
      <c r="AF2278" s="24"/>
      <c r="AG2278" s="24"/>
      <c r="AH2278" s="24"/>
      <c r="AI2278" s="24"/>
      <c r="AJ2278" s="24"/>
      <c r="AK2278" s="24"/>
    </row>
    <row r="2279" spans="1:37" ht="100.5" customHeight="1">
      <c r="A2279" s="20" t="s">
        <v>100</v>
      </c>
      <c r="B2279" s="8" t="s">
        <v>33</v>
      </c>
      <c r="C2279" s="8" t="s">
        <v>68</v>
      </c>
      <c r="D2279" s="8" t="s">
        <v>69</v>
      </c>
      <c r="E2279" s="8" t="s">
        <v>69</v>
      </c>
      <c r="F2279" s="3" t="s">
        <v>70</v>
      </c>
      <c r="G2279" s="8" t="s">
        <v>70</v>
      </c>
      <c r="H2279" s="8" t="s">
        <v>71</v>
      </c>
      <c r="I2279" s="8" t="s">
        <v>72</v>
      </c>
      <c r="J2279" s="9" t="s">
        <v>38</v>
      </c>
      <c r="K2279" s="10">
        <v>100</v>
      </c>
      <c r="L2279" s="94">
        <v>711000000</v>
      </c>
      <c r="M2279" s="26" t="s">
        <v>73</v>
      </c>
      <c r="N2279" s="11" t="s">
        <v>248</v>
      </c>
      <c r="O2279" s="5" t="s">
        <v>89</v>
      </c>
      <c r="P2279" s="16" t="s">
        <v>81</v>
      </c>
      <c r="Q2279" s="12" t="s">
        <v>75</v>
      </c>
      <c r="R2279" s="8" t="s">
        <v>76</v>
      </c>
      <c r="S2279" s="17"/>
      <c r="T2279" s="13" t="s">
        <v>51</v>
      </c>
      <c r="U2279" s="204" t="s">
        <v>81</v>
      </c>
      <c r="V2279" s="14">
        <v>5461578.7300000004</v>
      </c>
      <c r="W2279" s="14">
        <v>5461578.7300000004</v>
      </c>
      <c r="X2279" s="7">
        <f t="shared" si="89"/>
        <v>6116968.177600001</v>
      </c>
      <c r="Y2279" s="15" t="s">
        <v>77</v>
      </c>
      <c r="Z2279" s="8">
        <v>2016</v>
      </c>
      <c r="AA2279" s="223"/>
      <c r="AB2279" s="2" t="s">
        <v>78</v>
      </c>
      <c r="AC2279" s="1" t="s">
        <v>79</v>
      </c>
      <c r="AD2279" s="24"/>
      <c r="AE2279" s="24"/>
      <c r="AF2279" s="24"/>
      <c r="AG2279" s="24"/>
      <c r="AH2279" s="24"/>
      <c r="AI2279" s="24"/>
      <c r="AJ2279" s="24"/>
      <c r="AK2279" s="24"/>
    </row>
    <row r="2280" spans="1:37" ht="100.5" customHeight="1">
      <c r="A2280" s="20" t="s">
        <v>101</v>
      </c>
      <c r="B2280" s="3" t="s">
        <v>33</v>
      </c>
      <c r="C2280" s="3" t="s">
        <v>41</v>
      </c>
      <c r="D2280" s="3" t="s">
        <v>34</v>
      </c>
      <c r="E2280" s="3" t="s">
        <v>36</v>
      </c>
      <c r="F2280" s="3" t="str">
        <f t="shared" ref="F2280:F2288" si="90">D2280</f>
        <v>Услуги по аренде специальной техники</v>
      </c>
      <c r="G2280" s="3" t="s">
        <v>37</v>
      </c>
      <c r="H2280" s="3" t="s">
        <v>111</v>
      </c>
      <c r="I2280" s="3" t="s">
        <v>112</v>
      </c>
      <c r="J2280" s="3" t="s">
        <v>38</v>
      </c>
      <c r="K2280" s="3">
        <v>100</v>
      </c>
      <c r="L2280" s="94">
        <v>711000000</v>
      </c>
      <c r="M2280" s="26" t="s">
        <v>73</v>
      </c>
      <c r="N2280" s="11" t="s">
        <v>248</v>
      </c>
      <c r="O2280" s="3" t="s">
        <v>39</v>
      </c>
      <c r="P2280" s="3"/>
      <c r="Q2280" s="3" t="s">
        <v>343</v>
      </c>
      <c r="R2280" s="3" t="s">
        <v>110</v>
      </c>
      <c r="S2280" s="3"/>
      <c r="T2280" s="13" t="s">
        <v>51</v>
      </c>
      <c r="U2280" s="204" t="s">
        <v>81</v>
      </c>
      <c r="V2280" s="18">
        <v>83238263.159999996</v>
      </c>
      <c r="W2280" s="18">
        <v>83238263.159999996</v>
      </c>
      <c r="X2280" s="7">
        <f t="shared" si="89"/>
        <v>93226854.739200011</v>
      </c>
      <c r="Y2280" s="15" t="s">
        <v>40</v>
      </c>
      <c r="Z2280" s="8">
        <v>2016</v>
      </c>
      <c r="AA2280" s="224"/>
      <c r="AB2280" s="1" t="s">
        <v>682</v>
      </c>
      <c r="AC2280" s="1" t="s">
        <v>67</v>
      </c>
      <c r="AD2280" s="24"/>
      <c r="AE2280" s="24"/>
      <c r="AF2280" s="24"/>
      <c r="AG2280" s="24"/>
      <c r="AH2280" s="24"/>
      <c r="AI2280" s="24"/>
      <c r="AJ2280" s="24"/>
      <c r="AK2280" s="24"/>
    </row>
    <row r="2281" spans="1:37" ht="100.5" customHeight="1">
      <c r="A2281" s="20" t="s">
        <v>102</v>
      </c>
      <c r="B2281" s="3" t="s">
        <v>33</v>
      </c>
      <c r="C2281" s="3" t="s">
        <v>41</v>
      </c>
      <c r="D2281" s="3" t="s">
        <v>34</v>
      </c>
      <c r="E2281" s="3" t="s">
        <v>36</v>
      </c>
      <c r="F2281" s="3" t="str">
        <f t="shared" si="90"/>
        <v>Услуги по аренде специальной техники</v>
      </c>
      <c r="G2281" s="3" t="s">
        <v>37</v>
      </c>
      <c r="H2281" s="3" t="s">
        <v>111</v>
      </c>
      <c r="I2281" s="3" t="s">
        <v>112</v>
      </c>
      <c r="J2281" s="3" t="s">
        <v>38</v>
      </c>
      <c r="K2281" s="3">
        <v>100</v>
      </c>
      <c r="L2281" s="94">
        <v>711000000</v>
      </c>
      <c r="M2281" s="26" t="s">
        <v>73</v>
      </c>
      <c r="N2281" s="11" t="s">
        <v>248</v>
      </c>
      <c r="O2281" s="3" t="s">
        <v>42</v>
      </c>
      <c r="P2281" s="3"/>
      <c r="Q2281" s="3" t="s">
        <v>343</v>
      </c>
      <c r="R2281" s="3" t="s">
        <v>110</v>
      </c>
      <c r="S2281" s="3"/>
      <c r="T2281" s="13" t="s">
        <v>51</v>
      </c>
      <c r="U2281" s="204" t="s">
        <v>81</v>
      </c>
      <c r="V2281" s="18">
        <v>99726892.670000002</v>
      </c>
      <c r="W2281" s="18">
        <v>99726892.670000002</v>
      </c>
      <c r="X2281" s="7">
        <f t="shared" si="89"/>
        <v>111694119.79040001</v>
      </c>
      <c r="Y2281" s="15" t="s">
        <v>40</v>
      </c>
      <c r="Z2281" s="8">
        <v>2016</v>
      </c>
      <c r="AA2281" s="224"/>
      <c r="AB2281" s="1" t="s">
        <v>682</v>
      </c>
      <c r="AC2281" s="1" t="s">
        <v>67</v>
      </c>
      <c r="AD2281" s="24"/>
      <c r="AE2281" s="24"/>
      <c r="AF2281" s="24"/>
      <c r="AG2281" s="24"/>
      <c r="AH2281" s="24"/>
      <c r="AI2281" s="24"/>
      <c r="AJ2281" s="24"/>
      <c r="AK2281" s="24"/>
    </row>
    <row r="2282" spans="1:37" ht="100.5" customHeight="1">
      <c r="A2282" s="20" t="s">
        <v>103</v>
      </c>
      <c r="B2282" s="3" t="s">
        <v>33</v>
      </c>
      <c r="C2282" s="3" t="s">
        <v>41</v>
      </c>
      <c r="D2282" s="3" t="s">
        <v>34</v>
      </c>
      <c r="E2282" s="3" t="s">
        <v>36</v>
      </c>
      <c r="F2282" s="3" t="str">
        <f t="shared" si="90"/>
        <v>Услуги по аренде специальной техники</v>
      </c>
      <c r="G2282" s="3" t="s">
        <v>37</v>
      </c>
      <c r="H2282" s="3" t="s">
        <v>111</v>
      </c>
      <c r="I2282" s="3" t="s">
        <v>112</v>
      </c>
      <c r="J2282" s="3" t="s">
        <v>38</v>
      </c>
      <c r="K2282" s="3">
        <v>100</v>
      </c>
      <c r="L2282" s="94">
        <v>711000000</v>
      </c>
      <c r="M2282" s="26" t="s">
        <v>73</v>
      </c>
      <c r="N2282" s="11" t="s">
        <v>248</v>
      </c>
      <c r="O2282" s="3" t="s">
        <v>43</v>
      </c>
      <c r="P2282" s="3"/>
      <c r="Q2282" s="3" t="s">
        <v>343</v>
      </c>
      <c r="R2282" s="3" t="s">
        <v>110</v>
      </c>
      <c r="S2282" s="3"/>
      <c r="T2282" s="13" t="s">
        <v>51</v>
      </c>
      <c r="U2282" s="204" t="s">
        <v>81</v>
      </c>
      <c r="V2282" s="18">
        <v>27539257.710000001</v>
      </c>
      <c r="W2282" s="18">
        <v>27539257.710000001</v>
      </c>
      <c r="X2282" s="7">
        <f t="shared" si="89"/>
        <v>30843968.635200005</v>
      </c>
      <c r="Y2282" s="15" t="s">
        <v>40</v>
      </c>
      <c r="Z2282" s="8">
        <v>2016</v>
      </c>
      <c r="AA2282" s="224"/>
      <c r="AB2282" s="1" t="s">
        <v>682</v>
      </c>
      <c r="AC2282" s="1" t="s">
        <v>67</v>
      </c>
      <c r="AD2282" s="24"/>
      <c r="AE2282" s="24"/>
      <c r="AF2282" s="24"/>
      <c r="AG2282" s="24"/>
      <c r="AH2282" s="24"/>
      <c r="AI2282" s="24"/>
      <c r="AJ2282" s="24"/>
      <c r="AK2282" s="24"/>
    </row>
    <row r="2283" spans="1:37" ht="100.5" customHeight="1">
      <c r="A2283" s="20" t="s">
        <v>104</v>
      </c>
      <c r="B2283" s="3" t="s">
        <v>33</v>
      </c>
      <c r="C2283" s="3" t="s">
        <v>41</v>
      </c>
      <c r="D2283" s="3" t="s">
        <v>34</v>
      </c>
      <c r="E2283" s="3" t="s">
        <v>36</v>
      </c>
      <c r="F2283" s="3" t="str">
        <f t="shared" si="90"/>
        <v>Услуги по аренде специальной техники</v>
      </c>
      <c r="G2283" s="3" t="s">
        <v>37</v>
      </c>
      <c r="H2283" s="3" t="s">
        <v>111</v>
      </c>
      <c r="I2283" s="3" t="s">
        <v>112</v>
      </c>
      <c r="J2283" s="3" t="s">
        <v>38</v>
      </c>
      <c r="K2283" s="3">
        <v>100</v>
      </c>
      <c r="L2283" s="94">
        <v>711000000</v>
      </c>
      <c r="M2283" s="26" t="s">
        <v>73</v>
      </c>
      <c r="N2283" s="11" t="s">
        <v>248</v>
      </c>
      <c r="O2283" s="3" t="s">
        <v>44</v>
      </c>
      <c r="P2283" s="3"/>
      <c r="Q2283" s="3" t="s">
        <v>343</v>
      </c>
      <c r="R2283" s="3" t="s">
        <v>110</v>
      </c>
      <c r="S2283" s="3"/>
      <c r="T2283" s="13" t="s">
        <v>51</v>
      </c>
      <c r="U2283" s="204" t="s">
        <v>81</v>
      </c>
      <c r="V2283" s="18">
        <v>11871296.210000001</v>
      </c>
      <c r="W2283" s="18">
        <v>11871296.210000001</v>
      </c>
      <c r="X2283" s="7">
        <f t="shared" si="89"/>
        <v>13295851.755200002</v>
      </c>
      <c r="Y2283" s="15" t="s">
        <v>40</v>
      </c>
      <c r="Z2283" s="8">
        <v>2016</v>
      </c>
      <c r="AA2283" s="224"/>
      <c r="AB2283" s="1" t="s">
        <v>682</v>
      </c>
      <c r="AC2283" s="1" t="s">
        <v>67</v>
      </c>
      <c r="AD2283" s="24"/>
      <c r="AE2283" s="24"/>
      <c r="AF2283" s="24"/>
      <c r="AG2283" s="24"/>
      <c r="AH2283" s="24"/>
      <c r="AI2283" s="24"/>
      <c r="AJ2283" s="24"/>
      <c r="AK2283" s="24"/>
    </row>
    <row r="2284" spans="1:37" ht="100.5" customHeight="1">
      <c r="A2284" s="20" t="s">
        <v>105</v>
      </c>
      <c r="B2284" s="3" t="s">
        <v>33</v>
      </c>
      <c r="C2284" s="3" t="s">
        <v>41</v>
      </c>
      <c r="D2284" s="3" t="s">
        <v>34</v>
      </c>
      <c r="E2284" s="3" t="s">
        <v>36</v>
      </c>
      <c r="F2284" s="3" t="str">
        <f t="shared" si="90"/>
        <v>Услуги по аренде специальной техники</v>
      </c>
      <c r="G2284" s="3" t="s">
        <v>37</v>
      </c>
      <c r="H2284" s="3" t="s">
        <v>111</v>
      </c>
      <c r="I2284" s="3" t="s">
        <v>112</v>
      </c>
      <c r="J2284" s="3" t="s">
        <v>38</v>
      </c>
      <c r="K2284" s="3">
        <v>100</v>
      </c>
      <c r="L2284" s="94">
        <v>711000000</v>
      </c>
      <c r="M2284" s="26" t="s">
        <v>73</v>
      </c>
      <c r="N2284" s="11" t="s">
        <v>248</v>
      </c>
      <c r="O2284" s="3" t="s">
        <v>46</v>
      </c>
      <c r="P2284" s="3"/>
      <c r="Q2284" s="3" t="s">
        <v>343</v>
      </c>
      <c r="R2284" s="3" t="s">
        <v>110</v>
      </c>
      <c r="S2284" s="3"/>
      <c r="T2284" s="13" t="s">
        <v>51</v>
      </c>
      <c r="U2284" s="204" t="s">
        <v>81</v>
      </c>
      <c r="V2284" s="18">
        <v>542604</v>
      </c>
      <c r="W2284" s="18">
        <v>542604</v>
      </c>
      <c r="X2284" s="7">
        <f t="shared" si="89"/>
        <v>607716.4800000001</v>
      </c>
      <c r="Y2284" s="15" t="s">
        <v>40</v>
      </c>
      <c r="Z2284" s="8">
        <v>2016</v>
      </c>
      <c r="AA2284" s="224"/>
      <c r="AB2284" s="1" t="s">
        <v>682</v>
      </c>
      <c r="AC2284" s="1" t="s">
        <v>67</v>
      </c>
      <c r="AD2284" s="24"/>
      <c r="AE2284" s="24"/>
      <c r="AF2284" s="24"/>
      <c r="AG2284" s="24"/>
      <c r="AH2284" s="24"/>
      <c r="AI2284" s="24"/>
      <c r="AJ2284" s="24"/>
      <c r="AK2284" s="24"/>
    </row>
    <row r="2285" spans="1:37" ht="100.5" customHeight="1">
      <c r="A2285" s="20" t="s">
        <v>106</v>
      </c>
      <c r="B2285" s="3" t="s">
        <v>33</v>
      </c>
      <c r="C2285" s="3" t="s">
        <v>41</v>
      </c>
      <c r="D2285" s="3" t="s">
        <v>34</v>
      </c>
      <c r="E2285" s="3" t="s">
        <v>36</v>
      </c>
      <c r="F2285" s="3" t="str">
        <f t="shared" si="90"/>
        <v>Услуги по аренде специальной техники</v>
      </c>
      <c r="G2285" s="3" t="s">
        <v>37</v>
      </c>
      <c r="H2285" s="3" t="s">
        <v>111</v>
      </c>
      <c r="I2285" s="3" t="s">
        <v>112</v>
      </c>
      <c r="J2285" s="3" t="s">
        <v>38</v>
      </c>
      <c r="K2285" s="3">
        <v>100</v>
      </c>
      <c r="L2285" s="94">
        <v>711000000</v>
      </c>
      <c r="M2285" s="26" t="s">
        <v>73</v>
      </c>
      <c r="N2285" s="11" t="s">
        <v>248</v>
      </c>
      <c r="O2285" s="3" t="s">
        <v>66</v>
      </c>
      <c r="P2285" s="3"/>
      <c r="Q2285" s="3" t="s">
        <v>343</v>
      </c>
      <c r="R2285" s="3" t="s">
        <v>110</v>
      </c>
      <c r="S2285" s="3"/>
      <c r="T2285" s="13" t="s">
        <v>51</v>
      </c>
      <c r="U2285" s="204" t="s">
        <v>81</v>
      </c>
      <c r="V2285" s="18">
        <v>47313632.640000001</v>
      </c>
      <c r="W2285" s="18">
        <v>47313632.640000001</v>
      </c>
      <c r="X2285" s="7">
        <f t="shared" si="89"/>
        <v>52991268.556800008</v>
      </c>
      <c r="Y2285" s="15" t="s">
        <v>40</v>
      </c>
      <c r="Z2285" s="8">
        <v>2016</v>
      </c>
      <c r="AA2285" s="224"/>
      <c r="AB2285" s="1" t="s">
        <v>682</v>
      </c>
      <c r="AC2285" s="1" t="s">
        <v>67</v>
      </c>
      <c r="AD2285" s="24"/>
      <c r="AE2285" s="24"/>
      <c r="AF2285" s="24"/>
      <c r="AG2285" s="24"/>
      <c r="AH2285" s="24"/>
      <c r="AI2285" s="24"/>
      <c r="AJ2285" s="24"/>
      <c r="AK2285" s="24"/>
    </row>
    <row r="2286" spans="1:37" ht="100.5" customHeight="1">
      <c r="A2286" s="20" t="s">
        <v>107</v>
      </c>
      <c r="B2286" s="3" t="s">
        <v>33</v>
      </c>
      <c r="C2286" s="3" t="s">
        <v>41</v>
      </c>
      <c r="D2286" s="3" t="s">
        <v>34</v>
      </c>
      <c r="E2286" s="3" t="s">
        <v>36</v>
      </c>
      <c r="F2286" s="3" t="str">
        <f t="shared" si="90"/>
        <v>Услуги по аренде специальной техники</v>
      </c>
      <c r="G2286" s="3" t="s">
        <v>37</v>
      </c>
      <c r="H2286" s="3" t="s">
        <v>111</v>
      </c>
      <c r="I2286" s="3" t="s">
        <v>112</v>
      </c>
      <c r="J2286" s="3" t="s">
        <v>38</v>
      </c>
      <c r="K2286" s="3">
        <v>100</v>
      </c>
      <c r="L2286" s="94">
        <v>711000000</v>
      </c>
      <c r="M2286" s="26" t="s">
        <v>73</v>
      </c>
      <c r="N2286" s="11" t="s">
        <v>248</v>
      </c>
      <c r="O2286" s="3" t="s">
        <v>47</v>
      </c>
      <c r="P2286" s="3"/>
      <c r="Q2286" s="3" t="s">
        <v>343</v>
      </c>
      <c r="R2286" s="3" t="s">
        <v>110</v>
      </c>
      <c r="S2286" s="3"/>
      <c r="T2286" s="13" t="s">
        <v>51</v>
      </c>
      <c r="U2286" s="204" t="s">
        <v>81</v>
      </c>
      <c r="V2286" s="18">
        <v>33030742.379999999</v>
      </c>
      <c r="W2286" s="18">
        <v>33030742.379999999</v>
      </c>
      <c r="X2286" s="7">
        <f t="shared" si="89"/>
        <v>36994431.465599999</v>
      </c>
      <c r="Y2286" s="15" t="s">
        <v>40</v>
      </c>
      <c r="Z2286" s="8">
        <v>2016</v>
      </c>
      <c r="AA2286" s="224"/>
      <c r="AB2286" s="1" t="s">
        <v>682</v>
      </c>
      <c r="AC2286" s="1" t="s">
        <v>67</v>
      </c>
      <c r="AD2286" s="24"/>
      <c r="AE2286" s="24"/>
      <c r="AF2286" s="24"/>
      <c r="AG2286" s="24"/>
      <c r="AH2286" s="24"/>
      <c r="AI2286" s="24"/>
      <c r="AJ2286" s="24"/>
      <c r="AK2286" s="24"/>
    </row>
    <row r="2287" spans="1:37" ht="100.5" customHeight="1">
      <c r="A2287" s="20" t="s">
        <v>108</v>
      </c>
      <c r="B2287" s="3" t="s">
        <v>33</v>
      </c>
      <c r="C2287" s="3" t="s">
        <v>41</v>
      </c>
      <c r="D2287" s="3" t="s">
        <v>34</v>
      </c>
      <c r="E2287" s="3" t="s">
        <v>36</v>
      </c>
      <c r="F2287" s="3" t="str">
        <f t="shared" si="90"/>
        <v>Услуги по аренде специальной техники</v>
      </c>
      <c r="G2287" s="3" t="s">
        <v>37</v>
      </c>
      <c r="H2287" s="3" t="s">
        <v>111</v>
      </c>
      <c r="I2287" s="3" t="s">
        <v>112</v>
      </c>
      <c r="J2287" s="3" t="s">
        <v>38</v>
      </c>
      <c r="K2287" s="3">
        <v>100</v>
      </c>
      <c r="L2287" s="94">
        <v>711000000</v>
      </c>
      <c r="M2287" s="26" t="s">
        <v>73</v>
      </c>
      <c r="N2287" s="11" t="s">
        <v>248</v>
      </c>
      <c r="O2287" s="3" t="s">
        <v>49</v>
      </c>
      <c r="P2287" s="3"/>
      <c r="Q2287" s="3" t="s">
        <v>343</v>
      </c>
      <c r="R2287" s="3" t="s">
        <v>110</v>
      </c>
      <c r="S2287" s="3"/>
      <c r="T2287" s="13" t="s">
        <v>51</v>
      </c>
      <c r="U2287" s="204" t="s">
        <v>81</v>
      </c>
      <c r="V2287" s="18">
        <v>3673451.93</v>
      </c>
      <c r="W2287" s="18">
        <v>3673451.93</v>
      </c>
      <c r="X2287" s="7">
        <f t="shared" si="89"/>
        <v>4114266.1616000007</v>
      </c>
      <c r="Y2287" s="15" t="s">
        <v>40</v>
      </c>
      <c r="Z2287" s="8">
        <v>2016</v>
      </c>
      <c r="AA2287" s="224"/>
      <c r="AB2287" s="1" t="s">
        <v>682</v>
      </c>
      <c r="AC2287" s="1" t="s">
        <v>67</v>
      </c>
      <c r="AD2287" s="24"/>
      <c r="AE2287" s="24"/>
      <c r="AF2287" s="24"/>
      <c r="AG2287" s="24"/>
      <c r="AH2287" s="24"/>
      <c r="AI2287" s="24"/>
      <c r="AJ2287" s="24"/>
      <c r="AK2287" s="24"/>
    </row>
    <row r="2288" spans="1:37" ht="100.5" customHeight="1">
      <c r="A2288" s="20" t="s">
        <v>109</v>
      </c>
      <c r="B2288" s="3" t="s">
        <v>33</v>
      </c>
      <c r="C2288" s="3" t="s">
        <v>41</v>
      </c>
      <c r="D2288" s="3" t="s">
        <v>34</v>
      </c>
      <c r="E2288" s="3" t="s">
        <v>36</v>
      </c>
      <c r="F2288" s="3" t="str">
        <f t="shared" si="90"/>
        <v>Услуги по аренде специальной техники</v>
      </c>
      <c r="G2288" s="3" t="s">
        <v>37</v>
      </c>
      <c r="H2288" s="3" t="s">
        <v>111</v>
      </c>
      <c r="I2288" s="3" t="s">
        <v>112</v>
      </c>
      <c r="J2288" s="3" t="s">
        <v>38</v>
      </c>
      <c r="K2288" s="3">
        <v>100</v>
      </c>
      <c r="L2288" s="94">
        <v>711000000</v>
      </c>
      <c r="M2288" s="26" t="s">
        <v>73</v>
      </c>
      <c r="N2288" s="11" t="s">
        <v>248</v>
      </c>
      <c r="O2288" s="3" t="s">
        <v>50</v>
      </c>
      <c r="P2288" s="3"/>
      <c r="Q2288" s="3" t="s">
        <v>343</v>
      </c>
      <c r="R2288" s="3" t="s">
        <v>110</v>
      </c>
      <c r="S2288" s="3"/>
      <c r="T2288" s="13" t="s">
        <v>51</v>
      </c>
      <c r="U2288" s="204" t="s">
        <v>81</v>
      </c>
      <c r="V2288" s="18">
        <v>34328295.5</v>
      </c>
      <c r="W2288" s="18">
        <v>34328295.5</v>
      </c>
      <c r="X2288" s="7">
        <f t="shared" si="89"/>
        <v>38447690.960000001</v>
      </c>
      <c r="Y2288" s="15" t="s">
        <v>40</v>
      </c>
      <c r="Z2288" s="8">
        <v>2016</v>
      </c>
      <c r="AA2288" s="224"/>
      <c r="AB2288" s="1" t="s">
        <v>682</v>
      </c>
      <c r="AC2288" s="1" t="s">
        <v>67</v>
      </c>
      <c r="AD2288" s="24"/>
      <c r="AE2288" s="24"/>
      <c r="AF2288" s="24"/>
      <c r="AG2288" s="24"/>
      <c r="AH2288" s="24"/>
      <c r="AI2288" s="24"/>
      <c r="AJ2288" s="24"/>
      <c r="AK2288" s="24"/>
    </row>
    <row r="2289" spans="1:37" ht="100.5" customHeight="1">
      <c r="A2289" s="20" t="s">
        <v>163</v>
      </c>
      <c r="B2289" s="25" t="s">
        <v>33</v>
      </c>
      <c r="C2289" s="25" t="s">
        <v>115</v>
      </c>
      <c r="D2289" s="25" t="s">
        <v>116</v>
      </c>
      <c r="E2289" s="25" t="s">
        <v>117</v>
      </c>
      <c r="F2289" s="25" t="s">
        <v>116</v>
      </c>
      <c r="G2289" s="25" t="s">
        <v>117</v>
      </c>
      <c r="H2289" s="8" t="s">
        <v>118</v>
      </c>
      <c r="I2289" s="8" t="s">
        <v>119</v>
      </c>
      <c r="J2289" s="25" t="s">
        <v>38</v>
      </c>
      <c r="K2289" s="10">
        <v>100</v>
      </c>
      <c r="L2289" s="5">
        <v>271034100</v>
      </c>
      <c r="M2289" s="26" t="s">
        <v>84</v>
      </c>
      <c r="N2289" s="11" t="s">
        <v>248</v>
      </c>
      <c r="O2289" s="25" t="s">
        <v>84</v>
      </c>
      <c r="P2289" s="25"/>
      <c r="Q2289" s="25" t="s">
        <v>120</v>
      </c>
      <c r="R2289" s="8" t="s">
        <v>121</v>
      </c>
      <c r="S2289" s="25"/>
      <c r="T2289" s="13" t="s">
        <v>51</v>
      </c>
      <c r="U2289" s="25"/>
      <c r="V2289" s="15">
        <v>1642371</v>
      </c>
      <c r="W2289" s="15">
        <v>1642371</v>
      </c>
      <c r="X2289" s="7">
        <f>W2289*1.12</f>
        <v>1839455.5200000003</v>
      </c>
      <c r="Y2289" s="25" t="s">
        <v>40</v>
      </c>
      <c r="Z2289" s="8">
        <v>2016</v>
      </c>
      <c r="AA2289" s="225"/>
      <c r="AB2289" s="2" t="s">
        <v>122</v>
      </c>
      <c r="AC2289" s="1" t="s">
        <v>67</v>
      </c>
      <c r="AD2289" s="2"/>
      <c r="AE2289" s="2" t="s">
        <v>123</v>
      </c>
      <c r="AF2289" s="2"/>
      <c r="AG2289" s="82"/>
      <c r="AH2289" s="24"/>
      <c r="AI2289" s="24"/>
      <c r="AJ2289" s="24"/>
      <c r="AK2289" s="82" t="s">
        <v>201</v>
      </c>
    </row>
    <row r="2290" spans="1:37" ht="100.5" customHeight="1">
      <c r="A2290" s="20" t="s">
        <v>164</v>
      </c>
      <c r="B2290" s="25" t="s">
        <v>33</v>
      </c>
      <c r="C2290" s="25" t="s">
        <v>115</v>
      </c>
      <c r="D2290" s="25" t="s">
        <v>116</v>
      </c>
      <c r="E2290" s="25" t="s">
        <v>117</v>
      </c>
      <c r="F2290" s="25" t="s">
        <v>116</v>
      </c>
      <c r="G2290" s="25" t="s">
        <v>117</v>
      </c>
      <c r="H2290" s="8" t="s">
        <v>124</v>
      </c>
      <c r="I2290" s="8" t="s">
        <v>119</v>
      </c>
      <c r="J2290" s="25" t="s">
        <v>38</v>
      </c>
      <c r="K2290" s="10">
        <v>100</v>
      </c>
      <c r="L2290" s="5">
        <v>471010000</v>
      </c>
      <c r="M2290" s="181" t="s">
        <v>125</v>
      </c>
      <c r="N2290" s="11" t="s">
        <v>248</v>
      </c>
      <c r="O2290" s="25" t="s">
        <v>125</v>
      </c>
      <c r="P2290" s="25"/>
      <c r="Q2290" s="25" t="s">
        <v>120</v>
      </c>
      <c r="R2290" s="8" t="s">
        <v>121</v>
      </c>
      <c r="S2290" s="25"/>
      <c r="T2290" s="13" t="s">
        <v>51</v>
      </c>
      <c r="U2290" s="25"/>
      <c r="V2290" s="15">
        <v>13542066.6</v>
      </c>
      <c r="W2290" s="15">
        <v>13542066.6</v>
      </c>
      <c r="X2290" s="7">
        <f t="shared" ref="X2290:X2326" si="91">W2290*1.12</f>
        <v>15167114.592</v>
      </c>
      <c r="Y2290" s="25" t="s">
        <v>40</v>
      </c>
      <c r="Z2290" s="8">
        <v>2016</v>
      </c>
      <c r="AA2290" s="225"/>
      <c r="AB2290" s="2" t="s">
        <v>126</v>
      </c>
      <c r="AC2290" s="1" t="s">
        <v>67</v>
      </c>
      <c r="AD2290" s="2"/>
      <c r="AE2290" s="2" t="s">
        <v>123</v>
      </c>
      <c r="AF2290" s="2"/>
      <c r="AG2290" s="82"/>
      <c r="AH2290" s="24"/>
      <c r="AI2290" s="24"/>
      <c r="AJ2290" s="24"/>
      <c r="AK2290" s="82" t="s">
        <v>201</v>
      </c>
    </row>
    <row r="2291" spans="1:37" ht="100.5" customHeight="1">
      <c r="A2291" s="20" t="s">
        <v>165</v>
      </c>
      <c r="B2291" s="25" t="s">
        <v>33</v>
      </c>
      <c r="C2291" s="25" t="s">
        <v>115</v>
      </c>
      <c r="D2291" s="25" t="s">
        <v>116</v>
      </c>
      <c r="E2291" s="25" t="s">
        <v>117</v>
      </c>
      <c r="F2291" s="25" t="s">
        <v>116</v>
      </c>
      <c r="G2291" s="25" t="s">
        <v>117</v>
      </c>
      <c r="H2291" s="8" t="s">
        <v>124</v>
      </c>
      <c r="I2291" s="8" t="s">
        <v>119</v>
      </c>
      <c r="J2291" s="25" t="s">
        <v>38</v>
      </c>
      <c r="K2291" s="10">
        <v>100</v>
      </c>
      <c r="L2291" s="5">
        <v>271010000</v>
      </c>
      <c r="M2291" s="26" t="s">
        <v>127</v>
      </c>
      <c r="N2291" s="11" t="s">
        <v>248</v>
      </c>
      <c r="O2291" s="25" t="s">
        <v>127</v>
      </c>
      <c r="P2291" s="25"/>
      <c r="Q2291" s="25" t="s">
        <v>120</v>
      </c>
      <c r="R2291" s="8" t="s">
        <v>121</v>
      </c>
      <c r="S2291" s="25"/>
      <c r="T2291" s="13" t="s">
        <v>51</v>
      </c>
      <c r="U2291" s="25"/>
      <c r="V2291" s="15">
        <v>12405684.779999999</v>
      </c>
      <c r="W2291" s="15">
        <v>12405684.779999999</v>
      </c>
      <c r="X2291" s="7">
        <f t="shared" si="91"/>
        <v>13894366.953600001</v>
      </c>
      <c r="Y2291" s="25" t="s">
        <v>40</v>
      </c>
      <c r="Z2291" s="8">
        <v>2016</v>
      </c>
      <c r="AA2291" s="225"/>
      <c r="AB2291" s="2" t="s">
        <v>126</v>
      </c>
      <c r="AC2291" s="1" t="s">
        <v>67</v>
      </c>
      <c r="AD2291" s="2"/>
      <c r="AE2291" s="2" t="s">
        <v>123</v>
      </c>
      <c r="AF2291" s="2"/>
      <c r="AG2291" s="82"/>
      <c r="AH2291" s="24"/>
      <c r="AI2291" s="24"/>
      <c r="AJ2291" s="24"/>
      <c r="AK2291" s="82" t="s">
        <v>201</v>
      </c>
    </row>
    <row r="2292" spans="1:37" ht="100.5" customHeight="1">
      <c r="A2292" s="20" t="s">
        <v>166</v>
      </c>
      <c r="B2292" s="25" t="s">
        <v>33</v>
      </c>
      <c r="C2292" s="25" t="s">
        <v>115</v>
      </c>
      <c r="D2292" s="25" t="s">
        <v>116</v>
      </c>
      <c r="E2292" s="25" t="s">
        <v>117</v>
      </c>
      <c r="F2292" s="25" t="s">
        <v>116</v>
      </c>
      <c r="G2292" s="25" t="s">
        <v>117</v>
      </c>
      <c r="H2292" s="8" t="s">
        <v>124</v>
      </c>
      <c r="I2292" s="8" t="s">
        <v>119</v>
      </c>
      <c r="J2292" s="25" t="s">
        <v>38</v>
      </c>
      <c r="K2292" s="10">
        <v>100</v>
      </c>
      <c r="L2292" s="95">
        <v>231010000</v>
      </c>
      <c r="M2292" s="5" t="s">
        <v>128</v>
      </c>
      <c r="N2292" s="11" t="s">
        <v>248</v>
      </c>
      <c r="O2292" s="25" t="s">
        <v>128</v>
      </c>
      <c r="P2292" s="25"/>
      <c r="Q2292" s="25" t="s">
        <v>120</v>
      </c>
      <c r="R2292" s="8" t="s">
        <v>121</v>
      </c>
      <c r="S2292" s="25"/>
      <c r="T2292" s="13" t="s">
        <v>51</v>
      </c>
      <c r="U2292" s="25"/>
      <c r="V2292" s="15">
        <v>16886112.52</v>
      </c>
      <c r="W2292" s="15">
        <v>16886112.52</v>
      </c>
      <c r="X2292" s="7">
        <f t="shared" si="91"/>
        <v>18912446.022400003</v>
      </c>
      <c r="Y2292" s="25" t="s">
        <v>40</v>
      </c>
      <c r="Z2292" s="8">
        <v>2016</v>
      </c>
      <c r="AA2292" s="225"/>
      <c r="AB2292" s="2" t="s">
        <v>126</v>
      </c>
      <c r="AC2292" s="1" t="s">
        <v>67</v>
      </c>
      <c r="AD2292" s="2"/>
      <c r="AE2292" s="2" t="s">
        <v>123</v>
      </c>
      <c r="AF2292" s="2"/>
      <c r="AG2292" s="82"/>
      <c r="AH2292" s="24"/>
      <c r="AI2292" s="24"/>
      <c r="AJ2292" s="24"/>
      <c r="AK2292" s="82" t="s">
        <v>201</v>
      </c>
    </row>
    <row r="2293" spans="1:37" ht="100.5" customHeight="1">
      <c r="A2293" s="20" t="s">
        <v>167</v>
      </c>
      <c r="B2293" s="25" t="s">
        <v>33</v>
      </c>
      <c r="C2293" s="25" t="s">
        <v>115</v>
      </c>
      <c r="D2293" s="25" t="s">
        <v>116</v>
      </c>
      <c r="E2293" s="25" t="s">
        <v>117</v>
      </c>
      <c r="F2293" s="25" t="s">
        <v>116</v>
      </c>
      <c r="G2293" s="25" t="s">
        <v>117</v>
      </c>
      <c r="H2293" s="8" t="s">
        <v>124</v>
      </c>
      <c r="I2293" s="8" t="s">
        <v>119</v>
      </c>
      <c r="J2293" s="25" t="s">
        <v>38</v>
      </c>
      <c r="K2293" s="10">
        <v>100</v>
      </c>
      <c r="L2293" s="95">
        <v>151010000</v>
      </c>
      <c r="M2293" s="5" t="s">
        <v>82</v>
      </c>
      <c r="N2293" s="11" t="s">
        <v>248</v>
      </c>
      <c r="O2293" s="25" t="s">
        <v>82</v>
      </c>
      <c r="P2293" s="25"/>
      <c r="Q2293" s="25" t="s">
        <v>120</v>
      </c>
      <c r="R2293" s="8" t="s">
        <v>121</v>
      </c>
      <c r="S2293" s="25"/>
      <c r="T2293" s="13" t="s">
        <v>51</v>
      </c>
      <c r="U2293" s="25"/>
      <c r="V2293" s="15">
        <v>12912640</v>
      </c>
      <c r="W2293" s="15">
        <v>12912640</v>
      </c>
      <c r="X2293" s="7">
        <f t="shared" si="91"/>
        <v>14462156.800000001</v>
      </c>
      <c r="Y2293" s="25" t="s">
        <v>40</v>
      </c>
      <c r="Z2293" s="8">
        <v>2016</v>
      </c>
      <c r="AA2293" s="225"/>
      <c r="AB2293" s="2" t="s">
        <v>126</v>
      </c>
      <c r="AC2293" s="1" t="s">
        <v>67</v>
      </c>
      <c r="AD2293" s="2"/>
      <c r="AE2293" s="2" t="s">
        <v>123</v>
      </c>
      <c r="AF2293" s="2"/>
      <c r="AG2293" s="82"/>
      <c r="AH2293" s="24"/>
      <c r="AI2293" s="24"/>
      <c r="AJ2293" s="24"/>
      <c r="AK2293" s="82" t="s">
        <v>201</v>
      </c>
    </row>
    <row r="2294" spans="1:37" ht="100.5" customHeight="1">
      <c r="A2294" s="20" t="s">
        <v>168</v>
      </c>
      <c r="B2294" s="25" t="s">
        <v>33</v>
      </c>
      <c r="C2294" s="25" t="s">
        <v>115</v>
      </c>
      <c r="D2294" s="25" t="s">
        <v>116</v>
      </c>
      <c r="E2294" s="25" t="s">
        <v>117</v>
      </c>
      <c r="F2294" s="25" t="s">
        <v>116</v>
      </c>
      <c r="G2294" s="25" t="s">
        <v>117</v>
      </c>
      <c r="H2294" s="8" t="s">
        <v>124</v>
      </c>
      <c r="I2294" s="8" t="s">
        <v>119</v>
      </c>
      <c r="J2294" s="25" t="s">
        <v>38</v>
      </c>
      <c r="K2294" s="10">
        <v>100</v>
      </c>
      <c r="L2294" s="95">
        <v>431010000</v>
      </c>
      <c r="M2294" s="5" t="s">
        <v>129</v>
      </c>
      <c r="N2294" s="11" t="s">
        <v>248</v>
      </c>
      <c r="O2294" s="25" t="s">
        <v>129</v>
      </c>
      <c r="P2294" s="25"/>
      <c r="Q2294" s="25" t="s">
        <v>120</v>
      </c>
      <c r="R2294" s="8" t="s">
        <v>121</v>
      </c>
      <c r="S2294" s="25"/>
      <c r="T2294" s="13" t="s">
        <v>51</v>
      </c>
      <c r="U2294" s="25"/>
      <c r="V2294" s="15">
        <v>1741756.23</v>
      </c>
      <c r="W2294" s="15">
        <v>1741756.23</v>
      </c>
      <c r="X2294" s="7">
        <f t="shared" si="91"/>
        <v>1950766.9776000001</v>
      </c>
      <c r="Y2294" s="25" t="s">
        <v>40</v>
      </c>
      <c r="Z2294" s="8">
        <v>2016</v>
      </c>
      <c r="AA2294" s="225"/>
      <c r="AB2294" s="2" t="s">
        <v>126</v>
      </c>
      <c r="AC2294" s="1" t="s">
        <v>67</v>
      </c>
      <c r="AD2294" s="2"/>
      <c r="AE2294" s="2" t="s">
        <v>123</v>
      </c>
      <c r="AF2294" s="2"/>
      <c r="AG2294" s="82"/>
      <c r="AH2294" s="24"/>
      <c r="AI2294" s="24"/>
      <c r="AJ2294" s="24"/>
      <c r="AK2294" s="82" t="s">
        <v>201</v>
      </c>
    </row>
    <row r="2295" spans="1:37" ht="100.5" customHeight="1">
      <c r="A2295" s="20" t="s">
        <v>169</v>
      </c>
      <c r="B2295" s="25" t="s">
        <v>33</v>
      </c>
      <c r="C2295" s="25" t="s">
        <v>115</v>
      </c>
      <c r="D2295" s="25" t="s">
        <v>116</v>
      </c>
      <c r="E2295" s="25" t="s">
        <v>117</v>
      </c>
      <c r="F2295" s="25" t="s">
        <v>116</v>
      </c>
      <c r="G2295" s="25" t="s">
        <v>117</v>
      </c>
      <c r="H2295" s="8" t="s">
        <v>124</v>
      </c>
      <c r="I2295" s="8" t="s">
        <v>119</v>
      </c>
      <c r="J2295" s="25" t="s">
        <v>38</v>
      </c>
      <c r="K2295" s="10">
        <v>100</v>
      </c>
      <c r="L2295" s="5">
        <v>511010000</v>
      </c>
      <c r="M2295" s="5" t="s">
        <v>87</v>
      </c>
      <c r="N2295" s="11" t="s">
        <v>248</v>
      </c>
      <c r="O2295" s="25" t="s">
        <v>87</v>
      </c>
      <c r="P2295" s="25"/>
      <c r="Q2295" s="25" t="s">
        <v>120</v>
      </c>
      <c r="R2295" s="8" t="s">
        <v>121</v>
      </c>
      <c r="S2295" s="25"/>
      <c r="T2295" s="13" t="s">
        <v>51</v>
      </c>
      <c r="U2295" s="25"/>
      <c r="V2295" s="15">
        <v>1530765.56</v>
      </c>
      <c r="W2295" s="15">
        <v>1530765.56</v>
      </c>
      <c r="X2295" s="7">
        <f t="shared" si="91"/>
        <v>1714457.4272000003</v>
      </c>
      <c r="Y2295" s="25" t="s">
        <v>40</v>
      </c>
      <c r="Z2295" s="8">
        <v>2016</v>
      </c>
      <c r="AA2295" s="225"/>
      <c r="AB2295" s="2" t="s">
        <v>126</v>
      </c>
      <c r="AC2295" s="1" t="s">
        <v>67</v>
      </c>
      <c r="AD2295" s="2"/>
      <c r="AE2295" s="2" t="s">
        <v>123</v>
      </c>
      <c r="AF2295" s="2"/>
      <c r="AG2295" s="82"/>
      <c r="AH2295" s="24"/>
      <c r="AI2295" s="24"/>
      <c r="AJ2295" s="24"/>
      <c r="AK2295" s="82" t="s">
        <v>201</v>
      </c>
    </row>
    <row r="2296" spans="1:37" ht="100.5" customHeight="1">
      <c r="A2296" s="20" t="s">
        <v>170</v>
      </c>
      <c r="B2296" s="25" t="s">
        <v>33</v>
      </c>
      <c r="C2296" s="25" t="s">
        <v>115</v>
      </c>
      <c r="D2296" s="25" t="s">
        <v>116</v>
      </c>
      <c r="E2296" s="25" t="s">
        <v>117</v>
      </c>
      <c r="F2296" s="25" t="s">
        <v>116</v>
      </c>
      <c r="G2296" s="25" t="s">
        <v>117</v>
      </c>
      <c r="H2296" s="8" t="s">
        <v>124</v>
      </c>
      <c r="I2296" s="8" t="s">
        <v>119</v>
      </c>
      <c r="J2296" s="25" t="s">
        <v>38</v>
      </c>
      <c r="K2296" s="10">
        <v>100</v>
      </c>
      <c r="L2296" s="95">
        <v>311010000</v>
      </c>
      <c r="M2296" s="8" t="s">
        <v>342</v>
      </c>
      <c r="N2296" s="11" t="s">
        <v>248</v>
      </c>
      <c r="O2296" s="25" t="s">
        <v>86</v>
      </c>
      <c r="P2296" s="25"/>
      <c r="Q2296" s="25" t="s">
        <v>120</v>
      </c>
      <c r="R2296" s="8" t="s">
        <v>121</v>
      </c>
      <c r="S2296" s="25"/>
      <c r="T2296" s="13" t="s">
        <v>51</v>
      </c>
      <c r="U2296" s="25"/>
      <c r="V2296" s="15">
        <v>3330331.16</v>
      </c>
      <c r="W2296" s="15">
        <v>3330331.16</v>
      </c>
      <c r="X2296" s="7">
        <f t="shared" si="91"/>
        <v>3729970.8992000003</v>
      </c>
      <c r="Y2296" s="25" t="s">
        <v>40</v>
      </c>
      <c r="Z2296" s="8">
        <v>2016</v>
      </c>
      <c r="AA2296" s="225"/>
      <c r="AB2296" s="2" t="s">
        <v>126</v>
      </c>
      <c r="AC2296" s="1" t="s">
        <v>67</v>
      </c>
      <c r="AD2296" s="2"/>
      <c r="AE2296" s="2" t="s">
        <v>123</v>
      </c>
      <c r="AF2296" s="2"/>
      <c r="AG2296" s="82"/>
      <c r="AH2296" s="24"/>
      <c r="AI2296" s="24"/>
      <c r="AJ2296" s="24"/>
      <c r="AK2296" s="82" t="s">
        <v>201</v>
      </c>
    </row>
    <row r="2297" spans="1:37" ht="100.5" customHeight="1">
      <c r="A2297" s="20" t="s">
        <v>171</v>
      </c>
      <c r="B2297" s="25" t="s">
        <v>33</v>
      </c>
      <c r="C2297" s="25" t="s">
        <v>115</v>
      </c>
      <c r="D2297" s="25" t="s">
        <v>116</v>
      </c>
      <c r="E2297" s="25" t="s">
        <v>117</v>
      </c>
      <c r="F2297" s="25" t="s">
        <v>116</v>
      </c>
      <c r="G2297" s="25" t="s">
        <v>117</v>
      </c>
      <c r="H2297" s="8" t="s">
        <v>124</v>
      </c>
      <c r="I2297" s="8" t="s">
        <v>119</v>
      </c>
      <c r="J2297" s="25" t="s">
        <v>38</v>
      </c>
      <c r="K2297" s="10">
        <v>100</v>
      </c>
      <c r="L2297" s="30">
        <v>751000000</v>
      </c>
      <c r="M2297" s="5" t="s">
        <v>83</v>
      </c>
      <c r="N2297" s="11" t="s">
        <v>248</v>
      </c>
      <c r="O2297" s="25" t="s">
        <v>83</v>
      </c>
      <c r="P2297" s="25"/>
      <c r="Q2297" s="25" t="s">
        <v>120</v>
      </c>
      <c r="R2297" s="8" t="s">
        <v>121</v>
      </c>
      <c r="S2297" s="25"/>
      <c r="T2297" s="13" t="s">
        <v>51</v>
      </c>
      <c r="U2297" s="25"/>
      <c r="V2297" s="15">
        <v>714687.62</v>
      </c>
      <c r="W2297" s="15">
        <v>714687.62</v>
      </c>
      <c r="X2297" s="7">
        <f t="shared" si="91"/>
        <v>800450.1344000001</v>
      </c>
      <c r="Y2297" s="25" t="s">
        <v>40</v>
      </c>
      <c r="Z2297" s="8">
        <v>2016</v>
      </c>
      <c r="AA2297" s="225"/>
      <c r="AB2297" s="2" t="s">
        <v>126</v>
      </c>
      <c r="AC2297" s="1" t="s">
        <v>67</v>
      </c>
      <c r="AD2297" s="2"/>
      <c r="AE2297" s="2" t="s">
        <v>123</v>
      </c>
      <c r="AF2297" s="2"/>
      <c r="AG2297" s="82"/>
      <c r="AH2297" s="24"/>
      <c r="AI2297" s="24"/>
      <c r="AJ2297" s="24"/>
      <c r="AK2297" s="82" t="s">
        <v>201</v>
      </c>
    </row>
    <row r="2298" spans="1:37" ht="100.5" customHeight="1">
      <c r="A2298" s="20" t="s">
        <v>172</v>
      </c>
      <c r="B2298" s="25" t="s">
        <v>33</v>
      </c>
      <c r="C2298" s="25" t="s">
        <v>115</v>
      </c>
      <c r="D2298" s="25" t="s">
        <v>116</v>
      </c>
      <c r="E2298" s="25" t="s">
        <v>117</v>
      </c>
      <c r="F2298" s="25" t="s">
        <v>116</v>
      </c>
      <c r="G2298" s="25" t="s">
        <v>117</v>
      </c>
      <c r="H2298" s="8" t="s">
        <v>124</v>
      </c>
      <c r="I2298" s="8" t="s">
        <v>119</v>
      </c>
      <c r="J2298" s="25" t="s">
        <v>38</v>
      </c>
      <c r="K2298" s="10">
        <v>100</v>
      </c>
      <c r="L2298" s="5">
        <v>391010000</v>
      </c>
      <c r="M2298" s="5" t="s">
        <v>341</v>
      </c>
      <c r="N2298" s="11" t="s">
        <v>248</v>
      </c>
      <c r="O2298" s="25" t="s">
        <v>130</v>
      </c>
      <c r="P2298" s="25"/>
      <c r="Q2298" s="25" t="s">
        <v>120</v>
      </c>
      <c r="R2298" s="8" t="s">
        <v>121</v>
      </c>
      <c r="S2298" s="25"/>
      <c r="T2298" s="13" t="s">
        <v>51</v>
      </c>
      <c r="U2298" s="25"/>
      <c r="V2298" s="15">
        <v>5810052.04</v>
      </c>
      <c r="W2298" s="15">
        <v>5810052.04</v>
      </c>
      <c r="X2298" s="7">
        <f t="shared" si="91"/>
        <v>6507258.2848000005</v>
      </c>
      <c r="Y2298" s="25" t="s">
        <v>40</v>
      </c>
      <c r="Z2298" s="8">
        <v>2016</v>
      </c>
      <c r="AA2298" s="225"/>
      <c r="AB2298" s="2" t="s">
        <v>126</v>
      </c>
      <c r="AC2298" s="1" t="s">
        <v>67</v>
      </c>
      <c r="AD2298" s="2"/>
      <c r="AE2298" s="2" t="s">
        <v>123</v>
      </c>
      <c r="AF2298" s="2"/>
      <c r="AG2298" s="82"/>
      <c r="AH2298" s="24"/>
      <c r="AI2298" s="24"/>
      <c r="AJ2298" s="24"/>
      <c r="AK2298" s="82" t="s">
        <v>201</v>
      </c>
    </row>
    <row r="2299" spans="1:37" ht="100.5" customHeight="1" thickBot="1">
      <c r="A2299" s="20" t="s">
        <v>173</v>
      </c>
      <c r="B2299" s="25" t="s">
        <v>33</v>
      </c>
      <c r="C2299" s="25" t="s">
        <v>115</v>
      </c>
      <c r="D2299" s="25" t="s">
        <v>116</v>
      </c>
      <c r="E2299" s="25" t="s">
        <v>117</v>
      </c>
      <c r="F2299" s="25" t="s">
        <v>116</v>
      </c>
      <c r="G2299" s="25" t="s">
        <v>117</v>
      </c>
      <c r="H2299" s="8" t="s">
        <v>124</v>
      </c>
      <c r="I2299" s="8" t="s">
        <v>119</v>
      </c>
      <c r="J2299" s="25" t="s">
        <v>38</v>
      </c>
      <c r="K2299" s="10">
        <v>100</v>
      </c>
      <c r="L2299" s="8">
        <v>511010000</v>
      </c>
      <c r="M2299" s="26" t="s">
        <v>88</v>
      </c>
      <c r="N2299" s="11" t="s">
        <v>248</v>
      </c>
      <c r="O2299" s="25" t="s">
        <v>131</v>
      </c>
      <c r="P2299" s="25"/>
      <c r="Q2299" s="25" t="s">
        <v>120</v>
      </c>
      <c r="R2299" s="8" t="s">
        <v>121</v>
      </c>
      <c r="S2299" s="25"/>
      <c r="T2299" s="13" t="s">
        <v>51</v>
      </c>
      <c r="U2299" s="25"/>
      <c r="V2299" s="15">
        <v>5282055.82</v>
      </c>
      <c r="W2299" s="15">
        <v>5282055.82</v>
      </c>
      <c r="X2299" s="7">
        <f t="shared" si="91"/>
        <v>5915902.5184000013</v>
      </c>
      <c r="Y2299" s="25" t="s">
        <v>40</v>
      </c>
      <c r="Z2299" s="8">
        <v>2016</v>
      </c>
      <c r="AA2299" s="225"/>
      <c r="AB2299" s="2" t="s">
        <v>126</v>
      </c>
      <c r="AC2299" s="1" t="s">
        <v>67</v>
      </c>
      <c r="AD2299" s="2"/>
      <c r="AE2299" s="2" t="s">
        <v>123</v>
      </c>
      <c r="AF2299" s="2"/>
      <c r="AG2299" s="82"/>
      <c r="AH2299" s="24"/>
      <c r="AI2299" s="24"/>
      <c r="AJ2299" s="24"/>
      <c r="AK2299" s="82" t="s">
        <v>344</v>
      </c>
    </row>
    <row r="2300" spans="1:37" ht="100.5" customHeight="1">
      <c r="A2300" s="20" t="s">
        <v>174</v>
      </c>
      <c r="B2300" s="25" t="s">
        <v>33</v>
      </c>
      <c r="C2300" s="27" t="s">
        <v>132</v>
      </c>
      <c r="D2300" s="27" t="s">
        <v>133</v>
      </c>
      <c r="E2300" s="27" t="s">
        <v>133</v>
      </c>
      <c r="F2300" s="27" t="s">
        <v>133</v>
      </c>
      <c r="G2300" s="27" t="s">
        <v>133</v>
      </c>
      <c r="H2300" s="28" t="s">
        <v>134</v>
      </c>
      <c r="I2300" s="28" t="s">
        <v>135</v>
      </c>
      <c r="J2300" s="27" t="s">
        <v>38</v>
      </c>
      <c r="K2300" s="475">
        <v>100</v>
      </c>
      <c r="L2300" s="476">
        <v>471010000</v>
      </c>
      <c r="M2300" s="477" t="s">
        <v>125</v>
      </c>
      <c r="N2300" s="478" t="s">
        <v>248</v>
      </c>
      <c r="O2300" s="27" t="s">
        <v>136</v>
      </c>
      <c r="P2300" s="4"/>
      <c r="Q2300" s="25" t="s">
        <v>120</v>
      </c>
      <c r="R2300" s="8" t="s">
        <v>121</v>
      </c>
      <c r="S2300" s="27"/>
      <c r="T2300" s="13" t="s">
        <v>51</v>
      </c>
      <c r="U2300" s="15"/>
      <c r="V2300" s="15">
        <v>650859.59999999986</v>
      </c>
      <c r="W2300" s="15">
        <v>650859.59999999986</v>
      </c>
      <c r="X2300" s="7">
        <f t="shared" si="91"/>
        <v>728962.75199999986</v>
      </c>
      <c r="Y2300" s="25" t="s">
        <v>40</v>
      </c>
      <c r="Z2300" s="8">
        <v>2016</v>
      </c>
      <c r="AA2300" s="226"/>
      <c r="AB2300" s="2" t="s">
        <v>126</v>
      </c>
      <c r="AC2300" s="2" t="s">
        <v>67</v>
      </c>
      <c r="AD2300" s="2"/>
      <c r="AE2300" s="2"/>
      <c r="AF2300" s="2"/>
      <c r="AG2300" s="82"/>
      <c r="AH2300" s="24"/>
      <c r="AI2300" s="24"/>
      <c r="AJ2300" s="24"/>
      <c r="AK2300" s="82" t="s">
        <v>201</v>
      </c>
    </row>
    <row r="2301" spans="1:37" ht="100.5" customHeight="1">
      <c r="A2301" s="20" t="s">
        <v>175</v>
      </c>
      <c r="B2301" s="25" t="s">
        <v>33</v>
      </c>
      <c r="C2301" s="27" t="s">
        <v>132</v>
      </c>
      <c r="D2301" s="27" t="s">
        <v>133</v>
      </c>
      <c r="E2301" s="27" t="s">
        <v>133</v>
      </c>
      <c r="F2301" s="27" t="s">
        <v>133</v>
      </c>
      <c r="G2301" s="27" t="s">
        <v>133</v>
      </c>
      <c r="H2301" s="28" t="s">
        <v>134</v>
      </c>
      <c r="I2301" s="28" t="s">
        <v>135</v>
      </c>
      <c r="J2301" s="27" t="s">
        <v>38</v>
      </c>
      <c r="K2301" s="29">
        <v>100</v>
      </c>
      <c r="L2301" s="5">
        <v>471010000</v>
      </c>
      <c r="M2301" s="181" t="s">
        <v>125</v>
      </c>
      <c r="N2301" s="11" t="s">
        <v>248</v>
      </c>
      <c r="O2301" s="8" t="s">
        <v>137</v>
      </c>
      <c r="P2301" s="4"/>
      <c r="Q2301" s="25" t="s">
        <v>120</v>
      </c>
      <c r="R2301" s="8" t="s">
        <v>121</v>
      </c>
      <c r="S2301" s="27"/>
      <c r="T2301" s="13" t="s">
        <v>51</v>
      </c>
      <c r="U2301" s="15"/>
      <c r="V2301" s="15">
        <v>3674346.6</v>
      </c>
      <c r="W2301" s="15">
        <v>3674346.6</v>
      </c>
      <c r="X2301" s="7">
        <f t="shared" si="91"/>
        <v>4115268.1920000003</v>
      </c>
      <c r="Y2301" s="25" t="s">
        <v>40</v>
      </c>
      <c r="Z2301" s="8">
        <v>2016</v>
      </c>
      <c r="AA2301" s="226"/>
      <c r="AB2301" s="2" t="s">
        <v>126</v>
      </c>
      <c r="AC2301" s="2" t="s">
        <v>67</v>
      </c>
      <c r="AD2301" s="2"/>
      <c r="AE2301" s="2"/>
      <c r="AF2301" s="2"/>
      <c r="AG2301" s="82"/>
      <c r="AH2301" s="24"/>
      <c r="AI2301" s="24"/>
      <c r="AJ2301" s="24"/>
      <c r="AK2301" s="82" t="s">
        <v>201</v>
      </c>
    </row>
    <row r="2302" spans="1:37" ht="100.5" customHeight="1">
      <c r="A2302" s="20" t="s">
        <v>176</v>
      </c>
      <c r="B2302" s="25" t="s">
        <v>33</v>
      </c>
      <c r="C2302" s="27" t="s">
        <v>132</v>
      </c>
      <c r="D2302" s="27" t="s">
        <v>133</v>
      </c>
      <c r="E2302" s="27" t="s">
        <v>133</v>
      </c>
      <c r="F2302" s="27" t="s">
        <v>133</v>
      </c>
      <c r="G2302" s="27" t="s">
        <v>133</v>
      </c>
      <c r="H2302" s="28" t="s">
        <v>134</v>
      </c>
      <c r="I2302" s="28" t="s">
        <v>135</v>
      </c>
      <c r="J2302" s="27" t="s">
        <v>38</v>
      </c>
      <c r="K2302" s="29">
        <v>100</v>
      </c>
      <c r="L2302" s="5">
        <v>471010000</v>
      </c>
      <c r="M2302" s="181" t="s">
        <v>125</v>
      </c>
      <c r="N2302" s="11" t="s">
        <v>248</v>
      </c>
      <c r="O2302" s="8" t="s">
        <v>138</v>
      </c>
      <c r="P2302" s="4"/>
      <c r="Q2302" s="25" t="s">
        <v>120</v>
      </c>
      <c r="R2302" s="8" t="s">
        <v>121</v>
      </c>
      <c r="S2302" s="27"/>
      <c r="T2302" s="13" t="s">
        <v>51</v>
      </c>
      <c r="U2302" s="15"/>
      <c r="V2302" s="15">
        <v>1854111.5</v>
      </c>
      <c r="W2302" s="15">
        <v>1854111.5</v>
      </c>
      <c r="X2302" s="7">
        <f t="shared" si="91"/>
        <v>2076604.8800000001</v>
      </c>
      <c r="Y2302" s="25" t="s">
        <v>40</v>
      </c>
      <c r="Z2302" s="8">
        <v>2016</v>
      </c>
      <c r="AA2302" s="226"/>
      <c r="AB2302" s="2" t="s">
        <v>126</v>
      </c>
      <c r="AC2302" s="2" t="s">
        <v>67</v>
      </c>
      <c r="AD2302" s="2"/>
      <c r="AE2302" s="2"/>
      <c r="AF2302" s="2"/>
      <c r="AG2302" s="82"/>
      <c r="AH2302" s="24"/>
      <c r="AI2302" s="24"/>
      <c r="AJ2302" s="24"/>
      <c r="AK2302" s="82" t="s">
        <v>201</v>
      </c>
    </row>
    <row r="2303" spans="1:37" ht="100.5" customHeight="1">
      <c r="A2303" s="20" t="s">
        <v>177</v>
      </c>
      <c r="B2303" s="25" t="s">
        <v>33</v>
      </c>
      <c r="C2303" s="27" t="s">
        <v>132</v>
      </c>
      <c r="D2303" s="27" t="s">
        <v>133</v>
      </c>
      <c r="E2303" s="27" t="s">
        <v>133</v>
      </c>
      <c r="F2303" s="27" t="s">
        <v>139</v>
      </c>
      <c r="G2303" s="27" t="s">
        <v>139</v>
      </c>
      <c r="H2303" s="27" t="s">
        <v>139</v>
      </c>
      <c r="I2303" s="27" t="s">
        <v>139</v>
      </c>
      <c r="J2303" s="27" t="s">
        <v>38</v>
      </c>
      <c r="K2303" s="29">
        <v>100</v>
      </c>
      <c r="L2303" s="95">
        <v>231010000</v>
      </c>
      <c r="M2303" s="5" t="s">
        <v>128</v>
      </c>
      <c r="N2303" s="11" t="s">
        <v>248</v>
      </c>
      <c r="O2303" s="27" t="s">
        <v>140</v>
      </c>
      <c r="P2303" s="4"/>
      <c r="Q2303" s="25" t="s">
        <v>120</v>
      </c>
      <c r="R2303" s="8" t="s">
        <v>121</v>
      </c>
      <c r="S2303" s="4"/>
      <c r="T2303" s="13" t="s">
        <v>51</v>
      </c>
      <c r="U2303" s="15"/>
      <c r="V2303" s="32">
        <v>16597593.900000004</v>
      </c>
      <c r="W2303" s="32">
        <v>16597593.900000004</v>
      </c>
      <c r="X2303" s="7">
        <f>W2303*1.12</f>
        <v>18589305.168000005</v>
      </c>
      <c r="Y2303" s="25" t="s">
        <v>40</v>
      </c>
      <c r="Z2303" s="8">
        <v>2016</v>
      </c>
      <c r="AA2303" s="226"/>
      <c r="AB2303" s="2" t="s">
        <v>126</v>
      </c>
      <c r="AC2303" s="2" t="s">
        <v>67</v>
      </c>
      <c r="AD2303" s="2"/>
      <c r="AE2303" s="2"/>
      <c r="AF2303" s="2"/>
      <c r="AG2303" s="82"/>
      <c r="AH2303" s="24"/>
      <c r="AI2303" s="24"/>
      <c r="AJ2303" s="24"/>
      <c r="AK2303" s="82" t="s">
        <v>201</v>
      </c>
    </row>
    <row r="2304" spans="1:37" ht="100.5" customHeight="1">
      <c r="A2304" s="20" t="s">
        <v>178</v>
      </c>
      <c r="B2304" s="25" t="s">
        <v>33</v>
      </c>
      <c r="C2304" s="27" t="s">
        <v>132</v>
      </c>
      <c r="D2304" s="27" t="s">
        <v>133</v>
      </c>
      <c r="E2304" s="27" t="s">
        <v>133</v>
      </c>
      <c r="F2304" s="27" t="s">
        <v>133</v>
      </c>
      <c r="G2304" s="27" t="s">
        <v>133</v>
      </c>
      <c r="H2304" s="28" t="s">
        <v>134</v>
      </c>
      <c r="I2304" s="28" t="s">
        <v>135</v>
      </c>
      <c r="J2304" s="27" t="s">
        <v>38</v>
      </c>
      <c r="K2304" s="29">
        <v>100</v>
      </c>
      <c r="L2304" s="95">
        <v>231010000</v>
      </c>
      <c r="M2304" s="5" t="s">
        <v>128</v>
      </c>
      <c r="N2304" s="11" t="s">
        <v>248</v>
      </c>
      <c r="O2304" s="8" t="s">
        <v>141</v>
      </c>
      <c r="P2304" s="4"/>
      <c r="Q2304" s="25" t="s">
        <v>120</v>
      </c>
      <c r="R2304" s="8" t="s">
        <v>121</v>
      </c>
      <c r="S2304" s="27"/>
      <c r="T2304" s="13" t="s">
        <v>51</v>
      </c>
      <c r="U2304" s="15"/>
      <c r="V2304" s="15">
        <v>1858260.4800000004</v>
      </c>
      <c r="W2304" s="15">
        <v>1858260.4800000004</v>
      </c>
      <c r="X2304" s="7">
        <f t="shared" si="91"/>
        <v>2081251.7376000008</v>
      </c>
      <c r="Y2304" s="25" t="s">
        <v>40</v>
      </c>
      <c r="Z2304" s="8">
        <v>2016</v>
      </c>
      <c r="AA2304" s="226"/>
      <c r="AB2304" s="2" t="s">
        <v>126</v>
      </c>
      <c r="AC2304" s="2" t="s">
        <v>67</v>
      </c>
      <c r="AD2304" s="2"/>
      <c r="AE2304" s="2"/>
      <c r="AF2304" s="2"/>
      <c r="AG2304" s="82"/>
      <c r="AH2304" s="24"/>
      <c r="AI2304" s="24"/>
      <c r="AJ2304" s="24"/>
      <c r="AK2304" s="82" t="s">
        <v>201</v>
      </c>
    </row>
    <row r="2305" spans="1:37" ht="100.5" customHeight="1">
      <c r="A2305" s="20" t="s">
        <v>179</v>
      </c>
      <c r="B2305" s="25" t="s">
        <v>33</v>
      </c>
      <c r="C2305" s="27" t="s">
        <v>132</v>
      </c>
      <c r="D2305" s="27" t="s">
        <v>133</v>
      </c>
      <c r="E2305" s="27" t="s">
        <v>133</v>
      </c>
      <c r="F2305" s="27" t="s">
        <v>133</v>
      </c>
      <c r="G2305" s="27" t="s">
        <v>133</v>
      </c>
      <c r="H2305" s="28" t="s">
        <v>134</v>
      </c>
      <c r="I2305" s="28" t="s">
        <v>135</v>
      </c>
      <c r="J2305" s="27" t="s">
        <v>38</v>
      </c>
      <c r="K2305" s="29">
        <v>100</v>
      </c>
      <c r="L2305" s="95">
        <v>231010000</v>
      </c>
      <c r="M2305" s="5" t="s">
        <v>128</v>
      </c>
      <c r="N2305" s="11" t="s">
        <v>248</v>
      </c>
      <c r="O2305" s="8" t="s">
        <v>142</v>
      </c>
      <c r="P2305" s="4"/>
      <c r="Q2305" s="25" t="s">
        <v>120</v>
      </c>
      <c r="R2305" s="8" t="s">
        <v>121</v>
      </c>
      <c r="S2305" s="27"/>
      <c r="T2305" s="13" t="s">
        <v>51</v>
      </c>
      <c r="U2305" s="15"/>
      <c r="V2305" s="15">
        <v>1988377.54</v>
      </c>
      <c r="W2305" s="15">
        <v>1988377.54</v>
      </c>
      <c r="X2305" s="7">
        <f t="shared" si="91"/>
        <v>2226982.8448000001</v>
      </c>
      <c r="Y2305" s="25" t="s">
        <v>40</v>
      </c>
      <c r="Z2305" s="8">
        <v>2016</v>
      </c>
      <c r="AA2305" s="226"/>
      <c r="AB2305" s="2" t="s">
        <v>126</v>
      </c>
      <c r="AC2305" s="2" t="s">
        <v>67</v>
      </c>
      <c r="AD2305" s="2"/>
      <c r="AE2305" s="2"/>
      <c r="AF2305" s="2"/>
      <c r="AG2305" s="82"/>
      <c r="AH2305" s="24"/>
      <c r="AI2305" s="24"/>
      <c r="AJ2305" s="24"/>
      <c r="AK2305" s="82" t="s">
        <v>201</v>
      </c>
    </row>
    <row r="2306" spans="1:37" ht="100.5" customHeight="1">
      <c r="A2306" s="20" t="s">
        <v>180</v>
      </c>
      <c r="B2306" s="25" t="s">
        <v>33</v>
      </c>
      <c r="C2306" s="27" t="s">
        <v>132</v>
      </c>
      <c r="D2306" s="27" t="s">
        <v>133</v>
      </c>
      <c r="E2306" s="27" t="s">
        <v>133</v>
      </c>
      <c r="F2306" s="27" t="s">
        <v>133</v>
      </c>
      <c r="G2306" s="27" t="s">
        <v>133</v>
      </c>
      <c r="H2306" s="28" t="s">
        <v>134</v>
      </c>
      <c r="I2306" s="28" t="s">
        <v>135</v>
      </c>
      <c r="J2306" s="27" t="s">
        <v>38</v>
      </c>
      <c r="K2306" s="29">
        <v>100</v>
      </c>
      <c r="L2306" s="95">
        <v>231010000</v>
      </c>
      <c r="M2306" s="5" t="s">
        <v>128</v>
      </c>
      <c r="N2306" s="11" t="s">
        <v>248</v>
      </c>
      <c r="O2306" s="8" t="s">
        <v>143</v>
      </c>
      <c r="P2306" s="4"/>
      <c r="Q2306" s="25" t="s">
        <v>120</v>
      </c>
      <c r="R2306" s="8" t="s">
        <v>121</v>
      </c>
      <c r="S2306" s="27"/>
      <c r="T2306" s="13" t="s">
        <v>51</v>
      </c>
      <c r="U2306" s="15"/>
      <c r="V2306" s="15">
        <v>3330866.7800000007</v>
      </c>
      <c r="W2306" s="15">
        <v>3330866.7800000007</v>
      </c>
      <c r="X2306" s="7">
        <f t="shared" si="91"/>
        <v>3730570.7936000014</v>
      </c>
      <c r="Y2306" s="25" t="s">
        <v>40</v>
      </c>
      <c r="Z2306" s="8">
        <v>2016</v>
      </c>
      <c r="AA2306" s="226"/>
      <c r="AB2306" s="2" t="s">
        <v>126</v>
      </c>
      <c r="AC2306" s="2" t="s">
        <v>67</v>
      </c>
      <c r="AD2306" s="2"/>
      <c r="AE2306" s="2"/>
      <c r="AF2306" s="2"/>
      <c r="AG2306" s="82"/>
      <c r="AH2306" s="24"/>
      <c r="AI2306" s="24"/>
      <c r="AJ2306" s="24"/>
      <c r="AK2306" s="82" t="s">
        <v>201</v>
      </c>
    </row>
    <row r="2307" spans="1:37" ht="100.5" customHeight="1">
      <c r="A2307" s="20" t="s">
        <v>181</v>
      </c>
      <c r="B2307" s="25" t="s">
        <v>33</v>
      </c>
      <c r="C2307" s="27" t="s">
        <v>132</v>
      </c>
      <c r="D2307" s="27" t="s">
        <v>133</v>
      </c>
      <c r="E2307" s="27" t="s">
        <v>133</v>
      </c>
      <c r="F2307" s="27" t="s">
        <v>133</v>
      </c>
      <c r="G2307" s="27" t="s">
        <v>133</v>
      </c>
      <c r="H2307" s="28" t="s">
        <v>134</v>
      </c>
      <c r="I2307" s="28" t="s">
        <v>135</v>
      </c>
      <c r="J2307" s="27" t="s">
        <v>38</v>
      </c>
      <c r="K2307" s="29">
        <v>100</v>
      </c>
      <c r="L2307" s="95">
        <v>231010000</v>
      </c>
      <c r="M2307" s="5" t="s">
        <v>128</v>
      </c>
      <c r="N2307" s="11" t="s">
        <v>248</v>
      </c>
      <c r="O2307" s="8" t="s">
        <v>144</v>
      </c>
      <c r="P2307" s="4"/>
      <c r="Q2307" s="25" t="s">
        <v>120</v>
      </c>
      <c r="R2307" s="8" t="s">
        <v>121</v>
      </c>
      <c r="S2307" s="27"/>
      <c r="T2307" s="13" t="s">
        <v>51</v>
      </c>
      <c r="U2307" s="15"/>
      <c r="V2307" s="15">
        <v>655714.70000000007</v>
      </c>
      <c r="W2307" s="15">
        <v>655714.70000000007</v>
      </c>
      <c r="X2307" s="7">
        <f t="shared" si="91"/>
        <v>734400.46400000015</v>
      </c>
      <c r="Y2307" s="25" t="s">
        <v>40</v>
      </c>
      <c r="Z2307" s="8">
        <v>2016</v>
      </c>
      <c r="AA2307" s="226"/>
      <c r="AB2307" s="2" t="s">
        <v>126</v>
      </c>
      <c r="AC2307" s="2" t="s">
        <v>67</v>
      </c>
      <c r="AD2307" s="2"/>
      <c r="AE2307" s="2"/>
      <c r="AF2307" s="2"/>
      <c r="AG2307" s="82"/>
      <c r="AH2307" s="24"/>
      <c r="AI2307" s="24"/>
      <c r="AJ2307" s="24"/>
      <c r="AK2307" s="82" t="s">
        <v>201</v>
      </c>
    </row>
    <row r="2308" spans="1:37" ht="100.5" customHeight="1">
      <c r="A2308" s="20" t="s">
        <v>182</v>
      </c>
      <c r="B2308" s="25" t="s">
        <v>33</v>
      </c>
      <c r="C2308" s="27" t="s">
        <v>132</v>
      </c>
      <c r="D2308" s="27" t="s">
        <v>133</v>
      </c>
      <c r="E2308" s="27" t="s">
        <v>133</v>
      </c>
      <c r="F2308" s="27" t="s">
        <v>133</v>
      </c>
      <c r="G2308" s="27" t="s">
        <v>133</v>
      </c>
      <c r="H2308" s="28" t="s">
        <v>134</v>
      </c>
      <c r="I2308" s="28" t="s">
        <v>135</v>
      </c>
      <c r="J2308" s="27" t="s">
        <v>38</v>
      </c>
      <c r="K2308" s="29">
        <v>100</v>
      </c>
      <c r="L2308" s="30">
        <v>271010000</v>
      </c>
      <c r="M2308" s="8" t="s">
        <v>127</v>
      </c>
      <c r="N2308" s="11" t="s">
        <v>248</v>
      </c>
      <c r="O2308" s="8" t="s">
        <v>145</v>
      </c>
      <c r="P2308" s="4"/>
      <c r="Q2308" s="25" t="s">
        <v>120</v>
      </c>
      <c r="R2308" s="8" t="s">
        <v>121</v>
      </c>
      <c r="S2308" s="27"/>
      <c r="T2308" s="13" t="s">
        <v>51</v>
      </c>
      <c r="U2308" s="15"/>
      <c r="V2308" s="15">
        <v>6868308.5999999987</v>
      </c>
      <c r="W2308" s="15">
        <v>6868308.5999999987</v>
      </c>
      <c r="X2308" s="7">
        <f t="shared" si="91"/>
        <v>7692505.6319999993</v>
      </c>
      <c r="Y2308" s="25" t="s">
        <v>40</v>
      </c>
      <c r="Z2308" s="8">
        <v>2016</v>
      </c>
      <c r="AA2308" s="226"/>
      <c r="AB2308" s="2" t="s">
        <v>126</v>
      </c>
      <c r="AC2308" s="2" t="s">
        <v>67</v>
      </c>
      <c r="AD2308" s="2"/>
      <c r="AE2308" s="2"/>
      <c r="AF2308" s="2"/>
      <c r="AG2308" s="82"/>
      <c r="AH2308" s="24"/>
      <c r="AI2308" s="24"/>
      <c r="AJ2308" s="24"/>
      <c r="AK2308" s="82" t="s">
        <v>201</v>
      </c>
    </row>
    <row r="2309" spans="1:37" ht="100.5" customHeight="1">
      <c r="A2309" s="20" t="s">
        <v>183</v>
      </c>
      <c r="B2309" s="25" t="s">
        <v>33</v>
      </c>
      <c r="C2309" s="27" t="s">
        <v>132</v>
      </c>
      <c r="D2309" s="27" t="s">
        <v>133</v>
      </c>
      <c r="E2309" s="27" t="s">
        <v>133</v>
      </c>
      <c r="F2309" s="27" t="s">
        <v>133</v>
      </c>
      <c r="G2309" s="27" t="s">
        <v>133</v>
      </c>
      <c r="H2309" s="28" t="s">
        <v>134</v>
      </c>
      <c r="I2309" s="28" t="s">
        <v>135</v>
      </c>
      <c r="J2309" s="27" t="s">
        <v>38</v>
      </c>
      <c r="K2309" s="29">
        <v>100</v>
      </c>
      <c r="L2309" s="30">
        <v>271010000</v>
      </c>
      <c r="M2309" s="8" t="s">
        <v>127</v>
      </c>
      <c r="N2309" s="11" t="s">
        <v>248</v>
      </c>
      <c r="O2309" s="8" t="s">
        <v>146</v>
      </c>
      <c r="P2309" s="4"/>
      <c r="Q2309" s="25" t="s">
        <v>120</v>
      </c>
      <c r="R2309" s="8" t="s">
        <v>121</v>
      </c>
      <c r="S2309" s="27"/>
      <c r="T2309" s="13" t="s">
        <v>51</v>
      </c>
      <c r="U2309" s="15"/>
      <c r="V2309" s="15">
        <v>561406.36000000022</v>
      </c>
      <c r="W2309" s="15">
        <v>561406.36000000022</v>
      </c>
      <c r="X2309" s="7">
        <f t="shared" si="91"/>
        <v>628775.12320000026</v>
      </c>
      <c r="Y2309" s="25" t="s">
        <v>40</v>
      </c>
      <c r="Z2309" s="8">
        <v>2016</v>
      </c>
      <c r="AA2309" s="226"/>
      <c r="AB2309" s="2" t="s">
        <v>126</v>
      </c>
      <c r="AC2309" s="2" t="s">
        <v>67</v>
      </c>
      <c r="AD2309" s="2"/>
      <c r="AE2309" s="2"/>
      <c r="AF2309" s="2"/>
      <c r="AG2309" s="82"/>
      <c r="AH2309" s="24"/>
      <c r="AI2309" s="24"/>
      <c r="AJ2309" s="24"/>
      <c r="AK2309" s="82" t="s">
        <v>201</v>
      </c>
    </row>
    <row r="2310" spans="1:37" ht="100.5" customHeight="1">
      <c r="A2310" s="20" t="s">
        <v>184</v>
      </c>
      <c r="B2310" s="25" t="s">
        <v>33</v>
      </c>
      <c r="C2310" s="27" t="s">
        <v>132</v>
      </c>
      <c r="D2310" s="27" t="s">
        <v>133</v>
      </c>
      <c r="E2310" s="27" t="s">
        <v>133</v>
      </c>
      <c r="F2310" s="27" t="s">
        <v>133</v>
      </c>
      <c r="G2310" s="27" t="s">
        <v>133</v>
      </c>
      <c r="H2310" s="28" t="s">
        <v>134</v>
      </c>
      <c r="I2310" s="28" t="s">
        <v>135</v>
      </c>
      <c r="J2310" s="27" t="s">
        <v>38</v>
      </c>
      <c r="K2310" s="29">
        <v>100</v>
      </c>
      <c r="L2310" s="30">
        <v>271010000</v>
      </c>
      <c r="M2310" s="8" t="s">
        <v>127</v>
      </c>
      <c r="N2310" s="11" t="s">
        <v>248</v>
      </c>
      <c r="O2310" s="8" t="s">
        <v>147</v>
      </c>
      <c r="P2310" s="4"/>
      <c r="Q2310" s="25" t="s">
        <v>120</v>
      </c>
      <c r="R2310" s="8" t="s">
        <v>121</v>
      </c>
      <c r="S2310" s="27"/>
      <c r="T2310" s="13" t="s">
        <v>51</v>
      </c>
      <c r="U2310" s="15"/>
      <c r="V2310" s="15">
        <v>1897249.2</v>
      </c>
      <c r="W2310" s="15">
        <v>1897249.2</v>
      </c>
      <c r="X2310" s="7">
        <f t="shared" si="91"/>
        <v>2124919.1040000003</v>
      </c>
      <c r="Y2310" s="25" t="s">
        <v>40</v>
      </c>
      <c r="Z2310" s="8">
        <v>2016</v>
      </c>
      <c r="AA2310" s="226"/>
      <c r="AB2310" s="2" t="s">
        <v>126</v>
      </c>
      <c r="AC2310" s="2" t="s">
        <v>67</v>
      </c>
      <c r="AD2310" s="2"/>
      <c r="AE2310" s="2"/>
      <c r="AF2310" s="2"/>
      <c r="AG2310" s="82"/>
      <c r="AH2310" s="24"/>
      <c r="AI2310" s="24"/>
      <c r="AJ2310" s="24"/>
      <c r="AK2310" s="82" t="s">
        <v>201</v>
      </c>
    </row>
    <row r="2311" spans="1:37" ht="100.5" customHeight="1">
      <c r="A2311" s="20" t="s">
        <v>185</v>
      </c>
      <c r="B2311" s="25" t="s">
        <v>33</v>
      </c>
      <c r="C2311" s="27" t="s">
        <v>132</v>
      </c>
      <c r="D2311" s="27" t="s">
        <v>133</v>
      </c>
      <c r="E2311" s="27" t="s">
        <v>133</v>
      </c>
      <c r="F2311" s="27" t="s">
        <v>133</v>
      </c>
      <c r="G2311" s="27" t="s">
        <v>133</v>
      </c>
      <c r="H2311" s="28" t="s">
        <v>134</v>
      </c>
      <c r="I2311" s="28" t="s">
        <v>135</v>
      </c>
      <c r="J2311" s="27" t="s">
        <v>38</v>
      </c>
      <c r="K2311" s="29">
        <v>100</v>
      </c>
      <c r="L2311" s="30">
        <v>271010000</v>
      </c>
      <c r="M2311" s="8" t="s">
        <v>127</v>
      </c>
      <c r="N2311" s="11" t="s">
        <v>248</v>
      </c>
      <c r="O2311" s="8" t="s">
        <v>148</v>
      </c>
      <c r="P2311" s="4"/>
      <c r="Q2311" s="25" t="s">
        <v>120</v>
      </c>
      <c r="R2311" s="8" t="s">
        <v>121</v>
      </c>
      <c r="S2311" s="27"/>
      <c r="T2311" s="13" t="s">
        <v>51</v>
      </c>
      <c r="U2311" s="15"/>
      <c r="V2311" s="15">
        <v>564726.9800000001</v>
      </c>
      <c r="W2311" s="15">
        <v>564726.9800000001</v>
      </c>
      <c r="X2311" s="7">
        <f t="shared" si="91"/>
        <v>632494.21760000021</v>
      </c>
      <c r="Y2311" s="25" t="s">
        <v>40</v>
      </c>
      <c r="Z2311" s="8">
        <v>2016</v>
      </c>
      <c r="AA2311" s="226"/>
      <c r="AB2311" s="2" t="s">
        <v>126</v>
      </c>
      <c r="AC2311" s="2" t="s">
        <v>67</v>
      </c>
      <c r="AD2311" s="2"/>
      <c r="AE2311" s="2"/>
      <c r="AF2311" s="2"/>
      <c r="AG2311" s="82"/>
      <c r="AH2311" s="24"/>
      <c r="AI2311" s="24"/>
      <c r="AJ2311" s="24"/>
      <c r="AK2311" s="82" t="s">
        <v>201</v>
      </c>
    </row>
    <row r="2312" spans="1:37" ht="100.5" customHeight="1">
      <c r="A2312" s="20" t="s">
        <v>186</v>
      </c>
      <c r="B2312" s="25" t="s">
        <v>33</v>
      </c>
      <c r="C2312" s="27" t="s">
        <v>132</v>
      </c>
      <c r="D2312" s="27" t="s">
        <v>133</v>
      </c>
      <c r="E2312" s="27" t="s">
        <v>133</v>
      </c>
      <c r="F2312" s="27" t="s">
        <v>133</v>
      </c>
      <c r="G2312" s="27" t="s">
        <v>133</v>
      </c>
      <c r="H2312" s="28" t="s">
        <v>134</v>
      </c>
      <c r="I2312" s="28" t="s">
        <v>135</v>
      </c>
      <c r="J2312" s="27" t="s">
        <v>38</v>
      </c>
      <c r="K2312" s="29">
        <v>100</v>
      </c>
      <c r="L2312" s="95">
        <v>151010000</v>
      </c>
      <c r="M2312" s="5" t="s">
        <v>82</v>
      </c>
      <c r="N2312" s="11" t="s">
        <v>248</v>
      </c>
      <c r="O2312" s="8" t="s">
        <v>149</v>
      </c>
      <c r="P2312" s="4"/>
      <c r="Q2312" s="25" t="s">
        <v>120</v>
      </c>
      <c r="R2312" s="8" t="s">
        <v>121</v>
      </c>
      <c r="S2312" s="27"/>
      <c r="T2312" s="13" t="s">
        <v>51</v>
      </c>
      <c r="U2312" s="15"/>
      <c r="V2312" s="15">
        <v>5640868.799999998</v>
      </c>
      <c r="W2312" s="15">
        <v>5640868.799999998</v>
      </c>
      <c r="X2312" s="7">
        <f t="shared" si="91"/>
        <v>6317773.055999998</v>
      </c>
      <c r="Y2312" s="25" t="s">
        <v>40</v>
      </c>
      <c r="Z2312" s="8">
        <v>2016</v>
      </c>
      <c r="AA2312" s="226"/>
      <c r="AB2312" s="2" t="s">
        <v>126</v>
      </c>
      <c r="AC2312" s="2" t="s">
        <v>67</v>
      </c>
      <c r="AD2312" s="2"/>
      <c r="AE2312" s="2"/>
      <c r="AF2312" s="2"/>
      <c r="AG2312" s="82"/>
      <c r="AH2312" s="24"/>
      <c r="AI2312" s="24"/>
      <c r="AJ2312" s="24"/>
      <c r="AK2312" s="82" t="s">
        <v>201</v>
      </c>
    </row>
    <row r="2313" spans="1:37" ht="100.5" customHeight="1">
      <c r="A2313" s="20" t="s">
        <v>187</v>
      </c>
      <c r="B2313" s="25" t="s">
        <v>33</v>
      </c>
      <c r="C2313" s="27" t="s">
        <v>132</v>
      </c>
      <c r="D2313" s="27" t="s">
        <v>133</v>
      </c>
      <c r="E2313" s="27" t="s">
        <v>133</v>
      </c>
      <c r="F2313" s="27" t="s">
        <v>133</v>
      </c>
      <c r="G2313" s="27" t="s">
        <v>133</v>
      </c>
      <c r="H2313" s="28" t="s">
        <v>134</v>
      </c>
      <c r="I2313" s="28" t="s">
        <v>135</v>
      </c>
      <c r="J2313" s="27" t="s">
        <v>38</v>
      </c>
      <c r="K2313" s="29">
        <v>100</v>
      </c>
      <c r="L2313" s="95">
        <v>151010000</v>
      </c>
      <c r="M2313" s="5" t="s">
        <v>82</v>
      </c>
      <c r="N2313" s="11" t="s">
        <v>248</v>
      </c>
      <c r="O2313" s="8" t="s">
        <v>150</v>
      </c>
      <c r="P2313" s="4"/>
      <c r="Q2313" s="25" t="s">
        <v>120</v>
      </c>
      <c r="R2313" s="8" t="s">
        <v>121</v>
      </c>
      <c r="S2313" s="27"/>
      <c r="T2313" s="13" t="s">
        <v>51</v>
      </c>
      <c r="U2313" s="15"/>
      <c r="V2313" s="15">
        <v>113464.93999999996</v>
      </c>
      <c r="W2313" s="15">
        <v>113464.93999999996</v>
      </c>
      <c r="X2313" s="7">
        <f t="shared" si="91"/>
        <v>127080.73279999997</v>
      </c>
      <c r="Y2313" s="25" t="s">
        <v>40</v>
      </c>
      <c r="Z2313" s="8">
        <v>2016</v>
      </c>
      <c r="AA2313" s="226"/>
      <c r="AB2313" s="2" t="s">
        <v>126</v>
      </c>
      <c r="AC2313" s="2" t="s">
        <v>67</v>
      </c>
      <c r="AD2313" s="2"/>
      <c r="AE2313" s="2"/>
      <c r="AF2313" s="2"/>
      <c r="AG2313" s="82"/>
      <c r="AH2313" s="24"/>
      <c r="AI2313" s="24"/>
      <c r="AJ2313" s="24"/>
      <c r="AK2313" s="82" t="s">
        <v>201</v>
      </c>
    </row>
    <row r="2314" spans="1:37" ht="100.5" customHeight="1">
      <c r="A2314" s="20" t="s">
        <v>188</v>
      </c>
      <c r="B2314" s="25" t="s">
        <v>33</v>
      </c>
      <c r="C2314" s="27" t="s">
        <v>132</v>
      </c>
      <c r="D2314" s="27" t="s">
        <v>133</v>
      </c>
      <c r="E2314" s="27" t="s">
        <v>133</v>
      </c>
      <c r="F2314" s="27" t="s">
        <v>133</v>
      </c>
      <c r="G2314" s="27" t="s">
        <v>133</v>
      </c>
      <c r="H2314" s="28" t="s">
        <v>134</v>
      </c>
      <c r="I2314" s="28" t="s">
        <v>135</v>
      </c>
      <c r="J2314" s="27" t="s">
        <v>38</v>
      </c>
      <c r="K2314" s="29">
        <v>100</v>
      </c>
      <c r="L2314" s="95">
        <v>151010000</v>
      </c>
      <c r="M2314" s="5" t="s">
        <v>82</v>
      </c>
      <c r="N2314" s="11" t="s">
        <v>248</v>
      </c>
      <c r="O2314" s="8" t="s">
        <v>151</v>
      </c>
      <c r="P2314" s="4"/>
      <c r="Q2314" s="25" t="s">
        <v>120</v>
      </c>
      <c r="R2314" s="8" t="s">
        <v>121</v>
      </c>
      <c r="S2314" s="27"/>
      <c r="T2314" s="13" t="s">
        <v>51</v>
      </c>
      <c r="U2314" s="15"/>
      <c r="V2314" s="15">
        <v>293441.08</v>
      </c>
      <c r="W2314" s="15">
        <v>293441.08</v>
      </c>
      <c r="X2314" s="7">
        <f t="shared" si="91"/>
        <v>328654.00960000005</v>
      </c>
      <c r="Y2314" s="25" t="s">
        <v>40</v>
      </c>
      <c r="Z2314" s="8">
        <v>2016</v>
      </c>
      <c r="AA2314" s="226"/>
      <c r="AB2314" s="2" t="s">
        <v>126</v>
      </c>
      <c r="AC2314" s="2" t="s">
        <v>67</v>
      </c>
      <c r="AD2314" s="2"/>
      <c r="AE2314" s="2"/>
      <c r="AF2314" s="2"/>
      <c r="AG2314" s="82"/>
      <c r="AH2314" s="24"/>
      <c r="AI2314" s="24"/>
      <c r="AJ2314" s="24"/>
      <c r="AK2314" s="82" t="s">
        <v>201</v>
      </c>
    </row>
    <row r="2315" spans="1:37" ht="100.5" customHeight="1">
      <c r="A2315" s="20" t="s">
        <v>189</v>
      </c>
      <c r="B2315" s="25" t="s">
        <v>33</v>
      </c>
      <c r="C2315" s="27" t="s">
        <v>132</v>
      </c>
      <c r="D2315" s="27" t="s">
        <v>133</v>
      </c>
      <c r="E2315" s="27" t="s">
        <v>133</v>
      </c>
      <c r="F2315" s="27" t="s">
        <v>133</v>
      </c>
      <c r="G2315" s="27" t="s">
        <v>133</v>
      </c>
      <c r="H2315" s="28" t="s">
        <v>134</v>
      </c>
      <c r="I2315" s="28" t="s">
        <v>135</v>
      </c>
      <c r="J2315" s="27" t="s">
        <v>38</v>
      </c>
      <c r="K2315" s="29">
        <v>100</v>
      </c>
      <c r="L2315" s="95">
        <v>151010000</v>
      </c>
      <c r="M2315" s="5" t="s">
        <v>82</v>
      </c>
      <c r="N2315" s="11" t="s">
        <v>248</v>
      </c>
      <c r="O2315" s="8" t="s">
        <v>152</v>
      </c>
      <c r="P2315" s="4"/>
      <c r="Q2315" s="25" t="s">
        <v>120</v>
      </c>
      <c r="R2315" s="8" t="s">
        <v>121</v>
      </c>
      <c r="S2315" s="27"/>
      <c r="T2315" s="13" t="s">
        <v>51</v>
      </c>
      <c r="U2315" s="15"/>
      <c r="V2315" s="15">
        <v>127954.87999999996</v>
      </c>
      <c r="W2315" s="15">
        <v>127954.87999999996</v>
      </c>
      <c r="X2315" s="7">
        <f t="shared" si="91"/>
        <v>143309.46559999997</v>
      </c>
      <c r="Y2315" s="25" t="s">
        <v>40</v>
      </c>
      <c r="Z2315" s="8">
        <v>2016</v>
      </c>
      <c r="AA2315" s="226"/>
      <c r="AB2315" s="2" t="s">
        <v>126</v>
      </c>
      <c r="AC2315" s="2" t="s">
        <v>67</v>
      </c>
      <c r="AD2315" s="2"/>
      <c r="AE2315" s="2"/>
      <c r="AF2315" s="2"/>
      <c r="AG2315" s="82"/>
      <c r="AH2315" s="24"/>
      <c r="AI2315" s="24"/>
      <c r="AJ2315" s="24"/>
      <c r="AK2315" s="82" t="s">
        <v>201</v>
      </c>
    </row>
    <row r="2316" spans="1:37" ht="100.5" customHeight="1">
      <c r="A2316" s="20" t="s">
        <v>190</v>
      </c>
      <c r="B2316" s="25" t="s">
        <v>33</v>
      </c>
      <c r="C2316" s="27" t="s">
        <v>132</v>
      </c>
      <c r="D2316" s="27" t="s">
        <v>133</v>
      </c>
      <c r="E2316" s="27" t="s">
        <v>133</v>
      </c>
      <c r="F2316" s="27" t="s">
        <v>133</v>
      </c>
      <c r="G2316" s="27" t="s">
        <v>133</v>
      </c>
      <c r="H2316" s="28" t="s">
        <v>134</v>
      </c>
      <c r="I2316" s="28" t="s">
        <v>135</v>
      </c>
      <c r="J2316" s="27" t="s">
        <v>38</v>
      </c>
      <c r="K2316" s="29">
        <v>100</v>
      </c>
      <c r="L2316" s="5">
        <v>391010000</v>
      </c>
      <c r="M2316" s="5" t="s">
        <v>341</v>
      </c>
      <c r="N2316" s="11" t="s">
        <v>248</v>
      </c>
      <c r="O2316" s="8" t="s">
        <v>153</v>
      </c>
      <c r="P2316" s="4"/>
      <c r="Q2316" s="25" t="s">
        <v>120</v>
      </c>
      <c r="R2316" s="8" t="s">
        <v>121</v>
      </c>
      <c r="S2316" s="27"/>
      <c r="T2316" s="13" t="s">
        <v>51</v>
      </c>
      <c r="U2316" s="15"/>
      <c r="V2316" s="15">
        <v>203175.87999999998</v>
      </c>
      <c r="W2316" s="15">
        <v>203175.87999999998</v>
      </c>
      <c r="X2316" s="7">
        <f t="shared" si="91"/>
        <v>227556.98559999999</v>
      </c>
      <c r="Y2316" s="25" t="s">
        <v>40</v>
      </c>
      <c r="Z2316" s="8">
        <v>2016</v>
      </c>
      <c r="AA2316" s="226"/>
      <c r="AB2316" s="2" t="s">
        <v>126</v>
      </c>
      <c r="AC2316" s="2" t="s">
        <v>67</v>
      </c>
      <c r="AD2316" s="2"/>
      <c r="AE2316" s="2"/>
      <c r="AF2316" s="2"/>
      <c r="AG2316" s="82"/>
      <c r="AH2316" s="24"/>
      <c r="AI2316" s="24"/>
      <c r="AJ2316" s="24"/>
      <c r="AK2316" s="82" t="s">
        <v>201</v>
      </c>
    </row>
    <row r="2317" spans="1:37" ht="100.5" customHeight="1">
      <c r="A2317" s="20" t="s">
        <v>191</v>
      </c>
      <c r="B2317" s="25" t="s">
        <v>33</v>
      </c>
      <c r="C2317" s="27" t="s">
        <v>132</v>
      </c>
      <c r="D2317" s="27" t="s">
        <v>133</v>
      </c>
      <c r="E2317" s="27" t="s">
        <v>133</v>
      </c>
      <c r="F2317" s="27" t="s">
        <v>133</v>
      </c>
      <c r="G2317" s="27" t="s">
        <v>133</v>
      </c>
      <c r="H2317" s="28" t="s">
        <v>134</v>
      </c>
      <c r="I2317" s="28" t="s">
        <v>135</v>
      </c>
      <c r="J2317" s="27" t="s">
        <v>38</v>
      </c>
      <c r="K2317" s="29">
        <v>100</v>
      </c>
      <c r="L2317" s="5">
        <v>391010000</v>
      </c>
      <c r="M2317" s="5" t="s">
        <v>341</v>
      </c>
      <c r="N2317" s="11" t="s">
        <v>248</v>
      </c>
      <c r="O2317" s="8" t="s">
        <v>154</v>
      </c>
      <c r="P2317" s="4"/>
      <c r="Q2317" s="25" t="s">
        <v>120</v>
      </c>
      <c r="R2317" s="8" t="s">
        <v>121</v>
      </c>
      <c r="S2317" s="27"/>
      <c r="T2317" s="13" t="s">
        <v>51</v>
      </c>
      <c r="U2317" s="15"/>
      <c r="V2317" s="15">
        <v>223699.34</v>
      </c>
      <c r="W2317" s="15">
        <v>223699.34</v>
      </c>
      <c r="X2317" s="7">
        <f t="shared" si="91"/>
        <v>250543.26080000002</v>
      </c>
      <c r="Y2317" s="25" t="s">
        <v>40</v>
      </c>
      <c r="Z2317" s="8">
        <v>2016</v>
      </c>
      <c r="AA2317" s="226"/>
      <c r="AB2317" s="2" t="s">
        <v>126</v>
      </c>
      <c r="AC2317" s="2" t="s">
        <v>67</v>
      </c>
      <c r="AD2317" s="2"/>
      <c r="AE2317" s="2"/>
      <c r="AF2317" s="2"/>
      <c r="AG2317" s="82"/>
      <c r="AH2317" s="24"/>
      <c r="AI2317" s="24"/>
      <c r="AJ2317" s="24"/>
      <c r="AK2317" s="82" t="s">
        <v>201</v>
      </c>
    </row>
    <row r="2318" spans="1:37" ht="100.5" customHeight="1">
      <c r="A2318" s="20" t="s">
        <v>192</v>
      </c>
      <c r="B2318" s="25" t="s">
        <v>33</v>
      </c>
      <c r="C2318" s="27" t="s">
        <v>132</v>
      </c>
      <c r="D2318" s="27" t="s">
        <v>133</v>
      </c>
      <c r="E2318" s="27" t="s">
        <v>133</v>
      </c>
      <c r="F2318" s="27" t="s">
        <v>133</v>
      </c>
      <c r="G2318" s="27" t="s">
        <v>133</v>
      </c>
      <c r="H2318" s="28" t="s">
        <v>134</v>
      </c>
      <c r="I2318" s="28" t="s">
        <v>135</v>
      </c>
      <c r="J2318" s="27" t="s">
        <v>38</v>
      </c>
      <c r="K2318" s="29">
        <v>100</v>
      </c>
      <c r="L2318" s="95">
        <v>151010000</v>
      </c>
      <c r="M2318" s="5" t="s">
        <v>82</v>
      </c>
      <c r="N2318" s="11" t="s">
        <v>248</v>
      </c>
      <c r="O2318" s="8" t="s">
        <v>155</v>
      </c>
      <c r="P2318" s="4"/>
      <c r="Q2318" s="25" t="s">
        <v>120</v>
      </c>
      <c r="R2318" s="8" t="s">
        <v>121</v>
      </c>
      <c r="S2318" s="27"/>
      <c r="T2318" s="13" t="s">
        <v>51</v>
      </c>
      <c r="U2318" s="15"/>
      <c r="V2318" s="15">
        <v>148383.32000000004</v>
      </c>
      <c r="W2318" s="15">
        <v>148383.32000000004</v>
      </c>
      <c r="X2318" s="7">
        <f t="shared" si="91"/>
        <v>166189.31840000005</v>
      </c>
      <c r="Y2318" s="25" t="s">
        <v>40</v>
      </c>
      <c r="Z2318" s="8">
        <v>2016</v>
      </c>
      <c r="AA2318" s="226"/>
      <c r="AB2318" s="2" t="s">
        <v>126</v>
      </c>
      <c r="AC2318" s="2" t="s">
        <v>67</v>
      </c>
      <c r="AD2318" s="2"/>
      <c r="AE2318" s="2"/>
      <c r="AF2318" s="2"/>
      <c r="AG2318" s="82"/>
      <c r="AH2318" s="24"/>
      <c r="AI2318" s="24"/>
      <c r="AJ2318" s="24"/>
      <c r="AK2318" s="82" t="s">
        <v>201</v>
      </c>
    </row>
    <row r="2319" spans="1:37" ht="100.5" customHeight="1">
      <c r="A2319" s="20" t="s">
        <v>193</v>
      </c>
      <c r="B2319" s="25" t="s">
        <v>33</v>
      </c>
      <c r="C2319" s="27" t="s">
        <v>132</v>
      </c>
      <c r="D2319" s="27" t="s">
        <v>133</v>
      </c>
      <c r="E2319" s="27" t="s">
        <v>133</v>
      </c>
      <c r="F2319" s="27" t="s">
        <v>133</v>
      </c>
      <c r="G2319" s="27" t="s">
        <v>133</v>
      </c>
      <c r="H2319" s="28" t="s">
        <v>134</v>
      </c>
      <c r="I2319" s="28" t="s">
        <v>135</v>
      </c>
      <c r="J2319" s="27" t="s">
        <v>38</v>
      </c>
      <c r="K2319" s="29">
        <v>100</v>
      </c>
      <c r="L2319" s="95">
        <v>151010000</v>
      </c>
      <c r="M2319" s="5" t="s">
        <v>82</v>
      </c>
      <c r="N2319" s="11" t="s">
        <v>248</v>
      </c>
      <c r="O2319" s="8" t="s">
        <v>156</v>
      </c>
      <c r="P2319" s="4"/>
      <c r="Q2319" s="25" t="s">
        <v>120</v>
      </c>
      <c r="R2319" s="8" t="s">
        <v>121</v>
      </c>
      <c r="S2319" s="27"/>
      <c r="T2319" s="13" t="s">
        <v>51</v>
      </c>
      <c r="U2319" s="15"/>
      <c r="V2319" s="15">
        <v>408252.08</v>
      </c>
      <c r="W2319" s="15">
        <v>408252.08</v>
      </c>
      <c r="X2319" s="7">
        <f t="shared" si="91"/>
        <v>457242.32960000006</v>
      </c>
      <c r="Y2319" s="25" t="s">
        <v>40</v>
      </c>
      <c r="Z2319" s="8">
        <v>2016</v>
      </c>
      <c r="AA2319" s="226"/>
      <c r="AB2319" s="2" t="s">
        <v>126</v>
      </c>
      <c r="AC2319" s="2" t="s">
        <v>67</v>
      </c>
      <c r="AD2319" s="2"/>
      <c r="AE2319" s="2"/>
      <c r="AF2319" s="2"/>
      <c r="AG2319" s="82"/>
      <c r="AH2319" s="24"/>
      <c r="AI2319" s="24"/>
      <c r="AJ2319" s="24"/>
      <c r="AK2319" s="82" t="s">
        <v>201</v>
      </c>
    </row>
    <row r="2320" spans="1:37" ht="100.5" customHeight="1">
      <c r="A2320" s="20" t="s">
        <v>194</v>
      </c>
      <c r="B2320" s="25" t="s">
        <v>33</v>
      </c>
      <c r="C2320" s="27" t="s">
        <v>132</v>
      </c>
      <c r="D2320" s="27" t="s">
        <v>133</v>
      </c>
      <c r="E2320" s="27" t="s">
        <v>133</v>
      </c>
      <c r="F2320" s="27" t="s">
        <v>133</v>
      </c>
      <c r="G2320" s="27" t="s">
        <v>133</v>
      </c>
      <c r="H2320" s="28" t="s">
        <v>134</v>
      </c>
      <c r="I2320" s="28" t="s">
        <v>135</v>
      </c>
      <c r="J2320" s="27" t="s">
        <v>38</v>
      </c>
      <c r="K2320" s="29">
        <v>100</v>
      </c>
      <c r="L2320" s="95">
        <v>151010000</v>
      </c>
      <c r="M2320" s="5" t="s">
        <v>82</v>
      </c>
      <c r="N2320" s="11" t="s">
        <v>248</v>
      </c>
      <c r="O2320" s="8" t="s">
        <v>157</v>
      </c>
      <c r="P2320" s="4"/>
      <c r="Q2320" s="25" t="s">
        <v>120</v>
      </c>
      <c r="R2320" s="8" t="s">
        <v>121</v>
      </c>
      <c r="S2320" s="27"/>
      <c r="T2320" s="13" t="s">
        <v>51</v>
      </c>
      <c r="U2320" s="15"/>
      <c r="V2320" s="15">
        <v>328280.28000000009</v>
      </c>
      <c r="W2320" s="15">
        <v>328280.28000000009</v>
      </c>
      <c r="X2320" s="7">
        <f t="shared" si="91"/>
        <v>367673.91360000015</v>
      </c>
      <c r="Y2320" s="25" t="s">
        <v>40</v>
      </c>
      <c r="Z2320" s="8">
        <v>2016</v>
      </c>
      <c r="AA2320" s="226"/>
      <c r="AB2320" s="2" t="s">
        <v>126</v>
      </c>
      <c r="AC2320" s="2" t="s">
        <v>67</v>
      </c>
      <c r="AD2320" s="2"/>
      <c r="AE2320" s="2"/>
      <c r="AF2320" s="2"/>
      <c r="AG2320" s="82"/>
      <c r="AH2320" s="24"/>
      <c r="AI2320" s="24"/>
      <c r="AJ2320" s="24"/>
      <c r="AK2320" s="82" t="s">
        <v>201</v>
      </c>
    </row>
    <row r="2321" spans="1:37" ht="100.5" customHeight="1">
      <c r="A2321" s="20" t="s">
        <v>195</v>
      </c>
      <c r="B2321" s="25" t="s">
        <v>33</v>
      </c>
      <c r="C2321" s="27" t="s">
        <v>132</v>
      </c>
      <c r="D2321" s="27" t="s">
        <v>133</v>
      </c>
      <c r="E2321" s="27" t="s">
        <v>133</v>
      </c>
      <c r="F2321" s="27" t="s">
        <v>133</v>
      </c>
      <c r="G2321" s="27" t="s">
        <v>133</v>
      </c>
      <c r="H2321" s="28" t="s">
        <v>134</v>
      </c>
      <c r="I2321" s="28" t="s">
        <v>135</v>
      </c>
      <c r="J2321" s="27" t="s">
        <v>38</v>
      </c>
      <c r="K2321" s="29">
        <v>100</v>
      </c>
      <c r="L2321" s="95">
        <v>151010000</v>
      </c>
      <c r="M2321" s="5" t="s">
        <v>82</v>
      </c>
      <c r="N2321" s="11" t="s">
        <v>248</v>
      </c>
      <c r="O2321" s="8" t="s">
        <v>158</v>
      </c>
      <c r="P2321" s="4"/>
      <c r="Q2321" s="25" t="s">
        <v>120</v>
      </c>
      <c r="R2321" s="8" t="s">
        <v>121</v>
      </c>
      <c r="S2321" s="27"/>
      <c r="T2321" s="13" t="s">
        <v>51</v>
      </c>
      <c r="U2321" s="15"/>
      <c r="V2321" s="15">
        <v>809219.59999999974</v>
      </c>
      <c r="W2321" s="15">
        <v>809219.59999999974</v>
      </c>
      <c r="X2321" s="7">
        <f t="shared" si="91"/>
        <v>906325.95199999982</v>
      </c>
      <c r="Y2321" s="25" t="s">
        <v>40</v>
      </c>
      <c r="Z2321" s="8">
        <v>2016</v>
      </c>
      <c r="AA2321" s="226"/>
      <c r="AB2321" s="2" t="s">
        <v>126</v>
      </c>
      <c r="AC2321" s="2" t="s">
        <v>67</v>
      </c>
      <c r="AD2321" s="2"/>
      <c r="AE2321" s="2"/>
      <c r="AF2321" s="2"/>
      <c r="AG2321" s="82"/>
      <c r="AH2321" s="24"/>
      <c r="AI2321" s="24"/>
      <c r="AJ2321" s="24"/>
      <c r="AK2321" s="82" t="s">
        <v>201</v>
      </c>
    </row>
    <row r="2322" spans="1:37" ht="100.5" customHeight="1">
      <c r="A2322" s="20" t="s">
        <v>196</v>
      </c>
      <c r="B2322" s="25" t="s">
        <v>33</v>
      </c>
      <c r="C2322" s="27" t="s">
        <v>132</v>
      </c>
      <c r="D2322" s="27" t="s">
        <v>133</v>
      </c>
      <c r="E2322" s="27" t="s">
        <v>133</v>
      </c>
      <c r="F2322" s="27" t="s">
        <v>133</v>
      </c>
      <c r="G2322" s="27" t="s">
        <v>133</v>
      </c>
      <c r="H2322" s="28" t="s">
        <v>134</v>
      </c>
      <c r="I2322" s="28" t="s">
        <v>135</v>
      </c>
      <c r="J2322" s="27" t="s">
        <v>38</v>
      </c>
      <c r="K2322" s="29">
        <v>100</v>
      </c>
      <c r="L2322" s="30">
        <v>751000000</v>
      </c>
      <c r="M2322" s="5" t="s">
        <v>83</v>
      </c>
      <c r="N2322" s="11" t="s">
        <v>248</v>
      </c>
      <c r="O2322" s="8" t="s">
        <v>83</v>
      </c>
      <c r="P2322" s="4"/>
      <c r="Q2322" s="25" t="s">
        <v>120</v>
      </c>
      <c r="R2322" s="8" t="s">
        <v>121</v>
      </c>
      <c r="S2322" s="27"/>
      <c r="T2322" s="13" t="s">
        <v>51</v>
      </c>
      <c r="U2322" s="15"/>
      <c r="V2322" s="15">
        <v>2942735.399999999</v>
      </c>
      <c r="W2322" s="15">
        <v>2942735.399999999</v>
      </c>
      <c r="X2322" s="7">
        <f t="shared" si="91"/>
        <v>3295863.6479999991</v>
      </c>
      <c r="Y2322" s="25" t="s">
        <v>40</v>
      </c>
      <c r="Z2322" s="8">
        <v>2016</v>
      </c>
      <c r="AA2322" s="226"/>
      <c r="AB2322" s="2" t="s">
        <v>126</v>
      </c>
      <c r="AC2322" s="2" t="s">
        <v>67</v>
      </c>
      <c r="AD2322" s="2"/>
      <c r="AE2322" s="2"/>
      <c r="AF2322" s="2"/>
      <c r="AG2322" s="82"/>
      <c r="AH2322" s="24"/>
      <c r="AI2322" s="24"/>
      <c r="AJ2322" s="24"/>
      <c r="AK2322" s="82" t="s">
        <v>201</v>
      </c>
    </row>
    <row r="2323" spans="1:37" ht="100.5" customHeight="1">
      <c r="A2323" s="20" t="s">
        <v>197</v>
      </c>
      <c r="B2323" s="25" t="s">
        <v>33</v>
      </c>
      <c r="C2323" s="27" t="s">
        <v>132</v>
      </c>
      <c r="D2323" s="27" t="s">
        <v>133</v>
      </c>
      <c r="E2323" s="27" t="s">
        <v>133</v>
      </c>
      <c r="F2323" s="27" t="s">
        <v>133</v>
      </c>
      <c r="G2323" s="27" t="s">
        <v>133</v>
      </c>
      <c r="H2323" s="28" t="s">
        <v>134</v>
      </c>
      <c r="I2323" s="28" t="s">
        <v>135</v>
      </c>
      <c r="J2323" s="27" t="s">
        <v>38</v>
      </c>
      <c r="K2323" s="29">
        <v>100</v>
      </c>
      <c r="L2323" s="30">
        <v>271034100</v>
      </c>
      <c r="M2323" s="5" t="s">
        <v>84</v>
      </c>
      <c r="N2323" s="11" t="s">
        <v>248</v>
      </c>
      <c r="O2323" s="8" t="s">
        <v>159</v>
      </c>
      <c r="P2323" s="4"/>
      <c r="Q2323" s="25" t="s">
        <v>120</v>
      </c>
      <c r="R2323" s="8" t="s">
        <v>121</v>
      </c>
      <c r="S2323" s="27"/>
      <c r="T2323" s="13" t="s">
        <v>51</v>
      </c>
      <c r="U2323" s="15"/>
      <c r="V2323" s="15">
        <v>15943593.160000002</v>
      </c>
      <c r="W2323" s="15">
        <v>15943593.160000002</v>
      </c>
      <c r="X2323" s="7">
        <f t="shared" si="91"/>
        <v>17856824.339200005</v>
      </c>
      <c r="Y2323" s="25" t="s">
        <v>40</v>
      </c>
      <c r="Z2323" s="8">
        <v>2016</v>
      </c>
      <c r="AA2323" s="226"/>
      <c r="AB2323" s="2" t="s">
        <v>126</v>
      </c>
      <c r="AC2323" s="2" t="s">
        <v>67</v>
      </c>
      <c r="AD2323" s="2"/>
      <c r="AE2323" s="2"/>
      <c r="AF2323" s="2"/>
      <c r="AG2323" s="82"/>
      <c r="AH2323" s="24"/>
      <c r="AI2323" s="24"/>
      <c r="AJ2323" s="24"/>
      <c r="AK2323" s="82" t="s">
        <v>201</v>
      </c>
    </row>
    <row r="2324" spans="1:37" ht="100.5" customHeight="1">
      <c r="A2324" s="20" t="s">
        <v>198</v>
      </c>
      <c r="B2324" s="25" t="s">
        <v>33</v>
      </c>
      <c r="C2324" s="27" t="s">
        <v>132</v>
      </c>
      <c r="D2324" s="27" t="s">
        <v>133</v>
      </c>
      <c r="E2324" s="27" t="s">
        <v>133</v>
      </c>
      <c r="F2324" s="27" t="s">
        <v>133</v>
      </c>
      <c r="G2324" s="27" t="s">
        <v>133</v>
      </c>
      <c r="H2324" s="28" t="s">
        <v>134</v>
      </c>
      <c r="I2324" s="28" t="s">
        <v>135</v>
      </c>
      <c r="J2324" s="27" t="s">
        <v>38</v>
      </c>
      <c r="K2324" s="29">
        <v>100</v>
      </c>
      <c r="L2324" s="5">
        <v>511010000</v>
      </c>
      <c r="M2324" s="5" t="s">
        <v>87</v>
      </c>
      <c r="N2324" s="11" t="s">
        <v>248</v>
      </c>
      <c r="O2324" s="3" t="s">
        <v>160</v>
      </c>
      <c r="P2324" s="4"/>
      <c r="Q2324" s="25" t="s">
        <v>120</v>
      </c>
      <c r="R2324" s="8" t="s">
        <v>121</v>
      </c>
      <c r="S2324" s="27"/>
      <c r="T2324" s="13" t="s">
        <v>51</v>
      </c>
      <c r="U2324" s="15"/>
      <c r="V2324" s="15">
        <v>32116926.280000012</v>
      </c>
      <c r="W2324" s="15">
        <v>32116926.280000012</v>
      </c>
      <c r="X2324" s="7">
        <f t="shared" si="91"/>
        <v>35970957.433600016</v>
      </c>
      <c r="Y2324" s="25" t="s">
        <v>40</v>
      </c>
      <c r="Z2324" s="8">
        <v>2016</v>
      </c>
      <c r="AA2324" s="226"/>
      <c r="AB2324" s="2" t="s">
        <v>126</v>
      </c>
      <c r="AC2324" s="2" t="s">
        <v>67</v>
      </c>
      <c r="AD2324" s="2"/>
      <c r="AE2324" s="2"/>
      <c r="AF2324" s="2"/>
      <c r="AG2324" s="82"/>
      <c r="AH2324" s="24"/>
      <c r="AI2324" s="24"/>
      <c r="AJ2324" s="24"/>
      <c r="AK2324" s="82" t="s">
        <v>201</v>
      </c>
    </row>
    <row r="2325" spans="1:37" ht="100.5" customHeight="1">
      <c r="A2325" s="20" t="s">
        <v>199</v>
      </c>
      <c r="B2325" s="25" t="s">
        <v>33</v>
      </c>
      <c r="C2325" s="27" t="s">
        <v>132</v>
      </c>
      <c r="D2325" s="27" t="s">
        <v>133</v>
      </c>
      <c r="E2325" s="27" t="s">
        <v>133</v>
      </c>
      <c r="F2325" s="27" t="s">
        <v>133</v>
      </c>
      <c r="G2325" s="27" t="s">
        <v>133</v>
      </c>
      <c r="H2325" s="28" t="s">
        <v>134</v>
      </c>
      <c r="I2325" s="28" t="s">
        <v>135</v>
      </c>
      <c r="J2325" s="27" t="s">
        <v>38</v>
      </c>
      <c r="K2325" s="29">
        <v>100</v>
      </c>
      <c r="L2325" s="95">
        <v>311010000</v>
      </c>
      <c r="M2325" s="8" t="s">
        <v>342</v>
      </c>
      <c r="N2325" s="11" t="s">
        <v>248</v>
      </c>
      <c r="O2325" s="8" t="s">
        <v>161</v>
      </c>
      <c r="P2325" s="4"/>
      <c r="Q2325" s="25" t="s">
        <v>120</v>
      </c>
      <c r="R2325" s="8" t="s">
        <v>121</v>
      </c>
      <c r="S2325" s="27"/>
      <c r="T2325" s="13" t="s">
        <v>51</v>
      </c>
      <c r="U2325" s="15"/>
      <c r="V2325" s="15">
        <v>712620</v>
      </c>
      <c r="W2325" s="15">
        <v>712620</v>
      </c>
      <c r="X2325" s="7">
        <f t="shared" si="91"/>
        <v>798134.4</v>
      </c>
      <c r="Y2325" s="25" t="s">
        <v>40</v>
      </c>
      <c r="Z2325" s="8">
        <v>2016</v>
      </c>
      <c r="AA2325" s="226"/>
      <c r="AB2325" s="2" t="s">
        <v>126</v>
      </c>
      <c r="AC2325" s="2" t="s">
        <v>67</v>
      </c>
      <c r="AD2325" s="2"/>
      <c r="AE2325" s="2"/>
      <c r="AF2325" s="2"/>
      <c r="AG2325" s="82"/>
      <c r="AH2325" s="24"/>
      <c r="AI2325" s="24"/>
      <c r="AJ2325" s="24"/>
      <c r="AK2325" s="82" t="s">
        <v>201</v>
      </c>
    </row>
    <row r="2326" spans="1:37" ht="100.5" customHeight="1">
      <c r="A2326" s="20" t="s">
        <v>200</v>
      </c>
      <c r="B2326" s="25" t="s">
        <v>33</v>
      </c>
      <c r="C2326" s="27" t="s">
        <v>132</v>
      </c>
      <c r="D2326" s="27" t="s">
        <v>133</v>
      </c>
      <c r="E2326" s="27" t="s">
        <v>133</v>
      </c>
      <c r="F2326" s="27" t="s">
        <v>133</v>
      </c>
      <c r="G2326" s="27" t="s">
        <v>133</v>
      </c>
      <c r="H2326" s="28" t="s">
        <v>134</v>
      </c>
      <c r="I2326" s="28" t="s">
        <v>135</v>
      </c>
      <c r="J2326" s="27" t="s">
        <v>38</v>
      </c>
      <c r="K2326" s="29">
        <v>100</v>
      </c>
      <c r="L2326" s="95">
        <v>431010000</v>
      </c>
      <c r="M2326" s="5" t="s">
        <v>129</v>
      </c>
      <c r="N2326" s="11" t="s">
        <v>248</v>
      </c>
      <c r="O2326" s="8" t="s">
        <v>162</v>
      </c>
      <c r="P2326" s="4"/>
      <c r="Q2326" s="25" t="s">
        <v>120</v>
      </c>
      <c r="R2326" s="8" t="s">
        <v>121</v>
      </c>
      <c r="S2326" s="27"/>
      <c r="T2326" s="13" t="s">
        <v>51</v>
      </c>
      <c r="U2326" s="15"/>
      <c r="V2326" s="15">
        <v>5414952.1199999982</v>
      </c>
      <c r="W2326" s="15">
        <v>5414952.1199999982</v>
      </c>
      <c r="X2326" s="7">
        <f t="shared" si="91"/>
        <v>6064746.3743999982</v>
      </c>
      <c r="Y2326" s="25" t="s">
        <v>40</v>
      </c>
      <c r="Z2326" s="8">
        <v>2016</v>
      </c>
      <c r="AA2326" s="226"/>
      <c r="AB2326" s="2" t="s">
        <v>126</v>
      </c>
      <c r="AC2326" s="2" t="s">
        <v>67</v>
      </c>
      <c r="AD2326" s="2"/>
      <c r="AE2326" s="2"/>
      <c r="AF2326" s="2"/>
      <c r="AG2326" s="82"/>
      <c r="AH2326" s="24"/>
      <c r="AI2326" s="24"/>
      <c r="AJ2326" s="24"/>
      <c r="AK2326" s="82" t="s">
        <v>201</v>
      </c>
    </row>
    <row r="2327" spans="1:37" s="33" customFormat="1" ht="100.5" customHeight="1">
      <c r="A2327" s="20" t="s">
        <v>202</v>
      </c>
      <c r="B2327" s="25" t="s">
        <v>33</v>
      </c>
      <c r="C2327" s="9" t="s">
        <v>203</v>
      </c>
      <c r="D2327" s="9" t="s">
        <v>204</v>
      </c>
      <c r="E2327" s="9" t="s">
        <v>205</v>
      </c>
      <c r="F2327" s="9" t="s">
        <v>204</v>
      </c>
      <c r="G2327" s="9" t="s">
        <v>205</v>
      </c>
      <c r="H2327" s="9" t="s">
        <v>206</v>
      </c>
      <c r="I2327" s="9" t="s">
        <v>207</v>
      </c>
      <c r="J2327" s="86" t="s">
        <v>38</v>
      </c>
      <c r="K2327" s="87">
        <v>100</v>
      </c>
      <c r="L2327" s="94">
        <v>711000000</v>
      </c>
      <c r="M2327" s="26" t="s">
        <v>73</v>
      </c>
      <c r="N2327" s="11" t="s">
        <v>248</v>
      </c>
      <c r="O2327" s="26" t="s">
        <v>73</v>
      </c>
      <c r="P2327" s="86" t="s">
        <v>81</v>
      </c>
      <c r="Q2327" s="9" t="s">
        <v>208</v>
      </c>
      <c r="R2327" s="8" t="s">
        <v>121</v>
      </c>
      <c r="S2327" s="86" t="s">
        <v>81</v>
      </c>
      <c r="T2327" s="86" t="s">
        <v>51</v>
      </c>
      <c r="U2327" s="86"/>
      <c r="V2327" s="88">
        <v>1875000</v>
      </c>
      <c r="W2327" s="88">
        <v>1875000</v>
      </c>
      <c r="X2327" s="89">
        <f>W2327*1.12</f>
        <v>2100000</v>
      </c>
      <c r="Y2327" s="90" t="s">
        <v>77</v>
      </c>
      <c r="Z2327" s="86">
        <v>2016</v>
      </c>
      <c r="AA2327" s="221"/>
      <c r="AB2327" s="2" t="s">
        <v>126</v>
      </c>
      <c r="AC2327" s="2" t="s">
        <v>209</v>
      </c>
      <c r="AD2327" s="21"/>
      <c r="AE2327" s="21"/>
      <c r="AF2327" s="21"/>
      <c r="AG2327" s="82"/>
      <c r="AH2327" s="21"/>
      <c r="AI2327" s="21"/>
      <c r="AJ2327" s="21"/>
      <c r="AK2327" s="82" t="s">
        <v>210</v>
      </c>
    </row>
    <row r="2328" spans="1:37" ht="100.5" customHeight="1">
      <c r="A2328" s="20" t="s">
        <v>211</v>
      </c>
      <c r="B2328" s="25" t="s">
        <v>33</v>
      </c>
      <c r="C2328" s="35" t="s">
        <v>212</v>
      </c>
      <c r="D2328" s="35" t="s">
        <v>213</v>
      </c>
      <c r="E2328" s="35" t="s">
        <v>214</v>
      </c>
      <c r="F2328" s="35" t="s">
        <v>215</v>
      </c>
      <c r="G2328" s="35" t="s">
        <v>216</v>
      </c>
      <c r="H2328" s="35" t="s">
        <v>217</v>
      </c>
      <c r="I2328" s="35" t="s">
        <v>218</v>
      </c>
      <c r="J2328" s="35" t="s">
        <v>38</v>
      </c>
      <c r="K2328" s="35">
        <v>80</v>
      </c>
      <c r="L2328" s="94">
        <v>711000000</v>
      </c>
      <c r="M2328" s="26" t="s">
        <v>73</v>
      </c>
      <c r="N2328" s="11" t="s">
        <v>248</v>
      </c>
      <c r="O2328" s="26" t="s">
        <v>73</v>
      </c>
      <c r="P2328" s="35" t="s">
        <v>81</v>
      </c>
      <c r="Q2328" s="35" t="s">
        <v>219</v>
      </c>
      <c r="R2328" s="35" t="s">
        <v>220</v>
      </c>
      <c r="S2328" s="35" t="s">
        <v>81</v>
      </c>
      <c r="T2328" s="36" t="s">
        <v>51</v>
      </c>
      <c r="U2328" s="37"/>
      <c r="V2328" s="38">
        <v>1000000</v>
      </c>
      <c r="W2328" s="38">
        <v>1000000</v>
      </c>
      <c r="X2328" s="89">
        <f>W2328*1.12</f>
        <v>1120000</v>
      </c>
      <c r="Y2328" s="35" t="s">
        <v>77</v>
      </c>
      <c r="Z2328" s="35">
        <v>2016</v>
      </c>
      <c r="AA2328" s="227"/>
      <c r="AB2328" s="48" t="s">
        <v>221</v>
      </c>
      <c r="AC2328" s="2" t="s">
        <v>340</v>
      </c>
      <c r="AD2328" s="24"/>
      <c r="AE2328" s="24"/>
      <c r="AF2328" s="24"/>
      <c r="AG2328" s="82"/>
      <c r="AH2328" s="24"/>
      <c r="AI2328" s="24"/>
      <c r="AJ2328" s="24"/>
      <c r="AK2328" s="82" t="s">
        <v>222</v>
      </c>
    </row>
    <row r="2329" spans="1:37" ht="100.5" customHeight="1">
      <c r="A2329" s="20" t="s">
        <v>242</v>
      </c>
      <c r="B2329" s="49" t="s">
        <v>243</v>
      </c>
      <c r="C2329" s="50" t="s">
        <v>252</v>
      </c>
      <c r="D2329" s="50" t="s">
        <v>244</v>
      </c>
      <c r="E2329" s="51" t="s">
        <v>245</v>
      </c>
      <c r="F2329" s="50" t="s">
        <v>244</v>
      </c>
      <c r="G2329" s="51" t="s">
        <v>246</v>
      </c>
      <c r="H2329" s="51" t="s">
        <v>692</v>
      </c>
      <c r="I2329" s="51" t="s">
        <v>247</v>
      </c>
      <c r="J2329" s="52" t="s">
        <v>38</v>
      </c>
      <c r="K2329" s="53">
        <v>100</v>
      </c>
      <c r="L2329" s="94">
        <v>711000000</v>
      </c>
      <c r="M2329" s="26" t="s">
        <v>73</v>
      </c>
      <c r="N2329" s="54" t="s">
        <v>248</v>
      </c>
      <c r="O2329" s="49" t="s">
        <v>249</v>
      </c>
      <c r="P2329" s="51"/>
      <c r="Q2329" s="55" t="s">
        <v>250</v>
      </c>
      <c r="R2329" s="50" t="s">
        <v>251</v>
      </c>
      <c r="S2329" s="56"/>
      <c r="T2329" s="36" t="s">
        <v>51</v>
      </c>
      <c r="U2329" s="56"/>
      <c r="V2329" s="57">
        <v>251679.84</v>
      </c>
      <c r="W2329" s="57">
        <v>251679.84</v>
      </c>
      <c r="X2329" s="57">
        <v>251679.84</v>
      </c>
      <c r="Y2329" s="58" t="s">
        <v>77</v>
      </c>
      <c r="Z2329" s="50">
        <v>2016</v>
      </c>
      <c r="AA2329" s="228"/>
      <c r="AB2329" s="2" t="s">
        <v>2193</v>
      </c>
      <c r="AC2329" s="21" t="s">
        <v>277</v>
      </c>
      <c r="AD2329" s="24"/>
      <c r="AE2329" s="24"/>
      <c r="AF2329" s="24"/>
      <c r="AG2329" s="24"/>
      <c r="AH2329" s="24"/>
      <c r="AI2329" s="24"/>
      <c r="AJ2329" s="24"/>
      <c r="AK2329" s="24"/>
    </row>
    <row r="2330" spans="1:37" ht="100.5" customHeight="1">
      <c r="A2330" s="20" t="s">
        <v>278</v>
      </c>
      <c r="B2330" s="49" t="s">
        <v>243</v>
      </c>
      <c r="C2330" s="50" t="s">
        <v>252</v>
      </c>
      <c r="D2330" s="50" t="s">
        <v>244</v>
      </c>
      <c r="E2330" s="51" t="s">
        <v>245</v>
      </c>
      <c r="F2330" s="50" t="s">
        <v>244</v>
      </c>
      <c r="G2330" s="51" t="s">
        <v>246</v>
      </c>
      <c r="H2330" s="51" t="s">
        <v>692</v>
      </c>
      <c r="I2330" s="51" t="s">
        <v>247</v>
      </c>
      <c r="J2330" s="52" t="s">
        <v>38</v>
      </c>
      <c r="K2330" s="53">
        <v>100</v>
      </c>
      <c r="L2330" s="94">
        <v>711000000</v>
      </c>
      <c r="M2330" s="26" t="s">
        <v>73</v>
      </c>
      <c r="N2330" s="54" t="s">
        <v>248</v>
      </c>
      <c r="O2330" s="49" t="s">
        <v>253</v>
      </c>
      <c r="P2330" s="51"/>
      <c r="Q2330" s="55" t="s">
        <v>250</v>
      </c>
      <c r="R2330" s="50" t="s">
        <v>251</v>
      </c>
      <c r="S2330" s="59"/>
      <c r="T2330" s="36" t="s">
        <v>51</v>
      </c>
      <c r="U2330" s="59"/>
      <c r="V2330" s="60">
        <v>188760.06</v>
      </c>
      <c r="W2330" s="60">
        <v>188760.06</v>
      </c>
      <c r="X2330" s="60">
        <v>188760.06</v>
      </c>
      <c r="Y2330" s="58" t="s">
        <v>77</v>
      </c>
      <c r="Z2330" s="50">
        <v>2016</v>
      </c>
      <c r="AA2330" s="228"/>
      <c r="AB2330" s="2" t="s">
        <v>2193</v>
      </c>
      <c r="AC2330" s="21" t="s">
        <v>277</v>
      </c>
      <c r="AD2330" s="24"/>
      <c r="AE2330" s="24"/>
      <c r="AF2330" s="24"/>
      <c r="AG2330" s="24"/>
      <c r="AH2330" s="24"/>
      <c r="AI2330" s="24"/>
      <c r="AJ2330" s="24"/>
      <c r="AK2330" s="24"/>
    </row>
    <row r="2331" spans="1:37" ht="100.5" customHeight="1">
      <c r="A2331" s="20" t="s">
        <v>279</v>
      </c>
      <c r="B2331" s="61" t="s">
        <v>243</v>
      </c>
      <c r="C2331" s="50" t="s">
        <v>252</v>
      </c>
      <c r="D2331" s="50" t="s">
        <v>244</v>
      </c>
      <c r="E2331" s="51" t="s">
        <v>245</v>
      </c>
      <c r="F2331" s="50" t="s">
        <v>244</v>
      </c>
      <c r="G2331" s="51" t="s">
        <v>246</v>
      </c>
      <c r="H2331" s="51" t="s">
        <v>692</v>
      </c>
      <c r="I2331" s="51" t="s">
        <v>247</v>
      </c>
      <c r="J2331" s="62" t="s">
        <v>38</v>
      </c>
      <c r="K2331" s="63">
        <v>100</v>
      </c>
      <c r="L2331" s="94">
        <v>711000000</v>
      </c>
      <c r="M2331" s="26" t="s">
        <v>73</v>
      </c>
      <c r="N2331" s="54" t="s">
        <v>248</v>
      </c>
      <c r="O2331" s="61" t="s">
        <v>254</v>
      </c>
      <c r="P2331" s="64"/>
      <c r="Q2331" s="55" t="s">
        <v>250</v>
      </c>
      <c r="R2331" s="65" t="s">
        <v>251</v>
      </c>
      <c r="S2331" s="59"/>
      <c r="T2331" s="36" t="s">
        <v>51</v>
      </c>
      <c r="U2331" s="59"/>
      <c r="V2331" s="60">
        <v>104870</v>
      </c>
      <c r="W2331" s="60">
        <v>104870</v>
      </c>
      <c r="X2331" s="60">
        <v>104870</v>
      </c>
      <c r="Y2331" s="58" t="s">
        <v>77</v>
      </c>
      <c r="Z2331" s="50">
        <v>2016</v>
      </c>
      <c r="AA2331" s="228"/>
      <c r="AB2331" s="2" t="s">
        <v>2193</v>
      </c>
      <c r="AC2331" s="21" t="s">
        <v>277</v>
      </c>
      <c r="AD2331" s="24"/>
      <c r="AE2331" s="24"/>
      <c r="AF2331" s="24"/>
      <c r="AG2331" s="24"/>
      <c r="AH2331" s="24"/>
      <c r="AI2331" s="24"/>
      <c r="AJ2331" s="24"/>
      <c r="AK2331" s="24"/>
    </row>
    <row r="2332" spans="1:37" ht="100.5" customHeight="1">
      <c r="A2332" s="20" t="s">
        <v>280</v>
      </c>
      <c r="B2332" s="49" t="s">
        <v>243</v>
      </c>
      <c r="C2332" s="50" t="s">
        <v>252</v>
      </c>
      <c r="D2332" s="50" t="s">
        <v>244</v>
      </c>
      <c r="E2332" s="51" t="s">
        <v>245</v>
      </c>
      <c r="F2332" s="50" t="s">
        <v>244</v>
      </c>
      <c r="G2332" s="51" t="s">
        <v>246</v>
      </c>
      <c r="H2332" s="51" t="s">
        <v>692</v>
      </c>
      <c r="I2332" s="51" t="s">
        <v>247</v>
      </c>
      <c r="J2332" s="52" t="s">
        <v>38</v>
      </c>
      <c r="K2332" s="53">
        <v>100</v>
      </c>
      <c r="L2332" s="94">
        <v>711000000</v>
      </c>
      <c r="M2332" s="26" t="s">
        <v>73</v>
      </c>
      <c r="N2332" s="54" t="s">
        <v>248</v>
      </c>
      <c r="O2332" s="49" t="s">
        <v>255</v>
      </c>
      <c r="P2332" s="49"/>
      <c r="Q2332" s="55" t="s">
        <v>250</v>
      </c>
      <c r="R2332" s="50" t="s">
        <v>251</v>
      </c>
      <c r="S2332" s="66"/>
      <c r="T2332" s="36" t="s">
        <v>51</v>
      </c>
      <c r="U2332" s="59"/>
      <c r="V2332" s="60">
        <v>353900</v>
      </c>
      <c r="W2332" s="60">
        <v>353900</v>
      </c>
      <c r="X2332" s="60">
        <v>353900</v>
      </c>
      <c r="Y2332" s="58" t="s">
        <v>77</v>
      </c>
      <c r="Z2332" s="50">
        <v>2016</v>
      </c>
      <c r="AA2332" s="228"/>
      <c r="AB2332" s="2" t="s">
        <v>2193</v>
      </c>
      <c r="AC2332" s="21" t="s">
        <v>277</v>
      </c>
      <c r="AD2332" s="24"/>
      <c r="AE2332" s="24"/>
      <c r="AF2332" s="24"/>
      <c r="AG2332" s="24"/>
      <c r="AH2332" s="24"/>
      <c r="AI2332" s="24"/>
      <c r="AJ2332" s="24"/>
      <c r="AK2332" s="24"/>
    </row>
    <row r="2333" spans="1:37" ht="100.5" customHeight="1">
      <c r="A2333" s="20" t="s">
        <v>281</v>
      </c>
      <c r="B2333" s="49" t="s">
        <v>243</v>
      </c>
      <c r="C2333" s="50" t="s">
        <v>252</v>
      </c>
      <c r="D2333" s="50" t="s">
        <v>244</v>
      </c>
      <c r="E2333" s="51" t="s">
        <v>245</v>
      </c>
      <c r="F2333" s="50" t="s">
        <v>244</v>
      </c>
      <c r="G2333" s="51" t="s">
        <v>246</v>
      </c>
      <c r="H2333" s="51" t="s">
        <v>692</v>
      </c>
      <c r="I2333" s="51" t="s">
        <v>247</v>
      </c>
      <c r="J2333" s="52" t="s">
        <v>38</v>
      </c>
      <c r="K2333" s="53">
        <v>100</v>
      </c>
      <c r="L2333" s="94">
        <v>711000000</v>
      </c>
      <c r="M2333" s="26" t="s">
        <v>73</v>
      </c>
      <c r="N2333" s="54" t="s">
        <v>248</v>
      </c>
      <c r="O2333" s="52" t="s">
        <v>256</v>
      </c>
      <c r="P2333" s="49"/>
      <c r="Q2333" s="55" t="s">
        <v>250</v>
      </c>
      <c r="R2333" s="50" t="s">
        <v>251</v>
      </c>
      <c r="S2333" s="66"/>
      <c r="T2333" s="36" t="s">
        <v>51</v>
      </c>
      <c r="U2333" s="59"/>
      <c r="V2333" s="60">
        <v>61404</v>
      </c>
      <c r="W2333" s="60">
        <v>61404</v>
      </c>
      <c r="X2333" s="60">
        <v>61404</v>
      </c>
      <c r="Y2333" s="58" t="s">
        <v>77</v>
      </c>
      <c r="Z2333" s="50">
        <v>2016</v>
      </c>
      <c r="AA2333" s="228"/>
      <c r="AB2333" s="2" t="s">
        <v>2193</v>
      </c>
      <c r="AC2333" s="21" t="s">
        <v>277</v>
      </c>
      <c r="AD2333" s="24"/>
      <c r="AE2333" s="24"/>
      <c r="AF2333" s="24"/>
      <c r="AG2333" s="24"/>
      <c r="AH2333" s="24"/>
      <c r="AI2333" s="24"/>
      <c r="AJ2333" s="24"/>
      <c r="AK2333" s="24"/>
    </row>
    <row r="2334" spans="1:37" ht="100.5" customHeight="1">
      <c r="A2334" s="20" t="s">
        <v>282</v>
      </c>
      <c r="B2334" s="49" t="s">
        <v>243</v>
      </c>
      <c r="C2334" s="50" t="s">
        <v>252</v>
      </c>
      <c r="D2334" s="50" t="s">
        <v>244</v>
      </c>
      <c r="E2334" s="51" t="s">
        <v>245</v>
      </c>
      <c r="F2334" s="50" t="s">
        <v>244</v>
      </c>
      <c r="G2334" s="51" t="s">
        <v>246</v>
      </c>
      <c r="H2334" s="51" t="s">
        <v>692</v>
      </c>
      <c r="I2334" s="51" t="s">
        <v>247</v>
      </c>
      <c r="J2334" s="52" t="s">
        <v>38</v>
      </c>
      <c r="K2334" s="53">
        <v>100</v>
      </c>
      <c r="L2334" s="94">
        <v>711000000</v>
      </c>
      <c r="M2334" s="26" t="s">
        <v>73</v>
      </c>
      <c r="N2334" s="54" t="s">
        <v>248</v>
      </c>
      <c r="O2334" s="52" t="s">
        <v>257</v>
      </c>
      <c r="P2334" s="49"/>
      <c r="Q2334" s="55" t="s">
        <v>250</v>
      </c>
      <c r="R2334" s="50" t="s">
        <v>251</v>
      </c>
      <c r="S2334" s="66"/>
      <c r="T2334" s="36" t="s">
        <v>51</v>
      </c>
      <c r="U2334" s="59"/>
      <c r="V2334" s="60">
        <v>149406.72</v>
      </c>
      <c r="W2334" s="60">
        <v>149406.72</v>
      </c>
      <c r="X2334" s="60">
        <v>149406.72</v>
      </c>
      <c r="Y2334" s="58" t="s">
        <v>77</v>
      </c>
      <c r="Z2334" s="50">
        <v>2016</v>
      </c>
      <c r="AA2334" s="228"/>
      <c r="AB2334" s="2" t="s">
        <v>2193</v>
      </c>
      <c r="AC2334" s="21" t="s">
        <v>277</v>
      </c>
      <c r="AD2334" s="24"/>
      <c r="AE2334" s="24"/>
      <c r="AF2334" s="24"/>
      <c r="AG2334" s="24"/>
      <c r="AH2334" s="24"/>
      <c r="AI2334" s="24"/>
      <c r="AJ2334" s="24"/>
      <c r="AK2334" s="24"/>
    </row>
    <row r="2335" spans="1:37" ht="100.5" customHeight="1">
      <c r="A2335" s="20" t="s">
        <v>283</v>
      </c>
      <c r="B2335" s="49" t="s">
        <v>243</v>
      </c>
      <c r="C2335" s="50" t="s">
        <v>252</v>
      </c>
      <c r="D2335" s="50" t="s">
        <v>244</v>
      </c>
      <c r="E2335" s="51" t="s">
        <v>245</v>
      </c>
      <c r="F2335" s="50" t="s">
        <v>244</v>
      </c>
      <c r="G2335" s="51" t="s">
        <v>246</v>
      </c>
      <c r="H2335" s="51" t="s">
        <v>692</v>
      </c>
      <c r="I2335" s="51" t="s">
        <v>247</v>
      </c>
      <c r="J2335" s="52" t="s">
        <v>38</v>
      </c>
      <c r="K2335" s="53">
        <v>100</v>
      </c>
      <c r="L2335" s="94">
        <v>711000000</v>
      </c>
      <c r="M2335" s="26" t="s">
        <v>73</v>
      </c>
      <c r="N2335" s="54" t="s">
        <v>248</v>
      </c>
      <c r="O2335" s="52" t="s">
        <v>258</v>
      </c>
      <c r="P2335" s="52"/>
      <c r="Q2335" s="55" t="s">
        <v>250</v>
      </c>
      <c r="R2335" s="50" t="s">
        <v>251</v>
      </c>
      <c r="S2335" s="67"/>
      <c r="T2335" s="36" t="s">
        <v>51</v>
      </c>
      <c r="U2335" s="59"/>
      <c r="V2335" s="60">
        <v>226665</v>
      </c>
      <c r="W2335" s="60">
        <v>226665</v>
      </c>
      <c r="X2335" s="60">
        <v>226665</v>
      </c>
      <c r="Y2335" s="58" t="s">
        <v>77</v>
      </c>
      <c r="Z2335" s="50">
        <v>2016</v>
      </c>
      <c r="AA2335" s="228"/>
      <c r="AB2335" s="2" t="s">
        <v>2193</v>
      </c>
      <c r="AC2335" s="21" t="s">
        <v>277</v>
      </c>
      <c r="AD2335" s="24"/>
      <c r="AE2335" s="24"/>
      <c r="AF2335" s="24"/>
      <c r="AG2335" s="24"/>
      <c r="AH2335" s="24"/>
      <c r="AI2335" s="24"/>
      <c r="AJ2335" s="24"/>
      <c r="AK2335" s="24"/>
    </row>
    <row r="2336" spans="1:37" ht="100.5" customHeight="1">
      <c r="A2336" s="20" t="s">
        <v>284</v>
      </c>
      <c r="B2336" s="49" t="s">
        <v>243</v>
      </c>
      <c r="C2336" s="50" t="s">
        <v>252</v>
      </c>
      <c r="D2336" s="50" t="s">
        <v>244</v>
      </c>
      <c r="E2336" s="51" t="s">
        <v>245</v>
      </c>
      <c r="F2336" s="50" t="s">
        <v>244</v>
      </c>
      <c r="G2336" s="51" t="s">
        <v>246</v>
      </c>
      <c r="H2336" s="51" t="s">
        <v>692</v>
      </c>
      <c r="I2336" s="51" t="s">
        <v>247</v>
      </c>
      <c r="J2336" s="52" t="s">
        <v>38</v>
      </c>
      <c r="K2336" s="53">
        <v>100</v>
      </c>
      <c r="L2336" s="94">
        <v>711000000</v>
      </c>
      <c r="M2336" s="26" t="s">
        <v>73</v>
      </c>
      <c r="N2336" s="54" t="s">
        <v>248</v>
      </c>
      <c r="O2336" s="49" t="s">
        <v>259</v>
      </c>
      <c r="P2336" s="51"/>
      <c r="Q2336" s="55" t="s">
        <v>250</v>
      </c>
      <c r="R2336" s="50" t="s">
        <v>251</v>
      </c>
      <c r="S2336" s="59"/>
      <c r="T2336" s="36" t="s">
        <v>51</v>
      </c>
      <c r="U2336" s="59"/>
      <c r="V2336" s="60">
        <v>230706.08</v>
      </c>
      <c r="W2336" s="60">
        <v>230706.08</v>
      </c>
      <c r="X2336" s="60">
        <v>230706.08</v>
      </c>
      <c r="Y2336" s="58" t="s">
        <v>77</v>
      </c>
      <c r="Z2336" s="50">
        <v>2016</v>
      </c>
      <c r="AA2336" s="228"/>
      <c r="AB2336" s="2" t="s">
        <v>2193</v>
      </c>
      <c r="AC2336" s="21" t="s">
        <v>277</v>
      </c>
      <c r="AD2336" s="24"/>
      <c r="AE2336" s="24"/>
      <c r="AF2336" s="24"/>
      <c r="AG2336" s="24"/>
      <c r="AH2336" s="24"/>
      <c r="AI2336" s="24"/>
      <c r="AJ2336" s="24"/>
      <c r="AK2336" s="24"/>
    </row>
    <row r="2337" spans="1:37" ht="100.5" customHeight="1">
      <c r="A2337" s="20" t="s">
        <v>285</v>
      </c>
      <c r="B2337" s="49" t="s">
        <v>243</v>
      </c>
      <c r="C2337" s="50" t="s">
        <v>252</v>
      </c>
      <c r="D2337" s="50" t="s">
        <v>244</v>
      </c>
      <c r="E2337" s="51" t="s">
        <v>245</v>
      </c>
      <c r="F2337" s="50" t="s">
        <v>244</v>
      </c>
      <c r="G2337" s="51" t="s">
        <v>246</v>
      </c>
      <c r="H2337" s="51" t="s">
        <v>692</v>
      </c>
      <c r="I2337" s="51" t="s">
        <v>247</v>
      </c>
      <c r="J2337" s="52" t="s">
        <v>38</v>
      </c>
      <c r="K2337" s="53">
        <v>100</v>
      </c>
      <c r="L2337" s="94">
        <v>711000000</v>
      </c>
      <c r="M2337" s="26" t="s">
        <v>73</v>
      </c>
      <c r="N2337" s="54" t="s">
        <v>248</v>
      </c>
      <c r="O2337" s="49" t="s">
        <v>260</v>
      </c>
      <c r="P2337" s="51"/>
      <c r="Q2337" s="55" t="s">
        <v>250</v>
      </c>
      <c r="R2337" s="50" t="s">
        <v>251</v>
      </c>
      <c r="S2337" s="59"/>
      <c r="T2337" s="36" t="s">
        <v>51</v>
      </c>
      <c r="U2337" s="59"/>
      <c r="V2337" s="60">
        <v>251680</v>
      </c>
      <c r="W2337" s="60">
        <v>251680</v>
      </c>
      <c r="X2337" s="60">
        <v>251680</v>
      </c>
      <c r="Y2337" s="58" t="s">
        <v>77</v>
      </c>
      <c r="Z2337" s="50">
        <v>2016</v>
      </c>
      <c r="AA2337" s="228"/>
      <c r="AB2337" s="2" t="s">
        <v>2193</v>
      </c>
      <c r="AC2337" s="21" t="s">
        <v>277</v>
      </c>
      <c r="AD2337" s="24"/>
      <c r="AE2337" s="24"/>
      <c r="AF2337" s="24"/>
      <c r="AG2337" s="24"/>
      <c r="AH2337" s="24"/>
      <c r="AI2337" s="24"/>
      <c r="AJ2337" s="24"/>
      <c r="AK2337" s="24"/>
    </row>
    <row r="2338" spans="1:37" ht="100.5" customHeight="1">
      <c r="A2338" s="20" t="s">
        <v>286</v>
      </c>
      <c r="B2338" s="5" t="s">
        <v>243</v>
      </c>
      <c r="C2338" s="25" t="s">
        <v>115</v>
      </c>
      <c r="D2338" s="25" t="s">
        <v>116</v>
      </c>
      <c r="E2338" s="8" t="s">
        <v>261</v>
      </c>
      <c r="F2338" s="25" t="s">
        <v>116</v>
      </c>
      <c r="G2338" s="8" t="s">
        <v>261</v>
      </c>
      <c r="H2338" s="3" t="s">
        <v>262</v>
      </c>
      <c r="I2338" s="8" t="s">
        <v>263</v>
      </c>
      <c r="J2338" s="68" t="s">
        <v>38</v>
      </c>
      <c r="K2338" s="10">
        <v>100</v>
      </c>
      <c r="L2338" s="94">
        <v>711000000</v>
      </c>
      <c r="M2338" s="26" t="s">
        <v>73</v>
      </c>
      <c r="N2338" s="69" t="s">
        <v>248</v>
      </c>
      <c r="O2338" s="5" t="s">
        <v>264</v>
      </c>
      <c r="P2338" s="3"/>
      <c r="Q2338" s="12" t="s">
        <v>250</v>
      </c>
      <c r="R2338" s="8" t="s">
        <v>251</v>
      </c>
      <c r="S2338" s="51"/>
      <c r="T2338" s="36" t="s">
        <v>51</v>
      </c>
      <c r="U2338" s="70"/>
      <c r="V2338" s="60">
        <v>1425799.16</v>
      </c>
      <c r="W2338" s="60">
        <v>1425799.16</v>
      </c>
      <c r="X2338" s="60">
        <v>1425799.16</v>
      </c>
      <c r="Y2338" s="71" t="s">
        <v>77</v>
      </c>
      <c r="Z2338" s="8">
        <v>2016</v>
      </c>
      <c r="AA2338" s="228"/>
      <c r="AB2338" s="2" t="s">
        <v>2193</v>
      </c>
      <c r="AC2338" s="21" t="s">
        <v>277</v>
      </c>
      <c r="AD2338" s="24"/>
      <c r="AE2338" s="24"/>
      <c r="AF2338" s="24"/>
      <c r="AG2338" s="24"/>
      <c r="AH2338" s="24"/>
      <c r="AI2338" s="24"/>
      <c r="AJ2338" s="24"/>
      <c r="AK2338" s="24"/>
    </row>
    <row r="2339" spans="1:37" ht="100.5" customHeight="1">
      <c r="A2339" s="20" t="s">
        <v>287</v>
      </c>
      <c r="B2339" s="72" t="s">
        <v>243</v>
      </c>
      <c r="C2339" s="73" t="s">
        <v>115</v>
      </c>
      <c r="D2339" s="73" t="s">
        <v>116</v>
      </c>
      <c r="E2339" s="74" t="s">
        <v>261</v>
      </c>
      <c r="F2339" s="73" t="s">
        <v>116</v>
      </c>
      <c r="G2339" s="74" t="s">
        <v>261</v>
      </c>
      <c r="H2339" s="75" t="s">
        <v>262</v>
      </c>
      <c r="I2339" s="74" t="s">
        <v>263</v>
      </c>
      <c r="J2339" s="76" t="s">
        <v>38</v>
      </c>
      <c r="K2339" s="77">
        <v>100</v>
      </c>
      <c r="L2339" s="94">
        <v>711000000</v>
      </c>
      <c r="M2339" s="26" t="s">
        <v>73</v>
      </c>
      <c r="N2339" s="69" t="s">
        <v>248</v>
      </c>
      <c r="O2339" s="72" t="s">
        <v>265</v>
      </c>
      <c r="P2339" s="75"/>
      <c r="Q2339" s="12" t="s">
        <v>250</v>
      </c>
      <c r="R2339" s="74" t="s">
        <v>251</v>
      </c>
      <c r="S2339" s="64"/>
      <c r="T2339" s="36" t="s">
        <v>51</v>
      </c>
      <c r="U2339" s="78"/>
      <c r="V2339" s="79">
        <v>2408932.16</v>
      </c>
      <c r="W2339" s="79">
        <v>2408932.16</v>
      </c>
      <c r="X2339" s="79">
        <v>2408932.16</v>
      </c>
      <c r="Y2339" s="71" t="s">
        <v>77</v>
      </c>
      <c r="Z2339" s="8">
        <v>2016</v>
      </c>
      <c r="AA2339" s="228"/>
      <c r="AB2339" s="2" t="s">
        <v>2193</v>
      </c>
      <c r="AC2339" s="21" t="s">
        <v>277</v>
      </c>
      <c r="AD2339" s="24"/>
      <c r="AE2339" s="24"/>
      <c r="AF2339" s="24"/>
      <c r="AG2339" s="24"/>
      <c r="AH2339" s="24"/>
      <c r="AI2339" s="24"/>
      <c r="AJ2339" s="24"/>
      <c r="AK2339" s="24"/>
    </row>
    <row r="2340" spans="1:37" ht="100.5" customHeight="1">
      <c r="A2340" s="20" t="s">
        <v>288</v>
      </c>
      <c r="B2340" s="5" t="s">
        <v>243</v>
      </c>
      <c r="C2340" s="25" t="s">
        <v>115</v>
      </c>
      <c r="D2340" s="25" t="s">
        <v>116</v>
      </c>
      <c r="E2340" s="8" t="s">
        <v>261</v>
      </c>
      <c r="F2340" s="25" t="s">
        <v>116</v>
      </c>
      <c r="G2340" s="8" t="s">
        <v>261</v>
      </c>
      <c r="H2340" s="3" t="s">
        <v>262</v>
      </c>
      <c r="I2340" s="8" t="s">
        <v>263</v>
      </c>
      <c r="J2340" s="68" t="s">
        <v>38</v>
      </c>
      <c r="K2340" s="10">
        <v>100</v>
      </c>
      <c r="L2340" s="94">
        <v>711000000</v>
      </c>
      <c r="M2340" s="26" t="s">
        <v>73</v>
      </c>
      <c r="N2340" s="69" t="s">
        <v>248</v>
      </c>
      <c r="O2340" s="5" t="s">
        <v>266</v>
      </c>
      <c r="P2340" s="3"/>
      <c r="Q2340" s="12" t="s">
        <v>250</v>
      </c>
      <c r="R2340" s="8" t="s">
        <v>251</v>
      </c>
      <c r="S2340" s="51"/>
      <c r="T2340" s="36" t="s">
        <v>51</v>
      </c>
      <c r="U2340" s="70"/>
      <c r="V2340" s="60">
        <v>1991775.32</v>
      </c>
      <c r="W2340" s="60">
        <v>1991775.32</v>
      </c>
      <c r="X2340" s="60">
        <v>1991775.32</v>
      </c>
      <c r="Y2340" s="71" t="s">
        <v>77</v>
      </c>
      <c r="Z2340" s="8">
        <v>2016</v>
      </c>
      <c r="AA2340" s="228"/>
      <c r="AB2340" s="2" t="s">
        <v>2193</v>
      </c>
      <c r="AC2340" s="21" t="s">
        <v>277</v>
      </c>
      <c r="AD2340" s="24"/>
      <c r="AE2340" s="24"/>
      <c r="AF2340" s="24"/>
      <c r="AG2340" s="24"/>
      <c r="AH2340" s="24"/>
      <c r="AI2340" s="24"/>
      <c r="AJ2340" s="24"/>
      <c r="AK2340" s="24"/>
    </row>
    <row r="2341" spans="1:37" ht="100.5" customHeight="1">
      <c r="A2341" s="20" t="s">
        <v>289</v>
      </c>
      <c r="B2341" s="5" t="s">
        <v>243</v>
      </c>
      <c r="C2341" s="25" t="s">
        <v>115</v>
      </c>
      <c r="D2341" s="25" t="s">
        <v>116</v>
      </c>
      <c r="E2341" s="8" t="s">
        <v>261</v>
      </c>
      <c r="F2341" s="25" t="s">
        <v>116</v>
      </c>
      <c r="G2341" s="8" t="s">
        <v>261</v>
      </c>
      <c r="H2341" s="3" t="s">
        <v>262</v>
      </c>
      <c r="I2341" s="8" t="s">
        <v>263</v>
      </c>
      <c r="J2341" s="68" t="s">
        <v>38</v>
      </c>
      <c r="K2341" s="10">
        <v>100</v>
      </c>
      <c r="L2341" s="94">
        <v>711000000</v>
      </c>
      <c r="M2341" s="26" t="s">
        <v>73</v>
      </c>
      <c r="N2341" s="69" t="s">
        <v>248</v>
      </c>
      <c r="O2341" s="68" t="s">
        <v>267</v>
      </c>
      <c r="P2341" s="3"/>
      <c r="Q2341" s="12" t="s">
        <v>250</v>
      </c>
      <c r="R2341" s="8" t="s">
        <v>251</v>
      </c>
      <c r="S2341" s="51"/>
      <c r="T2341" s="36" t="s">
        <v>51</v>
      </c>
      <c r="U2341" s="70"/>
      <c r="V2341" s="60">
        <v>789425</v>
      </c>
      <c r="W2341" s="60">
        <v>789425</v>
      </c>
      <c r="X2341" s="60">
        <v>789425</v>
      </c>
      <c r="Y2341" s="71" t="s">
        <v>77</v>
      </c>
      <c r="Z2341" s="8">
        <v>2016</v>
      </c>
      <c r="AA2341" s="228"/>
      <c r="AB2341" s="2" t="s">
        <v>2193</v>
      </c>
      <c r="AC2341" s="21" t="s">
        <v>277</v>
      </c>
      <c r="AD2341" s="24"/>
      <c r="AE2341" s="24"/>
      <c r="AF2341" s="24"/>
      <c r="AG2341" s="24"/>
      <c r="AH2341" s="24"/>
      <c r="AI2341" s="24"/>
      <c r="AJ2341" s="24"/>
      <c r="AK2341" s="24"/>
    </row>
    <row r="2342" spans="1:37" ht="100.5" customHeight="1">
      <c r="A2342" s="20" t="s">
        <v>290</v>
      </c>
      <c r="B2342" s="5" t="s">
        <v>243</v>
      </c>
      <c r="C2342" s="25" t="s">
        <v>115</v>
      </c>
      <c r="D2342" s="25" t="s">
        <v>116</v>
      </c>
      <c r="E2342" s="8" t="s">
        <v>261</v>
      </c>
      <c r="F2342" s="25" t="s">
        <v>116</v>
      </c>
      <c r="G2342" s="8" t="s">
        <v>261</v>
      </c>
      <c r="H2342" s="3" t="s">
        <v>262</v>
      </c>
      <c r="I2342" s="8" t="s">
        <v>263</v>
      </c>
      <c r="J2342" s="68" t="s">
        <v>38</v>
      </c>
      <c r="K2342" s="10">
        <v>100</v>
      </c>
      <c r="L2342" s="94">
        <v>711000000</v>
      </c>
      <c r="M2342" s="26" t="s">
        <v>73</v>
      </c>
      <c r="N2342" s="69" t="s">
        <v>248</v>
      </c>
      <c r="O2342" s="68" t="s">
        <v>268</v>
      </c>
      <c r="P2342" s="3"/>
      <c r="Q2342" s="12" t="s">
        <v>250</v>
      </c>
      <c r="R2342" s="8" t="s">
        <v>251</v>
      </c>
      <c r="S2342" s="51"/>
      <c r="T2342" s="36" t="s">
        <v>51</v>
      </c>
      <c r="U2342" s="70"/>
      <c r="V2342" s="60">
        <v>324766</v>
      </c>
      <c r="W2342" s="60">
        <v>324766</v>
      </c>
      <c r="X2342" s="60">
        <v>324766</v>
      </c>
      <c r="Y2342" s="71" t="s">
        <v>77</v>
      </c>
      <c r="Z2342" s="8">
        <v>2016</v>
      </c>
      <c r="AA2342" s="228"/>
      <c r="AB2342" s="2" t="s">
        <v>2193</v>
      </c>
      <c r="AC2342" s="21" t="s">
        <v>277</v>
      </c>
      <c r="AD2342" s="24"/>
      <c r="AE2342" s="24"/>
      <c r="AF2342" s="24"/>
      <c r="AG2342" s="24"/>
      <c r="AH2342" s="24"/>
      <c r="AI2342" s="24"/>
      <c r="AJ2342" s="24"/>
      <c r="AK2342" s="24"/>
    </row>
    <row r="2343" spans="1:37" ht="100.5" customHeight="1">
      <c r="A2343" s="20" t="s">
        <v>291</v>
      </c>
      <c r="B2343" s="5" t="s">
        <v>243</v>
      </c>
      <c r="C2343" s="25" t="s">
        <v>115</v>
      </c>
      <c r="D2343" s="25" t="s">
        <v>116</v>
      </c>
      <c r="E2343" s="8" t="s">
        <v>261</v>
      </c>
      <c r="F2343" s="25" t="s">
        <v>116</v>
      </c>
      <c r="G2343" s="8" t="s">
        <v>261</v>
      </c>
      <c r="H2343" s="3" t="s">
        <v>262</v>
      </c>
      <c r="I2343" s="8" t="s">
        <v>263</v>
      </c>
      <c r="J2343" s="68" t="s">
        <v>38</v>
      </c>
      <c r="K2343" s="10">
        <v>100</v>
      </c>
      <c r="L2343" s="94">
        <v>711000000</v>
      </c>
      <c r="M2343" s="26" t="s">
        <v>73</v>
      </c>
      <c r="N2343" s="69" t="s">
        <v>248</v>
      </c>
      <c r="O2343" s="8" t="s">
        <v>269</v>
      </c>
      <c r="P2343" s="3"/>
      <c r="Q2343" s="12" t="s">
        <v>250</v>
      </c>
      <c r="R2343" s="8" t="s">
        <v>251</v>
      </c>
      <c r="S2343" s="51"/>
      <c r="T2343" s="36" t="s">
        <v>51</v>
      </c>
      <c r="U2343" s="70"/>
      <c r="V2343" s="80">
        <v>379845.82</v>
      </c>
      <c r="W2343" s="80">
        <v>379845.82</v>
      </c>
      <c r="X2343" s="80">
        <v>379845.82</v>
      </c>
      <c r="Y2343" s="71" t="s">
        <v>77</v>
      </c>
      <c r="Z2343" s="8">
        <v>2016</v>
      </c>
      <c r="AA2343" s="228"/>
      <c r="AB2343" s="2" t="s">
        <v>2193</v>
      </c>
      <c r="AC2343" s="21" t="s">
        <v>277</v>
      </c>
      <c r="AD2343" s="24"/>
      <c r="AE2343" s="24"/>
      <c r="AF2343" s="24"/>
      <c r="AG2343" s="24"/>
      <c r="AH2343" s="24"/>
      <c r="AI2343" s="24"/>
      <c r="AJ2343" s="24"/>
      <c r="AK2343" s="24"/>
    </row>
    <row r="2344" spans="1:37" ht="100.5" customHeight="1">
      <c r="A2344" s="20" t="s">
        <v>292</v>
      </c>
      <c r="B2344" s="5" t="s">
        <v>243</v>
      </c>
      <c r="C2344" s="25" t="s">
        <v>115</v>
      </c>
      <c r="D2344" s="25" t="s">
        <v>116</v>
      </c>
      <c r="E2344" s="8" t="s">
        <v>261</v>
      </c>
      <c r="F2344" s="25" t="s">
        <v>116</v>
      </c>
      <c r="G2344" s="8" t="s">
        <v>261</v>
      </c>
      <c r="H2344" s="3" t="s">
        <v>262</v>
      </c>
      <c r="I2344" s="8" t="s">
        <v>263</v>
      </c>
      <c r="J2344" s="68" t="s">
        <v>38</v>
      </c>
      <c r="K2344" s="10">
        <v>100</v>
      </c>
      <c r="L2344" s="94">
        <v>711000000</v>
      </c>
      <c r="M2344" s="26" t="s">
        <v>73</v>
      </c>
      <c r="N2344" s="69" t="s">
        <v>248</v>
      </c>
      <c r="O2344" s="8" t="s">
        <v>270</v>
      </c>
      <c r="P2344" s="3"/>
      <c r="Q2344" s="12" t="s">
        <v>250</v>
      </c>
      <c r="R2344" s="8" t="s">
        <v>251</v>
      </c>
      <c r="S2344" s="51"/>
      <c r="T2344" s="36" t="s">
        <v>51</v>
      </c>
      <c r="U2344" s="70"/>
      <c r="V2344" s="60">
        <v>1167801.6000000001</v>
      </c>
      <c r="W2344" s="60">
        <v>1167801.6000000001</v>
      </c>
      <c r="X2344" s="60">
        <v>1167801.6000000001</v>
      </c>
      <c r="Y2344" s="71" t="s">
        <v>77</v>
      </c>
      <c r="Z2344" s="8">
        <v>2016</v>
      </c>
      <c r="AA2344" s="228"/>
      <c r="AB2344" s="2" t="s">
        <v>2193</v>
      </c>
      <c r="AC2344" s="21" t="s">
        <v>277</v>
      </c>
      <c r="AD2344" s="24"/>
      <c r="AE2344" s="24"/>
      <c r="AF2344" s="24"/>
      <c r="AG2344" s="24"/>
      <c r="AH2344" s="24"/>
      <c r="AI2344" s="24"/>
      <c r="AJ2344" s="24"/>
      <c r="AK2344" s="24"/>
    </row>
    <row r="2345" spans="1:37" ht="100.5" customHeight="1">
      <c r="A2345" s="20" t="s">
        <v>293</v>
      </c>
      <c r="B2345" s="5" t="s">
        <v>243</v>
      </c>
      <c r="C2345" s="25" t="s">
        <v>115</v>
      </c>
      <c r="D2345" s="25" t="s">
        <v>116</v>
      </c>
      <c r="E2345" s="8" t="s">
        <v>261</v>
      </c>
      <c r="F2345" s="25" t="s">
        <v>116</v>
      </c>
      <c r="G2345" s="8" t="s">
        <v>261</v>
      </c>
      <c r="H2345" s="3" t="s">
        <v>262</v>
      </c>
      <c r="I2345" s="8" t="s">
        <v>263</v>
      </c>
      <c r="J2345" s="68" t="s">
        <v>38</v>
      </c>
      <c r="K2345" s="10">
        <v>100</v>
      </c>
      <c r="L2345" s="94">
        <v>711000000</v>
      </c>
      <c r="M2345" s="26" t="s">
        <v>73</v>
      </c>
      <c r="N2345" s="69" t="s">
        <v>248</v>
      </c>
      <c r="O2345" s="5" t="s">
        <v>271</v>
      </c>
      <c r="P2345" s="3"/>
      <c r="Q2345" s="12" t="s">
        <v>250</v>
      </c>
      <c r="R2345" s="8" t="s">
        <v>251</v>
      </c>
      <c r="S2345" s="51"/>
      <c r="T2345" s="36" t="s">
        <v>51</v>
      </c>
      <c r="U2345" s="70"/>
      <c r="V2345" s="60">
        <v>1584449.84</v>
      </c>
      <c r="W2345" s="60">
        <v>1584449.84</v>
      </c>
      <c r="X2345" s="60">
        <v>1584449.84</v>
      </c>
      <c r="Y2345" s="71" t="s">
        <v>77</v>
      </c>
      <c r="Z2345" s="8">
        <v>2016</v>
      </c>
      <c r="AA2345" s="228"/>
      <c r="AB2345" s="2" t="s">
        <v>2193</v>
      </c>
      <c r="AC2345" s="21" t="s">
        <v>277</v>
      </c>
      <c r="AD2345" s="24"/>
      <c r="AE2345" s="24"/>
      <c r="AF2345" s="24"/>
      <c r="AG2345" s="24"/>
      <c r="AH2345" s="24"/>
      <c r="AI2345" s="24"/>
      <c r="AJ2345" s="24"/>
      <c r="AK2345" s="24"/>
    </row>
    <row r="2346" spans="1:37" ht="100.5" customHeight="1">
      <c r="A2346" s="20" t="s">
        <v>294</v>
      </c>
      <c r="B2346" s="5" t="s">
        <v>243</v>
      </c>
      <c r="C2346" s="25" t="s">
        <v>115</v>
      </c>
      <c r="D2346" s="25" t="s">
        <v>116</v>
      </c>
      <c r="E2346" s="8" t="s">
        <v>261</v>
      </c>
      <c r="F2346" s="25" t="s">
        <v>116</v>
      </c>
      <c r="G2346" s="8" t="s">
        <v>261</v>
      </c>
      <c r="H2346" s="3" t="s">
        <v>262</v>
      </c>
      <c r="I2346" s="8" t="s">
        <v>263</v>
      </c>
      <c r="J2346" s="68" t="s">
        <v>38</v>
      </c>
      <c r="K2346" s="10">
        <v>100</v>
      </c>
      <c r="L2346" s="94">
        <v>711000000</v>
      </c>
      <c r="M2346" s="26" t="s">
        <v>73</v>
      </c>
      <c r="N2346" s="69" t="s">
        <v>248</v>
      </c>
      <c r="O2346" s="3" t="s">
        <v>272</v>
      </c>
      <c r="P2346" s="3"/>
      <c r="Q2346" s="12" t="s">
        <v>250</v>
      </c>
      <c r="R2346" s="8" t="s">
        <v>251</v>
      </c>
      <c r="S2346" s="51"/>
      <c r="T2346" s="36" t="s">
        <v>51</v>
      </c>
      <c r="U2346" s="70"/>
      <c r="V2346" s="60">
        <v>433275.5</v>
      </c>
      <c r="W2346" s="60">
        <v>433275.5</v>
      </c>
      <c r="X2346" s="60">
        <v>433275.5</v>
      </c>
      <c r="Y2346" s="71" t="s">
        <v>77</v>
      </c>
      <c r="Z2346" s="8">
        <v>2016</v>
      </c>
      <c r="AA2346" s="228"/>
      <c r="AB2346" s="2" t="s">
        <v>2193</v>
      </c>
      <c r="AC2346" s="21" t="s">
        <v>277</v>
      </c>
      <c r="AD2346" s="24"/>
      <c r="AE2346" s="24"/>
      <c r="AF2346" s="24"/>
      <c r="AG2346" s="24"/>
      <c r="AH2346" s="24"/>
      <c r="AI2346" s="24"/>
      <c r="AJ2346" s="24"/>
      <c r="AK2346" s="24"/>
    </row>
    <row r="2347" spans="1:37" ht="100.5" customHeight="1">
      <c r="A2347" s="20" t="s">
        <v>295</v>
      </c>
      <c r="B2347" s="5" t="s">
        <v>243</v>
      </c>
      <c r="C2347" s="25" t="s">
        <v>115</v>
      </c>
      <c r="D2347" s="25" t="s">
        <v>116</v>
      </c>
      <c r="E2347" s="8" t="s">
        <v>261</v>
      </c>
      <c r="F2347" s="25" t="s">
        <v>116</v>
      </c>
      <c r="G2347" s="8" t="s">
        <v>261</v>
      </c>
      <c r="H2347" s="3" t="s">
        <v>262</v>
      </c>
      <c r="I2347" s="8" t="s">
        <v>263</v>
      </c>
      <c r="J2347" s="68" t="s">
        <v>38</v>
      </c>
      <c r="K2347" s="10">
        <v>100</v>
      </c>
      <c r="L2347" s="94">
        <v>711000000</v>
      </c>
      <c r="M2347" s="26" t="s">
        <v>73</v>
      </c>
      <c r="N2347" s="69" t="s">
        <v>248</v>
      </c>
      <c r="O2347" s="5" t="s">
        <v>273</v>
      </c>
      <c r="P2347" s="3"/>
      <c r="Q2347" s="12" t="s">
        <v>250</v>
      </c>
      <c r="R2347" s="8" t="s">
        <v>251</v>
      </c>
      <c r="S2347" s="51"/>
      <c r="T2347" s="36" t="s">
        <v>51</v>
      </c>
      <c r="U2347" s="70"/>
      <c r="V2347" s="60">
        <v>848193.84</v>
      </c>
      <c r="W2347" s="60">
        <v>848193.84</v>
      </c>
      <c r="X2347" s="60">
        <v>848193.84</v>
      </c>
      <c r="Y2347" s="71" t="s">
        <v>77</v>
      </c>
      <c r="Z2347" s="8">
        <v>2016</v>
      </c>
      <c r="AA2347" s="228"/>
      <c r="AB2347" s="2" t="s">
        <v>2193</v>
      </c>
      <c r="AC2347" s="21" t="s">
        <v>277</v>
      </c>
      <c r="AD2347" s="24"/>
      <c r="AE2347" s="24"/>
      <c r="AF2347" s="24"/>
      <c r="AG2347" s="24"/>
      <c r="AH2347" s="24"/>
      <c r="AI2347" s="24"/>
      <c r="AJ2347" s="24"/>
      <c r="AK2347" s="24"/>
    </row>
    <row r="2348" spans="1:37" ht="100.5" customHeight="1">
      <c r="A2348" s="20" t="s">
        <v>296</v>
      </c>
      <c r="B2348" s="5" t="s">
        <v>243</v>
      </c>
      <c r="C2348" s="25" t="s">
        <v>115</v>
      </c>
      <c r="D2348" s="25" t="s">
        <v>116</v>
      </c>
      <c r="E2348" s="8" t="s">
        <v>261</v>
      </c>
      <c r="F2348" s="25" t="s">
        <v>116</v>
      </c>
      <c r="G2348" s="8" t="s">
        <v>261</v>
      </c>
      <c r="H2348" s="3" t="s">
        <v>262</v>
      </c>
      <c r="I2348" s="8" t="s">
        <v>263</v>
      </c>
      <c r="J2348" s="68" t="s">
        <v>38</v>
      </c>
      <c r="K2348" s="10">
        <v>100</v>
      </c>
      <c r="L2348" s="94">
        <v>711000000</v>
      </c>
      <c r="M2348" s="26" t="s">
        <v>73</v>
      </c>
      <c r="N2348" s="69" t="s">
        <v>248</v>
      </c>
      <c r="O2348" s="5" t="s">
        <v>274</v>
      </c>
      <c r="P2348" s="3"/>
      <c r="Q2348" s="12" t="s">
        <v>250</v>
      </c>
      <c r="R2348" s="8" t="s">
        <v>251</v>
      </c>
      <c r="S2348" s="51"/>
      <c r="T2348" s="36" t="s">
        <v>51</v>
      </c>
      <c r="U2348" s="70"/>
      <c r="V2348" s="80">
        <v>654979</v>
      </c>
      <c r="W2348" s="80">
        <v>654979</v>
      </c>
      <c r="X2348" s="80">
        <v>654979</v>
      </c>
      <c r="Y2348" s="71" t="s">
        <v>77</v>
      </c>
      <c r="Z2348" s="8">
        <v>2016</v>
      </c>
      <c r="AA2348" s="228"/>
      <c r="AB2348" s="2" t="s">
        <v>2193</v>
      </c>
      <c r="AC2348" s="21" t="s">
        <v>277</v>
      </c>
      <c r="AD2348" s="24"/>
      <c r="AE2348" s="24"/>
      <c r="AF2348" s="24"/>
      <c r="AG2348" s="24"/>
      <c r="AH2348" s="24"/>
      <c r="AI2348" s="24"/>
      <c r="AJ2348" s="24"/>
      <c r="AK2348" s="24"/>
    </row>
    <row r="2349" spans="1:37" ht="100.5" customHeight="1">
      <c r="A2349" s="20" t="s">
        <v>297</v>
      </c>
      <c r="B2349" s="5" t="s">
        <v>243</v>
      </c>
      <c r="C2349" s="25" t="s">
        <v>115</v>
      </c>
      <c r="D2349" s="25" t="s">
        <v>116</v>
      </c>
      <c r="E2349" s="8" t="s">
        <v>261</v>
      </c>
      <c r="F2349" s="25" t="s">
        <v>116</v>
      </c>
      <c r="G2349" s="8" t="s">
        <v>261</v>
      </c>
      <c r="H2349" s="3" t="s">
        <v>262</v>
      </c>
      <c r="I2349" s="8" t="s">
        <v>263</v>
      </c>
      <c r="J2349" s="68" t="s">
        <v>38</v>
      </c>
      <c r="K2349" s="10">
        <v>100</v>
      </c>
      <c r="L2349" s="94">
        <v>711000000</v>
      </c>
      <c r="M2349" s="26" t="s">
        <v>73</v>
      </c>
      <c r="N2349" s="69" t="s">
        <v>248</v>
      </c>
      <c r="O2349" s="5" t="s">
        <v>275</v>
      </c>
      <c r="P2349" s="3"/>
      <c r="Q2349" s="12" t="s">
        <v>250</v>
      </c>
      <c r="R2349" s="8" t="s">
        <v>251</v>
      </c>
      <c r="S2349" s="51"/>
      <c r="T2349" s="36" t="s">
        <v>51</v>
      </c>
      <c r="U2349" s="70"/>
      <c r="V2349" s="60">
        <v>999163.5</v>
      </c>
      <c r="W2349" s="60">
        <v>999163.5</v>
      </c>
      <c r="X2349" s="60">
        <v>999163.5</v>
      </c>
      <c r="Y2349" s="71" t="s">
        <v>77</v>
      </c>
      <c r="Z2349" s="8">
        <v>2016</v>
      </c>
      <c r="AA2349" s="228"/>
      <c r="AB2349" s="2" t="s">
        <v>2193</v>
      </c>
      <c r="AC2349" s="21" t="s">
        <v>277</v>
      </c>
      <c r="AD2349" s="24"/>
      <c r="AE2349" s="24"/>
      <c r="AF2349" s="24"/>
      <c r="AG2349" s="24"/>
      <c r="AH2349" s="24"/>
      <c r="AI2349" s="24"/>
      <c r="AJ2349" s="24"/>
      <c r="AK2349" s="24"/>
    </row>
    <row r="2350" spans="1:37" ht="100.5" customHeight="1">
      <c r="A2350" s="20" t="s">
        <v>298</v>
      </c>
      <c r="B2350" s="5" t="s">
        <v>243</v>
      </c>
      <c r="C2350" s="25" t="s">
        <v>115</v>
      </c>
      <c r="D2350" s="25" t="s">
        <v>116</v>
      </c>
      <c r="E2350" s="8" t="s">
        <v>261</v>
      </c>
      <c r="F2350" s="25" t="s">
        <v>116</v>
      </c>
      <c r="G2350" s="8" t="s">
        <v>261</v>
      </c>
      <c r="H2350" s="3" t="s">
        <v>262</v>
      </c>
      <c r="I2350" s="8" t="s">
        <v>263</v>
      </c>
      <c r="J2350" s="68" t="s">
        <v>38</v>
      </c>
      <c r="K2350" s="10">
        <v>100</v>
      </c>
      <c r="L2350" s="94">
        <v>711000000</v>
      </c>
      <c r="M2350" s="26" t="s">
        <v>73</v>
      </c>
      <c r="N2350" s="69" t="s">
        <v>248</v>
      </c>
      <c r="O2350" s="5" t="s">
        <v>276</v>
      </c>
      <c r="P2350" s="3"/>
      <c r="Q2350" s="12" t="s">
        <v>250</v>
      </c>
      <c r="R2350" s="8" t="s">
        <v>251</v>
      </c>
      <c r="S2350" s="51"/>
      <c r="T2350" s="36" t="s">
        <v>51</v>
      </c>
      <c r="U2350" s="70"/>
      <c r="V2350" s="60">
        <v>427464.32</v>
      </c>
      <c r="W2350" s="60">
        <v>427464.32</v>
      </c>
      <c r="X2350" s="60">
        <v>427464.32</v>
      </c>
      <c r="Y2350" s="71" t="s">
        <v>77</v>
      </c>
      <c r="Z2350" s="8">
        <v>2016</v>
      </c>
      <c r="AA2350" s="228"/>
      <c r="AB2350" s="2" t="s">
        <v>2193</v>
      </c>
      <c r="AC2350" s="21" t="s">
        <v>277</v>
      </c>
      <c r="AD2350" s="24"/>
      <c r="AE2350" s="24"/>
      <c r="AF2350" s="24"/>
      <c r="AG2350" s="24"/>
      <c r="AH2350" s="24"/>
      <c r="AI2350" s="24"/>
      <c r="AJ2350" s="24"/>
      <c r="AK2350" s="24"/>
    </row>
    <row r="2351" spans="1:37" ht="100.5" customHeight="1">
      <c r="A2351" s="20" t="s">
        <v>299</v>
      </c>
      <c r="B2351" s="5" t="s">
        <v>243</v>
      </c>
      <c r="C2351" s="91" t="s">
        <v>307</v>
      </c>
      <c r="D2351" s="91" t="s">
        <v>302</v>
      </c>
      <c r="E2351" s="91" t="s">
        <v>302</v>
      </c>
      <c r="F2351" s="91" t="s">
        <v>302</v>
      </c>
      <c r="G2351" s="91" t="s">
        <v>302</v>
      </c>
      <c r="H2351" s="84" t="s">
        <v>303</v>
      </c>
      <c r="I2351" s="84" t="s">
        <v>304</v>
      </c>
      <c r="J2351" s="68" t="s">
        <v>38</v>
      </c>
      <c r="K2351" s="10">
        <v>100</v>
      </c>
      <c r="L2351" s="5">
        <v>271034100</v>
      </c>
      <c r="M2351" s="26" t="s">
        <v>84</v>
      </c>
      <c r="N2351" s="69" t="s">
        <v>248</v>
      </c>
      <c r="O2351" s="25" t="s">
        <v>84</v>
      </c>
      <c r="P2351" s="85"/>
      <c r="Q2351" s="25" t="s">
        <v>306</v>
      </c>
      <c r="R2351" s="49" t="s">
        <v>305</v>
      </c>
      <c r="S2351" s="81"/>
      <c r="T2351" s="36" t="s">
        <v>51</v>
      </c>
      <c r="U2351" s="34"/>
      <c r="V2351" s="83">
        <v>110000</v>
      </c>
      <c r="W2351" s="83">
        <v>110000</v>
      </c>
      <c r="X2351" s="60">
        <v>427464.32</v>
      </c>
      <c r="Y2351" s="71" t="s">
        <v>77</v>
      </c>
      <c r="Z2351" s="8">
        <v>2016</v>
      </c>
      <c r="AA2351" s="228"/>
      <c r="AB2351" s="21" t="s">
        <v>300</v>
      </c>
      <c r="AC2351" s="21" t="s">
        <v>209</v>
      </c>
      <c r="AD2351" s="24"/>
      <c r="AE2351" s="24"/>
      <c r="AF2351" s="24"/>
      <c r="AG2351" s="82"/>
      <c r="AH2351" s="24"/>
      <c r="AI2351" s="24"/>
      <c r="AJ2351" s="24"/>
      <c r="AK2351" s="82" t="s">
        <v>301</v>
      </c>
    </row>
    <row r="2352" spans="1:37" ht="100.5" customHeight="1">
      <c r="A2352" s="20" t="s">
        <v>328</v>
      </c>
      <c r="B2352" s="49" t="s">
        <v>243</v>
      </c>
      <c r="C2352" s="49" t="s">
        <v>308</v>
      </c>
      <c r="D2352" s="49" t="s">
        <v>309</v>
      </c>
      <c r="E2352" s="49" t="s">
        <v>310</v>
      </c>
      <c r="F2352" s="49" t="s">
        <v>309</v>
      </c>
      <c r="G2352" s="49" t="s">
        <v>310</v>
      </c>
      <c r="H2352" s="49" t="s">
        <v>311</v>
      </c>
      <c r="I2352" s="49" t="s">
        <v>312</v>
      </c>
      <c r="J2352" s="49" t="s">
        <v>38</v>
      </c>
      <c r="K2352" s="53">
        <v>100</v>
      </c>
      <c r="L2352" s="8">
        <v>271010000</v>
      </c>
      <c r="M2352" s="5" t="s">
        <v>127</v>
      </c>
      <c r="N2352" s="11" t="s">
        <v>248</v>
      </c>
      <c r="O2352" s="8" t="s">
        <v>338</v>
      </c>
      <c r="P2352" s="49"/>
      <c r="Q2352" s="49" t="s">
        <v>690</v>
      </c>
      <c r="R2352" s="49" t="s">
        <v>313</v>
      </c>
      <c r="S2352" s="49"/>
      <c r="T2352" s="49" t="s">
        <v>51</v>
      </c>
      <c r="U2352" s="49"/>
      <c r="V2352" s="15">
        <v>360570</v>
      </c>
      <c r="W2352" s="15">
        <v>360570</v>
      </c>
      <c r="X2352" s="15">
        <v>360570</v>
      </c>
      <c r="Y2352" s="58" t="s">
        <v>77</v>
      </c>
      <c r="Z2352" s="50">
        <v>2016</v>
      </c>
      <c r="AA2352" s="228"/>
      <c r="AB2352" s="2" t="s">
        <v>2193</v>
      </c>
      <c r="AC2352" s="21" t="s">
        <v>340</v>
      </c>
      <c r="AD2352" s="24"/>
      <c r="AE2352" s="24"/>
      <c r="AF2352" s="24"/>
      <c r="AG2352" s="82"/>
      <c r="AH2352" s="24"/>
      <c r="AI2352" s="24"/>
      <c r="AJ2352" s="24"/>
      <c r="AK2352" s="82" t="s">
        <v>339</v>
      </c>
    </row>
    <row r="2353" spans="1:37" ht="100.5" customHeight="1">
      <c r="A2353" s="20" t="s">
        <v>329</v>
      </c>
      <c r="B2353" s="49" t="s">
        <v>243</v>
      </c>
      <c r="C2353" s="49" t="s">
        <v>308</v>
      </c>
      <c r="D2353" s="49" t="s">
        <v>309</v>
      </c>
      <c r="E2353" s="49" t="s">
        <v>310</v>
      </c>
      <c r="F2353" s="49" t="s">
        <v>309</v>
      </c>
      <c r="G2353" s="49" t="s">
        <v>310</v>
      </c>
      <c r="H2353" s="49" t="s">
        <v>311</v>
      </c>
      <c r="I2353" s="49" t="s">
        <v>312</v>
      </c>
      <c r="J2353" s="49" t="s">
        <v>38</v>
      </c>
      <c r="K2353" s="53">
        <v>100</v>
      </c>
      <c r="L2353" s="95">
        <v>231010000</v>
      </c>
      <c r="M2353" s="5" t="s">
        <v>128</v>
      </c>
      <c r="N2353" s="11" t="s">
        <v>248</v>
      </c>
      <c r="O2353" s="49" t="s">
        <v>314</v>
      </c>
      <c r="P2353" s="49"/>
      <c r="Q2353" s="49" t="s">
        <v>690</v>
      </c>
      <c r="R2353" s="50" t="s">
        <v>313</v>
      </c>
      <c r="S2353" s="49"/>
      <c r="T2353" s="49" t="s">
        <v>51</v>
      </c>
      <c r="U2353" s="49"/>
      <c r="V2353" s="67">
        <v>212710.65</v>
      </c>
      <c r="W2353" s="67">
        <v>212710.65</v>
      </c>
      <c r="X2353" s="67">
        <v>212710.65</v>
      </c>
      <c r="Y2353" s="58" t="s">
        <v>77</v>
      </c>
      <c r="Z2353" s="50">
        <v>2016</v>
      </c>
      <c r="AA2353" s="228"/>
      <c r="AB2353" s="2" t="s">
        <v>2193</v>
      </c>
      <c r="AC2353" s="21" t="s">
        <v>340</v>
      </c>
      <c r="AD2353" s="24"/>
      <c r="AE2353" s="24"/>
      <c r="AF2353" s="24"/>
      <c r="AG2353" s="82"/>
      <c r="AH2353" s="24"/>
      <c r="AI2353" s="24"/>
      <c r="AJ2353" s="24"/>
      <c r="AK2353" s="82" t="s">
        <v>339</v>
      </c>
    </row>
    <row r="2354" spans="1:37" ht="100.5" customHeight="1">
      <c r="A2354" s="20" t="s">
        <v>330</v>
      </c>
      <c r="B2354" s="49" t="s">
        <v>243</v>
      </c>
      <c r="C2354" s="49" t="s">
        <v>308</v>
      </c>
      <c r="D2354" s="49" t="s">
        <v>309</v>
      </c>
      <c r="E2354" s="49" t="s">
        <v>310</v>
      </c>
      <c r="F2354" s="49" t="s">
        <v>309</v>
      </c>
      <c r="G2354" s="49" t="s">
        <v>310</v>
      </c>
      <c r="H2354" s="49" t="s">
        <v>311</v>
      </c>
      <c r="I2354" s="49" t="s">
        <v>312</v>
      </c>
      <c r="J2354" s="49" t="s">
        <v>38</v>
      </c>
      <c r="K2354" s="53">
        <v>100</v>
      </c>
      <c r="L2354" s="95">
        <v>151010000</v>
      </c>
      <c r="M2354" s="5" t="s">
        <v>82</v>
      </c>
      <c r="N2354" s="11" t="s">
        <v>248</v>
      </c>
      <c r="O2354" s="98" t="s">
        <v>315</v>
      </c>
      <c r="P2354" s="49"/>
      <c r="Q2354" s="49" t="s">
        <v>690</v>
      </c>
      <c r="R2354" s="50" t="s">
        <v>313</v>
      </c>
      <c r="S2354" s="49"/>
      <c r="T2354" s="49" t="s">
        <v>51</v>
      </c>
      <c r="U2354" s="49"/>
      <c r="V2354" s="67">
        <v>213000</v>
      </c>
      <c r="W2354" s="67">
        <v>213000</v>
      </c>
      <c r="X2354" s="67">
        <v>213000</v>
      </c>
      <c r="Y2354" s="58" t="s">
        <v>77</v>
      </c>
      <c r="Z2354" s="50">
        <v>2016</v>
      </c>
      <c r="AA2354" s="228"/>
      <c r="AB2354" s="2" t="s">
        <v>2193</v>
      </c>
      <c r="AC2354" s="21" t="s">
        <v>340</v>
      </c>
      <c r="AD2354" s="24"/>
      <c r="AE2354" s="24"/>
      <c r="AF2354" s="24"/>
      <c r="AG2354" s="82"/>
      <c r="AH2354" s="24"/>
      <c r="AI2354" s="24"/>
      <c r="AJ2354" s="24"/>
      <c r="AK2354" s="82" t="s">
        <v>339</v>
      </c>
    </row>
    <row r="2355" spans="1:37" ht="100.5" customHeight="1" thickBot="1">
      <c r="A2355" s="20" t="s">
        <v>331</v>
      </c>
      <c r="B2355" s="49" t="s">
        <v>243</v>
      </c>
      <c r="C2355" s="49" t="s">
        <v>308</v>
      </c>
      <c r="D2355" s="49" t="s">
        <v>309</v>
      </c>
      <c r="E2355" s="49" t="s">
        <v>310</v>
      </c>
      <c r="F2355" s="49" t="s">
        <v>309</v>
      </c>
      <c r="G2355" s="49" t="s">
        <v>310</v>
      </c>
      <c r="H2355" s="49" t="s">
        <v>311</v>
      </c>
      <c r="I2355" s="49" t="s">
        <v>312</v>
      </c>
      <c r="J2355" s="49" t="s">
        <v>38</v>
      </c>
      <c r="K2355" s="53">
        <v>100</v>
      </c>
      <c r="L2355" s="95">
        <v>431010000</v>
      </c>
      <c r="M2355" s="5" t="s">
        <v>129</v>
      </c>
      <c r="N2355" s="11" t="s">
        <v>248</v>
      </c>
      <c r="O2355" s="99" t="s">
        <v>637</v>
      </c>
      <c r="P2355" s="49"/>
      <c r="Q2355" s="49" t="s">
        <v>690</v>
      </c>
      <c r="R2355" s="50" t="s">
        <v>313</v>
      </c>
      <c r="S2355" s="49"/>
      <c r="T2355" s="49" t="s">
        <v>51</v>
      </c>
      <c r="U2355" s="49"/>
      <c r="V2355" s="67">
        <v>213000</v>
      </c>
      <c r="W2355" s="67">
        <v>213000</v>
      </c>
      <c r="X2355" s="67">
        <v>213000</v>
      </c>
      <c r="Y2355" s="58" t="s">
        <v>77</v>
      </c>
      <c r="Z2355" s="50">
        <v>2016</v>
      </c>
      <c r="AA2355" s="228"/>
      <c r="AB2355" s="2" t="s">
        <v>2193</v>
      </c>
      <c r="AC2355" s="21" t="s">
        <v>340</v>
      </c>
      <c r="AD2355" s="24"/>
      <c r="AE2355" s="24"/>
      <c r="AF2355" s="24"/>
      <c r="AG2355" s="82"/>
      <c r="AH2355" s="24"/>
      <c r="AI2355" s="24"/>
      <c r="AJ2355" s="24"/>
      <c r="AK2355" s="82" t="s">
        <v>339</v>
      </c>
    </row>
    <row r="2356" spans="1:37" ht="100.5" customHeight="1">
      <c r="A2356" s="20" t="s">
        <v>332</v>
      </c>
      <c r="B2356" s="49" t="s">
        <v>243</v>
      </c>
      <c r="C2356" s="49" t="s">
        <v>308</v>
      </c>
      <c r="D2356" s="49" t="s">
        <v>309</v>
      </c>
      <c r="E2356" s="49" t="s">
        <v>310</v>
      </c>
      <c r="F2356" s="49" t="s">
        <v>309</v>
      </c>
      <c r="G2356" s="49" t="s">
        <v>310</v>
      </c>
      <c r="H2356" s="49" t="s">
        <v>311</v>
      </c>
      <c r="I2356" s="49" t="s">
        <v>312</v>
      </c>
      <c r="J2356" s="49" t="s">
        <v>38</v>
      </c>
      <c r="K2356" s="53">
        <v>100</v>
      </c>
      <c r="L2356" s="96">
        <v>471010000</v>
      </c>
      <c r="M2356" s="97" t="s">
        <v>125</v>
      </c>
      <c r="N2356" s="100" t="s">
        <v>327</v>
      </c>
      <c r="O2356" s="98" t="s">
        <v>316</v>
      </c>
      <c r="P2356" s="98"/>
      <c r="Q2356" s="11" t="s">
        <v>317</v>
      </c>
      <c r="R2356" s="49" t="s">
        <v>313</v>
      </c>
      <c r="S2356" s="49"/>
      <c r="T2356" s="49" t="s">
        <v>51</v>
      </c>
      <c r="U2356" s="49"/>
      <c r="V2356" s="67">
        <v>212711.04000000001</v>
      </c>
      <c r="W2356" s="67">
        <v>212711.04000000001</v>
      </c>
      <c r="X2356" s="67">
        <v>212711.04000000001</v>
      </c>
      <c r="Y2356" s="58" t="s">
        <v>77</v>
      </c>
      <c r="Z2356" s="50">
        <v>2016</v>
      </c>
      <c r="AA2356" s="228"/>
      <c r="AB2356" s="2" t="s">
        <v>2193</v>
      </c>
      <c r="AC2356" s="21" t="s">
        <v>340</v>
      </c>
      <c r="AD2356" s="24"/>
      <c r="AE2356" s="24"/>
      <c r="AF2356" s="24"/>
      <c r="AG2356" s="82"/>
      <c r="AH2356" s="24"/>
      <c r="AI2356" s="24"/>
      <c r="AJ2356" s="24"/>
      <c r="AK2356" s="82" t="s">
        <v>339</v>
      </c>
    </row>
    <row r="2357" spans="1:37" ht="100.5" customHeight="1">
      <c r="A2357" s="20" t="s">
        <v>333</v>
      </c>
      <c r="B2357" s="49" t="s">
        <v>243</v>
      </c>
      <c r="C2357" s="49" t="s">
        <v>308</v>
      </c>
      <c r="D2357" s="49" t="s">
        <v>309</v>
      </c>
      <c r="E2357" s="49" t="s">
        <v>310</v>
      </c>
      <c r="F2357" s="49" t="s">
        <v>309</v>
      </c>
      <c r="G2357" s="49" t="s">
        <v>310</v>
      </c>
      <c r="H2357" s="49" t="s">
        <v>311</v>
      </c>
      <c r="I2357" s="49" t="s">
        <v>312</v>
      </c>
      <c r="J2357" s="49" t="s">
        <v>38</v>
      </c>
      <c r="K2357" s="53">
        <v>100</v>
      </c>
      <c r="L2357" s="95">
        <v>311010000</v>
      </c>
      <c r="M2357" s="8" t="s">
        <v>342</v>
      </c>
      <c r="N2357" s="11" t="s">
        <v>248</v>
      </c>
      <c r="O2357" s="92" t="s">
        <v>318</v>
      </c>
      <c r="P2357" s="49"/>
      <c r="Q2357" s="49" t="s">
        <v>690</v>
      </c>
      <c r="R2357" s="50" t="s">
        <v>313</v>
      </c>
      <c r="S2357" s="49"/>
      <c r="T2357" s="49" t="s">
        <v>51</v>
      </c>
      <c r="U2357" s="49"/>
      <c r="V2357" s="67">
        <v>213000</v>
      </c>
      <c r="W2357" s="67">
        <v>213000</v>
      </c>
      <c r="X2357" s="67">
        <v>213000</v>
      </c>
      <c r="Y2357" s="58" t="s">
        <v>77</v>
      </c>
      <c r="Z2357" s="50">
        <v>2016</v>
      </c>
      <c r="AA2357" s="228"/>
      <c r="AB2357" s="2" t="s">
        <v>2193</v>
      </c>
      <c r="AC2357" s="21" t="s">
        <v>340</v>
      </c>
      <c r="AD2357" s="24"/>
      <c r="AE2357" s="24"/>
      <c r="AF2357" s="24"/>
      <c r="AG2357" s="82"/>
      <c r="AH2357" s="24"/>
      <c r="AI2357" s="24"/>
      <c r="AJ2357" s="24"/>
      <c r="AK2357" s="82" t="s">
        <v>339</v>
      </c>
    </row>
    <row r="2358" spans="1:37" ht="100.5" customHeight="1">
      <c r="A2358" s="20" t="s">
        <v>334</v>
      </c>
      <c r="B2358" s="49" t="s">
        <v>243</v>
      </c>
      <c r="C2358" s="49" t="s">
        <v>308</v>
      </c>
      <c r="D2358" s="49" t="s">
        <v>309</v>
      </c>
      <c r="E2358" s="49" t="s">
        <v>310</v>
      </c>
      <c r="F2358" s="49" t="s">
        <v>309</v>
      </c>
      <c r="G2358" s="49" t="s">
        <v>310</v>
      </c>
      <c r="H2358" s="49" t="s">
        <v>311</v>
      </c>
      <c r="I2358" s="49" t="s">
        <v>312</v>
      </c>
      <c r="J2358" s="49" t="s">
        <v>38</v>
      </c>
      <c r="K2358" s="53">
        <v>100</v>
      </c>
      <c r="L2358" s="5">
        <v>391010000</v>
      </c>
      <c r="M2358" s="5" t="s">
        <v>341</v>
      </c>
      <c r="N2358" s="11" t="s">
        <v>248</v>
      </c>
      <c r="O2358" s="98" t="s">
        <v>319</v>
      </c>
      <c r="P2358" s="49"/>
      <c r="Q2358" s="49" t="s">
        <v>690</v>
      </c>
      <c r="R2358" s="50" t="s">
        <v>313</v>
      </c>
      <c r="S2358" s="49"/>
      <c r="T2358" s="49" t="s">
        <v>51</v>
      </c>
      <c r="U2358" s="49"/>
      <c r="V2358" s="67">
        <v>216342</v>
      </c>
      <c r="W2358" s="67">
        <v>216342</v>
      </c>
      <c r="X2358" s="67">
        <v>216342</v>
      </c>
      <c r="Y2358" s="58" t="s">
        <v>77</v>
      </c>
      <c r="Z2358" s="50">
        <v>2016</v>
      </c>
      <c r="AA2358" s="228"/>
      <c r="AB2358" s="2" t="s">
        <v>2193</v>
      </c>
      <c r="AC2358" s="21" t="s">
        <v>340</v>
      </c>
      <c r="AD2358" s="24"/>
      <c r="AE2358" s="24"/>
      <c r="AF2358" s="24"/>
      <c r="AG2358" s="82"/>
      <c r="AH2358" s="24"/>
      <c r="AI2358" s="24"/>
      <c r="AJ2358" s="24"/>
      <c r="AK2358" s="82" t="s">
        <v>339</v>
      </c>
    </row>
    <row r="2359" spans="1:37" ht="100.5" customHeight="1">
      <c r="A2359" s="20" t="s">
        <v>335</v>
      </c>
      <c r="B2359" s="49" t="s">
        <v>243</v>
      </c>
      <c r="C2359" s="49" t="s">
        <v>308</v>
      </c>
      <c r="D2359" s="49" t="s">
        <v>309</v>
      </c>
      <c r="E2359" s="49" t="s">
        <v>310</v>
      </c>
      <c r="F2359" s="49" t="s">
        <v>309</v>
      </c>
      <c r="G2359" s="49" t="s">
        <v>310</v>
      </c>
      <c r="H2359" s="49" t="s">
        <v>311</v>
      </c>
      <c r="I2359" s="49" t="s">
        <v>312</v>
      </c>
      <c r="J2359" s="49" t="s">
        <v>38</v>
      </c>
      <c r="K2359" s="53">
        <v>100</v>
      </c>
      <c r="L2359" s="8">
        <v>511010000</v>
      </c>
      <c r="M2359" s="26" t="s">
        <v>88</v>
      </c>
      <c r="N2359" s="100" t="s">
        <v>326</v>
      </c>
      <c r="O2359" s="99" t="s">
        <v>320</v>
      </c>
      <c r="P2359" s="49"/>
      <c r="Q2359" s="11" t="s">
        <v>321</v>
      </c>
      <c r="R2359" s="50" t="s">
        <v>313</v>
      </c>
      <c r="S2359" s="49"/>
      <c r="T2359" s="49" t="s">
        <v>51</v>
      </c>
      <c r="U2359" s="49"/>
      <c r="V2359" s="67">
        <v>212640</v>
      </c>
      <c r="W2359" s="67">
        <v>212640</v>
      </c>
      <c r="X2359" s="67">
        <v>212640</v>
      </c>
      <c r="Y2359" s="58" t="s">
        <v>77</v>
      </c>
      <c r="Z2359" s="50">
        <v>2016</v>
      </c>
      <c r="AA2359" s="228"/>
      <c r="AB2359" s="2" t="s">
        <v>2193</v>
      </c>
      <c r="AC2359" s="21" t="s">
        <v>340</v>
      </c>
      <c r="AD2359" s="24"/>
      <c r="AE2359" s="24"/>
      <c r="AF2359" s="24"/>
      <c r="AG2359" s="82"/>
      <c r="AH2359" s="24"/>
      <c r="AI2359" s="24"/>
      <c r="AJ2359" s="24"/>
      <c r="AK2359" s="82" t="s">
        <v>339</v>
      </c>
    </row>
    <row r="2360" spans="1:37" ht="100.5" customHeight="1">
      <c r="A2360" s="20" t="s">
        <v>336</v>
      </c>
      <c r="B2360" s="49" t="s">
        <v>243</v>
      </c>
      <c r="C2360" s="49" t="s">
        <v>308</v>
      </c>
      <c r="D2360" s="49" t="s">
        <v>309</v>
      </c>
      <c r="E2360" s="49" t="s">
        <v>310</v>
      </c>
      <c r="F2360" s="49" t="s">
        <v>309</v>
      </c>
      <c r="G2360" s="49" t="s">
        <v>310</v>
      </c>
      <c r="H2360" s="49" t="s">
        <v>311</v>
      </c>
      <c r="I2360" s="49" t="s">
        <v>312</v>
      </c>
      <c r="J2360" s="49" t="s">
        <v>38</v>
      </c>
      <c r="K2360" s="53">
        <v>100</v>
      </c>
      <c r="L2360" s="4">
        <v>711000000</v>
      </c>
      <c r="M2360" s="26" t="s">
        <v>73</v>
      </c>
      <c r="N2360" s="51" t="s">
        <v>707</v>
      </c>
      <c r="O2360" s="49" t="s">
        <v>322</v>
      </c>
      <c r="P2360" s="49"/>
      <c r="Q2360" s="49" t="s">
        <v>323</v>
      </c>
      <c r="R2360" s="49" t="s">
        <v>313</v>
      </c>
      <c r="S2360" s="49"/>
      <c r="T2360" s="49" t="s">
        <v>51</v>
      </c>
      <c r="U2360" s="49"/>
      <c r="V2360" s="93">
        <v>4242000</v>
      </c>
      <c r="W2360" s="93">
        <v>4242000</v>
      </c>
      <c r="X2360" s="93">
        <v>4242000</v>
      </c>
      <c r="Y2360" s="58" t="s">
        <v>77</v>
      </c>
      <c r="Z2360" s="50">
        <v>2016</v>
      </c>
      <c r="AA2360" s="228"/>
      <c r="AB2360" s="2" t="s">
        <v>2193</v>
      </c>
      <c r="AC2360" s="21" t="s">
        <v>340</v>
      </c>
      <c r="AD2360" s="24"/>
      <c r="AE2360" s="24"/>
      <c r="AF2360" s="24"/>
      <c r="AG2360" s="82"/>
      <c r="AH2360" s="24"/>
      <c r="AI2360" s="24"/>
      <c r="AJ2360" s="24"/>
      <c r="AK2360" s="82" t="s">
        <v>339</v>
      </c>
    </row>
    <row r="2361" spans="1:37" ht="100.5" customHeight="1">
      <c r="A2361" s="20" t="s">
        <v>337</v>
      </c>
      <c r="B2361" s="49" t="s">
        <v>243</v>
      </c>
      <c r="C2361" s="49" t="s">
        <v>308</v>
      </c>
      <c r="D2361" s="49" t="s">
        <v>309</v>
      </c>
      <c r="E2361" s="49" t="s">
        <v>310</v>
      </c>
      <c r="F2361" s="49" t="s">
        <v>309</v>
      </c>
      <c r="G2361" s="49" t="s">
        <v>310</v>
      </c>
      <c r="H2361" s="49" t="s">
        <v>311</v>
      </c>
      <c r="I2361" s="49" t="s">
        <v>312</v>
      </c>
      <c r="J2361" s="49" t="s">
        <v>38</v>
      </c>
      <c r="K2361" s="53">
        <v>100</v>
      </c>
      <c r="L2361" s="30">
        <v>751000000</v>
      </c>
      <c r="M2361" s="5" t="s">
        <v>83</v>
      </c>
      <c r="N2361" s="11" t="s">
        <v>248</v>
      </c>
      <c r="O2361" s="49" t="s">
        <v>324</v>
      </c>
      <c r="P2361" s="49"/>
      <c r="Q2361" s="49" t="s">
        <v>690</v>
      </c>
      <c r="R2361" s="50" t="s">
        <v>313</v>
      </c>
      <c r="S2361" s="49"/>
      <c r="T2361" s="49" t="s">
        <v>51</v>
      </c>
      <c r="U2361" s="49"/>
      <c r="V2361" s="67">
        <v>213000</v>
      </c>
      <c r="W2361" s="67">
        <v>213000</v>
      </c>
      <c r="X2361" s="67">
        <v>213000</v>
      </c>
      <c r="Y2361" s="58" t="s">
        <v>77</v>
      </c>
      <c r="Z2361" s="50">
        <v>2016</v>
      </c>
      <c r="AA2361" s="228"/>
      <c r="AB2361" s="2" t="s">
        <v>2193</v>
      </c>
      <c r="AC2361" s="21" t="s">
        <v>340</v>
      </c>
      <c r="AD2361" s="24"/>
      <c r="AE2361" s="24"/>
      <c r="AF2361" s="24"/>
      <c r="AG2361" s="82"/>
      <c r="AH2361" s="24"/>
      <c r="AI2361" s="24"/>
      <c r="AJ2361" s="24"/>
      <c r="AK2361" s="82" t="s">
        <v>339</v>
      </c>
    </row>
    <row r="2362" spans="1:37" ht="100.5" customHeight="1">
      <c r="A2362" s="20" t="s">
        <v>360</v>
      </c>
      <c r="B2362" s="101" t="s">
        <v>345</v>
      </c>
      <c r="C2362" s="102" t="s">
        <v>132</v>
      </c>
      <c r="D2362" s="103" t="s">
        <v>133</v>
      </c>
      <c r="E2362" s="103" t="s">
        <v>133</v>
      </c>
      <c r="F2362" s="104" t="s">
        <v>133</v>
      </c>
      <c r="G2362" s="103" t="s">
        <v>133</v>
      </c>
      <c r="H2362" s="105" t="s">
        <v>346</v>
      </c>
      <c r="I2362" s="104" t="s">
        <v>346</v>
      </c>
      <c r="J2362" s="103" t="s">
        <v>38</v>
      </c>
      <c r="K2362" s="106">
        <v>100</v>
      </c>
      <c r="L2362" s="107">
        <v>711000000</v>
      </c>
      <c r="M2362" s="26" t="s">
        <v>73</v>
      </c>
      <c r="N2362" s="11" t="s">
        <v>248</v>
      </c>
      <c r="O2362" s="26" t="s">
        <v>73</v>
      </c>
      <c r="P2362" s="109"/>
      <c r="Q2362" s="105" t="s">
        <v>776</v>
      </c>
      <c r="R2362" s="109" t="s">
        <v>347</v>
      </c>
      <c r="S2362" s="109"/>
      <c r="T2362" s="110" t="s">
        <v>51</v>
      </c>
      <c r="U2362" s="111"/>
      <c r="V2362" s="111">
        <v>10928749.439999999</v>
      </c>
      <c r="W2362" s="111">
        <v>10928749.439999999</v>
      </c>
      <c r="X2362" s="111">
        <f t="shared" ref="X2362" si="92">W2362*1.12</f>
        <v>12240199.3728</v>
      </c>
      <c r="Y2362" s="103" t="s">
        <v>77</v>
      </c>
      <c r="Z2362" s="112">
        <v>2016</v>
      </c>
      <c r="AA2362" s="229"/>
      <c r="AB2362" s="1" t="s">
        <v>126</v>
      </c>
      <c r="AC2362" s="21" t="s">
        <v>647</v>
      </c>
      <c r="AD2362" s="24"/>
      <c r="AE2362" s="24"/>
      <c r="AF2362" s="24"/>
      <c r="AG2362" s="82"/>
      <c r="AH2362" s="24"/>
      <c r="AI2362" s="24"/>
      <c r="AJ2362" s="24"/>
      <c r="AK2362" s="82" t="s">
        <v>359</v>
      </c>
    </row>
    <row r="2363" spans="1:37" ht="100.5" customHeight="1">
      <c r="A2363" s="20" t="s">
        <v>361</v>
      </c>
      <c r="B2363" s="101" t="s">
        <v>345</v>
      </c>
      <c r="C2363" s="105" t="s">
        <v>348</v>
      </c>
      <c r="D2363" s="105" t="s">
        <v>349</v>
      </c>
      <c r="E2363" s="105" t="s">
        <v>350</v>
      </c>
      <c r="F2363" s="105" t="s">
        <v>349</v>
      </c>
      <c r="G2363" s="105" t="s">
        <v>349</v>
      </c>
      <c r="H2363" s="105" t="s">
        <v>351</v>
      </c>
      <c r="I2363" s="105" t="s">
        <v>351</v>
      </c>
      <c r="J2363" s="101" t="s">
        <v>38</v>
      </c>
      <c r="K2363" s="113">
        <v>100</v>
      </c>
      <c r="L2363" s="101">
        <v>711000000</v>
      </c>
      <c r="M2363" s="26" t="s">
        <v>73</v>
      </c>
      <c r="N2363" s="11" t="s">
        <v>248</v>
      </c>
      <c r="O2363" s="26" t="s">
        <v>73</v>
      </c>
      <c r="P2363" s="105"/>
      <c r="Q2363" s="105" t="s">
        <v>662</v>
      </c>
      <c r="R2363" s="114" t="s">
        <v>352</v>
      </c>
      <c r="S2363" s="105"/>
      <c r="T2363" s="110" t="s">
        <v>51</v>
      </c>
      <c r="U2363" s="105"/>
      <c r="V2363" s="115">
        <v>3317000</v>
      </c>
      <c r="W2363" s="115">
        <v>3317000</v>
      </c>
      <c r="X2363" s="111">
        <f>W2363*1.12</f>
        <v>3715040.0000000005</v>
      </c>
      <c r="Y2363" s="105" t="s">
        <v>77</v>
      </c>
      <c r="Z2363" s="112">
        <v>2016</v>
      </c>
      <c r="AA2363" s="225"/>
      <c r="AB2363" s="1" t="s">
        <v>126</v>
      </c>
      <c r="AC2363" s="21" t="s">
        <v>79</v>
      </c>
      <c r="AD2363" s="24"/>
      <c r="AE2363" s="24"/>
      <c r="AF2363" s="24"/>
      <c r="AG2363" s="82"/>
      <c r="AH2363" s="24"/>
      <c r="AI2363" s="24"/>
      <c r="AJ2363" s="24"/>
      <c r="AK2363" s="82" t="s">
        <v>359</v>
      </c>
    </row>
    <row r="2364" spans="1:37" ht="100.5" customHeight="1">
      <c r="A2364" s="20" t="s">
        <v>362</v>
      </c>
      <c r="B2364" s="101" t="s">
        <v>345</v>
      </c>
      <c r="C2364" s="103" t="s">
        <v>358</v>
      </c>
      <c r="D2364" s="103" t="s">
        <v>353</v>
      </c>
      <c r="E2364" s="103" t="s">
        <v>354</v>
      </c>
      <c r="F2364" s="103" t="s">
        <v>353</v>
      </c>
      <c r="G2364" s="103" t="s">
        <v>354</v>
      </c>
      <c r="H2364" s="116" t="s">
        <v>355</v>
      </c>
      <c r="I2364" s="116" t="s">
        <v>356</v>
      </c>
      <c r="J2364" s="101" t="s">
        <v>38</v>
      </c>
      <c r="K2364" s="106">
        <v>100</v>
      </c>
      <c r="L2364" s="107">
        <v>711000000</v>
      </c>
      <c r="M2364" s="26" t="s">
        <v>73</v>
      </c>
      <c r="N2364" s="11" t="s">
        <v>248</v>
      </c>
      <c r="O2364" s="26" t="s">
        <v>73</v>
      </c>
      <c r="P2364" s="116"/>
      <c r="Q2364" s="105" t="s">
        <v>691</v>
      </c>
      <c r="R2364" s="116" t="s">
        <v>357</v>
      </c>
      <c r="S2364" s="116"/>
      <c r="T2364" s="110" t="s">
        <v>51</v>
      </c>
      <c r="U2364" s="115"/>
      <c r="V2364" s="115">
        <v>974256.4</v>
      </c>
      <c r="W2364" s="115">
        <v>974256.4</v>
      </c>
      <c r="X2364" s="111">
        <f>W2364*1.12</f>
        <v>1091167.1680000001</v>
      </c>
      <c r="Y2364" s="117" t="s">
        <v>77</v>
      </c>
      <c r="Z2364" s="112">
        <v>2016</v>
      </c>
      <c r="AA2364" s="222"/>
      <c r="AB2364" s="1" t="s">
        <v>126</v>
      </c>
      <c r="AC2364" s="21" t="s">
        <v>209</v>
      </c>
      <c r="AD2364" s="24"/>
      <c r="AE2364" s="24"/>
      <c r="AF2364" s="24"/>
      <c r="AG2364" s="82"/>
      <c r="AH2364" s="24"/>
      <c r="AI2364" s="24"/>
      <c r="AJ2364" s="24"/>
      <c r="AK2364" s="82" t="s">
        <v>359</v>
      </c>
    </row>
    <row r="2365" spans="1:37" ht="100.5" customHeight="1">
      <c r="A2365" s="118" t="s">
        <v>363</v>
      </c>
      <c r="B2365" s="101" t="s">
        <v>345</v>
      </c>
      <c r="C2365" s="123" t="s">
        <v>364</v>
      </c>
      <c r="D2365" s="123" t="s">
        <v>365</v>
      </c>
      <c r="E2365" s="124" t="s">
        <v>369</v>
      </c>
      <c r="F2365" s="123" t="s">
        <v>365</v>
      </c>
      <c r="G2365" s="124" t="s">
        <v>369</v>
      </c>
      <c r="H2365" s="123" t="s">
        <v>370</v>
      </c>
      <c r="I2365" s="123" t="s">
        <v>371</v>
      </c>
      <c r="J2365" s="101" t="s">
        <v>38</v>
      </c>
      <c r="K2365" s="106">
        <v>0</v>
      </c>
      <c r="L2365" s="107">
        <v>711000000</v>
      </c>
      <c r="M2365" s="108" t="s">
        <v>73</v>
      </c>
      <c r="N2365" s="11" t="s">
        <v>248</v>
      </c>
      <c r="O2365" s="26" t="s">
        <v>73</v>
      </c>
      <c r="P2365" s="120"/>
      <c r="Q2365" s="121" t="s">
        <v>368</v>
      </c>
      <c r="R2365" s="116" t="s">
        <v>357</v>
      </c>
      <c r="S2365" s="120"/>
      <c r="T2365" s="110" t="s">
        <v>51</v>
      </c>
      <c r="U2365" s="201"/>
      <c r="V2365" s="122">
        <v>6980893</v>
      </c>
      <c r="W2365" s="122">
        <v>6980893</v>
      </c>
      <c r="X2365" s="111">
        <f>W2365*1.12</f>
        <v>7818600.1600000011</v>
      </c>
      <c r="Y2365" s="120"/>
      <c r="Z2365" s="112">
        <v>2016</v>
      </c>
      <c r="AA2365" s="228"/>
      <c r="AB2365" s="21" t="s">
        <v>366</v>
      </c>
      <c r="AC2365" s="21" t="s">
        <v>79</v>
      </c>
      <c r="AD2365" s="24"/>
      <c r="AE2365" s="24"/>
      <c r="AF2365" s="24"/>
      <c r="AG2365" s="82"/>
      <c r="AH2365" s="24"/>
      <c r="AI2365" s="24"/>
      <c r="AJ2365" s="24"/>
      <c r="AK2365" s="82" t="s">
        <v>367</v>
      </c>
    </row>
    <row r="2366" spans="1:37" ht="100.5" customHeight="1">
      <c r="A2366" s="118" t="s">
        <v>527</v>
      </c>
      <c r="B2366" s="125" t="s">
        <v>33</v>
      </c>
      <c r="C2366" s="125" t="s">
        <v>372</v>
      </c>
      <c r="D2366" s="125" t="s">
        <v>373</v>
      </c>
      <c r="E2366" s="125" t="s">
        <v>374</v>
      </c>
      <c r="F2366" s="125" t="s">
        <v>373</v>
      </c>
      <c r="G2366" s="125" t="s">
        <v>374</v>
      </c>
      <c r="H2366" s="125" t="s">
        <v>375</v>
      </c>
      <c r="I2366" s="125" t="s">
        <v>376</v>
      </c>
      <c r="J2366" s="125" t="s">
        <v>38</v>
      </c>
      <c r="K2366" s="126">
        <v>100</v>
      </c>
      <c r="L2366" s="127">
        <v>711000000</v>
      </c>
      <c r="M2366" s="128" t="s">
        <v>73</v>
      </c>
      <c r="N2366" s="11" t="s">
        <v>248</v>
      </c>
      <c r="O2366" s="129" t="s">
        <v>377</v>
      </c>
      <c r="P2366" s="125"/>
      <c r="Q2366" s="129" t="s">
        <v>378</v>
      </c>
      <c r="R2366" s="129" t="s">
        <v>379</v>
      </c>
      <c r="S2366" s="125" t="s">
        <v>81</v>
      </c>
      <c r="T2366" s="125" t="s">
        <v>51</v>
      </c>
      <c r="U2366" s="125"/>
      <c r="V2366" s="148">
        <v>6142000</v>
      </c>
      <c r="W2366" s="148">
        <v>6142000</v>
      </c>
      <c r="X2366" s="130">
        <f>W2366*1.12</f>
        <v>6879040.0000000009</v>
      </c>
      <c r="Y2366" s="131" t="s">
        <v>77</v>
      </c>
      <c r="Z2366" s="131">
        <v>2016</v>
      </c>
      <c r="AA2366" s="228"/>
      <c r="AB2366" s="21" t="s">
        <v>366</v>
      </c>
      <c r="AC2366" s="196" t="s">
        <v>526</v>
      </c>
      <c r="AD2366" s="24"/>
      <c r="AE2366" s="24"/>
      <c r="AF2366" s="196" t="s">
        <v>380</v>
      </c>
      <c r="AG2366" s="24"/>
      <c r="AH2366" s="24"/>
      <c r="AI2366" s="24"/>
      <c r="AJ2366" s="24"/>
      <c r="AK2366" s="82" t="s">
        <v>525</v>
      </c>
    </row>
    <row r="2367" spans="1:37" ht="100.5" customHeight="1">
      <c r="A2367" s="118" t="s">
        <v>528</v>
      </c>
      <c r="B2367" s="125" t="s">
        <v>33</v>
      </c>
      <c r="C2367" s="125" t="s">
        <v>372</v>
      </c>
      <c r="D2367" s="125" t="s">
        <v>373</v>
      </c>
      <c r="E2367" s="125" t="s">
        <v>374</v>
      </c>
      <c r="F2367" s="125" t="s">
        <v>373</v>
      </c>
      <c r="G2367" s="125" t="s">
        <v>374</v>
      </c>
      <c r="H2367" s="125" t="s">
        <v>375</v>
      </c>
      <c r="I2367" s="125" t="s">
        <v>376</v>
      </c>
      <c r="J2367" s="125" t="s">
        <v>38</v>
      </c>
      <c r="K2367" s="126">
        <v>100</v>
      </c>
      <c r="L2367" s="116">
        <v>711000000</v>
      </c>
      <c r="M2367" s="132" t="s">
        <v>73</v>
      </c>
      <c r="N2367" s="11" t="s">
        <v>248</v>
      </c>
      <c r="O2367" s="123" t="s">
        <v>381</v>
      </c>
      <c r="P2367" s="133"/>
      <c r="Q2367" s="129" t="s">
        <v>378</v>
      </c>
      <c r="R2367" s="123" t="s">
        <v>379</v>
      </c>
      <c r="S2367" s="133" t="s">
        <v>81</v>
      </c>
      <c r="T2367" s="125" t="s">
        <v>51</v>
      </c>
      <c r="U2367" s="125"/>
      <c r="V2367" s="145">
        <v>360000</v>
      </c>
      <c r="W2367" s="145">
        <v>360000</v>
      </c>
      <c r="X2367" s="130">
        <f t="shared" ref="X2367:X2430" si="93">W2367*1.12</f>
        <v>403200.00000000006</v>
      </c>
      <c r="Y2367" s="131" t="s">
        <v>77</v>
      </c>
      <c r="Z2367" s="131">
        <v>2016</v>
      </c>
      <c r="AA2367" s="228"/>
      <c r="AB2367" s="21" t="s">
        <v>366</v>
      </c>
      <c r="AC2367" s="196" t="s">
        <v>526</v>
      </c>
      <c r="AD2367" s="24"/>
      <c r="AE2367" s="24"/>
      <c r="AF2367" s="196" t="s">
        <v>380</v>
      </c>
      <c r="AG2367" s="24"/>
      <c r="AH2367" s="24"/>
      <c r="AI2367" s="24"/>
      <c r="AJ2367" s="24"/>
      <c r="AK2367" s="82" t="s">
        <v>525</v>
      </c>
    </row>
    <row r="2368" spans="1:37" ht="100.5" customHeight="1">
      <c r="A2368" s="118" t="s">
        <v>529</v>
      </c>
      <c r="B2368" s="125" t="s">
        <v>33</v>
      </c>
      <c r="C2368" s="125" t="s">
        <v>372</v>
      </c>
      <c r="D2368" s="125" t="s">
        <v>373</v>
      </c>
      <c r="E2368" s="125" t="s">
        <v>374</v>
      </c>
      <c r="F2368" s="125" t="s">
        <v>373</v>
      </c>
      <c r="G2368" s="125" t="s">
        <v>374</v>
      </c>
      <c r="H2368" s="125" t="s">
        <v>375</v>
      </c>
      <c r="I2368" s="125" t="s">
        <v>376</v>
      </c>
      <c r="J2368" s="125" t="s">
        <v>38</v>
      </c>
      <c r="K2368" s="126">
        <v>100</v>
      </c>
      <c r="L2368" s="116">
        <v>711000000</v>
      </c>
      <c r="M2368" s="132" t="s">
        <v>73</v>
      </c>
      <c r="N2368" s="11" t="s">
        <v>248</v>
      </c>
      <c r="O2368" s="123" t="s">
        <v>382</v>
      </c>
      <c r="P2368" s="133" t="s">
        <v>81</v>
      </c>
      <c r="Q2368" s="129" t="s">
        <v>378</v>
      </c>
      <c r="R2368" s="123" t="s">
        <v>379</v>
      </c>
      <c r="S2368" s="133" t="s">
        <v>81</v>
      </c>
      <c r="T2368" s="125" t="s">
        <v>51</v>
      </c>
      <c r="U2368" s="125"/>
      <c r="V2368" s="145">
        <v>2600000</v>
      </c>
      <c r="W2368" s="145">
        <v>2600000</v>
      </c>
      <c r="X2368" s="130">
        <f t="shared" si="93"/>
        <v>2912000.0000000005</v>
      </c>
      <c r="Y2368" s="131" t="s">
        <v>77</v>
      </c>
      <c r="Z2368" s="131">
        <v>2016</v>
      </c>
      <c r="AA2368" s="228"/>
      <c r="AB2368" s="21" t="s">
        <v>366</v>
      </c>
      <c r="AC2368" s="196" t="s">
        <v>526</v>
      </c>
      <c r="AD2368" s="24"/>
      <c r="AE2368" s="24"/>
      <c r="AF2368" s="196" t="s">
        <v>380</v>
      </c>
      <c r="AG2368" s="24"/>
      <c r="AH2368" s="24"/>
      <c r="AI2368" s="24"/>
      <c r="AJ2368" s="24"/>
      <c r="AK2368" s="82" t="s">
        <v>525</v>
      </c>
    </row>
    <row r="2369" spans="1:37" ht="100.5" customHeight="1">
      <c r="A2369" s="118" t="s">
        <v>530</v>
      </c>
      <c r="B2369" s="125" t="s">
        <v>33</v>
      </c>
      <c r="C2369" s="125" t="s">
        <v>372</v>
      </c>
      <c r="D2369" s="125" t="s">
        <v>373</v>
      </c>
      <c r="E2369" s="125" t="s">
        <v>374</v>
      </c>
      <c r="F2369" s="125" t="s">
        <v>373</v>
      </c>
      <c r="G2369" s="125" t="s">
        <v>374</v>
      </c>
      <c r="H2369" s="125" t="s">
        <v>375</v>
      </c>
      <c r="I2369" s="125" t="s">
        <v>376</v>
      </c>
      <c r="J2369" s="125" t="s">
        <v>38</v>
      </c>
      <c r="K2369" s="126">
        <v>100</v>
      </c>
      <c r="L2369" s="116">
        <v>711000000</v>
      </c>
      <c r="M2369" s="132" t="s">
        <v>73</v>
      </c>
      <c r="N2369" s="11" t="s">
        <v>248</v>
      </c>
      <c r="O2369" s="123" t="s">
        <v>383</v>
      </c>
      <c r="P2369" s="133"/>
      <c r="Q2369" s="129" t="s">
        <v>378</v>
      </c>
      <c r="R2369" s="123" t="s">
        <v>379</v>
      </c>
      <c r="S2369" s="133"/>
      <c r="T2369" s="125" t="s">
        <v>51</v>
      </c>
      <c r="U2369" s="125"/>
      <c r="V2369" s="145">
        <v>5984800</v>
      </c>
      <c r="W2369" s="145">
        <v>5984800</v>
      </c>
      <c r="X2369" s="130">
        <f t="shared" si="93"/>
        <v>6702976.0000000009</v>
      </c>
      <c r="Y2369" s="131" t="s">
        <v>77</v>
      </c>
      <c r="Z2369" s="131">
        <v>2016</v>
      </c>
      <c r="AA2369" s="228"/>
      <c r="AB2369" s="21" t="s">
        <v>366</v>
      </c>
      <c r="AC2369" s="196" t="s">
        <v>526</v>
      </c>
      <c r="AD2369" s="24"/>
      <c r="AE2369" s="24"/>
      <c r="AF2369" s="196" t="s">
        <v>380</v>
      </c>
      <c r="AG2369" s="24"/>
      <c r="AH2369" s="24"/>
      <c r="AI2369" s="24"/>
      <c r="AJ2369" s="24"/>
      <c r="AK2369" s="82" t="s">
        <v>525</v>
      </c>
    </row>
    <row r="2370" spans="1:37" ht="100.5" customHeight="1">
      <c r="A2370" s="118" t="s">
        <v>531</v>
      </c>
      <c r="B2370" s="125" t="s">
        <v>33</v>
      </c>
      <c r="C2370" s="125" t="s">
        <v>372</v>
      </c>
      <c r="D2370" s="125" t="s">
        <v>373</v>
      </c>
      <c r="E2370" s="125" t="s">
        <v>374</v>
      </c>
      <c r="F2370" s="125" t="s">
        <v>373</v>
      </c>
      <c r="G2370" s="125" t="s">
        <v>374</v>
      </c>
      <c r="H2370" s="125" t="s">
        <v>375</v>
      </c>
      <c r="I2370" s="125" t="s">
        <v>376</v>
      </c>
      <c r="J2370" s="125" t="s">
        <v>38</v>
      </c>
      <c r="K2370" s="126">
        <v>100</v>
      </c>
      <c r="L2370" s="116">
        <v>711000000</v>
      </c>
      <c r="M2370" s="132" t="s">
        <v>73</v>
      </c>
      <c r="N2370" s="11" t="s">
        <v>248</v>
      </c>
      <c r="O2370" s="123" t="s">
        <v>384</v>
      </c>
      <c r="P2370" s="133"/>
      <c r="Q2370" s="129" t="s">
        <v>378</v>
      </c>
      <c r="R2370" s="123" t="s">
        <v>379</v>
      </c>
      <c r="S2370" s="133"/>
      <c r="T2370" s="125" t="s">
        <v>51</v>
      </c>
      <c r="U2370" s="125"/>
      <c r="V2370" s="145">
        <v>2131000</v>
      </c>
      <c r="W2370" s="145">
        <v>2131000</v>
      </c>
      <c r="X2370" s="130">
        <f t="shared" si="93"/>
        <v>2386720</v>
      </c>
      <c r="Y2370" s="131" t="s">
        <v>77</v>
      </c>
      <c r="Z2370" s="131">
        <v>2016</v>
      </c>
      <c r="AA2370" s="228"/>
      <c r="AB2370" s="21" t="s">
        <v>366</v>
      </c>
      <c r="AC2370" s="196" t="s">
        <v>526</v>
      </c>
      <c r="AD2370" s="24"/>
      <c r="AE2370" s="24"/>
      <c r="AF2370" s="196" t="s">
        <v>380</v>
      </c>
      <c r="AG2370" s="24"/>
      <c r="AH2370" s="24"/>
      <c r="AI2370" s="24"/>
      <c r="AJ2370" s="24"/>
      <c r="AK2370" s="82" t="s">
        <v>525</v>
      </c>
    </row>
    <row r="2371" spans="1:37" ht="100.5" customHeight="1">
      <c r="A2371" s="118" t="s">
        <v>532</v>
      </c>
      <c r="B2371" s="125" t="s">
        <v>33</v>
      </c>
      <c r="C2371" s="125" t="s">
        <v>372</v>
      </c>
      <c r="D2371" s="125" t="s">
        <v>373</v>
      </c>
      <c r="E2371" s="125" t="s">
        <v>374</v>
      </c>
      <c r="F2371" s="125" t="s">
        <v>373</v>
      </c>
      <c r="G2371" s="125" t="s">
        <v>374</v>
      </c>
      <c r="H2371" s="125" t="s">
        <v>375</v>
      </c>
      <c r="I2371" s="125" t="s">
        <v>376</v>
      </c>
      <c r="J2371" s="125" t="s">
        <v>38</v>
      </c>
      <c r="K2371" s="126">
        <v>100</v>
      </c>
      <c r="L2371" s="116">
        <v>711000000</v>
      </c>
      <c r="M2371" s="132" t="s">
        <v>73</v>
      </c>
      <c r="N2371" s="11" t="s">
        <v>248</v>
      </c>
      <c r="O2371" s="123" t="s">
        <v>385</v>
      </c>
      <c r="P2371" s="133"/>
      <c r="Q2371" s="129" t="s">
        <v>378</v>
      </c>
      <c r="R2371" s="123" t="s">
        <v>379</v>
      </c>
      <c r="S2371" s="133"/>
      <c r="T2371" s="125" t="s">
        <v>51</v>
      </c>
      <c r="U2371" s="125"/>
      <c r="V2371" s="145">
        <v>1951000</v>
      </c>
      <c r="W2371" s="145">
        <v>1951000</v>
      </c>
      <c r="X2371" s="130">
        <f t="shared" si="93"/>
        <v>2185120</v>
      </c>
      <c r="Y2371" s="131" t="s">
        <v>77</v>
      </c>
      <c r="Z2371" s="131">
        <v>2016</v>
      </c>
      <c r="AA2371" s="228"/>
      <c r="AB2371" s="21" t="s">
        <v>366</v>
      </c>
      <c r="AC2371" s="196" t="s">
        <v>526</v>
      </c>
      <c r="AD2371" s="24"/>
      <c r="AE2371" s="24"/>
      <c r="AF2371" s="196" t="s">
        <v>380</v>
      </c>
      <c r="AG2371" s="24"/>
      <c r="AH2371" s="24"/>
      <c r="AI2371" s="24"/>
      <c r="AJ2371" s="24"/>
      <c r="AK2371" s="82" t="s">
        <v>525</v>
      </c>
    </row>
    <row r="2372" spans="1:37" ht="100.5" customHeight="1">
      <c r="A2372" s="118" t="s">
        <v>533</v>
      </c>
      <c r="B2372" s="125" t="s">
        <v>33</v>
      </c>
      <c r="C2372" s="125" t="s">
        <v>372</v>
      </c>
      <c r="D2372" s="125" t="s">
        <v>373</v>
      </c>
      <c r="E2372" s="125" t="s">
        <v>374</v>
      </c>
      <c r="F2372" s="125" t="s">
        <v>373</v>
      </c>
      <c r="G2372" s="125" t="s">
        <v>374</v>
      </c>
      <c r="H2372" s="125" t="s">
        <v>375</v>
      </c>
      <c r="I2372" s="125" t="s">
        <v>376</v>
      </c>
      <c r="J2372" s="125" t="s">
        <v>38</v>
      </c>
      <c r="K2372" s="126">
        <v>100</v>
      </c>
      <c r="L2372" s="116">
        <v>711000000</v>
      </c>
      <c r="M2372" s="132" t="s">
        <v>73</v>
      </c>
      <c r="N2372" s="11" t="s">
        <v>248</v>
      </c>
      <c r="O2372" s="119" t="s">
        <v>386</v>
      </c>
      <c r="P2372" s="133"/>
      <c r="Q2372" s="129" t="s">
        <v>378</v>
      </c>
      <c r="R2372" s="123" t="s">
        <v>379</v>
      </c>
      <c r="S2372" s="133"/>
      <c r="T2372" s="125" t="s">
        <v>51</v>
      </c>
      <c r="U2372" s="125"/>
      <c r="V2372" s="145">
        <v>1539400</v>
      </c>
      <c r="W2372" s="145">
        <v>1539400</v>
      </c>
      <c r="X2372" s="130">
        <f t="shared" si="93"/>
        <v>1724128.0000000002</v>
      </c>
      <c r="Y2372" s="131" t="s">
        <v>77</v>
      </c>
      <c r="Z2372" s="131">
        <v>2016</v>
      </c>
      <c r="AA2372" s="228"/>
      <c r="AB2372" s="21" t="s">
        <v>366</v>
      </c>
      <c r="AC2372" s="196" t="s">
        <v>526</v>
      </c>
      <c r="AD2372" s="24"/>
      <c r="AE2372" s="24"/>
      <c r="AF2372" s="196" t="s">
        <v>380</v>
      </c>
      <c r="AG2372" s="24"/>
      <c r="AH2372" s="24"/>
      <c r="AI2372" s="24"/>
      <c r="AJ2372" s="24"/>
      <c r="AK2372" s="82" t="s">
        <v>525</v>
      </c>
    </row>
    <row r="2373" spans="1:37" ht="100.5" customHeight="1">
      <c r="A2373" s="118" t="s">
        <v>534</v>
      </c>
      <c r="B2373" s="125" t="s">
        <v>33</v>
      </c>
      <c r="C2373" s="125" t="s">
        <v>372</v>
      </c>
      <c r="D2373" s="125" t="s">
        <v>373</v>
      </c>
      <c r="E2373" s="125" t="s">
        <v>374</v>
      </c>
      <c r="F2373" s="125" t="s">
        <v>373</v>
      </c>
      <c r="G2373" s="125" t="s">
        <v>374</v>
      </c>
      <c r="H2373" s="125" t="s">
        <v>375</v>
      </c>
      <c r="I2373" s="125" t="s">
        <v>376</v>
      </c>
      <c r="J2373" s="125" t="s">
        <v>38</v>
      </c>
      <c r="K2373" s="126">
        <v>100</v>
      </c>
      <c r="L2373" s="116">
        <v>711000000</v>
      </c>
      <c r="M2373" s="132" t="s">
        <v>73</v>
      </c>
      <c r="N2373" s="11" t="s">
        <v>248</v>
      </c>
      <c r="O2373" s="123" t="s">
        <v>387</v>
      </c>
      <c r="P2373" s="133"/>
      <c r="Q2373" s="129" t="s">
        <v>378</v>
      </c>
      <c r="R2373" s="123" t="s">
        <v>379</v>
      </c>
      <c r="S2373" s="133"/>
      <c r="T2373" s="125" t="s">
        <v>51</v>
      </c>
      <c r="U2373" s="125"/>
      <c r="V2373" s="145">
        <v>2016000</v>
      </c>
      <c r="W2373" s="145">
        <v>2016000</v>
      </c>
      <c r="X2373" s="130">
        <f t="shared" si="93"/>
        <v>2257920</v>
      </c>
      <c r="Y2373" s="131" t="s">
        <v>77</v>
      </c>
      <c r="Z2373" s="131">
        <v>2016</v>
      </c>
      <c r="AA2373" s="228"/>
      <c r="AB2373" s="21" t="s">
        <v>366</v>
      </c>
      <c r="AC2373" s="196" t="s">
        <v>526</v>
      </c>
      <c r="AD2373" s="24"/>
      <c r="AE2373" s="24"/>
      <c r="AF2373" s="196" t="s">
        <v>380</v>
      </c>
      <c r="AG2373" s="24"/>
      <c r="AH2373" s="24"/>
      <c r="AI2373" s="24"/>
      <c r="AJ2373" s="24"/>
      <c r="AK2373" s="82" t="s">
        <v>525</v>
      </c>
    </row>
    <row r="2374" spans="1:37" ht="100.5" customHeight="1">
      <c r="A2374" s="118" t="s">
        <v>535</v>
      </c>
      <c r="B2374" s="125" t="s">
        <v>33</v>
      </c>
      <c r="C2374" s="125" t="s">
        <v>372</v>
      </c>
      <c r="D2374" s="125" t="s">
        <v>373</v>
      </c>
      <c r="E2374" s="125" t="s">
        <v>374</v>
      </c>
      <c r="F2374" s="125" t="s">
        <v>373</v>
      </c>
      <c r="G2374" s="125" t="s">
        <v>374</v>
      </c>
      <c r="H2374" s="125" t="s">
        <v>375</v>
      </c>
      <c r="I2374" s="125" t="s">
        <v>376</v>
      </c>
      <c r="J2374" s="125" t="s">
        <v>38</v>
      </c>
      <c r="K2374" s="126">
        <v>100</v>
      </c>
      <c r="L2374" s="116">
        <v>711000000</v>
      </c>
      <c r="M2374" s="132" t="s">
        <v>73</v>
      </c>
      <c r="N2374" s="11" t="s">
        <v>248</v>
      </c>
      <c r="O2374" s="123" t="s">
        <v>388</v>
      </c>
      <c r="P2374" s="133"/>
      <c r="Q2374" s="129" t="s">
        <v>378</v>
      </c>
      <c r="R2374" s="123" t="s">
        <v>379</v>
      </c>
      <c r="S2374" s="133"/>
      <c r="T2374" s="125" t="s">
        <v>51</v>
      </c>
      <c r="U2374" s="125"/>
      <c r="V2374" s="145">
        <v>3450400</v>
      </c>
      <c r="W2374" s="145">
        <v>3450400</v>
      </c>
      <c r="X2374" s="130">
        <f t="shared" si="93"/>
        <v>3864448.0000000005</v>
      </c>
      <c r="Y2374" s="131" t="s">
        <v>77</v>
      </c>
      <c r="Z2374" s="131">
        <v>2016</v>
      </c>
      <c r="AA2374" s="228"/>
      <c r="AB2374" s="21" t="s">
        <v>366</v>
      </c>
      <c r="AC2374" s="196" t="s">
        <v>526</v>
      </c>
      <c r="AD2374" s="24"/>
      <c r="AE2374" s="24"/>
      <c r="AF2374" s="196" t="s">
        <v>380</v>
      </c>
      <c r="AG2374" s="24"/>
      <c r="AH2374" s="24"/>
      <c r="AI2374" s="24"/>
      <c r="AJ2374" s="24"/>
      <c r="AK2374" s="82" t="s">
        <v>525</v>
      </c>
    </row>
    <row r="2375" spans="1:37" ht="100.5" customHeight="1">
      <c r="A2375" s="118" t="s">
        <v>536</v>
      </c>
      <c r="B2375" s="125" t="s">
        <v>33</v>
      </c>
      <c r="C2375" s="125" t="s">
        <v>372</v>
      </c>
      <c r="D2375" s="125" t="s">
        <v>373</v>
      </c>
      <c r="E2375" s="125" t="s">
        <v>374</v>
      </c>
      <c r="F2375" s="125" t="s">
        <v>373</v>
      </c>
      <c r="G2375" s="125" t="s">
        <v>374</v>
      </c>
      <c r="H2375" s="125" t="s">
        <v>375</v>
      </c>
      <c r="I2375" s="125" t="s">
        <v>376</v>
      </c>
      <c r="J2375" s="125" t="s">
        <v>38</v>
      </c>
      <c r="K2375" s="126">
        <v>100</v>
      </c>
      <c r="L2375" s="116">
        <v>711000000</v>
      </c>
      <c r="M2375" s="132" t="s">
        <v>73</v>
      </c>
      <c r="N2375" s="11" t="s">
        <v>248</v>
      </c>
      <c r="O2375" s="123" t="s">
        <v>389</v>
      </c>
      <c r="P2375" s="133"/>
      <c r="Q2375" s="129" t="s">
        <v>378</v>
      </c>
      <c r="R2375" s="123" t="s">
        <v>379</v>
      </c>
      <c r="S2375" s="133"/>
      <c r="T2375" s="125" t="s">
        <v>51</v>
      </c>
      <c r="U2375" s="125"/>
      <c r="V2375" s="145">
        <v>1467600</v>
      </c>
      <c r="W2375" s="145">
        <v>1467600</v>
      </c>
      <c r="X2375" s="130">
        <f t="shared" si="93"/>
        <v>1643712.0000000002</v>
      </c>
      <c r="Y2375" s="131" t="s">
        <v>77</v>
      </c>
      <c r="Z2375" s="131">
        <v>2016</v>
      </c>
      <c r="AA2375" s="228"/>
      <c r="AB2375" s="21" t="s">
        <v>366</v>
      </c>
      <c r="AC2375" s="196" t="s">
        <v>526</v>
      </c>
      <c r="AD2375" s="24"/>
      <c r="AE2375" s="24"/>
      <c r="AF2375" s="196" t="s">
        <v>380</v>
      </c>
      <c r="AG2375" s="24"/>
      <c r="AH2375" s="24"/>
      <c r="AI2375" s="24"/>
      <c r="AJ2375" s="24"/>
      <c r="AK2375" s="82" t="s">
        <v>525</v>
      </c>
    </row>
    <row r="2376" spans="1:37" ht="100.5" customHeight="1">
      <c r="A2376" s="118" t="s">
        <v>537</v>
      </c>
      <c r="B2376" s="125" t="s">
        <v>33</v>
      </c>
      <c r="C2376" s="125" t="s">
        <v>372</v>
      </c>
      <c r="D2376" s="125" t="s">
        <v>373</v>
      </c>
      <c r="E2376" s="125" t="s">
        <v>374</v>
      </c>
      <c r="F2376" s="125" t="s">
        <v>373</v>
      </c>
      <c r="G2376" s="125" t="s">
        <v>374</v>
      </c>
      <c r="H2376" s="125" t="s">
        <v>390</v>
      </c>
      <c r="I2376" s="125" t="s">
        <v>391</v>
      </c>
      <c r="J2376" s="125" t="s">
        <v>38</v>
      </c>
      <c r="K2376" s="126">
        <v>100</v>
      </c>
      <c r="L2376" s="116">
        <v>711000000</v>
      </c>
      <c r="M2376" s="132" t="s">
        <v>73</v>
      </c>
      <c r="N2376" s="11" t="s">
        <v>248</v>
      </c>
      <c r="O2376" s="123" t="s">
        <v>392</v>
      </c>
      <c r="P2376" s="133"/>
      <c r="Q2376" s="129" t="s">
        <v>378</v>
      </c>
      <c r="R2376" s="123" t="s">
        <v>379</v>
      </c>
      <c r="S2376" s="133"/>
      <c r="T2376" s="125" t="s">
        <v>51</v>
      </c>
      <c r="U2376" s="125"/>
      <c r="V2376" s="145">
        <v>1356000</v>
      </c>
      <c r="W2376" s="145">
        <v>1356000</v>
      </c>
      <c r="X2376" s="130">
        <f t="shared" si="93"/>
        <v>1518720.0000000002</v>
      </c>
      <c r="Y2376" s="131" t="s">
        <v>77</v>
      </c>
      <c r="Z2376" s="131">
        <v>2016</v>
      </c>
      <c r="AA2376" s="228"/>
      <c r="AB2376" s="21" t="s">
        <v>366</v>
      </c>
      <c r="AC2376" s="196" t="s">
        <v>526</v>
      </c>
      <c r="AD2376" s="24"/>
      <c r="AE2376" s="24"/>
      <c r="AF2376" s="196" t="s">
        <v>380</v>
      </c>
      <c r="AG2376" s="24"/>
      <c r="AH2376" s="24"/>
      <c r="AI2376" s="24"/>
      <c r="AJ2376" s="24"/>
      <c r="AK2376" s="82" t="s">
        <v>525</v>
      </c>
    </row>
    <row r="2377" spans="1:37" ht="100.5" customHeight="1">
      <c r="A2377" s="118" t="s">
        <v>538</v>
      </c>
      <c r="B2377" s="125" t="s">
        <v>33</v>
      </c>
      <c r="C2377" s="125" t="s">
        <v>372</v>
      </c>
      <c r="D2377" s="125" t="s">
        <v>373</v>
      </c>
      <c r="E2377" s="125" t="s">
        <v>374</v>
      </c>
      <c r="F2377" s="125" t="s">
        <v>373</v>
      </c>
      <c r="G2377" s="125" t="s">
        <v>374</v>
      </c>
      <c r="H2377" s="125" t="s">
        <v>390</v>
      </c>
      <c r="I2377" s="125" t="s">
        <v>391</v>
      </c>
      <c r="J2377" s="125" t="s">
        <v>38</v>
      </c>
      <c r="K2377" s="126">
        <v>100</v>
      </c>
      <c r="L2377" s="116">
        <v>711000000</v>
      </c>
      <c r="M2377" s="132" t="s">
        <v>73</v>
      </c>
      <c r="N2377" s="11" t="s">
        <v>248</v>
      </c>
      <c r="O2377" s="123" t="s">
        <v>393</v>
      </c>
      <c r="P2377" s="133"/>
      <c r="Q2377" s="129" t="s">
        <v>378</v>
      </c>
      <c r="R2377" s="123" t="s">
        <v>379</v>
      </c>
      <c r="S2377" s="133"/>
      <c r="T2377" s="125" t="s">
        <v>51</v>
      </c>
      <c r="U2377" s="125"/>
      <c r="V2377" s="145">
        <v>1109600</v>
      </c>
      <c r="W2377" s="145">
        <v>1109600</v>
      </c>
      <c r="X2377" s="130">
        <f t="shared" si="93"/>
        <v>1242752.0000000002</v>
      </c>
      <c r="Y2377" s="131" t="s">
        <v>77</v>
      </c>
      <c r="Z2377" s="131">
        <v>2016</v>
      </c>
      <c r="AA2377" s="228"/>
      <c r="AB2377" s="21" t="s">
        <v>366</v>
      </c>
      <c r="AC2377" s="196" t="s">
        <v>526</v>
      </c>
      <c r="AD2377" s="24"/>
      <c r="AE2377" s="24"/>
      <c r="AF2377" s="196" t="s">
        <v>380</v>
      </c>
      <c r="AG2377" s="24"/>
      <c r="AH2377" s="24"/>
      <c r="AI2377" s="24"/>
      <c r="AJ2377" s="24"/>
      <c r="AK2377" s="82" t="s">
        <v>525</v>
      </c>
    </row>
    <row r="2378" spans="1:37" ht="100.5" customHeight="1">
      <c r="A2378" s="118" t="s">
        <v>539</v>
      </c>
      <c r="B2378" s="125" t="s">
        <v>33</v>
      </c>
      <c r="C2378" s="125" t="s">
        <v>372</v>
      </c>
      <c r="D2378" s="125" t="s">
        <v>373</v>
      </c>
      <c r="E2378" s="125" t="s">
        <v>374</v>
      </c>
      <c r="F2378" s="125" t="s">
        <v>373</v>
      </c>
      <c r="G2378" s="125" t="s">
        <v>374</v>
      </c>
      <c r="H2378" s="125" t="s">
        <v>390</v>
      </c>
      <c r="I2378" s="125" t="s">
        <v>391</v>
      </c>
      <c r="J2378" s="125" t="s">
        <v>38</v>
      </c>
      <c r="K2378" s="126">
        <v>100</v>
      </c>
      <c r="L2378" s="116">
        <v>711000000</v>
      </c>
      <c r="M2378" s="132" t="s">
        <v>73</v>
      </c>
      <c r="N2378" s="11" t="s">
        <v>248</v>
      </c>
      <c r="O2378" s="123" t="s">
        <v>394</v>
      </c>
      <c r="P2378" s="133"/>
      <c r="Q2378" s="129" t="s">
        <v>378</v>
      </c>
      <c r="R2378" s="123" t="s">
        <v>379</v>
      </c>
      <c r="S2378" s="133"/>
      <c r="T2378" s="125" t="s">
        <v>51</v>
      </c>
      <c r="U2378" s="125"/>
      <c r="V2378" s="145">
        <v>657600</v>
      </c>
      <c r="W2378" s="145">
        <v>657600</v>
      </c>
      <c r="X2378" s="130">
        <f t="shared" si="93"/>
        <v>736512.00000000012</v>
      </c>
      <c r="Y2378" s="131" t="s">
        <v>77</v>
      </c>
      <c r="Z2378" s="131">
        <v>2016</v>
      </c>
      <c r="AA2378" s="228"/>
      <c r="AB2378" s="21" t="s">
        <v>366</v>
      </c>
      <c r="AC2378" s="196" t="s">
        <v>526</v>
      </c>
      <c r="AD2378" s="24"/>
      <c r="AE2378" s="24"/>
      <c r="AF2378" s="196" t="s">
        <v>380</v>
      </c>
      <c r="AG2378" s="24"/>
      <c r="AH2378" s="24"/>
      <c r="AI2378" s="24"/>
      <c r="AJ2378" s="24"/>
      <c r="AK2378" s="82" t="s">
        <v>525</v>
      </c>
    </row>
    <row r="2379" spans="1:37" ht="100.5" customHeight="1">
      <c r="A2379" s="118" t="s">
        <v>540</v>
      </c>
      <c r="B2379" s="125" t="s">
        <v>33</v>
      </c>
      <c r="C2379" s="125" t="s">
        <v>395</v>
      </c>
      <c r="D2379" s="133" t="s">
        <v>396</v>
      </c>
      <c r="E2379" s="125" t="s">
        <v>397</v>
      </c>
      <c r="F2379" s="125" t="s">
        <v>398</v>
      </c>
      <c r="G2379" s="125" t="s">
        <v>399</v>
      </c>
      <c r="H2379" s="125" t="s">
        <v>400</v>
      </c>
      <c r="I2379" s="125" t="s">
        <v>401</v>
      </c>
      <c r="J2379" s="125" t="s">
        <v>38</v>
      </c>
      <c r="K2379" s="126">
        <v>100</v>
      </c>
      <c r="L2379" s="134">
        <v>231010000</v>
      </c>
      <c r="M2379" s="101" t="s">
        <v>128</v>
      </c>
      <c r="N2379" s="11" t="s">
        <v>248</v>
      </c>
      <c r="O2379" s="123" t="s">
        <v>382</v>
      </c>
      <c r="P2379" s="133"/>
      <c r="Q2379" s="129" t="s">
        <v>378</v>
      </c>
      <c r="R2379" s="123" t="s">
        <v>379</v>
      </c>
      <c r="S2379" s="133"/>
      <c r="T2379" s="125" t="s">
        <v>51</v>
      </c>
      <c r="U2379" s="125"/>
      <c r="V2379" s="145">
        <v>498864.17</v>
      </c>
      <c r="W2379" s="145">
        <v>498864.17</v>
      </c>
      <c r="X2379" s="130">
        <f t="shared" si="93"/>
        <v>558727.87040000001</v>
      </c>
      <c r="Y2379" s="131" t="s">
        <v>77</v>
      </c>
      <c r="Z2379" s="131">
        <v>2016</v>
      </c>
      <c r="AA2379" s="228"/>
      <c r="AB2379" s="21" t="s">
        <v>366</v>
      </c>
      <c r="AC2379" s="196" t="s">
        <v>526</v>
      </c>
      <c r="AD2379" s="24"/>
      <c r="AE2379" s="24"/>
      <c r="AF2379" s="196" t="s">
        <v>380</v>
      </c>
      <c r="AG2379" s="24"/>
      <c r="AH2379" s="24"/>
      <c r="AI2379" s="24"/>
      <c r="AJ2379" s="24"/>
      <c r="AK2379" s="82" t="s">
        <v>525</v>
      </c>
    </row>
    <row r="2380" spans="1:37" ht="100.5" customHeight="1">
      <c r="A2380" s="118" t="s">
        <v>541</v>
      </c>
      <c r="B2380" s="125" t="s">
        <v>33</v>
      </c>
      <c r="C2380" s="125" t="s">
        <v>395</v>
      </c>
      <c r="D2380" s="133" t="s">
        <v>396</v>
      </c>
      <c r="E2380" s="125" t="s">
        <v>397</v>
      </c>
      <c r="F2380" s="125" t="s">
        <v>398</v>
      </c>
      <c r="G2380" s="125" t="s">
        <v>399</v>
      </c>
      <c r="H2380" s="125" t="s">
        <v>400</v>
      </c>
      <c r="I2380" s="125" t="s">
        <v>401</v>
      </c>
      <c r="J2380" s="125" t="s">
        <v>38</v>
      </c>
      <c r="K2380" s="126">
        <v>100</v>
      </c>
      <c r="L2380" s="134">
        <v>151010000</v>
      </c>
      <c r="M2380" s="101" t="s">
        <v>82</v>
      </c>
      <c r="N2380" s="11" t="s">
        <v>248</v>
      </c>
      <c r="O2380" s="123" t="s">
        <v>402</v>
      </c>
      <c r="P2380" s="133"/>
      <c r="Q2380" s="129" t="s">
        <v>378</v>
      </c>
      <c r="R2380" s="123" t="s">
        <v>379</v>
      </c>
      <c r="S2380" s="133"/>
      <c r="T2380" s="125" t="s">
        <v>51</v>
      </c>
      <c r="U2380" s="125"/>
      <c r="V2380" s="145">
        <v>5625609.1600000001</v>
      </c>
      <c r="W2380" s="145">
        <v>5625609.1600000001</v>
      </c>
      <c r="X2380" s="130">
        <f t="shared" si="93"/>
        <v>6300682.2592000011</v>
      </c>
      <c r="Y2380" s="131" t="s">
        <v>77</v>
      </c>
      <c r="Z2380" s="131">
        <v>2016</v>
      </c>
      <c r="AA2380" s="228"/>
      <c r="AB2380" s="21" t="s">
        <v>366</v>
      </c>
      <c r="AC2380" s="196" t="s">
        <v>526</v>
      </c>
      <c r="AD2380" s="24"/>
      <c r="AE2380" s="24"/>
      <c r="AF2380" s="196" t="s">
        <v>403</v>
      </c>
      <c r="AG2380" s="24"/>
      <c r="AH2380" s="24"/>
      <c r="AI2380" s="24"/>
      <c r="AJ2380" s="24"/>
      <c r="AK2380" s="82" t="s">
        <v>525</v>
      </c>
    </row>
    <row r="2381" spans="1:37" ht="100.5" customHeight="1">
      <c r="A2381" s="118" t="s">
        <v>542</v>
      </c>
      <c r="B2381" s="125" t="s">
        <v>33</v>
      </c>
      <c r="C2381" s="125" t="s">
        <v>395</v>
      </c>
      <c r="D2381" s="133" t="s">
        <v>396</v>
      </c>
      <c r="E2381" s="125" t="s">
        <v>397</v>
      </c>
      <c r="F2381" s="125" t="s">
        <v>398</v>
      </c>
      <c r="G2381" s="125" t="s">
        <v>399</v>
      </c>
      <c r="H2381" s="125" t="s">
        <v>400</v>
      </c>
      <c r="I2381" s="125" t="s">
        <v>401</v>
      </c>
      <c r="J2381" s="125" t="s">
        <v>38</v>
      </c>
      <c r="K2381" s="126">
        <v>100</v>
      </c>
      <c r="L2381" s="135">
        <v>271010000</v>
      </c>
      <c r="M2381" s="114" t="s">
        <v>127</v>
      </c>
      <c r="N2381" s="11" t="s">
        <v>248</v>
      </c>
      <c r="O2381" s="123" t="s">
        <v>377</v>
      </c>
      <c r="P2381" s="133"/>
      <c r="Q2381" s="129" t="s">
        <v>378</v>
      </c>
      <c r="R2381" s="123" t="s">
        <v>379</v>
      </c>
      <c r="S2381" s="133"/>
      <c r="T2381" s="125" t="s">
        <v>51</v>
      </c>
      <c r="U2381" s="125"/>
      <c r="V2381" s="145">
        <v>1664193.64</v>
      </c>
      <c r="W2381" s="145">
        <v>1664193.64</v>
      </c>
      <c r="X2381" s="130">
        <f t="shared" si="93"/>
        <v>1863896.8768</v>
      </c>
      <c r="Y2381" s="131" t="s">
        <v>77</v>
      </c>
      <c r="Z2381" s="131">
        <v>2016</v>
      </c>
      <c r="AA2381" s="228"/>
      <c r="AB2381" s="21" t="s">
        <v>366</v>
      </c>
      <c r="AC2381" s="196" t="s">
        <v>526</v>
      </c>
      <c r="AD2381" s="24"/>
      <c r="AE2381" s="24"/>
      <c r="AF2381" s="196" t="s">
        <v>380</v>
      </c>
      <c r="AG2381" s="24"/>
      <c r="AH2381" s="24"/>
      <c r="AI2381" s="24"/>
      <c r="AJ2381" s="24"/>
      <c r="AK2381" s="82" t="s">
        <v>525</v>
      </c>
    </row>
    <row r="2382" spans="1:37" ht="100.5" customHeight="1">
      <c r="A2382" s="118" t="s">
        <v>543</v>
      </c>
      <c r="B2382" s="125" t="s">
        <v>33</v>
      </c>
      <c r="C2382" s="125" t="s">
        <v>395</v>
      </c>
      <c r="D2382" s="133" t="s">
        <v>396</v>
      </c>
      <c r="E2382" s="125" t="s">
        <v>397</v>
      </c>
      <c r="F2382" s="125" t="s">
        <v>398</v>
      </c>
      <c r="G2382" s="125" t="s">
        <v>399</v>
      </c>
      <c r="H2382" s="125" t="s">
        <v>400</v>
      </c>
      <c r="I2382" s="125" t="s">
        <v>401</v>
      </c>
      <c r="J2382" s="125" t="s">
        <v>38</v>
      </c>
      <c r="K2382" s="126">
        <v>100</v>
      </c>
      <c r="L2382" s="134">
        <v>271034100</v>
      </c>
      <c r="M2382" s="136" t="s">
        <v>84</v>
      </c>
      <c r="N2382" s="11" t="s">
        <v>248</v>
      </c>
      <c r="O2382" s="123" t="s">
        <v>381</v>
      </c>
      <c r="P2382" s="133"/>
      <c r="Q2382" s="129" t="s">
        <v>378</v>
      </c>
      <c r="R2382" s="123" t="s">
        <v>379</v>
      </c>
      <c r="S2382" s="133"/>
      <c r="T2382" s="125" t="s">
        <v>51</v>
      </c>
      <c r="U2382" s="125"/>
      <c r="V2382" s="145">
        <v>231030.8</v>
      </c>
      <c r="W2382" s="145">
        <v>231030.18</v>
      </c>
      <c r="X2382" s="130">
        <f t="shared" si="93"/>
        <v>258753.80160000001</v>
      </c>
      <c r="Y2382" s="131" t="s">
        <v>77</v>
      </c>
      <c r="Z2382" s="131">
        <v>2016</v>
      </c>
      <c r="AA2382" s="228"/>
      <c r="AB2382" s="21" t="s">
        <v>366</v>
      </c>
      <c r="AC2382" s="196" t="s">
        <v>526</v>
      </c>
      <c r="AD2382" s="24"/>
      <c r="AE2382" s="24"/>
      <c r="AF2382" s="196" t="s">
        <v>380</v>
      </c>
      <c r="AG2382" s="24"/>
      <c r="AH2382" s="24"/>
      <c r="AI2382" s="24"/>
      <c r="AJ2382" s="24"/>
      <c r="AK2382" s="82" t="s">
        <v>525</v>
      </c>
    </row>
    <row r="2383" spans="1:37" ht="100.5" customHeight="1">
      <c r="A2383" s="118" t="s">
        <v>544</v>
      </c>
      <c r="B2383" s="125" t="s">
        <v>33</v>
      </c>
      <c r="C2383" s="125" t="s">
        <v>395</v>
      </c>
      <c r="D2383" s="133" t="s">
        <v>396</v>
      </c>
      <c r="E2383" s="125" t="s">
        <v>397</v>
      </c>
      <c r="F2383" s="125" t="s">
        <v>398</v>
      </c>
      <c r="G2383" s="125" t="s">
        <v>399</v>
      </c>
      <c r="H2383" s="125" t="s">
        <v>400</v>
      </c>
      <c r="I2383" s="125" t="s">
        <v>401</v>
      </c>
      <c r="J2383" s="125" t="s">
        <v>38</v>
      </c>
      <c r="K2383" s="126">
        <v>100</v>
      </c>
      <c r="L2383" s="107">
        <v>751000000</v>
      </c>
      <c r="M2383" s="101" t="s">
        <v>83</v>
      </c>
      <c r="N2383" s="11" t="s">
        <v>248</v>
      </c>
      <c r="O2383" s="123" t="s">
        <v>384</v>
      </c>
      <c r="P2383" s="133"/>
      <c r="Q2383" s="129" t="s">
        <v>378</v>
      </c>
      <c r="R2383" s="123" t="s">
        <v>379</v>
      </c>
      <c r="S2383" s="133"/>
      <c r="T2383" s="125" t="s">
        <v>51</v>
      </c>
      <c r="U2383" s="125"/>
      <c r="V2383" s="145">
        <v>107789.7</v>
      </c>
      <c r="W2383" s="145">
        <v>107789.7</v>
      </c>
      <c r="X2383" s="130">
        <f t="shared" si="93"/>
        <v>120724.46400000001</v>
      </c>
      <c r="Y2383" s="131" t="s">
        <v>77</v>
      </c>
      <c r="Z2383" s="131">
        <v>2016</v>
      </c>
      <c r="AA2383" s="228"/>
      <c r="AB2383" s="21" t="s">
        <v>366</v>
      </c>
      <c r="AC2383" s="196" t="s">
        <v>526</v>
      </c>
      <c r="AD2383" s="24"/>
      <c r="AE2383" s="24"/>
      <c r="AF2383" s="196" t="s">
        <v>380</v>
      </c>
      <c r="AG2383" s="24"/>
      <c r="AH2383" s="24"/>
      <c r="AI2383" s="24"/>
      <c r="AJ2383" s="24"/>
      <c r="AK2383" s="82" t="s">
        <v>525</v>
      </c>
    </row>
    <row r="2384" spans="1:37" ht="100.5" customHeight="1">
      <c r="A2384" s="118" t="s">
        <v>545</v>
      </c>
      <c r="B2384" s="125" t="s">
        <v>33</v>
      </c>
      <c r="C2384" s="125" t="s">
        <v>395</v>
      </c>
      <c r="D2384" s="133" t="s">
        <v>396</v>
      </c>
      <c r="E2384" s="125" t="s">
        <v>397</v>
      </c>
      <c r="F2384" s="125" t="s">
        <v>398</v>
      </c>
      <c r="G2384" s="125" t="s">
        <v>399</v>
      </c>
      <c r="H2384" s="125" t="s">
        <v>400</v>
      </c>
      <c r="I2384" s="125" t="s">
        <v>401</v>
      </c>
      <c r="J2384" s="125" t="s">
        <v>38</v>
      </c>
      <c r="K2384" s="126">
        <v>100</v>
      </c>
      <c r="L2384" s="135">
        <v>431010000</v>
      </c>
      <c r="M2384" s="5" t="s">
        <v>129</v>
      </c>
      <c r="N2384" s="11" t="s">
        <v>248</v>
      </c>
      <c r="O2384" s="119" t="s">
        <v>386</v>
      </c>
      <c r="P2384" s="133"/>
      <c r="Q2384" s="129" t="s">
        <v>378</v>
      </c>
      <c r="R2384" s="123" t="s">
        <v>379</v>
      </c>
      <c r="S2384" s="133"/>
      <c r="T2384" s="125" t="s">
        <v>51</v>
      </c>
      <c r="U2384" s="125"/>
      <c r="V2384" s="145">
        <v>397998</v>
      </c>
      <c r="W2384" s="145">
        <v>397998</v>
      </c>
      <c r="X2384" s="130">
        <f t="shared" si="93"/>
        <v>445757.76000000007</v>
      </c>
      <c r="Y2384" s="131" t="s">
        <v>77</v>
      </c>
      <c r="Z2384" s="131">
        <v>2016</v>
      </c>
      <c r="AA2384" s="228"/>
      <c r="AB2384" s="21" t="s">
        <v>366</v>
      </c>
      <c r="AC2384" s="196" t="s">
        <v>526</v>
      </c>
      <c r="AD2384" s="24"/>
      <c r="AE2384" s="24"/>
      <c r="AF2384" s="196" t="s">
        <v>403</v>
      </c>
      <c r="AG2384" s="24"/>
      <c r="AH2384" s="24"/>
      <c r="AI2384" s="24"/>
      <c r="AJ2384" s="24"/>
      <c r="AK2384" s="82" t="s">
        <v>525</v>
      </c>
    </row>
    <row r="2385" spans="1:37" ht="100.5" customHeight="1">
      <c r="A2385" s="118" t="s">
        <v>546</v>
      </c>
      <c r="B2385" s="125" t="s">
        <v>33</v>
      </c>
      <c r="C2385" s="125" t="s">
        <v>395</v>
      </c>
      <c r="D2385" s="133" t="s">
        <v>396</v>
      </c>
      <c r="E2385" s="125" t="s">
        <v>397</v>
      </c>
      <c r="F2385" s="125" t="s">
        <v>398</v>
      </c>
      <c r="G2385" s="125" t="s">
        <v>399</v>
      </c>
      <c r="H2385" s="125" t="s">
        <v>400</v>
      </c>
      <c r="I2385" s="125" t="s">
        <v>401</v>
      </c>
      <c r="J2385" s="125" t="s">
        <v>38</v>
      </c>
      <c r="K2385" s="126">
        <v>100</v>
      </c>
      <c r="L2385" s="101">
        <v>471010000</v>
      </c>
      <c r="M2385" s="137" t="s">
        <v>125</v>
      </c>
      <c r="N2385" s="11" t="s">
        <v>248</v>
      </c>
      <c r="O2385" s="123" t="s">
        <v>387</v>
      </c>
      <c r="P2385" s="133"/>
      <c r="Q2385" s="129" t="s">
        <v>378</v>
      </c>
      <c r="R2385" s="123" t="s">
        <v>379</v>
      </c>
      <c r="S2385" s="133"/>
      <c r="T2385" s="125" t="s">
        <v>51</v>
      </c>
      <c r="U2385" s="125"/>
      <c r="V2385" s="145">
        <v>446520</v>
      </c>
      <c r="W2385" s="145">
        <v>446520</v>
      </c>
      <c r="X2385" s="130">
        <f t="shared" si="93"/>
        <v>500102.40000000002</v>
      </c>
      <c r="Y2385" s="131" t="s">
        <v>77</v>
      </c>
      <c r="Z2385" s="131">
        <v>2016</v>
      </c>
      <c r="AA2385" s="228"/>
      <c r="AB2385" s="21" t="s">
        <v>366</v>
      </c>
      <c r="AC2385" s="196" t="s">
        <v>526</v>
      </c>
      <c r="AD2385" s="24"/>
      <c r="AE2385" s="24"/>
      <c r="AF2385" s="196" t="s">
        <v>403</v>
      </c>
      <c r="AG2385" s="24"/>
      <c r="AH2385" s="24"/>
      <c r="AI2385" s="24"/>
      <c r="AJ2385" s="24"/>
      <c r="AK2385" s="82" t="s">
        <v>525</v>
      </c>
    </row>
    <row r="2386" spans="1:37" ht="100.5" customHeight="1">
      <c r="A2386" s="118" t="s">
        <v>547</v>
      </c>
      <c r="B2386" s="125" t="s">
        <v>33</v>
      </c>
      <c r="C2386" s="125" t="s">
        <v>395</v>
      </c>
      <c r="D2386" s="133" t="s">
        <v>396</v>
      </c>
      <c r="E2386" s="125" t="s">
        <v>397</v>
      </c>
      <c r="F2386" s="125" t="s">
        <v>398</v>
      </c>
      <c r="G2386" s="125" t="s">
        <v>399</v>
      </c>
      <c r="H2386" s="125" t="s">
        <v>400</v>
      </c>
      <c r="I2386" s="125" t="s">
        <v>401</v>
      </c>
      <c r="J2386" s="125" t="s">
        <v>38</v>
      </c>
      <c r="K2386" s="126">
        <v>100</v>
      </c>
      <c r="L2386" s="101">
        <v>311010000</v>
      </c>
      <c r="M2386" s="114" t="s">
        <v>342</v>
      </c>
      <c r="N2386" s="11" t="s">
        <v>248</v>
      </c>
      <c r="O2386" s="123" t="s">
        <v>404</v>
      </c>
      <c r="P2386" s="133"/>
      <c r="Q2386" s="129" t="s">
        <v>378</v>
      </c>
      <c r="R2386" s="123" t="s">
        <v>379</v>
      </c>
      <c r="S2386" s="133"/>
      <c r="T2386" s="125" t="s">
        <v>51</v>
      </c>
      <c r="U2386" s="125"/>
      <c r="V2386" s="115">
        <v>176648.86</v>
      </c>
      <c r="W2386" s="115">
        <v>176648.86</v>
      </c>
      <c r="X2386" s="130">
        <f t="shared" si="93"/>
        <v>197846.72320000001</v>
      </c>
      <c r="Y2386" s="131" t="s">
        <v>77</v>
      </c>
      <c r="Z2386" s="131">
        <v>2016</v>
      </c>
      <c r="AA2386" s="228"/>
      <c r="AB2386" s="21" t="s">
        <v>366</v>
      </c>
      <c r="AC2386" s="196" t="s">
        <v>526</v>
      </c>
      <c r="AD2386" s="24"/>
      <c r="AE2386" s="24"/>
      <c r="AF2386" s="196" t="s">
        <v>380</v>
      </c>
      <c r="AG2386" s="24"/>
      <c r="AH2386" s="24"/>
      <c r="AI2386" s="24"/>
      <c r="AJ2386" s="24"/>
      <c r="AK2386" s="82" t="s">
        <v>525</v>
      </c>
    </row>
    <row r="2387" spans="1:37" ht="100.5" customHeight="1">
      <c r="A2387" s="118" t="s">
        <v>548</v>
      </c>
      <c r="B2387" s="125" t="s">
        <v>33</v>
      </c>
      <c r="C2387" s="125" t="s">
        <v>395</v>
      </c>
      <c r="D2387" s="133" t="s">
        <v>396</v>
      </c>
      <c r="E2387" s="125" t="s">
        <v>397</v>
      </c>
      <c r="F2387" s="125" t="s">
        <v>398</v>
      </c>
      <c r="G2387" s="125" t="s">
        <v>399</v>
      </c>
      <c r="H2387" s="125" t="s">
        <v>400</v>
      </c>
      <c r="I2387" s="125" t="s">
        <v>401</v>
      </c>
      <c r="J2387" s="125" t="s">
        <v>38</v>
      </c>
      <c r="K2387" s="126">
        <v>100</v>
      </c>
      <c r="L2387" s="5">
        <v>391010000</v>
      </c>
      <c r="M2387" s="5" t="s">
        <v>341</v>
      </c>
      <c r="N2387" s="11" t="s">
        <v>248</v>
      </c>
      <c r="O2387" s="123" t="s">
        <v>388</v>
      </c>
      <c r="P2387" s="133"/>
      <c r="Q2387" s="129" t="s">
        <v>378</v>
      </c>
      <c r="R2387" s="123" t="s">
        <v>379</v>
      </c>
      <c r="S2387" s="133"/>
      <c r="T2387" s="125" t="s">
        <v>51</v>
      </c>
      <c r="U2387" s="125"/>
      <c r="V2387" s="145">
        <v>2531705.54</v>
      </c>
      <c r="W2387" s="145">
        <v>2531705.54</v>
      </c>
      <c r="X2387" s="130">
        <f t="shared" si="93"/>
        <v>2835510.2048000004</v>
      </c>
      <c r="Y2387" s="131" t="s">
        <v>77</v>
      </c>
      <c r="Z2387" s="131">
        <v>2016</v>
      </c>
      <c r="AA2387" s="228"/>
      <c r="AB2387" s="21" t="s">
        <v>366</v>
      </c>
      <c r="AC2387" s="196" t="s">
        <v>526</v>
      </c>
      <c r="AD2387" s="24"/>
      <c r="AE2387" s="24"/>
      <c r="AF2387" s="196" t="s">
        <v>380</v>
      </c>
      <c r="AG2387" s="24"/>
      <c r="AH2387" s="24"/>
      <c r="AI2387" s="24"/>
      <c r="AJ2387" s="24"/>
      <c r="AK2387" s="82" t="s">
        <v>525</v>
      </c>
    </row>
    <row r="2388" spans="1:37" ht="100.5" customHeight="1">
      <c r="A2388" s="118" t="s">
        <v>549</v>
      </c>
      <c r="B2388" s="125" t="s">
        <v>33</v>
      </c>
      <c r="C2388" s="125" t="s">
        <v>395</v>
      </c>
      <c r="D2388" s="133" t="s">
        <v>396</v>
      </c>
      <c r="E2388" s="125" t="s">
        <v>397</v>
      </c>
      <c r="F2388" s="125" t="s">
        <v>398</v>
      </c>
      <c r="G2388" s="125" t="s">
        <v>399</v>
      </c>
      <c r="H2388" s="125" t="s">
        <v>400</v>
      </c>
      <c r="I2388" s="125" t="s">
        <v>401</v>
      </c>
      <c r="J2388" s="125" t="s">
        <v>38</v>
      </c>
      <c r="K2388" s="126">
        <v>100</v>
      </c>
      <c r="L2388" s="114">
        <v>511010000</v>
      </c>
      <c r="M2388" s="108" t="s">
        <v>88</v>
      </c>
      <c r="N2388" s="11" t="s">
        <v>248</v>
      </c>
      <c r="O2388" s="123" t="s">
        <v>405</v>
      </c>
      <c r="P2388" s="133"/>
      <c r="Q2388" s="129" t="s">
        <v>378</v>
      </c>
      <c r="R2388" s="123" t="s">
        <v>379</v>
      </c>
      <c r="S2388" s="133"/>
      <c r="T2388" s="125" t="s">
        <v>51</v>
      </c>
      <c r="U2388" s="125"/>
      <c r="V2388" s="145">
        <v>99328.24</v>
      </c>
      <c r="W2388" s="145">
        <v>99328.24</v>
      </c>
      <c r="X2388" s="130">
        <f t="shared" si="93"/>
        <v>111247.62880000002</v>
      </c>
      <c r="Y2388" s="131" t="s">
        <v>77</v>
      </c>
      <c r="Z2388" s="131">
        <v>2016</v>
      </c>
      <c r="AA2388" s="228"/>
      <c r="AB2388" s="21" t="s">
        <v>366</v>
      </c>
      <c r="AC2388" s="196" t="s">
        <v>526</v>
      </c>
      <c r="AD2388" s="24"/>
      <c r="AE2388" s="24"/>
      <c r="AF2388" s="196" t="s">
        <v>380</v>
      </c>
      <c r="AG2388" s="24"/>
      <c r="AH2388" s="24"/>
      <c r="AI2388" s="24"/>
      <c r="AJ2388" s="24"/>
      <c r="AK2388" s="82" t="s">
        <v>525</v>
      </c>
    </row>
    <row r="2389" spans="1:37" ht="100.5" customHeight="1">
      <c r="A2389" s="118" t="s">
        <v>550</v>
      </c>
      <c r="B2389" s="125" t="s">
        <v>33</v>
      </c>
      <c r="C2389" s="125" t="s">
        <v>406</v>
      </c>
      <c r="D2389" s="125" t="s">
        <v>407</v>
      </c>
      <c r="E2389" s="125" t="s">
        <v>408</v>
      </c>
      <c r="F2389" s="125" t="s">
        <v>409</v>
      </c>
      <c r="G2389" s="125" t="s">
        <v>410</v>
      </c>
      <c r="H2389" s="125" t="s">
        <v>411</v>
      </c>
      <c r="I2389" s="125" t="s">
        <v>408</v>
      </c>
      <c r="J2389" s="125" t="s">
        <v>38</v>
      </c>
      <c r="K2389" s="126">
        <v>100</v>
      </c>
      <c r="L2389" s="116">
        <v>711000000</v>
      </c>
      <c r="M2389" s="132" t="s">
        <v>73</v>
      </c>
      <c r="N2389" s="11" t="s">
        <v>248</v>
      </c>
      <c r="O2389" s="26" t="s">
        <v>73</v>
      </c>
      <c r="P2389" s="133"/>
      <c r="Q2389" s="129" t="s">
        <v>378</v>
      </c>
      <c r="R2389" s="123" t="s">
        <v>379</v>
      </c>
      <c r="S2389" s="133"/>
      <c r="T2389" s="125" t="s">
        <v>51</v>
      </c>
      <c r="U2389" s="125"/>
      <c r="V2389" s="145">
        <v>1423100</v>
      </c>
      <c r="W2389" s="145">
        <v>1423100</v>
      </c>
      <c r="X2389" s="130">
        <f t="shared" si="93"/>
        <v>1593872.0000000002</v>
      </c>
      <c r="Y2389" s="131" t="s">
        <v>77</v>
      </c>
      <c r="Z2389" s="131">
        <v>2016</v>
      </c>
      <c r="AA2389" s="228"/>
      <c r="AB2389" s="21" t="s">
        <v>366</v>
      </c>
      <c r="AC2389" s="196" t="s">
        <v>526</v>
      </c>
      <c r="AD2389" s="24"/>
      <c r="AE2389" s="24"/>
      <c r="AF2389" s="196" t="s">
        <v>412</v>
      </c>
      <c r="AG2389" s="24"/>
      <c r="AH2389" s="24"/>
      <c r="AI2389" s="24"/>
      <c r="AJ2389" s="24"/>
      <c r="AK2389" s="82" t="s">
        <v>525</v>
      </c>
    </row>
    <row r="2390" spans="1:37" ht="100.5" customHeight="1">
      <c r="A2390" s="118" t="s">
        <v>551</v>
      </c>
      <c r="B2390" s="125" t="s">
        <v>33</v>
      </c>
      <c r="C2390" s="125" t="s">
        <v>395</v>
      </c>
      <c r="D2390" s="133" t="s">
        <v>396</v>
      </c>
      <c r="E2390" s="133" t="s">
        <v>397</v>
      </c>
      <c r="F2390" s="125" t="s">
        <v>398</v>
      </c>
      <c r="G2390" s="125" t="s">
        <v>399</v>
      </c>
      <c r="H2390" s="123" t="s">
        <v>413</v>
      </c>
      <c r="I2390" s="123" t="s">
        <v>414</v>
      </c>
      <c r="J2390" s="125" t="s">
        <v>38</v>
      </c>
      <c r="K2390" s="126">
        <v>100</v>
      </c>
      <c r="L2390" s="116">
        <v>711000000</v>
      </c>
      <c r="M2390" s="132" t="s">
        <v>73</v>
      </c>
      <c r="N2390" s="11" t="s">
        <v>248</v>
      </c>
      <c r="O2390" s="123" t="s">
        <v>382</v>
      </c>
      <c r="P2390" s="133"/>
      <c r="Q2390" s="129" t="s">
        <v>378</v>
      </c>
      <c r="R2390" s="123" t="s">
        <v>379</v>
      </c>
      <c r="S2390" s="133"/>
      <c r="T2390" s="125" t="s">
        <v>51</v>
      </c>
      <c r="U2390" s="125"/>
      <c r="V2390" s="145">
        <v>221606.74</v>
      </c>
      <c r="W2390" s="145">
        <v>221606.74</v>
      </c>
      <c r="X2390" s="130">
        <f t="shared" si="93"/>
        <v>248199.54880000002</v>
      </c>
      <c r="Y2390" s="131" t="s">
        <v>77</v>
      </c>
      <c r="Z2390" s="131">
        <v>2016</v>
      </c>
      <c r="AA2390" s="228"/>
      <c r="AB2390" s="21" t="s">
        <v>366</v>
      </c>
      <c r="AC2390" s="196" t="s">
        <v>526</v>
      </c>
      <c r="AD2390" s="24"/>
      <c r="AE2390" s="24"/>
      <c r="AF2390" s="196" t="s">
        <v>412</v>
      </c>
      <c r="AG2390" s="24"/>
      <c r="AH2390" s="24"/>
      <c r="AI2390" s="24"/>
      <c r="AJ2390" s="24"/>
      <c r="AK2390" s="82" t="s">
        <v>525</v>
      </c>
    </row>
    <row r="2391" spans="1:37" ht="100.5" customHeight="1">
      <c r="A2391" s="118" t="s">
        <v>552</v>
      </c>
      <c r="B2391" s="125" t="s">
        <v>33</v>
      </c>
      <c r="C2391" s="125" t="s">
        <v>395</v>
      </c>
      <c r="D2391" s="133" t="s">
        <v>396</v>
      </c>
      <c r="E2391" s="133" t="s">
        <v>397</v>
      </c>
      <c r="F2391" s="125" t="s">
        <v>398</v>
      </c>
      <c r="G2391" s="125" t="s">
        <v>399</v>
      </c>
      <c r="H2391" s="123" t="s">
        <v>413</v>
      </c>
      <c r="I2391" s="123" t="s">
        <v>414</v>
      </c>
      <c r="J2391" s="125" t="s">
        <v>38</v>
      </c>
      <c r="K2391" s="126">
        <v>100</v>
      </c>
      <c r="L2391" s="116">
        <v>711000000</v>
      </c>
      <c r="M2391" s="132" t="s">
        <v>73</v>
      </c>
      <c r="N2391" s="11" t="s">
        <v>248</v>
      </c>
      <c r="O2391" s="135" t="s">
        <v>415</v>
      </c>
      <c r="P2391" s="133"/>
      <c r="Q2391" s="129" t="s">
        <v>378</v>
      </c>
      <c r="R2391" s="123" t="s">
        <v>379</v>
      </c>
      <c r="S2391" s="133"/>
      <c r="T2391" s="125" t="s">
        <v>51</v>
      </c>
      <c r="U2391" s="125"/>
      <c r="V2391" s="145">
        <v>371655.44</v>
      </c>
      <c r="W2391" s="145">
        <v>371655.44</v>
      </c>
      <c r="X2391" s="130">
        <f t="shared" si="93"/>
        <v>416254.09280000004</v>
      </c>
      <c r="Y2391" s="131" t="s">
        <v>77</v>
      </c>
      <c r="Z2391" s="131">
        <v>2016</v>
      </c>
      <c r="AA2391" s="228"/>
      <c r="AB2391" s="21" t="s">
        <v>366</v>
      </c>
      <c r="AC2391" s="196" t="s">
        <v>526</v>
      </c>
      <c r="AD2391" s="24"/>
      <c r="AE2391" s="24"/>
      <c r="AF2391" s="196" t="s">
        <v>412</v>
      </c>
      <c r="AG2391" s="24"/>
      <c r="AH2391" s="24"/>
      <c r="AI2391" s="24"/>
      <c r="AJ2391" s="24"/>
      <c r="AK2391" s="82" t="s">
        <v>525</v>
      </c>
    </row>
    <row r="2392" spans="1:37" ht="100.5" customHeight="1">
      <c r="A2392" s="118" t="s">
        <v>553</v>
      </c>
      <c r="B2392" s="125" t="s">
        <v>33</v>
      </c>
      <c r="C2392" s="125" t="s">
        <v>395</v>
      </c>
      <c r="D2392" s="133" t="s">
        <v>396</v>
      </c>
      <c r="E2392" s="133" t="s">
        <v>397</v>
      </c>
      <c r="F2392" s="125" t="s">
        <v>398</v>
      </c>
      <c r="G2392" s="125" t="s">
        <v>399</v>
      </c>
      <c r="H2392" s="123" t="s">
        <v>413</v>
      </c>
      <c r="I2392" s="123" t="s">
        <v>414</v>
      </c>
      <c r="J2392" s="125" t="s">
        <v>38</v>
      </c>
      <c r="K2392" s="126">
        <v>100</v>
      </c>
      <c r="L2392" s="116">
        <v>711000000</v>
      </c>
      <c r="M2392" s="132" t="s">
        <v>73</v>
      </c>
      <c r="N2392" s="11" t="s">
        <v>248</v>
      </c>
      <c r="O2392" s="123" t="s">
        <v>416</v>
      </c>
      <c r="P2392" s="133"/>
      <c r="Q2392" s="129" t="s">
        <v>378</v>
      </c>
      <c r="R2392" s="123" t="s">
        <v>379</v>
      </c>
      <c r="S2392" s="133"/>
      <c r="T2392" s="125" t="s">
        <v>51</v>
      </c>
      <c r="U2392" s="125"/>
      <c r="V2392" s="145">
        <v>40534.74</v>
      </c>
      <c r="W2392" s="145">
        <v>40534.74</v>
      </c>
      <c r="X2392" s="130">
        <f t="shared" si="93"/>
        <v>45398.908800000005</v>
      </c>
      <c r="Y2392" s="131" t="s">
        <v>77</v>
      </c>
      <c r="Z2392" s="131">
        <v>2016</v>
      </c>
      <c r="AA2392" s="228"/>
      <c r="AB2392" s="21" t="s">
        <v>366</v>
      </c>
      <c r="AC2392" s="196" t="s">
        <v>526</v>
      </c>
      <c r="AD2392" s="24"/>
      <c r="AE2392" s="24"/>
      <c r="AF2392" s="196" t="s">
        <v>380</v>
      </c>
      <c r="AG2392" s="24"/>
      <c r="AH2392" s="24"/>
      <c r="AI2392" s="24"/>
      <c r="AJ2392" s="24"/>
      <c r="AK2392" s="82" t="s">
        <v>525</v>
      </c>
    </row>
    <row r="2393" spans="1:37" ht="100.5" customHeight="1">
      <c r="A2393" s="118" t="s">
        <v>554</v>
      </c>
      <c r="B2393" s="125" t="s">
        <v>33</v>
      </c>
      <c r="C2393" s="125" t="s">
        <v>417</v>
      </c>
      <c r="D2393" s="133" t="s">
        <v>418</v>
      </c>
      <c r="E2393" s="133" t="s">
        <v>419</v>
      </c>
      <c r="F2393" s="125" t="s">
        <v>420</v>
      </c>
      <c r="G2393" s="125" t="s">
        <v>421</v>
      </c>
      <c r="H2393" s="125" t="s">
        <v>422</v>
      </c>
      <c r="I2393" s="125" t="s">
        <v>423</v>
      </c>
      <c r="J2393" s="125" t="s">
        <v>38</v>
      </c>
      <c r="K2393" s="126">
        <v>100</v>
      </c>
      <c r="L2393" s="116">
        <v>711000000</v>
      </c>
      <c r="M2393" s="132" t="s">
        <v>73</v>
      </c>
      <c r="N2393" s="11" t="s">
        <v>248</v>
      </c>
      <c r="O2393" s="26" t="s">
        <v>73</v>
      </c>
      <c r="P2393" s="133"/>
      <c r="Q2393" s="129" t="s">
        <v>378</v>
      </c>
      <c r="R2393" s="123" t="s">
        <v>379</v>
      </c>
      <c r="S2393" s="133"/>
      <c r="T2393" s="125" t="s">
        <v>51</v>
      </c>
      <c r="U2393" s="125"/>
      <c r="V2393" s="145">
        <v>486785.72</v>
      </c>
      <c r="W2393" s="145">
        <v>486785.72</v>
      </c>
      <c r="X2393" s="130">
        <f t="shared" si="93"/>
        <v>545200.00640000007</v>
      </c>
      <c r="Y2393" s="131" t="s">
        <v>77</v>
      </c>
      <c r="Z2393" s="131">
        <v>2016</v>
      </c>
      <c r="AA2393" s="228"/>
      <c r="AB2393" s="21" t="s">
        <v>366</v>
      </c>
      <c r="AC2393" s="196" t="s">
        <v>526</v>
      </c>
      <c r="AD2393" s="24"/>
      <c r="AE2393" s="24"/>
      <c r="AF2393" s="196" t="s">
        <v>412</v>
      </c>
      <c r="AG2393" s="24"/>
      <c r="AH2393" s="24"/>
      <c r="AI2393" s="24"/>
      <c r="AJ2393" s="24"/>
      <c r="AK2393" s="82" t="s">
        <v>525</v>
      </c>
    </row>
    <row r="2394" spans="1:37" ht="100.5" customHeight="1">
      <c r="A2394" s="118" t="s">
        <v>555</v>
      </c>
      <c r="B2394" s="125" t="s">
        <v>33</v>
      </c>
      <c r="C2394" s="125" t="s">
        <v>417</v>
      </c>
      <c r="D2394" s="133" t="s">
        <v>418</v>
      </c>
      <c r="E2394" s="133" t="s">
        <v>419</v>
      </c>
      <c r="F2394" s="125" t="s">
        <v>420</v>
      </c>
      <c r="G2394" s="125" t="s">
        <v>421</v>
      </c>
      <c r="H2394" s="125" t="s">
        <v>422</v>
      </c>
      <c r="I2394" s="125" t="s">
        <v>423</v>
      </c>
      <c r="J2394" s="125" t="s">
        <v>38</v>
      </c>
      <c r="K2394" s="126">
        <v>100</v>
      </c>
      <c r="L2394" s="116">
        <v>711000000</v>
      </c>
      <c r="M2394" s="132" t="s">
        <v>73</v>
      </c>
      <c r="N2394" s="11" t="s">
        <v>248</v>
      </c>
      <c r="O2394" s="123" t="s">
        <v>424</v>
      </c>
      <c r="P2394" s="133"/>
      <c r="Q2394" s="129" t="s">
        <v>378</v>
      </c>
      <c r="R2394" s="123" t="s">
        <v>379</v>
      </c>
      <c r="S2394" s="133"/>
      <c r="T2394" s="125" t="s">
        <v>51</v>
      </c>
      <c r="U2394" s="125"/>
      <c r="V2394" s="145">
        <v>72035.72</v>
      </c>
      <c r="W2394" s="145">
        <v>72035.72</v>
      </c>
      <c r="X2394" s="130">
        <f t="shared" si="93"/>
        <v>80680.006400000013</v>
      </c>
      <c r="Y2394" s="131" t="s">
        <v>77</v>
      </c>
      <c r="Z2394" s="131">
        <v>2016</v>
      </c>
      <c r="AA2394" s="228"/>
      <c r="AB2394" s="21" t="s">
        <v>366</v>
      </c>
      <c r="AC2394" s="196" t="s">
        <v>526</v>
      </c>
      <c r="AD2394" s="24"/>
      <c r="AE2394" s="24"/>
      <c r="AF2394" s="196" t="s">
        <v>412</v>
      </c>
      <c r="AG2394" s="24"/>
      <c r="AH2394" s="24"/>
      <c r="AI2394" s="24"/>
      <c r="AJ2394" s="24"/>
      <c r="AK2394" s="82" t="s">
        <v>525</v>
      </c>
    </row>
    <row r="2395" spans="1:37" ht="100.5" customHeight="1">
      <c r="A2395" s="118" t="s">
        <v>556</v>
      </c>
      <c r="B2395" s="125" t="s">
        <v>33</v>
      </c>
      <c r="C2395" s="125" t="s">
        <v>417</v>
      </c>
      <c r="D2395" s="133" t="s">
        <v>418</v>
      </c>
      <c r="E2395" s="133" t="s">
        <v>419</v>
      </c>
      <c r="F2395" s="125" t="s">
        <v>420</v>
      </c>
      <c r="G2395" s="125" t="s">
        <v>421</v>
      </c>
      <c r="H2395" s="125" t="s">
        <v>422</v>
      </c>
      <c r="I2395" s="125" t="s">
        <v>423</v>
      </c>
      <c r="J2395" s="125" t="s">
        <v>38</v>
      </c>
      <c r="K2395" s="126">
        <v>100</v>
      </c>
      <c r="L2395" s="116">
        <v>711000000</v>
      </c>
      <c r="M2395" s="132" t="s">
        <v>73</v>
      </c>
      <c r="N2395" s="11" t="s">
        <v>248</v>
      </c>
      <c r="O2395" s="119" t="s">
        <v>425</v>
      </c>
      <c r="P2395" s="133"/>
      <c r="Q2395" s="129" t="s">
        <v>378</v>
      </c>
      <c r="R2395" s="123" t="s">
        <v>379</v>
      </c>
      <c r="S2395" s="133"/>
      <c r="T2395" s="125" t="s">
        <v>51</v>
      </c>
      <c r="U2395" s="125"/>
      <c r="V2395" s="145">
        <v>68035.72</v>
      </c>
      <c r="W2395" s="145">
        <v>68035.72</v>
      </c>
      <c r="X2395" s="130">
        <f t="shared" si="93"/>
        <v>76200.006400000013</v>
      </c>
      <c r="Y2395" s="131" t="s">
        <v>77</v>
      </c>
      <c r="Z2395" s="131">
        <v>2016</v>
      </c>
      <c r="AA2395" s="228"/>
      <c r="AB2395" s="21" t="s">
        <v>366</v>
      </c>
      <c r="AC2395" s="196" t="s">
        <v>526</v>
      </c>
      <c r="AD2395" s="24"/>
      <c r="AE2395" s="24"/>
      <c r="AF2395" s="196" t="s">
        <v>412</v>
      </c>
      <c r="AG2395" s="24"/>
      <c r="AH2395" s="24"/>
      <c r="AI2395" s="24"/>
      <c r="AJ2395" s="24"/>
      <c r="AK2395" s="82" t="s">
        <v>525</v>
      </c>
    </row>
    <row r="2396" spans="1:37" ht="100.5" customHeight="1">
      <c r="A2396" s="118" t="s">
        <v>557</v>
      </c>
      <c r="B2396" s="125" t="s">
        <v>33</v>
      </c>
      <c r="C2396" s="125" t="s">
        <v>417</v>
      </c>
      <c r="D2396" s="133" t="s">
        <v>418</v>
      </c>
      <c r="E2396" s="133" t="s">
        <v>419</v>
      </c>
      <c r="F2396" s="125" t="s">
        <v>420</v>
      </c>
      <c r="G2396" s="125" t="s">
        <v>421</v>
      </c>
      <c r="H2396" s="125" t="s">
        <v>422</v>
      </c>
      <c r="I2396" s="125" t="s">
        <v>423</v>
      </c>
      <c r="J2396" s="125" t="s">
        <v>38</v>
      </c>
      <c r="K2396" s="126">
        <v>100</v>
      </c>
      <c r="L2396" s="116">
        <v>711000000</v>
      </c>
      <c r="M2396" s="132" t="s">
        <v>73</v>
      </c>
      <c r="N2396" s="11" t="s">
        <v>248</v>
      </c>
      <c r="O2396" s="135" t="s">
        <v>426</v>
      </c>
      <c r="P2396" s="133"/>
      <c r="Q2396" s="129" t="s">
        <v>378</v>
      </c>
      <c r="R2396" s="123" t="s">
        <v>379</v>
      </c>
      <c r="S2396" s="133"/>
      <c r="T2396" s="125" t="s">
        <v>51</v>
      </c>
      <c r="U2396" s="125"/>
      <c r="V2396" s="145">
        <v>68035.72</v>
      </c>
      <c r="W2396" s="145">
        <v>68035.72</v>
      </c>
      <c r="X2396" s="130">
        <f t="shared" si="93"/>
        <v>76200.006400000013</v>
      </c>
      <c r="Y2396" s="131" t="s">
        <v>77</v>
      </c>
      <c r="Z2396" s="131">
        <v>2016</v>
      </c>
      <c r="AA2396" s="228"/>
      <c r="AB2396" s="21" t="s">
        <v>366</v>
      </c>
      <c r="AC2396" s="196" t="s">
        <v>526</v>
      </c>
      <c r="AD2396" s="24"/>
      <c r="AE2396" s="24"/>
      <c r="AF2396" s="196" t="s">
        <v>412</v>
      </c>
      <c r="AG2396" s="24"/>
      <c r="AH2396" s="24"/>
      <c r="AI2396" s="24"/>
      <c r="AJ2396" s="24"/>
      <c r="AK2396" s="82" t="s">
        <v>525</v>
      </c>
    </row>
    <row r="2397" spans="1:37" ht="100.5" customHeight="1">
      <c r="A2397" s="118" t="s">
        <v>558</v>
      </c>
      <c r="B2397" s="125" t="s">
        <v>33</v>
      </c>
      <c r="C2397" s="125" t="s">
        <v>417</v>
      </c>
      <c r="D2397" s="133" t="s">
        <v>418</v>
      </c>
      <c r="E2397" s="133" t="s">
        <v>419</v>
      </c>
      <c r="F2397" s="125" t="s">
        <v>420</v>
      </c>
      <c r="G2397" s="125" t="s">
        <v>421</v>
      </c>
      <c r="H2397" s="125" t="s">
        <v>422</v>
      </c>
      <c r="I2397" s="125" t="s">
        <v>423</v>
      </c>
      <c r="J2397" s="125" t="s">
        <v>38</v>
      </c>
      <c r="K2397" s="126">
        <v>100</v>
      </c>
      <c r="L2397" s="116">
        <v>711000000</v>
      </c>
      <c r="M2397" s="132" t="s">
        <v>73</v>
      </c>
      <c r="N2397" s="11" t="s">
        <v>248</v>
      </c>
      <c r="O2397" s="123" t="s">
        <v>382</v>
      </c>
      <c r="P2397" s="133"/>
      <c r="Q2397" s="129" t="s">
        <v>378</v>
      </c>
      <c r="R2397" s="123" t="s">
        <v>379</v>
      </c>
      <c r="S2397" s="133"/>
      <c r="T2397" s="125" t="s">
        <v>51</v>
      </c>
      <c r="U2397" s="125"/>
      <c r="V2397" s="145">
        <v>72035.72</v>
      </c>
      <c r="W2397" s="145">
        <v>72035.72</v>
      </c>
      <c r="X2397" s="130">
        <f t="shared" si="93"/>
        <v>80680.006400000013</v>
      </c>
      <c r="Y2397" s="131" t="s">
        <v>77</v>
      </c>
      <c r="Z2397" s="131">
        <v>2016</v>
      </c>
      <c r="AA2397" s="228"/>
      <c r="AB2397" s="21" t="s">
        <v>366</v>
      </c>
      <c r="AC2397" s="196" t="s">
        <v>526</v>
      </c>
      <c r="AD2397" s="24"/>
      <c r="AE2397" s="24"/>
      <c r="AF2397" s="196" t="s">
        <v>412</v>
      </c>
      <c r="AG2397" s="24"/>
      <c r="AH2397" s="24"/>
      <c r="AI2397" s="24"/>
      <c r="AJ2397" s="24"/>
      <c r="AK2397" s="82" t="s">
        <v>525</v>
      </c>
    </row>
    <row r="2398" spans="1:37" ht="100.5" customHeight="1">
      <c r="A2398" s="118" t="s">
        <v>559</v>
      </c>
      <c r="B2398" s="125" t="s">
        <v>33</v>
      </c>
      <c r="C2398" s="125" t="s">
        <v>417</v>
      </c>
      <c r="D2398" s="133" t="s">
        <v>418</v>
      </c>
      <c r="E2398" s="133" t="s">
        <v>419</v>
      </c>
      <c r="F2398" s="125" t="s">
        <v>420</v>
      </c>
      <c r="G2398" s="125" t="s">
        <v>421</v>
      </c>
      <c r="H2398" s="125" t="s">
        <v>422</v>
      </c>
      <c r="I2398" s="125" t="s">
        <v>423</v>
      </c>
      <c r="J2398" s="125" t="s">
        <v>38</v>
      </c>
      <c r="K2398" s="126">
        <v>100</v>
      </c>
      <c r="L2398" s="116">
        <v>711000000</v>
      </c>
      <c r="M2398" s="132" t="s">
        <v>73</v>
      </c>
      <c r="N2398" s="11" t="s">
        <v>248</v>
      </c>
      <c r="O2398" s="135" t="s">
        <v>427</v>
      </c>
      <c r="P2398" s="133"/>
      <c r="Q2398" s="129" t="s">
        <v>378</v>
      </c>
      <c r="R2398" s="123" t="s">
        <v>379</v>
      </c>
      <c r="S2398" s="133"/>
      <c r="T2398" s="125" t="s">
        <v>51</v>
      </c>
      <c r="U2398" s="125"/>
      <c r="V2398" s="145">
        <v>72035.72</v>
      </c>
      <c r="W2398" s="145">
        <v>72035.72</v>
      </c>
      <c r="X2398" s="130">
        <f t="shared" si="93"/>
        <v>80680.006400000013</v>
      </c>
      <c r="Y2398" s="131" t="s">
        <v>77</v>
      </c>
      <c r="Z2398" s="131">
        <v>2016</v>
      </c>
      <c r="AA2398" s="228"/>
      <c r="AB2398" s="21" t="s">
        <v>366</v>
      </c>
      <c r="AC2398" s="196" t="s">
        <v>526</v>
      </c>
      <c r="AD2398" s="24"/>
      <c r="AE2398" s="24"/>
      <c r="AF2398" s="196" t="s">
        <v>412</v>
      </c>
      <c r="AG2398" s="24"/>
      <c r="AH2398" s="24"/>
      <c r="AI2398" s="24"/>
      <c r="AJ2398" s="24"/>
      <c r="AK2398" s="82" t="s">
        <v>525</v>
      </c>
    </row>
    <row r="2399" spans="1:37" ht="100.5" customHeight="1">
      <c r="A2399" s="118" t="s">
        <v>560</v>
      </c>
      <c r="B2399" s="125" t="s">
        <v>33</v>
      </c>
      <c r="C2399" s="125" t="s">
        <v>417</v>
      </c>
      <c r="D2399" s="133" t="s">
        <v>418</v>
      </c>
      <c r="E2399" s="133" t="s">
        <v>419</v>
      </c>
      <c r="F2399" s="125" t="s">
        <v>420</v>
      </c>
      <c r="G2399" s="125" t="s">
        <v>421</v>
      </c>
      <c r="H2399" s="125" t="s">
        <v>422</v>
      </c>
      <c r="I2399" s="125" t="s">
        <v>423</v>
      </c>
      <c r="J2399" s="125" t="s">
        <v>38</v>
      </c>
      <c r="K2399" s="126">
        <v>100</v>
      </c>
      <c r="L2399" s="116">
        <v>711000000</v>
      </c>
      <c r="M2399" s="132" t="s">
        <v>73</v>
      </c>
      <c r="N2399" s="11" t="s">
        <v>248</v>
      </c>
      <c r="O2399" s="135" t="s">
        <v>428</v>
      </c>
      <c r="P2399" s="133"/>
      <c r="Q2399" s="129" t="s">
        <v>378</v>
      </c>
      <c r="R2399" s="123" t="s">
        <v>379</v>
      </c>
      <c r="S2399" s="133"/>
      <c r="T2399" s="125" t="s">
        <v>51</v>
      </c>
      <c r="U2399" s="125"/>
      <c r="V2399" s="145">
        <v>68035.72</v>
      </c>
      <c r="W2399" s="145">
        <v>68035.72</v>
      </c>
      <c r="X2399" s="130">
        <f t="shared" si="93"/>
        <v>76200.006400000013</v>
      </c>
      <c r="Y2399" s="131" t="s">
        <v>77</v>
      </c>
      <c r="Z2399" s="131">
        <v>2016</v>
      </c>
      <c r="AA2399" s="228"/>
      <c r="AB2399" s="21" t="s">
        <v>366</v>
      </c>
      <c r="AC2399" s="196" t="s">
        <v>526</v>
      </c>
      <c r="AD2399" s="24"/>
      <c r="AE2399" s="24"/>
      <c r="AF2399" s="196" t="s">
        <v>412</v>
      </c>
      <c r="AG2399" s="24"/>
      <c r="AH2399" s="24"/>
      <c r="AI2399" s="24"/>
      <c r="AJ2399" s="24"/>
      <c r="AK2399" s="82" t="s">
        <v>525</v>
      </c>
    </row>
    <row r="2400" spans="1:37" ht="100.5" customHeight="1">
      <c r="A2400" s="118" t="s">
        <v>561</v>
      </c>
      <c r="B2400" s="125" t="s">
        <v>33</v>
      </c>
      <c r="C2400" s="125" t="s">
        <v>417</v>
      </c>
      <c r="D2400" s="133" t="s">
        <v>418</v>
      </c>
      <c r="E2400" s="133" t="s">
        <v>419</v>
      </c>
      <c r="F2400" s="125" t="s">
        <v>420</v>
      </c>
      <c r="G2400" s="125" t="s">
        <v>421</v>
      </c>
      <c r="H2400" s="125" t="s">
        <v>422</v>
      </c>
      <c r="I2400" s="125" t="s">
        <v>423</v>
      </c>
      <c r="J2400" s="125" t="s">
        <v>38</v>
      </c>
      <c r="K2400" s="126">
        <v>100</v>
      </c>
      <c r="L2400" s="116">
        <v>711000000</v>
      </c>
      <c r="M2400" s="132" t="s">
        <v>73</v>
      </c>
      <c r="N2400" s="11" t="s">
        <v>248</v>
      </c>
      <c r="O2400" s="123" t="s">
        <v>429</v>
      </c>
      <c r="P2400" s="133"/>
      <c r="Q2400" s="129" t="s">
        <v>378</v>
      </c>
      <c r="R2400" s="123" t="s">
        <v>379</v>
      </c>
      <c r="S2400" s="133"/>
      <c r="T2400" s="125" t="s">
        <v>51</v>
      </c>
      <c r="U2400" s="125"/>
      <c r="V2400" s="145">
        <v>68035.72</v>
      </c>
      <c r="W2400" s="145">
        <v>68035.72</v>
      </c>
      <c r="X2400" s="130">
        <f t="shared" si="93"/>
        <v>76200.006400000013</v>
      </c>
      <c r="Y2400" s="131" t="s">
        <v>77</v>
      </c>
      <c r="Z2400" s="131">
        <v>2016</v>
      </c>
      <c r="AA2400" s="228"/>
      <c r="AB2400" s="21" t="s">
        <v>366</v>
      </c>
      <c r="AC2400" s="196" t="s">
        <v>526</v>
      </c>
      <c r="AD2400" s="24"/>
      <c r="AE2400" s="24"/>
      <c r="AF2400" s="196" t="s">
        <v>412</v>
      </c>
      <c r="AG2400" s="24"/>
      <c r="AH2400" s="24"/>
      <c r="AI2400" s="24"/>
      <c r="AJ2400" s="24"/>
      <c r="AK2400" s="82" t="s">
        <v>525</v>
      </c>
    </row>
    <row r="2401" spans="1:37" ht="100.5" customHeight="1">
      <c r="A2401" s="118" t="s">
        <v>562</v>
      </c>
      <c r="B2401" s="125" t="s">
        <v>33</v>
      </c>
      <c r="C2401" s="125" t="s">
        <v>417</v>
      </c>
      <c r="D2401" s="133" t="s">
        <v>418</v>
      </c>
      <c r="E2401" s="133" t="s">
        <v>419</v>
      </c>
      <c r="F2401" s="125" t="s">
        <v>420</v>
      </c>
      <c r="G2401" s="125" t="s">
        <v>421</v>
      </c>
      <c r="H2401" s="125" t="s">
        <v>422</v>
      </c>
      <c r="I2401" s="125" t="s">
        <v>423</v>
      </c>
      <c r="J2401" s="125" t="s">
        <v>38</v>
      </c>
      <c r="K2401" s="126">
        <v>100</v>
      </c>
      <c r="L2401" s="116">
        <v>711000000</v>
      </c>
      <c r="M2401" s="132" t="s">
        <v>73</v>
      </c>
      <c r="N2401" s="11" t="s">
        <v>248</v>
      </c>
      <c r="O2401" s="101" t="s">
        <v>430</v>
      </c>
      <c r="P2401" s="133"/>
      <c r="Q2401" s="129" t="s">
        <v>378</v>
      </c>
      <c r="R2401" s="123" t="s">
        <v>379</v>
      </c>
      <c r="S2401" s="133"/>
      <c r="T2401" s="125" t="s">
        <v>51</v>
      </c>
      <c r="U2401" s="125"/>
      <c r="V2401" s="145">
        <v>68035.72</v>
      </c>
      <c r="W2401" s="145">
        <v>68035.72</v>
      </c>
      <c r="X2401" s="130">
        <f t="shared" si="93"/>
        <v>76200.006400000013</v>
      </c>
      <c r="Y2401" s="131" t="s">
        <v>77</v>
      </c>
      <c r="Z2401" s="131">
        <v>2016</v>
      </c>
      <c r="AA2401" s="228"/>
      <c r="AB2401" s="21" t="s">
        <v>366</v>
      </c>
      <c r="AC2401" s="196" t="s">
        <v>526</v>
      </c>
      <c r="AD2401" s="24"/>
      <c r="AE2401" s="24"/>
      <c r="AF2401" s="196" t="s">
        <v>412</v>
      </c>
      <c r="AG2401" s="24"/>
      <c r="AH2401" s="24"/>
      <c r="AI2401" s="24"/>
      <c r="AJ2401" s="24"/>
      <c r="AK2401" s="82" t="s">
        <v>525</v>
      </c>
    </row>
    <row r="2402" spans="1:37" ht="100.5" customHeight="1">
      <c r="A2402" s="118" t="s">
        <v>563</v>
      </c>
      <c r="B2402" s="125" t="s">
        <v>33</v>
      </c>
      <c r="C2402" s="125" t="s">
        <v>417</v>
      </c>
      <c r="D2402" s="133" t="s">
        <v>418</v>
      </c>
      <c r="E2402" s="133" t="s">
        <v>419</v>
      </c>
      <c r="F2402" s="125" t="s">
        <v>420</v>
      </c>
      <c r="G2402" s="125" t="s">
        <v>421</v>
      </c>
      <c r="H2402" s="125" t="s">
        <v>422</v>
      </c>
      <c r="I2402" s="125" t="s">
        <v>423</v>
      </c>
      <c r="J2402" s="125" t="s">
        <v>38</v>
      </c>
      <c r="K2402" s="126">
        <v>100</v>
      </c>
      <c r="L2402" s="116">
        <v>711000000</v>
      </c>
      <c r="M2402" s="132" t="s">
        <v>73</v>
      </c>
      <c r="N2402" s="11" t="s">
        <v>248</v>
      </c>
      <c r="O2402" s="135" t="s">
        <v>431</v>
      </c>
      <c r="P2402" s="133"/>
      <c r="Q2402" s="129" t="s">
        <v>378</v>
      </c>
      <c r="R2402" s="123" t="s">
        <v>379</v>
      </c>
      <c r="S2402" s="133"/>
      <c r="T2402" s="125" t="s">
        <v>51</v>
      </c>
      <c r="U2402" s="125"/>
      <c r="V2402" s="145">
        <v>68035.72</v>
      </c>
      <c r="W2402" s="145">
        <v>68035.72</v>
      </c>
      <c r="X2402" s="130">
        <f t="shared" si="93"/>
        <v>76200.006400000013</v>
      </c>
      <c r="Y2402" s="131" t="s">
        <v>77</v>
      </c>
      <c r="Z2402" s="131">
        <v>2016</v>
      </c>
      <c r="AA2402" s="228"/>
      <c r="AB2402" s="21" t="s">
        <v>366</v>
      </c>
      <c r="AC2402" s="196" t="s">
        <v>526</v>
      </c>
      <c r="AD2402" s="24"/>
      <c r="AE2402" s="24"/>
      <c r="AF2402" s="196" t="s">
        <v>412</v>
      </c>
      <c r="AG2402" s="24"/>
      <c r="AH2402" s="24"/>
      <c r="AI2402" s="24"/>
      <c r="AJ2402" s="24"/>
      <c r="AK2402" s="82" t="s">
        <v>525</v>
      </c>
    </row>
    <row r="2403" spans="1:37" ht="100.5" customHeight="1">
      <c r="A2403" s="118" t="s">
        <v>564</v>
      </c>
      <c r="B2403" s="125" t="s">
        <v>33</v>
      </c>
      <c r="C2403" s="125" t="s">
        <v>417</v>
      </c>
      <c r="D2403" s="133" t="s">
        <v>418</v>
      </c>
      <c r="E2403" s="133" t="s">
        <v>419</v>
      </c>
      <c r="F2403" s="125" t="s">
        <v>420</v>
      </c>
      <c r="G2403" s="125" t="s">
        <v>421</v>
      </c>
      <c r="H2403" s="125" t="s">
        <v>422</v>
      </c>
      <c r="I2403" s="125" t="s">
        <v>423</v>
      </c>
      <c r="J2403" s="125" t="s">
        <v>38</v>
      </c>
      <c r="K2403" s="126">
        <v>100</v>
      </c>
      <c r="L2403" s="116">
        <v>711000000</v>
      </c>
      <c r="M2403" s="132" t="s">
        <v>73</v>
      </c>
      <c r="N2403" s="11" t="s">
        <v>248</v>
      </c>
      <c r="O2403" s="101" t="s">
        <v>432</v>
      </c>
      <c r="P2403" s="133"/>
      <c r="Q2403" s="129" t="s">
        <v>378</v>
      </c>
      <c r="R2403" s="123" t="s">
        <v>379</v>
      </c>
      <c r="S2403" s="133"/>
      <c r="T2403" s="125" t="s">
        <v>51</v>
      </c>
      <c r="U2403" s="125"/>
      <c r="V2403" s="145">
        <v>72035.72</v>
      </c>
      <c r="W2403" s="145">
        <v>72035.72</v>
      </c>
      <c r="X2403" s="130">
        <f t="shared" si="93"/>
        <v>80680.006400000013</v>
      </c>
      <c r="Y2403" s="131" t="s">
        <v>77</v>
      </c>
      <c r="Z2403" s="131">
        <v>2016</v>
      </c>
      <c r="AA2403" s="228"/>
      <c r="AB2403" s="21" t="s">
        <v>366</v>
      </c>
      <c r="AC2403" s="196" t="s">
        <v>526</v>
      </c>
      <c r="AD2403" s="24"/>
      <c r="AE2403" s="24"/>
      <c r="AF2403" s="196" t="s">
        <v>412</v>
      </c>
      <c r="AG2403" s="24"/>
      <c r="AH2403" s="24"/>
      <c r="AI2403" s="24"/>
      <c r="AJ2403" s="24"/>
      <c r="AK2403" s="82" t="s">
        <v>525</v>
      </c>
    </row>
    <row r="2404" spans="1:37" ht="100.5" customHeight="1">
      <c r="A2404" s="118" t="s">
        <v>565</v>
      </c>
      <c r="B2404" s="125" t="s">
        <v>33</v>
      </c>
      <c r="C2404" s="125" t="s">
        <v>417</v>
      </c>
      <c r="D2404" s="133" t="s">
        <v>418</v>
      </c>
      <c r="E2404" s="133" t="s">
        <v>419</v>
      </c>
      <c r="F2404" s="125" t="s">
        <v>420</v>
      </c>
      <c r="G2404" s="125" t="s">
        <v>421</v>
      </c>
      <c r="H2404" s="125" t="s">
        <v>422</v>
      </c>
      <c r="I2404" s="125" t="s">
        <v>423</v>
      </c>
      <c r="J2404" s="125" t="s">
        <v>38</v>
      </c>
      <c r="K2404" s="126">
        <v>100</v>
      </c>
      <c r="L2404" s="116">
        <v>711000000</v>
      </c>
      <c r="M2404" s="132" t="s">
        <v>73</v>
      </c>
      <c r="N2404" s="11" t="s">
        <v>248</v>
      </c>
      <c r="O2404" s="123" t="s">
        <v>433</v>
      </c>
      <c r="P2404" s="133"/>
      <c r="Q2404" s="129" t="s">
        <v>378</v>
      </c>
      <c r="R2404" s="123" t="s">
        <v>379</v>
      </c>
      <c r="S2404" s="133"/>
      <c r="T2404" s="125" t="s">
        <v>51</v>
      </c>
      <c r="U2404" s="125"/>
      <c r="V2404" s="145">
        <v>72035.72</v>
      </c>
      <c r="W2404" s="145">
        <v>72035.72</v>
      </c>
      <c r="X2404" s="130">
        <f t="shared" si="93"/>
        <v>80680.006400000013</v>
      </c>
      <c r="Y2404" s="131" t="s">
        <v>77</v>
      </c>
      <c r="Z2404" s="131">
        <v>2016</v>
      </c>
      <c r="AA2404" s="228"/>
      <c r="AB2404" s="21" t="s">
        <v>366</v>
      </c>
      <c r="AC2404" s="196" t="s">
        <v>526</v>
      </c>
      <c r="AD2404" s="24"/>
      <c r="AE2404" s="24"/>
      <c r="AF2404" s="196" t="s">
        <v>412</v>
      </c>
      <c r="AG2404" s="24"/>
      <c r="AH2404" s="24"/>
      <c r="AI2404" s="24"/>
      <c r="AJ2404" s="24"/>
      <c r="AK2404" s="82" t="s">
        <v>525</v>
      </c>
    </row>
    <row r="2405" spans="1:37" ht="100.5" customHeight="1">
      <c r="A2405" s="118" t="s">
        <v>566</v>
      </c>
      <c r="B2405" s="125" t="s">
        <v>33</v>
      </c>
      <c r="C2405" s="125" t="s">
        <v>434</v>
      </c>
      <c r="D2405" s="133" t="s">
        <v>435</v>
      </c>
      <c r="E2405" s="133" t="s">
        <v>435</v>
      </c>
      <c r="F2405" s="133" t="s">
        <v>435</v>
      </c>
      <c r="G2405" s="133" t="s">
        <v>435</v>
      </c>
      <c r="H2405" s="125" t="s">
        <v>436</v>
      </c>
      <c r="I2405" s="125" t="s">
        <v>437</v>
      </c>
      <c r="J2405" s="125" t="s">
        <v>38</v>
      </c>
      <c r="K2405" s="126">
        <v>100</v>
      </c>
      <c r="L2405" s="116">
        <v>711000000</v>
      </c>
      <c r="M2405" s="132" t="s">
        <v>73</v>
      </c>
      <c r="N2405" s="11" t="s">
        <v>248</v>
      </c>
      <c r="O2405" s="26" t="s">
        <v>73</v>
      </c>
      <c r="P2405" s="133"/>
      <c r="Q2405" s="129" t="s">
        <v>378</v>
      </c>
      <c r="R2405" s="123" t="s">
        <v>379</v>
      </c>
      <c r="S2405" s="133"/>
      <c r="T2405" s="125" t="s">
        <v>51</v>
      </c>
      <c r="U2405" s="125"/>
      <c r="V2405" s="145">
        <v>4071468.4</v>
      </c>
      <c r="W2405" s="145">
        <v>4071468.4</v>
      </c>
      <c r="X2405" s="130">
        <f t="shared" si="93"/>
        <v>4560044.608</v>
      </c>
      <c r="Y2405" s="131" t="s">
        <v>77</v>
      </c>
      <c r="Z2405" s="131">
        <v>2016</v>
      </c>
      <c r="AA2405" s="228"/>
      <c r="AB2405" s="21" t="s">
        <v>366</v>
      </c>
      <c r="AC2405" s="196" t="s">
        <v>526</v>
      </c>
      <c r="AD2405" s="24"/>
      <c r="AE2405" s="24"/>
      <c r="AF2405" s="196" t="s">
        <v>412</v>
      </c>
      <c r="AG2405" s="24"/>
      <c r="AH2405" s="24"/>
      <c r="AI2405" s="24"/>
      <c r="AJ2405" s="24"/>
      <c r="AK2405" s="82" t="s">
        <v>525</v>
      </c>
    </row>
    <row r="2406" spans="1:37" ht="100.5" customHeight="1">
      <c r="A2406" s="118" t="s">
        <v>567</v>
      </c>
      <c r="B2406" s="125" t="s">
        <v>33</v>
      </c>
      <c r="C2406" s="125" t="s">
        <v>434</v>
      </c>
      <c r="D2406" s="133" t="s">
        <v>435</v>
      </c>
      <c r="E2406" s="133" t="s">
        <v>435</v>
      </c>
      <c r="F2406" s="133" t="s">
        <v>435</v>
      </c>
      <c r="G2406" s="133" t="s">
        <v>435</v>
      </c>
      <c r="H2406" s="125" t="s">
        <v>436</v>
      </c>
      <c r="I2406" s="125" t="s">
        <v>437</v>
      </c>
      <c r="J2406" s="125" t="s">
        <v>38</v>
      </c>
      <c r="K2406" s="126">
        <v>100</v>
      </c>
      <c r="L2406" s="116">
        <v>711000000</v>
      </c>
      <c r="M2406" s="132" t="s">
        <v>73</v>
      </c>
      <c r="N2406" s="11" t="s">
        <v>248</v>
      </c>
      <c r="O2406" s="119" t="s">
        <v>438</v>
      </c>
      <c r="P2406" s="133"/>
      <c r="Q2406" s="129" t="s">
        <v>378</v>
      </c>
      <c r="R2406" s="123" t="s">
        <v>379</v>
      </c>
      <c r="S2406" s="133"/>
      <c r="T2406" s="125" t="s">
        <v>51</v>
      </c>
      <c r="U2406" s="125"/>
      <c r="V2406" s="145">
        <v>454800.34</v>
      </c>
      <c r="W2406" s="145">
        <v>454800.34</v>
      </c>
      <c r="X2406" s="130">
        <f t="shared" si="93"/>
        <v>509376.3808000001</v>
      </c>
      <c r="Y2406" s="131" t="s">
        <v>77</v>
      </c>
      <c r="Z2406" s="131">
        <v>2016</v>
      </c>
      <c r="AA2406" s="228"/>
      <c r="AB2406" s="21" t="s">
        <v>366</v>
      </c>
      <c r="AC2406" s="196" t="s">
        <v>526</v>
      </c>
      <c r="AD2406" s="24"/>
      <c r="AE2406" s="24"/>
      <c r="AF2406" s="196" t="s">
        <v>380</v>
      </c>
      <c r="AG2406" s="24"/>
      <c r="AH2406" s="24"/>
      <c r="AI2406" s="24"/>
      <c r="AJ2406" s="24"/>
      <c r="AK2406" s="82" t="s">
        <v>525</v>
      </c>
    </row>
    <row r="2407" spans="1:37" ht="100.5" customHeight="1">
      <c r="A2407" s="118" t="s">
        <v>568</v>
      </c>
      <c r="B2407" s="125" t="s">
        <v>33</v>
      </c>
      <c r="C2407" s="125" t="s">
        <v>434</v>
      </c>
      <c r="D2407" s="133" t="s">
        <v>435</v>
      </c>
      <c r="E2407" s="133" t="s">
        <v>435</v>
      </c>
      <c r="F2407" s="133" t="s">
        <v>435</v>
      </c>
      <c r="G2407" s="133" t="s">
        <v>435</v>
      </c>
      <c r="H2407" s="125" t="s">
        <v>436</v>
      </c>
      <c r="I2407" s="125" t="s">
        <v>437</v>
      </c>
      <c r="J2407" s="125" t="s">
        <v>38</v>
      </c>
      <c r="K2407" s="126">
        <v>100</v>
      </c>
      <c r="L2407" s="116">
        <v>711000000</v>
      </c>
      <c r="M2407" s="132" t="s">
        <v>73</v>
      </c>
      <c r="N2407" s="11" t="s">
        <v>248</v>
      </c>
      <c r="O2407" s="135" t="s">
        <v>426</v>
      </c>
      <c r="P2407" s="133"/>
      <c r="Q2407" s="129" t="s">
        <v>378</v>
      </c>
      <c r="R2407" s="123" t="s">
        <v>379</v>
      </c>
      <c r="S2407" s="133"/>
      <c r="T2407" s="125" t="s">
        <v>51</v>
      </c>
      <c r="U2407" s="125"/>
      <c r="V2407" s="145">
        <v>1574722.96</v>
      </c>
      <c r="W2407" s="145">
        <v>1574722.96</v>
      </c>
      <c r="X2407" s="130">
        <f t="shared" si="93"/>
        <v>1763689.7152000002</v>
      </c>
      <c r="Y2407" s="131" t="s">
        <v>77</v>
      </c>
      <c r="Z2407" s="131">
        <v>2016</v>
      </c>
      <c r="AA2407" s="228"/>
      <c r="AB2407" s="21" t="s">
        <v>366</v>
      </c>
      <c r="AC2407" s="196" t="s">
        <v>526</v>
      </c>
      <c r="AD2407" s="24"/>
      <c r="AE2407" s="24"/>
      <c r="AF2407" s="196" t="s">
        <v>380</v>
      </c>
      <c r="AG2407" s="24"/>
      <c r="AH2407" s="24"/>
      <c r="AI2407" s="24"/>
      <c r="AJ2407" s="24"/>
      <c r="AK2407" s="82" t="s">
        <v>525</v>
      </c>
    </row>
    <row r="2408" spans="1:37" ht="100.5" customHeight="1">
      <c r="A2408" s="118" t="s">
        <v>569</v>
      </c>
      <c r="B2408" s="125" t="s">
        <v>33</v>
      </c>
      <c r="C2408" s="125" t="s">
        <v>434</v>
      </c>
      <c r="D2408" s="133" t="s">
        <v>435</v>
      </c>
      <c r="E2408" s="133" t="s">
        <v>435</v>
      </c>
      <c r="F2408" s="133" t="s">
        <v>435</v>
      </c>
      <c r="G2408" s="133" t="s">
        <v>435</v>
      </c>
      <c r="H2408" s="125" t="s">
        <v>436</v>
      </c>
      <c r="I2408" s="125" t="s">
        <v>437</v>
      </c>
      <c r="J2408" s="125" t="s">
        <v>38</v>
      </c>
      <c r="K2408" s="126">
        <v>100</v>
      </c>
      <c r="L2408" s="116">
        <v>711000000</v>
      </c>
      <c r="M2408" s="132" t="s">
        <v>73</v>
      </c>
      <c r="N2408" s="11" t="s">
        <v>248</v>
      </c>
      <c r="O2408" s="123" t="s">
        <v>439</v>
      </c>
      <c r="P2408" s="133"/>
      <c r="Q2408" s="129" t="s">
        <v>378</v>
      </c>
      <c r="R2408" s="123" t="s">
        <v>379</v>
      </c>
      <c r="S2408" s="133"/>
      <c r="T2408" s="125" t="s">
        <v>51</v>
      </c>
      <c r="U2408" s="125"/>
      <c r="V2408" s="145">
        <v>1942144.3</v>
      </c>
      <c r="W2408" s="145">
        <v>1942144.3</v>
      </c>
      <c r="X2408" s="130">
        <f t="shared" si="93"/>
        <v>2175201.6160000004</v>
      </c>
      <c r="Y2408" s="131" t="s">
        <v>77</v>
      </c>
      <c r="Z2408" s="131">
        <v>2016</v>
      </c>
      <c r="AA2408" s="228"/>
      <c r="AB2408" s="21" t="s">
        <v>366</v>
      </c>
      <c r="AC2408" s="196" t="s">
        <v>526</v>
      </c>
      <c r="AD2408" s="24"/>
      <c r="AE2408" s="24"/>
      <c r="AF2408" s="196" t="s">
        <v>380</v>
      </c>
      <c r="AG2408" s="24"/>
      <c r="AH2408" s="24"/>
      <c r="AI2408" s="24"/>
      <c r="AJ2408" s="24"/>
      <c r="AK2408" s="82" t="s">
        <v>525</v>
      </c>
    </row>
    <row r="2409" spans="1:37" ht="100.5" customHeight="1">
      <c r="A2409" s="118" t="s">
        <v>570</v>
      </c>
      <c r="B2409" s="125" t="s">
        <v>33</v>
      </c>
      <c r="C2409" s="125" t="s">
        <v>434</v>
      </c>
      <c r="D2409" s="133" t="s">
        <v>435</v>
      </c>
      <c r="E2409" s="133" t="s">
        <v>435</v>
      </c>
      <c r="F2409" s="133" t="s">
        <v>435</v>
      </c>
      <c r="G2409" s="133" t="s">
        <v>435</v>
      </c>
      <c r="H2409" s="125" t="s">
        <v>436</v>
      </c>
      <c r="I2409" s="125" t="s">
        <v>437</v>
      </c>
      <c r="J2409" s="125" t="s">
        <v>38</v>
      </c>
      <c r="K2409" s="126">
        <v>100</v>
      </c>
      <c r="L2409" s="116">
        <v>711000000</v>
      </c>
      <c r="M2409" s="132" t="s">
        <v>73</v>
      </c>
      <c r="N2409" s="11" t="s">
        <v>248</v>
      </c>
      <c r="O2409" s="123" t="s">
        <v>440</v>
      </c>
      <c r="P2409" s="133"/>
      <c r="Q2409" s="129" t="s">
        <v>378</v>
      </c>
      <c r="R2409" s="123" t="s">
        <v>379</v>
      </c>
      <c r="S2409" s="133"/>
      <c r="T2409" s="125" t="s">
        <v>51</v>
      </c>
      <c r="U2409" s="125"/>
      <c r="V2409" s="145">
        <v>1809581.68</v>
      </c>
      <c r="W2409" s="145">
        <v>1809581.68</v>
      </c>
      <c r="X2409" s="130">
        <f t="shared" si="93"/>
        <v>2026731.4816000001</v>
      </c>
      <c r="Y2409" s="131" t="s">
        <v>77</v>
      </c>
      <c r="Z2409" s="131">
        <v>2016</v>
      </c>
      <c r="AA2409" s="228"/>
      <c r="AB2409" s="21" t="s">
        <v>366</v>
      </c>
      <c r="AC2409" s="196" t="s">
        <v>526</v>
      </c>
      <c r="AD2409" s="24"/>
      <c r="AE2409" s="24"/>
      <c r="AF2409" s="196" t="s">
        <v>380</v>
      </c>
      <c r="AG2409" s="24"/>
      <c r="AH2409" s="24"/>
      <c r="AI2409" s="24"/>
      <c r="AJ2409" s="24"/>
      <c r="AK2409" s="82" t="s">
        <v>525</v>
      </c>
    </row>
    <row r="2410" spans="1:37" ht="100.5" customHeight="1">
      <c r="A2410" s="118" t="s">
        <v>571</v>
      </c>
      <c r="B2410" s="125" t="s">
        <v>33</v>
      </c>
      <c r="C2410" s="125" t="s">
        <v>434</v>
      </c>
      <c r="D2410" s="133" t="s">
        <v>435</v>
      </c>
      <c r="E2410" s="133" t="s">
        <v>435</v>
      </c>
      <c r="F2410" s="133" t="s">
        <v>435</v>
      </c>
      <c r="G2410" s="133" t="s">
        <v>435</v>
      </c>
      <c r="H2410" s="125" t="s">
        <v>436</v>
      </c>
      <c r="I2410" s="125" t="s">
        <v>437</v>
      </c>
      <c r="J2410" s="125" t="s">
        <v>38</v>
      </c>
      <c r="K2410" s="126">
        <v>100</v>
      </c>
      <c r="L2410" s="116">
        <v>711000000</v>
      </c>
      <c r="M2410" s="132" t="s">
        <v>73</v>
      </c>
      <c r="N2410" s="11" t="s">
        <v>248</v>
      </c>
      <c r="O2410" s="123" t="s">
        <v>428</v>
      </c>
      <c r="P2410" s="133"/>
      <c r="Q2410" s="129" t="s">
        <v>378</v>
      </c>
      <c r="R2410" s="123" t="s">
        <v>379</v>
      </c>
      <c r="S2410" s="133"/>
      <c r="T2410" s="125" t="s">
        <v>51</v>
      </c>
      <c r="U2410" s="125"/>
      <c r="V2410" s="145">
        <v>1281517.56</v>
      </c>
      <c r="W2410" s="145">
        <v>1281517.56</v>
      </c>
      <c r="X2410" s="130">
        <f t="shared" si="93"/>
        <v>1435299.6672000003</v>
      </c>
      <c r="Y2410" s="131" t="s">
        <v>77</v>
      </c>
      <c r="Z2410" s="131">
        <v>2016</v>
      </c>
      <c r="AA2410" s="228"/>
      <c r="AB2410" s="21" t="s">
        <v>366</v>
      </c>
      <c r="AC2410" s="196" t="s">
        <v>526</v>
      </c>
      <c r="AD2410" s="24"/>
      <c r="AE2410" s="24"/>
      <c r="AF2410" s="196" t="s">
        <v>380</v>
      </c>
      <c r="AG2410" s="24"/>
      <c r="AH2410" s="24"/>
      <c r="AI2410" s="24"/>
      <c r="AJ2410" s="24"/>
      <c r="AK2410" s="82" t="s">
        <v>525</v>
      </c>
    </row>
    <row r="2411" spans="1:37" ht="100.5" customHeight="1">
      <c r="A2411" s="118" t="s">
        <v>572</v>
      </c>
      <c r="B2411" s="125" t="s">
        <v>33</v>
      </c>
      <c r="C2411" s="125" t="s">
        <v>434</v>
      </c>
      <c r="D2411" s="133" t="s">
        <v>435</v>
      </c>
      <c r="E2411" s="133" t="s">
        <v>435</v>
      </c>
      <c r="F2411" s="133" t="s">
        <v>435</v>
      </c>
      <c r="G2411" s="133" t="s">
        <v>435</v>
      </c>
      <c r="H2411" s="125" t="s">
        <v>436</v>
      </c>
      <c r="I2411" s="125" t="s">
        <v>437</v>
      </c>
      <c r="J2411" s="125" t="s">
        <v>38</v>
      </c>
      <c r="K2411" s="126">
        <v>100</v>
      </c>
      <c r="L2411" s="116">
        <v>711000000</v>
      </c>
      <c r="M2411" s="132" t="s">
        <v>73</v>
      </c>
      <c r="N2411" s="11" t="s">
        <v>248</v>
      </c>
      <c r="O2411" s="123" t="s">
        <v>429</v>
      </c>
      <c r="P2411" s="133"/>
      <c r="Q2411" s="129" t="s">
        <v>378</v>
      </c>
      <c r="R2411" s="123" t="s">
        <v>379</v>
      </c>
      <c r="S2411" s="133"/>
      <c r="T2411" s="125" t="s">
        <v>51</v>
      </c>
      <c r="U2411" s="125"/>
      <c r="V2411" s="145">
        <v>454800.34</v>
      </c>
      <c r="W2411" s="145">
        <v>454800.34</v>
      </c>
      <c r="X2411" s="130">
        <f t="shared" si="93"/>
        <v>509376.3808000001</v>
      </c>
      <c r="Y2411" s="131" t="s">
        <v>77</v>
      </c>
      <c r="Z2411" s="131">
        <v>2016</v>
      </c>
      <c r="AA2411" s="228"/>
      <c r="AB2411" s="21" t="s">
        <v>366</v>
      </c>
      <c r="AC2411" s="196" t="s">
        <v>526</v>
      </c>
      <c r="AD2411" s="24"/>
      <c r="AE2411" s="24"/>
      <c r="AF2411" s="196" t="s">
        <v>380</v>
      </c>
      <c r="AG2411" s="24"/>
      <c r="AH2411" s="24"/>
      <c r="AI2411" s="24"/>
      <c r="AJ2411" s="24"/>
      <c r="AK2411" s="82" t="s">
        <v>525</v>
      </c>
    </row>
    <row r="2412" spans="1:37" ht="100.5" customHeight="1">
      <c r="A2412" s="118" t="s">
        <v>573</v>
      </c>
      <c r="B2412" s="125" t="s">
        <v>33</v>
      </c>
      <c r="C2412" s="125" t="s">
        <v>434</v>
      </c>
      <c r="D2412" s="133" t="s">
        <v>435</v>
      </c>
      <c r="E2412" s="133" t="s">
        <v>435</v>
      </c>
      <c r="F2412" s="133" t="s">
        <v>435</v>
      </c>
      <c r="G2412" s="133" t="s">
        <v>435</v>
      </c>
      <c r="H2412" s="125" t="s">
        <v>436</v>
      </c>
      <c r="I2412" s="125" t="s">
        <v>437</v>
      </c>
      <c r="J2412" s="125" t="s">
        <v>38</v>
      </c>
      <c r="K2412" s="126">
        <v>100</v>
      </c>
      <c r="L2412" s="116">
        <v>711000000</v>
      </c>
      <c r="M2412" s="132" t="s">
        <v>73</v>
      </c>
      <c r="N2412" s="11" t="s">
        <v>248</v>
      </c>
      <c r="O2412" s="123" t="s">
        <v>404</v>
      </c>
      <c r="P2412" s="133"/>
      <c r="Q2412" s="129" t="s">
        <v>378</v>
      </c>
      <c r="R2412" s="123" t="s">
        <v>379</v>
      </c>
      <c r="S2412" s="133"/>
      <c r="T2412" s="125" t="s">
        <v>51</v>
      </c>
      <c r="U2412" s="125"/>
      <c r="V2412" s="145">
        <v>802013.5</v>
      </c>
      <c r="W2412" s="145">
        <v>802013.5</v>
      </c>
      <c r="X2412" s="130">
        <f t="shared" si="93"/>
        <v>898255.12000000011</v>
      </c>
      <c r="Y2412" s="131" t="s">
        <v>77</v>
      </c>
      <c r="Z2412" s="131">
        <v>2016</v>
      </c>
      <c r="AA2412" s="228"/>
      <c r="AB2412" s="21" t="s">
        <v>366</v>
      </c>
      <c r="AC2412" s="196" t="s">
        <v>526</v>
      </c>
      <c r="AD2412" s="24"/>
      <c r="AE2412" s="24"/>
      <c r="AF2412" s="196" t="s">
        <v>380</v>
      </c>
      <c r="AG2412" s="24"/>
      <c r="AH2412" s="24"/>
      <c r="AI2412" s="24"/>
      <c r="AJ2412" s="24"/>
      <c r="AK2412" s="82" t="s">
        <v>525</v>
      </c>
    </row>
    <row r="2413" spans="1:37" ht="100.5" customHeight="1">
      <c r="A2413" s="118" t="s">
        <v>574</v>
      </c>
      <c r="B2413" s="125" t="s">
        <v>33</v>
      </c>
      <c r="C2413" s="125" t="s">
        <v>434</v>
      </c>
      <c r="D2413" s="133" t="s">
        <v>435</v>
      </c>
      <c r="E2413" s="133" t="s">
        <v>435</v>
      </c>
      <c r="F2413" s="133" t="s">
        <v>435</v>
      </c>
      <c r="G2413" s="133" t="s">
        <v>435</v>
      </c>
      <c r="H2413" s="125" t="s">
        <v>436</v>
      </c>
      <c r="I2413" s="125" t="s">
        <v>437</v>
      </c>
      <c r="J2413" s="125" t="s">
        <v>38</v>
      </c>
      <c r="K2413" s="126">
        <v>100</v>
      </c>
      <c r="L2413" s="116">
        <v>711000000</v>
      </c>
      <c r="M2413" s="132" t="s">
        <v>73</v>
      </c>
      <c r="N2413" s="11" t="s">
        <v>248</v>
      </c>
      <c r="O2413" s="123" t="s">
        <v>431</v>
      </c>
      <c r="P2413" s="133"/>
      <c r="Q2413" s="129" t="s">
        <v>378</v>
      </c>
      <c r="R2413" s="123" t="s">
        <v>379</v>
      </c>
      <c r="S2413" s="133"/>
      <c r="T2413" s="125" t="s">
        <v>51</v>
      </c>
      <c r="U2413" s="125"/>
      <c r="V2413" s="145">
        <v>1100666.6000000001</v>
      </c>
      <c r="W2413" s="145">
        <v>1100666.6000000001</v>
      </c>
      <c r="X2413" s="130">
        <f t="shared" si="93"/>
        <v>1232746.5920000002</v>
      </c>
      <c r="Y2413" s="131" t="s">
        <v>77</v>
      </c>
      <c r="Z2413" s="131">
        <v>2016</v>
      </c>
      <c r="AA2413" s="228"/>
      <c r="AB2413" s="21" t="s">
        <v>366</v>
      </c>
      <c r="AC2413" s="196" t="s">
        <v>526</v>
      </c>
      <c r="AD2413" s="24"/>
      <c r="AE2413" s="24"/>
      <c r="AF2413" s="196" t="s">
        <v>380</v>
      </c>
      <c r="AG2413" s="24"/>
      <c r="AH2413" s="24"/>
      <c r="AI2413" s="24"/>
      <c r="AJ2413" s="24"/>
      <c r="AK2413" s="82" t="s">
        <v>525</v>
      </c>
    </row>
    <row r="2414" spans="1:37" ht="100.5" customHeight="1">
      <c r="A2414" s="118" t="s">
        <v>575</v>
      </c>
      <c r="B2414" s="125" t="s">
        <v>33</v>
      </c>
      <c r="C2414" s="125" t="s">
        <v>434</v>
      </c>
      <c r="D2414" s="133" t="s">
        <v>435</v>
      </c>
      <c r="E2414" s="133" t="s">
        <v>435</v>
      </c>
      <c r="F2414" s="133" t="s">
        <v>435</v>
      </c>
      <c r="G2414" s="133" t="s">
        <v>435</v>
      </c>
      <c r="H2414" s="125" t="s">
        <v>436</v>
      </c>
      <c r="I2414" s="125" t="s">
        <v>437</v>
      </c>
      <c r="J2414" s="125" t="s">
        <v>38</v>
      </c>
      <c r="K2414" s="126">
        <v>100</v>
      </c>
      <c r="L2414" s="116">
        <v>711000000</v>
      </c>
      <c r="M2414" s="132" t="s">
        <v>73</v>
      </c>
      <c r="N2414" s="11" t="s">
        <v>248</v>
      </c>
      <c r="O2414" s="123" t="s">
        <v>433</v>
      </c>
      <c r="P2414" s="133"/>
      <c r="Q2414" s="129" t="s">
        <v>378</v>
      </c>
      <c r="R2414" s="123" t="s">
        <v>379</v>
      </c>
      <c r="S2414" s="133"/>
      <c r="T2414" s="125" t="s">
        <v>51</v>
      </c>
      <c r="U2414" s="125"/>
      <c r="V2414" s="145">
        <v>1115155.3600000001</v>
      </c>
      <c r="W2414" s="145">
        <v>1115155.3600000001</v>
      </c>
      <c r="X2414" s="130">
        <f t="shared" si="93"/>
        <v>1248974.0032000002</v>
      </c>
      <c r="Y2414" s="131" t="s">
        <v>77</v>
      </c>
      <c r="Z2414" s="131">
        <v>2016</v>
      </c>
      <c r="AA2414" s="228"/>
      <c r="AB2414" s="21" t="s">
        <v>366</v>
      </c>
      <c r="AC2414" s="196" t="s">
        <v>526</v>
      </c>
      <c r="AD2414" s="24"/>
      <c r="AE2414" s="24"/>
      <c r="AF2414" s="196" t="s">
        <v>380</v>
      </c>
      <c r="AG2414" s="24"/>
      <c r="AH2414" s="24"/>
      <c r="AI2414" s="24"/>
      <c r="AJ2414" s="24"/>
      <c r="AK2414" s="82" t="s">
        <v>525</v>
      </c>
    </row>
    <row r="2415" spans="1:37" ht="100.5" customHeight="1">
      <c r="A2415" s="118" t="s">
        <v>576</v>
      </c>
      <c r="B2415" s="125" t="s">
        <v>33</v>
      </c>
      <c r="C2415" s="125" t="s">
        <v>434</v>
      </c>
      <c r="D2415" s="133" t="s">
        <v>435</v>
      </c>
      <c r="E2415" s="133" t="s">
        <v>435</v>
      </c>
      <c r="F2415" s="133" t="s">
        <v>435</v>
      </c>
      <c r="G2415" s="133" t="s">
        <v>435</v>
      </c>
      <c r="H2415" s="125" t="s">
        <v>436</v>
      </c>
      <c r="I2415" s="125" t="s">
        <v>437</v>
      </c>
      <c r="J2415" s="125" t="s">
        <v>38</v>
      </c>
      <c r="K2415" s="126">
        <v>100</v>
      </c>
      <c r="L2415" s="116">
        <v>711000000</v>
      </c>
      <c r="M2415" s="132" t="s">
        <v>73</v>
      </c>
      <c r="N2415" s="11" t="s">
        <v>248</v>
      </c>
      <c r="O2415" s="123" t="s">
        <v>441</v>
      </c>
      <c r="P2415" s="133"/>
      <c r="Q2415" s="129" t="s">
        <v>378</v>
      </c>
      <c r="R2415" s="123" t="s">
        <v>379</v>
      </c>
      <c r="S2415" s="133"/>
      <c r="T2415" s="125" t="s">
        <v>51</v>
      </c>
      <c r="U2415" s="125"/>
      <c r="V2415" s="145">
        <v>1219911.24</v>
      </c>
      <c r="W2415" s="145">
        <v>1219911.24</v>
      </c>
      <c r="X2415" s="130">
        <f t="shared" si="93"/>
        <v>1366300.5888</v>
      </c>
      <c r="Y2415" s="131" t="s">
        <v>77</v>
      </c>
      <c r="Z2415" s="131">
        <v>2016</v>
      </c>
      <c r="AA2415" s="228"/>
      <c r="AB2415" s="21" t="s">
        <v>366</v>
      </c>
      <c r="AC2415" s="196" t="s">
        <v>526</v>
      </c>
      <c r="AD2415" s="24"/>
      <c r="AE2415" s="24"/>
      <c r="AF2415" s="196" t="s">
        <v>380</v>
      </c>
      <c r="AG2415" s="24"/>
      <c r="AH2415" s="24"/>
      <c r="AI2415" s="24"/>
      <c r="AJ2415" s="24"/>
      <c r="AK2415" s="82" t="s">
        <v>525</v>
      </c>
    </row>
    <row r="2416" spans="1:37" ht="100.5" customHeight="1">
      <c r="A2416" s="118" t="s">
        <v>577</v>
      </c>
      <c r="B2416" s="125" t="s">
        <v>33</v>
      </c>
      <c r="C2416" s="125" t="s">
        <v>434</v>
      </c>
      <c r="D2416" s="133" t="s">
        <v>435</v>
      </c>
      <c r="E2416" s="133" t="s">
        <v>435</v>
      </c>
      <c r="F2416" s="133" t="s">
        <v>435</v>
      </c>
      <c r="G2416" s="133" t="s">
        <v>435</v>
      </c>
      <c r="H2416" s="125" t="s">
        <v>442</v>
      </c>
      <c r="I2416" s="125" t="s">
        <v>437</v>
      </c>
      <c r="J2416" s="125" t="s">
        <v>38</v>
      </c>
      <c r="K2416" s="126">
        <v>100</v>
      </c>
      <c r="L2416" s="116">
        <v>711000000</v>
      </c>
      <c r="M2416" s="132" t="s">
        <v>73</v>
      </c>
      <c r="N2416" s="11" t="s">
        <v>248</v>
      </c>
      <c r="O2416" s="123" t="s">
        <v>382</v>
      </c>
      <c r="P2416" s="133"/>
      <c r="Q2416" s="129" t="s">
        <v>378</v>
      </c>
      <c r="R2416" s="123" t="s">
        <v>379</v>
      </c>
      <c r="S2416" s="133"/>
      <c r="T2416" s="125" t="s">
        <v>51</v>
      </c>
      <c r="U2416" s="125"/>
      <c r="V2416" s="145">
        <v>1470000</v>
      </c>
      <c r="W2416" s="145">
        <v>1470000</v>
      </c>
      <c r="X2416" s="130">
        <f t="shared" si="93"/>
        <v>1646400.0000000002</v>
      </c>
      <c r="Y2416" s="131" t="s">
        <v>77</v>
      </c>
      <c r="Z2416" s="131">
        <v>2016</v>
      </c>
      <c r="AA2416" s="228"/>
      <c r="AB2416" s="21" t="s">
        <v>366</v>
      </c>
      <c r="AC2416" s="196" t="s">
        <v>526</v>
      </c>
      <c r="AD2416" s="24"/>
      <c r="AE2416" s="24"/>
      <c r="AF2416" s="196" t="s">
        <v>380</v>
      </c>
      <c r="AG2416" s="24"/>
      <c r="AH2416" s="24"/>
      <c r="AI2416" s="24"/>
      <c r="AJ2416" s="24"/>
      <c r="AK2416" s="82" t="s">
        <v>525</v>
      </c>
    </row>
    <row r="2417" spans="1:37" ht="100.5" customHeight="1">
      <c r="A2417" s="118" t="s">
        <v>578</v>
      </c>
      <c r="B2417" s="125" t="s">
        <v>33</v>
      </c>
      <c r="C2417" s="125" t="s">
        <v>434</v>
      </c>
      <c r="D2417" s="133" t="s">
        <v>435</v>
      </c>
      <c r="E2417" s="133" t="s">
        <v>435</v>
      </c>
      <c r="F2417" s="133" t="s">
        <v>435</v>
      </c>
      <c r="G2417" s="133" t="s">
        <v>435</v>
      </c>
      <c r="H2417" s="125" t="s">
        <v>442</v>
      </c>
      <c r="I2417" s="125" t="s">
        <v>437</v>
      </c>
      <c r="J2417" s="125" t="s">
        <v>38</v>
      </c>
      <c r="K2417" s="126">
        <v>100</v>
      </c>
      <c r="L2417" s="116">
        <v>711000000</v>
      </c>
      <c r="M2417" s="132" t="s">
        <v>73</v>
      </c>
      <c r="N2417" s="11" t="s">
        <v>248</v>
      </c>
      <c r="O2417" s="123" t="s">
        <v>443</v>
      </c>
      <c r="P2417" s="133"/>
      <c r="Q2417" s="129" t="s">
        <v>378</v>
      </c>
      <c r="R2417" s="123" t="s">
        <v>379</v>
      </c>
      <c r="S2417" s="133"/>
      <c r="T2417" s="125" t="s">
        <v>51</v>
      </c>
      <c r="U2417" s="125"/>
      <c r="V2417" s="145">
        <v>1164500</v>
      </c>
      <c r="W2417" s="145">
        <v>1164500</v>
      </c>
      <c r="X2417" s="130">
        <f t="shared" si="93"/>
        <v>1304240.0000000002</v>
      </c>
      <c r="Y2417" s="131" t="s">
        <v>77</v>
      </c>
      <c r="Z2417" s="131">
        <v>2016</v>
      </c>
      <c r="AA2417" s="228"/>
      <c r="AB2417" s="21" t="s">
        <v>366</v>
      </c>
      <c r="AC2417" s="196" t="s">
        <v>526</v>
      </c>
      <c r="AD2417" s="24"/>
      <c r="AE2417" s="24"/>
      <c r="AF2417" s="196" t="s">
        <v>380</v>
      </c>
      <c r="AG2417" s="24"/>
      <c r="AH2417" s="24"/>
      <c r="AI2417" s="24"/>
      <c r="AJ2417" s="24"/>
      <c r="AK2417" s="82" t="s">
        <v>525</v>
      </c>
    </row>
    <row r="2418" spans="1:37" ht="100.5" customHeight="1">
      <c r="A2418" s="118" t="s">
        <v>579</v>
      </c>
      <c r="B2418" s="125" t="s">
        <v>33</v>
      </c>
      <c r="C2418" s="125" t="s">
        <v>434</v>
      </c>
      <c r="D2418" s="133" t="s">
        <v>435</v>
      </c>
      <c r="E2418" s="133" t="s">
        <v>435</v>
      </c>
      <c r="F2418" s="133" t="s">
        <v>435</v>
      </c>
      <c r="G2418" s="133" t="s">
        <v>435</v>
      </c>
      <c r="H2418" s="125" t="s">
        <v>442</v>
      </c>
      <c r="I2418" s="125" t="s">
        <v>437</v>
      </c>
      <c r="J2418" s="125" t="s">
        <v>38</v>
      </c>
      <c r="K2418" s="126">
        <v>100</v>
      </c>
      <c r="L2418" s="116">
        <v>711000000</v>
      </c>
      <c r="M2418" s="132" t="s">
        <v>73</v>
      </c>
      <c r="N2418" s="11" t="s">
        <v>248</v>
      </c>
      <c r="O2418" s="123" t="s">
        <v>444</v>
      </c>
      <c r="P2418" s="133"/>
      <c r="Q2418" s="129" t="s">
        <v>378</v>
      </c>
      <c r="R2418" s="123" t="s">
        <v>379</v>
      </c>
      <c r="S2418" s="133"/>
      <c r="T2418" s="125" t="s">
        <v>51</v>
      </c>
      <c r="U2418" s="125"/>
      <c r="V2418" s="145">
        <v>1412000</v>
      </c>
      <c r="W2418" s="145">
        <v>1412000</v>
      </c>
      <c r="X2418" s="130">
        <f t="shared" si="93"/>
        <v>1581440.0000000002</v>
      </c>
      <c r="Y2418" s="131" t="s">
        <v>77</v>
      </c>
      <c r="Z2418" s="131">
        <v>2016</v>
      </c>
      <c r="AA2418" s="228"/>
      <c r="AB2418" s="21" t="s">
        <v>366</v>
      </c>
      <c r="AC2418" s="196" t="s">
        <v>526</v>
      </c>
      <c r="AD2418" s="24"/>
      <c r="AE2418" s="24"/>
      <c r="AF2418" s="196" t="s">
        <v>380</v>
      </c>
      <c r="AG2418" s="24"/>
      <c r="AH2418" s="24"/>
      <c r="AI2418" s="24"/>
      <c r="AJ2418" s="24"/>
      <c r="AK2418" s="82" t="s">
        <v>525</v>
      </c>
    </row>
    <row r="2419" spans="1:37" ht="100.5" customHeight="1">
      <c r="A2419" s="118" t="s">
        <v>580</v>
      </c>
      <c r="B2419" s="125" t="s">
        <v>33</v>
      </c>
      <c r="C2419" s="125" t="s">
        <v>434</v>
      </c>
      <c r="D2419" s="133" t="s">
        <v>435</v>
      </c>
      <c r="E2419" s="133" t="s">
        <v>435</v>
      </c>
      <c r="F2419" s="133" t="s">
        <v>435</v>
      </c>
      <c r="G2419" s="133" t="s">
        <v>435</v>
      </c>
      <c r="H2419" s="125" t="s">
        <v>442</v>
      </c>
      <c r="I2419" s="125" t="s">
        <v>437</v>
      </c>
      <c r="J2419" s="125" t="s">
        <v>38</v>
      </c>
      <c r="K2419" s="126">
        <v>100</v>
      </c>
      <c r="L2419" s="116">
        <v>711000000</v>
      </c>
      <c r="M2419" s="132" t="s">
        <v>73</v>
      </c>
      <c r="N2419" s="11" t="s">
        <v>248</v>
      </c>
      <c r="O2419" s="123" t="s">
        <v>431</v>
      </c>
      <c r="P2419" s="133"/>
      <c r="Q2419" s="129" t="s">
        <v>378</v>
      </c>
      <c r="R2419" s="123" t="s">
        <v>379</v>
      </c>
      <c r="S2419" s="133"/>
      <c r="T2419" s="125" t="s">
        <v>51</v>
      </c>
      <c r="U2419" s="125"/>
      <c r="V2419" s="145">
        <v>162000</v>
      </c>
      <c r="W2419" s="145">
        <v>162000</v>
      </c>
      <c r="X2419" s="130">
        <f t="shared" si="93"/>
        <v>181440.00000000003</v>
      </c>
      <c r="Y2419" s="131" t="s">
        <v>77</v>
      </c>
      <c r="Z2419" s="131">
        <v>2016</v>
      </c>
      <c r="AA2419" s="228"/>
      <c r="AB2419" s="21" t="s">
        <v>366</v>
      </c>
      <c r="AC2419" s="196" t="s">
        <v>526</v>
      </c>
      <c r="AD2419" s="24"/>
      <c r="AE2419" s="24"/>
      <c r="AF2419" s="196" t="s">
        <v>380</v>
      </c>
      <c r="AG2419" s="24"/>
      <c r="AH2419" s="24"/>
      <c r="AI2419" s="24"/>
      <c r="AJ2419" s="24"/>
      <c r="AK2419" s="82" t="s">
        <v>525</v>
      </c>
    </row>
    <row r="2420" spans="1:37" ht="100.5" customHeight="1">
      <c r="A2420" s="118" t="s">
        <v>581</v>
      </c>
      <c r="B2420" s="125" t="s">
        <v>33</v>
      </c>
      <c r="C2420" s="125" t="s">
        <v>434</v>
      </c>
      <c r="D2420" s="133" t="s">
        <v>435</v>
      </c>
      <c r="E2420" s="133" t="s">
        <v>435</v>
      </c>
      <c r="F2420" s="133" t="s">
        <v>435</v>
      </c>
      <c r="G2420" s="133" t="s">
        <v>435</v>
      </c>
      <c r="H2420" s="125" t="s">
        <v>442</v>
      </c>
      <c r="I2420" s="125" t="s">
        <v>437</v>
      </c>
      <c r="J2420" s="125" t="s">
        <v>38</v>
      </c>
      <c r="K2420" s="126">
        <v>100</v>
      </c>
      <c r="L2420" s="116">
        <v>711000000</v>
      </c>
      <c r="M2420" s="132" t="s">
        <v>73</v>
      </c>
      <c r="N2420" s="11" t="s">
        <v>248</v>
      </c>
      <c r="O2420" s="123" t="s">
        <v>416</v>
      </c>
      <c r="P2420" s="133"/>
      <c r="Q2420" s="129" t="s">
        <v>378</v>
      </c>
      <c r="R2420" s="123" t="s">
        <v>379</v>
      </c>
      <c r="S2420" s="133"/>
      <c r="T2420" s="125" t="s">
        <v>51</v>
      </c>
      <c r="U2420" s="125"/>
      <c r="V2420" s="145">
        <v>472000</v>
      </c>
      <c r="W2420" s="145">
        <v>472000</v>
      </c>
      <c r="X2420" s="130">
        <f t="shared" si="93"/>
        <v>528640</v>
      </c>
      <c r="Y2420" s="131" t="s">
        <v>77</v>
      </c>
      <c r="Z2420" s="131">
        <v>2016</v>
      </c>
      <c r="AA2420" s="228"/>
      <c r="AB2420" s="21" t="s">
        <v>366</v>
      </c>
      <c r="AC2420" s="196" t="s">
        <v>526</v>
      </c>
      <c r="AD2420" s="24"/>
      <c r="AE2420" s="24"/>
      <c r="AF2420" s="196" t="s">
        <v>380</v>
      </c>
      <c r="AG2420" s="24"/>
      <c r="AH2420" s="24"/>
      <c r="AI2420" s="24"/>
      <c r="AJ2420" s="24"/>
      <c r="AK2420" s="82" t="s">
        <v>525</v>
      </c>
    </row>
    <row r="2421" spans="1:37" ht="100.5" customHeight="1">
      <c r="A2421" s="118" t="s">
        <v>582</v>
      </c>
      <c r="B2421" s="125" t="s">
        <v>33</v>
      </c>
      <c r="C2421" s="125" t="s">
        <v>372</v>
      </c>
      <c r="D2421" s="123" t="s">
        <v>373</v>
      </c>
      <c r="E2421" s="133" t="s">
        <v>374</v>
      </c>
      <c r="F2421" s="125" t="s">
        <v>373</v>
      </c>
      <c r="G2421" s="125" t="s">
        <v>374</v>
      </c>
      <c r="H2421" s="123" t="s">
        <v>445</v>
      </c>
      <c r="I2421" s="123" t="s">
        <v>446</v>
      </c>
      <c r="J2421" s="125" t="s">
        <v>38</v>
      </c>
      <c r="K2421" s="126">
        <v>100</v>
      </c>
      <c r="L2421" s="116">
        <v>711000000</v>
      </c>
      <c r="M2421" s="132" t="s">
        <v>73</v>
      </c>
      <c r="N2421" s="11" t="s">
        <v>248</v>
      </c>
      <c r="O2421" s="26" t="s">
        <v>73</v>
      </c>
      <c r="P2421" s="133"/>
      <c r="Q2421" s="129" t="s">
        <v>378</v>
      </c>
      <c r="R2421" s="123" t="s">
        <v>379</v>
      </c>
      <c r="S2421" s="133"/>
      <c r="T2421" s="125" t="s">
        <v>51</v>
      </c>
      <c r="U2421" s="125"/>
      <c r="V2421" s="145">
        <v>33333.300000000003</v>
      </c>
      <c r="W2421" s="145">
        <v>33333.300000000003</v>
      </c>
      <c r="X2421" s="130">
        <f t="shared" si="93"/>
        <v>37333.296000000009</v>
      </c>
      <c r="Y2421" s="131" t="s">
        <v>77</v>
      </c>
      <c r="Z2421" s="131">
        <v>2016</v>
      </c>
      <c r="AA2421" s="228"/>
      <c r="AB2421" s="21" t="s">
        <v>366</v>
      </c>
      <c r="AC2421" s="196" t="s">
        <v>526</v>
      </c>
      <c r="AD2421" s="24"/>
      <c r="AE2421" s="24"/>
      <c r="AF2421" s="196" t="s">
        <v>380</v>
      </c>
      <c r="AG2421" s="24"/>
      <c r="AH2421" s="24"/>
      <c r="AI2421" s="24"/>
      <c r="AJ2421" s="24"/>
      <c r="AK2421" s="82" t="s">
        <v>525</v>
      </c>
    </row>
    <row r="2422" spans="1:37" ht="100.5" customHeight="1">
      <c r="A2422" s="118" t="s">
        <v>583</v>
      </c>
      <c r="B2422" s="125" t="s">
        <v>33</v>
      </c>
      <c r="C2422" s="125" t="s">
        <v>372</v>
      </c>
      <c r="D2422" s="123" t="s">
        <v>373</v>
      </c>
      <c r="E2422" s="133" t="s">
        <v>374</v>
      </c>
      <c r="F2422" s="125" t="s">
        <v>373</v>
      </c>
      <c r="G2422" s="125" t="s">
        <v>374</v>
      </c>
      <c r="H2422" s="123" t="s">
        <v>445</v>
      </c>
      <c r="I2422" s="123" t="s">
        <v>446</v>
      </c>
      <c r="J2422" s="125" t="s">
        <v>38</v>
      </c>
      <c r="K2422" s="126">
        <v>100</v>
      </c>
      <c r="L2422" s="116">
        <v>711000000</v>
      </c>
      <c r="M2422" s="132" t="s">
        <v>73</v>
      </c>
      <c r="N2422" s="11" t="s">
        <v>248</v>
      </c>
      <c r="O2422" s="119" t="s">
        <v>447</v>
      </c>
      <c r="P2422" s="133"/>
      <c r="Q2422" s="129" t="s">
        <v>378</v>
      </c>
      <c r="R2422" s="123" t="s">
        <v>379</v>
      </c>
      <c r="S2422" s="133"/>
      <c r="T2422" s="125" t="s">
        <v>51</v>
      </c>
      <c r="U2422" s="125"/>
      <c r="V2422" s="145">
        <v>66666.7</v>
      </c>
      <c r="W2422" s="145">
        <v>66666.7</v>
      </c>
      <c r="X2422" s="130">
        <f t="shared" si="93"/>
        <v>74666.703999999998</v>
      </c>
      <c r="Y2422" s="131" t="s">
        <v>77</v>
      </c>
      <c r="Z2422" s="131">
        <v>2016</v>
      </c>
      <c r="AA2422" s="228"/>
      <c r="AB2422" s="21" t="s">
        <v>366</v>
      </c>
      <c r="AC2422" s="196" t="s">
        <v>526</v>
      </c>
      <c r="AD2422" s="24"/>
      <c r="AE2422" s="24"/>
      <c r="AF2422" s="196" t="s">
        <v>380</v>
      </c>
      <c r="AG2422" s="24"/>
      <c r="AH2422" s="24"/>
      <c r="AI2422" s="24"/>
      <c r="AJ2422" s="24"/>
      <c r="AK2422" s="82" t="s">
        <v>525</v>
      </c>
    </row>
    <row r="2423" spans="1:37" ht="100.5" customHeight="1">
      <c r="A2423" s="118" t="s">
        <v>584</v>
      </c>
      <c r="B2423" s="125" t="s">
        <v>33</v>
      </c>
      <c r="C2423" s="125" t="s">
        <v>372</v>
      </c>
      <c r="D2423" s="123" t="s">
        <v>373</v>
      </c>
      <c r="E2423" s="133" t="s">
        <v>374</v>
      </c>
      <c r="F2423" s="125" t="s">
        <v>373</v>
      </c>
      <c r="G2423" s="125" t="s">
        <v>374</v>
      </c>
      <c r="H2423" s="123" t="s">
        <v>445</v>
      </c>
      <c r="I2423" s="123" t="s">
        <v>446</v>
      </c>
      <c r="J2423" s="125" t="s">
        <v>38</v>
      </c>
      <c r="K2423" s="126">
        <v>100</v>
      </c>
      <c r="L2423" s="116">
        <v>711000000</v>
      </c>
      <c r="M2423" s="132" t="s">
        <v>73</v>
      </c>
      <c r="N2423" s="11" t="s">
        <v>248</v>
      </c>
      <c r="O2423" s="123" t="s">
        <v>448</v>
      </c>
      <c r="P2423" s="133"/>
      <c r="Q2423" s="129" t="s">
        <v>378</v>
      </c>
      <c r="R2423" s="123" t="s">
        <v>379</v>
      </c>
      <c r="S2423" s="133"/>
      <c r="T2423" s="125" t="s">
        <v>51</v>
      </c>
      <c r="U2423" s="125"/>
      <c r="V2423" s="145">
        <v>100000</v>
      </c>
      <c r="W2423" s="145">
        <v>100000</v>
      </c>
      <c r="X2423" s="130">
        <f t="shared" si="93"/>
        <v>112000.00000000001</v>
      </c>
      <c r="Y2423" s="131" t="s">
        <v>77</v>
      </c>
      <c r="Z2423" s="131">
        <v>2016</v>
      </c>
      <c r="AA2423" s="228"/>
      <c r="AB2423" s="21" t="s">
        <v>366</v>
      </c>
      <c r="AC2423" s="196" t="s">
        <v>526</v>
      </c>
      <c r="AD2423" s="24"/>
      <c r="AE2423" s="24"/>
      <c r="AF2423" s="196" t="s">
        <v>380</v>
      </c>
      <c r="AG2423" s="24"/>
      <c r="AH2423" s="24"/>
      <c r="AI2423" s="24"/>
      <c r="AJ2423" s="24"/>
      <c r="AK2423" s="82" t="s">
        <v>525</v>
      </c>
    </row>
    <row r="2424" spans="1:37" ht="100.5" customHeight="1">
      <c r="A2424" s="118" t="s">
        <v>585</v>
      </c>
      <c r="B2424" s="125" t="s">
        <v>33</v>
      </c>
      <c r="C2424" s="125" t="s">
        <v>372</v>
      </c>
      <c r="D2424" s="123" t="s">
        <v>373</v>
      </c>
      <c r="E2424" s="133" t="s">
        <v>374</v>
      </c>
      <c r="F2424" s="125" t="s">
        <v>373</v>
      </c>
      <c r="G2424" s="125" t="s">
        <v>374</v>
      </c>
      <c r="H2424" s="123" t="s">
        <v>445</v>
      </c>
      <c r="I2424" s="123" t="s">
        <v>446</v>
      </c>
      <c r="J2424" s="125" t="s">
        <v>38</v>
      </c>
      <c r="K2424" s="126">
        <v>100</v>
      </c>
      <c r="L2424" s="116">
        <v>711000000</v>
      </c>
      <c r="M2424" s="132" t="s">
        <v>73</v>
      </c>
      <c r="N2424" s="11" t="s">
        <v>248</v>
      </c>
      <c r="O2424" s="123" t="s">
        <v>449</v>
      </c>
      <c r="P2424" s="133"/>
      <c r="Q2424" s="129" t="s">
        <v>378</v>
      </c>
      <c r="R2424" s="123" t="s">
        <v>379</v>
      </c>
      <c r="S2424" s="133"/>
      <c r="T2424" s="125" t="s">
        <v>51</v>
      </c>
      <c r="U2424" s="125"/>
      <c r="V2424" s="145">
        <v>66667</v>
      </c>
      <c r="W2424" s="145">
        <v>66667</v>
      </c>
      <c r="X2424" s="130">
        <f t="shared" si="93"/>
        <v>74667.040000000008</v>
      </c>
      <c r="Y2424" s="131" t="s">
        <v>77</v>
      </c>
      <c r="Z2424" s="131">
        <v>2016</v>
      </c>
      <c r="AA2424" s="228"/>
      <c r="AB2424" s="21" t="s">
        <v>366</v>
      </c>
      <c r="AC2424" s="196" t="s">
        <v>526</v>
      </c>
      <c r="AD2424" s="24"/>
      <c r="AE2424" s="24"/>
      <c r="AF2424" s="196" t="s">
        <v>380</v>
      </c>
      <c r="AG2424" s="24"/>
      <c r="AH2424" s="24"/>
      <c r="AI2424" s="24"/>
      <c r="AJ2424" s="24"/>
      <c r="AK2424" s="82" t="s">
        <v>525</v>
      </c>
    </row>
    <row r="2425" spans="1:37" ht="100.5" customHeight="1">
      <c r="A2425" s="118" t="s">
        <v>586</v>
      </c>
      <c r="B2425" s="125" t="s">
        <v>33</v>
      </c>
      <c r="C2425" s="125" t="s">
        <v>372</v>
      </c>
      <c r="D2425" s="123" t="s">
        <v>373</v>
      </c>
      <c r="E2425" s="133" t="s">
        <v>374</v>
      </c>
      <c r="F2425" s="125" t="s">
        <v>373</v>
      </c>
      <c r="G2425" s="125" t="s">
        <v>374</v>
      </c>
      <c r="H2425" s="123" t="s">
        <v>445</v>
      </c>
      <c r="I2425" s="123" t="s">
        <v>446</v>
      </c>
      <c r="J2425" s="125" t="s">
        <v>38</v>
      </c>
      <c r="K2425" s="126">
        <v>100</v>
      </c>
      <c r="L2425" s="116">
        <v>711000000</v>
      </c>
      <c r="M2425" s="132" t="s">
        <v>73</v>
      </c>
      <c r="N2425" s="11" t="s">
        <v>248</v>
      </c>
      <c r="O2425" s="123" t="s">
        <v>450</v>
      </c>
      <c r="P2425" s="133"/>
      <c r="Q2425" s="129" t="s">
        <v>378</v>
      </c>
      <c r="R2425" s="123" t="s">
        <v>379</v>
      </c>
      <c r="S2425" s="133"/>
      <c r="T2425" s="125" t="s">
        <v>51</v>
      </c>
      <c r="U2425" s="125"/>
      <c r="V2425" s="145">
        <v>66666.7</v>
      </c>
      <c r="W2425" s="145">
        <v>66666.7</v>
      </c>
      <c r="X2425" s="130">
        <f t="shared" si="93"/>
        <v>74666.703999999998</v>
      </c>
      <c r="Y2425" s="131" t="s">
        <v>77</v>
      </c>
      <c r="Z2425" s="131">
        <v>2016</v>
      </c>
      <c r="AA2425" s="228"/>
      <c r="AB2425" s="21" t="s">
        <v>366</v>
      </c>
      <c r="AC2425" s="196" t="s">
        <v>526</v>
      </c>
      <c r="AD2425" s="24"/>
      <c r="AE2425" s="24"/>
      <c r="AF2425" s="196" t="s">
        <v>380</v>
      </c>
      <c r="AG2425" s="24"/>
      <c r="AH2425" s="24"/>
      <c r="AI2425" s="24"/>
      <c r="AJ2425" s="24"/>
      <c r="AK2425" s="82" t="s">
        <v>525</v>
      </c>
    </row>
    <row r="2426" spans="1:37" ht="100.5" customHeight="1">
      <c r="A2426" s="118" t="s">
        <v>587</v>
      </c>
      <c r="B2426" s="125" t="s">
        <v>33</v>
      </c>
      <c r="C2426" s="125" t="s">
        <v>372</v>
      </c>
      <c r="D2426" s="123" t="s">
        <v>373</v>
      </c>
      <c r="E2426" s="133" t="s">
        <v>374</v>
      </c>
      <c r="F2426" s="125" t="s">
        <v>373</v>
      </c>
      <c r="G2426" s="125" t="s">
        <v>374</v>
      </c>
      <c r="H2426" s="123" t="s">
        <v>445</v>
      </c>
      <c r="I2426" s="123" t="s">
        <v>446</v>
      </c>
      <c r="J2426" s="125" t="s">
        <v>38</v>
      </c>
      <c r="K2426" s="126">
        <v>100</v>
      </c>
      <c r="L2426" s="116">
        <v>711000000</v>
      </c>
      <c r="M2426" s="132" t="s">
        <v>73</v>
      </c>
      <c r="N2426" s="11" t="s">
        <v>248</v>
      </c>
      <c r="O2426" s="123" t="s">
        <v>429</v>
      </c>
      <c r="P2426" s="133"/>
      <c r="Q2426" s="129" t="s">
        <v>378</v>
      </c>
      <c r="R2426" s="123" t="s">
        <v>379</v>
      </c>
      <c r="S2426" s="133"/>
      <c r="T2426" s="125" t="s">
        <v>51</v>
      </c>
      <c r="U2426" s="125"/>
      <c r="V2426" s="145">
        <v>66666.7</v>
      </c>
      <c r="W2426" s="145">
        <v>66666.7</v>
      </c>
      <c r="X2426" s="130">
        <f t="shared" si="93"/>
        <v>74666.703999999998</v>
      </c>
      <c r="Y2426" s="131" t="s">
        <v>77</v>
      </c>
      <c r="Z2426" s="131">
        <v>2016</v>
      </c>
      <c r="AA2426" s="228"/>
      <c r="AB2426" s="21" t="s">
        <v>366</v>
      </c>
      <c r="AC2426" s="196" t="s">
        <v>526</v>
      </c>
      <c r="AD2426" s="24"/>
      <c r="AE2426" s="24"/>
      <c r="AF2426" s="196" t="s">
        <v>380</v>
      </c>
      <c r="AG2426" s="24"/>
      <c r="AH2426" s="24"/>
      <c r="AI2426" s="24"/>
      <c r="AJ2426" s="24"/>
      <c r="AK2426" s="82" t="s">
        <v>525</v>
      </c>
    </row>
    <row r="2427" spans="1:37" ht="100.5" customHeight="1">
      <c r="A2427" s="118" t="s">
        <v>588</v>
      </c>
      <c r="B2427" s="125" t="s">
        <v>33</v>
      </c>
      <c r="C2427" s="125" t="s">
        <v>372</v>
      </c>
      <c r="D2427" s="123" t="s">
        <v>373</v>
      </c>
      <c r="E2427" s="133" t="s">
        <v>374</v>
      </c>
      <c r="F2427" s="125" t="s">
        <v>373</v>
      </c>
      <c r="G2427" s="125" t="s">
        <v>374</v>
      </c>
      <c r="H2427" s="123" t="s">
        <v>445</v>
      </c>
      <c r="I2427" s="123" t="s">
        <v>446</v>
      </c>
      <c r="J2427" s="125" t="s">
        <v>38</v>
      </c>
      <c r="K2427" s="126">
        <v>100</v>
      </c>
      <c r="L2427" s="116">
        <v>711000000</v>
      </c>
      <c r="M2427" s="132" t="s">
        <v>73</v>
      </c>
      <c r="N2427" s="11" t="s">
        <v>248</v>
      </c>
      <c r="O2427" s="123" t="s">
        <v>451</v>
      </c>
      <c r="P2427" s="133"/>
      <c r="Q2427" s="129" t="s">
        <v>378</v>
      </c>
      <c r="R2427" s="123" t="s">
        <v>379</v>
      </c>
      <c r="S2427" s="133"/>
      <c r="T2427" s="125" t="s">
        <v>51</v>
      </c>
      <c r="U2427" s="125"/>
      <c r="V2427" s="145">
        <v>66666.7</v>
      </c>
      <c r="W2427" s="145">
        <v>66666.7</v>
      </c>
      <c r="X2427" s="130">
        <f t="shared" si="93"/>
        <v>74666.703999999998</v>
      </c>
      <c r="Y2427" s="131" t="s">
        <v>77</v>
      </c>
      <c r="Z2427" s="131">
        <v>2016</v>
      </c>
      <c r="AA2427" s="228"/>
      <c r="AB2427" s="21" t="s">
        <v>366</v>
      </c>
      <c r="AC2427" s="196" t="s">
        <v>526</v>
      </c>
      <c r="AD2427" s="24"/>
      <c r="AE2427" s="24"/>
      <c r="AF2427" s="196" t="s">
        <v>380</v>
      </c>
      <c r="AG2427" s="24"/>
      <c r="AH2427" s="24"/>
      <c r="AI2427" s="24"/>
      <c r="AJ2427" s="24"/>
      <c r="AK2427" s="82" t="s">
        <v>525</v>
      </c>
    </row>
    <row r="2428" spans="1:37" ht="100.5" customHeight="1">
      <c r="A2428" s="118" t="s">
        <v>589</v>
      </c>
      <c r="B2428" s="125" t="s">
        <v>33</v>
      </c>
      <c r="C2428" s="125" t="s">
        <v>452</v>
      </c>
      <c r="D2428" s="133" t="s">
        <v>453</v>
      </c>
      <c r="E2428" s="133" t="s">
        <v>454</v>
      </c>
      <c r="F2428" s="133" t="s">
        <v>453</v>
      </c>
      <c r="G2428" s="133" t="s">
        <v>455</v>
      </c>
      <c r="H2428" s="123" t="s">
        <v>456</v>
      </c>
      <c r="I2428" s="123" t="s">
        <v>457</v>
      </c>
      <c r="J2428" s="125" t="s">
        <v>38</v>
      </c>
      <c r="K2428" s="126">
        <v>100</v>
      </c>
      <c r="L2428" s="116">
        <v>711000000</v>
      </c>
      <c r="M2428" s="132" t="s">
        <v>73</v>
      </c>
      <c r="N2428" s="11" t="s">
        <v>248</v>
      </c>
      <c r="O2428" s="26" t="s">
        <v>73</v>
      </c>
      <c r="P2428" s="133"/>
      <c r="Q2428" s="129" t="s">
        <v>378</v>
      </c>
      <c r="R2428" s="123" t="s">
        <v>379</v>
      </c>
      <c r="S2428" s="133"/>
      <c r="T2428" s="125" t="s">
        <v>51</v>
      </c>
      <c r="U2428" s="125"/>
      <c r="V2428" s="145">
        <v>100000</v>
      </c>
      <c r="W2428" s="145">
        <v>100000</v>
      </c>
      <c r="X2428" s="130">
        <f t="shared" si="93"/>
        <v>112000.00000000001</v>
      </c>
      <c r="Y2428" s="131" t="s">
        <v>77</v>
      </c>
      <c r="Z2428" s="131">
        <v>2016</v>
      </c>
      <c r="AA2428" s="228"/>
      <c r="AB2428" s="21" t="s">
        <v>366</v>
      </c>
      <c r="AC2428" s="196" t="s">
        <v>526</v>
      </c>
      <c r="AD2428" s="24"/>
      <c r="AE2428" s="24"/>
      <c r="AF2428" s="196" t="s">
        <v>412</v>
      </c>
      <c r="AG2428" s="24"/>
      <c r="AH2428" s="24"/>
      <c r="AI2428" s="24"/>
      <c r="AJ2428" s="24"/>
      <c r="AK2428" s="82" t="s">
        <v>525</v>
      </c>
    </row>
    <row r="2429" spans="1:37" ht="100.5" customHeight="1">
      <c r="A2429" s="118" t="s">
        <v>590</v>
      </c>
      <c r="B2429" s="125" t="s">
        <v>33</v>
      </c>
      <c r="C2429" s="125" t="s">
        <v>452</v>
      </c>
      <c r="D2429" s="133" t="s">
        <v>453</v>
      </c>
      <c r="E2429" s="133" t="s">
        <v>454</v>
      </c>
      <c r="F2429" s="133" t="s">
        <v>453</v>
      </c>
      <c r="G2429" s="133" t="s">
        <v>455</v>
      </c>
      <c r="H2429" s="123" t="s">
        <v>456</v>
      </c>
      <c r="I2429" s="123" t="s">
        <v>457</v>
      </c>
      <c r="J2429" s="125" t="s">
        <v>38</v>
      </c>
      <c r="K2429" s="126">
        <v>100</v>
      </c>
      <c r="L2429" s="116">
        <v>711000000</v>
      </c>
      <c r="M2429" s="132" t="s">
        <v>73</v>
      </c>
      <c r="N2429" s="11" t="s">
        <v>248</v>
      </c>
      <c r="O2429" s="123" t="s">
        <v>458</v>
      </c>
      <c r="P2429" s="133"/>
      <c r="Q2429" s="129" t="s">
        <v>378</v>
      </c>
      <c r="R2429" s="123" t="s">
        <v>379</v>
      </c>
      <c r="S2429" s="133"/>
      <c r="T2429" s="125" t="s">
        <v>51</v>
      </c>
      <c r="U2429" s="125"/>
      <c r="V2429" s="145">
        <v>50000</v>
      </c>
      <c r="W2429" s="145">
        <v>50000</v>
      </c>
      <c r="X2429" s="130">
        <f t="shared" si="93"/>
        <v>56000.000000000007</v>
      </c>
      <c r="Y2429" s="131" t="s">
        <v>77</v>
      </c>
      <c r="Z2429" s="131">
        <v>2016</v>
      </c>
      <c r="AA2429" s="228"/>
      <c r="AB2429" s="21" t="s">
        <v>366</v>
      </c>
      <c r="AC2429" s="196" t="s">
        <v>526</v>
      </c>
      <c r="AD2429" s="24"/>
      <c r="AE2429" s="24"/>
      <c r="AF2429" s="196" t="s">
        <v>412</v>
      </c>
      <c r="AG2429" s="24"/>
      <c r="AH2429" s="24"/>
      <c r="AI2429" s="24"/>
      <c r="AJ2429" s="24"/>
      <c r="AK2429" s="82" t="s">
        <v>525</v>
      </c>
    </row>
    <row r="2430" spans="1:37" ht="100.5" customHeight="1">
      <c r="A2430" s="118" t="s">
        <v>591</v>
      </c>
      <c r="B2430" s="125" t="s">
        <v>33</v>
      </c>
      <c r="C2430" s="125" t="s">
        <v>452</v>
      </c>
      <c r="D2430" s="133" t="s">
        <v>453</v>
      </c>
      <c r="E2430" s="133" t="s">
        <v>454</v>
      </c>
      <c r="F2430" s="133" t="s">
        <v>453</v>
      </c>
      <c r="G2430" s="133" t="s">
        <v>455</v>
      </c>
      <c r="H2430" s="123" t="s">
        <v>456</v>
      </c>
      <c r="I2430" s="123" t="s">
        <v>457</v>
      </c>
      <c r="J2430" s="125" t="s">
        <v>38</v>
      </c>
      <c r="K2430" s="126">
        <v>100</v>
      </c>
      <c r="L2430" s="116">
        <v>711000000</v>
      </c>
      <c r="M2430" s="132" t="s">
        <v>73</v>
      </c>
      <c r="N2430" s="11" t="s">
        <v>248</v>
      </c>
      <c r="O2430" s="123" t="s">
        <v>402</v>
      </c>
      <c r="P2430" s="133"/>
      <c r="Q2430" s="129" t="s">
        <v>378</v>
      </c>
      <c r="R2430" s="123" t="s">
        <v>379</v>
      </c>
      <c r="S2430" s="133"/>
      <c r="T2430" s="125" t="s">
        <v>51</v>
      </c>
      <c r="U2430" s="125"/>
      <c r="V2430" s="145">
        <v>16666.669999999998</v>
      </c>
      <c r="W2430" s="145">
        <v>16666.669999999998</v>
      </c>
      <c r="X2430" s="130">
        <f t="shared" si="93"/>
        <v>18666.670399999999</v>
      </c>
      <c r="Y2430" s="131" t="s">
        <v>77</v>
      </c>
      <c r="Z2430" s="131">
        <v>2016</v>
      </c>
      <c r="AA2430" s="228"/>
      <c r="AB2430" s="21" t="s">
        <v>366</v>
      </c>
      <c r="AC2430" s="196" t="s">
        <v>526</v>
      </c>
      <c r="AD2430" s="24"/>
      <c r="AE2430" s="24"/>
      <c r="AF2430" s="196" t="s">
        <v>412</v>
      </c>
      <c r="AG2430" s="24"/>
      <c r="AH2430" s="24"/>
      <c r="AI2430" s="24"/>
      <c r="AJ2430" s="24"/>
      <c r="AK2430" s="82" t="s">
        <v>525</v>
      </c>
    </row>
    <row r="2431" spans="1:37" ht="100.5" customHeight="1">
      <c r="A2431" s="118" t="s">
        <v>592</v>
      </c>
      <c r="B2431" s="125" t="s">
        <v>33</v>
      </c>
      <c r="C2431" s="125" t="s">
        <v>452</v>
      </c>
      <c r="D2431" s="133" t="s">
        <v>453</v>
      </c>
      <c r="E2431" s="133" t="s">
        <v>454</v>
      </c>
      <c r="F2431" s="133" t="s">
        <v>453</v>
      </c>
      <c r="G2431" s="133" t="s">
        <v>455</v>
      </c>
      <c r="H2431" s="123" t="s">
        <v>459</v>
      </c>
      <c r="I2431" s="123" t="s">
        <v>460</v>
      </c>
      <c r="J2431" s="125" t="s">
        <v>38</v>
      </c>
      <c r="K2431" s="126">
        <v>100</v>
      </c>
      <c r="L2431" s="116">
        <v>711000000</v>
      </c>
      <c r="M2431" s="132" t="s">
        <v>73</v>
      </c>
      <c r="N2431" s="11" t="s">
        <v>248</v>
      </c>
      <c r="O2431" s="26" t="s">
        <v>73</v>
      </c>
      <c r="P2431" s="133"/>
      <c r="Q2431" s="129" t="s">
        <v>378</v>
      </c>
      <c r="R2431" s="123" t="s">
        <v>379</v>
      </c>
      <c r="S2431" s="133"/>
      <c r="T2431" s="125" t="s">
        <v>51</v>
      </c>
      <c r="U2431" s="125"/>
      <c r="V2431" s="145">
        <v>183333.48</v>
      </c>
      <c r="W2431" s="145">
        <v>183333.48</v>
      </c>
      <c r="X2431" s="130">
        <f t="shared" ref="X2431:X2456" si="94">W2431*1.12</f>
        <v>205333.49760000003</v>
      </c>
      <c r="Y2431" s="131" t="s">
        <v>77</v>
      </c>
      <c r="Z2431" s="131">
        <v>2016</v>
      </c>
      <c r="AA2431" s="228"/>
      <c r="AB2431" s="21" t="s">
        <v>366</v>
      </c>
      <c r="AC2431" s="196" t="s">
        <v>526</v>
      </c>
      <c r="AD2431" s="24"/>
      <c r="AE2431" s="24"/>
      <c r="AF2431" s="196" t="s">
        <v>412</v>
      </c>
      <c r="AG2431" s="24"/>
      <c r="AH2431" s="24"/>
      <c r="AI2431" s="24"/>
      <c r="AJ2431" s="24"/>
      <c r="AK2431" s="82" t="s">
        <v>525</v>
      </c>
    </row>
    <row r="2432" spans="1:37" ht="100.5" customHeight="1">
      <c r="A2432" s="118" t="s">
        <v>593</v>
      </c>
      <c r="B2432" s="125" t="s">
        <v>33</v>
      </c>
      <c r="C2432" s="125" t="s">
        <v>372</v>
      </c>
      <c r="D2432" s="123" t="s">
        <v>373</v>
      </c>
      <c r="E2432" s="133" t="s">
        <v>374</v>
      </c>
      <c r="F2432" s="125" t="s">
        <v>373</v>
      </c>
      <c r="G2432" s="125" t="s">
        <v>374</v>
      </c>
      <c r="H2432" s="123" t="s">
        <v>461</v>
      </c>
      <c r="I2432" s="123" t="s">
        <v>462</v>
      </c>
      <c r="J2432" s="125" t="s">
        <v>38</v>
      </c>
      <c r="K2432" s="126">
        <v>100</v>
      </c>
      <c r="L2432" s="116">
        <v>711000000</v>
      </c>
      <c r="M2432" s="132" t="s">
        <v>73</v>
      </c>
      <c r="N2432" s="11" t="s">
        <v>248</v>
      </c>
      <c r="O2432" s="123" t="s">
        <v>463</v>
      </c>
      <c r="P2432" s="133"/>
      <c r="Q2432" s="129" t="s">
        <v>378</v>
      </c>
      <c r="R2432" s="123" t="s">
        <v>379</v>
      </c>
      <c r="S2432" s="133"/>
      <c r="T2432" s="125" t="s">
        <v>51</v>
      </c>
      <c r="U2432" s="125"/>
      <c r="V2432" s="145">
        <v>190476.1</v>
      </c>
      <c r="W2432" s="145">
        <v>190476.1</v>
      </c>
      <c r="X2432" s="130">
        <f t="shared" si="94"/>
        <v>213333.23200000002</v>
      </c>
      <c r="Y2432" s="131" t="s">
        <v>77</v>
      </c>
      <c r="Z2432" s="131">
        <v>2016</v>
      </c>
      <c r="AA2432" s="228"/>
      <c r="AB2432" s="21" t="s">
        <v>366</v>
      </c>
      <c r="AC2432" s="196" t="s">
        <v>526</v>
      </c>
      <c r="AD2432" s="24"/>
      <c r="AE2432" s="24"/>
      <c r="AF2432" s="196" t="s">
        <v>380</v>
      </c>
      <c r="AG2432" s="24"/>
      <c r="AH2432" s="24"/>
      <c r="AI2432" s="24"/>
      <c r="AJ2432" s="24"/>
      <c r="AK2432" s="82" t="s">
        <v>525</v>
      </c>
    </row>
    <row r="2433" spans="1:37" ht="100.5" customHeight="1">
      <c r="A2433" s="118" t="s">
        <v>594</v>
      </c>
      <c r="B2433" s="125" t="s">
        <v>33</v>
      </c>
      <c r="C2433" s="125" t="s">
        <v>372</v>
      </c>
      <c r="D2433" s="123" t="s">
        <v>373</v>
      </c>
      <c r="E2433" s="133" t="s">
        <v>374</v>
      </c>
      <c r="F2433" s="125" t="s">
        <v>373</v>
      </c>
      <c r="G2433" s="125" t="s">
        <v>374</v>
      </c>
      <c r="H2433" s="123" t="s">
        <v>461</v>
      </c>
      <c r="I2433" s="123" t="s">
        <v>462</v>
      </c>
      <c r="J2433" s="125" t="s">
        <v>38</v>
      </c>
      <c r="K2433" s="126">
        <v>100</v>
      </c>
      <c r="L2433" s="116">
        <v>711000000</v>
      </c>
      <c r="M2433" s="132" t="s">
        <v>73</v>
      </c>
      <c r="N2433" s="11" t="s">
        <v>248</v>
      </c>
      <c r="O2433" s="123" t="s">
        <v>464</v>
      </c>
      <c r="P2433" s="133"/>
      <c r="Q2433" s="129" t="s">
        <v>378</v>
      </c>
      <c r="R2433" s="123" t="s">
        <v>379</v>
      </c>
      <c r="S2433" s="133"/>
      <c r="T2433" s="125" t="s">
        <v>51</v>
      </c>
      <c r="U2433" s="125"/>
      <c r="V2433" s="145">
        <v>190476.22</v>
      </c>
      <c r="W2433" s="145">
        <v>190476.22</v>
      </c>
      <c r="X2433" s="130">
        <f t="shared" si="94"/>
        <v>213333.36640000003</v>
      </c>
      <c r="Y2433" s="131" t="s">
        <v>77</v>
      </c>
      <c r="Z2433" s="131">
        <v>2016</v>
      </c>
      <c r="AA2433" s="228"/>
      <c r="AB2433" s="21" t="s">
        <v>366</v>
      </c>
      <c r="AC2433" s="196" t="s">
        <v>526</v>
      </c>
      <c r="AD2433" s="24"/>
      <c r="AE2433" s="24"/>
      <c r="AF2433" s="196" t="s">
        <v>380</v>
      </c>
      <c r="AG2433" s="24"/>
      <c r="AH2433" s="24"/>
      <c r="AI2433" s="24"/>
      <c r="AJ2433" s="24"/>
      <c r="AK2433" s="82" t="s">
        <v>525</v>
      </c>
    </row>
    <row r="2434" spans="1:37" ht="100.5" customHeight="1">
      <c r="A2434" s="118" t="s">
        <v>595</v>
      </c>
      <c r="B2434" s="125" t="s">
        <v>33</v>
      </c>
      <c r="C2434" s="125" t="s">
        <v>372</v>
      </c>
      <c r="D2434" s="123" t="s">
        <v>373</v>
      </c>
      <c r="E2434" s="133" t="s">
        <v>374</v>
      </c>
      <c r="F2434" s="125" t="s">
        <v>373</v>
      </c>
      <c r="G2434" s="125" t="s">
        <v>374</v>
      </c>
      <c r="H2434" s="123" t="s">
        <v>461</v>
      </c>
      <c r="I2434" s="123" t="s">
        <v>462</v>
      </c>
      <c r="J2434" s="125" t="s">
        <v>38</v>
      </c>
      <c r="K2434" s="126">
        <v>100</v>
      </c>
      <c r="L2434" s="116">
        <v>711000000</v>
      </c>
      <c r="M2434" s="132" t="s">
        <v>73</v>
      </c>
      <c r="N2434" s="11" t="s">
        <v>248</v>
      </c>
      <c r="O2434" s="123" t="s">
        <v>465</v>
      </c>
      <c r="P2434" s="133"/>
      <c r="Q2434" s="129" t="s">
        <v>378</v>
      </c>
      <c r="R2434" s="123" t="s">
        <v>379</v>
      </c>
      <c r="S2434" s="133"/>
      <c r="T2434" s="125" t="s">
        <v>51</v>
      </c>
      <c r="U2434" s="125"/>
      <c r="V2434" s="145">
        <v>285715.18</v>
      </c>
      <c r="W2434" s="145">
        <v>285715.18</v>
      </c>
      <c r="X2434" s="130">
        <f t="shared" si="94"/>
        <v>320001.00160000002</v>
      </c>
      <c r="Y2434" s="131" t="s">
        <v>77</v>
      </c>
      <c r="Z2434" s="131">
        <v>2016</v>
      </c>
      <c r="AA2434" s="228"/>
      <c r="AB2434" s="21" t="s">
        <v>366</v>
      </c>
      <c r="AC2434" s="196" t="s">
        <v>526</v>
      </c>
      <c r="AD2434" s="24"/>
      <c r="AE2434" s="24"/>
      <c r="AF2434" s="196" t="s">
        <v>380</v>
      </c>
      <c r="AG2434" s="24"/>
      <c r="AH2434" s="24"/>
      <c r="AI2434" s="24"/>
      <c r="AJ2434" s="24"/>
      <c r="AK2434" s="82" t="s">
        <v>525</v>
      </c>
    </row>
    <row r="2435" spans="1:37" ht="100.5" customHeight="1">
      <c r="A2435" s="118" t="s">
        <v>596</v>
      </c>
      <c r="B2435" s="125" t="s">
        <v>33</v>
      </c>
      <c r="C2435" s="125" t="s">
        <v>372</v>
      </c>
      <c r="D2435" s="123" t="s">
        <v>373</v>
      </c>
      <c r="E2435" s="133" t="s">
        <v>374</v>
      </c>
      <c r="F2435" s="125" t="s">
        <v>373</v>
      </c>
      <c r="G2435" s="125" t="s">
        <v>374</v>
      </c>
      <c r="H2435" s="123" t="s">
        <v>466</v>
      </c>
      <c r="I2435" s="123" t="s">
        <v>467</v>
      </c>
      <c r="J2435" s="125" t="s">
        <v>38</v>
      </c>
      <c r="K2435" s="126">
        <v>100</v>
      </c>
      <c r="L2435" s="116">
        <v>711000000</v>
      </c>
      <c r="M2435" s="132" t="s">
        <v>73</v>
      </c>
      <c r="N2435" s="11" t="s">
        <v>248</v>
      </c>
      <c r="O2435" s="123" t="s">
        <v>468</v>
      </c>
      <c r="P2435" s="133"/>
      <c r="Q2435" s="129" t="s">
        <v>378</v>
      </c>
      <c r="R2435" s="123" t="s">
        <v>379</v>
      </c>
      <c r="S2435" s="133"/>
      <c r="T2435" s="125" t="s">
        <v>51</v>
      </c>
      <c r="U2435" s="125"/>
      <c r="V2435" s="145">
        <v>158742.72</v>
      </c>
      <c r="W2435" s="145">
        <v>158742.72</v>
      </c>
      <c r="X2435" s="130">
        <f t="shared" si="94"/>
        <v>177791.84640000001</v>
      </c>
      <c r="Y2435" s="131" t="s">
        <v>77</v>
      </c>
      <c r="Z2435" s="131">
        <v>2016</v>
      </c>
      <c r="AA2435" s="228"/>
      <c r="AB2435" s="21" t="s">
        <v>366</v>
      </c>
      <c r="AC2435" s="196" t="s">
        <v>526</v>
      </c>
      <c r="AD2435" s="24"/>
      <c r="AE2435" s="24"/>
      <c r="AF2435" s="196" t="s">
        <v>380</v>
      </c>
      <c r="AG2435" s="24"/>
      <c r="AH2435" s="24"/>
      <c r="AI2435" s="24"/>
      <c r="AJ2435" s="24"/>
      <c r="AK2435" s="82" t="s">
        <v>525</v>
      </c>
    </row>
    <row r="2436" spans="1:37" ht="100.5" customHeight="1">
      <c r="A2436" s="118" t="s">
        <v>597</v>
      </c>
      <c r="B2436" s="125" t="s">
        <v>33</v>
      </c>
      <c r="C2436" s="125" t="s">
        <v>372</v>
      </c>
      <c r="D2436" s="123" t="s">
        <v>373</v>
      </c>
      <c r="E2436" s="133" t="s">
        <v>374</v>
      </c>
      <c r="F2436" s="125" t="s">
        <v>373</v>
      </c>
      <c r="G2436" s="125" t="s">
        <v>374</v>
      </c>
      <c r="H2436" s="123" t="s">
        <v>466</v>
      </c>
      <c r="I2436" s="123" t="s">
        <v>467</v>
      </c>
      <c r="J2436" s="125" t="s">
        <v>38</v>
      </c>
      <c r="K2436" s="126">
        <v>100</v>
      </c>
      <c r="L2436" s="116">
        <v>711000000</v>
      </c>
      <c r="M2436" s="132" t="s">
        <v>73</v>
      </c>
      <c r="N2436" s="11" t="s">
        <v>248</v>
      </c>
      <c r="O2436" s="123" t="s">
        <v>469</v>
      </c>
      <c r="P2436" s="133"/>
      <c r="Q2436" s="129" t="s">
        <v>378</v>
      </c>
      <c r="R2436" s="123" t="s">
        <v>379</v>
      </c>
      <c r="S2436" s="133"/>
      <c r="T2436" s="125" t="s">
        <v>51</v>
      </c>
      <c r="U2436" s="125"/>
      <c r="V2436" s="145">
        <v>1111200.04</v>
      </c>
      <c r="W2436" s="145">
        <v>1111200.04</v>
      </c>
      <c r="X2436" s="130">
        <f t="shared" si="94"/>
        <v>1244544.0448000003</v>
      </c>
      <c r="Y2436" s="131" t="s">
        <v>77</v>
      </c>
      <c r="Z2436" s="131">
        <v>2016</v>
      </c>
      <c r="AA2436" s="228"/>
      <c r="AB2436" s="21" t="s">
        <v>366</v>
      </c>
      <c r="AC2436" s="196" t="s">
        <v>526</v>
      </c>
      <c r="AD2436" s="24"/>
      <c r="AE2436" s="24"/>
      <c r="AF2436" s="196" t="s">
        <v>380</v>
      </c>
      <c r="AG2436" s="24"/>
      <c r="AH2436" s="24"/>
      <c r="AI2436" s="24"/>
      <c r="AJ2436" s="24"/>
      <c r="AK2436" s="82" t="s">
        <v>525</v>
      </c>
    </row>
    <row r="2437" spans="1:37" ht="100.5" customHeight="1">
      <c r="A2437" s="118" t="s">
        <v>598</v>
      </c>
      <c r="B2437" s="125" t="s">
        <v>33</v>
      </c>
      <c r="C2437" s="125" t="s">
        <v>372</v>
      </c>
      <c r="D2437" s="123" t="s">
        <v>373</v>
      </c>
      <c r="E2437" s="133" t="s">
        <v>374</v>
      </c>
      <c r="F2437" s="125" t="s">
        <v>373</v>
      </c>
      <c r="G2437" s="125" t="s">
        <v>374</v>
      </c>
      <c r="H2437" s="123" t="s">
        <v>466</v>
      </c>
      <c r="I2437" s="123" t="s">
        <v>467</v>
      </c>
      <c r="J2437" s="125" t="s">
        <v>38</v>
      </c>
      <c r="K2437" s="126">
        <v>100</v>
      </c>
      <c r="L2437" s="116">
        <v>711000000</v>
      </c>
      <c r="M2437" s="132" t="s">
        <v>73</v>
      </c>
      <c r="N2437" s="11" t="s">
        <v>248</v>
      </c>
      <c r="O2437" s="123" t="s">
        <v>470</v>
      </c>
      <c r="P2437" s="133"/>
      <c r="Q2437" s="129" t="s">
        <v>378</v>
      </c>
      <c r="R2437" s="123" t="s">
        <v>379</v>
      </c>
      <c r="S2437" s="133"/>
      <c r="T2437" s="125" t="s">
        <v>51</v>
      </c>
      <c r="U2437" s="125"/>
      <c r="V2437" s="145">
        <v>238088.86</v>
      </c>
      <c r="W2437" s="145">
        <v>238088.86</v>
      </c>
      <c r="X2437" s="130">
        <f t="shared" si="94"/>
        <v>266659.5232</v>
      </c>
      <c r="Y2437" s="131" t="s">
        <v>77</v>
      </c>
      <c r="Z2437" s="131">
        <v>2016</v>
      </c>
      <c r="AA2437" s="228"/>
      <c r="AB2437" s="21" t="s">
        <v>366</v>
      </c>
      <c r="AC2437" s="196" t="s">
        <v>526</v>
      </c>
      <c r="AD2437" s="24"/>
      <c r="AE2437" s="24"/>
      <c r="AF2437" s="196" t="s">
        <v>380</v>
      </c>
      <c r="AG2437" s="24"/>
      <c r="AH2437" s="24"/>
      <c r="AI2437" s="24"/>
      <c r="AJ2437" s="24"/>
      <c r="AK2437" s="82" t="s">
        <v>525</v>
      </c>
    </row>
    <row r="2438" spans="1:37" ht="100.5" customHeight="1">
      <c r="A2438" s="118" t="s">
        <v>599</v>
      </c>
      <c r="B2438" s="125" t="s">
        <v>33</v>
      </c>
      <c r="C2438" s="125" t="s">
        <v>372</v>
      </c>
      <c r="D2438" s="123" t="s">
        <v>373</v>
      </c>
      <c r="E2438" s="133" t="s">
        <v>374</v>
      </c>
      <c r="F2438" s="125" t="s">
        <v>373</v>
      </c>
      <c r="G2438" s="125" t="s">
        <v>374</v>
      </c>
      <c r="H2438" s="123" t="s">
        <v>466</v>
      </c>
      <c r="I2438" s="123" t="s">
        <v>467</v>
      </c>
      <c r="J2438" s="125" t="s">
        <v>38</v>
      </c>
      <c r="K2438" s="126">
        <v>100</v>
      </c>
      <c r="L2438" s="116">
        <v>711000000</v>
      </c>
      <c r="M2438" s="132" t="s">
        <v>73</v>
      </c>
      <c r="N2438" s="11" t="s">
        <v>248</v>
      </c>
      <c r="O2438" s="123" t="s">
        <v>471</v>
      </c>
      <c r="P2438" s="133"/>
      <c r="Q2438" s="129" t="s">
        <v>378</v>
      </c>
      <c r="R2438" s="123" t="s">
        <v>379</v>
      </c>
      <c r="S2438" s="133"/>
      <c r="T2438" s="125" t="s">
        <v>51</v>
      </c>
      <c r="U2438" s="125"/>
      <c r="V2438" s="145">
        <v>158743.32</v>
      </c>
      <c r="W2438" s="145">
        <v>158743.32</v>
      </c>
      <c r="X2438" s="130">
        <f>W2438*1.12</f>
        <v>177792.51840000003</v>
      </c>
      <c r="Y2438" s="131" t="s">
        <v>77</v>
      </c>
      <c r="Z2438" s="131">
        <v>2016</v>
      </c>
      <c r="AA2438" s="228"/>
      <c r="AB2438" s="21" t="s">
        <v>366</v>
      </c>
      <c r="AC2438" s="196" t="s">
        <v>526</v>
      </c>
      <c r="AD2438" s="24"/>
      <c r="AE2438" s="24"/>
      <c r="AF2438" s="196" t="s">
        <v>380</v>
      </c>
      <c r="AG2438" s="24"/>
      <c r="AH2438" s="24"/>
      <c r="AI2438" s="24"/>
      <c r="AJ2438" s="24"/>
      <c r="AK2438" s="82" t="s">
        <v>525</v>
      </c>
    </row>
    <row r="2439" spans="1:37" ht="100.5" customHeight="1">
      <c r="A2439" s="118" t="s">
        <v>600</v>
      </c>
      <c r="B2439" s="125" t="s">
        <v>33</v>
      </c>
      <c r="C2439" s="123" t="s">
        <v>452</v>
      </c>
      <c r="D2439" s="123" t="s">
        <v>472</v>
      </c>
      <c r="E2439" s="123" t="s">
        <v>454</v>
      </c>
      <c r="F2439" s="123" t="s">
        <v>472</v>
      </c>
      <c r="G2439" s="123" t="s">
        <v>454</v>
      </c>
      <c r="H2439" s="123" t="s">
        <v>473</v>
      </c>
      <c r="I2439" s="138" t="s">
        <v>474</v>
      </c>
      <c r="J2439" s="123" t="s">
        <v>38</v>
      </c>
      <c r="K2439" s="126">
        <v>100</v>
      </c>
      <c r="L2439" s="116">
        <v>711000000</v>
      </c>
      <c r="M2439" s="132" t="s">
        <v>73</v>
      </c>
      <c r="N2439" s="11" t="s">
        <v>248</v>
      </c>
      <c r="O2439" s="123" t="s">
        <v>475</v>
      </c>
      <c r="P2439" s="124"/>
      <c r="Q2439" s="129" t="s">
        <v>378</v>
      </c>
      <c r="R2439" s="123" t="s">
        <v>379</v>
      </c>
      <c r="S2439" s="123"/>
      <c r="T2439" s="125" t="s">
        <v>51</v>
      </c>
      <c r="U2439" s="139"/>
      <c r="V2439" s="149">
        <v>88333.33</v>
      </c>
      <c r="W2439" s="149">
        <v>88333.33</v>
      </c>
      <c r="X2439" s="130">
        <f t="shared" si="94"/>
        <v>98933.329600000012</v>
      </c>
      <c r="Y2439" s="131" t="s">
        <v>77</v>
      </c>
      <c r="Z2439" s="140">
        <v>2016</v>
      </c>
      <c r="AA2439" s="228"/>
      <c r="AB2439" s="21" t="s">
        <v>366</v>
      </c>
      <c r="AC2439" s="196" t="s">
        <v>526</v>
      </c>
      <c r="AD2439" s="24"/>
      <c r="AE2439" s="24"/>
      <c r="AF2439" s="196" t="s">
        <v>380</v>
      </c>
      <c r="AG2439" s="24"/>
      <c r="AH2439" s="24"/>
      <c r="AI2439" s="24"/>
      <c r="AJ2439" s="24"/>
      <c r="AK2439" s="82" t="s">
        <v>525</v>
      </c>
    </row>
    <row r="2440" spans="1:37" ht="100.5" customHeight="1">
      <c r="A2440" s="118" t="s">
        <v>601</v>
      </c>
      <c r="B2440" s="125" t="s">
        <v>33</v>
      </c>
      <c r="C2440" s="123" t="s">
        <v>452</v>
      </c>
      <c r="D2440" s="123" t="s">
        <v>472</v>
      </c>
      <c r="E2440" s="123" t="s">
        <v>454</v>
      </c>
      <c r="F2440" s="123" t="s">
        <v>472</v>
      </c>
      <c r="G2440" s="123" t="s">
        <v>454</v>
      </c>
      <c r="H2440" s="123" t="s">
        <v>473</v>
      </c>
      <c r="I2440" s="138" t="s">
        <v>474</v>
      </c>
      <c r="J2440" s="123" t="s">
        <v>38</v>
      </c>
      <c r="K2440" s="126">
        <v>100</v>
      </c>
      <c r="L2440" s="116">
        <v>711000000</v>
      </c>
      <c r="M2440" s="132" t="s">
        <v>73</v>
      </c>
      <c r="N2440" s="11" t="s">
        <v>248</v>
      </c>
      <c r="O2440" s="123" t="s">
        <v>476</v>
      </c>
      <c r="P2440" s="124"/>
      <c r="Q2440" s="129" t="s">
        <v>378</v>
      </c>
      <c r="R2440" s="123" t="s">
        <v>379</v>
      </c>
      <c r="S2440" s="123"/>
      <c r="T2440" s="125" t="s">
        <v>51</v>
      </c>
      <c r="U2440" s="139"/>
      <c r="V2440" s="149">
        <v>121166.66</v>
      </c>
      <c r="W2440" s="149">
        <v>121166.66</v>
      </c>
      <c r="X2440" s="130">
        <f t="shared" si="94"/>
        <v>135706.65920000002</v>
      </c>
      <c r="Y2440" s="131" t="s">
        <v>77</v>
      </c>
      <c r="Z2440" s="140">
        <v>2016</v>
      </c>
      <c r="AA2440" s="228"/>
      <c r="AB2440" s="21" t="s">
        <v>366</v>
      </c>
      <c r="AC2440" s="196" t="s">
        <v>526</v>
      </c>
      <c r="AD2440" s="24"/>
      <c r="AE2440" s="24"/>
      <c r="AF2440" s="196" t="s">
        <v>380</v>
      </c>
      <c r="AG2440" s="24"/>
      <c r="AH2440" s="24"/>
      <c r="AI2440" s="24"/>
      <c r="AJ2440" s="24"/>
      <c r="AK2440" s="82" t="s">
        <v>525</v>
      </c>
    </row>
    <row r="2441" spans="1:37" ht="100.5" customHeight="1">
      <c r="A2441" s="118" t="s">
        <v>602</v>
      </c>
      <c r="B2441" s="125" t="s">
        <v>33</v>
      </c>
      <c r="C2441" s="123" t="s">
        <v>452</v>
      </c>
      <c r="D2441" s="123" t="s">
        <v>472</v>
      </c>
      <c r="E2441" s="123" t="s">
        <v>454</v>
      </c>
      <c r="F2441" s="123" t="s">
        <v>472</v>
      </c>
      <c r="G2441" s="123" t="s">
        <v>454</v>
      </c>
      <c r="H2441" s="123" t="s">
        <v>473</v>
      </c>
      <c r="I2441" s="138" t="s">
        <v>474</v>
      </c>
      <c r="J2441" s="123" t="s">
        <v>38</v>
      </c>
      <c r="K2441" s="126">
        <v>100</v>
      </c>
      <c r="L2441" s="116">
        <v>711000000</v>
      </c>
      <c r="M2441" s="132" t="s">
        <v>73</v>
      </c>
      <c r="N2441" s="11" t="s">
        <v>248</v>
      </c>
      <c r="O2441" s="123" t="s">
        <v>404</v>
      </c>
      <c r="P2441" s="124"/>
      <c r="Q2441" s="129" t="s">
        <v>378</v>
      </c>
      <c r="R2441" s="123" t="s">
        <v>379</v>
      </c>
      <c r="S2441" s="123"/>
      <c r="T2441" s="125" t="s">
        <v>51</v>
      </c>
      <c r="U2441" s="139"/>
      <c r="V2441" s="149">
        <v>96833.33</v>
      </c>
      <c r="W2441" s="149">
        <v>96833.33</v>
      </c>
      <c r="X2441" s="130">
        <f t="shared" si="94"/>
        <v>108453.32960000001</v>
      </c>
      <c r="Y2441" s="131" t="s">
        <v>77</v>
      </c>
      <c r="Z2441" s="140">
        <v>2016</v>
      </c>
      <c r="AA2441" s="228"/>
      <c r="AB2441" s="21" t="s">
        <v>366</v>
      </c>
      <c r="AC2441" s="196" t="s">
        <v>526</v>
      </c>
      <c r="AD2441" s="24"/>
      <c r="AE2441" s="24"/>
      <c r="AF2441" s="196" t="s">
        <v>380</v>
      </c>
      <c r="AG2441" s="24"/>
      <c r="AH2441" s="24"/>
      <c r="AI2441" s="24"/>
      <c r="AJ2441" s="24"/>
      <c r="AK2441" s="82" t="s">
        <v>525</v>
      </c>
    </row>
    <row r="2442" spans="1:37" ht="100.5" customHeight="1">
      <c r="A2442" s="118" t="s">
        <v>603</v>
      </c>
      <c r="B2442" s="125" t="s">
        <v>33</v>
      </c>
      <c r="C2442" s="123" t="s">
        <v>452</v>
      </c>
      <c r="D2442" s="123" t="s">
        <v>472</v>
      </c>
      <c r="E2442" s="123" t="s">
        <v>454</v>
      </c>
      <c r="F2442" s="123" t="s">
        <v>472</v>
      </c>
      <c r="G2442" s="123" t="s">
        <v>454</v>
      </c>
      <c r="H2442" s="123" t="s">
        <v>473</v>
      </c>
      <c r="I2442" s="138" t="s">
        <v>474</v>
      </c>
      <c r="J2442" s="123" t="s">
        <v>38</v>
      </c>
      <c r="K2442" s="126">
        <v>100</v>
      </c>
      <c r="L2442" s="116">
        <v>711000000</v>
      </c>
      <c r="M2442" s="132" t="s">
        <v>73</v>
      </c>
      <c r="N2442" s="11" t="s">
        <v>248</v>
      </c>
      <c r="O2442" s="123" t="s">
        <v>431</v>
      </c>
      <c r="P2442" s="124"/>
      <c r="Q2442" s="129" t="s">
        <v>378</v>
      </c>
      <c r="R2442" s="123" t="s">
        <v>379</v>
      </c>
      <c r="S2442" s="123"/>
      <c r="T2442" s="125" t="s">
        <v>51</v>
      </c>
      <c r="U2442" s="139"/>
      <c r="V2442" s="149">
        <v>72666.67</v>
      </c>
      <c r="W2442" s="149">
        <v>72666.67</v>
      </c>
      <c r="X2442" s="130">
        <f t="shared" si="94"/>
        <v>81386.670400000003</v>
      </c>
      <c r="Y2442" s="131" t="s">
        <v>77</v>
      </c>
      <c r="Z2442" s="140">
        <v>2016</v>
      </c>
      <c r="AA2442" s="228"/>
      <c r="AB2442" s="21" t="s">
        <v>366</v>
      </c>
      <c r="AC2442" s="196" t="s">
        <v>526</v>
      </c>
      <c r="AD2442" s="24"/>
      <c r="AE2442" s="24"/>
      <c r="AF2442" s="196" t="s">
        <v>380</v>
      </c>
      <c r="AG2442" s="24"/>
      <c r="AH2442" s="24"/>
      <c r="AI2442" s="24"/>
      <c r="AJ2442" s="24"/>
      <c r="AK2442" s="82" t="s">
        <v>525</v>
      </c>
    </row>
    <row r="2443" spans="1:37" ht="100.5" customHeight="1">
      <c r="A2443" s="118" t="s">
        <v>604</v>
      </c>
      <c r="B2443" s="125" t="s">
        <v>33</v>
      </c>
      <c r="C2443" s="123" t="s">
        <v>452</v>
      </c>
      <c r="D2443" s="123" t="s">
        <v>472</v>
      </c>
      <c r="E2443" s="123" t="s">
        <v>454</v>
      </c>
      <c r="F2443" s="123" t="s">
        <v>472</v>
      </c>
      <c r="G2443" s="123" t="s">
        <v>454</v>
      </c>
      <c r="H2443" s="123" t="s">
        <v>473</v>
      </c>
      <c r="I2443" s="138" t="s">
        <v>474</v>
      </c>
      <c r="J2443" s="123" t="s">
        <v>38</v>
      </c>
      <c r="K2443" s="126">
        <v>100</v>
      </c>
      <c r="L2443" s="116">
        <v>711000000</v>
      </c>
      <c r="M2443" s="132" t="s">
        <v>73</v>
      </c>
      <c r="N2443" s="11" t="s">
        <v>248</v>
      </c>
      <c r="O2443" s="123" t="s">
        <v>389</v>
      </c>
      <c r="P2443" s="124"/>
      <c r="Q2443" s="129" t="s">
        <v>378</v>
      </c>
      <c r="R2443" s="123" t="s">
        <v>379</v>
      </c>
      <c r="S2443" s="123"/>
      <c r="T2443" s="125" t="s">
        <v>51</v>
      </c>
      <c r="U2443" s="139"/>
      <c r="V2443" s="149">
        <v>96833.33</v>
      </c>
      <c r="W2443" s="149">
        <v>96833.33</v>
      </c>
      <c r="X2443" s="130">
        <f t="shared" si="94"/>
        <v>108453.32960000001</v>
      </c>
      <c r="Y2443" s="131" t="s">
        <v>77</v>
      </c>
      <c r="Z2443" s="140">
        <v>2016</v>
      </c>
      <c r="AA2443" s="228"/>
      <c r="AB2443" s="21" t="s">
        <v>366</v>
      </c>
      <c r="AC2443" s="196" t="s">
        <v>526</v>
      </c>
      <c r="AD2443" s="24"/>
      <c r="AE2443" s="24"/>
      <c r="AF2443" s="196" t="s">
        <v>380</v>
      </c>
      <c r="AG2443" s="24"/>
      <c r="AH2443" s="24"/>
      <c r="AI2443" s="24"/>
      <c r="AJ2443" s="24"/>
      <c r="AK2443" s="82" t="s">
        <v>525</v>
      </c>
    </row>
    <row r="2444" spans="1:37" ht="100.5" customHeight="1">
      <c r="A2444" s="118" t="s">
        <v>605</v>
      </c>
      <c r="B2444" s="125" t="s">
        <v>33</v>
      </c>
      <c r="C2444" s="123" t="s">
        <v>452</v>
      </c>
      <c r="D2444" s="123" t="s">
        <v>472</v>
      </c>
      <c r="E2444" s="123" t="s">
        <v>454</v>
      </c>
      <c r="F2444" s="123" t="s">
        <v>472</v>
      </c>
      <c r="G2444" s="123" t="s">
        <v>454</v>
      </c>
      <c r="H2444" s="123" t="s">
        <v>473</v>
      </c>
      <c r="I2444" s="138" t="s">
        <v>474</v>
      </c>
      <c r="J2444" s="123" t="s">
        <v>38</v>
      </c>
      <c r="K2444" s="126">
        <v>100</v>
      </c>
      <c r="L2444" s="116">
        <v>711000000</v>
      </c>
      <c r="M2444" s="132" t="s">
        <v>73</v>
      </c>
      <c r="N2444" s="11" t="s">
        <v>248</v>
      </c>
      <c r="O2444" s="123" t="s">
        <v>388</v>
      </c>
      <c r="P2444" s="124"/>
      <c r="Q2444" s="129" t="s">
        <v>378</v>
      </c>
      <c r="R2444" s="123" t="s">
        <v>379</v>
      </c>
      <c r="S2444" s="123"/>
      <c r="T2444" s="125" t="s">
        <v>51</v>
      </c>
      <c r="U2444" s="139"/>
      <c r="V2444" s="149">
        <v>24166.66</v>
      </c>
      <c r="W2444" s="149">
        <v>24166.66</v>
      </c>
      <c r="X2444" s="130">
        <f t="shared" si="94"/>
        <v>27066.659200000002</v>
      </c>
      <c r="Y2444" s="131" t="s">
        <v>77</v>
      </c>
      <c r="Z2444" s="140">
        <v>2016</v>
      </c>
      <c r="AA2444" s="228"/>
      <c r="AB2444" s="21" t="s">
        <v>366</v>
      </c>
      <c r="AC2444" s="196" t="s">
        <v>526</v>
      </c>
      <c r="AD2444" s="24"/>
      <c r="AE2444" s="24"/>
      <c r="AF2444" s="196" t="s">
        <v>380</v>
      </c>
      <c r="AG2444" s="24"/>
      <c r="AH2444" s="24"/>
      <c r="AI2444" s="24"/>
      <c r="AJ2444" s="24"/>
      <c r="AK2444" s="82" t="s">
        <v>525</v>
      </c>
    </row>
    <row r="2445" spans="1:37" ht="100.5" customHeight="1">
      <c r="A2445" s="118" t="s">
        <v>606</v>
      </c>
      <c r="B2445" s="125" t="s">
        <v>33</v>
      </c>
      <c r="C2445" s="133" t="s">
        <v>364</v>
      </c>
      <c r="D2445" s="133" t="s">
        <v>365</v>
      </c>
      <c r="E2445" s="133" t="s">
        <v>477</v>
      </c>
      <c r="F2445" s="133" t="s">
        <v>365</v>
      </c>
      <c r="G2445" s="133" t="s">
        <v>478</v>
      </c>
      <c r="H2445" s="133" t="s">
        <v>479</v>
      </c>
      <c r="I2445" s="133" t="s">
        <v>480</v>
      </c>
      <c r="J2445" s="123" t="s">
        <v>38</v>
      </c>
      <c r="K2445" s="126">
        <v>100</v>
      </c>
      <c r="L2445" s="116">
        <v>711000000</v>
      </c>
      <c r="M2445" s="132" t="s">
        <v>73</v>
      </c>
      <c r="N2445" s="11" t="s">
        <v>248</v>
      </c>
      <c r="O2445" s="26" t="s">
        <v>73</v>
      </c>
      <c r="P2445" s="101"/>
      <c r="Q2445" s="129" t="s">
        <v>378</v>
      </c>
      <c r="R2445" s="101" t="s">
        <v>379</v>
      </c>
      <c r="S2445" s="101"/>
      <c r="T2445" s="125" t="s">
        <v>51</v>
      </c>
      <c r="U2445" s="110"/>
      <c r="V2445" s="111">
        <v>7591666.6600000001</v>
      </c>
      <c r="W2445" s="111">
        <v>7591666.6600000001</v>
      </c>
      <c r="X2445" s="130">
        <f t="shared" si="94"/>
        <v>8502666.6592000015</v>
      </c>
      <c r="Y2445" s="131" t="s">
        <v>77</v>
      </c>
      <c r="Z2445" s="123">
        <v>2016</v>
      </c>
      <c r="AA2445" s="228"/>
      <c r="AB2445" s="21" t="s">
        <v>366</v>
      </c>
      <c r="AC2445" s="196" t="s">
        <v>79</v>
      </c>
      <c r="AD2445" s="24"/>
      <c r="AE2445" s="24"/>
      <c r="AF2445" s="196" t="s">
        <v>412</v>
      </c>
      <c r="AG2445" s="24"/>
      <c r="AH2445" s="24"/>
      <c r="AI2445" s="24"/>
      <c r="AJ2445" s="24"/>
      <c r="AK2445" s="82" t="s">
        <v>525</v>
      </c>
    </row>
    <row r="2446" spans="1:37" ht="100.5" customHeight="1">
      <c r="A2446" s="118" t="s">
        <v>607</v>
      </c>
      <c r="B2446" s="12" t="s">
        <v>481</v>
      </c>
      <c r="C2446" s="9" t="s">
        <v>482</v>
      </c>
      <c r="D2446" s="5" t="s">
        <v>483</v>
      </c>
      <c r="E2446" s="5" t="s">
        <v>484</v>
      </c>
      <c r="F2446" s="5" t="s">
        <v>483</v>
      </c>
      <c r="G2446" s="5" t="s">
        <v>485</v>
      </c>
      <c r="H2446" s="5" t="s">
        <v>486</v>
      </c>
      <c r="I2446" s="5" t="s">
        <v>487</v>
      </c>
      <c r="J2446" s="9" t="s">
        <v>38</v>
      </c>
      <c r="K2446" s="141">
        <v>70</v>
      </c>
      <c r="L2446" s="4">
        <v>711000000</v>
      </c>
      <c r="M2446" s="628" t="s">
        <v>73</v>
      </c>
      <c r="N2446" s="11" t="s">
        <v>248</v>
      </c>
      <c r="O2446" s="26" t="s">
        <v>73</v>
      </c>
      <c r="P2446" s="12"/>
      <c r="Q2446" s="129" t="s">
        <v>378</v>
      </c>
      <c r="R2446" s="123" t="s">
        <v>379</v>
      </c>
      <c r="S2446" s="123"/>
      <c r="T2446" s="123" t="s">
        <v>51</v>
      </c>
      <c r="U2446" s="123"/>
      <c r="V2446" s="149">
        <v>6775702</v>
      </c>
      <c r="W2446" s="149">
        <v>6775702</v>
      </c>
      <c r="X2446" s="142">
        <f t="shared" si="94"/>
        <v>7588786.2400000012</v>
      </c>
      <c r="Y2446" s="143" t="s">
        <v>77</v>
      </c>
      <c r="Z2446" s="123">
        <v>2016</v>
      </c>
      <c r="AA2446" s="228"/>
      <c r="AB2446" s="21" t="s">
        <v>366</v>
      </c>
      <c r="AC2446" s="196" t="s">
        <v>79</v>
      </c>
      <c r="AD2446" s="24"/>
      <c r="AE2446" s="24"/>
      <c r="AF2446" s="196" t="s">
        <v>412</v>
      </c>
      <c r="AG2446" s="24"/>
      <c r="AH2446" s="24"/>
      <c r="AI2446" s="24"/>
      <c r="AJ2446" s="24"/>
      <c r="AK2446" s="82" t="s">
        <v>525</v>
      </c>
    </row>
    <row r="2447" spans="1:37" ht="100.5" customHeight="1">
      <c r="A2447" s="118" t="s">
        <v>608</v>
      </c>
      <c r="B2447" s="12" t="s">
        <v>481</v>
      </c>
      <c r="C2447" s="9" t="s">
        <v>482</v>
      </c>
      <c r="D2447" s="5" t="s">
        <v>483</v>
      </c>
      <c r="E2447" s="5" t="s">
        <v>484</v>
      </c>
      <c r="F2447" s="5" t="s">
        <v>483</v>
      </c>
      <c r="G2447" s="5" t="s">
        <v>485</v>
      </c>
      <c r="H2447" s="5" t="s">
        <v>486</v>
      </c>
      <c r="I2447" s="5" t="s">
        <v>487</v>
      </c>
      <c r="J2447" s="9" t="s">
        <v>38</v>
      </c>
      <c r="K2447" s="141">
        <v>70</v>
      </c>
      <c r="L2447" s="4">
        <v>711000000</v>
      </c>
      <c r="M2447" s="628" t="s">
        <v>73</v>
      </c>
      <c r="N2447" s="11" t="s">
        <v>248</v>
      </c>
      <c r="O2447" s="35" t="s">
        <v>488</v>
      </c>
      <c r="P2447" s="12"/>
      <c r="Q2447" s="129" t="s">
        <v>378</v>
      </c>
      <c r="R2447" s="123" t="s">
        <v>379</v>
      </c>
      <c r="S2447" s="123"/>
      <c r="T2447" s="123" t="s">
        <v>51</v>
      </c>
      <c r="U2447" s="123"/>
      <c r="V2447" s="149">
        <v>1560864</v>
      </c>
      <c r="W2447" s="149">
        <v>1560864</v>
      </c>
      <c r="X2447" s="142">
        <f t="shared" si="94"/>
        <v>1748167.6800000002</v>
      </c>
      <c r="Y2447" s="143" t="s">
        <v>77</v>
      </c>
      <c r="Z2447" s="123">
        <v>2016</v>
      </c>
      <c r="AA2447" s="228"/>
      <c r="AB2447" s="21" t="s">
        <v>366</v>
      </c>
      <c r="AC2447" s="196" t="s">
        <v>79</v>
      </c>
      <c r="AD2447" s="24"/>
      <c r="AE2447" s="24"/>
      <c r="AF2447" s="196" t="s">
        <v>412</v>
      </c>
      <c r="AG2447" s="24"/>
      <c r="AH2447" s="24"/>
      <c r="AI2447" s="24"/>
      <c r="AJ2447" s="24"/>
      <c r="AK2447" s="82" t="s">
        <v>525</v>
      </c>
    </row>
    <row r="2448" spans="1:37" ht="100.5" customHeight="1">
      <c r="A2448" s="118" t="s">
        <v>609</v>
      </c>
      <c r="B2448" s="12" t="s">
        <v>481</v>
      </c>
      <c r="C2448" s="9" t="s">
        <v>482</v>
      </c>
      <c r="D2448" s="5" t="s">
        <v>483</v>
      </c>
      <c r="E2448" s="5" t="s">
        <v>484</v>
      </c>
      <c r="F2448" s="5" t="s">
        <v>483</v>
      </c>
      <c r="G2448" s="5" t="s">
        <v>485</v>
      </c>
      <c r="H2448" s="5" t="s">
        <v>486</v>
      </c>
      <c r="I2448" s="5" t="s">
        <v>487</v>
      </c>
      <c r="J2448" s="9" t="s">
        <v>38</v>
      </c>
      <c r="K2448" s="141">
        <v>70</v>
      </c>
      <c r="L2448" s="4">
        <v>711000000</v>
      </c>
      <c r="M2448" s="628" t="s">
        <v>73</v>
      </c>
      <c r="N2448" s="11" t="s">
        <v>248</v>
      </c>
      <c r="O2448" s="35" t="s">
        <v>489</v>
      </c>
      <c r="P2448" s="12"/>
      <c r="Q2448" s="129" t="s">
        <v>378</v>
      </c>
      <c r="R2448" s="123" t="s">
        <v>379</v>
      </c>
      <c r="S2448" s="123"/>
      <c r="T2448" s="123" t="s">
        <v>51</v>
      </c>
      <c r="U2448" s="123"/>
      <c r="V2448" s="149">
        <v>1330384</v>
      </c>
      <c r="W2448" s="149">
        <v>1330384</v>
      </c>
      <c r="X2448" s="142">
        <f t="shared" si="94"/>
        <v>1490030.08</v>
      </c>
      <c r="Y2448" s="143" t="s">
        <v>77</v>
      </c>
      <c r="Z2448" s="123">
        <v>2016</v>
      </c>
      <c r="AA2448" s="228"/>
      <c r="AB2448" s="21" t="s">
        <v>366</v>
      </c>
      <c r="AC2448" s="196" t="s">
        <v>79</v>
      </c>
      <c r="AD2448" s="24"/>
      <c r="AE2448" s="24"/>
      <c r="AF2448" s="196" t="s">
        <v>412</v>
      </c>
      <c r="AG2448" s="24"/>
      <c r="AH2448" s="24"/>
      <c r="AI2448" s="24"/>
      <c r="AJ2448" s="24"/>
      <c r="AK2448" s="82" t="s">
        <v>525</v>
      </c>
    </row>
    <row r="2449" spans="1:37" ht="100.5" customHeight="1">
      <c r="A2449" s="118" t="s">
        <v>610</v>
      </c>
      <c r="B2449" s="12" t="s">
        <v>481</v>
      </c>
      <c r="C2449" s="9" t="s">
        <v>482</v>
      </c>
      <c r="D2449" s="5" t="s">
        <v>483</v>
      </c>
      <c r="E2449" s="5" t="s">
        <v>484</v>
      </c>
      <c r="F2449" s="5" t="s">
        <v>483</v>
      </c>
      <c r="G2449" s="5" t="s">
        <v>485</v>
      </c>
      <c r="H2449" s="5" t="s">
        <v>486</v>
      </c>
      <c r="I2449" s="5" t="s">
        <v>487</v>
      </c>
      <c r="J2449" s="9" t="s">
        <v>38</v>
      </c>
      <c r="K2449" s="141">
        <v>70</v>
      </c>
      <c r="L2449" s="4">
        <v>711000000</v>
      </c>
      <c r="M2449" s="628" t="s">
        <v>73</v>
      </c>
      <c r="N2449" s="11" t="s">
        <v>248</v>
      </c>
      <c r="O2449" s="35" t="s">
        <v>490</v>
      </c>
      <c r="P2449" s="12"/>
      <c r="Q2449" s="129" t="s">
        <v>378</v>
      </c>
      <c r="R2449" s="123" t="s">
        <v>379</v>
      </c>
      <c r="S2449" s="123"/>
      <c r="T2449" s="123" t="s">
        <v>51</v>
      </c>
      <c r="U2449" s="123"/>
      <c r="V2449" s="149">
        <v>1148664</v>
      </c>
      <c r="W2449" s="149">
        <v>1148664</v>
      </c>
      <c r="X2449" s="142">
        <f t="shared" si="94"/>
        <v>1286503.6800000002</v>
      </c>
      <c r="Y2449" s="143" t="s">
        <v>77</v>
      </c>
      <c r="Z2449" s="123">
        <v>2016</v>
      </c>
      <c r="AA2449" s="228"/>
      <c r="AB2449" s="21" t="s">
        <v>366</v>
      </c>
      <c r="AC2449" s="196" t="s">
        <v>79</v>
      </c>
      <c r="AD2449" s="24"/>
      <c r="AE2449" s="24"/>
      <c r="AF2449" s="196" t="s">
        <v>412</v>
      </c>
      <c r="AG2449" s="24"/>
      <c r="AH2449" s="24"/>
      <c r="AI2449" s="24"/>
      <c r="AJ2449" s="24"/>
      <c r="AK2449" s="82" t="s">
        <v>525</v>
      </c>
    </row>
    <row r="2450" spans="1:37" ht="100.5" customHeight="1">
      <c r="A2450" s="118" t="s">
        <v>611</v>
      </c>
      <c r="B2450" s="12" t="s">
        <v>481</v>
      </c>
      <c r="C2450" s="9" t="s">
        <v>482</v>
      </c>
      <c r="D2450" s="5" t="s">
        <v>483</v>
      </c>
      <c r="E2450" s="5" t="s">
        <v>484</v>
      </c>
      <c r="F2450" s="5" t="s">
        <v>483</v>
      </c>
      <c r="G2450" s="5" t="s">
        <v>485</v>
      </c>
      <c r="H2450" s="5" t="s">
        <v>486</v>
      </c>
      <c r="I2450" s="5" t="s">
        <v>487</v>
      </c>
      <c r="J2450" s="9" t="s">
        <v>38</v>
      </c>
      <c r="K2450" s="141">
        <v>70</v>
      </c>
      <c r="L2450" s="4">
        <v>711000000</v>
      </c>
      <c r="M2450" s="628" t="s">
        <v>73</v>
      </c>
      <c r="N2450" s="11" t="s">
        <v>248</v>
      </c>
      <c r="O2450" s="5" t="s">
        <v>491</v>
      </c>
      <c r="P2450" s="12"/>
      <c r="Q2450" s="129" t="s">
        <v>378</v>
      </c>
      <c r="R2450" s="123" t="s">
        <v>379</v>
      </c>
      <c r="S2450" s="123"/>
      <c r="T2450" s="123" t="s">
        <v>51</v>
      </c>
      <c r="U2450" s="123"/>
      <c r="V2450" s="149">
        <v>76944</v>
      </c>
      <c r="W2450" s="149">
        <v>76944</v>
      </c>
      <c r="X2450" s="142">
        <f t="shared" si="94"/>
        <v>86177.280000000013</v>
      </c>
      <c r="Y2450" s="143" t="s">
        <v>77</v>
      </c>
      <c r="Z2450" s="123">
        <v>2016</v>
      </c>
      <c r="AA2450" s="228"/>
      <c r="AB2450" s="21" t="s">
        <v>366</v>
      </c>
      <c r="AC2450" s="196" t="s">
        <v>79</v>
      </c>
      <c r="AD2450" s="24"/>
      <c r="AE2450" s="24"/>
      <c r="AF2450" s="196" t="s">
        <v>412</v>
      </c>
      <c r="AG2450" s="24"/>
      <c r="AH2450" s="24"/>
      <c r="AI2450" s="24"/>
      <c r="AJ2450" s="24"/>
      <c r="AK2450" s="82" t="s">
        <v>525</v>
      </c>
    </row>
    <row r="2451" spans="1:37" ht="100.5" customHeight="1">
      <c r="A2451" s="118" t="s">
        <v>612</v>
      </c>
      <c r="B2451" s="12" t="s">
        <v>481</v>
      </c>
      <c r="C2451" s="9" t="s">
        <v>482</v>
      </c>
      <c r="D2451" s="5" t="s">
        <v>483</v>
      </c>
      <c r="E2451" s="5" t="s">
        <v>484</v>
      </c>
      <c r="F2451" s="5" t="s">
        <v>483</v>
      </c>
      <c r="G2451" s="5" t="s">
        <v>485</v>
      </c>
      <c r="H2451" s="5" t="s">
        <v>486</v>
      </c>
      <c r="I2451" s="5" t="s">
        <v>487</v>
      </c>
      <c r="J2451" s="9" t="s">
        <v>38</v>
      </c>
      <c r="K2451" s="141">
        <v>70</v>
      </c>
      <c r="L2451" s="4">
        <v>711000000</v>
      </c>
      <c r="M2451" s="628" t="s">
        <v>73</v>
      </c>
      <c r="N2451" s="11" t="s">
        <v>248</v>
      </c>
      <c r="O2451" s="35" t="s">
        <v>492</v>
      </c>
      <c r="P2451" s="12"/>
      <c r="Q2451" s="129" t="s">
        <v>378</v>
      </c>
      <c r="R2451" s="123" t="s">
        <v>379</v>
      </c>
      <c r="S2451" s="123"/>
      <c r="T2451" s="123" t="s">
        <v>51</v>
      </c>
      <c r="U2451" s="123"/>
      <c r="V2451" s="149">
        <v>728220</v>
      </c>
      <c r="W2451" s="149">
        <v>728220</v>
      </c>
      <c r="X2451" s="142">
        <f t="shared" si="94"/>
        <v>815606.4</v>
      </c>
      <c r="Y2451" s="143" t="s">
        <v>77</v>
      </c>
      <c r="Z2451" s="123">
        <v>2016</v>
      </c>
      <c r="AA2451" s="228"/>
      <c r="AB2451" s="21" t="s">
        <v>366</v>
      </c>
      <c r="AC2451" s="196" t="s">
        <v>79</v>
      </c>
      <c r="AD2451" s="24"/>
      <c r="AE2451" s="24"/>
      <c r="AF2451" s="196" t="s">
        <v>412</v>
      </c>
      <c r="AG2451" s="24"/>
      <c r="AH2451" s="24"/>
      <c r="AI2451" s="24"/>
      <c r="AJ2451" s="24"/>
      <c r="AK2451" s="82" t="s">
        <v>525</v>
      </c>
    </row>
    <row r="2452" spans="1:37" ht="100.5" customHeight="1">
      <c r="A2452" s="118" t="s">
        <v>613</v>
      </c>
      <c r="B2452" s="12" t="s">
        <v>481</v>
      </c>
      <c r="C2452" s="9" t="s">
        <v>482</v>
      </c>
      <c r="D2452" s="5" t="s">
        <v>483</v>
      </c>
      <c r="E2452" s="5" t="s">
        <v>484</v>
      </c>
      <c r="F2452" s="5" t="s">
        <v>483</v>
      </c>
      <c r="G2452" s="5" t="s">
        <v>485</v>
      </c>
      <c r="H2452" s="5" t="s">
        <v>486</v>
      </c>
      <c r="I2452" s="5" t="s">
        <v>487</v>
      </c>
      <c r="J2452" s="9" t="s">
        <v>38</v>
      </c>
      <c r="K2452" s="141">
        <v>70</v>
      </c>
      <c r="L2452" s="4">
        <v>711000000</v>
      </c>
      <c r="M2452" s="628" t="s">
        <v>73</v>
      </c>
      <c r="N2452" s="11" t="s">
        <v>248</v>
      </c>
      <c r="O2452" s="12" t="s">
        <v>493</v>
      </c>
      <c r="P2452" s="12"/>
      <c r="Q2452" s="129" t="s">
        <v>378</v>
      </c>
      <c r="R2452" s="123" t="s">
        <v>379</v>
      </c>
      <c r="S2452" s="123"/>
      <c r="T2452" s="123" t="s">
        <v>51</v>
      </c>
      <c r="U2452" s="123"/>
      <c r="V2452" s="149">
        <v>448840</v>
      </c>
      <c r="W2452" s="149">
        <v>448840</v>
      </c>
      <c r="X2452" s="142">
        <f t="shared" si="94"/>
        <v>502700.80000000005</v>
      </c>
      <c r="Y2452" s="143" t="s">
        <v>77</v>
      </c>
      <c r="Z2452" s="123">
        <v>2016</v>
      </c>
      <c r="AA2452" s="228"/>
      <c r="AB2452" s="21" t="s">
        <v>366</v>
      </c>
      <c r="AC2452" s="196" t="s">
        <v>79</v>
      </c>
      <c r="AD2452" s="24"/>
      <c r="AE2452" s="24"/>
      <c r="AF2452" s="196" t="s">
        <v>412</v>
      </c>
      <c r="AG2452" s="24"/>
      <c r="AH2452" s="24"/>
      <c r="AI2452" s="24"/>
      <c r="AJ2452" s="24"/>
      <c r="AK2452" s="82" t="s">
        <v>525</v>
      </c>
    </row>
    <row r="2453" spans="1:37" ht="100.5" customHeight="1">
      <c r="A2453" s="118" t="s">
        <v>614</v>
      </c>
      <c r="B2453" s="12" t="s">
        <v>481</v>
      </c>
      <c r="C2453" s="9" t="s">
        <v>482</v>
      </c>
      <c r="D2453" s="5" t="s">
        <v>483</v>
      </c>
      <c r="E2453" s="5" t="s">
        <v>484</v>
      </c>
      <c r="F2453" s="5" t="s">
        <v>483</v>
      </c>
      <c r="G2453" s="5" t="s">
        <v>485</v>
      </c>
      <c r="H2453" s="5" t="s">
        <v>486</v>
      </c>
      <c r="I2453" s="5" t="s">
        <v>487</v>
      </c>
      <c r="J2453" s="9" t="s">
        <v>38</v>
      </c>
      <c r="K2453" s="141">
        <v>70</v>
      </c>
      <c r="L2453" s="4">
        <v>711000000</v>
      </c>
      <c r="M2453" s="628" t="s">
        <v>73</v>
      </c>
      <c r="N2453" s="11" t="s">
        <v>248</v>
      </c>
      <c r="O2453" s="144" t="s">
        <v>494</v>
      </c>
      <c r="P2453" s="123"/>
      <c r="Q2453" s="129" t="s">
        <v>378</v>
      </c>
      <c r="R2453" s="123" t="s">
        <v>379</v>
      </c>
      <c r="S2453" s="123"/>
      <c r="T2453" s="123" t="s">
        <v>51</v>
      </c>
      <c r="U2453" s="123"/>
      <c r="V2453" s="149">
        <v>723640</v>
      </c>
      <c r="W2453" s="149">
        <v>723640</v>
      </c>
      <c r="X2453" s="142">
        <f t="shared" si="94"/>
        <v>810476.8</v>
      </c>
      <c r="Y2453" s="143" t="s">
        <v>77</v>
      </c>
      <c r="Z2453" s="123">
        <v>2016</v>
      </c>
      <c r="AA2453" s="228"/>
      <c r="AB2453" s="21" t="s">
        <v>366</v>
      </c>
      <c r="AC2453" s="196" t="s">
        <v>79</v>
      </c>
      <c r="AD2453" s="24"/>
      <c r="AE2453" s="24"/>
      <c r="AF2453" s="196" t="s">
        <v>412</v>
      </c>
      <c r="AG2453" s="24"/>
      <c r="AH2453" s="24"/>
      <c r="AI2453" s="24"/>
      <c r="AJ2453" s="24"/>
      <c r="AK2453" s="82" t="s">
        <v>525</v>
      </c>
    </row>
    <row r="2454" spans="1:37" ht="100.5" customHeight="1">
      <c r="A2454" s="118" t="s">
        <v>615</v>
      </c>
      <c r="B2454" s="12" t="s">
        <v>481</v>
      </c>
      <c r="C2454" s="9" t="s">
        <v>482</v>
      </c>
      <c r="D2454" s="5" t="s">
        <v>483</v>
      </c>
      <c r="E2454" s="5" t="s">
        <v>484</v>
      </c>
      <c r="F2454" s="5" t="s">
        <v>483</v>
      </c>
      <c r="G2454" s="5" t="s">
        <v>485</v>
      </c>
      <c r="H2454" s="5" t="s">
        <v>486</v>
      </c>
      <c r="I2454" s="5" t="s">
        <v>487</v>
      </c>
      <c r="J2454" s="9" t="s">
        <v>38</v>
      </c>
      <c r="K2454" s="141">
        <v>70</v>
      </c>
      <c r="L2454" s="4">
        <v>711000000</v>
      </c>
      <c r="M2454" s="628" t="s">
        <v>73</v>
      </c>
      <c r="N2454" s="11" t="s">
        <v>248</v>
      </c>
      <c r="O2454" s="35" t="s">
        <v>495</v>
      </c>
      <c r="P2454" s="12"/>
      <c r="Q2454" s="129" t="s">
        <v>378</v>
      </c>
      <c r="R2454" s="123" t="s">
        <v>379</v>
      </c>
      <c r="S2454" s="123"/>
      <c r="T2454" s="123" t="s">
        <v>51</v>
      </c>
      <c r="U2454" s="123"/>
      <c r="V2454" s="149">
        <v>824400</v>
      </c>
      <c r="W2454" s="149">
        <v>824400</v>
      </c>
      <c r="X2454" s="142">
        <f t="shared" si="94"/>
        <v>923328.00000000012</v>
      </c>
      <c r="Y2454" s="143" t="s">
        <v>77</v>
      </c>
      <c r="Z2454" s="123">
        <v>2016</v>
      </c>
      <c r="AA2454" s="228"/>
      <c r="AB2454" s="21" t="s">
        <v>366</v>
      </c>
      <c r="AC2454" s="196" t="s">
        <v>79</v>
      </c>
      <c r="AD2454" s="24"/>
      <c r="AE2454" s="24"/>
      <c r="AF2454" s="196" t="s">
        <v>412</v>
      </c>
      <c r="AG2454" s="24"/>
      <c r="AH2454" s="24"/>
      <c r="AI2454" s="24"/>
      <c r="AJ2454" s="24"/>
      <c r="AK2454" s="82" t="s">
        <v>525</v>
      </c>
    </row>
    <row r="2455" spans="1:37" ht="100.5" customHeight="1">
      <c r="A2455" s="118" t="s">
        <v>616</v>
      </c>
      <c r="B2455" s="12" t="s">
        <v>481</v>
      </c>
      <c r="C2455" s="9" t="s">
        <v>482</v>
      </c>
      <c r="D2455" s="5" t="s">
        <v>483</v>
      </c>
      <c r="E2455" s="5" t="s">
        <v>484</v>
      </c>
      <c r="F2455" s="5" t="s">
        <v>483</v>
      </c>
      <c r="G2455" s="5" t="s">
        <v>485</v>
      </c>
      <c r="H2455" s="5" t="s">
        <v>486</v>
      </c>
      <c r="I2455" s="5" t="s">
        <v>487</v>
      </c>
      <c r="J2455" s="9" t="s">
        <v>38</v>
      </c>
      <c r="K2455" s="141">
        <v>70</v>
      </c>
      <c r="L2455" s="4">
        <v>711000000</v>
      </c>
      <c r="M2455" s="628" t="s">
        <v>73</v>
      </c>
      <c r="N2455" s="11" t="s">
        <v>248</v>
      </c>
      <c r="O2455" s="35" t="s">
        <v>496</v>
      </c>
      <c r="P2455" s="12"/>
      <c r="Q2455" s="129" t="s">
        <v>378</v>
      </c>
      <c r="R2455" s="123" t="s">
        <v>379</v>
      </c>
      <c r="S2455" s="123"/>
      <c r="T2455" s="123" t="s">
        <v>51</v>
      </c>
      <c r="U2455" s="123"/>
      <c r="V2455" s="149">
        <v>563340</v>
      </c>
      <c r="W2455" s="149">
        <v>563340</v>
      </c>
      <c r="X2455" s="142">
        <f t="shared" si="94"/>
        <v>630940.80000000005</v>
      </c>
      <c r="Y2455" s="143" t="s">
        <v>77</v>
      </c>
      <c r="Z2455" s="123">
        <v>2016</v>
      </c>
      <c r="AA2455" s="228"/>
      <c r="AB2455" s="21" t="s">
        <v>366</v>
      </c>
      <c r="AC2455" s="196" t="s">
        <v>79</v>
      </c>
      <c r="AD2455" s="24"/>
      <c r="AE2455" s="24"/>
      <c r="AF2455" s="196" t="s">
        <v>412</v>
      </c>
      <c r="AG2455" s="24"/>
      <c r="AH2455" s="24"/>
      <c r="AI2455" s="24"/>
      <c r="AJ2455" s="24"/>
      <c r="AK2455" s="82" t="s">
        <v>525</v>
      </c>
    </row>
    <row r="2456" spans="1:37" ht="100.5" customHeight="1">
      <c r="A2456" s="118" t="s">
        <v>617</v>
      </c>
      <c r="B2456" s="12" t="s">
        <v>481</v>
      </c>
      <c r="C2456" s="9" t="s">
        <v>482</v>
      </c>
      <c r="D2456" s="5" t="s">
        <v>483</v>
      </c>
      <c r="E2456" s="5" t="s">
        <v>484</v>
      </c>
      <c r="F2456" s="5" t="s">
        <v>483</v>
      </c>
      <c r="G2456" s="5" t="s">
        <v>485</v>
      </c>
      <c r="H2456" s="5" t="s">
        <v>486</v>
      </c>
      <c r="I2456" s="5" t="s">
        <v>487</v>
      </c>
      <c r="J2456" s="9" t="s">
        <v>38</v>
      </c>
      <c r="K2456" s="141">
        <v>70</v>
      </c>
      <c r="L2456" s="4">
        <v>711000000</v>
      </c>
      <c r="M2456" s="628" t="s">
        <v>73</v>
      </c>
      <c r="N2456" s="11" t="s">
        <v>248</v>
      </c>
      <c r="O2456" s="5" t="s">
        <v>497</v>
      </c>
      <c r="P2456" s="12"/>
      <c r="Q2456" s="129" t="s">
        <v>378</v>
      </c>
      <c r="R2456" s="123" t="s">
        <v>379</v>
      </c>
      <c r="S2456" s="123"/>
      <c r="T2456" s="123" t="s">
        <v>51</v>
      </c>
      <c r="U2456" s="123"/>
      <c r="V2456" s="149">
        <v>163048</v>
      </c>
      <c r="W2456" s="149">
        <v>163048</v>
      </c>
      <c r="X2456" s="142">
        <f t="shared" si="94"/>
        <v>182613.76000000001</v>
      </c>
      <c r="Y2456" s="143" t="s">
        <v>77</v>
      </c>
      <c r="Z2456" s="123">
        <v>2016</v>
      </c>
      <c r="AA2456" s="228"/>
      <c r="AB2456" s="21" t="s">
        <v>366</v>
      </c>
      <c r="AC2456" s="196" t="s">
        <v>79</v>
      </c>
      <c r="AD2456" s="24"/>
      <c r="AE2456" s="24"/>
      <c r="AF2456" s="196" t="s">
        <v>412</v>
      </c>
      <c r="AG2456" s="24"/>
      <c r="AH2456" s="24"/>
      <c r="AI2456" s="24"/>
      <c r="AJ2456" s="24"/>
      <c r="AK2456" s="82" t="s">
        <v>525</v>
      </c>
    </row>
    <row r="2457" spans="1:37" ht="100.5" customHeight="1">
      <c r="A2457" s="118" t="s">
        <v>618</v>
      </c>
      <c r="B2457" s="12" t="s">
        <v>481</v>
      </c>
      <c r="C2457" s="9" t="s">
        <v>482</v>
      </c>
      <c r="D2457" s="5" t="s">
        <v>483</v>
      </c>
      <c r="E2457" s="5" t="s">
        <v>484</v>
      </c>
      <c r="F2457" s="5" t="s">
        <v>483</v>
      </c>
      <c r="G2457" s="5" t="s">
        <v>485</v>
      </c>
      <c r="H2457" s="5" t="s">
        <v>486</v>
      </c>
      <c r="I2457" s="5" t="s">
        <v>487</v>
      </c>
      <c r="J2457" s="9" t="s">
        <v>38</v>
      </c>
      <c r="K2457" s="141">
        <v>70</v>
      </c>
      <c r="L2457" s="4">
        <v>711000000</v>
      </c>
      <c r="M2457" s="628" t="s">
        <v>73</v>
      </c>
      <c r="N2457" s="11" t="s">
        <v>248</v>
      </c>
      <c r="O2457" s="125" t="s">
        <v>498</v>
      </c>
      <c r="P2457" s="123"/>
      <c r="Q2457" s="129" t="s">
        <v>378</v>
      </c>
      <c r="R2457" s="123" t="s">
        <v>379</v>
      </c>
      <c r="S2457" s="123"/>
      <c r="T2457" s="123" t="s">
        <v>51</v>
      </c>
      <c r="U2457" s="123"/>
      <c r="V2457" s="149">
        <v>293120</v>
      </c>
      <c r="W2457" s="149">
        <v>293120</v>
      </c>
      <c r="X2457" s="142">
        <f>W2457*1.12</f>
        <v>328294.40000000002</v>
      </c>
      <c r="Y2457" s="143" t="s">
        <v>77</v>
      </c>
      <c r="Z2457" s="123">
        <v>2016</v>
      </c>
      <c r="AA2457" s="228"/>
      <c r="AB2457" s="21" t="s">
        <v>366</v>
      </c>
      <c r="AC2457" s="196" t="s">
        <v>79</v>
      </c>
      <c r="AD2457" s="24"/>
      <c r="AE2457" s="24"/>
      <c r="AF2457" s="196" t="s">
        <v>412</v>
      </c>
      <c r="AG2457" s="24"/>
      <c r="AH2457" s="24"/>
      <c r="AI2457" s="24"/>
      <c r="AJ2457" s="24"/>
      <c r="AK2457" s="82" t="s">
        <v>525</v>
      </c>
    </row>
    <row r="2458" spans="1:37" ht="100.5" customHeight="1">
      <c r="A2458" s="118" t="s">
        <v>619</v>
      </c>
      <c r="B2458" s="125" t="s">
        <v>481</v>
      </c>
      <c r="C2458" s="125" t="s">
        <v>499</v>
      </c>
      <c r="D2458" s="72" t="s">
        <v>500</v>
      </c>
      <c r="E2458" s="72" t="s">
        <v>500</v>
      </c>
      <c r="F2458" s="72" t="s">
        <v>500</v>
      </c>
      <c r="G2458" s="72" t="s">
        <v>500</v>
      </c>
      <c r="H2458" s="72" t="s">
        <v>501</v>
      </c>
      <c r="I2458" s="72" t="s">
        <v>502</v>
      </c>
      <c r="J2458" s="133" t="s">
        <v>38</v>
      </c>
      <c r="K2458" s="139">
        <v>72</v>
      </c>
      <c r="L2458" s="116">
        <v>711000000</v>
      </c>
      <c r="M2458" s="132" t="s">
        <v>73</v>
      </c>
      <c r="N2458" s="11" t="s">
        <v>248</v>
      </c>
      <c r="O2458" s="26" t="s">
        <v>73</v>
      </c>
      <c r="P2458" s="65"/>
      <c r="Q2458" s="129" t="s">
        <v>378</v>
      </c>
      <c r="R2458" s="133" t="s">
        <v>379</v>
      </c>
      <c r="S2458" s="123"/>
      <c r="T2458" s="123" t="s">
        <v>51</v>
      </c>
      <c r="U2458" s="123"/>
      <c r="V2458" s="111">
        <v>2783050</v>
      </c>
      <c r="W2458" s="111">
        <v>2783050</v>
      </c>
      <c r="X2458" s="142">
        <f t="shared" ref="X2458:X2484" si="95">W2458*1.12</f>
        <v>3117016.0000000005</v>
      </c>
      <c r="Y2458" s="143" t="s">
        <v>77</v>
      </c>
      <c r="Z2458" s="123">
        <v>2016</v>
      </c>
      <c r="AA2458" s="228"/>
      <c r="AB2458" s="21" t="s">
        <v>366</v>
      </c>
      <c r="AC2458" s="196" t="s">
        <v>79</v>
      </c>
      <c r="AD2458" s="24"/>
      <c r="AE2458" s="24"/>
      <c r="AF2458" s="196" t="s">
        <v>503</v>
      </c>
      <c r="AG2458" s="24"/>
      <c r="AH2458" s="24"/>
      <c r="AI2458" s="24"/>
      <c r="AJ2458" s="24"/>
      <c r="AK2458" s="82" t="s">
        <v>525</v>
      </c>
    </row>
    <row r="2459" spans="1:37" ht="100.5" customHeight="1">
      <c r="A2459" s="118" t="s">
        <v>620</v>
      </c>
      <c r="B2459" s="125" t="s">
        <v>481</v>
      </c>
      <c r="C2459" s="125" t="s">
        <v>499</v>
      </c>
      <c r="D2459" s="72" t="s">
        <v>500</v>
      </c>
      <c r="E2459" s="72" t="s">
        <v>500</v>
      </c>
      <c r="F2459" s="72" t="s">
        <v>500</v>
      </c>
      <c r="G2459" s="72" t="s">
        <v>500</v>
      </c>
      <c r="H2459" s="72" t="s">
        <v>501</v>
      </c>
      <c r="I2459" s="72" t="s">
        <v>502</v>
      </c>
      <c r="J2459" s="133" t="s">
        <v>38</v>
      </c>
      <c r="K2459" s="139">
        <v>72</v>
      </c>
      <c r="L2459" s="116">
        <v>711000000</v>
      </c>
      <c r="M2459" s="132" t="s">
        <v>73</v>
      </c>
      <c r="N2459" s="11" t="s">
        <v>248</v>
      </c>
      <c r="O2459" s="135" t="s">
        <v>488</v>
      </c>
      <c r="P2459" s="65"/>
      <c r="Q2459" s="129" t="s">
        <v>378</v>
      </c>
      <c r="R2459" s="133" t="s">
        <v>379</v>
      </c>
      <c r="S2459" s="123"/>
      <c r="T2459" s="123" t="s">
        <v>51</v>
      </c>
      <c r="U2459" s="123"/>
      <c r="V2459" s="111">
        <v>4147324</v>
      </c>
      <c r="W2459" s="111">
        <v>4147324</v>
      </c>
      <c r="X2459" s="142">
        <f t="shared" si="95"/>
        <v>4645002.8800000008</v>
      </c>
      <c r="Y2459" s="143" t="s">
        <v>77</v>
      </c>
      <c r="Z2459" s="123">
        <v>2016</v>
      </c>
      <c r="AA2459" s="228"/>
      <c r="AB2459" s="21" t="s">
        <v>366</v>
      </c>
      <c r="AC2459" s="196" t="s">
        <v>79</v>
      </c>
      <c r="AD2459" s="24"/>
      <c r="AE2459" s="24"/>
      <c r="AF2459" s="196" t="s">
        <v>503</v>
      </c>
      <c r="AG2459" s="24"/>
      <c r="AH2459" s="24"/>
      <c r="AI2459" s="24"/>
      <c r="AJ2459" s="24"/>
      <c r="AK2459" s="82" t="s">
        <v>525</v>
      </c>
    </row>
    <row r="2460" spans="1:37" ht="100.5" customHeight="1">
      <c r="A2460" s="118" t="s">
        <v>621</v>
      </c>
      <c r="B2460" s="125" t="s">
        <v>481</v>
      </c>
      <c r="C2460" s="125" t="s">
        <v>499</v>
      </c>
      <c r="D2460" s="72" t="s">
        <v>500</v>
      </c>
      <c r="E2460" s="72" t="s">
        <v>500</v>
      </c>
      <c r="F2460" s="72" t="s">
        <v>500</v>
      </c>
      <c r="G2460" s="72" t="s">
        <v>500</v>
      </c>
      <c r="H2460" s="72" t="s">
        <v>501</v>
      </c>
      <c r="I2460" s="72" t="s">
        <v>502</v>
      </c>
      <c r="J2460" s="133" t="s">
        <v>38</v>
      </c>
      <c r="K2460" s="139">
        <v>72</v>
      </c>
      <c r="L2460" s="116">
        <v>711000000</v>
      </c>
      <c r="M2460" s="132" t="s">
        <v>73</v>
      </c>
      <c r="N2460" s="11" t="s">
        <v>248</v>
      </c>
      <c r="O2460" s="135" t="s">
        <v>489</v>
      </c>
      <c r="P2460" s="65"/>
      <c r="Q2460" s="129" t="s">
        <v>378</v>
      </c>
      <c r="R2460" s="133" t="s">
        <v>379</v>
      </c>
      <c r="S2460" s="123"/>
      <c r="T2460" s="123" t="s">
        <v>51</v>
      </c>
      <c r="U2460" s="123"/>
      <c r="V2460" s="111">
        <v>6009704</v>
      </c>
      <c r="W2460" s="111">
        <v>6009704</v>
      </c>
      <c r="X2460" s="142">
        <f t="shared" si="95"/>
        <v>6730868.4800000004</v>
      </c>
      <c r="Y2460" s="143" t="s">
        <v>77</v>
      </c>
      <c r="Z2460" s="123">
        <v>2016</v>
      </c>
      <c r="AA2460" s="228"/>
      <c r="AB2460" s="21" t="s">
        <v>366</v>
      </c>
      <c r="AC2460" s="196" t="s">
        <v>79</v>
      </c>
      <c r="AD2460" s="24"/>
      <c r="AE2460" s="24"/>
      <c r="AF2460" s="196" t="s">
        <v>503</v>
      </c>
      <c r="AG2460" s="24"/>
      <c r="AH2460" s="24"/>
      <c r="AI2460" s="24"/>
      <c r="AJ2460" s="24"/>
      <c r="AK2460" s="82" t="s">
        <v>525</v>
      </c>
    </row>
    <row r="2461" spans="1:37" ht="100.5" customHeight="1">
      <c r="A2461" s="118" t="s">
        <v>622</v>
      </c>
      <c r="B2461" s="125" t="s">
        <v>481</v>
      </c>
      <c r="C2461" s="125" t="s">
        <v>499</v>
      </c>
      <c r="D2461" s="72" t="s">
        <v>500</v>
      </c>
      <c r="E2461" s="72" t="s">
        <v>500</v>
      </c>
      <c r="F2461" s="72" t="s">
        <v>500</v>
      </c>
      <c r="G2461" s="72" t="s">
        <v>500</v>
      </c>
      <c r="H2461" s="72" t="s">
        <v>501</v>
      </c>
      <c r="I2461" s="72" t="s">
        <v>502</v>
      </c>
      <c r="J2461" s="133" t="s">
        <v>38</v>
      </c>
      <c r="K2461" s="139">
        <v>72</v>
      </c>
      <c r="L2461" s="116">
        <v>711000000</v>
      </c>
      <c r="M2461" s="132" t="s">
        <v>73</v>
      </c>
      <c r="N2461" s="11" t="s">
        <v>248</v>
      </c>
      <c r="O2461" s="135" t="s">
        <v>490</v>
      </c>
      <c r="P2461" s="65"/>
      <c r="Q2461" s="129" t="s">
        <v>378</v>
      </c>
      <c r="R2461" s="133" t="s">
        <v>379</v>
      </c>
      <c r="S2461" s="123"/>
      <c r="T2461" s="123" t="s">
        <v>51</v>
      </c>
      <c r="U2461" s="123"/>
      <c r="V2461" s="111">
        <v>3760142</v>
      </c>
      <c r="W2461" s="111">
        <v>3760142</v>
      </c>
      <c r="X2461" s="142">
        <f t="shared" si="95"/>
        <v>4211359.04</v>
      </c>
      <c r="Y2461" s="143" t="s">
        <v>77</v>
      </c>
      <c r="Z2461" s="123">
        <v>2016</v>
      </c>
      <c r="AA2461" s="228"/>
      <c r="AB2461" s="21" t="s">
        <v>366</v>
      </c>
      <c r="AC2461" s="196" t="s">
        <v>79</v>
      </c>
      <c r="AD2461" s="24"/>
      <c r="AE2461" s="24"/>
      <c r="AF2461" s="196" t="s">
        <v>503</v>
      </c>
      <c r="AG2461" s="24"/>
      <c r="AH2461" s="24"/>
      <c r="AI2461" s="24"/>
      <c r="AJ2461" s="24"/>
      <c r="AK2461" s="82" t="s">
        <v>525</v>
      </c>
    </row>
    <row r="2462" spans="1:37" ht="100.5" customHeight="1">
      <c r="A2462" s="118" t="s">
        <v>623</v>
      </c>
      <c r="B2462" s="125" t="s">
        <v>481</v>
      </c>
      <c r="C2462" s="125" t="s">
        <v>499</v>
      </c>
      <c r="D2462" s="72" t="s">
        <v>500</v>
      </c>
      <c r="E2462" s="72" t="s">
        <v>500</v>
      </c>
      <c r="F2462" s="72" t="s">
        <v>500</v>
      </c>
      <c r="G2462" s="72" t="s">
        <v>500</v>
      </c>
      <c r="H2462" s="72" t="s">
        <v>501</v>
      </c>
      <c r="I2462" s="72" t="s">
        <v>502</v>
      </c>
      <c r="J2462" s="133" t="s">
        <v>38</v>
      </c>
      <c r="K2462" s="139">
        <v>72</v>
      </c>
      <c r="L2462" s="116">
        <v>711000000</v>
      </c>
      <c r="M2462" s="132" t="s">
        <v>73</v>
      </c>
      <c r="N2462" s="11" t="s">
        <v>248</v>
      </c>
      <c r="O2462" s="101" t="s">
        <v>491</v>
      </c>
      <c r="P2462" s="65"/>
      <c r="Q2462" s="129" t="s">
        <v>378</v>
      </c>
      <c r="R2462" s="133" t="s">
        <v>379</v>
      </c>
      <c r="S2462" s="123"/>
      <c r="T2462" s="123" t="s">
        <v>51</v>
      </c>
      <c r="U2462" s="123"/>
      <c r="V2462" s="111">
        <v>665292</v>
      </c>
      <c r="W2462" s="111">
        <v>665292</v>
      </c>
      <c r="X2462" s="142">
        <f t="shared" si="95"/>
        <v>745127.04</v>
      </c>
      <c r="Y2462" s="143" t="s">
        <v>77</v>
      </c>
      <c r="Z2462" s="123">
        <v>2016</v>
      </c>
      <c r="AA2462" s="228"/>
      <c r="AB2462" s="21" t="s">
        <v>366</v>
      </c>
      <c r="AC2462" s="196" t="s">
        <v>79</v>
      </c>
      <c r="AD2462" s="24"/>
      <c r="AE2462" s="24"/>
      <c r="AF2462" s="196" t="s">
        <v>503</v>
      </c>
      <c r="AG2462" s="24"/>
      <c r="AH2462" s="24"/>
      <c r="AI2462" s="24"/>
      <c r="AJ2462" s="24"/>
      <c r="AK2462" s="82" t="s">
        <v>525</v>
      </c>
    </row>
    <row r="2463" spans="1:37" ht="100.5" customHeight="1">
      <c r="A2463" s="118" t="s">
        <v>624</v>
      </c>
      <c r="B2463" s="125" t="s">
        <v>481</v>
      </c>
      <c r="C2463" s="125" t="s">
        <v>499</v>
      </c>
      <c r="D2463" s="72" t="s">
        <v>500</v>
      </c>
      <c r="E2463" s="72" t="s">
        <v>500</v>
      </c>
      <c r="F2463" s="72" t="s">
        <v>500</v>
      </c>
      <c r="G2463" s="72" t="s">
        <v>500</v>
      </c>
      <c r="H2463" s="72" t="s">
        <v>501</v>
      </c>
      <c r="I2463" s="72" t="s">
        <v>502</v>
      </c>
      <c r="J2463" s="133" t="s">
        <v>38</v>
      </c>
      <c r="K2463" s="139">
        <v>72</v>
      </c>
      <c r="L2463" s="116">
        <v>711000000</v>
      </c>
      <c r="M2463" s="132" t="s">
        <v>73</v>
      </c>
      <c r="N2463" s="11" t="s">
        <v>248</v>
      </c>
      <c r="O2463" s="135" t="s">
        <v>492</v>
      </c>
      <c r="P2463" s="65"/>
      <c r="Q2463" s="129" t="s">
        <v>378</v>
      </c>
      <c r="R2463" s="133" t="s">
        <v>379</v>
      </c>
      <c r="S2463" s="123"/>
      <c r="T2463" s="123" t="s">
        <v>51</v>
      </c>
      <c r="U2463" s="123"/>
      <c r="V2463" s="111">
        <v>1051914</v>
      </c>
      <c r="W2463" s="111">
        <v>1051914</v>
      </c>
      <c r="X2463" s="142">
        <f t="shared" si="95"/>
        <v>1178143.6800000002</v>
      </c>
      <c r="Y2463" s="143" t="s">
        <v>77</v>
      </c>
      <c r="Z2463" s="123">
        <v>2016</v>
      </c>
      <c r="AA2463" s="228"/>
      <c r="AB2463" s="21" t="s">
        <v>366</v>
      </c>
      <c r="AC2463" s="196" t="s">
        <v>79</v>
      </c>
      <c r="AD2463" s="24"/>
      <c r="AE2463" s="24"/>
      <c r="AF2463" s="196" t="s">
        <v>503</v>
      </c>
      <c r="AG2463" s="24"/>
      <c r="AH2463" s="24"/>
      <c r="AI2463" s="24"/>
      <c r="AJ2463" s="24"/>
      <c r="AK2463" s="82" t="s">
        <v>525</v>
      </c>
    </row>
    <row r="2464" spans="1:37" ht="100.5" customHeight="1">
      <c r="A2464" s="118" t="s">
        <v>625</v>
      </c>
      <c r="B2464" s="125" t="s">
        <v>481</v>
      </c>
      <c r="C2464" s="125" t="s">
        <v>499</v>
      </c>
      <c r="D2464" s="72" t="s">
        <v>500</v>
      </c>
      <c r="E2464" s="72" t="s">
        <v>500</v>
      </c>
      <c r="F2464" s="72" t="s">
        <v>500</v>
      </c>
      <c r="G2464" s="72" t="s">
        <v>500</v>
      </c>
      <c r="H2464" s="72" t="s">
        <v>501</v>
      </c>
      <c r="I2464" s="72" t="s">
        <v>502</v>
      </c>
      <c r="J2464" s="133" t="s">
        <v>38</v>
      </c>
      <c r="K2464" s="139">
        <v>72</v>
      </c>
      <c r="L2464" s="116">
        <v>711000000</v>
      </c>
      <c r="M2464" s="132" t="s">
        <v>73</v>
      </c>
      <c r="N2464" s="11" t="s">
        <v>248</v>
      </c>
      <c r="O2464" s="123" t="s">
        <v>493</v>
      </c>
      <c r="P2464" s="65"/>
      <c r="Q2464" s="129" t="s">
        <v>378</v>
      </c>
      <c r="R2464" s="133" t="s">
        <v>379</v>
      </c>
      <c r="S2464" s="123"/>
      <c r="T2464" s="123" t="s">
        <v>51</v>
      </c>
      <c r="U2464" s="123"/>
      <c r="V2464" s="111">
        <v>1841106</v>
      </c>
      <c r="W2464" s="111">
        <v>1841106</v>
      </c>
      <c r="X2464" s="142">
        <f t="shared" si="95"/>
        <v>2062038.7200000002</v>
      </c>
      <c r="Y2464" s="143" t="s">
        <v>77</v>
      </c>
      <c r="Z2464" s="123">
        <v>2016</v>
      </c>
      <c r="AA2464" s="228"/>
      <c r="AB2464" s="21" t="s">
        <v>366</v>
      </c>
      <c r="AC2464" s="196" t="s">
        <v>79</v>
      </c>
      <c r="AD2464" s="24"/>
      <c r="AE2464" s="24"/>
      <c r="AF2464" s="196" t="s">
        <v>503</v>
      </c>
      <c r="AG2464" s="24"/>
      <c r="AH2464" s="24"/>
      <c r="AI2464" s="24"/>
      <c r="AJ2464" s="24"/>
      <c r="AK2464" s="82" t="s">
        <v>525</v>
      </c>
    </row>
    <row r="2465" spans="1:37" ht="100.5" customHeight="1">
      <c r="A2465" s="118" t="s">
        <v>626</v>
      </c>
      <c r="B2465" s="125" t="s">
        <v>481</v>
      </c>
      <c r="C2465" s="125" t="s">
        <v>499</v>
      </c>
      <c r="D2465" s="72" t="s">
        <v>500</v>
      </c>
      <c r="E2465" s="72" t="s">
        <v>500</v>
      </c>
      <c r="F2465" s="72" t="s">
        <v>500</v>
      </c>
      <c r="G2465" s="72" t="s">
        <v>500</v>
      </c>
      <c r="H2465" s="72" t="s">
        <v>501</v>
      </c>
      <c r="I2465" s="72" t="s">
        <v>502</v>
      </c>
      <c r="J2465" s="133" t="s">
        <v>38</v>
      </c>
      <c r="K2465" s="139">
        <v>72</v>
      </c>
      <c r="L2465" s="116">
        <v>711000000</v>
      </c>
      <c r="M2465" s="132" t="s">
        <v>73</v>
      </c>
      <c r="N2465" s="11" t="s">
        <v>248</v>
      </c>
      <c r="O2465" s="144" t="s">
        <v>494</v>
      </c>
      <c r="P2465" s="65"/>
      <c r="Q2465" s="129" t="s">
        <v>378</v>
      </c>
      <c r="R2465" s="133" t="s">
        <v>379</v>
      </c>
      <c r="S2465" s="123"/>
      <c r="T2465" s="123" t="s">
        <v>51</v>
      </c>
      <c r="U2465" s="123"/>
      <c r="V2465" s="111">
        <v>3671996</v>
      </c>
      <c r="W2465" s="111">
        <v>3671996</v>
      </c>
      <c r="X2465" s="142">
        <f t="shared" si="95"/>
        <v>4112635.5200000005</v>
      </c>
      <c r="Y2465" s="143" t="s">
        <v>77</v>
      </c>
      <c r="Z2465" s="123">
        <v>2016</v>
      </c>
      <c r="AA2465" s="228"/>
      <c r="AB2465" s="21" t="s">
        <v>366</v>
      </c>
      <c r="AC2465" s="196" t="s">
        <v>79</v>
      </c>
      <c r="AD2465" s="24"/>
      <c r="AE2465" s="24"/>
      <c r="AF2465" s="196" t="s">
        <v>503</v>
      </c>
      <c r="AG2465" s="24"/>
      <c r="AH2465" s="24"/>
      <c r="AI2465" s="24"/>
      <c r="AJ2465" s="24"/>
      <c r="AK2465" s="82" t="s">
        <v>525</v>
      </c>
    </row>
    <row r="2466" spans="1:37" ht="100.5" customHeight="1">
      <c r="A2466" s="118" t="s">
        <v>627</v>
      </c>
      <c r="B2466" s="125" t="s">
        <v>481</v>
      </c>
      <c r="C2466" s="125" t="s">
        <v>499</v>
      </c>
      <c r="D2466" s="72" t="s">
        <v>500</v>
      </c>
      <c r="E2466" s="72" t="s">
        <v>500</v>
      </c>
      <c r="F2466" s="72" t="s">
        <v>500</v>
      </c>
      <c r="G2466" s="72" t="s">
        <v>500</v>
      </c>
      <c r="H2466" s="72" t="s">
        <v>501</v>
      </c>
      <c r="I2466" s="72" t="s">
        <v>502</v>
      </c>
      <c r="J2466" s="133" t="s">
        <v>38</v>
      </c>
      <c r="K2466" s="139">
        <v>72</v>
      </c>
      <c r="L2466" s="116">
        <v>711000000</v>
      </c>
      <c r="M2466" s="132" t="s">
        <v>73</v>
      </c>
      <c r="N2466" s="11" t="s">
        <v>248</v>
      </c>
      <c r="O2466" s="135" t="s">
        <v>495</v>
      </c>
      <c r="P2466" s="65"/>
      <c r="Q2466" s="129" t="s">
        <v>378</v>
      </c>
      <c r="R2466" s="133" t="s">
        <v>379</v>
      </c>
      <c r="S2466" s="123"/>
      <c r="T2466" s="123" t="s">
        <v>51</v>
      </c>
      <c r="U2466" s="123"/>
      <c r="V2466" s="111">
        <v>593444</v>
      </c>
      <c r="W2466" s="111">
        <v>593444</v>
      </c>
      <c r="X2466" s="142">
        <f t="shared" si="95"/>
        <v>664657.28</v>
      </c>
      <c r="Y2466" s="143" t="s">
        <v>77</v>
      </c>
      <c r="Z2466" s="123">
        <v>2016</v>
      </c>
      <c r="AA2466" s="228"/>
      <c r="AB2466" s="21" t="s">
        <v>366</v>
      </c>
      <c r="AC2466" s="196" t="s">
        <v>79</v>
      </c>
      <c r="AD2466" s="24"/>
      <c r="AE2466" s="24"/>
      <c r="AF2466" s="196" t="s">
        <v>503</v>
      </c>
      <c r="AG2466" s="24"/>
      <c r="AH2466" s="24"/>
      <c r="AI2466" s="24"/>
      <c r="AJ2466" s="24"/>
      <c r="AK2466" s="82" t="s">
        <v>525</v>
      </c>
    </row>
    <row r="2467" spans="1:37" ht="100.5" customHeight="1">
      <c r="A2467" s="118" t="s">
        <v>628</v>
      </c>
      <c r="B2467" s="125" t="s">
        <v>481</v>
      </c>
      <c r="C2467" s="125" t="s">
        <v>499</v>
      </c>
      <c r="D2467" s="72" t="s">
        <v>500</v>
      </c>
      <c r="E2467" s="72" t="s">
        <v>500</v>
      </c>
      <c r="F2467" s="72" t="s">
        <v>500</v>
      </c>
      <c r="G2467" s="72" t="s">
        <v>500</v>
      </c>
      <c r="H2467" s="72" t="s">
        <v>501</v>
      </c>
      <c r="I2467" s="72" t="s">
        <v>502</v>
      </c>
      <c r="J2467" s="133" t="s">
        <v>38</v>
      </c>
      <c r="K2467" s="139">
        <v>72</v>
      </c>
      <c r="L2467" s="116">
        <v>711000000</v>
      </c>
      <c r="M2467" s="132" t="s">
        <v>73</v>
      </c>
      <c r="N2467" s="11" t="s">
        <v>248</v>
      </c>
      <c r="O2467" s="135" t="s">
        <v>496</v>
      </c>
      <c r="P2467" s="65"/>
      <c r="Q2467" s="129" t="s">
        <v>378</v>
      </c>
      <c r="R2467" s="133" t="s">
        <v>379</v>
      </c>
      <c r="S2467" s="123"/>
      <c r="T2467" s="123" t="s">
        <v>51</v>
      </c>
      <c r="U2467" s="123"/>
      <c r="V2467" s="111">
        <v>3087790</v>
      </c>
      <c r="W2467" s="111">
        <v>3087790</v>
      </c>
      <c r="X2467" s="142">
        <f t="shared" si="95"/>
        <v>3458324.8000000003</v>
      </c>
      <c r="Y2467" s="143" t="s">
        <v>77</v>
      </c>
      <c r="Z2467" s="123">
        <v>2016</v>
      </c>
      <c r="AA2467" s="228"/>
      <c r="AB2467" s="21" t="s">
        <v>366</v>
      </c>
      <c r="AC2467" s="196" t="s">
        <v>79</v>
      </c>
      <c r="AD2467" s="24"/>
      <c r="AE2467" s="24"/>
      <c r="AF2467" s="196" t="s">
        <v>503</v>
      </c>
      <c r="AG2467" s="24"/>
      <c r="AH2467" s="24"/>
      <c r="AI2467" s="24"/>
      <c r="AJ2467" s="24"/>
      <c r="AK2467" s="82" t="s">
        <v>525</v>
      </c>
    </row>
    <row r="2468" spans="1:37" ht="100.5" customHeight="1">
      <c r="A2468" s="118" t="s">
        <v>629</v>
      </c>
      <c r="B2468" s="125" t="s">
        <v>481</v>
      </c>
      <c r="C2468" s="125" t="s">
        <v>499</v>
      </c>
      <c r="D2468" s="72" t="s">
        <v>500</v>
      </c>
      <c r="E2468" s="72" t="s">
        <v>500</v>
      </c>
      <c r="F2468" s="72" t="s">
        <v>500</v>
      </c>
      <c r="G2468" s="72" t="s">
        <v>500</v>
      </c>
      <c r="H2468" s="72" t="s">
        <v>501</v>
      </c>
      <c r="I2468" s="72" t="s">
        <v>502</v>
      </c>
      <c r="J2468" s="133" t="s">
        <v>38</v>
      </c>
      <c r="K2468" s="139">
        <v>72</v>
      </c>
      <c r="L2468" s="116">
        <v>711000000</v>
      </c>
      <c r="M2468" s="132" t="s">
        <v>73</v>
      </c>
      <c r="N2468" s="11" t="s">
        <v>248</v>
      </c>
      <c r="O2468" s="101" t="s">
        <v>497</v>
      </c>
      <c r="P2468" s="65"/>
      <c r="Q2468" s="129" t="s">
        <v>378</v>
      </c>
      <c r="R2468" s="133" t="s">
        <v>379</v>
      </c>
      <c r="S2468" s="123"/>
      <c r="T2468" s="123" t="s">
        <v>51</v>
      </c>
      <c r="U2468" s="123"/>
      <c r="V2468" s="111">
        <v>1785614</v>
      </c>
      <c r="W2468" s="111">
        <v>1785614</v>
      </c>
      <c r="X2468" s="142">
        <f t="shared" si="95"/>
        <v>1999887.6800000002</v>
      </c>
      <c r="Y2468" s="143" t="s">
        <v>77</v>
      </c>
      <c r="Z2468" s="123">
        <v>2016</v>
      </c>
      <c r="AA2468" s="228"/>
      <c r="AB2468" s="21" t="s">
        <v>366</v>
      </c>
      <c r="AC2468" s="196" t="s">
        <v>79</v>
      </c>
      <c r="AD2468" s="24"/>
      <c r="AE2468" s="24"/>
      <c r="AF2468" s="196" t="s">
        <v>503</v>
      </c>
      <c r="AG2468" s="24"/>
      <c r="AH2468" s="24"/>
      <c r="AI2468" s="24"/>
      <c r="AJ2468" s="24"/>
      <c r="AK2468" s="82" t="s">
        <v>525</v>
      </c>
    </row>
    <row r="2469" spans="1:37" ht="100.5" customHeight="1">
      <c r="A2469" s="118" t="s">
        <v>630</v>
      </c>
      <c r="B2469" s="125" t="s">
        <v>481</v>
      </c>
      <c r="C2469" s="125" t="s">
        <v>499</v>
      </c>
      <c r="D2469" s="72" t="s">
        <v>500</v>
      </c>
      <c r="E2469" s="72" t="s">
        <v>500</v>
      </c>
      <c r="F2469" s="72" t="s">
        <v>500</v>
      </c>
      <c r="G2469" s="72" t="s">
        <v>500</v>
      </c>
      <c r="H2469" s="72" t="s">
        <v>501</v>
      </c>
      <c r="I2469" s="72" t="s">
        <v>502</v>
      </c>
      <c r="J2469" s="133" t="s">
        <v>38</v>
      </c>
      <c r="K2469" s="139">
        <v>72</v>
      </c>
      <c r="L2469" s="116">
        <v>711000000</v>
      </c>
      <c r="M2469" s="132" t="s">
        <v>73</v>
      </c>
      <c r="N2469" s="11" t="s">
        <v>248</v>
      </c>
      <c r="O2469" s="125" t="s">
        <v>498</v>
      </c>
      <c r="P2469" s="65"/>
      <c r="Q2469" s="129" t="s">
        <v>378</v>
      </c>
      <c r="R2469" s="133" t="s">
        <v>379</v>
      </c>
      <c r="S2469" s="123"/>
      <c r="T2469" s="123" t="s">
        <v>51</v>
      </c>
      <c r="U2469" s="123"/>
      <c r="V2469" s="111">
        <v>994624</v>
      </c>
      <c r="W2469" s="111">
        <v>994624</v>
      </c>
      <c r="X2469" s="142">
        <f t="shared" si="95"/>
        <v>1113978.8800000001</v>
      </c>
      <c r="Y2469" s="143" t="s">
        <v>77</v>
      </c>
      <c r="Z2469" s="123">
        <v>2016</v>
      </c>
      <c r="AA2469" s="228"/>
      <c r="AB2469" s="21" t="s">
        <v>366</v>
      </c>
      <c r="AC2469" s="196" t="s">
        <v>79</v>
      </c>
      <c r="AD2469" s="24"/>
      <c r="AE2469" s="24"/>
      <c r="AF2469" s="196" t="s">
        <v>503</v>
      </c>
      <c r="AG2469" s="24"/>
      <c r="AH2469" s="24"/>
      <c r="AI2469" s="24"/>
      <c r="AJ2469" s="24"/>
      <c r="AK2469" s="82" t="s">
        <v>525</v>
      </c>
    </row>
    <row r="2470" spans="1:37" ht="100.5" customHeight="1">
      <c r="A2470" s="118" t="s">
        <v>631</v>
      </c>
      <c r="B2470" s="133" t="s">
        <v>481</v>
      </c>
      <c r="C2470" s="133" t="s">
        <v>504</v>
      </c>
      <c r="D2470" s="133" t="s">
        <v>505</v>
      </c>
      <c r="E2470" s="133" t="s">
        <v>506</v>
      </c>
      <c r="F2470" s="133" t="s">
        <v>505</v>
      </c>
      <c r="G2470" s="133" t="s">
        <v>507</v>
      </c>
      <c r="H2470" s="133" t="s">
        <v>508</v>
      </c>
      <c r="I2470" s="133" t="s">
        <v>509</v>
      </c>
      <c r="J2470" s="133" t="s">
        <v>38</v>
      </c>
      <c r="K2470" s="139">
        <v>96</v>
      </c>
      <c r="L2470" s="116">
        <v>711000000</v>
      </c>
      <c r="M2470" s="132" t="s">
        <v>73</v>
      </c>
      <c r="N2470" s="11" t="s">
        <v>248</v>
      </c>
      <c r="O2470" s="133" t="s">
        <v>510</v>
      </c>
      <c r="P2470" s="123"/>
      <c r="Q2470" s="129" t="s">
        <v>378</v>
      </c>
      <c r="R2470" s="133" t="s">
        <v>379</v>
      </c>
      <c r="S2470" s="123"/>
      <c r="T2470" s="123" t="s">
        <v>51</v>
      </c>
      <c r="U2470" s="123"/>
      <c r="V2470" s="145">
        <v>23867645.41</v>
      </c>
      <c r="W2470" s="145">
        <v>23867645.41</v>
      </c>
      <c r="X2470" s="142">
        <f t="shared" si="95"/>
        <v>26731762.859200004</v>
      </c>
      <c r="Y2470" s="143" t="s">
        <v>77</v>
      </c>
      <c r="Z2470" s="140">
        <v>2016</v>
      </c>
      <c r="AA2470" s="228"/>
      <c r="AB2470" s="21" t="s">
        <v>366</v>
      </c>
      <c r="AC2470" s="196" t="s">
        <v>79</v>
      </c>
      <c r="AD2470" s="24"/>
      <c r="AE2470" s="24"/>
      <c r="AF2470" s="196" t="s">
        <v>380</v>
      </c>
      <c r="AG2470" s="24"/>
      <c r="AH2470" s="24"/>
      <c r="AI2470" s="24"/>
      <c r="AJ2470" s="24"/>
      <c r="AK2470" s="82" t="s">
        <v>525</v>
      </c>
    </row>
    <row r="2471" spans="1:37" ht="100.5" customHeight="1">
      <c r="A2471" s="118" t="s">
        <v>632</v>
      </c>
      <c r="B2471" s="133" t="s">
        <v>481</v>
      </c>
      <c r="C2471" s="133" t="s">
        <v>504</v>
      </c>
      <c r="D2471" s="133" t="s">
        <v>505</v>
      </c>
      <c r="E2471" s="133" t="s">
        <v>506</v>
      </c>
      <c r="F2471" s="133" t="s">
        <v>505</v>
      </c>
      <c r="G2471" s="133" t="s">
        <v>507</v>
      </c>
      <c r="H2471" s="133" t="s">
        <v>511</v>
      </c>
      <c r="I2471" s="133" t="s">
        <v>512</v>
      </c>
      <c r="J2471" s="133" t="s">
        <v>38</v>
      </c>
      <c r="K2471" s="139">
        <v>96</v>
      </c>
      <c r="L2471" s="116">
        <v>711000000</v>
      </c>
      <c r="M2471" s="132" t="s">
        <v>73</v>
      </c>
      <c r="N2471" s="11" t="s">
        <v>248</v>
      </c>
      <c r="O2471" s="133" t="s">
        <v>513</v>
      </c>
      <c r="P2471" s="123"/>
      <c r="Q2471" s="129" t="s">
        <v>378</v>
      </c>
      <c r="R2471" s="133" t="s">
        <v>379</v>
      </c>
      <c r="S2471" s="123"/>
      <c r="T2471" s="123" t="s">
        <v>51</v>
      </c>
      <c r="U2471" s="123"/>
      <c r="V2471" s="145">
        <v>6317686.8600000003</v>
      </c>
      <c r="W2471" s="145">
        <v>6317686.8600000003</v>
      </c>
      <c r="X2471" s="142">
        <f t="shared" si="95"/>
        <v>7075809.2832000013</v>
      </c>
      <c r="Y2471" s="143" t="s">
        <v>77</v>
      </c>
      <c r="Z2471" s="140">
        <v>2016</v>
      </c>
      <c r="AA2471" s="228"/>
      <c r="AB2471" s="21" t="s">
        <v>366</v>
      </c>
      <c r="AC2471" s="196" t="s">
        <v>79</v>
      </c>
      <c r="AD2471" s="24"/>
      <c r="AE2471" s="24"/>
      <c r="AF2471" s="196" t="s">
        <v>380</v>
      </c>
      <c r="AG2471" s="24"/>
      <c r="AH2471" s="24"/>
      <c r="AI2471" s="24"/>
      <c r="AJ2471" s="24"/>
      <c r="AK2471" s="82" t="s">
        <v>525</v>
      </c>
    </row>
    <row r="2472" spans="1:37" ht="100.5" customHeight="1">
      <c r="A2472" s="118" t="s">
        <v>633</v>
      </c>
      <c r="B2472" s="133" t="s">
        <v>481</v>
      </c>
      <c r="C2472" s="133" t="s">
        <v>504</v>
      </c>
      <c r="D2472" s="133" t="s">
        <v>505</v>
      </c>
      <c r="E2472" s="133" t="s">
        <v>506</v>
      </c>
      <c r="F2472" s="133" t="s">
        <v>505</v>
      </c>
      <c r="G2472" s="133" t="s">
        <v>507</v>
      </c>
      <c r="H2472" s="133" t="s">
        <v>514</v>
      </c>
      <c r="I2472" s="133" t="s">
        <v>515</v>
      </c>
      <c r="J2472" s="133" t="s">
        <v>38</v>
      </c>
      <c r="K2472" s="139">
        <v>96</v>
      </c>
      <c r="L2472" s="116">
        <v>711000000</v>
      </c>
      <c r="M2472" s="132" t="s">
        <v>73</v>
      </c>
      <c r="N2472" s="11" t="s">
        <v>248</v>
      </c>
      <c r="O2472" s="133" t="s">
        <v>516</v>
      </c>
      <c r="P2472" s="123"/>
      <c r="Q2472" s="129" t="s">
        <v>378</v>
      </c>
      <c r="R2472" s="133" t="s">
        <v>379</v>
      </c>
      <c r="S2472" s="123"/>
      <c r="T2472" s="123" t="s">
        <v>51</v>
      </c>
      <c r="U2472" s="123"/>
      <c r="V2472" s="145">
        <v>2161706.44</v>
      </c>
      <c r="W2472" s="145">
        <v>2161706.44</v>
      </c>
      <c r="X2472" s="142">
        <f t="shared" si="95"/>
        <v>2421111.2128000003</v>
      </c>
      <c r="Y2472" s="143" t="s">
        <v>77</v>
      </c>
      <c r="Z2472" s="140">
        <v>2016</v>
      </c>
      <c r="AA2472" s="228"/>
      <c r="AB2472" s="21" t="s">
        <v>366</v>
      </c>
      <c r="AC2472" s="196" t="s">
        <v>79</v>
      </c>
      <c r="AD2472" s="24"/>
      <c r="AE2472" s="24"/>
      <c r="AF2472" s="196" t="s">
        <v>380</v>
      </c>
      <c r="AG2472" s="24"/>
      <c r="AH2472" s="24"/>
      <c r="AI2472" s="24"/>
      <c r="AJ2472" s="24"/>
      <c r="AK2472" s="82" t="s">
        <v>525</v>
      </c>
    </row>
    <row r="2473" spans="1:37" ht="100.5" customHeight="1">
      <c r="A2473" s="118" t="s">
        <v>634</v>
      </c>
      <c r="B2473" s="133" t="s">
        <v>481</v>
      </c>
      <c r="C2473" s="133" t="s">
        <v>504</v>
      </c>
      <c r="D2473" s="133" t="s">
        <v>505</v>
      </c>
      <c r="E2473" s="133" t="s">
        <v>506</v>
      </c>
      <c r="F2473" s="133" t="s">
        <v>505</v>
      </c>
      <c r="G2473" s="133" t="s">
        <v>507</v>
      </c>
      <c r="H2473" s="133" t="s">
        <v>517</v>
      </c>
      <c r="I2473" s="133" t="s">
        <v>518</v>
      </c>
      <c r="J2473" s="133" t="s">
        <v>38</v>
      </c>
      <c r="K2473" s="139">
        <v>96</v>
      </c>
      <c r="L2473" s="116">
        <v>711000000</v>
      </c>
      <c r="M2473" s="132" t="s">
        <v>73</v>
      </c>
      <c r="N2473" s="11" t="s">
        <v>248</v>
      </c>
      <c r="O2473" s="133" t="s">
        <v>519</v>
      </c>
      <c r="P2473" s="123"/>
      <c r="Q2473" s="129" t="s">
        <v>378</v>
      </c>
      <c r="R2473" s="133" t="s">
        <v>379</v>
      </c>
      <c r="S2473" s="123"/>
      <c r="T2473" s="123" t="s">
        <v>51</v>
      </c>
      <c r="U2473" s="123"/>
      <c r="V2473" s="145">
        <v>158745.60000000001</v>
      </c>
      <c r="W2473" s="145">
        <v>158745.60000000001</v>
      </c>
      <c r="X2473" s="142">
        <f t="shared" si="95"/>
        <v>177795.07200000001</v>
      </c>
      <c r="Y2473" s="143" t="s">
        <v>77</v>
      </c>
      <c r="Z2473" s="140">
        <v>2016</v>
      </c>
      <c r="AA2473" s="228"/>
      <c r="AB2473" s="21" t="s">
        <v>366</v>
      </c>
      <c r="AC2473" s="196" t="s">
        <v>79</v>
      </c>
      <c r="AD2473" s="24"/>
      <c r="AE2473" s="24"/>
      <c r="AF2473" s="196" t="s">
        <v>380</v>
      </c>
      <c r="AG2473" s="24"/>
      <c r="AH2473" s="24"/>
      <c r="AI2473" s="24"/>
      <c r="AJ2473" s="24"/>
      <c r="AK2473" s="82" t="s">
        <v>525</v>
      </c>
    </row>
    <row r="2474" spans="1:37" ht="100.5" customHeight="1">
      <c r="A2474" s="118" t="s">
        <v>635</v>
      </c>
      <c r="B2474" s="133" t="s">
        <v>481</v>
      </c>
      <c r="C2474" s="133" t="s">
        <v>504</v>
      </c>
      <c r="D2474" s="133" t="s">
        <v>505</v>
      </c>
      <c r="E2474" s="133" t="s">
        <v>506</v>
      </c>
      <c r="F2474" s="133" t="s">
        <v>505</v>
      </c>
      <c r="G2474" s="133" t="s">
        <v>507</v>
      </c>
      <c r="H2474" s="133" t="s">
        <v>520</v>
      </c>
      <c r="I2474" s="133" t="s">
        <v>521</v>
      </c>
      <c r="J2474" s="133" t="s">
        <v>38</v>
      </c>
      <c r="K2474" s="139">
        <v>96</v>
      </c>
      <c r="L2474" s="116">
        <v>711000000</v>
      </c>
      <c r="M2474" s="132" t="s">
        <v>73</v>
      </c>
      <c r="N2474" s="11" t="s">
        <v>248</v>
      </c>
      <c r="O2474" s="133" t="s">
        <v>522</v>
      </c>
      <c r="P2474" s="123"/>
      <c r="Q2474" s="129" t="s">
        <v>378</v>
      </c>
      <c r="R2474" s="133" t="s">
        <v>379</v>
      </c>
      <c r="S2474" s="123"/>
      <c r="T2474" s="123" t="s">
        <v>51</v>
      </c>
      <c r="U2474" s="123"/>
      <c r="V2474" s="145">
        <v>4741163.43</v>
      </c>
      <c r="W2474" s="145">
        <v>4741163.43</v>
      </c>
      <c r="X2474" s="142">
        <f t="shared" si="95"/>
        <v>5310103.0416000001</v>
      </c>
      <c r="Y2474" s="143" t="s">
        <v>77</v>
      </c>
      <c r="Z2474" s="140">
        <v>2016</v>
      </c>
      <c r="AA2474" s="228"/>
      <c r="AB2474" s="21" t="s">
        <v>366</v>
      </c>
      <c r="AC2474" s="196" t="s">
        <v>79</v>
      </c>
      <c r="AD2474" s="24"/>
      <c r="AE2474" s="24"/>
      <c r="AF2474" s="196" t="s">
        <v>380</v>
      </c>
      <c r="AG2474" s="24"/>
      <c r="AH2474" s="24"/>
      <c r="AI2474" s="24"/>
      <c r="AJ2474" s="24"/>
      <c r="AK2474" s="82" t="s">
        <v>525</v>
      </c>
    </row>
    <row r="2475" spans="1:37" ht="100.5" customHeight="1">
      <c r="A2475" s="118" t="s">
        <v>636</v>
      </c>
      <c r="B2475" s="133" t="s">
        <v>481</v>
      </c>
      <c r="C2475" s="133" t="s">
        <v>504</v>
      </c>
      <c r="D2475" s="133" t="s">
        <v>505</v>
      </c>
      <c r="E2475" s="133" t="s">
        <v>506</v>
      </c>
      <c r="F2475" s="133" t="s">
        <v>505</v>
      </c>
      <c r="G2475" s="133" t="s">
        <v>507</v>
      </c>
      <c r="H2475" s="133" t="s">
        <v>523</v>
      </c>
      <c r="I2475" s="133" t="s">
        <v>524</v>
      </c>
      <c r="J2475" s="133" t="s">
        <v>38</v>
      </c>
      <c r="K2475" s="139">
        <v>96</v>
      </c>
      <c r="L2475" s="116">
        <v>711000000</v>
      </c>
      <c r="M2475" s="132" t="s">
        <v>73</v>
      </c>
      <c r="N2475" s="11" t="s">
        <v>248</v>
      </c>
      <c r="O2475" s="26" t="s">
        <v>73</v>
      </c>
      <c r="P2475" s="123"/>
      <c r="Q2475" s="123" t="s">
        <v>378</v>
      </c>
      <c r="R2475" s="133" t="s">
        <v>379</v>
      </c>
      <c r="S2475" s="123"/>
      <c r="T2475" s="123" t="s">
        <v>51</v>
      </c>
      <c r="U2475" s="123"/>
      <c r="V2475" s="145">
        <v>385729.6</v>
      </c>
      <c r="W2475" s="145">
        <v>385729.6</v>
      </c>
      <c r="X2475" s="146">
        <f t="shared" si="95"/>
        <v>432017.152</v>
      </c>
      <c r="Y2475" s="147" t="s">
        <v>77</v>
      </c>
      <c r="Z2475" s="123">
        <v>2016</v>
      </c>
      <c r="AA2475" s="228"/>
      <c r="AB2475" s="21" t="s">
        <v>366</v>
      </c>
      <c r="AC2475" s="196" t="s">
        <v>79</v>
      </c>
      <c r="AD2475" s="24"/>
      <c r="AE2475" s="24"/>
      <c r="AF2475" s="196" t="s">
        <v>503</v>
      </c>
      <c r="AG2475" s="24"/>
      <c r="AH2475" s="24"/>
      <c r="AI2475" s="24"/>
      <c r="AJ2475" s="24"/>
      <c r="AK2475" s="82" t="s">
        <v>525</v>
      </c>
    </row>
    <row r="2476" spans="1:37" s="552" customFormat="1" ht="100.5" customHeight="1">
      <c r="A2476" s="709" t="s">
        <v>648</v>
      </c>
      <c r="B2476" s="493" t="s">
        <v>33</v>
      </c>
      <c r="C2476" s="710" t="s">
        <v>638</v>
      </c>
      <c r="D2476" s="711" t="s">
        <v>639</v>
      </c>
      <c r="E2476" s="711" t="s">
        <v>639</v>
      </c>
      <c r="F2476" s="712" t="s">
        <v>640</v>
      </c>
      <c r="G2476" s="712" t="s">
        <v>640</v>
      </c>
      <c r="H2476" s="712" t="s">
        <v>641</v>
      </c>
      <c r="I2476" s="712" t="s">
        <v>641</v>
      </c>
      <c r="J2476" s="711" t="s">
        <v>38</v>
      </c>
      <c r="K2476" s="713">
        <v>100</v>
      </c>
      <c r="L2476" s="542">
        <v>711000000</v>
      </c>
      <c r="M2476" s="496" t="s">
        <v>73</v>
      </c>
      <c r="N2476" s="497" t="s">
        <v>248</v>
      </c>
      <c r="O2476" s="496" t="s">
        <v>73</v>
      </c>
      <c r="P2476" s="543"/>
      <c r="Q2476" s="607" t="s">
        <v>642</v>
      </c>
      <c r="R2476" s="543" t="s">
        <v>643</v>
      </c>
      <c r="S2476" s="543"/>
      <c r="T2476" s="559" t="s">
        <v>51</v>
      </c>
      <c r="U2476" s="544"/>
      <c r="V2476" s="544">
        <v>1500000</v>
      </c>
      <c r="W2476" s="544">
        <v>0</v>
      </c>
      <c r="X2476" s="544">
        <v>0</v>
      </c>
      <c r="Y2476" s="711" t="s">
        <v>77</v>
      </c>
      <c r="Z2476" s="714">
        <v>2016</v>
      </c>
      <c r="AA2476" s="715"/>
      <c r="AB2476" s="582" t="s">
        <v>126</v>
      </c>
      <c r="AC2476" s="501" t="s">
        <v>209</v>
      </c>
      <c r="AD2476" s="549"/>
      <c r="AE2476" s="549"/>
      <c r="AF2476" s="549"/>
      <c r="AG2476" s="549"/>
      <c r="AH2476" s="549"/>
      <c r="AI2476" s="549"/>
      <c r="AJ2476" s="549"/>
      <c r="AK2476" s="501" t="s">
        <v>653</v>
      </c>
    </row>
    <row r="2477" spans="1:37" ht="100.5" customHeight="1">
      <c r="A2477" s="20" t="s">
        <v>3858</v>
      </c>
      <c r="B2477" s="5" t="s">
        <v>33</v>
      </c>
      <c r="C2477" s="158" t="s">
        <v>638</v>
      </c>
      <c r="D2477" s="27" t="s">
        <v>639</v>
      </c>
      <c r="E2477" s="27" t="s">
        <v>639</v>
      </c>
      <c r="F2477" s="159" t="s">
        <v>640</v>
      </c>
      <c r="G2477" s="159" t="s">
        <v>640</v>
      </c>
      <c r="H2477" s="159" t="s">
        <v>641</v>
      </c>
      <c r="I2477" s="159" t="s">
        <v>641</v>
      </c>
      <c r="J2477" s="27" t="s">
        <v>38</v>
      </c>
      <c r="K2477" s="29">
        <v>100</v>
      </c>
      <c r="L2477" s="30">
        <v>711000000</v>
      </c>
      <c r="M2477" s="26" t="s">
        <v>73</v>
      </c>
      <c r="N2477" s="8" t="s">
        <v>1233</v>
      </c>
      <c r="O2477" s="26" t="s">
        <v>73</v>
      </c>
      <c r="P2477" s="3"/>
      <c r="Q2477" s="25" t="s">
        <v>642</v>
      </c>
      <c r="R2477" s="3" t="s">
        <v>643</v>
      </c>
      <c r="S2477" s="3"/>
      <c r="T2477" s="13" t="s">
        <v>51</v>
      </c>
      <c r="U2477" s="7"/>
      <c r="V2477" s="7">
        <v>1500000</v>
      </c>
      <c r="W2477" s="7">
        <v>1500000</v>
      </c>
      <c r="X2477" s="7">
        <f t="shared" ref="X2477" si="96">W2477*1.12</f>
        <v>1680000.0000000002</v>
      </c>
      <c r="Y2477" s="27"/>
      <c r="Z2477" s="161">
        <v>2016</v>
      </c>
      <c r="AA2477" s="430" t="s">
        <v>3831</v>
      </c>
      <c r="AB2477" s="1" t="s">
        <v>126</v>
      </c>
      <c r="AC2477" s="2" t="s">
        <v>209</v>
      </c>
      <c r="AD2477" s="24"/>
      <c r="AE2477" s="24"/>
      <c r="AF2477" s="24"/>
      <c r="AG2477" s="24"/>
      <c r="AH2477" s="24"/>
      <c r="AI2477" s="24"/>
      <c r="AJ2477" s="24"/>
      <c r="AK2477" s="82" t="s">
        <v>3859</v>
      </c>
    </row>
    <row r="2478" spans="1:37" ht="100.5" customHeight="1">
      <c r="A2478" s="118" t="s">
        <v>649</v>
      </c>
      <c r="B2478" s="5" t="s">
        <v>33</v>
      </c>
      <c r="C2478" s="27" t="s">
        <v>644</v>
      </c>
      <c r="D2478" s="27" t="s">
        <v>645</v>
      </c>
      <c r="E2478" s="27" t="s">
        <v>645</v>
      </c>
      <c r="F2478" s="27" t="s">
        <v>645</v>
      </c>
      <c r="G2478" s="27" t="s">
        <v>645</v>
      </c>
      <c r="H2478" s="27" t="s">
        <v>645</v>
      </c>
      <c r="I2478" s="27" t="s">
        <v>645</v>
      </c>
      <c r="J2478" s="5" t="s">
        <v>38</v>
      </c>
      <c r="K2478" s="29">
        <v>100</v>
      </c>
      <c r="L2478" s="5">
        <v>471010000</v>
      </c>
      <c r="M2478" s="5" t="s">
        <v>125</v>
      </c>
      <c r="N2478" s="160" t="s">
        <v>248</v>
      </c>
      <c r="O2478" s="5" t="s">
        <v>125</v>
      </c>
      <c r="P2478" s="27"/>
      <c r="Q2478" s="4" t="s">
        <v>646</v>
      </c>
      <c r="R2478" s="3" t="s">
        <v>643</v>
      </c>
      <c r="S2478" s="4"/>
      <c r="T2478" s="13" t="s">
        <v>51</v>
      </c>
      <c r="U2478" s="15"/>
      <c r="V2478" s="15">
        <v>4374083.3600000003</v>
      </c>
      <c r="W2478" s="15">
        <v>4374083.3600000003</v>
      </c>
      <c r="X2478" s="7">
        <f t="shared" si="95"/>
        <v>4898973.3632000005</v>
      </c>
      <c r="Y2478" s="71" t="s">
        <v>77</v>
      </c>
      <c r="Z2478" s="161">
        <v>2016</v>
      </c>
      <c r="AA2478" s="222"/>
      <c r="AB2478" s="1" t="s">
        <v>126</v>
      </c>
      <c r="AC2478" s="2" t="s">
        <v>647</v>
      </c>
      <c r="AD2478" s="24"/>
      <c r="AE2478" s="24"/>
      <c r="AF2478" s="24"/>
      <c r="AG2478" s="24"/>
      <c r="AH2478" s="24"/>
      <c r="AI2478" s="24"/>
      <c r="AJ2478" s="24"/>
      <c r="AK2478" s="82" t="s">
        <v>653</v>
      </c>
    </row>
    <row r="2479" spans="1:37" ht="100.5" customHeight="1">
      <c r="A2479" s="118" t="s">
        <v>650</v>
      </c>
      <c r="B2479" s="5" t="s">
        <v>33</v>
      </c>
      <c r="C2479" s="27" t="s">
        <v>644</v>
      </c>
      <c r="D2479" s="27" t="s">
        <v>645</v>
      </c>
      <c r="E2479" s="27" t="s">
        <v>645</v>
      </c>
      <c r="F2479" s="27" t="s">
        <v>645</v>
      </c>
      <c r="G2479" s="27" t="s">
        <v>645</v>
      </c>
      <c r="H2479" s="27" t="s">
        <v>645</v>
      </c>
      <c r="I2479" s="27" t="s">
        <v>645</v>
      </c>
      <c r="J2479" s="5" t="s">
        <v>38</v>
      </c>
      <c r="K2479" s="29">
        <v>100</v>
      </c>
      <c r="L2479" s="101">
        <v>311010000</v>
      </c>
      <c r="M2479" s="114" t="s">
        <v>342</v>
      </c>
      <c r="N2479" s="160" t="s">
        <v>248</v>
      </c>
      <c r="O2479" s="114" t="s">
        <v>342</v>
      </c>
      <c r="P2479" s="27"/>
      <c r="Q2479" s="4" t="s">
        <v>646</v>
      </c>
      <c r="R2479" s="3" t="s">
        <v>643</v>
      </c>
      <c r="S2479" s="4"/>
      <c r="T2479" s="13" t="s">
        <v>51</v>
      </c>
      <c r="U2479" s="15"/>
      <c r="V2479" s="15">
        <v>2608662</v>
      </c>
      <c r="W2479" s="15">
        <v>2608662</v>
      </c>
      <c r="X2479" s="7">
        <f t="shared" si="95"/>
        <v>2921701.4400000004</v>
      </c>
      <c r="Y2479" s="71" t="s">
        <v>77</v>
      </c>
      <c r="Z2479" s="161">
        <v>2016</v>
      </c>
      <c r="AA2479" s="222"/>
      <c r="AB2479" s="1" t="s">
        <v>126</v>
      </c>
      <c r="AC2479" s="2" t="s">
        <v>647</v>
      </c>
      <c r="AD2479" s="24"/>
      <c r="AE2479" s="24"/>
      <c r="AF2479" s="24"/>
      <c r="AG2479" s="24"/>
      <c r="AH2479" s="24"/>
      <c r="AI2479" s="24"/>
      <c r="AJ2479" s="24"/>
      <c r="AK2479" s="82" t="s">
        <v>653</v>
      </c>
    </row>
    <row r="2480" spans="1:37" ht="100.5" customHeight="1">
      <c r="A2480" s="118" t="s">
        <v>651</v>
      </c>
      <c r="B2480" s="5" t="s">
        <v>33</v>
      </c>
      <c r="C2480" s="27" t="s">
        <v>644</v>
      </c>
      <c r="D2480" s="27" t="s">
        <v>645</v>
      </c>
      <c r="E2480" s="27" t="s">
        <v>645</v>
      </c>
      <c r="F2480" s="27" t="s">
        <v>645</v>
      </c>
      <c r="G2480" s="27" t="s">
        <v>645</v>
      </c>
      <c r="H2480" s="27" t="s">
        <v>645</v>
      </c>
      <c r="I2480" s="27" t="s">
        <v>645</v>
      </c>
      <c r="J2480" s="5" t="s">
        <v>38</v>
      </c>
      <c r="K2480" s="29">
        <v>100</v>
      </c>
      <c r="L2480" s="5">
        <v>391010000</v>
      </c>
      <c r="M2480" s="5" t="s">
        <v>341</v>
      </c>
      <c r="N2480" s="160" t="s">
        <v>248</v>
      </c>
      <c r="O2480" s="5" t="s">
        <v>89</v>
      </c>
      <c r="P2480" s="27"/>
      <c r="Q2480" s="4" t="s">
        <v>646</v>
      </c>
      <c r="R2480" s="3" t="s">
        <v>643</v>
      </c>
      <c r="S2480" s="4"/>
      <c r="T2480" s="13" t="s">
        <v>51</v>
      </c>
      <c r="U2480" s="15"/>
      <c r="V2480" s="15">
        <v>269672.09999999998</v>
      </c>
      <c r="W2480" s="15">
        <v>269672.09999999998</v>
      </c>
      <c r="X2480" s="7">
        <f t="shared" si="95"/>
        <v>302032.75199999998</v>
      </c>
      <c r="Y2480" s="71" t="s">
        <v>77</v>
      </c>
      <c r="Z2480" s="161">
        <v>2016</v>
      </c>
      <c r="AA2480" s="222"/>
      <c r="AB2480" s="1" t="s">
        <v>126</v>
      </c>
      <c r="AC2480" s="2" t="s">
        <v>647</v>
      </c>
      <c r="AD2480" s="24"/>
      <c r="AE2480" s="24"/>
      <c r="AF2480" s="24"/>
      <c r="AG2480" s="24"/>
      <c r="AH2480" s="24"/>
      <c r="AI2480" s="24"/>
      <c r="AJ2480" s="24"/>
      <c r="AK2480" s="82" t="s">
        <v>653</v>
      </c>
    </row>
    <row r="2481" spans="1:39" ht="100.5" customHeight="1">
      <c r="A2481" s="20" t="s">
        <v>652</v>
      </c>
      <c r="B2481" s="5" t="s">
        <v>33</v>
      </c>
      <c r="C2481" s="27" t="s">
        <v>644</v>
      </c>
      <c r="D2481" s="27" t="s">
        <v>645</v>
      </c>
      <c r="E2481" s="27" t="s">
        <v>645</v>
      </c>
      <c r="F2481" s="27" t="s">
        <v>645</v>
      </c>
      <c r="G2481" s="27" t="s">
        <v>645</v>
      </c>
      <c r="H2481" s="27" t="s">
        <v>645</v>
      </c>
      <c r="I2481" s="27" t="s">
        <v>645</v>
      </c>
      <c r="J2481" s="5" t="s">
        <v>38</v>
      </c>
      <c r="K2481" s="29">
        <v>100</v>
      </c>
      <c r="L2481" s="30">
        <v>511010000</v>
      </c>
      <c r="M2481" s="5" t="s">
        <v>131</v>
      </c>
      <c r="N2481" s="160" t="s">
        <v>248</v>
      </c>
      <c r="O2481" s="5" t="s">
        <v>131</v>
      </c>
      <c r="P2481" s="27"/>
      <c r="Q2481" s="4" t="s">
        <v>646</v>
      </c>
      <c r="R2481" s="3" t="s">
        <v>643</v>
      </c>
      <c r="S2481" s="4"/>
      <c r="T2481" s="13" t="s">
        <v>51</v>
      </c>
      <c r="U2481" s="15"/>
      <c r="V2481" s="15">
        <v>3822896</v>
      </c>
      <c r="W2481" s="15">
        <v>3822896</v>
      </c>
      <c r="X2481" s="7">
        <f t="shared" si="95"/>
        <v>4281643.5200000005</v>
      </c>
      <c r="Y2481" s="71" t="s">
        <v>77</v>
      </c>
      <c r="Z2481" s="161">
        <v>2016</v>
      </c>
      <c r="AA2481" s="222"/>
      <c r="AB2481" s="1" t="s">
        <v>126</v>
      </c>
      <c r="AC2481" s="2" t="s">
        <v>647</v>
      </c>
      <c r="AD2481" s="24"/>
      <c r="AE2481" s="24"/>
      <c r="AF2481" s="24"/>
      <c r="AG2481" s="24"/>
      <c r="AH2481" s="24"/>
      <c r="AI2481" s="24"/>
      <c r="AJ2481" s="24"/>
      <c r="AK2481" s="82" t="s">
        <v>653</v>
      </c>
    </row>
    <row r="2482" spans="1:39" ht="100.5" customHeight="1">
      <c r="A2482" s="20" t="s">
        <v>679</v>
      </c>
      <c r="B2482" s="9" t="s">
        <v>33</v>
      </c>
      <c r="C2482" s="9" t="s">
        <v>663</v>
      </c>
      <c r="D2482" s="25" t="s">
        <v>664</v>
      </c>
      <c r="E2482" s="25" t="s">
        <v>665</v>
      </c>
      <c r="F2482" s="25" t="s">
        <v>664</v>
      </c>
      <c r="G2482" s="25" t="s">
        <v>665</v>
      </c>
      <c r="H2482" s="25" t="s">
        <v>666</v>
      </c>
      <c r="I2482" s="9" t="s">
        <v>667</v>
      </c>
      <c r="J2482" s="9" t="s">
        <v>38</v>
      </c>
      <c r="K2482" s="194">
        <v>100</v>
      </c>
      <c r="L2482" s="9">
        <v>431010000</v>
      </c>
      <c r="M2482" s="5" t="s">
        <v>129</v>
      </c>
      <c r="N2482" s="25" t="s">
        <v>325</v>
      </c>
      <c r="O2482" s="9" t="s">
        <v>668</v>
      </c>
      <c r="P2482" s="9"/>
      <c r="Q2482" s="9" t="s">
        <v>669</v>
      </c>
      <c r="R2482" s="9" t="s">
        <v>670</v>
      </c>
      <c r="S2482" s="9"/>
      <c r="T2482" s="13" t="s">
        <v>51</v>
      </c>
      <c r="U2482" s="15"/>
      <c r="V2482" s="195">
        <v>3471552</v>
      </c>
      <c r="W2482" s="195">
        <v>3471552</v>
      </c>
      <c r="X2482" s="195">
        <f t="shared" si="95"/>
        <v>3888138.2400000002</v>
      </c>
      <c r="Y2482" s="9" t="s">
        <v>77</v>
      </c>
      <c r="Z2482" s="9">
        <v>2016</v>
      </c>
      <c r="AA2482" s="222"/>
      <c r="AB2482" s="1" t="s">
        <v>682</v>
      </c>
      <c r="AC2482" s="2" t="s">
        <v>689</v>
      </c>
      <c r="AD2482" s="24"/>
      <c r="AE2482" s="188" t="s">
        <v>684</v>
      </c>
      <c r="AF2482" s="188">
        <v>8401110000</v>
      </c>
      <c r="AG2482" s="188" t="s">
        <v>683</v>
      </c>
      <c r="AH2482" s="188"/>
      <c r="AI2482" s="24"/>
      <c r="AJ2482" s="24"/>
      <c r="AK2482" s="82" t="s">
        <v>688</v>
      </c>
    </row>
    <row r="2483" spans="1:39" ht="100.5" customHeight="1">
      <c r="A2483" s="20" t="s">
        <v>680</v>
      </c>
      <c r="B2483" s="9" t="s">
        <v>33</v>
      </c>
      <c r="C2483" s="9" t="s">
        <v>671</v>
      </c>
      <c r="D2483" s="25" t="s">
        <v>672</v>
      </c>
      <c r="E2483" s="25" t="s">
        <v>673</v>
      </c>
      <c r="F2483" s="25" t="s">
        <v>672</v>
      </c>
      <c r="G2483" s="25" t="s">
        <v>673</v>
      </c>
      <c r="H2483" s="25" t="s">
        <v>674</v>
      </c>
      <c r="I2483" s="9" t="s">
        <v>675</v>
      </c>
      <c r="J2483" s="9" t="s">
        <v>38</v>
      </c>
      <c r="K2483" s="194">
        <v>100</v>
      </c>
      <c r="L2483" s="9">
        <v>431010000</v>
      </c>
      <c r="M2483" s="5" t="s">
        <v>129</v>
      </c>
      <c r="N2483" s="25" t="s">
        <v>325</v>
      </c>
      <c r="O2483" s="9" t="s">
        <v>676</v>
      </c>
      <c r="P2483" s="9"/>
      <c r="Q2483" s="9" t="s">
        <v>669</v>
      </c>
      <c r="R2483" s="9" t="s">
        <v>677</v>
      </c>
      <c r="S2483" s="9"/>
      <c r="T2483" s="13" t="s">
        <v>51</v>
      </c>
      <c r="U2483" s="15"/>
      <c r="V2483" s="195">
        <v>4080000</v>
      </c>
      <c r="W2483" s="195">
        <v>4080000</v>
      </c>
      <c r="X2483" s="195">
        <f t="shared" si="95"/>
        <v>4569600</v>
      </c>
      <c r="Y2483" s="9" t="s">
        <v>77</v>
      </c>
      <c r="Z2483" s="9">
        <v>2016</v>
      </c>
      <c r="AA2483" s="222"/>
      <c r="AB2483" s="1" t="s">
        <v>682</v>
      </c>
      <c r="AC2483" s="2" t="s">
        <v>647</v>
      </c>
      <c r="AD2483" s="24"/>
      <c r="AE2483" s="196" t="s">
        <v>686</v>
      </c>
      <c r="AF2483" s="196">
        <v>8401260408</v>
      </c>
      <c r="AG2483" s="196" t="s">
        <v>685</v>
      </c>
      <c r="AH2483" s="196"/>
      <c r="AI2483" s="24"/>
      <c r="AJ2483" s="24"/>
      <c r="AK2483" s="82" t="s">
        <v>688</v>
      </c>
    </row>
    <row r="2484" spans="1:39" ht="100.5" customHeight="1">
      <c r="A2484" s="20" t="s">
        <v>681</v>
      </c>
      <c r="B2484" s="9" t="s">
        <v>33</v>
      </c>
      <c r="C2484" s="9" t="s">
        <v>671</v>
      </c>
      <c r="D2484" s="25" t="s">
        <v>672</v>
      </c>
      <c r="E2484" s="25" t="s">
        <v>673</v>
      </c>
      <c r="F2484" s="25" t="s">
        <v>672</v>
      </c>
      <c r="G2484" s="25" t="s">
        <v>673</v>
      </c>
      <c r="H2484" s="25" t="s">
        <v>674</v>
      </c>
      <c r="I2484" s="9" t="s">
        <v>675</v>
      </c>
      <c r="J2484" s="9" t="s">
        <v>38</v>
      </c>
      <c r="K2484" s="194">
        <v>100</v>
      </c>
      <c r="L2484" s="9">
        <v>431010000</v>
      </c>
      <c r="M2484" s="5" t="s">
        <v>129</v>
      </c>
      <c r="N2484" s="25" t="s">
        <v>325</v>
      </c>
      <c r="O2484" s="9" t="s">
        <v>678</v>
      </c>
      <c r="P2484" s="9"/>
      <c r="Q2484" s="9" t="s">
        <v>669</v>
      </c>
      <c r="R2484" s="9" t="s">
        <v>677</v>
      </c>
      <c r="S2484" s="9"/>
      <c r="T2484" s="13" t="s">
        <v>51</v>
      </c>
      <c r="U2484" s="15"/>
      <c r="V2484" s="195">
        <v>4080000</v>
      </c>
      <c r="W2484" s="195">
        <v>4080000</v>
      </c>
      <c r="X2484" s="195">
        <f t="shared" si="95"/>
        <v>4569600</v>
      </c>
      <c r="Y2484" s="9" t="s">
        <v>77</v>
      </c>
      <c r="Z2484" s="9">
        <v>2016</v>
      </c>
      <c r="AA2484" s="222"/>
      <c r="AB2484" s="1" t="s">
        <v>682</v>
      </c>
      <c r="AC2484" s="2" t="s">
        <v>647</v>
      </c>
      <c r="AD2484" s="24"/>
      <c r="AE2484" s="196" t="s">
        <v>686</v>
      </c>
      <c r="AF2484" s="196">
        <v>8401260408</v>
      </c>
      <c r="AG2484" s="196" t="s">
        <v>687</v>
      </c>
      <c r="AH2484" s="196"/>
      <c r="AI2484" s="24"/>
      <c r="AJ2484" s="24"/>
      <c r="AK2484" s="82" t="s">
        <v>688</v>
      </c>
    </row>
    <row r="2485" spans="1:39" ht="100.5" customHeight="1">
      <c r="A2485" s="20" t="s">
        <v>701</v>
      </c>
      <c r="B2485" s="9" t="s">
        <v>33</v>
      </c>
      <c r="C2485" s="186" t="s">
        <v>702</v>
      </c>
      <c r="D2485" s="186" t="s">
        <v>703</v>
      </c>
      <c r="E2485" s="51" t="s">
        <v>704</v>
      </c>
      <c r="F2485" s="186" t="s">
        <v>703</v>
      </c>
      <c r="G2485" s="51" t="s">
        <v>704</v>
      </c>
      <c r="H2485" s="51" t="s">
        <v>705</v>
      </c>
      <c r="I2485" s="51" t="s">
        <v>706</v>
      </c>
      <c r="J2485" s="51" t="s">
        <v>38</v>
      </c>
      <c r="K2485" s="187">
        <v>100</v>
      </c>
      <c r="L2485" s="116">
        <v>711000000</v>
      </c>
      <c r="M2485" s="132" t="s">
        <v>73</v>
      </c>
      <c r="N2485" s="51" t="s">
        <v>707</v>
      </c>
      <c r="O2485" s="186" t="s">
        <v>777</v>
      </c>
      <c r="P2485" s="49"/>
      <c r="Q2485" s="55" t="s">
        <v>774</v>
      </c>
      <c r="R2485" s="186" t="s">
        <v>778</v>
      </c>
      <c r="S2485" s="49"/>
      <c r="T2485" s="13" t="s">
        <v>51</v>
      </c>
      <c r="U2485" s="70"/>
      <c r="V2485" s="66">
        <v>82407625</v>
      </c>
      <c r="W2485" s="66">
        <v>82407625</v>
      </c>
      <c r="X2485" s="66">
        <v>81086623</v>
      </c>
      <c r="Y2485" s="58" t="s">
        <v>77</v>
      </c>
      <c r="Z2485" s="9">
        <v>2016</v>
      </c>
      <c r="AA2485" s="230"/>
      <c r="AB2485" s="2" t="s">
        <v>2193</v>
      </c>
      <c r="AC2485" s="2" t="s">
        <v>340</v>
      </c>
      <c r="AD2485" s="24"/>
      <c r="AE2485" s="24"/>
      <c r="AF2485" s="196"/>
      <c r="AG2485" s="196"/>
      <c r="AH2485" s="196"/>
      <c r="AI2485" s="24"/>
      <c r="AJ2485" s="24"/>
      <c r="AK2485" s="82" t="s">
        <v>708</v>
      </c>
      <c r="AL2485" s="189"/>
      <c r="AM2485" s="189"/>
    </row>
    <row r="2486" spans="1:39" s="552" customFormat="1" ht="100.5" customHeight="1">
      <c r="A2486" s="606" t="s">
        <v>753</v>
      </c>
      <c r="B2486" s="607" t="s">
        <v>33</v>
      </c>
      <c r="C2486" s="608" t="s">
        <v>754</v>
      </c>
      <c r="D2486" s="608" t="s">
        <v>755</v>
      </c>
      <c r="E2486" s="608" t="s">
        <v>756</v>
      </c>
      <c r="F2486" s="608" t="s">
        <v>755</v>
      </c>
      <c r="G2486" s="608" t="s">
        <v>756</v>
      </c>
      <c r="H2486" s="608" t="s">
        <v>757</v>
      </c>
      <c r="I2486" s="608" t="s">
        <v>758</v>
      </c>
      <c r="J2486" s="609" t="s">
        <v>38</v>
      </c>
      <c r="K2486" s="610">
        <v>100</v>
      </c>
      <c r="L2486" s="611">
        <v>711000000</v>
      </c>
      <c r="M2486" s="612" t="s">
        <v>73</v>
      </c>
      <c r="N2486" s="569" t="s">
        <v>1233</v>
      </c>
      <c r="O2486" s="608" t="s">
        <v>271</v>
      </c>
      <c r="P2486" s="608"/>
      <c r="Q2486" s="608" t="s">
        <v>759</v>
      </c>
      <c r="R2486" s="569" t="s">
        <v>76</v>
      </c>
      <c r="S2486" s="613"/>
      <c r="T2486" s="609" t="s">
        <v>51</v>
      </c>
      <c r="U2486" s="613"/>
      <c r="V2486" s="613">
        <v>743302.87</v>
      </c>
      <c r="W2486" s="613">
        <v>0</v>
      </c>
      <c r="X2486" s="613">
        <v>0</v>
      </c>
      <c r="Y2486" s="614" t="s">
        <v>77</v>
      </c>
      <c r="Z2486" s="569">
        <v>2016</v>
      </c>
      <c r="AA2486" s="615"/>
      <c r="AB2486" s="501" t="s">
        <v>2193</v>
      </c>
      <c r="AC2486" s="501" t="s">
        <v>209</v>
      </c>
      <c r="AD2486" s="616"/>
      <c r="AE2486" s="616"/>
      <c r="AF2486" s="616"/>
      <c r="AG2486" s="616"/>
      <c r="AH2486" s="616"/>
      <c r="AI2486" s="616"/>
      <c r="AJ2486" s="616"/>
      <c r="AK2486" s="501" t="s">
        <v>760</v>
      </c>
      <c r="AL2486" s="550"/>
      <c r="AM2486" s="590"/>
    </row>
    <row r="2487" spans="1:39" s="192" customFormat="1" ht="100.5" customHeight="1">
      <c r="A2487" s="617" t="s">
        <v>3124</v>
      </c>
      <c r="B2487" s="308" t="s">
        <v>33</v>
      </c>
      <c r="C2487" s="620" t="s">
        <v>754</v>
      </c>
      <c r="D2487" s="620" t="s">
        <v>755</v>
      </c>
      <c r="E2487" s="620" t="s">
        <v>756</v>
      </c>
      <c r="F2487" s="620" t="s">
        <v>755</v>
      </c>
      <c r="G2487" s="620" t="s">
        <v>756</v>
      </c>
      <c r="H2487" s="620" t="s">
        <v>757</v>
      </c>
      <c r="I2487" s="620" t="s">
        <v>758</v>
      </c>
      <c r="J2487" s="326" t="s">
        <v>38</v>
      </c>
      <c r="K2487" s="316">
        <v>100</v>
      </c>
      <c r="L2487" s="317">
        <v>711000000</v>
      </c>
      <c r="M2487" s="295" t="s">
        <v>73</v>
      </c>
      <c r="N2487" s="288" t="s">
        <v>2115</v>
      </c>
      <c r="O2487" s="620" t="s">
        <v>271</v>
      </c>
      <c r="P2487" s="620"/>
      <c r="Q2487" s="620" t="s">
        <v>759</v>
      </c>
      <c r="R2487" s="288" t="s">
        <v>76</v>
      </c>
      <c r="S2487" s="625"/>
      <c r="T2487" s="326" t="s">
        <v>51</v>
      </c>
      <c r="U2487" s="625"/>
      <c r="V2487" s="625">
        <v>743302.87</v>
      </c>
      <c r="W2487" s="625">
        <v>743302.87</v>
      </c>
      <c r="X2487" s="625">
        <f>W2487*1.12</f>
        <v>832499.21440000006</v>
      </c>
      <c r="Y2487" s="338" t="s">
        <v>77</v>
      </c>
      <c r="Z2487" s="288">
        <v>2016</v>
      </c>
      <c r="AA2487" s="382">
        <v>11</v>
      </c>
      <c r="AB2487" s="290" t="s">
        <v>2193</v>
      </c>
      <c r="AC2487" s="290" t="s">
        <v>209</v>
      </c>
      <c r="AD2487" s="292"/>
      <c r="AE2487" s="292"/>
      <c r="AF2487" s="292"/>
      <c r="AG2487" s="292"/>
      <c r="AH2487" s="292"/>
      <c r="AI2487" s="292"/>
      <c r="AJ2487" s="292"/>
      <c r="AK2487" s="290" t="s">
        <v>3125</v>
      </c>
      <c r="AL2487" s="190"/>
      <c r="AM2487" s="191"/>
    </row>
    <row r="2488" spans="1:39" s="192" customFormat="1" ht="100.5" customHeight="1">
      <c r="A2488" s="20" t="s">
        <v>763</v>
      </c>
      <c r="B2488" s="25" t="s">
        <v>33</v>
      </c>
      <c r="C2488" s="133" t="s">
        <v>764</v>
      </c>
      <c r="D2488" s="133" t="s">
        <v>765</v>
      </c>
      <c r="E2488" s="133" t="s">
        <v>766</v>
      </c>
      <c r="F2488" s="133" t="s">
        <v>767</v>
      </c>
      <c r="G2488" s="133" t="s">
        <v>768</v>
      </c>
      <c r="H2488" s="133" t="s">
        <v>767</v>
      </c>
      <c r="I2488" s="133" t="s">
        <v>768</v>
      </c>
      <c r="J2488" s="110" t="s">
        <v>38</v>
      </c>
      <c r="K2488" s="113">
        <v>100</v>
      </c>
      <c r="L2488" s="134">
        <v>271034100</v>
      </c>
      <c r="M2488" s="128" t="s">
        <v>84</v>
      </c>
      <c r="N2488" s="51" t="s">
        <v>707</v>
      </c>
      <c r="O2488" s="25" t="s">
        <v>84</v>
      </c>
      <c r="P2488" s="72"/>
      <c r="Q2488" s="9" t="s">
        <v>769</v>
      </c>
      <c r="R2488" s="114" t="s">
        <v>775</v>
      </c>
      <c r="S2488" s="193"/>
      <c r="T2488" s="110" t="s">
        <v>51</v>
      </c>
      <c r="U2488" s="193"/>
      <c r="V2488" s="193">
        <v>199773.84</v>
      </c>
      <c r="W2488" s="193">
        <v>199773.84</v>
      </c>
      <c r="X2488" s="111">
        <f>W2488*1.12</f>
        <v>223746.70080000002</v>
      </c>
      <c r="Y2488" s="117" t="s">
        <v>77</v>
      </c>
      <c r="Z2488" s="114">
        <v>2016</v>
      </c>
      <c r="AA2488" s="231"/>
      <c r="AB2488" s="2" t="s">
        <v>126</v>
      </c>
      <c r="AC2488" s="21" t="s">
        <v>209</v>
      </c>
      <c r="AD2488" s="205"/>
      <c r="AE2488" s="205"/>
      <c r="AF2488" s="205"/>
      <c r="AG2488" s="205"/>
      <c r="AH2488" s="205"/>
      <c r="AI2488" s="205"/>
      <c r="AJ2488" s="205"/>
      <c r="AK2488" s="2"/>
      <c r="AL2488" s="190"/>
      <c r="AM2488" s="191"/>
    </row>
    <row r="2489" spans="1:39" ht="100.5" customHeight="1">
      <c r="A2489" s="20" t="s">
        <v>770</v>
      </c>
      <c r="B2489" s="101" t="s">
        <v>345</v>
      </c>
      <c r="C2489" s="123" t="s">
        <v>364</v>
      </c>
      <c r="D2489" s="123" t="s">
        <v>365</v>
      </c>
      <c r="E2489" s="124" t="s">
        <v>369</v>
      </c>
      <c r="F2489" s="123" t="s">
        <v>365</v>
      </c>
      <c r="G2489" s="124" t="s">
        <v>369</v>
      </c>
      <c r="H2489" s="123" t="s">
        <v>771</v>
      </c>
      <c r="I2489" s="123" t="s">
        <v>772</v>
      </c>
      <c r="J2489" s="101" t="s">
        <v>38</v>
      </c>
      <c r="K2489" s="106">
        <v>100</v>
      </c>
      <c r="L2489" s="107">
        <v>711000000</v>
      </c>
      <c r="M2489" s="108" t="s">
        <v>73</v>
      </c>
      <c r="N2489" s="51" t="s">
        <v>707</v>
      </c>
      <c r="O2489" s="26" t="s">
        <v>73</v>
      </c>
      <c r="P2489" s="120"/>
      <c r="Q2489" s="121" t="s">
        <v>817</v>
      </c>
      <c r="R2489" s="116" t="s">
        <v>357</v>
      </c>
      <c r="S2489" s="120"/>
      <c r="T2489" s="110" t="s">
        <v>51</v>
      </c>
      <c r="U2489" s="201"/>
      <c r="V2489" s="122">
        <v>14521456</v>
      </c>
      <c r="W2489" s="122">
        <v>14521456</v>
      </c>
      <c r="X2489" s="111">
        <f>W2489*1.12</f>
        <v>16264030.720000001</v>
      </c>
      <c r="Y2489" s="117" t="s">
        <v>77</v>
      </c>
      <c r="Z2489" s="112">
        <v>2016</v>
      </c>
      <c r="AA2489" s="228"/>
      <c r="AB2489" s="21" t="s">
        <v>366</v>
      </c>
      <c r="AC2489" s="21" t="s">
        <v>79</v>
      </c>
      <c r="AD2489" s="24"/>
      <c r="AE2489" s="24"/>
      <c r="AF2489" s="24"/>
      <c r="AG2489" s="82"/>
      <c r="AH2489" s="24"/>
      <c r="AI2489" s="24"/>
      <c r="AJ2489" s="24"/>
      <c r="AK2489" s="2" t="s">
        <v>773</v>
      </c>
      <c r="AL2489" s="197" t="s">
        <v>818</v>
      </c>
    </row>
    <row r="2490" spans="1:39" s="192" customFormat="1" ht="100.5" customHeight="1">
      <c r="A2490" s="20" t="s">
        <v>831</v>
      </c>
      <c r="B2490" s="5" t="s">
        <v>819</v>
      </c>
      <c r="C2490" s="5" t="s">
        <v>820</v>
      </c>
      <c r="D2490" s="5" t="s">
        <v>821</v>
      </c>
      <c r="E2490" s="5" t="s">
        <v>822</v>
      </c>
      <c r="F2490" s="5" t="s">
        <v>821</v>
      </c>
      <c r="G2490" s="5" t="s">
        <v>823</v>
      </c>
      <c r="H2490" s="5" t="s">
        <v>824</v>
      </c>
      <c r="I2490" s="5" t="s">
        <v>823</v>
      </c>
      <c r="J2490" s="5" t="s">
        <v>227</v>
      </c>
      <c r="K2490" s="10">
        <v>100</v>
      </c>
      <c r="L2490" s="4">
        <v>711000000</v>
      </c>
      <c r="M2490" s="628" t="s">
        <v>73</v>
      </c>
      <c r="N2490" s="11" t="s">
        <v>248</v>
      </c>
      <c r="O2490" s="5" t="s">
        <v>825</v>
      </c>
      <c r="P2490" s="5"/>
      <c r="Q2490" s="5" t="s">
        <v>826</v>
      </c>
      <c r="R2490" s="8" t="s">
        <v>76</v>
      </c>
      <c r="S2490" s="7"/>
      <c r="T2490" s="13" t="s">
        <v>51</v>
      </c>
      <c r="U2490" s="7"/>
      <c r="V2490" s="7">
        <v>24800000</v>
      </c>
      <c r="W2490" s="7">
        <v>24800000</v>
      </c>
      <c r="X2490" s="7">
        <v>27776000</v>
      </c>
      <c r="Y2490" s="71" t="s">
        <v>77</v>
      </c>
      <c r="Z2490" s="8">
        <v>2016</v>
      </c>
      <c r="AA2490" s="223"/>
      <c r="AB2490" s="2" t="s">
        <v>2193</v>
      </c>
      <c r="AC2490" s="2"/>
      <c r="AD2490" s="205"/>
      <c r="AE2490" s="2" t="s">
        <v>827</v>
      </c>
      <c r="AF2490" s="205"/>
      <c r="AG2490" s="205"/>
      <c r="AH2490" s="205"/>
      <c r="AI2490" s="205"/>
      <c r="AJ2490" s="205"/>
      <c r="AK2490" s="2" t="s">
        <v>828</v>
      </c>
      <c r="AL2490" s="206"/>
    </row>
    <row r="2491" spans="1:39" s="192" customFormat="1" ht="100.5" customHeight="1">
      <c r="A2491" s="20" t="s">
        <v>832</v>
      </c>
      <c r="B2491" s="5" t="s">
        <v>819</v>
      </c>
      <c r="C2491" s="5" t="s">
        <v>820</v>
      </c>
      <c r="D2491" s="5" t="s">
        <v>821</v>
      </c>
      <c r="E2491" s="5" t="s">
        <v>822</v>
      </c>
      <c r="F2491" s="5" t="s">
        <v>821</v>
      </c>
      <c r="G2491" s="5" t="s">
        <v>829</v>
      </c>
      <c r="H2491" s="5" t="s">
        <v>830</v>
      </c>
      <c r="I2491" s="5" t="s">
        <v>829</v>
      </c>
      <c r="J2491" s="5" t="s">
        <v>227</v>
      </c>
      <c r="K2491" s="5">
        <v>100</v>
      </c>
      <c r="L2491" s="4">
        <v>711000000</v>
      </c>
      <c r="M2491" s="628" t="s">
        <v>73</v>
      </c>
      <c r="N2491" s="11" t="s">
        <v>248</v>
      </c>
      <c r="O2491" s="5" t="s">
        <v>825</v>
      </c>
      <c r="P2491" s="5"/>
      <c r="Q2491" s="5" t="s">
        <v>826</v>
      </c>
      <c r="R2491" s="8" t="s">
        <v>76</v>
      </c>
      <c r="S2491" s="7"/>
      <c r="T2491" s="13" t="s">
        <v>51</v>
      </c>
      <c r="U2491" s="7"/>
      <c r="V2491" s="7">
        <v>29000000</v>
      </c>
      <c r="W2491" s="7">
        <v>29000000</v>
      </c>
      <c r="X2491" s="7">
        <v>32480000</v>
      </c>
      <c r="Y2491" s="5" t="s">
        <v>77</v>
      </c>
      <c r="Z2491" s="8">
        <v>2016</v>
      </c>
      <c r="AA2491" s="223"/>
      <c r="AB2491" s="2" t="s">
        <v>2193</v>
      </c>
      <c r="AC2491" s="2"/>
      <c r="AD2491" s="205"/>
      <c r="AE2491" s="2" t="s">
        <v>827</v>
      </c>
      <c r="AF2491" s="205"/>
      <c r="AG2491" s="205"/>
      <c r="AH2491" s="205"/>
      <c r="AI2491" s="205"/>
      <c r="AJ2491" s="205"/>
      <c r="AK2491" s="2" t="s">
        <v>828</v>
      </c>
      <c r="AL2491" s="206"/>
    </row>
    <row r="2492" spans="1:39" s="192" customFormat="1" ht="100.5" customHeight="1">
      <c r="A2492" s="20" t="s">
        <v>833</v>
      </c>
      <c r="B2492" s="5" t="s">
        <v>819</v>
      </c>
      <c r="C2492" s="5" t="s">
        <v>836</v>
      </c>
      <c r="D2492" s="207" t="s">
        <v>837</v>
      </c>
      <c r="E2492" s="207" t="s">
        <v>838</v>
      </c>
      <c r="F2492" s="207" t="s">
        <v>837</v>
      </c>
      <c r="G2492" s="207" t="s">
        <v>838</v>
      </c>
      <c r="H2492" s="11" t="s">
        <v>839</v>
      </c>
      <c r="I2492" s="11" t="s">
        <v>840</v>
      </c>
      <c r="J2492" s="208" t="s">
        <v>38</v>
      </c>
      <c r="K2492" s="11">
        <v>100</v>
      </c>
      <c r="L2492" s="5">
        <v>511010000</v>
      </c>
      <c r="M2492" s="5" t="s">
        <v>87</v>
      </c>
      <c r="N2492" s="51" t="s">
        <v>841</v>
      </c>
      <c r="O2492" s="5" t="s">
        <v>87</v>
      </c>
      <c r="P2492" s="209"/>
      <c r="Q2492" s="13" t="s">
        <v>842</v>
      </c>
      <c r="R2492" s="50" t="s">
        <v>843</v>
      </c>
      <c r="S2492" s="209"/>
      <c r="T2492" s="208" t="s">
        <v>51</v>
      </c>
      <c r="U2492" s="70"/>
      <c r="V2492" s="210">
        <v>750000</v>
      </c>
      <c r="W2492" s="210">
        <v>750000</v>
      </c>
      <c r="X2492" s="7">
        <f>W2492*1.12</f>
        <v>840000.00000000012</v>
      </c>
      <c r="Y2492" s="19" t="s">
        <v>77</v>
      </c>
      <c r="Z2492" s="3">
        <v>2016</v>
      </c>
      <c r="AA2492" s="232"/>
      <c r="AB2492" s="1" t="s">
        <v>844</v>
      </c>
      <c r="AC2492" s="211" t="s">
        <v>209</v>
      </c>
      <c r="AD2492" s="196"/>
      <c r="AE2492" s="1"/>
      <c r="AF2492" s="196"/>
      <c r="AG2492" s="212" t="s">
        <v>845</v>
      </c>
      <c r="AH2492" s="205"/>
      <c r="AI2492" s="205"/>
      <c r="AJ2492" s="205"/>
      <c r="AK2492" s="2" t="s">
        <v>846</v>
      </c>
      <c r="AL2492" s="206"/>
    </row>
    <row r="2493" spans="1:39" s="552" customFormat="1" ht="100.5" customHeight="1">
      <c r="A2493" s="606" t="s">
        <v>834</v>
      </c>
      <c r="B2493" s="493" t="s">
        <v>819</v>
      </c>
      <c r="C2493" s="971" t="s">
        <v>847</v>
      </c>
      <c r="D2493" s="971" t="s">
        <v>848</v>
      </c>
      <c r="E2493" s="521" t="s">
        <v>849</v>
      </c>
      <c r="F2493" s="521" t="s">
        <v>848</v>
      </c>
      <c r="G2493" s="521" t="s">
        <v>849</v>
      </c>
      <c r="H2493" s="521" t="s">
        <v>850</v>
      </c>
      <c r="I2493" s="521" t="s">
        <v>851</v>
      </c>
      <c r="J2493" s="559" t="s">
        <v>38</v>
      </c>
      <c r="K2493" s="685">
        <v>100</v>
      </c>
      <c r="L2493" s="972">
        <v>751000000</v>
      </c>
      <c r="M2493" s="608" t="s">
        <v>83</v>
      </c>
      <c r="N2493" s="569" t="s">
        <v>761</v>
      </c>
      <c r="O2493" s="607" t="s">
        <v>855</v>
      </c>
      <c r="P2493" s="607"/>
      <c r="Q2493" s="607" t="s">
        <v>860</v>
      </c>
      <c r="R2493" s="521" t="s">
        <v>854</v>
      </c>
      <c r="S2493" s="973"/>
      <c r="T2493" s="559" t="s">
        <v>51</v>
      </c>
      <c r="U2493" s="973"/>
      <c r="V2493" s="973">
        <v>1850000</v>
      </c>
      <c r="W2493" s="973">
        <v>0</v>
      </c>
      <c r="X2493" s="544">
        <v>0</v>
      </c>
      <c r="Y2493" s="704" t="s">
        <v>77</v>
      </c>
      <c r="Z2493" s="543">
        <v>2016</v>
      </c>
      <c r="AA2493" s="974"/>
      <c r="AB2493" s="582" t="s">
        <v>682</v>
      </c>
      <c r="AC2493" s="547" t="s">
        <v>209</v>
      </c>
      <c r="AD2493" s="616"/>
      <c r="AE2493" s="501"/>
      <c r="AF2493" s="616"/>
      <c r="AG2493" s="616"/>
      <c r="AH2493" s="616"/>
      <c r="AI2493" s="616"/>
      <c r="AJ2493" s="616"/>
      <c r="AK2493" s="501" t="s">
        <v>856</v>
      </c>
      <c r="AL2493" s="975"/>
    </row>
    <row r="2494" spans="1:39" s="192" customFormat="1" ht="100.5" customHeight="1">
      <c r="A2494" s="979" t="s">
        <v>4506</v>
      </c>
      <c r="B2494" s="749" t="s">
        <v>819</v>
      </c>
      <c r="C2494" s="72" t="s">
        <v>847</v>
      </c>
      <c r="D2494" s="72" t="s">
        <v>848</v>
      </c>
      <c r="E2494" s="73" t="s">
        <v>849</v>
      </c>
      <c r="F2494" s="73" t="s">
        <v>848</v>
      </c>
      <c r="G2494" s="73" t="s">
        <v>849</v>
      </c>
      <c r="H2494" s="73" t="s">
        <v>850</v>
      </c>
      <c r="I2494" s="73" t="s">
        <v>851</v>
      </c>
      <c r="J2494" s="783" t="s">
        <v>38</v>
      </c>
      <c r="K2494" s="923">
        <v>100</v>
      </c>
      <c r="L2494" s="766">
        <v>751000000</v>
      </c>
      <c r="M2494" s="749" t="s">
        <v>83</v>
      </c>
      <c r="N2494" s="727" t="s">
        <v>761</v>
      </c>
      <c r="O2494" s="768" t="s">
        <v>855</v>
      </c>
      <c r="P2494" s="976"/>
      <c r="Q2494" s="768" t="s">
        <v>4507</v>
      </c>
      <c r="R2494" s="73" t="s">
        <v>854</v>
      </c>
      <c r="S2494" s="193"/>
      <c r="T2494" s="767" t="s">
        <v>51</v>
      </c>
      <c r="U2494" s="193"/>
      <c r="V2494" s="193">
        <v>2150000</v>
      </c>
      <c r="W2494" s="193">
        <v>2150000</v>
      </c>
      <c r="X2494" s="769">
        <f t="shared" ref="X2494" si="97">W2494*1.12</f>
        <v>2408000</v>
      </c>
      <c r="Y2494" s="770"/>
      <c r="Z2494" s="751">
        <v>2016</v>
      </c>
      <c r="AA2494" s="401" t="s">
        <v>4508</v>
      </c>
      <c r="AB2494" s="878" t="s">
        <v>682</v>
      </c>
      <c r="AC2494" s="799" t="s">
        <v>209</v>
      </c>
      <c r="AD2494" s="977">
        <v>7211900600</v>
      </c>
      <c r="AE2494" s="977" t="s">
        <v>4509</v>
      </c>
      <c r="AF2494" s="977" t="s">
        <v>4510</v>
      </c>
      <c r="AG2494" s="977" t="s">
        <v>4511</v>
      </c>
      <c r="AH2494" s="977"/>
      <c r="AI2494" s="977"/>
      <c r="AJ2494" s="814"/>
      <c r="AK2494" s="760" t="s">
        <v>4512</v>
      </c>
      <c r="AL2494" s="206"/>
    </row>
    <row r="2495" spans="1:39" s="552" customFormat="1" ht="100.5" customHeight="1">
      <c r="A2495" s="606" t="s">
        <v>835</v>
      </c>
      <c r="B2495" s="493" t="s">
        <v>819</v>
      </c>
      <c r="C2495" s="971" t="s">
        <v>847</v>
      </c>
      <c r="D2495" s="971" t="s">
        <v>848</v>
      </c>
      <c r="E2495" s="607" t="s">
        <v>849</v>
      </c>
      <c r="F2495" s="607" t="s">
        <v>848</v>
      </c>
      <c r="G2495" s="607" t="s">
        <v>849</v>
      </c>
      <c r="H2495" s="607" t="s">
        <v>852</v>
      </c>
      <c r="I2495" s="607" t="s">
        <v>853</v>
      </c>
      <c r="J2495" s="559" t="s">
        <v>38</v>
      </c>
      <c r="K2495" s="685">
        <v>100</v>
      </c>
      <c r="L2495" s="972">
        <v>751000000</v>
      </c>
      <c r="M2495" s="608" t="s">
        <v>83</v>
      </c>
      <c r="N2495" s="569" t="s">
        <v>761</v>
      </c>
      <c r="O2495" s="607" t="s">
        <v>855</v>
      </c>
      <c r="P2495" s="607"/>
      <c r="Q2495" s="607" t="s">
        <v>860</v>
      </c>
      <c r="R2495" s="521" t="s">
        <v>854</v>
      </c>
      <c r="S2495" s="973"/>
      <c r="T2495" s="559" t="s">
        <v>51</v>
      </c>
      <c r="U2495" s="973"/>
      <c r="V2495" s="973">
        <v>1800000</v>
      </c>
      <c r="W2495" s="973">
        <v>0</v>
      </c>
      <c r="X2495" s="544">
        <v>0</v>
      </c>
      <c r="Y2495" s="704" t="s">
        <v>77</v>
      </c>
      <c r="Z2495" s="543">
        <v>2016</v>
      </c>
      <c r="AA2495" s="974"/>
      <c r="AB2495" s="582" t="s">
        <v>682</v>
      </c>
      <c r="AC2495" s="547" t="s">
        <v>209</v>
      </c>
      <c r="AD2495" s="616"/>
      <c r="AE2495" s="501"/>
      <c r="AF2495" s="616"/>
      <c r="AG2495" s="616"/>
      <c r="AH2495" s="616"/>
      <c r="AI2495" s="616"/>
      <c r="AJ2495" s="616"/>
      <c r="AK2495" s="501" t="s">
        <v>856</v>
      </c>
      <c r="AL2495" s="975"/>
    </row>
    <row r="2496" spans="1:39" s="192" customFormat="1" ht="100.5" customHeight="1">
      <c r="A2496" s="979" t="s">
        <v>4513</v>
      </c>
      <c r="B2496" s="749" t="s">
        <v>819</v>
      </c>
      <c r="C2496" s="72" t="s">
        <v>847</v>
      </c>
      <c r="D2496" s="72" t="s">
        <v>848</v>
      </c>
      <c r="E2496" s="768" t="s">
        <v>849</v>
      </c>
      <c r="F2496" s="768" t="s">
        <v>848</v>
      </c>
      <c r="G2496" s="768" t="s">
        <v>849</v>
      </c>
      <c r="H2496" s="768" t="s">
        <v>852</v>
      </c>
      <c r="I2496" s="768" t="s">
        <v>853</v>
      </c>
      <c r="J2496" s="783" t="s">
        <v>38</v>
      </c>
      <c r="K2496" s="923">
        <v>100</v>
      </c>
      <c r="L2496" s="766">
        <v>751000000</v>
      </c>
      <c r="M2496" s="749" t="s">
        <v>83</v>
      </c>
      <c r="N2496" s="727" t="s">
        <v>761</v>
      </c>
      <c r="O2496" s="768" t="s">
        <v>855</v>
      </c>
      <c r="P2496" s="976"/>
      <c r="Q2496" s="768" t="s">
        <v>4507</v>
      </c>
      <c r="R2496" s="73" t="s">
        <v>854</v>
      </c>
      <c r="S2496" s="193"/>
      <c r="T2496" s="767" t="s">
        <v>51</v>
      </c>
      <c r="U2496" s="193"/>
      <c r="V2496" s="193">
        <v>2100000</v>
      </c>
      <c r="W2496" s="193">
        <v>2100000</v>
      </c>
      <c r="X2496" s="769">
        <f t="shared" ref="X2496" si="98">W2496*1.12</f>
        <v>2352000</v>
      </c>
      <c r="Y2496" s="770"/>
      <c r="Z2496" s="751">
        <v>2016</v>
      </c>
      <c r="AA2496" s="401" t="s">
        <v>4508</v>
      </c>
      <c r="AB2496" s="878" t="s">
        <v>682</v>
      </c>
      <c r="AC2496" s="799" t="s">
        <v>209</v>
      </c>
      <c r="AD2496" s="978">
        <v>7211900600</v>
      </c>
      <c r="AE2496" s="878" t="s">
        <v>4509</v>
      </c>
      <c r="AF2496" s="978" t="s">
        <v>4510</v>
      </c>
      <c r="AG2496" s="760" t="s">
        <v>4514</v>
      </c>
      <c r="AH2496" s="978"/>
      <c r="AI2496" s="760"/>
      <c r="AJ2496" s="814"/>
      <c r="AK2496" s="760" t="s">
        <v>4512</v>
      </c>
      <c r="AL2496" s="206"/>
    </row>
    <row r="2497" spans="1:39" s="192" customFormat="1" ht="100.5" customHeight="1">
      <c r="A2497" s="74" t="s">
        <v>1243</v>
      </c>
      <c r="B2497" s="25" t="s">
        <v>1244</v>
      </c>
      <c r="C2497" s="25" t="s">
        <v>132</v>
      </c>
      <c r="D2497" s="25" t="s">
        <v>133</v>
      </c>
      <c r="E2497" s="25" t="s">
        <v>133</v>
      </c>
      <c r="F2497" s="25" t="s">
        <v>133</v>
      </c>
      <c r="G2497" s="25" t="s">
        <v>133</v>
      </c>
      <c r="H2497" s="8" t="s">
        <v>134</v>
      </c>
      <c r="I2497" s="8" t="s">
        <v>135</v>
      </c>
      <c r="J2497" s="25" t="s">
        <v>38</v>
      </c>
      <c r="K2497" s="10">
        <v>100</v>
      </c>
      <c r="L2497" s="5">
        <v>471010000</v>
      </c>
      <c r="M2497" s="26" t="s">
        <v>125</v>
      </c>
      <c r="N2497" s="25" t="s">
        <v>761</v>
      </c>
      <c r="O2497" s="25" t="s">
        <v>136</v>
      </c>
      <c r="P2497" s="25"/>
      <c r="Q2497" s="25" t="s">
        <v>1245</v>
      </c>
      <c r="R2497" s="8" t="s">
        <v>357</v>
      </c>
      <c r="S2497" s="25"/>
      <c r="T2497" s="13" t="s">
        <v>51</v>
      </c>
      <c r="U2497" s="25"/>
      <c r="V2497" s="15">
        <v>3179372.7</v>
      </c>
      <c r="W2497" s="15">
        <v>3179372.7</v>
      </c>
      <c r="X2497" s="7">
        <f>W2497*1.12</f>
        <v>3560897.4240000006</v>
      </c>
      <c r="Y2497" s="25" t="s">
        <v>40</v>
      </c>
      <c r="Z2497" s="161">
        <v>2016</v>
      </c>
      <c r="AA2497" s="7"/>
      <c r="AB2497" s="2" t="s">
        <v>126</v>
      </c>
      <c r="AC2497" s="2" t="s">
        <v>67</v>
      </c>
      <c r="AD2497" s="2"/>
      <c r="AE2497" s="2" t="s">
        <v>123</v>
      </c>
      <c r="AF2497" s="2"/>
      <c r="AG2497" s="2"/>
      <c r="AH2497" s="2"/>
      <c r="AI2497" s="2"/>
      <c r="AJ2497" s="2"/>
      <c r="AK2497" s="2"/>
      <c r="AL2497" s="99"/>
      <c r="AM2497" s="99"/>
    </row>
    <row r="2498" spans="1:39" s="192" customFormat="1" ht="100.5" customHeight="1">
      <c r="A2498" s="74" t="s">
        <v>1246</v>
      </c>
      <c r="B2498" s="25" t="s">
        <v>1244</v>
      </c>
      <c r="C2498" s="25" t="s">
        <v>132</v>
      </c>
      <c r="D2498" s="25" t="s">
        <v>133</v>
      </c>
      <c r="E2498" s="25" t="s">
        <v>133</v>
      </c>
      <c r="F2498" s="25" t="s">
        <v>133</v>
      </c>
      <c r="G2498" s="25" t="s">
        <v>133</v>
      </c>
      <c r="H2498" s="8" t="s">
        <v>134</v>
      </c>
      <c r="I2498" s="8" t="s">
        <v>135</v>
      </c>
      <c r="J2498" s="25" t="s">
        <v>38</v>
      </c>
      <c r="K2498" s="10">
        <v>100</v>
      </c>
      <c r="L2498" s="5">
        <v>471010000</v>
      </c>
      <c r="M2498" s="26" t="s">
        <v>125</v>
      </c>
      <c r="N2498" s="25" t="s">
        <v>761</v>
      </c>
      <c r="O2498" s="25" t="s">
        <v>137</v>
      </c>
      <c r="P2498" s="25"/>
      <c r="Q2498" s="25" t="s">
        <v>1245</v>
      </c>
      <c r="R2498" s="8" t="s">
        <v>357</v>
      </c>
      <c r="S2498" s="25"/>
      <c r="T2498" s="13" t="s">
        <v>51</v>
      </c>
      <c r="U2498" s="25"/>
      <c r="V2498" s="15">
        <v>17996304.360000007</v>
      </c>
      <c r="W2498" s="15">
        <v>17996304.360000007</v>
      </c>
      <c r="X2498" s="7">
        <f t="shared" ref="X2498:X2561" si="99">W2498*1.12</f>
        <v>20155860.883200008</v>
      </c>
      <c r="Y2498" s="25" t="s">
        <v>40</v>
      </c>
      <c r="Z2498" s="161">
        <v>2016</v>
      </c>
      <c r="AA2498" s="7"/>
      <c r="AB2498" s="2" t="s">
        <v>126</v>
      </c>
      <c r="AC2498" s="2" t="s">
        <v>67</v>
      </c>
      <c r="AD2498" s="2"/>
      <c r="AE2498" s="2" t="s">
        <v>123</v>
      </c>
      <c r="AF2498" s="2"/>
      <c r="AG2498" s="2"/>
      <c r="AH2498" s="2"/>
      <c r="AI2498" s="2"/>
      <c r="AJ2498" s="2"/>
      <c r="AK2498" s="2"/>
      <c r="AL2498" s="99"/>
      <c r="AM2498" s="99"/>
    </row>
    <row r="2499" spans="1:39" s="192" customFormat="1" ht="100.5" customHeight="1">
      <c r="A2499" s="74" t="s">
        <v>1247</v>
      </c>
      <c r="B2499" s="25" t="s">
        <v>1244</v>
      </c>
      <c r="C2499" s="25" t="s">
        <v>132</v>
      </c>
      <c r="D2499" s="25" t="s">
        <v>133</v>
      </c>
      <c r="E2499" s="25" t="s">
        <v>133</v>
      </c>
      <c r="F2499" s="25" t="s">
        <v>133</v>
      </c>
      <c r="G2499" s="25" t="s">
        <v>133</v>
      </c>
      <c r="H2499" s="8" t="s">
        <v>134</v>
      </c>
      <c r="I2499" s="8" t="s">
        <v>135</v>
      </c>
      <c r="J2499" s="25" t="s">
        <v>38</v>
      </c>
      <c r="K2499" s="10">
        <v>100</v>
      </c>
      <c r="L2499" s="5">
        <v>471010000</v>
      </c>
      <c r="M2499" s="26" t="s">
        <v>125</v>
      </c>
      <c r="N2499" s="25" t="s">
        <v>761</v>
      </c>
      <c r="O2499" s="25" t="s">
        <v>138</v>
      </c>
      <c r="P2499" s="25"/>
      <c r="Q2499" s="25" t="s">
        <v>1245</v>
      </c>
      <c r="R2499" s="8" t="s">
        <v>357</v>
      </c>
      <c r="S2499" s="25"/>
      <c r="T2499" s="13" t="s">
        <v>51</v>
      </c>
      <c r="U2499" s="25"/>
      <c r="V2499" s="15">
        <v>9081311.8699999992</v>
      </c>
      <c r="W2499" s="15">
        <v>9081311.8699999992</v>
      </c>
      <c r="X2499" s="7">
        <f t="shared" si="99"/>
        <v>10171069.294400001</v>
      </c>
      <c r="Y2499" s="25" t="s">
        <v>40</v>
      </c>
      <c r="Z2499" s="161">
        <v>2016</v>
      </c>
      <c r="AA2499" s="7"/>
      <c r="AB2499" s="2" t="s">
        <v>126</v>
      </c>
      <c r="AC2499" s="2" t="s">
        <v>67</v>
      </c>
      <c r="AD2499" s="2"/>
      <c r="AE2499" s="2" t="s">
        <v>123</v>
      </c>
      <c r="AF2499" s="2"/>
      <c r="AG2499" s="2"/>
      <c r="AH2499" s="2"/>
      <c r="AI2499" s="2"/>
      <c r="AJ2499" s="2"/>
      <c r="AK2499" s="2"/>
      <c r="AL2499" s="99"/>
      <c r="AM2499" s="99"/>
    </row>
    <row r="2500" spans="1:39" s="192" customFormat="1" ht="100.5" customHeight="1">
      <c r="A2500" s="74" t="s">
        <v>1248</v>
      </c>
      <c r="B2500" s="25" t="s">
        <v>1244</v>
      </c>
      <c r="C2500" s="25" t="s">
        <v>132</v>
      </c>
      <c r="D2500" s="25" t="s">
        <v>133</v>
      </c>
      <c r="E2500" s="25" t="s">
        <v>133</v>
      </c>
      <c r="F2500" s="25" t="s">
        <v>133</v>
      </c>
      <c r="G2500" s="25" t="s">
        <v>133</v>
      </c>
      <c r="H2500" s="8" t="s">
        <v>134</v>
      </c>
      <c r="I2500" s="8" t="s">
        <v>135</v>
      </c>
      <c r="J2500" s="25" t="s">
        <v>38</v>
      </c>
      <c r="K2500" s="10">
        <v>100</v>
      </c>
      <c r="L2500" s="95">
        <v>231010000</v>
      </c>
      <c r="M2500" s="5" t="s">
        <v>128</v>
      </c>
      <c r="N2500" s="25" t="s">
        <v>761</v>
      </c>
      <c r="O2500" s="26" t="s">
        <v>128</v>
      </c>
      <c r="P2500" s="25"/>
      <c r="Q2500" s="25" t="s">
        <v>1245</v>
      </c>
      <c r="R2500" s="8" t="s">
        <v>357</v>
      </c>
      <c r="S2500" s="25"/>
      <c r="T2500" s="13" t="s">
        <v>51</v>
      </c>
      <c r="U2500" s="25"/>
      <c r="V2500" s="15">
        <v>82987969.5</v>
      </c>
      <c r="W2500" s="15">
        <v>82987969.5</v>
      </c>
      <c r="X2500" s="7">
        <f t="shared" si="99"/>
        <v>92946525.840000004</v>
      </c>
      <c r="Y2500" s="25" t="s">
        <v>40</v>
      </c>
      <c r="Z2500" s="161">
        <v>2016</v>
      </c>
      <c r="AA2500" s="7"/>
      <c r="AB2500" s="2" t="s">
        <v>126</v>
      </c>
      <c r="AC2500" s="2" t="s">
        <v>67</v>
      </c>
      <c r="AD2500" s="2"/>
      <c r="AE2500" s="2" t="s">
        <v>123</v>
      </c>
      <c r="AF2500" s="2"/>
      <c r="AG2500" s="2"/>
      <c r="AH2500" s="2"/>
      <c r="AI2500" s="2"/>
      <c r="AJ2500" s="2"/>
      <c r="AK2500" s="2"/>
      <c r="AL2500" s="99"/>
      <c r="AM2500" s="99"/>
    </row>
    <row r="2501" spans="1:39" s="192" customFormat="1" ht="100.5" customHeight="1">
      <c r="A2501" s="74" t="s">
        <v>1249</v>
      </c>
      <c r="B2501" s="25" t="s">
        <v>1244</v>
      </c>
      <c r="C2501" s="25" t="s">
        <v>132</v>
      </c>
      <c r="D2501" s="25" t="s">
        <v>133</v>
      </c>
      <c r="E2501" s="25" t="s">
        <v>133</v>
      </c>
      <c r="F2501" s="25" t="s">
        <v>133</v>
      </c>
      <c r="G2501" s="25" t="s">
        <v>133</v>
      </c>
      <c r="H2501" s="8" t="s">
        <v>134</v>
      </c>
      <c r="I2501" s="8" t="s">
        <v>135</v>
      </c>
      <c r="J2501" s="25" t="s">
        <v>38</v>
      </c>
      <c r="K2501" s="10">
        <v>100</v>
      </c>
      <c r="L2501" s="95">
        <v>231010000</v>
      </c>
      <c r="M2501" s="5" t="s">
        <v>128</v>
      </c>
      <c r="N2501" s="25" t="s">
        <v>761</v>
      </c>
      <c r="O2501" s="25" t="s">
        <v>141</v>
      </c>
      <c r="P2501" s="25"/>
      <c r="Q2501" s="25" t="s">
        <v>1245</v>
      </c>
      <c r="R2501" s="8" t="s">
        <v>357</v>
      </c>
      <c r="S2501" s="25"/>
      <c r="T2501" s="13" t="s">
        <v>51</v>
      </c>
      <c r="U2501" s="25"/>
      <c r="V2501" s="15">
        <v>9100252.0000000019</v>
      </c>
      <c r="W2501" s="15">
        <v>9100252.0000000019</v>
      </c>
      <c r="X2501" s="7">
        <f t="shared" si="99"/>
        <v>10192282.240000004</v>
      </c>
      <c r="Y2501" s="25" t="s">
        <v>40</v>
      </c>
      <c r="Z2501" s="161">
        <v>2016</v>
      </c>
      <c r="AA2501" s="7"/>
      <c r="AB2501" s="2" t="s">
        <v>126</v>
      </c>
      <c r="AC2501" s="2" t="s">
        <v>67</v>
      </c>
      <c r="AD2501" s="2"/>
      <c r="AE2501" s="2" t="s">
        <v>123</v>
      </c>
      <c r="AF2501" s="2"/>
      <c r="AG2501" s="2"/>
      <c r="AH2501" s="2"/>
      <c r="AI2501" s="2"/>
      <c r="AJ2501" s="2"/>
      <c r="AK2501" s="2"/>
      <c r="AL2501" s="99"/>
      <c r="AM2501" s="99"/>
    </row>
    <row r="2502" spans="1:39" s="192" customFormat="1" ht="100.5" customHeight="1">
      <c r="A2502" s="74" t="s">
        <v>1250</v>
      </c>
      <c r="B2502" s="25" t="s">
        <v>1244</v>
      </c>
      <c r="C2502" s="25" t="s">
        <v>132</v>
      </c>
      <c r="D2502" s="25" t="s">
        <v>133</v>
      </c>
      <c r="E2502" s="25" t="s">
        <v>133</v>
      </c>
      <c r="F2502" s="25" t="s">
        <v>133</v>
      </c>
      <c r="G2502" s="25" t="s">
        <v>133</v>
      </c>
      <c r="H2502" s="8" t="s">
        <v>134</v>
      </c>
      <c r="I2502" s="8" t="s">
        <v>135</v>
      </c>
      <c r="J2502" s="25" t="s">
        <v>38</v>
      </c>
      <c r="K2502" s="10">
        <v>100</v>
      </c>
      <c r="L2502" s="95">
        <v>231010000</v>
      </c>
      <c r="M2502" s="5" t="s">
        <v>128</v>
      </c>
      <c r="N2502" s="25" t="s">
        <v>761</v>
      </c>
      <c r="O2502" s="25" t="s">
        <v>142</v>
      </c>
      <c r="P2502" s="25"/>
      <c r="Q2502" s="25" t="s">
        <v>1245</v>
      </c>
      <c r="R2502" s="8" t="s">
        <v>357</v>
      </c>
      <c r="S2502" s="25"/>
      <c r="T2502" s="13" t="s">
        <v>51</v>
      </c>
      <c r="U2502" s="25"/>
      <c r="V2502" s="15">
        <v>9758173.0100000054</v>
      </c>
      <c r="W2502" s="15">
        <v>9758173.0100000054</v>
      </c>
      <c r="X2502" s="7">
        <f t="shared" si="99"/>
        <v>10929153.771200007</v>
      </c>
      <c r="Y2502" s="25" t="s">
        <v>40</v>
      </c>
      <c r="Z2502" s="161">
        <v>2016</v>
      </c>
      <c r="AA2502" s="7"/>
      <c r="AB2502" s="2" t="s">
        <v>126</v>
      </c>
      <c r="AC2502" s="2" t="s">
        <v>67</v>
      </c>
      <c r="AD2502" s="2"/>
      <c r="AE2502" s="2" t="s">
        <v>123</v>
      </c>
      <c r="AF2502" s="2"/>
      <c r="AG2502" s="2"/>
      <c r="AH2502" s="2"/>
      <c r="AI2502" s="2"/>
      <c r="AJ2502" s="2"/>
      <c r="AK2502" s="2"/>
      <c r="AL2502" s="99"/>
      <c r="AM2502" s="99"/>
    </row>
    <row r="2503" spans="1:39" s="192" customFormat="1" ht="100.5" customHeight="1">
      <c r="A2503" s="74" t="s">
        <v>1251</v>
      </c>
      <c r="B2503" s="25" t="s">
        <v>1244</v>
      </c>
      <c r="C2503" s="25" t="s">
        <v>132</v>
      </c>
      <c r="D2503" s="25" t="s">
        <v>133</v>
      </c>
      <c r="E2503" s="25" t="s">
        <v>133</v>
      </c>
      <c r="F2503" s="25" t="s">
        <v>133</v>
      </c>
      <c r="G2503" s="25" t="s">
        <v>133</v>
      </c>
      <c r="H2503" s="8" t="s">
        <v>134</v>
      </c>
      <c r="I2503" s="8" t="s">
        <v>135</v>
      </c>
      <c r="J2503" s="25" t="s">
        <v>38</v>
      </c>
      <c r="K2503" s="10">
        <v>100</v>
      </c>
      <c r="L2503" s="95">
        <v>231010000</v>
      </c>
      <c r="M2503" s="5" t="s">
        <v>128</v>
      </c>
      <c r="N2503" s="25" t="s">
        <v>761</v>
      </c>
      <c r="O2503" s="25" t="s">
        <v>143</v>
      </c>
      <c r="P2503" s="25"/>
      <c r="Q2503" s="25" t="s">
        <v>1245</v>
      </c>
      <c r="R2503" s="8" t="s">
        <v>357</v>
      </c>
      <c r="S2503" s="25"/>
      <c r="T2503" s="13" t="s">
        <v>51</v>
      </c>
      <c r="U2503" s="25"/>
      <c r="V2503" s="15">
        <v>16298951.052000001</v>
      </c>
      <c r="W2503" s="15">
        <v>16298951.052000001</v>
      </c>
      <c r="X2503" s="7">
        <f t="shared" si="99"/>
        <v>18254825.178240001</v>
      </c>
      <c r="Y2503" s="25" t="s">
        <v>40</v>
      </c>
      <c r="Z2503" s="161">
        <v>2016</v>
      </c>
      <c r="AA2503" s="7"/>
      <c r="AB2503" s="2" t="s">
        <v>126</v>
      </c>
      <c r="AC2503" s="2" t="s">
        <v>67</v>
      </c>
      <c r="AD2503" s="2"/>
      <c r="AE2503" s="2" t="s">
        <v>123</v>
      </c>
      <c r="AF2503" s="2"/>
      <c r="AG2503" s="2"/>
      <c r="AH2503" s="2"/>
      <c r="AI2503" s="2"/>
      <c r="AJ2503" s="2"/>
      <c r="AK2503" s="2"/>
      <c r="AL2503" s="99"/>
      <c r="AM2503" s="99"/>
    </row>
    <row r="2504" spans="1:39" s="192" customFormat="1" ht="100.5" customHeight="1">
      <c r="A2504" s="74" t="s">
        <v>1252</v>
      </c>
      <c r="B2504" s="25" t="s">
        <v>1244</v>
      </c>
      <c r="C2504" s="25" t="s">
        <v>132</v>
      </c>
      <c r="D2504" s="25" t="s">
        <v>133</v>
      </c>
      <c r="E2504" s="25" t="s">
        <v>133</v>
      </c>
      <c r="F2504" s="25" t="s">
        <v>133</v>
      </c>
      <c r="G2504" s="25" t="s">
        <v>133</v>
      </c>
      <c r="H2504" s="8" t="s">
        <v>134</v>
      </c>
      <c r="I2504" s="8" t="s">
        <v>135</v>
      </c>
      <c r="J2504" s="25" t="s">
        <v>38</v>
      </c>
      <c r="K2504" s="10">
        <v>100</v>
      </c>
      <c r="L2504" s="95">
        <v>231010000</v>
      </c>
      <c r="M2504" s="5" t="s">
        <v>128</v>
      </c>
      <c r="N2504" s="25" t="s">
        <v>761</v>
      </c>
      <c r="O2504" s="25" t="s">
        <v>144</v>
      </c>
      <c r="P2504" s="25"/>
      <c r="Q2504" s="25" t="s">
        <v>1245</v>
      </c>
      <c r="R2504" s="8" t="s">
        <v>357</v>
      </c>
      <c r="S2504" s="25"/>
      <c r="T2504" s="13" t="s">
        <v>51</v>
      </c>
      <c r="U2504" s="25"/>
      <c r="V2504" s="15">
        <v>3278573.5399999996</v>
      </c>
      <c r="W2504" s="15">
        <v>3278573.5399999996</v>
      </c>
      <c r="X2504" s="7">
        <f t="shared" si="99"/>
        <v>3672002.3648000001</v>
      </c>
      <c r="Y2504" s="25" t="s">
        <v>40</v>
      </c>
      <c r="Z2504" s="161">
        <v>2016</v>
      </c>
      <c r="AA2504" s="7"/>
      <c r="AB2504" s="2" t="s">
        <v>126</v>
      </c>
      <c r="AC2504" s="2" t="s">
        <v>67</v>
      </c>
      <c r="AD2504" s="2"/>
      <c r="AE2504" s="2" t="s">
        <v>123</v>
      </c>
      <c r="AF2504" s="2"/>
      <c r="AG2504" s="2"/>
      <c r="AH2504" s="2"/>
      <c r="AI2504" s="2"/>
      <c r="AJ2504" s="2"/>
      <c r="AK2504" s="2"/>
      <c r="AL2504" s="99"/>
      <c r="AM2504" s="99"/>
    </row>
    <row r="2505" spans="1:39" s="192" customFormat="1" ht="100.5" customHeight="1">
      <c r="A2505" s="74" t="s">
        <v>1253</v>
      </c>
      <c r="B2505" s="25" t="s">
        <v>1244</v>
      </c>
      <c r="C2505" s="25" t="s">
        <v>132</v>
      </c>
      <c r="D2505" s="25" t="s">
        <v>133</v>
      </c>
      <c r="E2505" s="25" t="s">
        <v>133</v>
      </c>
      <c r="F2505" s="25" t="s">
        <v>133</v>
      </c>
      <c r="G2505" s="25" t="s">
        <v>133</v>
      </c>
      <c r="H2505" s="8" t="s">
        <v>134</v>
      </c>
      <c r="I2505" s="8" t="s">
        <v>135</v>
      </c>
      <c r="J2505" s="25" t="s">
        <v>38</v>
      </c>
      <c r="K2505" s="10">
        <v>100</v>
      </c>
      <c r="L2505" s="5">
        <v>271010000</v>
      </c>
      <c r="M2505" s="26" t="s">
        <v>127</v>
      </c>
      <c r="N2505" s="25" t="s">
        <v>761</v>
      </c>
      <c r="O2505" s="26" t="s">
        <v>127</v>
      </c>
      <c r="P2505" s="25"/>
      <c r="Q2505" s="25" t="s">
        <v>1245</v>
      </c>
      <c r="R2505" s="8" t="s">
        <v>357</v>
      </c>
      <c r="S2505" s="25"/>
      <c r="T2505" s="13" t="s">
        <v>51</v>
      </c>
      <c r="U2505" s="25"/>
      <c r="V2505" s="15">
        <v>32094900</v>
      </c>
      <c r="W2505" s="15">
        <v>32094900</v>
      </c>
      <c r="X2505" s="7">
        <f t="shared" si="99"/>
        <v>35946288</v>
      </c>
      <c r="Y2505" s="25" t="s">
        <v>40</v>
      </c>
      <c r="Z2505" s="161">
        <v>2016</v>
      </c>
      <c r="AA2505" s="7"/>
      <c r="AB2505" s="2" t="s">
        <v>126</v>
      </c>
      <c r="AC2505" s="2" t="s">
        <v>67</v>
      </c>
      <c r="AD2505" s="2"/>
      <c r="AE2505" s="2" t="s">
        <v>123</v>
      </c>
      <c r="AF2505" s="2"/>
      <c r="AG2505" s="2"/>
      <c r="AH2505" s="2"/>
      <c r="AI2505" s="2"/>
      <c r="AJ2505" s="2"/>
      <c r="AK2505" s="2"/>
      <c r="AL2505" s="99"/>
      <c r="AM2505" s="99"/>
    </row>
    <row r="2506" spans="1:39" s="192" customFormat="1" ht="100.5" customHeight="1">
      <c r="A2506" s="74" t="s">
        <v>1254</v>
      </c>
      <c r="B2506" s="25" t="s">
        <v>1244</v>
      </c>
      <c r="C2506" s="25" t="s">
        <v>132</v>
      </c>
      <c r="D2506" s="25" t="s">
        <v>133</v>
      </c>
      <c r="E2506" s="25" t="s">
        <v>133</v>
      </c>
      <c r="F2506" s="25" t="s">
        <v>133</v>
      </c>
      <c r="G2506" s="25" t="s">
        <v>133</v>
      </c>
      <c r="H2506" s="8" t="s">
        <v>134</v>
      </c>
      <c r="I2506" s="8" t="s">
        <v>135</v>
      </c>
      <c r="J2506" s="25" t="s">
        <v>38</v>
      </c>
      <c r="K2506" s="10">
        <v>100</v>
      </c>
      <c r="L2506" s="5">
        <v>271010000</v>
      </c>
      <c r="M2506" s="26" t="s">
        <v>127</v>
      </c>
      <c r="N2506" s="25" t="s">
        <v>761</v>
      </c>
      <c r="O2506" s="25" t="s">
        <v>146</v>
      </c>
      <c r="P2506" s="25"/>
      <c r="Q2506" s="25" t="s">
        <v>1245</v>
      </c>
      <c r="R2506" s="8" t="s">
        <v>357</v>
      </c>
      <c r="S2506" s="25"/>
      <c r="T2506" s="13" t="s">
        <v>51</v>
      </c>
      <c r="U2506" s="25"/>
      <c r="V2506" s="15">
        <v>2772030.2199999997</v>
      </c>
      <c r="W2506" s="15">
        <v>2772030.2199999997</v>
      </c>
      <c r="X2506" s="7">
        <f t="shared" si="99"/>
        <v>3104673.8464000002</v>
      </c>
      <c r="Y2506" s="25" t="s">
        <v>40</v>
      </c>
      <c r="Z2506" s="161">
        <v>2016</v>
      </c>
      <c r="AA2506" s="7"/>
      <c r="AB2506" s="2" t="s">
        <v>126</v>
      </c>
      <c r="AC2506" s="2" t="s">
        <v>67</v>
      </c>
      <c r="AD2506" s="2"/>
      <c r="AE2506" s="2" t="s">
        <v>123</v>
      </c>
      <c r="AF2506" s="2"/>
      <c r="AG2506" s="2"/>
      <c r="AH2506" s="2"/>
      <c r="AI2506" s="2"/>
      <c r="AJ2506" s="2"/>
      <c r="AK2506" s="2"/>
      <c r="AL2506" s="99"/>
      <c r="AM2506" s="99"/>
    </row>
    <row r="2507" spans="1:39" s="192" customFormat="1" ht="100.5" customHeight="1">
      <c r="A2507" s="74" t="s">
        <v>1255</v>
      </c>
      <c r="B2507" s="25" t="s">
        <v>1244</v>
      </c>
      <c r="C2507" s="25" t="s">
        <v>132</v>
      </c>
      <c r="D2507" s="25" t="s">
        <v>133</v>
      </c>
      <c r="E2507" s="25" t="s">
        <v>133</v>
      </c>
      <c r="F2507" s="25" t="s">
        <v>133</v>
      </c>
      <c r="G2507" s="25" t="s">
        <v>133</v>
      </c>
      <c r="H2507" s="8" t="s">
        <v>134</v>
      </c>
      <c r="I2507" s="8" t="s">
        <v>135</v>
      </c>
      <c r="J2507" s="25" t="s">
        <v>38</v>
      </c>
      <c r="K2507" s="10">
        <v>100</v>
      </c>
      <c r="L2507" s="5">
        <v>271010000</v>
      </c>
      <c r="M2507" s="26" t="s">
        <v>127</v>
      </c>
      <c r="N2507" s="25" t="s">
        <v>761</v>
      </c>
      <c r="O2507" s="25" t="s">
        <v>147</v>
      </c>
      <c r="P2507" s="25"/>
      <c r="Q2507" s="25" t="s">
        <v>1245</v>
      </c>
      <c r="R2507" s="8" t="s">
        <v>357</v>
      </c>
      <c r="S2507" s="25"/>
      <c r="T2507" s="13" t="s">
        <v>51</v>
      </c>
      <c r="U2507" s="25"/>
      <c r="V2507" s="15">
        <v>9303162.1100000013</v>
      </c>
      <c r="W2507" s="15">
        <v>9303162.1100000013</v>
      </c>
      <c r="X2507" s="7">
        <f t="shared" si="99"/>
        <v>10419541.563200003</v>
      </c>
      <c r="Y2507" s="25" t="s">
        <v>40</v>
      </c>
      <c r="Z2507" s="161">
        <v>2016</v>
      </c>
      <c r="AA2507" s="7"/>
      <c r="AB2507" s="2" t="s">
        <v>126</v>
      </c>
      <c r="AC2507" s="2" t="s">
        <v>67</v>
      </c>
      <c r="AD2507" s="2"/>
      <c r="AE2507" s="2" t="s">
        <v>123</v>
      </c>
      <c r="AF2507" s="2"/>
      <c r="AG2507" s="2"/>
      <c r="AH2507" s="2"/>
      <c r="AI2507" s="2"/>
      <c r="AJ2507" s="2"/>
      <c r="AK2507" s="2"/>
      <c r="AL2507" s="99"/>
      <c r="AM2507" s="99"/>
    </row>
    <row r="2508" spans="1:39" s="192" customFormat="1" ht="100.5" customHeight="1">
      <c r="A2508" s="74" t="s">
        <v>1256</v>
      </c>
      <c r="B2508" s="25" t="s">
        <v>1244</v>
      </c>
      <c r="C2508" s="25" t="s">
        <v>132</v>
      </c>
      <c r="D2508" s="25" t="s">
        <v>133</v>
      </c>
      <c r="E2508" s="25" t="s">
        <v>133</v>
      </c>
      <c r="F2508" s="25" t="s">
        <v>133</v>
      </c>
      <c r="G2508" s="25" t="s">
        <v>133</v>
      </c>
      <c r="H2508" s="8" t="s">
        <v>134</v>
      </c>
      <c r="I2508" s="8" t="s">
        <v>135</v>
      </c>
      <c r="J2508" s="25" t="s">
        <v>38</v>
      </c>
      <c r="K2508" s="10">
        <v>100</v>
      </c>
      <c r="L2508" s="5">
        <v>271010000</v>
      </c>
      <c r="M2508" s="26" t="s">
        <v>127</v>
      </c>
      <c r="N2508" s="25" t="s">
        <v>761</v>
      </c>
      <c r="O2508" s="25" t="s">
        <v>148</v>
      </c>
      <c r="P2508" s="25"/>
      <c r="Q2508" s="25" t="s">
        <v>1245</v>
      </c>
      <c r="R2508" s="8" t="s">
        <v>357</v>
      </c>
      <c r="S2508" s="25"/>
      <c r="T2508" s="13" t="s">
        <v>51</v>
      </c>
      <c r="U2508" s="25"/>
      <c r="V2508" s="15">
        <v>2823634.8799999994</v>
      </c>
      <c r="W2508" s="15">
        <v>2823634.8799999994</v>
      </c>
      <c r="X2508" s="7">
        <f t="shared" si="99"/>
        <v>3162471.0655999999</v>
      </c>
      <c r="Y2508" s="25" t="s">
        <v>40</v>
      </c>
      <c r="Z2508" s="161">
        <v>2016</v>
      </c>
      <c r="AA2508" s="7"/>
      <c r="AB2508" s="2" t="s">
        <v>126</v>
      </c>
      <c r="AC2508" s="2" t="s">
        <v>67</v>
      </c>
      <c r="AD2508" s="2"/>
      <c r="AE2508" s="2" t="s">
        <v>123</v>
      </c>
      <c r="AF2508" s="2"/>
      <c r="AG2508" s="2"/>
      <c r="AH2508" s="2"/>
      <c r="AI2508" s="2"/>
      <c r="AJ2508" s="2"/>
      <c r="AK2508" s="2"/>
      <c r="AL2508" s="99"/>
      <c r="AM2508" s="99"/>
    </row>
    <row r="2509" spans="1:39" s="192" customFormat="1" ht="100.5" customHeight="1">
      <c r="A2509" s="74" t="s">
        <v>1257</v>
      </c>
      <c r="B2509" s="25" t="s">
        <v>1244</v>
      </c>
      <c r="C2509" s="25" t="s">
        <v>132</v>
      </c>
      <c r="D2509" s="25" t="s">
        <v>133</v>
      </c>
      <c r="E2509" s="25" t="s">
        <v>133</v>
      </c>
      <c r="F2509" s="25" t="s">
        <v>133</v>
      </c>
      <c r="G2509" s="25" t="s">
        <v>133</v>
      </c>
      <c r="H2509" s="8" t="s">
        <v>134</v>
      </c>
      <c r="I2509" s="8" t="s">
        <v>135</v>
      </c>
      <c r="J2509" s="25" t="s">
        <v>38</v>
      </c>
      <c r="K2509" s="10">
        <v>100</v>
      </c>
      <c r="L2509" s="95">
        <v>151010000</v>
      </c>
      <c r="M2509" s="5" t="s">
        <v>82</v>
      </c>
      <c r="N2509" s="25" t="s">
        <v>761</v>
      </c>
      <c r="O2509" s="26" t="s">
        <v>82</v>
      </c>
      <c r="P2509" s="25"/>
      <c r="Q2509" s="25" t="s">
        <v>1245</v>
      </c>
      <c r="R2509" s="8" t="s">
        <v>357</v>
      </c>
      <c r="S2509" s="25"/>
      <c r="T2509" s="13" t="s">
        <v>51</v>
      </c>
      <c r="U2509" s="25"/>
      <c r="V2509" s="15">
        <v>26359200</v>
      </c>
      <c r="W2509" s="15">
        <v>26359200</v>
      </c>
      <c r="X2509" s="7">
        <f t="shared" si="99"/>
        <v>29522304.000000004</v>
      </c>
      <c r="Y2509" s="25" t="s">
        <v>40</v>
      </c>
      <c r="Z2509" s="161">
        <v>2016</v>
      </c>
      <c r="AA2509" s="7"/>
      <c r="AB2509" s="2" t="s">
        <v>126</v>
      </c>
      <c r="AC2509" s="2" t="s">
        <v>67</v>
      </c>
      <c r="AD2509" s="2"/>
      <c r="AE2509" s="2" t="s">
        <v>123</v>
      </c>
      <c r="AF2509" s="2"/>
      <c r="AG2509" s="2"/>
      <c r="AH2509" s="2"/>
      <c r="AI2509" s="2"/>
      <c r="AJ2509" s="2"/>
      <c r="AK2509" s="2"/>
      <c r="AL2509" s="99"/>
      <c r="AM2509" s="99"/>
    </row>
    <row r="2510" spans="1:39" s="192" customFormat="1" ht="100.5" customHeight="1">
      <c r="A2510" s="74" t="s">
        <v>1258</v>
      </c>
      <c r="B2510" s="25" t="s">
        <v>1244</v>
      </c>
      <c r="C2510" s="25" t="s">
        <v>132</v>
      </c>
      <c r="D2510" s="25" t="s">
        <v>133</v>
      </c>
      <c r="E2510" s="25" t="s">
        <v>133</v>
      </c>
      <c r="F2510" s="25" t="s">
        <v>133</v>
      </c>
      <c r="G2510" s="25" t="s">
        <v>133</v>
      </c>
      <c r="H2510" s="8" t="s">
        <v>134</v>
      </c>
      <c r="I2510" s="8" t="s">
        <v>135</v>
      </c>
      <c r="J2510" s="25" t="s">
        <v>38</v>
      </c>
      <c r="K2510" s="10">
        <v>100</v>
      </c>
      <c r="L2510" s="95">
        <v>151010000</v>
      </c>
      <c r="M2510" s="5" t="s">
        <v>82</v>
      </c>
      <c r="N2510" s="25" t="s">
        <v>761</v>
      </c>
      <c r="O2510" s="25" t="s">
        <v>150</v>
      </c>
      <c r="P2510" s="25"/>
      <c r="Q2510" s="25" t="s">
        <v>1245</v>
      </c>
      <c r="R2510" s="8" t="s">
        <v>357</v>
      </c>
      <c r="S2510" s="25"/>
      <c r="T2510" s="13" t="s">
        <v>51</v>
      </c>
      <c r="U2510" s="25"/>
      <c r="V2510" s="15">
        <v>554262.90500000014</v>
      </c>
      <c r="W2510" s="15">
        <v>554262.90500000014</v>
      </c>
      <c r="X2510" s="7">
        <f t="shared" si="99"/>
        <v>620774.45360000024</v>
      </c>
      <c r="Y2510" s="25" t="s">
        <v>40</v>
      </c>
      <c r="Z2510" s="161">
        <v>2016</v>
      </c>
      <c r="AA2510" s="7"/>
      <c r="AB2510" s="2" t="s">
        <v>126</v>
      </c>
      <c r="AC2510" s="2" t="s">
        <v>67</v>
      </c>
      <c r="AD2510" s="2"/>
      <c r="AE2510" s="2" t="s">
        <v>123</v>
      </c>
      <c r="AF2510" s="2"/>
      <c r="AG2510" s="2"/>
      <c r="AH2510" s="2"/>
      <c r="AI2510" s="2"/>
      <c r="AJ2510" s="2"/>
      <c r="AK2510" s="2"/>
      <c r="AL2510" s="99"/>
      <c r="AM2510" s="99"/>
    </row>
    <row r="2511" spans="1:39" s="192" customFormat="1" ht="100.5" customHeight="1">
      <c r="A2511" s="74" t="s">
        <v>1259</v>
      </c>
      <c r="B2511" s="25" t="s">
        <v>1244</v>
      </c>
      <c r="C2511" s="25" t="s">
        <v>132</v>
      </c>
      <c r="D2511" s="25" t="s">
        <v>133</v>
      </c>
      <c r="E2511" s="25" t="s">
        <v>133</v>
      </c>
      <c r="F2511" s="25" t="s">
        <v>133</v>
      </c>
      <c r="G2511" s="25" t="s">
        <v>133</v>
      </c>
      <c r="H2511" s="8" t="s">
        <v>134</v>
      </c>
      <c r="I2511" s="8" t="s">
        <v>135</v>
      </c>
      <c r="J2511" s="25" t="s">
        <v>38</v>
      </c>
      <c r="K2511" s="10">
        <v>100</v>
      </c>
      <c r="L2511" s="95">
        <v>151010000</v>
      </c>
      <c r="M2511" s="5" t="s">
        <v>82</v>
      </c>
      <c r="N2511" s="25" t="s">
        <v>761</v>
      </c>
      <c r="O2511" s="25" t="s">
        <v>151</v>
      </c>
      <c r="P2511" s="25"/>
      <c r="Q2511" s="25" t="s">
        <v>1245</v>
      </c>
      <c r="R2511" s="8" t="s">
        <v>357</v>
      </c>
      <c r="S2511" s="25"/>
      <c r="T2511" s="13" t="s">
        <v>51</v>
      </c>
      <c r="U2511" s="25"/>
      <c r="V2511" s="15">
        <v>1433425.2099999997</v>
      </c>
      <c r="W2511" s="15">
        <v>1433425.2099999997</v>
      </c>
      <c r="X2511" s="7">
        <f t="shared" si="99"/>
        <v>1605436.2351999998</v>
      </c>
      <c r="Y2511" s="25" t="s">
        <v>40</v>
      </c>
      <c r="Z2511" s="161">
        <v>2016</v>
      </c>
      <c r="AA2511" s="7"/>
      <c r="AB2511" s="2" t="s">
        <v>126</v>
      </c>
      <c r="AC2511" s="2" t="s">
        <v>67</v>
      </c>
      <c r="AD2511" s="2"/>
      <c r="AE2511" s="2" t="s">
        <v>123</v>
      </c>
      <c r="AF2511" s="2"/>
      <c r="AG2511" s="2"/>
      <c r="AH2511" s="2"/>
      <c r="AI2511" s="2"/>
      <c r="AJ2511" s="2"/>
      <c r="AK2511" s="2"/>
      <c r="AL2511" s="99"/>
      <c r="AM2511" s="99"/>
    </row>
    <row r="2512" spans="1:39" s="192" customFormat="1" ht="100.5" customHeight="1">
      <c r="A2512" s="74" t="s">
        <v>1260</v>
      </c>
      <c r="B2512" s="25" t="s">
        <v>1244</v>
      </c>
      <c r="C2512" s="25" t="s">
        <v>132</v>
      </c>
      <c r="D2512" s="25" t="s">
        <v>133</v>
      </c>
      <c r="E2512" s="25" t="s">
        <v>133</v>
      </c>
      <c r="F2512" s="25" t="s">
        <v>133</v>
      </c>
      <c r="G2512" s="25" t="s">
        <v>133</v>
      </c>
      <c r="H2512" s="8" t="s">
        <v>134</v>
      </c>
      <c r="I2512" s="8" t="s">
        <v>135</v>
      </c>
      <c r="J2512" s="25" t="s">
        <v>38</v>
      </c>
      <c r="K2512" s="10">
        <v>100</v>
      </c>
      <c r="L2512" s="95">
        <v>151010000</v>
      </c>
      <c r="M2512" s="5" t="s">
        <v>82</v>
      </c>
      <c r="N2512" s="25" t="s">
        <v>761</v>
      </c>
      <c r="O2512" s="25" t="s">
        <v>152</v>
      </c>
      <c r="P2512" s="25"/>
      <c r="Q2512" s="25" t="s">
        <v>1245</v>
      </c>
      <c r="R2512" s="8" t="s">
        <v>357</v>
      </c>
      <c r="S2512" s="25"/>
      <c r="T2512" s="13" t="s">
        <v>51</v>
      </c>
      <c r="U2512" s="25"/>
      <c r="V2512" s="15">
        <v>625044.55999999994</v>
      </c>
      <c r="W2512" s="15">
        <v>625044.55999999994</v>
      </c>
      <c r="X2512" s="7">
        <f t="shared" si="99"/>
        <v>700049.90720000002</v>
      </c>
      <c r="Y2512" s="25" t="s">
        <v>40</v>
      </c>
      <c r="Z2512" s="161">
        <v>2016</v>
      </c>
      <c r="AA2512" s="7"/>
      <c r="AB2512" s="2" t="s">
        <v>126</v>
      </c>
      <c r="AC2512" s="2" t="s">
        <v>67</v>
      </c>
      <c r="AD2512" s="2"/>
      <c r="AE2512" s="2" t="s">
        <v>123</v>
      </c>
      <c r="AF2512" s="2"/>
      <c r="AG2512" s="2"/>
      <c r="AH2512" s="2"/>
      <c r="AI2512" s="2"/>
      <c r="AJ2512" s="2"/>
      <c r="AK2512" s="2"/>
      <c r="AL2512" s="99"/>
      <c r="AM2512" s="99"/>
    </row>
    <row r="2513" spans="1:39" s="192" customFormat="1" ht="100.5" customHeight="1">
      <c r="A2513" s="74" t="s">
        <v>1261</v>
      </c>
      <c r="B2513" s="5" t="s">
        <v>1244</v>
      </c>
      <c r="C2513" s="27" t="s">
        <v>132</v>
      </c>
      <c r="D2513" s="27" t="s">
        <v>133</v>
      </c>
      <c r="E2513" s="27" t="s">
        <v>133</v>
      </c>
      <c r="F2513" s="27" t="s">
        <v>133</v>
      </c>
      <c r="G2513" s="27" t="s">
        <v>133</v>
      </c>
      <c r="H2513" s="27" t="s">
        <v>134</v>
      </c>
      <c r="I2513" s="27" t="s">
        <v>135</v>
      </c>
      <c r="J2513" s="27" t="s">
        <v>38</v>
      </c>
      <c r="K2513" s="29">
        <v>100</v>
      </c>
      <c r="L2513" s="5">
        <v>391010000</v>
      </c>
      <c r="M2513" s="5" t="s">
        <v>341</v>
      </c>
      <c r="N2513" s="25" t="s">
        <v>761</v>
      </c>
      <c r="O2513" s="27" t="s">
        <v>153</v>
      </c>
      <c r="P2513" s="4"/>
      <c r="Q2513" s="25" t="s">
        <v>1245</v>
      </c>
      <c r="R2513" s="4" t="s">
        <v>357</v>
      </c>
      <c r="S2513" s="4"/>
      <c r="T2513" s="13" t="s">
        <v>51</v>
      </c>
      <c r="U2513" s="15"/>
      <c r="V2513" s="32">
        <v>992490.31</v>
      </c>
      <c r="W2513" s="15">
        <v>992490.31</v>
      </c>
      <c r="X2513" s="7">
        <f t="shared" si="99"/>
        <v>1111589.1472000002</v>
      </c>
      <c r="Y2513" s="15" t="s">
        <v>40</v>
      </c>
      <c r="Z2513" s="161">
        <v>2016</v>
      </c>
      <c r="AA2513" s="31"/>
      <c r="AB2513" s="2" t="s">
        <v>126</v>
      </c>
      <c r="AC2513" s="2" t="s">
        <v>67</v>
      </c>
      <c r="AD2513" s="2"/>
      <c r="AE2513" s="2" t="s">
        <v>123</v>
      </c>
      <c r="AF2513" s="2"/>
      <c r="AG2513" s="2"/>
      <c r="AH2513" s="2"/>
      <c r="AI2513" s="2"/>
      <c r="AJ2513" s="2"/>
      <c r="AK2513" s="2"/>
      <c r="AL2513" s="99"/>
      <c r="AM2513" s="99"/>
    </row>
    <row r="2514" spans="1:39" s="271" customFormat="1" ht="100.5" customHeight="1">
      <c r="A2514" s="74" t="s">
        <v>1262</v>
      </c>
      <c r="B2514" s="5" t="s">
        <v>1244</v>
      </c>
      <c r="C2514" s="158" t="s">
        <v>132</v>
      </c>
      <c r="D2514" s="27" t="s">
        <v>133</v>
      </c>
      <c r="E2514" s="27" t="s">
        <v>133</v>
      </c>
      <c r="F2514" s="159" t="s">
        <v>133</v>
      </c>
      <c r="G2514" s="159" t="s">
        <v>133</v>
      </c>
      <c r="H2514" s="159" t="s">
        <v>134</v>
      </c>
      <c r="I2514" s="159" t="s">
        <v>135</v>
      </c>
      <c r="J2514" s="27" t="s">
        <v>38</v>
      </c>
      <c r="K2514" s="29">
        <v>100</v>
      </c>
      <c r="L2514" s="5">
        <v>391010000</v>
      </c>
      <c r="M2514" s="5" t="s">
        <v>341</v>
      </c>
      <c r="N2514" s="25" t="s">
        <v>761</v>
      </c>
      <c r="O2514" s="26" t="s">
        <v>154</v>
      </c>
      <c r="P2514" s="3"/>
      <c r="Q2514" s="25" t="s">
        <v>1245</v>
      </c>
      <c r="R2514" s="3" t="s">
        <v>357</v>
      </c>
      <c r="S2514" s="3"/>
      <c r="T2514" s="13" t="s">
        <v>51</v>
      </c>
      <c r="U2514" s="7"/>
      <c r="V2514" s="7">
        <v>1092744.9820000001</v>
      </c>
      <c r="W2514" s="15">
        <v>1092744.9820000001</v>
      </c>
      <c r="X2514" s="7">
        <f t="shared" si="99"/>
        <v>1223874.3798400003</v>
      </c>
      <c r="Y2514" s="27" t="s">
        <v>40</v>
      </c>
      <c r="Z2514" s="161">
        <v>2016</v>
      </c>
      <c r="AA2514" s="5"/>
      <c r="AB2514" s="2" t="s">
        <v>126</v>
      </c>
      <c r="AC2514" s="2" t="s">
        <v>67</v>
      </c>
      <c r="AD2514" s="1"/>
      <c r="AE2514" s="2" t="s">
        <v>123</v>
      </c>
      <c r="AF2514" s="1"/>
      <c r="AG2514" s="1"/>
      <c r="AH2514" s="1"/>
      <c r="AI2514" s="1"/>
      <c r="AJ2514" s="1"/>
      <c r="AK2514" s="1"/>
      <c r="AL2514" s="270"/>
      <c r="AM2514" s="270"/>
    </row>
    <row r="2515" spans="1:39" s="271" customFormat="1" ht="100.5" customHeight="1">
      <c r="A2515" s="74" t="s">
        <v>1263</v>
      </c>
      <c r="B2515" s="5" t="s">
        <v>1244</v>
      </c>
      <c r="C2515" s="158" t="s">
        <v>132</v>
      </c>
      <c r="D2515" s="27" t="s">
        <v>133</v>
      </c>
      <c r="E2515" s="27" t="s">
        <v>133</v>
      </c>
      <c r="F2515" s="159" t="s">
        <v>133</v>
      </c>
      <c r="G2515" s="159" t="s">
        <v>133</v>
      </c>
      <c r="H2515" s="159" t="s">
        <v>134</v>
      </c>
      <c r="I2515" s="159" t="s">
        <v>135</v>
      </c>
      <c r="J2515" s="27" t="s">
        <v>38</v>
      </c>
      <c r="K2515" s="29">
        <v>100</v>
      </c>
      <c r="L2515" s="95">
        <v>151010000</v>
      </c>
      <c r="M2515" s="5" t="s">
        <v>82</v>
      </c>
      <c r="N2515" s="25" t="s">
        <v>761</v>
      </c>
      <c r="O2515" s="26" t="s">
        <v>155</v>
      </c>
      <c r="P2515" s="3"/>
      <c r="Q2515" s="25" t="s">
        <v>1245</v>
      </c>
      <c r="R2515" s="3" t="s">
        <v>357</v>
      </c>
      <c r="S2515" s="3"/>
      <c r="T2515" s="13" t="s">
        <v>51</v>
      </c>
      <c r="U2515" s="7"/>
      <c r="V2515" s="7">
        <v>724835.09</v>
      </c>
      <c r="W2515" s="7">
        <v>724835.09</v>
      </c>
      <c r="X2515" s="7">
        <f t="shared" si="99"/>
        <v>811815.30080000008</v>
      </c>
      <c r="Y2515" s="27" t="s">
        <v>40</v>
      </c>
      <c r="Z2515" s="161">
        <v>2016</v>
      </c>
      <c r="AA2515" s="5"/>
      <c r="AB2515" s="2" t="s">
        <v>126</v>
      </c>
      <c r="AC2515" s="2" t="s">
        <v>67</v>
      </c>
      <c r="AD2515" s="1"/>
      <c r="AE2515" s="1"/>
      <c r="AF2515" s="1"/>
      <c r="AG2515" s="1"/>
      <c r="AH2515" s="1"/>
      <c r="AI2515" s="1"/>
      <c r="AJ2515" s="1"/>
      <c r="AK2515" s="1"/>
      <c r="AL2515" s="270"/>
      <c r="AM2515" s="270"/>
    </row>
    <row r="2516" spans="1:39" s="192" customFormat="1" ht="100.5" customHeight="1">
      <c r="A2516" s="74" t="s">
        <v>1264</v>
      </c>
      <c r="B2516" s="5" t="s">
        <v>1244</v>
      </c>
      <c r="C2516" s="27" t="s">
        <v>132</v>
      </c>
      <c r="D2516" s="27" t="s">
        <v>133</v>
      </c>
      <c r="E2516" s="27" t="s">
        <v>133</v>
      </c>
      <c r="F2516" s="27" t="s">
        <v>133</v>
      </c>
      <c r="G2516" s="27" t="s">
        <v>133</v>
      </c>
      <c r="H2516" s="4" t="s">
        <v>134</v>
      </c>
      <c r="I2516" s="4" t="s">
        <v>135</v>
      </c>
      <c r="J2516" s="27" t="s">
        <v>38</v>
      </c>
      <c r="K2516" s="29">
        <v>100</v>
      </c>
      <c r="L2516" s="95">
        <v>151010000</v>
      </c>
      <c r="M2516" s="5" t="s">
        <v>82</v>
      </c>
      <c r="N2516" s="25" t="s">
        <v>761</v>
      </c>
      <c r="O2516" s="26" t="s">
        <v>156</v>
      </c>
      <c r="P2516" s="4"/>
      <c r="Q2516" s="25" t="s">
        <v>1245</v>
      </c>
      <c r="R2516" s="4" t="s">
        <v>357</v>
      </c>
      <c r="S2516" s="4"/>
      <c r="T2516" s="13" t="s">
        <v>51</v>
      </c>
      <c r="U2516" s="15"/>
      <c r="V2516" s="15">
        <v>1994263.46</v>
      </c>
      <c r="W2516" s="7">
        <v>1994263.46</v>
      </c>
      <c r="X2516" s="7">
        <f t="shared" si="99"/>
        <v>2233575.0752000003</v>
      </c>
      <c r="Y2516" s="71" t="s">
        <v>40</v>
      </c>
      <c r="Z2516" s="161">
        <v>2016</v>
      </c>
      <c r="AA2516" s="19"/>
      <c r="AB2516" s="2" t="s">
        <v>126</v>
      </c>
      <c r="AC2516" s="2" t="s">
        <v>67</v>
      </c>
      <c r="AD2516" s="2"/>
      <c r="AE2516" s="2"/>
      <c r="AF2516" s="2"/>
      <c r="AG2516" s="2"/>
      <c r="AH2516" s="2"/>
      <c r="AI2516" s="2"/>
      <c r="AJ2516" s="2"/>
      <c r="AK2516" s="2"/>
      <c r="AL2516" s="99"/>
      <c r="AM2516" s="99"/>
    </row>
    <row r="2517" spans="1:39" s="192" customFormat="1" ht="100.5" customHeight="1">
      <c r="A2517" s="74" t="s">
        <v>1265</v>
      </c>
      <c r="B2517" s="25" t="s">
        <v>1244</v>
      </c>
      <c r="C2517" s="25" t="s">
        <v>132</v>
      </c>
      <c r="D2517" s="25" t="s">
        <v>133</v>
      </c>
      <c r="E2517" s="25" t="s">
        <v>133</v>
      </c>
      <c r="F2517" s="25" t="s">
        <v>133</v>
      </c>
      <c r="G2517" s="25" t="s">
        <v>133</v>
      </c>
      <c r="H2517" s="25" t="s">
        <v>134</v>
      </c>
      <c r="I2517" s="25" t="s">
        <v>135</v>
      </c>
      <c r="J2517" s="5" t="s">
        <v>38</v>
      </c>
      <c r="K2517" s="10">
        <v>100</v>
      </c>
      <c r="L2517" s="95">
        <v>151010000</v>
      </c>
      <c r="M2517" s="5" t="s">
        <v>82</v>
      </c>
      <c r="N2517" s="25" t="s">
        <v>761</v>
      </c>
      <c r="O2517" s="25" t="s">
        <v>157</v>
      </c>
      <c r="P2517" s="25"/>
      <c r="Q2517" s="25" t="s">
        <v>1245</v>
      </c>
      <c r="R2517" s="8" t="s">
        <v>357</v>
      </c>
      <c r="S2517" s="25"/>
      <c r="T2517" s="13" t="s">
        <v>51</v>
      </c>
      <c r="U2517" s="25"/>
      <c r="V2517" s="15">
        <v>1603610.61</v>
      </c>
      <c r="W2517" s="7">
        <v>1603610.61</v>
      </c>
      <c r="X2517" s="7">
        <f t="shared" si="99"/>
        <v>1796043.8832000003</v>
      </c>
      <c r="Y2517" s="25" t="s">
        <v>40</v>
      </c>
      <c r="Z2517" s="161">
        <v>2016</v>
      </c>
      <c r="AA2517" s="7"/>
      <c r="AB2517" s="2" t="s">
        <v>126</v>
      </c>
      <c r="AC2517" s="2" t="s">
        <v>67</v>
      </c>
      <c r="AD2517" s="2"/>
      <c r="AE2517" s="2" t="s">
        <v>123</v>
      </c>
      <c r="AF2517" s="2"/>
      <c r="AG2517" s="2"/>
      <c r="AH2517" s="2"/>
      <c r="AI2517" s="2"/>
      <c r="AJ2517" s="2"/>
      <c r="AK2517" s="2"/>
      <c r="AL2517" s="99"/>
      <c r="AM2517" s="99"/>
    </row>
    <row r="2518" spans="1:39" s="192" customFormat="1" ht="100.5" customHeight="1">
      <c r="A2518" s="74" t="s">
        <v>1266</v>
      </c>
      <c r="B2518" s="272" t="s">
        <v>1244</v>
      </c>
      <c r="C2518" s="272" t="s">
        <v>132</v>
      </c>
      <c r="D2518" s="272" t="s">
        <v>133</v>
      </c>
      <c r="E2518" s="272" t="s">
        <v>133</v>
      </c>
      <c r="F2518" s="272" t="s">
        <v>133</v>
      </c>
      <c r="G2518" s="272" t="s">
        <v>133</v>
      </c>
      <c r="H2518" s="272" t="s">
        <v>134</v>
      </c>
      <c r="I2518" s="272" t="s">
        <v>135</v>
      </c>
      <c r="J2518" s="25" t="s">
        <v>38</v>
      </c>
      <c r="K2518" s="10">
        <v>100</v>
      </c>
      <c r="L2518" s="95">
        <v>151010000</v>
      </c>
      <c r="M2518" s="5" t="s">
        <v>82</v>
      </c>
      <c r="N2518" s="25" t="s">
        <v>761</v>
      </c>
      <c r="O2518" s="26" t="s">
        <v>158</v>
      </c>
      <c r="P2518" s="25"/>
      <c r="Q2518" s="25" t="s">
        <v>1245</v>
      </c>
      <c r="R2518" s="273" t="s">
        <v>357</v>
      </c>
      <c r="S2518" s="25"/>
      <c r="T2518" s="273" t="s">
        <v>51</v>
      </c>
      <c r="U2518" s="204"/>
      <c r="V2518" s="15">
        <v>3952942.7</v>
      </c>
      <c r="W2518" s="7">
        <v>3952942.7</v>
      </c>
      <c r="X2518" s="7">
        <f t="shared" si="99"/>
        <v>4427295.824000001</v>
      </c>
      <c r="Y2518" s="204" t="s">
        <v>40</v>
      </c>
      <c r="Z2518" s="161">
        <v>2016</v>
      </c>
      <c r="AA2518" s="31"/>
      <c r="AB2518" s="2" t="s">
        <v>126</v>
      </c>
      <c r="AC2518" s="2" t="s">
        <v>67</v>
      </c>
      <c r="AD2518" s="2"/>
      <c r="AE2518" s="2" t="s">
        <v>123</v>
      </c>
      <c r="AF2518" s="2"/>
      <c r="AG2518" s="2"/>
      <c r="AH2518" s="2"/>
      <c r="AI2518" s="2"/>
      <c r="AJ2518" s="2"/>
      <c r="AK2518" s="2"/>
      <c r="AL2518" s="99"/>
      <c r="AM2518" s="99"/>
    </row>
    <row r="2519" spans="1:39" s="192" customFormat="1" ht="100.5" customHeight="1">
      <c r="A2519" s="74" t="s">
        <v>1267</v>
      </c>
      <c r="B2519" s="5" t="s">
        <v>1244</v>
      </c>
      <c r="C2519" s="27" t="s">
        <v>132</v>
      </c>
      <c r="D2519" s="27" t="s">
        <v>133</v>
      </c>
      <c r="E2519" s="27" t="s">
        <v>133</v>
      </c>
      <c r="F2519" s="27" t="s">
        <v>133</v>
      </c>
      <c r="G2519" s="27" t="s">
        <v>133</v>
      </c>
      <c r="H2519" s="27" t="s">
        <v>134</v>
      </c>
      <c r="I2519" s="27" t="s">
        <v>135</v>
      </c>
      <c r="J2519" s="5" t="s">
        <v>38</v>
      </c>
      <c r="K2519" s="29">
        <v>100</v>
      </c>
      <c r="L2519" s="5">
        <v>271034100</v>
      </c>
      <c r="M2519" s="26" t="s">
        <v>84</v>
      </c>
      <c r="N2519" s="25" t="s">
        <v>761</v>
      </c>
      <c r="O2519" s="27" t="s">
        <v>159</v>
      </c>
      <c r="P2519" s="27"/>
      <c r="Q2519" s="25" t="s">
        <v>1245</v>
      </c>
      <c r="R2519" s="4" t="s">
        <v>357</v>
      </c>
      <c r="S2519" s="4"/>
      <c r="T2519" s="13" t="s">
        <v>51</v>
      </c>
      <c r="U2519" s="15"/>
      <c r="V2519" s="15">
        <v>70014153.229999989</v>
      </c>
      <c r="W2519" s="7">
        <v>70014153.229999989</v>
      </c>
      <c r="X2519" s="7">
        <f t="shared" si="99"/>
        <v>78415851.617599994</v>
      </c>
      <c r="Y2519" s="71" t="s">
        <v>40</v>
      </c>
      <c r="Z2519" s="161">
        <v>2016</v>
      </c>
      <c r="AA2519" s="19"/>
      <c r="AB2519" s="2" t="s">
        <v>126</v>
      </c>
      <c r="AC2519" s="2" t="s">
        <v>67</v>
      </c>
      <c r="AD2519" s="2"/>
      <c r="AE2519" s="2"/>
      <c r="AF2519" s="2"/>
      <c r="AG2519" s="2"/>
      <c r="AH2519" s="2"/>
      <c r="AI2519" s="2"/>
      <c r="AJ2519" s="2"/>
      <c r="AK2519" s="2"/>
      <c r="AL2519" s="99"/>
      <c r="AM2519" s="99"/>
    </row>
    <row r="2520" spans="1:39" s="192" customFormat="1" ht="100.5" customHeight="1">
      <c r="A2520" s="74" t="s">
        <v>1268</v>
      </c>
      <c r="B2520" s="5" t="s">
        <v>1244</v>
      </c>
      <c r="C2520" s="27" t="s">
        <v>132</v>
      </c>
      <c r="D2520" s="27" t="s">
        <v>133</v>
      </c>
      <c r="E2520" s="27" t="s">
        <v>133</v>
      </c>
      <c r="F2520" s="27" t="s">
        <v>133</v>
      </c>
      <c r="G2520" s="27" t="s">
        <v>133</v>
      </c>
      <c r="H2520" s="27" t="s">
        <v>134</v>
      </c>
      <c r="I2520" s="27" t="s">
        <v>135</v>
      </c>
      <c r="J2520" s="5" t="s">
        <v>38</v>
      </c>
      <c r="K2520" s="29">
        <v>100</v>
      </c>
      <c r="L2520" s="30">
        <v>751000000</v>
      </c>
      <c r="M2520" s="5" t="s">
        <v>83</v>
      </c>
      <c r="N2520" s="25" t="s">
        <v>761</v>
      </c>
      <c r="O2520" s="5" t="s">
        <v>83</v>
      </c>
      <c r="P2520" s="27"/>
      <c r="Q2520" s="25" t="s">
        <v>1269</v>
      </c>
      <c r="R2520" s="4" t="s">
        <v>357</v>
      </c>
      <c r="S2520" s="4"/>
      <c r="T2520" s="13" t="s">
        <v>51</v>
      </c>
      <c r="U2520" s="15"/>
      <c r="V2520" s="15">
        <v>2750220</v>
      </c>
      <c r="W2520" s="7">
        <v>2750220</v>
      </c>
      <c r="X2520" s="7">
        <f t="shared" si="99"/>
        <v>3080246.4000000004</v>
      </c>
      <c r="Y2520" s="71" t="s">
        <v>40</v>
      </c>
      <c r="Z2520" s="161">
        <v>2016</v>
      </c>
      <c r="AA2520" s="19"/>
      <c r="AB2520" s="2" t="s">
        <v>126</v>
      </c>
      <c r="AC2520" s="2" t="s">
        <v>67</v>
      </c>
      <c r="AD2520" s="2"/>
      <c r="AE2520" s="2"/>
      <c r="AF2520" s="2"/>
      <c r="AG2520" s="2"/>
      <c r="AH2520" s="2"/>
      <c r="AI2520" s="2"/>
      <c r="AJ2520" s="2"/>
      <c r="AK2520" s="2"/>
      <c r="AL2520" s="99"/>
      <c r="AM2520" s="99"/>
    </row>
    <row r="2521" spans="1:39" s="192" customFormat="1" ht="100.5" customHeight="1">
      <c r="A2521" s="74" t="s">
        <v>1270</v>
      </c>
      <c r="B2521" s="5" t="s">
        <v>1244</v>
      </c>
      <c r="C2521" s="27" t="s">
        <v>132</v>
      </c>
      <c r="D2521" s="27" t="s">
        <v>133</v>
      </c>
      <c r="E2521" s="27" t="s">
        <v>133</v>
      </c>
      <c r="F2521" s="27" t="s">
        <v>133</v>
      </c>
      <c r="G2521" s="27" t="s">
        <v>133</v>
      </c>
      <c r="H2521" s="27" t="s">
        <v>134</v>
      </c>
      <c r="I2521" s="27" t="s">
        <v>135</v>
      </c>
      <c r="J2521" s="5" t="s">
        <v>38</v>
      </c>
      <c r="K2521" s="29">
        <v>100</v>
      </c>
      <c r="L2521" s="30">
        <v>511010000</v>
      </c>
      <c r="M2521" s="5" t="s">
        <v>87</v>
      </c>
      <c r="N2521" s="25" t="s">
        <v>761</v>
      </c>
      <c r="O2521" s="5" t="s">
        <v>160</v>
      </c>
      <c r="P2521" s="27"/>
      <c r="Q2521" s="25" t="s">
        <v>1245</v>
      </c>
      <c r="R2521" s="4" t="s">
        <v>357</v>
      </c>
      <c r="S2521" s="4"/>
      <c r="T2521" s="13" t="s">
        <v>51</v>
      </c>
      <c r="U2521" s="15"/>
      <c r="V2521" s="15">
        <v>130504938.28140002</v>
      </c>
      <c r="W2521" s="7">
        <v>130504938.28140002</v>
      </c>
      <c r="X2521" s="7">
        <f t="shared" si="99"/>
        <v>146165530.87516806</v>
      </c>
      <c r="Y2521" s="71" t="s">
        <v>40</v>
      </c>
      <c r="Z2521" s="161">
        <v>2016</v>
      </c>
      <c r="AA2521" s="19"/>
      <c r="AB2521" s="2" t="s">
        <v>126</v>
      </c>
      <c r="AC2521" s="2" t="s">
        <v>67</v>
      </c>
      <c r="AD2521" s="2"/>
      <c r="AE2521" s="2"/>
      <c r="AF2521" s="2"/>
      <c r="AG2521" s="2"/>
      <c r="AH2521" s="2"/>
      <c r="AI2521" s="2"/>
      <c r="AJ2521" s="2"/>
      <c r="AK2521" s="2"/>
      <c r="AL2521" s="99"/>
      <c r="AM2521" s="99"/>
    </row>
    <row r="2522" spans="1:39" s="192" customFormat="1" ht="100.5" customHeight="1">
      <c r="A2522" s="74" t="s">
        <v>1271</v>
      </c>
      <c r="B2522" s="274" t="s">
        <v>1244</v>
      </c>
      <c r="C2522" s="275" t="s">
        <v>132</v>
      </c>
      <c r="D2522" s="275" t="s">
        <v>133</v>
      </c>
      <c r="E2522" s="275" t="s">
        <v>133</v>
      </c>
      <c r="F2522" s="275" t="s">
        <v>133</v>
      </c>
      <c r="G2522" s="275" t="s">
        <v>133</v>
      </c>
      <c r="H2522" s="275" t="s">
        <v>134</v>
      </c>
      <c r="I2522" s="275" t="s">
        <v>135</v>
      </c>
      <c r="J2522" s="274" t="s">
        <v>38</v>
      </c>
      <c r="K2522" s="276">
        <v>100</v>
      </c>
      <c r="L2522" s="95">
        <v>311010000</v>
      </c>
      <c r="M2522" s="8" t="s">
        <v>342</v>
      </c>
      <c r="N2522" s="277" t="s">
        <v>761</v>
      </c>
      <c r="O2522" s="274" t="s">
        <v>161</v>
      </c>
      <c r="P2522" s="275"/>
      <c r="Q2522" s="277" t="s">
        <v>1245</v>
      </c>
      <c r="R2522" s="278" t="s">
        <v>357</v>
      </c>
      <c r="S2522" s="278"/>
      <c r="T2522" s="279" t="s">
        <v>51</v>
      </c>
      <c r="U2522" s="280"/>
      <c r="V2522" s="280">
        <v>3481065</v>
      </c>
      <c r="W2522" s="280">
        <v>3481065</v>
      </c>
      <c r="X2522" s="7">
        <f t="shared" si="99"/>
        <v>3898792.8000000003</v>
      </c>
      <c r="Y2522" s="281" t="s">
        <v>40</v>
      </c>
      <c r="Z2522" s="282">
        <v>2016</v>
      </c>
      <c r="AA2522" s="283"/>
      <c r="AB2522" s="2" t="s">
        <v>126</v>
      </c>
      <c r="AC2522" s="284" t="s">
        <v>67</v>
      </c>
      <c r="AD2522" s="284"/>
      <c r="AE2522" s="2"/>
      <c r="AF2522" s="2"/>
      <c r="AG2522" s="2"/>
      <c r="AH2522" s="2"/>
      <c r="AI2522" s="2"/>
      <c r="AJ2522" s="2"/>
      <c r="AK2522" s="2"/>
      <c r="AL2522" s="99"/>
      <c r="AM2522" s="99"/>
    </row>
    <row r="2523" spans="1:39" s="191" customFormat="1" ht="100.5" customHeight="1">
      <c r="A2523" s="74" t="s">
        <v>1272</v>
      </c>
      <c r="B2523" s="5" t="s">
        <v>1244</v>
      </c>
      <c r="C2523" s="27" t="s">
        <v>132</v>
      </c>
      <c r="D2523" s="27" t="s">
        <v>133</v>
      </c>
      <c r="E2523" s="27" t="s">
        <v>133</v>
      </c>
      <c r="F2523" s="27" t="s">
        <v>133</v>
      </c>
      <c r="G2523" s="27" t="s">
        <v>133</v>
      </c>
      <c r="H2523" s="27" t="s">
        <v>134</v>
      </c>
      <c r="I2523" s="27" t="s">
        <v>135</v>
      </c>
      <c r="J2523" s="5" t="s">
        <v>38</v>
      </c>
      <c r="K2523" s="29">
        <v>100</v>
      </c>
      <c r="L2523" s="95">
        <v>431010000</v>
      </c>
      <c r="M2523" s="5" t="s">
        <v>129</v>
      </c>
      <c r="N2523" s="25" t="s">
        <v>761</v>
      </c>
      <c r="O2523" s="5" t="s">
        <v>162</v>
      </c>
      <c r="P2523" s="27"/>
      <c r="Q2523" s="25" t="s">
        <v>1245</v>
      </c>
      <c r="R2523" s="4" t="s">
        <v>357</v>
      </c>
      <c r="S2523" s="4"/>
      <c r="T2523" s="13" t="s">
        <v>51</v>
      </c>
      <c r="U2523" s="15"/>
      <c r="V2523" s="15">
        <v>25576091.660000008</v>
      </c>
      <c r="W2523" s="15">
        <v>25576091.660000008</v>
      </c>
      <c r="X2523" s="7">
        <f t="shared" si="99"/>
        <v>28645222.659200013</v>
      </c>
      <c r="Y2523" s="71" t="s">
        <v>40</v>
      </c>
      <c r="Z2523" s="161">
        <v>2016</v>
      </c>
      <c r="AA2523" s="19"/>
      <c r="AB2523" s="2" t="s">
        <v>126</v>
      </c>
      <c r="AC2523" s="2" t="s">
        <v>67</v>
      </c>
      <c r="AD2523" s="2"/>
      <c r="AE2523" s="2"/>
      <c r="AF2523" s="2"/>
      <c r="AG2523" s="2"/>
      <c r="AH2523" s="2"/>
      <c r="AI2523" s="2"/>
      <c r="AJ2523" s="2"/>
      <c r="AK2523" s="2"/>
      <c r="AL2523" s="285"/>
      <c r="AM2523" s="285"/>
    </row>
    <row r="2524" spans="1:39" s="191" customFormat="1" ht="100.5" customHeight="1">
      <c r="A2524" s="74" t="s">
        <v>1273</v>
      </c>
      <c r="B2524" s="5" t="s">
        <v>33</v>
      </c>
      <c r="C2524" s="8" t="s">
        <v>1274</v>
      </c>
      <c r="D2524" s="8" t="s">
        <v>1275</v>
      </c>
      <c r="E2524" s="8" t="s">
        <v>1276</v>
      </c>
      <c r="F2524" s="8" t="s">
        <v>1275</v>
      </c>
      <c r="G2524" s="8" t="s">
        <v>1275</v>
      </c>
      <c r="H2524" s="8" t="s">
        <v>1275</v>
      </c>
      <c r="I2524" s="8" t="s">
        <v>1276</v>
      </c>
      <c r="J2524" s="44" t="s">
        <v>38</v>
      </c>
      <c r="K2524" s="10">
        <v>100</v>
      </c>
      <c r="L2524" s="30">
        <v>711000000</v>
      </c>
      <c r="M2524" s="5" t="s">
        <v>73</v>
      </c>
      <c r="N2524" s="160" t="s">
        <v>841</v>
      </c>
      <c r="O2524" s="5" t="s">
        <v>73</v>
      </c>
      <c r="P2524" s="12"/>
      <c r="Q2524" s="12" t="s">
        <v>1277</v>
      </c>
      <c r="R2524" s="8" t="s">
        <v>1278</v>
      </c>
      <c r="S2524" s="8"/>
      <c r="T2524" s="13" t="s">
        <v>51</v>
      </c>
      <c r="U2524" s="13"/>
      <c r="V2524" s="286">
        <v>13744080</v>
      </c>
      <c r="W2524" s="286">
        <v>13744080</v>
      </c>
      <c r="X2524" s="625">
        <f t="shared" si="99"/>
        <v>15393369.600000001</v>
      </c>
      <c r="Y2524" s="287" t="s">
        <v>77</v>
      </c>
      <c r="Z2524" s="288">
        <v>2016</v>
      </c>
      <c r="AA2524" s="289"/>
      <c r="AB2524" s="290" t="s">
        <v>1279</v>
      </c>
      <c r="AC2524" s="291" t="s">
        <v>647</v>
      </c>
      <c r="AD2524" s="292"/>
      <c r="AE2524" s="293"/>
      <c r="AF2524" s="293"/>
      <c r="AG2524" s="293"/>
      <c r="AH2524" s="293"/>
      <c r="AI2524" s="293"/>
      <c r="AJ2524" s="290"/>
      <c r="AK2524" s="290" t="s">
        <v>1280</v>
      </c>
      <c r="AL2524" s="285"/>
      <c r="AM2524" s="285"/>
    </row>
    <row r="2525" spans="1:39" s="305" customFormat="1" ht="100.5" customHeight="1">
      <c r="A2525" s="74" t="s">
        <v>1281</v>
      </c>
      <c r="B2525" s="73" t="s">
        <v>33</v>
      </c>
      <c r="C2525" s="73" t="s">
        <v>372</v>
      </c>
      <c r="D2525" s="73" t="s">
        <v>373</v>
      </c>
      <c r="E2525" s="73" t="s">
        <v>374</v>
      </c>
      <c r="F2525" s="73" t="s">
        <v>373</v>
      </c>
      <c r="G2525" s="73" t="s">
        <v>374</v>
      </c>
      <c r="H2525" s="73" t="s">
        <v>375</v>
      </c>
      <c r="I2525" s="73" t="s">
        <v>376</v>
      </c>
      <c r="J2525" s="73" t="s">
        <v>38</v>
      </c>
      <c r="K2525" s="77">
        <v>100</v>
      </c>
      <c r="L2525" s="294">
        <v>711000000</v>
      </c>
      <c r="M2525" s="295" t="s">
        <v>73</v>
      </c>
      <c r="N2525" s="622" t="s">
        <v>761</v>
      </c>
      <c r="O2525" s="622" t="s">
        <v>377</v>
      </c>
      <c r="P2525" s="296" t="s">
        <v>81</v>
      </c>
      <c r="Q2525" s="622" t="s">
        <v>1282</v>
      </c>
      <c r="R2525" s="622" t="s">
        <v>379</v>
      </c>
      <c r="S2525" s="297" t="s">
        <v>81</v>
      </c>
      <c r="T2525" s="73" t="s">
        <v>51</v>
      </c>
      <c r="U2525" s="73"/>
      <c r="V2525" s="298">
        <v>30710000</v>
      </c>
      <c r="W2525" s="298">
        <v>30710000</v>
      </c>
      <c r="X2525" s="625">
        <f t="shared" si="99"/>
        <v>34395200</v>
      </c>
      <c r="Y2525" s="299" t="s">
        <v>77</v>
      </c>
      <c r="Z2525" s="73">
        <v>2016</v>
      </c>
      <c r="AA2525" s="300"/>
      <c r="AB2525" s="301" t="s">
        <v>366</v>
      </c>
      <c r="AC2525" s="301" t="s">
        <v>526</v>
      </c>
      <c r="AD2525" s="302"/>
      <c r="AE2525" s="303" t="s">
        <v>380</v>
      </c>
      <c r="AF2525" s="304"/>
      <c r="AG2525" s="304"/>
      <c r="AH2525" s="304"/>
      <c r="AI2525" s="304"/>
      <c r="AJ2525" s="304"/>
      <c r="AK2525" s="290" t="s">
        <v>1283</v>
      </c>
    </row>
    <row r="2526" spans="1:39" s="305" customFormat="1" ht="100.5" customHeight="1">
      <c r="A2526" s="74" t="s">
        <v>1284</v>
      </c>
      <c r="B2526" s="73" t="s">
        <v>33</v>
      </c>
      <c r="C2526" s="73" t="s">
        <v>372</v>
      </c>
      <c r="D2526" s="73" t="s">
        <v>373</v>
      </c>
      <c r="E2526" s="73" t="s">
        <v>374</v>
      </c>
      <c r="F2526" s="73" t="s">
        <v>373</v>
      </c>
      <c r="G2526" s="73" t="s">
        <v>374</v>
      </c>
      <c r="H2526" s="73" t="s">
        <v>375</v>
      </c>
      <c r="I2526" s="73" t="s">
        <v>376</v>
      </c>
      <c r="J2526" s="73" t="s">
        <v>38</v>
      </c>
      <c r="K2526" s="77">
        <v>100</v>
      </c>
      <c r="L2526" s="294">
        <v>711000000</v>
      </c>
      <c r="M2526" s="295" t="s">
        <v>73</v>
      </c>
      <c r="N2526" s="622" t="s">
        <v>761</v>
      </c>
      <c r="O2526" s="622" t="s">
        <v>381</v>
      </c>
      <c r="P2526" s="306" t="s">
        <v>81</v>
      </c>
      <c r="Q2526" s="622" t="s">
        <v>1282</v>
      </c>
      <c r="R2526" s="622" t="s">
        <v>379</v>
      </c>
      <c r="S2526" s="307" t="s">
        <v>81</v>
      </c>
      <c r="T2526" s="73" t="s">
        <v>51</v>
      </c>
      <c r="U2526" s="73"/>
      <c r="V2526" s="287">
        <v>1800000</v>
      </c>
      <c r="W2526" s="287">
        <v>1800000</v>
      </c>
      <c r="X2526" s="625">
        <f t="shared" si="99"/>
        <v>2016000.0000000002</v>
      </c>
      <c r="Y2526" s="299" t="s">
        <v>77</v>
      </c>
      <c r="Z2526" s="73">
        <v>2016</v>
      </c>
      <c r="AA2526" s="300"/>
      <c r="AB2526" s="301" t="s">
        <v>366</v>
      </c>
      <c r="AC2526" s="301" t="s">
        <v>526</v>
      </c>
      <c r="AD2526" s="302"/>
      <c r="AE2526" s="303" t="s">
        <v>380</v>
      </c>
      <c r="AF2526" s="304"/>
      <c r="AG2526" s="304"/>
      <c r="AH2526" s="304"/>
      <c r="AI2526" s="304"/>
      <c r="AJ2526" s="304"/>
      <c r="AK2526" s="290" t="s">
        <v>1283</v>
      </c>
    </row>
    <row r="2527" spans="1:39" s="305" customFormat="1" ht="100.5" customHeight="1">
      <c r="A2527" s="74" t="s">
        <v>1285</v>
      </c>
      <c r="B2527" s="73" t="s">
        <v>33</v>
      </c>
      <c r="C2527" s="73" t="s">
        <v>372</v>
      </c>
      <c r="D2527" s="73" t="s">
        <v>373</v>
      </c>
      <c r="E2527" s="73" t="s">
        <v>374</v>
      </c>
      <c r="F2527" s="73" t="s">
        <v>373</v>
      </c>
      <c r="G2527" s="73" t="s">
        <v>374</v>
      </c>
      <c r="H2527" s="73" t="s">
        <v>375</v>
      </c>
      <c r="I2527" s="73" t="s">
        <v>376</v>
      </c>
      <c r="J2527" s="73" t="s">
        <v>38</v>
      </c>
      <c r="K2527" s="77">
        <v>100</v>
      </c>
      <c r="L2527" s="294">
        <v>711000000</v>
      </c>
      <c r="M2527" s="295" t="s">
        <v>73</v>
      </c>
      <c r="N2527" s="622" t="s">
        <v>761</v>
      </c>
      <c r="O2527" s="622" t="s">
        <v>382</v>
      </c>
      <c r="P2527" s="306" t="s">
        <v>81</v>
      </c>
      <c r="Q2527" s="622" t="s">
        <v>1282</v>
      </c>
      <c r="R2527" s="622" t="s">
        <v>379</v>
      </c>
      <c r="S2527" s="307" t="s">
        <v>81</v>
      </c>
      <c r="T2527" s="73" t="s">
        <v>51</v>
      </c>
      <c r="U2527" s="73"/>
      <c r="V2527" s="287">
        <v>13000000</v>
      </c>
      <c r="W2527" s="287">
        <v>13000000</v>
      </c>
      <c r="X2527" s="625">
        <f t="shared" si="99"/>
        <v>14560000.000000002</v>
      </c>
      <c r="Y2527" s="299" t="s">
        <v>77</v>
      </c>
      <c r="Z2527" s="73">
        <v>2016</v>
      </c>
      <c r="AA2527" s="300"/>
      <c r="AB2527" s="301" t="s">
        <v>366</v>
      </c>
      <c r="AC2527" s="301" t="s">
        <v>526</v>
      </c>
      <c r="AD2527" s="302"/>
      <c r="AE2527" s="303" t="s">
        <v>380</v>
      </c>
      <c r="AF2527" s="304"/>
      <c r="AG2527" s="304"/>
      <c r="AH2527" s="304"/>
      <c r="AI2527" s="304"/>
      <c r="AJ2527" s="304"/>
      <c r="AK2527" s="290" t="s">
        <v>1283</v>
      </c>
    </row>
    <row r="2528" spans="1:39" s="305" customFormat="1" ht="100.5" customHeight="1">
      <c r="A2528" s="74" t="s">
        <v>1286</v>
      </c>
      <c r="B2528" s="73" t="s">
        <v>33</v>
      </c>
      <c r="C2528" s="73" t="s">
        <v>372</v>
      </c>
      <c r="D2528" s="73" t="s">
        <v>373</v>
      </c>
      <c r="E2528" s="73" t="s">
        <v>374</v>
      </c>
      <c r="F2528" s="73" t="s">
        <v>373</v>
      </c>
      <c r="G2528" s="73" t="s">
        <v>374</v>
      </c>
      <c r="H2528" s="73" t="s">
        <v>375</v>
      </c>
      <c r="I2528" s="73" t="s">
        <v>376</v>
      </c>
      <c r="J2528" s="73" t="s">
        <v>38</v>
      </c>
      <c r="K2528" s="77">
        <v>100</v>
      </c>
      <c r="L2528" s="294">
        <v>711000000</v>
      </c>
      <c r="M2528" s="295" t="s">
        <v>73</v>
      </c>
      <c r="N2528" s="622" t="s">
        <v>761</v>
      </c>
      <c r="O2528" s="622" t="s">
        <v>383</v>
      </c>
      <c r="P2528" s="306"/>
      <c r="Q2528" s="622" t="s">
        <v>1282</v>
      </c>
      <c r="R2528" s="622" t="s">
        <v>379</v>
      </c>
      <c r="S2528" s="307"/>
      <c r="T2528" s="73" t="s">
        <v>51</v>
      </c>
      <c r="U2528" s="73"/>
      <c r="V2528" s="287">
        <v>27456800</v>
      </c>
      <c r="W2528" s="287">
        <v>27456800</v>
      </c>
      <c r="X2528" s="625">
        <f t="shared" si="99"/>
        <v>30751616.000000004</v>
      </c>
      <c r="Y2528" s="299" t="s">
        <v>77</v>
      </c>
      <c r="Z2528" s="73">
        <v>2016</v>
      </c>
      <c r="AA2528" s="300"/>
      <c r="AB2528" s="301" t="s">
        <v>366</v>
      </c>
      <c r="AC2528" s="301" t="s">
        <v>526</v>
      </c>
      <c r="AD2528" s="302"/>
      <c r="AE2528" s="303" t="s">
        <v>380</v>
      </c>
      <c r="AF2528" s="304"/>
      <c r="AG2528" s="304"/>
      <c r="AH2528" s="304"/>
      <c r="AI2528" s="304"/>
      <c r="AJ2528" s="304"/>
      <c r="AK2528" s="290" t="s">
        <v>1283</v>
      </c>
    </row>
    <row r="2529" spans="1:37" s="305" customFormat="1" ht="100.5" customHeight="1">
      <c r="A2529" s="74" t="s">
        <v>1287</v>
      </c>
      <c r="B2529" s="73" t="s">
        <v>33</v>
      </c>
      <c r="C2529" s="73" t="s">
        <v>372</v>
      </c>
      <c r="D2529" s="73" t="s">
        <v>373</v>
      </c>
      <c r="E2529" s="73" t="s">
        <v>374</v>
      </c>
      <c r="F2529" s="73" t="s">
        <v>373</v>
      </c>
      <c r="G2529" s="73" t="s">
        <v>374</v>
      </c>
      <c r="H2529" s="73" t="s">
        <v>375</v>
      </c>
      <c r="I2529" s="73" t="s">
        <v>376</v>
      </c>
      <c r="J2529" s="73" t="s">
        <v>38</v>
      </c>
      <c r="K2529" s="77">
        <v>100</v>
      </c>
      <c r="L2529" s="294">
        <v>711000000</v>
      </c>
      <c r="M2529" s="295" t="s">
        <v>73</v>
      </c>
      <c r="N2529" s="622" t="s">
        <v>761</v>
      </c>
      <c r="O2529" s="622" t="s">
        <v>384</v>
      </c>
      <c r="P2529" s="306"/>
      <c r="Q2529" s="622" t="s">
        <v>1282</v>
      </c>
      <c r="R2529" s="622" t="s">
        <v>379</v>
      </c>
      <c r="S2529" s="307"/>
      <c r="T2529" s="73" t="s">
        <v>51</v>
      </c>
      <c r="U2529" s="73"/>
      <c r="V2529" s="287">
        <v>9832600</v>
      </c>
      <c r="W2529" s="287">
        <v>9832600</v>
      </c>
      <c r="X2529" s="625">
        <f t="shared" si="99"/>
        <v>11012512.000000002</v>
      </c>
      <c r="Y2529" s="299" t="s">
        <v>77</v>
      </c>
      <c r="Z2529" s="73">
        <v>2016</v>
      </c>
      <c r="AA2529" s="300"/>
      <c r="AB2529" s="301" t="s">
        <v>366</v>
      </c>
      <c r="AC2529" s="301" t="s">
        <v>526</v>
      </c>
      <c r="AD2529" s="302"/>
      <c r="AE2529" s="303" t="s">
        <v>380</v>
      </c>
      <c r="AF2529" s="304"/>
      <c r="AG2529" s="304"/>
      <c r="AH2529" s="304"/>
      <c r="AI2529" s="304"/>
      <c r="AJ2529" s="304"/>
      <c r="AK2529" s="290" t="s">
        <v>1283</v>
      </c>
    </row>
    <row r="2530" spans="1:37" s="305" customFormat="1" ht="100.5" customHeight="1">
      <c r="A2530" s="74" t="s">
        <v>1288</v>
      </c>
      <c r="B2530" s="73" t="s">
        <v>33</v>
      </c>
      <c r="C2530" s="73" t="s">
        <v>372</v>
      </c>
      <c r="D2530" s="73" t="s">
        <v>373</v>
      </c>
      <c r="E2530" s="73" t="s">
        <v>374</v>
      </c>
      <c r="F2530" s="73" t="s">
        <v>373</v>
      </c>
      <c r="G2530" s="73" t="s">
        <v>374</v>
      </c>
      <c r="H2530" s="73" t="s">
        <v>375</v>
      </c>
      <c r="I2530" s="73" t="s">
        <v>376</v>
      </c>
      <c r="J2530" s="73" t="s">
        <v>38</v>
      </c>
      <c r="K2530" s="77">
        <v>100</v>
      </c>
      <c r="L2530" s="294">
        <v>711000000</v>
      </c>
      <c r="M2530" s="295" t="s">
        <v>73</v>
      </c>
      <c r="N2530" s="622" t="s">
        <v>761</v>
      </c>
      <c r="O2530" s="622" t="s">
        <v>385</v>
      </c>
      <c r="P2530" s="306"/>
      <c r="Q2530" s="622" t="s">
        <v>1282</v>
      </c>
      <c r="R2530" s="622" t="s">
        <v>379</v>
      </c>
      <c r="S2530" s="307"/>
      <c r="T2530" s="73" t="s">
        <v>51</v>
      </c>
      <c r="U2530" s="73"/>
      <c r="V2530" s="287">
        <v>9755000</v>
      </c>
      <c r="W2530" s="287">
        <v>9755000</v>
      </c>
      <c r="X2530" s="625">
        <f t="shared" si="99"/>
        <v>10925600.000000002</v>
      </c>
      <c r="Y2530" s="299" t="s">
        <v>77</v>
      </c>
      <c r="Z2530" s="73">
        <v>2016</v>
      </c>
      <c r="AA2530" s="300"/>
      <c r="AB2530" s="301" t="s">
        <v>366</v>
      </c>
      <c r="AC2530" s="301" t="s">
        <v>526</v>
      </c>
      <c r="AD2530" s="302"/>
      <c r="AE2530" s="303" t="s">
        <v>380</v>
      </c>
      <c r="AF2530" s="304"/>
      <c r="AG2530" s="304"/>
      <c r="AH2530" s="304"/>
      <c r="AI2530" s="304"/>
      <c r="AJ2530" s="304"/>
      <c r="AK2530" s="290" t="s">
        <v>1283</v>
      </c>
    </row>
    <row r="2531" spans="1:37" s="305" customFormat="1" ht="100.5" customHeight="1">
      <c r="A2531" s="74" t="s">
        <v>1289</v>
      </c>
      <c r="B2531" s="73" t="s">
        <v>33</v>
      </c>
      <c r="C2531" s="73" t="s">
        <v>372</v>
      </c>
      <c r="D2531" s="73" t="s">
        <v>373</v>
      </c>
      <c r="E2531" s="73" t="s">
        <v>374</v>
      </c>
      <c r="F2531" s="73" t="s">
        <v>373</v>
      </c>
      <c r="G2531" s="73" t="s">
        <v>374</v>
      </c>
      <c r="H2531" s="73" t="s">
        <v>375</v>
      </c>
      <c r="I2531" s="73" t="s">
        <v>376</v>
      </c>
      <c r="J2531" s="73" t="s">
        <v>38</v>
      </c>
      <c r="K2531" s="77">
        <v>100</v>
      </c>
      <c r="L2531" s="294">
        <v>711000000</v>
      </c>
      <c r="M2531" s="295" t="s">
        <v>73</v>
      </c>
      <c r="N2531" s="622" t="s">
        <v>761</v>
      </c>
      <c r="O2531" s="288" t="s">
        <v>386</v>
      </c>
      <c r="P2531" s="306"/>
      <c r="Q2531" s="622" t="s">
        <v>1282</v>
      </c>
      <c r="R2531" s="622" t="s">
        <v>379</v>
      </c>
      <c r="S2531" s="307"/>
      <c r="T2531" s="73" t="s">
        <v>51</v>
      </c>
      <c r="U2531" s="73"/>
      <c r="V2531" s="287">
        <v>6052200</v>
      </c>
      <c r="W2531" s="287">
        <v>6052200</v>
      </c>
      <c r="X2531" s="625">
        <f t="shared" si="99"/>
        <v>6778464.0000000009</v>
      </c>
      <c r="Y2531" s="299" t="s">
        <v>77</v>
      </c>
      <c r="Z2531" s="73">
        <v>2016</v>
      </c>
      <c r="AA2531" s="300"/>
      <c r="AB2531" s="301" t="s">
        <v>366</v>
      </c>
      <c r="AC2531" s="301" t="s">
        <v>526</v>
      </c>
      <c r="AD2531" s="302"/>
      <c r="AE2531" s="303" t="s">
        <v>380</v>
      </c>
      <c r="AF2531" s="304"/>
      <c r="AG2531" s="304"/>
      <c r="AH2531" s="304"/>
      <c r="AI2531" s="304"/>
      <c r="AJ2531" s="304"/>
      <c r="AK2531" s="290" t="s">
        <v>1283</v>
      </c>
    </row>
    <row r="2532" spans="1:37" s="305" customFormat="1" ht="100.5" customHeight="1">
      <c r="A2532" s="74" t="s">
        <v>1290</v>
      </c>
      <c r="B2532" s="73" t="s">
        <v>33</v>
      </c>
      <c r="C2532" s="73" t="s">
        <v>372</v>
      </c>
      <c r="D2532" s="73" t="s">
        <v>373</v>
      </c>
      <c r="E2532" s="73" t="s">
        <v>374</v>
      </c>
      <c r="F2532" s="73" t="s">
        <v>373</v>
      </c>
      <c r="G2532" s="73" t="s">
        <v>374</v>
      </c>
      <c r="H2532" s="73" t="s">
        <v>375</v>
      </c>
      <c r="I2532" s="73" t="s">
        <v>376</v>
      </c>
      <c r="J2532" s="73" t="s">
        <v>38</v>
      </c>
      <c r="K2532" s="77">
        <v>100</v>
      </c>
      <c r="L2532" s="294">
        <v>711000000</v>
      </c>
      <c r="M2532" s="295" t="s">
        <v>73</v>
      </c>
      <c r="N2532" s="622" t="s">
        <v>761</v>
      </c>
      <c r="O2532" s="622" t="s">
        <v>387</v>
      </c>
      <c r="P2532" s="306"/>
      <c r="Q2532" s="622" t="s">
        <v>1282</v>
      </c>
      <c r="R2532" s="622" t="s">
        <v>379</v>
      </c>
      <c r="S2532" s="307"/>
      <c r="T2532" s="73" t="s">
        <v>51</v>
      </c>
      <c r="U2532" s="73"/>
      <c r="V2532" s="287">
        <v>10080000</v>
      </c>
      <c r="W2532" s="287">
        <v>10080000</v>
      </c>
      <c r="X2532" s="625">
        <f t="shared" si="99"/>
        <v>11289600.000000002</v>
      </c>
      <c r="Y2532" s="299" t="s">
        <v>77</v>
      </c>
      <c r="Z2532" s="73">
        <v>2016</v>
      </c>
      <c r="AA2532" s="300"/>
      <c r="AB2532" s="301" t="s">
        <v>366</v>
      </c>
      <c r="AC2532" s="301" t="s">
        <v>526</v>
      </c>
      <c r="AD2532" s="302"/>
      <c r="AE2532" s="303" t="s">
        <v>380</v>
      </c>
      <c r="AF2532" s="304"/>
      <c r="AG2532" s="304"/>
      <c r="AH2532" s="304"/>
      <c r="AI2532" s="304"/>
      <c r="AJ2532" s="304"/>
      <c r="AK2532" s="290" t="s">
        <v>1283</v>
      </c>
    </row>
    <row r="2533" spans="1:37" s="305" customFormat="1" ht="100.5" customHeight="1">
      <c r="A2533" s="74" t="s">
        <v>1291</v>
      </c>
      <c r="B2533" s="73" t="s">
        <v>33</v>
      </c>
      <c r="C2533" s="73" t="s">
        <v>372</v>
      </c>
      <c r="D2533" s="73" t="s">
        <v>373</v>
      </c>
      <c r="E2533" s="73" t="s">
        <v>374</v>
      </c>
      <c r="F2533" s="73" t="s">
        <v>373</v>
      </c>
      <c r="G2533" s="73" t="s">
        <v>374</v>
      </c>
      <c r="H2533" s="73" t="s">
        <v>375</v>
      </c>
      <c r="I2533" s="73" t="s">
        <v>376</v>
      </c>
      <c r="J2533" s="73" t="s">
        <v>38</v>
      </c>
      <c r="K2533" s="77">
        <v>100</v>
      </c>
      <c r="L2533" s="294">
        <v>711000000</v>
      </c>
      <c r="M2533" s="295" t="s">
        <v>73</v>
      </c>
      <c r="N2533" s="622" t="s">
        <v>761</v>
      </c>
      <c r="O2533" s="622" t="s">
        <v>388</v>
      </c>
      <c r="P2533" s="306"/>
      <c r="Q2533" s="622" t="s">
        <v>1282</v>
      </c>
      <c r="R2533" s="622" t="s">
        <v>379</v>
      </c>
      <c r="S2533" s="307"/>
      <c r="T2533" s="73" t="s">
        <v>51</v>
      </c>
      <c r="U2533" s="73"/>
      <c r="V2533" s="287">
        <v>14424000</v>
      </c>
      <c r="W2533" s="287">
        <v>14424000</v>
      </c>
      <c r="X2533" s="625">
        <f t="shared" si="99"/>
        <v>16154880.000000002</v>
      </c>
      <c r="Y2533" s="299" t="s">
        <v>77</v>
      </c>
      <c r="Z2533" s="73">
        <v>2016</v>
      </c>
      <c r="AA2533" s="300"/>
      <c r="AB2533" s="301" t="s">
        <v>366</v>
      </c>
      <c r="AC2533" s="301" t="s">
        <v>526</v>
      </c>
      <c r="AD2533" s="302"/>
      <c r="AE2533" s="303" t="s">
        <v>380</v>
      </c>
      <c r="AF2533" s="304"/>
      <c r="AG2533" s="304"/>
      <c r="AH2533" s="304"/>
      <c r="AI2533" s="304"/>
      <c r="AJ2533" s="304"/>
      <c r="AK2533" s="290" t="s">
        <v>1283</v>
      </c>
    </row>
    <row r="2534" spans="1:37" s="305" customFormat="1" ht="100.5" customHeight="1">
      <c r="A2534" s="74" t="s">
        <v>1292</v>
      </c>
      <c r="B2534" s="73" t="s">
        <v>33</v>
      </c>
      <c r="C2534" s="73" t="s">
        <v>372</v>
      </c>
      <c r="D2534" s="73" t="s">
        <v>373</v>
      </c>
      <c r="E2534" s="73" t="s">
        <v>374</v>
      </c>
      <c r="F2534" s="73" t="s">
        <v>373</v>
      </c>
      <c r="G2534" s="73" t="s">
        <v>374</v>
      </c>
      <c r="H2534" s="73" t="s">
        <v>375</v>
      </c>
      <c r="I2534" s="73" t="s">
        <v>376</v>
      </c>
      <c r="J2534" s="73" t="s">
        <v>38</v>
      </c>
      <c r="K2534" s="77">
        <v>100</v>
      </c>
      <c r="L2534" s="294">
        <v>711000000</v>
      </c>
      <c r="M2534" s="295" t="s">
        <v>73</v>
      </c>
      <c r="N2534" s="622" t="s">
        <v>761</v>
      </c>
      <c r="O2534" s="622" t="s">
        <v>389</v>
      </c>
      <c r="P2534" s="306"/>
      <c r="Q2534" s="622" t="s">
        <v>1282</v>
      </c>
      <c r="R2534" s="622" t="s">
        <v>379</v>
      </c>
      <c r="S2534" s="307"/>
      <c r="T2534" s="73" t="s">
        <v>51</v>
      </c>
      <c r="U2534" s="73"/>
      <c r="V2534" s="287">
        <v>6515600</v>
      </c>
      <c r="W2534" s="287">
        <v>6515600</v>
      </c>
      <c r="X2534" s="625">
        <f t="shared" si="99"/>
        <v>7297472.0000000009</v>
      </c>
      <c r="Y2534" s="299" t="s">
        <v>77</v>
      </c>
      <c r="Z2534" s="73">
        <v>2016</v>
      </c>
      <c r="AA2534" s="300"/>
      <c r="AB2534" s="301" t="s">
        <v>366</v>
      </c>
      <c r="AC2534" s="301" t="s">
        <v>526</v>
      </c>
      <c r="AD2534" s="302"/>
      <c r="AE2534" s="303" t="s">
        <v>380</v>
      </c>
      <c r="AF2534" s="304"/>
      <c r="AG2534" s="304"/>
      <c r="AH2534" s="304"/>
      <c r="AI2534" s="304"/>
      <c r="AJ2534" s="304"/>
      <c r="AK2534" s="290" t="s">
        <v>1283</v>
      </c>
    </row>
    <row r="2535" spans="1:37" s="305" customFormat="1" ht="100.5" customHeight="1">
      <c r="A2535" s="74" t="s">
        <v>1293</v>
      </c>
      <c r="B2535" s="73" t="s">
        <v>33</v>
      </c>
      <c r="C2535" s="73" t="s">
        <v>372</v>
      </c>
      <c r="D2535" s="73" t="s">
        <v>373</v>
      </c>
      <c r="E2535" s="73" t="s">
        <v>374</v>
      </c>
      <c r="F2535" s="73" t="s">
        <v>373</v>
      </c>
      <c r="G2535" s="73" t="s">
        <v>374</v>
      </c>
      <c r="H2535" s="73" t="s">
        <v>375</v>
      </c>
      <c r="I2535" s="73" t="s">
        <v>376</v>
      </c>
      <c r="J2535" s="73" t="s">
        <v>38</v>
      </c>
      <c r="K2535" s="77">
        <v>100</v>
      </c>
      <c r="L2535" s="294">
        <v>711000000</v>
      </c>
      <c r="M2535" s="295" t="s">
        <v>73</v>
      </c>
      <c r="N2535" s="622" t="s">
        <v>761</v>
      </c>
      <c r="O2535" s="622" t="s">
        <v>392</v>
      </c>
      <c r="P2535" s="306"/>
      <c r="Q2535" s="622" t="s">
        <v>1282</v>
      </c>
      <c r="R2535" s="622" t="s">
        <v>379</v>
      </c>
      <c r="S2535" s="307"/>
      <c r="T2535" s="73" t="s">
        <v>51</v>
      </c>
      <c r="U2535" s="73"/>
      <c r="V2535" s="287">
        <v>6780000</v>
      </c>
      <c r="W2535" s="287">
        <v>6780000</v>
      </c>
      <c r="X2535" s="625">
        <f t="shared" si="99"/>
        <v>7593600.0000000009</v>
      </c>
      <c r="Y2535" s="299" t="s">
        <v>77</v>
      </c>
      <c r="Z2535" s="73">
        <v>2016</v>
      </c>
      <c r="AA2535" s="300"/>
      <c r="AB2535" s="301" t="s">
        <v>366</v>
      </c>
      <c r="AC2535" s="301" t="s">
        <v>526</v>
      </c>
      <c r="AD2535" s="302"/>
      <c r="AE2535" s="303" t="s">
        <v>380</v>
      </c>
      <c r="AF2535" s="304"/>
      <c r="AG2535" s="304"/>
      <c r="AH2535" s="304"/>
      <c r="AI2535" s="304"/>
      <c r="AJ2535" s="304"/>
      <c r="AK2535" s="290" t="s">
        <v>1283</v>
      </c>
    </row>
    <row r="2536" spans="1:37" s="305" customFormat="1" ht="100.5" customHeight="1">
      <c r="A2536" s="74" t="s">
        <v>1294</v>
      </c>
      <c r="B2536" s="73" t="s">
        <v>33</v>
      </c>
      <c r="C2536" s="73" t="s">
        <v>372</v>
      </c>
      <c r="D2536" s="73" t="s">
        <v>373</v>
      </c>
      <c r="E2536" s="73" t="s">
        <v>374</v>
      </c>
      <c r="F2536" s="73" t="s">
        <v>373</v>
      </c>
      <c r="G2536" s="73" t="s">
        <v>374</v>
      </c>
      <c r="H2536" s="73" t="s">
        <v>375</v>
      </c>
      <c r="I2536" s="73" t="s">
        <v>376</v>
      </c>
      <c r="J2536" s="73" t="s">
        <v>38</v>
      </c>
      <c r="K2536" s="77">
        <v>100</v>
      </c>
      <c r="L2536" s="294">
        <v>711000000</v>
      </c>
      <c r="M2536" s="295" t="s">
        <v>73</v>
      </c>
      <c r="N2536" s="622" t="s">
        <v>761</v>
      </c>
      <c r="O2536" s="622" t="s">
        <v>393</v>
      </c>
      <c r="P2536" s="306"/>
      <c r="Q2536" s="622" t="s">
        <v>1282</v>
      </c>
      <c r="R2536" s="622" t="s">
        <v>379</v>
      </c>
      <c r="S2536" s="307"/>
      <c r="T2536" s="73" t="s">
        <v>51</v>
      </c>
      <c r="U2536" s="73"/>
      <c r="V2536" s="287">
        <v>4725600</v>
      </c>
      <c r="W2536" s="287">
        <v>4725600</v>
      </c>
      <c r="X2536" s="625">
        <f t="shared" si="99"/>
        <v>5292672.0000000009</v>
      </c>
      <c r="Y2536" s="299" t="s">
        <v>77</v>
      </c>
      <c r="Z2536" s="73">
        <v>2016</v>
      </c>
      <c r="AA2536" s="300"/>
      <c r="AB2536" s="301" t="s">
        <v>366</v>
      </c>
      <c r="AC2536" s="301" t="s">
        <v>526</v>
      </c>
      <c r="AD2536" s="302"/>
      <c r="AE2536" s="303" t="s">
        <v>380</v>
      </c>
      <c r="AF2536" s="304"/>
      <c r="AG2536" s="304"/>
      <c r="AH2536" s="304"/>
      <c r="AI2536" s="304"/>
      <c r="AJ2536" s="304"/>
      <c r="AK2536" s="290" t="s">
        <v>1283</v>
      </c>
    </row>
    <row r="2537" spans="1:37" s="305" customFormat="1" ht="100.5" customHeight="1">
      <c r="A2537" s="74" t="s">
        <v>1295</v>
      </c>
      <c r="B2537" s="73" t="s">
        <v>33</v>
      </c>
      <c r="C2537" s="73" t="s">
        <v>372</v>
      </c>
      <c r="D2537" s="73" t="s">
        <v>373</v>
      </c>
      <c r="E2537" s="73" t="s">
        <v>374</v>
      </c>
      <c r="F2537" s="73" t="s">
        <v>373</v>
      </c>
      <c r="G2537" s="73" t="s">
        <v>374</v>
      </c>
      <c r="H2537" s="73" t="s">
        <v>375</v>
      </c>
      <c r="I2537" s="73" t="s">
        <v>376</v>
      </c>
      <c r="J2537" s="73" t="s">
        <v>38</v>
      </c>
      <c r="K2537" s="77">
        <v>100</v>
      </c>
      <c r="L2537" s="294">
        <v>711000000</v>
      </c>
      <c r="M2537" s="295" t="s">
        <v>73</v>
      </c>
      <c r="N2537" s="622" t="s">
        <v>761</v>
      </c>
      <c r="O2537" s="622" t="s">
        <v>394</v>
      </c>
      <c r="P2537" s="306"/>
      <c r="Q2537" s="622" t="s">
        <v>1282</v>
      </c>
      <c r="R2537" s="622" t="s">
        <v>379</v>
      </c>
      <c r="S2537" s="307"/>
      <c r="T2537" s="73" t="s">
        <v>51</v>
      </c>
      <c r="U2537" s="73"/>
      <c r="V2537" s="287">
        <v>2465600</v>
      </c>
      <c r="W2537" s="287">
        <v>2465600</v>
      </c>
      <c r="X2537" s="625">
        <f t="shared" si="99"/>
        <v>2761472.0000000005</v>
      </c>
      <c r="Y2537" s="299" t="s">
        <v>77</v>
      </c>
      <c r="Z2537" s="73">
        <v>2016</v>
      </c>
      <c r="AA2537" s="300"/>
      <c r="AB2537" s="301" t="s">
        <v>366</v>
      </c>
      <c r="AC2537" s="301" t="s">
        <v>526</v>
      </c>
      <c r="AD2537" s="302"/>
      <c r="AE2537" s="303" t="s">
        <v>380</v>
      </c>
      <c r="AF2537" s="304"/>
      <c r="AG2537" s="304"/>
      <c r="AH2537" s="304"/>
      <c r="AI2537" s="304"/>
      <c r="AJ2537" s="304"/>
      <c r="AK2537" s="290" t="s">
        <v>1283</v>
      </c>
    </row>
    <row r="2538" spans="1:37" s="305" customFormat="1" ht="100.5" customHeight="1">
      <c r="A2538" s="74" t="s">
        <v>1296</v>
      </c>
      <c r="B2538" s="73" t="s">
        <v>33</v>
      </c>
      <c r="C2538" s="73" t="s">
        <v>395</v>
      </c>
      <c r="D2538" s="308" t="s">
        <v>396</v>
      </c>
      <c r="E2538" s="73" t="s">
        <v>397</v>
      </c>
      <c r="F2538" s="73" t="s">
        <v>398</v>
      </c>
      <c r="G2538" s="73" t="s">
        <v>399</v>
      </c>
      <c r="H2538" s="73" t="s">
        <v>400</v>
      </c>
      <c r="I2538" s="73" t="s">
        <v>401</v>
      </c>
      <c r="J2538" s="73" t="s">
        <v>38</v>
      </c>
      <c r="K2538" s="77">
        <v>100</v>
      </c>
      <c r="L2538" s="309">
        <v>231010000</v>
      </c>
      <c r="M2538" s="620" t="s">
        <v>128</v>
      </c>
      <c r="N2538" s="622" t="s">
        <v>761</v>
      </c>
      <c r="O2538" s="622" t="s">
        <v>382</v>
      </c>
      <c r="P2538" s="306"/>
      <c r="Q2538" s="622" t="s">
        <v>1282</v>
      </c>
      <c r="R2538" s="622" t="s">
        <v>379</v>
      </c>
      <c r="S2538" s="307"/>
      <c r="T2538" s="73" t="s">
        <v>51</v>
      </c>
      <c r="U2538" s="73"/>
      <c r="V2538" s="287">
        <v>3126264.95</v>
      </c>
      <c r="W2538" s="287">
        <v>3126264.95</v>
      </c>
      <c r="X2538" s="625">
        <f t="shared" si="99"/>
        <v>3501416.7440000004</v>
      </c>
      <c r="Y2538" s="299" t="s">
        <v>77</v>
      </c>
      <c r="Z2538" s="73">
        <v>2016</v>
      </c>
      <c r="AA2538" s="300"/>
      <c r="AB2538" s="301" t="s">
        <v>366</v>
      </c>
      <c r="AC2538" s="301" t="s">
        <v>526</v>
      </c>
      <c r="AD2538" s="302"/>
      <c r="AE2538" s="303" t="s">
        <v>380</v>
      </c>
      <c r="AF2538" s="304"/>
      <c r="AG2538" s="304"/>
      <c r="AH2538" s="304"/>
      <c r="AI2538" s="304"/>
      <c r="AJ2538" s="304"/>
      <c r="AK2538" s="290" t="s">
        <v>1283</v>
      </c>
    </row>
    <row r="2539" spans="1:37" s="305" customFormat="1" ht="100.5" customHeight="1">
      <c r="A2539" s="74" t="s">
        <v>1297</v>
      </c>
      <c r="B2539" s="73" t="s">
        <v>33</v>
      </c>
      <c r="C2539" s="73" t="s">
        <v>395</v>
      </c>
      <c r="D2539" s="308" t="s">
        <v>396</v>
      </c>
      <c r="E2539" s="73" t="s">
        <v>397</v>
      </c>
      <c r="F2539" s="73" t="s">
        <v>398</v>
      </c>
      <c r="G2539" s="73" t="s">
        <v>399</v>
      </c>
      <c r="H2539" s="73" t="s">
        <v>400</v>
      </c>
      <c r="I2539" s="73" t="s">
        <v>401</v>
      </c>
      <c r="J2539" s="73" t="s">
        <v>38</v>
      </c>
      <c r="K2539" s="77">
        <v>100</v>
      </c>
      <c r="L2539" s="309">
        <v>151010000</v>
      </c>
      <c r="M2539" s="620" t="s">
        <v>82</v>
      </c>
      <c r="N2539" s="622" t="s">
        <v>761</v>
      </c>
      <c r="O2539" s="622" t="s">
        <v>402</v>
      </c>
      <c r="P2539" s="306"/>
      <c r="Q2539" s="622" t="s">
        <v>1282</v>
      </c>
      <c r="R2539" s="622" t="s">
        <v>379</v>
      </c>
      <c r="S2539" s="307"/>
      <c r="T2539" s="73" t="s">
        <v>51</v>
      </c>
      <c r="U2539" s="73"/>
      <c r="V2539" s="287">
        <v>28224365.800000001</v>
      </c>
      <c r="W2539" s="287">
        <v>28224365.800000001</v>
      </c>
      <c r="X2539" s="625">
        <f t="shared" si="99"/>
        <v>31611289.696000002</v>
      </c>
      <c r="Y2539" s="299" t="s">
        <v>77</v>
      </c>
      <c r="Z2539" s="73">
        <v>2016</v>
      </c>
      <c r="AA2539" s="300"/>
      <c r="AB2539" s="301" t="s">
        <v>366</v>
      </c>
      <c r="AC2539" s="301" t="s">
        <v>526</v>
      </c>
      <c r="AD2539" s="302"/>
      <c r="AE2539" s="303" t="s">
        <v>403</v>
      </c>
      <c r="AF2539" s="304"/>
      <c r="AG2539" s="304"/>
      <c r="AH2539" s="304"/>
      <c r="AI2539" s="304"/>
      <c r="AJ2539" s="304"/>
      <c r="AK2539" s="290" t="s">
        <v>1283</v>
      </c>
    </row>
    <row r="2540" spans="1:37" s="305" customFormat="1" ht="100.5" customHeight="1">
      <c r="A2540" s="74" t="s">
        <v>1298</v>
      </c>
      <c r="B2540" s="73" t="s">
        <v>33</v>
      </c>
      <c r="C2540" s="73" t="s">
        <v>395</v>
      </c>
      <c r="D2540" s="308" t="s">
        <v>396</v>
      </c>
      <c r="E2540" s="73" t="s">
        <v>397</v>
      </c>
      <c r="F2540" s="73" t="s">
        <v>398</v>
      </c>
      <c r="G2540" s="73" t="s">
        <v>399</v>
      </c>
      <c r="H2540" s="73" t="s">
        <v>400</v>
      </c>
      <c r="I2540" s="73" t="s">
        <v>401</v>
      </c>
      <c r="J2540" s="73" t="s">
        <v>38</v>
      </c>
      <c r="K2540" s="77">
        <v>100</v>
      </c>
      <c r="L2540" s="620">
        <v>271010000</v>
      </c>
      <c r="M2540" s="624" t="s">
        <v>127</v>
      </c>
      <c r="N2540" s="622" t="s">
        <v>761</v>
      </c>
      <c r="O2540" s="622" t="s">
        <v>377</v>
      </c>
      <c r="P2540" s="306"/>
      <c r="Q2540" s="622" t="s">
        <v>1282</v>
      </c>
      <c r="R2540" s="622" t="s">
        <v>379</v>
      </c>
      <c r="S2540" s="307"/>
      <c r="T2540" s="73" t="s">
        <v>51</v>
      </c>
      <c r="U2540" s="73"/>
      <c r="V2540" s="287">
        <v>8320968.1600000001</v>
      </c>
      <c r="W2540" s="287">
        <v>8320968.1600000001</v>
      </c>
      <c r="X2540" s="625">
        <f t="shared" si="99"/>
        <v>9319484.3392000012</v>
      </c>
      <c r="Y2540" s="299" t="s">
        <v>77</v>
      </c>
      <c r="Z2540" s="73">
        <v>2016</v>
      </c>
      <c r="AA2540" s="300"/>
      <c r="AB2540" s="301" t="s">
        <v>366</v>
      </c>
      <c r="AC2540" s="301" t="s">
        <v>526</v>
      </c>
      <c r="AD2540" s="302"/>
      <c r="AE2540" s="303" t="s">
        <v>380</v>
      </c>
      <c r="AF2540" s="304"/>
      <c r="AG2540" s="304"/>
      <c r="AH2540" s="304"/>
      <c r="AI2540" s="304"/>
      <c r="AJ2540" s="304"/>
      <c r="AK2540" s="290" t="s">
        <v>1283</v>
      </c>
    </row>
    <row r="2541" spans="1:37" s="305" customFormat="1" ht="100.5" customHeight="1">
      <c r="A2541" s="74" t="s">
        <v>1299</v>
      </c>
      <c r="B2541" s="73" t="s">
        <v>33</v>
      </c>
      <c r="C2541" s="73" t="s">
        <v>395</v>
      </c>
      <c r="D2541" s="308" t="s">
        <v>396</v>
      </c>
      <c r="E2541" s="73" t="s">
        <v>397</v>
      </c>
      <c r="F2541" s="73" t="s">
        <v>398</v>
      </c>
      <c r="G2541" s="73" t="s">
        <v>399</v>
      </c>
      <c r="H2541" s="73" t="s">
        <v>400</v>
      </c>
      <c r="I2541" s="73" t="s">
        <v>401</v>
      </c>
      <c r="J2541" s="73" t="s">
        <v>38</v>
      </c>
      <c r="K2541" s="77">
        <v>100</v>
      </c>
      <c r="L2541" s="620">
        <v>271034100</v>
      </c>
      <c r="M2541" s="624" t="s">
        <v>84</v>
      </c>
      <c r="N2541" s="622" t="s">
        <v>761</v>
      </c>
      <c r="O2541" s="622" t="s">
        <v>381</v>
      </c>
      <c r="P2541" s="306"/>
      <c r="Q2541" s="622" t="s">
        <v>1282</v>
      </c>
      <c r="R2541" s="622" t="s">
        <v>379</v>
      </c>
      <c r="S2541" s="307"/>
      <c r="T2541" s="73" t="s">
        <v>51</v>
      </c>
      <c r="U2541" s="73"/>
      <c r="V2541" s="287">
        <v>1155150.8999999999</v>
      </c>
      <c r="W2541" s="287">
        <v>1155150.8999999999</v>
      </c>
      <c r="X2541" s="625">
        <f t="shared" si="99"/>
        <v>1293769.0079999999</v>
      </c>
      <c r="Y2541" s="299" t="s">
        <v>77</v>
      </c>
      <c r="Z2541" s="73">
        <v>2016</v>
      </c>
      <c r="AA2541" s="300"/>
      <c r="AB2541" s="301" t="s">
        <v>366</v>
      </c>
      <c r="AC2541" s="301" t="s">
        <v>526</v>
      </c>
      <c r="AD2541" s="302"/>
      <c r="AE2541" s="303" t="s">
        <v>380</v>
      </c>
      <c r="AF2541" s="304"/>
      <c r="AG2541" s="304"/>
      <c r="AH2541" s="304"/>
      <c r="AI2541" s="304"/>
      <c r="AJ2541" s="304"/>
      <c r="AK2541" s="290" t="s">
        <v>1283</v>
      </c>
    </row>
    <row r="2542" spans="1:37" s="305" customFormat="1" ht="100.5" customHeight="1">
      <c r="A2542" s="74" t="s">
        <v>1300</v>
      </c>
      <c r="B2542" s="73" t="s">
        <v>33</v>
      </c>
      <c r="C2542" s="73" t="s">
        <v>395</v>
      </c>
      <c r="D2542" s="308" t="s">
        <v>396</v>
      </c>
      <c r="E2542" s="73" t="s">
        <v>397</v>
      </c>
      <c r="F2542" s="73" t="s">
        <v>398</v>
      </c>
      <c r="G2542" s="73" t="s">
        <v>399</v>
      </c>
      <c r="H2542" s="73" t="s">
        <v>400</v>
      </c>
      <c r="I2542" s="73" t="s">
        <v>401</v>
      </c>
      <c r="J2542" s="73" t="s">
        <v>38</v>
      </c>
      <c r="K2542" s="77">
        <v>100</v>
      </c>
      <c r="L2542" s="621">
        <v>751000000</v>
      </c>
      <c r="M2542" s="620" t="s">
        <v>83</v>
      </c>
      <c r="N2542" s="622" t="s">
        <v>761</v>
      </c>
      <c r="O2542" s="622" t="s">
        <v>384</v>
      </c>
      <c r="P2542" s="306"/>
      <c r="Q2542" s="622" t="s">
        <v>1282</v>
      </c>
      <c r="R2542" s="622" t="s">
        <v>379</v>
      </c>
      <c r="S2542" s="307"/>
      <c r="T2542" s="73" t="s">
        <v>51</v>
      </c>
      <c r="U2542" s="73"/>
      <c r="V2542" s="287">
        <v>538948.5</v>
      </c>
      <c r="W2542" s="287">
        <v>538948.5</v>
      </c>
      <c r="X2542" s="625">
        <f t="shared" si="99"/>
        <v>603622.32000000007</v>
      </c>
      <c r="Y2542" s="299" t="s">
        <v>77</v>
      </c>
      <c r="Z2542" s="73">
        <v>2016</v>
      </c>
      <c r="AA2542" s="300"/>
      <c r="AB2542" s="301" t="s">
        <v>366</v>
      </c>
      <c r="AC2542" s="301" t="s">
        <v>526</v>
      </c>
      <c r="AD2542" s="302"/>
      <c r="AE2542" s="303" t="s">
        <v>380</v>
      </c>
      <c r="AF2542" s="304"/>
      <c r="AG2542" s="304"/>
      <c r="AH2542" s="304"/>
      <c r="AI2542" s="304"/>
      <c r="AJ2542" s="304"/>
      <c r="AK2542" s="290" t="s">
        <v>1283</v>
      </c>
    </row>
    <row r="2543" spans="1:37" s="305" customFormat="1" ht="100.5" customHeight="1">
      <c r="A2543" s="74" t="s">
        <v>1301</v>
      </c>
      <c r="B2543" s="73" t="s">
        <v>33</v>
      </c>
      <c r="C2543" s="73" t="s">
        <v>395</v>
      </c>
      <c r="D2543" s="308" t="s">
        <v>396</v>
      </c>
      <c r="E2543" s="73" t="s">
        <v>397</v>
      </c>
      <c r="F2543" s="73" t="s">
        <v>398</v>
      </c>
      <c r="G2543" s="73" t="s">
        <v>399</v>
      </c>
      <c r="H2543" s="73" t="s">
        <v>400</v>
      </c>
      <c r="I2543" s="73" t="s">
        <v>401</v>
      </c>
      <c r="J2543" s="73" t="s">
        <v>38</v>
      </c>
      <c r="K2543" s="77">
        <v>100</v>
      </c>
      <c r="L2543" s="309">
        <v>431010000</v>
      </c>
      <c r="M2543" s="5" t="s">
        <v>129</v>
      </c>
      <c r="N2543" s="622" t="s">
        <v>761</v>
      </c>
      <c r="O2543" s="288" t="s">
        <v>386</v>
      </c>
      <c r="P2543" s="306"/>
      <c r="Q2543" s="622" t="s">
        <v>1282</v>
      </c>
      <c r="R2543" s="622" t="s">
        <v>379</v>
      </c>
      <c r="S2543" s="307"/>
      <c r="T2543" s="73" t="s">
        <v>51</v>
      </c>
      <c r="U2543" s="73"/>
      <c r="V2543" s="287">
        <v>1989990</v>
      </c>
      <c r="W2543" s="287">
        <v>1989990</v>
      </c>
      <c r="X2543" s="625">
        <f t="shared" si="99"/>
        <v>2228788.8000000003</v>
      </c>
      <c r="Y2543" s="299" t="s">
        <v>77</v>
      </c>
      <c r="Z2543" s="73">
        <v>2016</v>
      </c>
      <c r="AA2543" s="300"/>
      <c r="AB2543" s="301" t="s">
        <v>366</v>
      </c>
      <c r="AC2543" s="301" t="s">
        <v>526</v>
      </c>
      <c r="AD2543" s="302"/>
      <c r="AE2543" s="303" t="s">
        <v>403</v>
      </c>
      <c r="AF2543" s="304"/>
      <c r="AG2543" s="304"/>
      <c r="AH2543" s="304"/>
      <c r="AI2543" s="304"/>
      <c r="AJ2543" s="304"/>
      <c r="AK2543" s="290" t="s">
        <v>1283</v>
      </c>
    </row>
    <row r="2544" spans="1:37" s="305" customFormat="1" ht="100.5" customHeight="1">
      <c r="A2544" s="74" t="s">
        <v>1302</v>
      </c>
      <c r="B2544" s="73" t="s">
        <v>33</v>
      </c>
      <c r="C2544" s="73" t="s">
        <v>395</v>
      </c>
      <c r="D2544" s="308" t="s">
        <v>396</v>
      </c>
      <c r="E2544" s="73" t="s">
        <v>397</v>
      </c>
      <c r="F2544" s="73" t="s">
        <v>398</v>
      </c>
      <c r="G2544" s="73" t="s">
        <v>399</v>
      </c>
      <c r="H2544" s="73" t="s">
        <v>400</v>
      </c>
      <c r="I2544" s="73" t="s">
        <v>401</v>
      </c>
      <c r="J2544" s="73" t="s">
        <v>38</v>
      </c>
      <c r="K2544" s="77">
        <v>100</v>
      </c>
      <c r="L2544" s="620">
        <v>471010000</v>
      </c>
      <c r="M2544" s="624" t="s">
        <v>125</v>
      </c>
      <c r="N2544" s="622" t="s">
        <v>761</v>
      </c>
      <c r="O2544" s="622" t="s">
        <v>387</v>
      </c>
      <c r="P2544" s="306"/>
      <c r="Q2544" s="622" t="s">
        <v>1282</v>
      </c>
      <c r="R2544" s="622" t="s">
        <v>379</v>
      </c>
      <c r="S2544" s="307"/>
      <c r="T2544" s="73" t="s">
        <v>51</v>
      </c>
      <c r="U2544" s="73"/>
      <c r="V2544" s="287">
        <v>2232600</v>
      </c>
      <c r="W2544" s="287">
        <v>2232600</v>
      </c>
      <c r="X2544" s="625">
        <f t="shared" si="99"/>
        <v>2500512.0000000005</v>
      </c>
      <c r="Y2544" s="299" t="s">
        <v>77</v>
      </c>
      <c r="Z2544" s="73">
        <v>2016</v>
      </c>
      <c r="AA2544" s="300"/>
      <c r="AB2544" s="301" t="s">
        <v>366</v>
      </c>
      <c r="AC2544" s="301" t="s">
        <v>526</v>
      </c>
      <c r="AD2544" s="302"/>
      <c r="AE2544" s="303" t="s">
        <v>403</v>
      </c>
      <c r="AF2544" s="304"/>
      <c r="AG2544" s="304"/>
      <c r="AH2544" s="304"/>
      <c r="AI2544" s="304"/>
      <c r="AJ2544" s="304"/>
      <c r="AK2544" s="290" t="s">
        <v>1283</v>
      </c>
    </row>
    <row r="2545" spans="1:37" s="305" customFormat="1" ht="100.5" customHeight="1">
      <c r="A2545" s="74" t="s">
        <v>1303</v>
      </c>
      <c r="B2545" s="73" t="s">
        <v>33</v>
      </c>
      <c r="C2545" s="73" t="s">
        <v>395</v>
      </c>
      <c r="D2545" s="308" t="s">
        <v>396</v>
      </c>
      <c r="E2545" s="73" t="s">
        <v>397</v>
      </c>
      <c r="F2545" s="73" t="s">
        <v>398</v>
      </c>
      <c r="G2545" s="73" t="s">
        <v>399</v>
      </c>
      <c r="H2545" s="73" t="s">
        <v>400</v>
      </c>
      <c r="I2545" s="73" t="s">
        <v>401</v>
      </c>
      <c r="J2545" s="73" t="s">
        <v>38</v>
      </c>
      <c r="K2545" s="77">
        <v>100</v>
      </c>
      <c r="L2545" s="309">
        <v>311010000</v>
      </c>
      <c r="M2545" s="288" t="s">
        <v>342</v>
      </c>
      <c r="N2545" s="622" t="s">
        <v>761</v>
      </c>
      <c r="O2545" s="622" t="s">
        <v>404</v>
      </c>
      <c r="P2545" s="306"/>
      <c r="Q2545" s="622" t="s">
        <v>1282</v>
      </c>
      <c r="R2545" s="622" t="s">
        <v>379</v>
      </c>
      <c r="S2545" s="307"/>
      <c r="T2545" s="73" t="s">
        <v>51</v>
      </c>
      <c r="U2545" s="73"/>
      <c r="V2545" s="287">
        <v>883244.3</v>
      </c>
      <c r="W2545" s="287">
        <v>883244.3</v>
      </c>
      <c r="X2545" s="625">
        <f t="shared" si="99"/>
        <v>989233.61600000015</v>
      </c>
      <c r="Y2545" s="299" t="s">
        <v>77</v>
      </c>
      <c r="Z2545" s="73">
        <v>2016</v>
      </c>
      <c r="AA2545" s="300"/>
      <c r="AB2545" s="301" t="s">
        <v>366</v>
      </c>
      <c r="AC2545" s="301" t="s">
        <v>526</v>
      </c>
      <c r="AD2545" s="302"/>
      <c r="AE2545" s="303" t="s">
        <v>380</v>
      </c>
      <c r="AF2545" s="304"/>
      <c r="AG2545" s="304"/>
      <c r="AH2545" s="304"/>
      <c r="AI2545" s="304"/>
      <c r="AJ2545" s="304"/>
      <c r="AK2545" s="290" t="s">
        <v>1283</v>
      </c>
    </row>
    <row r="2546" spans="1:37" s="305" customFormat="1" ht="100.5" customHeight="1">
      <c r="A2546" s="74" t="s">
        <v>1304</v>
      </c>
      <c r="B2546" s="73" t="s">
        <v>33</v>
      </c>
      <c r="C2546" s="73" t="s">
        <v>395</v>
      </c>
      <c r="D2546" s="308" t="s">
        <v>396</v>
      </c>
      <c r="E2546" s="73" t="s">
        <v>397</v>
      </c>
      <c r="F2546" s="73" t="s">
        <v>398</v>
      </c>
      <c r="G2546" s="73" t="s">
        <v>399</v>
      </c>
      <c r="H2546" s="73" t="s">
        <v>400</v>
      </c>
      <c r="I2546" s="73" t="s">
        <v>401</v>
      </c>
      <c r="J2546" s="73" t="s">
        <v>38</v>
      </c>
      <c r="K2546" s="77">
        <v>100</v>
      </c>
      <c r="L2546" s="620">
        <v>391010000</v>
      </c>
      <c r="M2546" s="620" t="s">
        <v>341</v>
      </c>
      <c r="N2546" s="622" t="s">
        <v>761</v>
      </c>
      <c r="O2546" s="622" t="s">
        <v>388</v>
      </c>
      <c r="P2546" s="306"/>
      <c r="Q2546" s="622" t="s">
        <v>1282</v>
      </c>
      <c r="R2546" s="622" t="s">
        <v>379</v>
      </c>
      <c r="S2546" s="307"/>
      <c r="T2546" s="73" t="s">
        <v>51</v>
      </c>
      <c r="U2546" s="73"/>
      <c r="V2546" s="287">
        <v>12658527.699999999</v>
      </c>
      <c r="W2546" s="287">
        <v>12658527.699999999</v>
      </c>
      <c r="X2546" s="625">
        <f t="shared" si="99"/>
        <v>14177551.024</v>
      </c>
      <c r="Y2546" s="299" t="s">
        <v>77</v>
      </c>
      <c r="Z2546" s="73">
        <v>2016</v>
      </c>
      <c r="AA2546" s="300"/>
      <c r="AB2546" s="301" t="s">
        <v>366</v>
      </c>
      <c r="AC2546" s="301" t="s">
        <v>526</v>
      </c>
      <c r="AD2546" s="302"/>
      <c r="AE2546" s="303" t="s">
        <v>380</v>
      </c>
      <c r="AF2546" s="304"/>
      <c r="AG2546" s="304"/>
      <c r="AH2546" s="304"/>
      <c r="AI2546" s="304"/>
      <c r="AJ2546" s="304"/>
      <c r="AK2546" s="290" t="s">
        <v>1283</v>
      </c>
    </row>
    <row r="2547" spans="1:37" s="305" customFormat="1" ht="100.5" customHeight="1">
      <c r="A2547" s="74" t="s">
        <v>1305</v>
      </c>
      <c r="B2547" s="73" t="s">
        <v>33</v>
      </c>
      <c r="C2547" s="73" t="s">
        <v>395</v>
      </c>
      <c r="D2547" s="308" t="s">
        <v>396</v>
      </c>
      <c r="E2547" s="73" t="s">
        <v>397</v>
      </c>
      <c r="F2547" s="73" t="s">
        <v>398</v>
      </c>
      <c r="G2547" s="73" t="s">
        <v>399</v>
      </c>
      <c r="H2547" s="73" t="s">
        <v>400</v>
      </c>
      <c r="I2547" s="73" t="s">
        <v>401</v>
      </c>
      <c r="J2547" s="73" t="s">
        <v>38</v>
      </c>
      <c r="K2547" s="77">
        <v>100</v>
      </c>
      <c r="L2547" s="288">
        <v>511010000</v>
      </c>
      <c r="M2547" s="624" t="s">
        <v>88</v>
      </c>
      <c r="N2547" s="622" t="s">
        <v>761</v>
      </c>
      <c r="O2547" s="622" t="s">
        <v>405</v>
      </c>
      <c r="P2547" s="306"/>
      <c r="Q2547" s="622" t="s">
        <v>1282</v>
      </c>
      <c r="R2547" s="622" t="s">
        <v>379</v>
      </c>
      <c r="S2547" s="307"/>
      <c r="T2547" s="73" t="s">
        <v>51</v>
      </c>
      <c r="U2547" s="73"/>
      <c r="V2547" s="287">
        <v>496641.2</v>
      </c>
      <c r="W2547" s="287">
        <v>496641.2</v>
      </c>
      <c r="X2547" s="625">
        <f t="shared" si="99"/>
        <v>556238.14400000009</v>
      </c>
      <c r="Y2547" s="299" t="s">
        <v>77</v>
      </c>
      <c r="Z2547" s="73">
        <v>2016</v>
      </c>
      <c r="AA2547" s="300"/>
      <c r="AB2547" s="301" t="s">
        <v>366</v>
      </c>
      <c r="AC2547" s="301" t="s">
        <v>526</v>
      </c>
      <c r="AD2547" s="302"/>
      <c r="AE2547" s="303" t="s">
        <v>380</v>
      </c>
      <c r="AF2547" s="304"/>
      <c r="AG2547" s="304"/>
      <c r="AH2547" s="304"/>
      <c r="AI2547" s="304"/>
      <c r="AJ2547" s="304"/>
      <c r="AK2547" s="290" t="s">
        <v>1283</v>
      </c>
    </row>
    <row r="2548" spans="1:37" s="305" customFormat="1" ht="100.5" customHeight="1">
      <c r="A2548" s="74" t="s">
        <v>1306</v>
      </c>
      <c r="B2548" s="73" t="s">
        <v>33</v>
      </c>
      <c r="C2548" s="73" t="s">
        <v>406</v>
      </c>
      <c r="D2548" s="73" t="s">
        <v>407</v>
      </c>
      <c r="E2548" s="73" t="s">
        <v>408</v>
      </c>
      <c r="F2548" s="73" t="s">
        <v>409</v>
      </c>
      <c r="G2548" s="73" t="s">
        <v>410</v>
      </c>
      <c r="H2548" s="73" t="s">
        <v>411</v>
      </c>
      <c r="I2548" s="73" t="s">
        <v>408</v>
      </c>
      <c r="J2548" s="73" t="s">
        <v>38</v>
      </c>
      <c r="K2548" s="77">
        <v>100</v>
      </c>
      <c r="L2548" s="294">
        <v>711000000</v>
      </c>
      <c r="M2548" s="295" t="s">
        <v>73</v>
      </c>
      <c r="N2548" s="622" t="s">
        <v>761</v>
      </c>
      <c r="O2548" s="620" t="s">
        <v>73</v>
      </c>
      <c r="P2548" s="306"/>
      <c r="Q2548" s="622" t="s">
        <v>1282</v>
      </c>
      <c r="R2548" s="622" t="s">
        <v>379</v>
      </c>
      <c r="S2548" s="307"/>
      <c r="T2548" s="73" t="s">
        <v>51</v>
      </c>
      <c r="U2548" s="73"/>
      <c r="V2548" s="287">
        <v>7115500</v>
      </c>
      <c r="W2548" s="287">
        <v>7115500</v>
      </c>
      <c r="X2548" s="625">
        <f t="shared" si="99"/>
        <v>7969360.0000000009</v>
      </c>
      <c r="Y2548" s="299" t="s">
        <v>77</v>
      </c>
      <c r="Z2548" s="73">
        <v>2016</v>
      </c>
      <c r="AA2548" s="310"/>
      <c r="AB2548" s="301" t="s">
        <v>366</v>
      </c>
      <c r="AC2548" s="301" t="s">
        <v>526</v>
      </c>
      <c r="AD2548" s="311"/>
      <c r="AE2548" s="303" t="s">
        <v>412</v>
      </c>
      <c r="AF2548" s="304"/>
      <c r="AG2548" s="304"/>
      <c r="AH2548" s="304"/>
      <c r="AI2548" s="304"/>
      <c r="AJ2548" s="304"/>
      <c r="AK2548" s="290" t="s">
        <v>1283</v>
      </c>
    </row>
    <row r="2549" spans="1:37" s="305" customFormat="1" ht="100.5" customHeight="1">
      <c r="A2549" s="74" t="s">
        <v>1307</v>
      </c>
      <c r="B2549" s="73" t="s">
        <v>33</v>
      </c>
      <c r="C2549" s="73" t="s">
        <v>395</v>
      </c>
      <c r="D2549" s="308" t="s">
        <v>396</v>
      </c>
      <c r="E2549" s="308" t="s">
        <v>397</v>
      </c>
      <c r="F2549" s="73" t="s">
        <v>398</v>
      </c>
      <c r="G2549" s="73" t="s">
        <v>399</v>
      </c>
      <c r="H2549" s="622" t="s">
        <v>413</v>
      </c>
      <c r="I2549" s="622" t="s">
        <v>414</v>
      </c>
      <c r="J2549" s="73" t="s">
        <v>38</v>
      </c>
      <c r="K2549" s="77">
        <v>100</v>
      </c>
      <c r="L2549" s="294">
        <v>711000000</v>
      </c>
      <c r="M2549" s="295" t="s">
        <v>73</v>
      </c>
      <c r="N2549" s="622" t="s">
        <v>761</v>
      </c>
      <c r="O2549" s="622" t="s">
        <v>382</v>
      </c>
      <c r="P2549" s="306"/>
      <c r="Q2549" s="622" t="s">
        <v>1282</v>
      </c>
      <c r="R2549" s="622" t="s">
        <v>379</v>
      </c>
      <c r="S2549" s="307"/>
      <c r="T2549" s="73" t="s">
        <v>51</v>
      </c>
      <c r="U2549" s="73"/>
      <c r="V2549" s="287">
        <v>1108032.5</v>
      </c>
      <c r="W2549" s="287">
        <v>1108032.5</v>
      </c>
      <c r="X2549" s="625">
        <f t="shared" si="99"/>
        <v>1240996.4000000001</v>
      </c>
      <c r="Y2549" s="299" t="s">
        <v>77</v>
      </c>
      <c r="Z2549" s="73">
        <v>2016</v>
      </c>
      <c r="AA2549" s="310"/>
      <c r="AB2549" s="301" t="s">
        <v>366</v>
      </c>
      <c r="AC2549" s="301" t="s">
        <v>526</v>
      </c>
      <c r="AD2549" s="311"/>
      <c r="AE2549" s="303" t="s">
        <v>412</v>
      </c>
      <c r="AF2549" s="304"/>
      <c r="AG2549" s="304"/>
      <c r="AH2549" s="304"/>
      <c r="AI2549" s="304"/>
      <c r="AJ2549" s="304"/>
      <c r="AK2549" s="290" t="s">
        <v>1283</v>
      </c>
    </row>
    <row r="2550" spans="1:37" s="305" customFormat="1" ht="100.5" customHeight="1">
      <c r="A2550" s="74" t="s">
        <v>1308</v>
      </c>
      <c r="B2550" s="73" t="s">
        <v>33</v>
      </c>
      <c r="C2550" s="73" t="s">
        <v>395</v>
      </c>
      <c r="D2550" s="308" t="s">
        <v>396</v>
      </c>
      <c r="E2550" s="308" t="s">
        <v>397</v>
      </c>
      <c r="F2550" s="73" t="s">
        <v>398</v>
      </c>
      <c r="G2550" s="73" t="s">
        <v>399</v>
      </c>
      <c r="H2550" s="622" t="s">
        <v>413</v>
      </c>
      <c r="I2550" s="622" t="s">
        <v>414</v>
      </c>
      <c r="J2550" s="73" t="s">
        <v>38</v>
      </c>
      <c r="K2550" s="77">
        <v>100</v>
      </c>
      <c r="L2550" s="294">
        <v>711000000</v>
      </c>
      <c r="M2550" s="295" t="s">
        <v>73</v>
      </c>
      <c r="N2550" s="622" t="s">
        <v>761</v>
      </c>
      <c r="O2550" s="620" t="s">
        <v>415</v>
      </c>
      <c r="P2550" s="306"/>
      <c r="Q2550" s="622" t="s">
        <v>1282</v>
      </c>
      <c r="R2550" s="622" t="s">
        <v>379</v>
      </c>
      <c r="S2550" s="307"/>
      <c r="T2550" s="73" t="s">
        <v>51</v>
      </c>
      <c r="U2550" s="73"/>
      <c r="V2550" s="287">
        <v>1858277.2</v>
      </c>
      <c r="W2550" s="287">
        <v>1858277.2</v>
      </c>
      <c r="X2550" s="625">
        <f t="shared" si="99"/>
        <v>2081270.4640000002</v>
      </c>
      <c r="Y2550" s="299" t="s">
        <v>77</v>
      </c>
      <c r="Z2550" s="73">
        <v>2016</v>
      </c>
      <c r="AA2550" s="310"/>
      <c r="AB2550" s="301" t="s">
        <v>366</v>
      </c>
      <c r="AC2550" s="301" t="s">
        <v>526</v>
      </c>
      <c r="AD2550" s="311"/>
      <c r="AE2550" s="303" t="s">
        <v>412</v>
      </c>
      <c r="AF2550" s="304"/>
      <c r="AG2550" s="304"/>
      <c r="AH2550" s="304"/>
      <c r="AI2550" s="304"/>
      <c r="AJ2550" s="304"/>
      <c r="AK2550" s="290" t="s">
        <v>1283</v>
      </c>
    </row>
    <row r="2551" spans="1:37" s="305" customFormat="1" ht="100.5" customHeight="1">
      <c r="A2551" s="74" t="s">
        <v>1309</v>
      </c>
      <c r="B2551" s="73" t="s">
        <v>33</v>
      </c>
      <c r="C2551" s="73" t="s">
        <v>395</v>
      </c>
      <c r="D2551" s="308" t="s">
        <v>396</v>
      </c>
      <c r="E2551" s="308" t="s">
        <v>397</v>
      </c>
      <c r="F2551" s="73" t="s">
        <v>398</v>
      </c>
      <c r="G2551" s="73" t="s">
        <v>399</v>
      </c>
      <c r="H2551" s="622" t="s">
        <v>413</v>
      </c>
      <c r="I2551" s="622" t="s">
        <v>414</v>
      </c>
      <c r="J2551" s="73" t="s">
        <v>38</v>
      </c>
      <c r="K2551" s="77">
        <v>100</v>
      </c>
      <c r="L2551" s="294">
        <v>711000000</v>
      </c>
      <c r="M2551" s="295" t="s">
        <v>73</v>
      </c>
      <c r="N2551" s="622" t="s">
        <v>761</v>
      </c>
      <c r="O2551" s="622" t="s">
        <v>416</v>
      </c>
      <c r="P2551" s="306"/>
      <c r="Q2551" s="622" t="s">
        <v>1282</v>
      </c>
      <c r="R2551" s="622" t="s">
        <v>379</v>
      </c>
      <c r="S2551" s="307"/>
      <c r="T2551" s="73" t="s">
        <v>51</v>
      </c>
      <c r="U2551" s="73"/>
      <c r="V2551" s="287">
        <v>202673.7</v>
      </c>
      <c r="W2551" s="287">
        <v>202673.7</v>
      </c>
      <c r="X2551" s="625">
        <f t="shared" si="99"/>
        <v>226994.54400000002</v>
      </c>
      <c r="Y2551" s="299" t="s">
        <v>77</v>
      </c>
      <c r="Z2551" s="73">
        <v>2016</v>
      </c>
      <c r="AA2551" s="300"/>
      <c r="AB2551" s="301" t="s">
        <v>366</v>
      </c>
      <c r="AC2551" s="301" t="s">
        <v>526</v>
      </c>
      <c r="AD2551" s="302"/>
      <c r="AE2551" s="303" t="s">
        <v>380</v>
      </c>
      <c r="AF2551" s="304"/>
      <c r="AG2551" s="304"/>
      <c r="AH2551" s="304"/>
      <c r="AI2551" s="304"/>
      <c r="AJ2551" s="304"/>
      <c r="AK2551" s="290" t="s">
        <v>1283</v>
      </c>
    </row>
    <row r="2552" spans="1:37" s="305" customFormat="1" ht="100.5" customHeight="1">
      <c r="A2552" s="74" t="s">
        <v>1310</v>
      </c>
      <c r="B2552" s="73" t="s">
        <v>33</v>
      </c>
      <c r="C2552" s="73" t="s">
        <v>417</v>
      </c>
      <c r="D2552" s="308" t="s">
        <v>418</v>
      </c>
      <c r="E2552" s="308" t="s">
        <v>419</v>
      </c>
      <c r="F2552" s="73" t="s">
        <v>420</v>
      </c>
      <c r="G2552" s="73" t="s">
        <v>421</v>
      </c>
      <c r="H2552" s="73" t="s">
        <v>422</v>
      </c>
      <c r="I2552" s="73" t="s">
        <v>423</v>
      </c>
      <c r="J2552" s="73" t="s">
        <v>38</v>
      </c>
      <c r="K2552" s="77">
        <v>100</v>
      </c>
      <c r="L2552" s="294">
        <v>711000000</v>
      </c>
      <c r="M2552" s="295" t="s">
        <v>73</v>
      </c>
      <c r="N2552" s="622" t="s">
        <v>761</v>
      </c>
      <c r="O2552" s="620" t="s">
        <v>73</v>
      </c>
      <c r="P2552" s="306"/>
      <c r="Q2552" s="622" t="s">
        <v>1282</v>
      </c>
      <c r="R2552" s="622" t="s">
        <v>379</v>
      </c>
      <c r="S2552" s="307"/>
      <c r="T2552" s="73" t="s">
        <v>51</v>
      </c>
      <c r="U2552" s="73"/>
      <c r="V2552" s="287">
        <v>2444448.61</v>
      </c>
      <c r="W2552" s="287">
        <v>2444448.61</v>
      </c>
      <c r="X2552" s="625">
        <f t="shared" si="99"/>
        <v>2737782.4432000001</v>
      </c>
      <c r="Y2552" s="299" t="s">
        <v>77</v>
      </c>
      <c r="Z2552" s="73">
        <v>2016</v>
      </c>
      <c r="AA2552" s="310"/>
      <c r="AB2552" s="301" t="s">
        <v>366</v>
      </c>
      <c r="AC2552" s="301" t="s">
        <v>526</v>
      </c>
      <c r="AD2552" s="311"/>
      <c r="AE2552" s="303" t="s">
        <v>412</v>
      </c>
      <c r="AF2552" s="304"/>
      <c r="AG2552" s="304"/>
      <c r="AH2552" s="304"/>
      <c r="AI2552" s="304"/>
      <c r="AJ2552" s="304"/>
      <c r="AK2552" s="290" t="s">
        <v>1283</v>
      </c>
    </row>
    <row r="2553" spans="1:37" s="305" customFormat="1" ht="100.5" customHeight="1">
      <c r="A2553" s="74" t="s">
        <v>1311</v>
      </c>
      <c r="B2553" s="73" t="s">
        <v>33</v>
      </c>
      <c r="C2553" s="73" t="s">
        <v>417</v>
      </c>
      <c r="D2553" s="308" t="s">
        <v>418</v>
      </c>
      <c r="E2553" s="308" t="s">
        <v>419</v>
      </c>
      <c r="F2553" s="73" t="s">
        <v>420</v>
      </c>
      <c r="G2553" s="73" t="s">
        <v>421</v>
      </c>
      <c r="H2553" s="73" t="s">
        <v>422</v>
      </c>
      <c r="I2553" s="73" t="s">
        <v>423</v>
      </c>
      <c r="J2553" s="73" t="s">
        <v>38</v>
      </c>
      <c r="K2553" s="77">
        <v>100</v>
      </c>
      <c r="L2553" s="294">
        <v>711000000</v>
      </c>
      <c r="M2553" s="295" t="s">
        <v>73</v>
      </c>
      <c r="N2553" s="622" t="s">
        <v>761</v>
      </c>
      <c r="O2553" s="622" t="s">
        <v>424</v>
      </c>
      <c r="P2553" s="306"/>
      <c r="Q2553" s="622" t="s">
        <v>1282</v>
      </c>
      <c r="R2553" s="622" t="s">
        <v>379</v>
      </c>
      <c r="S2553" s="307"/>
      <c r="T2553" s="73" t="s">
        <v>51</v>
      </c>
      <c r="U2553" s="73"/>
      <c r="V2553" s="287">
        <v>360178.6</v>
      </c>
      <c r="W2553" s="287">
        <v>360178.6</v>
      </c>
      <c r="X2553" s="625">
        <f t="shared" si="99"/>
        <v>403400.03200000001</v>
      </c>
      <c r="Y2553" s="299" t="s">
        <v>77</v>
      </c>
      <c r="Z2553" s="73">
        <v>2016</v>
      </c>
      <c r="AA2553" s="310"/>
      <c r="AB2553" s="301" t="s">
        <v>366</v>
      </c>
      <c r="AC2553" s="301" t="s">
        <v>526</v>
      </c>
      <c r="AD2553" s="311"/>
      <c r="AE2553" s="303" t="s">
        <v>412</v>
      </c>
      <c r="AF2553" s="304"/>
      <c r="AG2553" s="304"/>
      <c r="AH2553" s="304"/>
      <c r="AI2553" s="304"/>
      <c r="AJ2553" s="304"/>
      <c r="AK2553" s="290" t="s">
        <v>1283</v>
      </c>
    </row>
    <row r="2554" spans="1:37" s="305" customFormat="1" ht="100.5" customHeight="1">
      <c r="A2554" s="74" t="s">
        <v>1312</v>
      </c>
      <c r="B2554" s="73" t="s">
        <v>33</v>
      </c>
      <c r="C2554" s="73" t="s">
        <v>417</v>
      </c>
      <c r="D2554" s="308" t="s">
        <v>418</v>
      </c>
      <c r="E2554" s="308" t="s">
        <v>419</v>
      </c>
      <c r="F2554" s="73" t="s">
        <v>420</v>
      </c>
      <c r="G2554" s="73" t="s">
        <v>421</v>
      </c>
      <c r="H2554" s="73" t="s">
        <v>422</v>
      </c>
      <c r="I2554" s="73" t="s">
        <v>423</v>
      </c>
      <c r="J2554" s="73" t="s">
        <v>38</v>
      </c>
      <c r="K2554" s="77">
        <v>100</v>
      </c>
      <c r="L2554" s="294">
        <v>711000000</v>
      </c>
      <c r="M2554" s="295" t="s">
        <v>73</v>
      </c>
      <c r="N2554" s="622" t="s">
        <v>761</v>
      </c>
      <c r="O2554" s="288" t="s">
        <v>425</v>
      </c>
      <c r="P2554" s="306"/>
      <c r="Q2554" s="622" t="s">
        <v>1282</v>
      </c>
      <c r="R2554" s="622" t="s">
        <v>379</v>
      </c>
      <c r="S2554" s="307"/>
      <c r="T2554" s="73" t="s">
        <v>51</v>
      </c>
      <c r="U2554" s="73"/>
      <c r="V2554" s="287">
        <v>340178.6</v>
      </c>
      <c r="W2554" s="287">
        <v>340178.6</v>
      </c>
      <c r="X2554" s="625">
        <f t="shared" si="99"/>
        <v>381000.03200000001</v>
      </c>
      <c r="Y2554" s="299" t="s">
        <v>77</v>
      </c>
      <c r="Z2554" s="73">
        <v>2016</v>
      </c>
      <c r="AA2554" s="310"/>
      <c r="AB2554" s="301" t="s">
        <v>366</v>
      </c>
      <c r="AC2554" s="301" t="s">
        <v>526</v>
      </c>
      <c r="AD2554" s="311"/>
      <c r="AE2554" s="303" t="s">
        <v>412</v>
      </c>
      <c r="AF2554" s="304"/>
      <c r="AG2554" s="304"/>
      <c r="AH2554" s="304"/>
      <c r="AI2554" s="304"/>
      <c r="AJ2554" s="304"/>
      <c r="AK2554" s="290" t="s">
        <v>1283</v>
      </c>
    </row>
    <row r="2555" spans="1:37" s="305" customFormat="1" ht="100.5" customHeight="1">
      <c r="A2555" s="74" t="s">
        <v>1313</v>
      </c>
      <c r="B2555" s="73" t="s">
        <v>33</v>
      </c>
      <c r="C2555" s="73" t="s">
        <v>417</v>
      </c>
      <c r="D2555" s="308" t="s">
        <v>418</v>
      </c>
      <c r="E2555" s="308" t="s">
        <v>419</v>
      </c>
      <c r="F2555" s="73" t="s">
        <v>420</v>
      </c>
      <c r="G2555" s="73" t="s">
        <v>421</v>
      </c>
      <c r="H2555" s="73" t="s">
        <v>422</v>
      </c>
      <c r="I2555" s="73" t="s">
        <v>423</v>
      </c>
      <c r="J2555" s="73" t="s">
        <v>38</v>
      </c>
      <c r="K2555" s="77">
        <v>100</v>
      </c>
      <c r="L2555" s="294">
        <v>711000000</v>
      </c>
      <c r="M2555" s="295" t="s">
        <v>73</v>
      </c>
      <c r="N2555" s="622" t="s">
        <v>761</v>
      </c>
      <c r="O2555" s="620" t="s">
        <v>426</v>
      </c>
      <c r="P2555" s="306"/>
      <c r="Q2555" s="622" t="s">
        <v>1282</v>
      </c>
      <c r="R2555" s="622" t="s">
        <v>379</v>
      </c>
      <c r="S2555" s="307"/>
      <c r="T2555" s="73" t="s">
        <v>51</v>
      </c>
      <c r="U2555" s="73"/>
      <c r="V2555" s="287">
        <v>340178.6</v>
      </c>
      <c r="W2555" s="287">
        <v>340178.6</v>
      </c>
      <c r="X2555" s="625">
        <f t="shared" si="99"/>
        <v>381000.03200000001</v>
      </c>
      <c r="Y2555" s="299" t="s">
        <v>77</v>
      </c>
      <c r="Z2555" s="73">
        <v>2016</v>
      </c>
      <c r="AA2555" s="310"/>
      <c r="AB2555" s="301" t="s">
        <v>366</v>
      </c>
      <c r="AC2555" s="301" t="s">
        <v>526</v>
      </c>
      <c r="AD2555" s="311"/>
      <c r="AE2555" s="303" t="s">
        <v>412</v>
      </c>
      <c r="AF2555" s="304"/>
      <c r="AG2555" s="304"/>
      <c r="AH2555" s="304"/>
      <c r="AI2555" s="304"/>
      <c r="AJ2555" s="304"/>
      <c r="AK2555" s="290" t="s">
        <v>1283</v>
      </c>
    </row>
    <row r="2556" spans="1:37" s="305" customFormat="1" ht="100.5" customHeight="1">
      <c r="A2556" s="74" t="s">
        <v>1314</v>
      </c>
      <c r="B2556" s="73" t="s">
        <v>33</v>
      </c>
      <c r="C2556" s="73" t="s">
        <v>417</v>
      </c>
      <c r="D2556" s="308" t="s">
        <v>418</v>
      </c>
      <c r="E2556" s="308" t="s">
        <v>419</v>
      </c>
      <c r="F2556" s="73" t="s">
        <v>420</v>
      </c>
      <c r="G2556" s="73" t="s">
        <v>421</v>
      </c>
      <c r="H2556" s="73" t="s">
        <v>422</v>
      </c>
      <c r="I2556" s="73" t="s">
        <v>423</v>
      </c>
      <c r="J2556" s="73" t="s">
        <v>38</v>
      </c>
      <c r="K2556" s="77">
        <v>100</v>
      </c>
      <c r="L2556" s="294">
        <v>711000000</v>
      </c>
      <c r="M2556" s="295" t="s">
        <v>73</v>
      </c>
      <c r="N2556" s="622" t="s">
        <v>761</v>
      </c>
      <c r="O2556" s="622" t="s">
        <v>382</v>
      </c>
      <c r="P2556" s="306"/>
      <c r="Q2556" s="622" t="s">
        <v>1282</v>
      </c>
      <c r="R2556" s="622" t="s">
        <v>379</v>
      </c>
      <c r="S2556" s="307"/>
      <c r="T2556" s="73" t="s">
        <v>51</v>
      </c>
      <c r="U2556" s="73"/>
      <c r="V2556" s="287">
        <v>360178.6</v>
      </c>
      <c r="W2556" s="287">
        <v>360178.6</v>
      </c>
      <c r="X2556" s="625">
        <f t="shared" si="99"/>
        <v>403400.03200000001</v>
      </c>
      <c r="Y2556" s="299" t="s">
        <v>77</v>
      </c>
      <c r="Z2556" s="73">
        <v>2016</v>
      </c>
      <c r="AA2556" s="310"/>
      <c r="AB2556" s="301" t="s">
        <v>366</v>
      </c>
      <c r="AC2556" s="301" t="s">
        <v>526</v>
      </c>
      <c r="AD2556" s="311"/>
      <c r="AE2556" s="303" t="s">
        <v>412</v>
      </c>
      <c r="AF2556" s="304"/>
      <c r="AG2556" s="304"/>
      <c r="AH2556" s="304"/>
      <c r="AI2556" s="304"/>
      <c r="AJ2556" s="304"/>
      <c r="AK2556" s="290" t="s">
        <v>1283</v>
      </c>
    </row>
    <row r="2557" spans="1:37" s="305" customFormat="1" ht="100.5" customHeight="1">
      <c r="A2557" s="74" t="s">
        <v>1315</v>
      </c>
      <c r="B2557" s="73" t="s">
        <v>33</v>
      </c>
      <c r="C2557" s="73" t="s">
        <v>417</v>
      </c>
      <c r="D2557" s="308" t="s">
        <v>418</v>
      </c>
      <c r="E2557" s="308" t="s">
        <v>419</v>
      </c>
      <c r="F2557" s="73" t="s">
        <v>420</v>
      </c>
      <c r="G2557" s="73" t="s">
        <v>421</v>
      </c>
      <c r="H2557" s="73" t="s">
        <v>422</v>
      </c>
      <c r="I2557" s="73" t="s">
        <v>423</v>
      </c>
      <c r="J2557" s="73" t="s">
        <v>38</v>
      </c>
      <c r="K2557" s="77">
        <v>100</v>
      </c>
      <c r="L2557" s="294">
        <v>711000000</v>
      </c>
      <c r="M2557" s="295" t="s">
        <v>73</v>
      </c>
      <c r="N2557" s="622" t="s">
        <v>761</v>
      </c>
      <c r="O2557" s="620" t="s">
        <v>427</v>
      </c>
      <c r="P2557" s="306"/>
      <c r="Q2557" s="622" t="s">
        <v>1282</v>
      </c>
      <c r="R2557" s="622" t="s">
        <v>379</v>
      </c>
      <c r="S2557" s="307"/>
      <c r="T2557" s="73" t="s">
        <v>51</v>
      </c>
      <c r="U2557" s="73"/>
      <c r="V2557" s="287">
        <v>360178.6</v>
      </c>
      <c r="W2557" s="287">
        <v>360178.6</v>
      </c>
      <c r="X2557" s="625">
        <f t="shared" si="99"/>
        <v>403400.03200000001</v>
      </c>
      <c r="Y2557" s="299" t="s">
        <v>77</v>
      </c>
      <c r="Z2557" s="73">
        <v>2016</v>
      </c>
      <c r="AA2557" s="310"/>
      <c r="AB2557" s="301" t="s">
        <v>366</v>
      </c>
      <c r="AC2557" s="301" t="s">
        <v>526</v>
      </c>
      <c r="AD2557" s="311"/>
      <c r="AE2557" s="303" t="s">
        <v>412</v>
      </c>
      <c r="AF2557" s="304"/>
      <c r="AG2557" s="304"/>
      <c r="AH2557" s="304"/>
      <c r="AI2557" s="304"/>
      <c r="AJ2557" s="304"/>
      <c r="AK2557" s="290" t="s">
        <v>1283</v>
      </c>
    </row>
    <row r="2558" spans="1:37" s="305" customFormat="1" ht="100.5" customHeight="1">
      <c r="A2558" s="74" t="s">
        <v>1316</v>
      </c>
      <c r="B2558" s="73" t="s">
        <v>33</v>
      </c>
      <c r="C2558" s="73" t="s">
        <v>417</v>
      </c>
      <c r="D2558" s="308" t="s">
        <v>418</v>
      </c>
      <c r="E2558" s="308" t="s">
        <v>419</v>
      </c>
      <c r="F2558" s="73" t="s">
        <v>420</v>
      </c>
      <c r="G2558" s="73" t="s">
        <v>421</v>
      </c>
      <c r="H2558" s="73" t="s">
        <v>422</v>
      </c>
      <c r="I2558" s="73" t="s">
        <v>423</v>
      </c>
      <c r="J2558" s="73" t="s">
        <v>38</v>
      </c>
      <c r="K2558" s="77">
        <v>100</v>
      </c>
      <c r="L2558" s="294">
        <v>711000000</v>
      </c>
      <c r="M2558" s="295" t="s">
        <v>73</v>
      </c>
      <c r="N2558" s="622" t="s">
        <v>761</v>
      </c>
      <c r="O2558" s="620" t="s">
        <v>428</v>
      </c>
      <c r="P2558" s="306"/>
      <c r="Q2558" s="622" t="s">
        <v>1282</v>
      </c>
      <c r="R2558" s="622" t="s">
        <v>379</v>
      </c>
      <c r="S2558" s="307"/>
      <c r="T2558" s="73" t="s">
        <v>51</v>
      </c>
      <c r="U2558" s="73"/>
      <c r="V2558" s="287">
        <v>340178.6</v>
      </c>
      <c r="W2558" s="287">
        <v>340178.6</v>
      </c>
      <c r="X2558" s="625">
        <f t="shared" si="99"/>
        <v>381000.03200000001</v>
      </c>
      <c r="Y2558" s="299" t="s">
        <v>77</v>
      </c>
      <c r="Z2558" s="73">
        <v>2016</v>
      </c>
      <c r="AA2558" s="310"/>
      <c r="AB2558" s="301" t="s">
        <v>366</v>
      </c>
      <c r="AC2558" s="301" t="s">
        <v>526</v>
      </c>
      <c r="AD2558" s="311"/>
      <c r="AE2558" s="303" t="s">
        <v>412</v>
      </c>
      <c r="AF2558" s="304"/>
      <c r="AG2558" s="304"/>
      <c r="AH2558" s="304"/>
      <c r="AI2558" s="304"/>
      <c r="AJ2558" s="304"/>
      <c r="AK2558" s="290" t="s">
        <v>1283</v>
      </c>
    </row>
    <row r="2559" spans="1:37" s="305" customFormat="1" ht="100.5" customHeight="1">
      <c r="A2559" s="74" t="s">
        <v>1317</v>
      </c>
      <c r="B2559" s="73" t="s">
        <v>33</v>
      </c>
      <c r="C2559" s="73" t="s">
        <v>417</v>
      </c>
      <c r="D2559" s="308" t="s">
        <v>418</v>
      </c>
      <c r="E2559" s="308" t="s">
        <v>419</v>
      </c>
      <c r="F2559" s="73" t="s">
        <v>420</v>
      </c>
      <c r="G2559" s="73" t="s">
        <v>421</v>
      </c>
      <c r="H2559" s="73" t="s">
        <v>422</v>
      </c>
      <c r="I2559" s="73" t="s">
        <v>423</v>
      </c>
      <c r="J2559" s="73" t="s">
        <v>38</v>
      </c>
      <c r="K2559" s="77">
        <v>100</v>
      </c>
      <c r="L2559" s="294">
        <v>711000000</v>
      </c>
      <c r="M2559" s="295" t="s">
        <v>73</v>
      </c>
      <c r="N2559" s="622" t="s">
        <v>761</v>
      </c>
      <c r="O2559" s="622" t="s">
        <v>429</v>
      </c>
      <c r="P2559" s="306"/>
      <c r="Q2559" s="622" t="s">
        <v>1282</v>
      </c>
      <c r="R2559" s="622" t="s">
        <v>379</v>
      </c>
      <c r="S2559" s="307"/>
      <c r="T2559" s="73" t="s">
        <v>51</v>
      </c>
      <c r="U2559" s="73"/>
      <c r="V2559" s="287">
        <v>340178.6</v>
      </c>
      <c r="W2559" s="287">
        <v>340178.6</v>
      </c>
      <c r="X2559" s="625">
        <f t="shared" si="99"/>
        <v>381000.03200000001</v>
      </c>
      <c r="Y2559" s="299" t="s">
        <v>77</v>
      </c>
      <c r="Z2559" s="73">
        <v>2016</v>
      </c>
      <c r="AA2559" s="310"/>
      <c r="AB2559" s="301" t="s">
        <v>366</v>
      </c>
      <c r="AC2559" s="301" t="s">
        <v>526</v>
      </c>
      <c r="AD2559" s="311"/>
      <c r="AE2559" s="303" t="s">
        <v>412</v>
      </c>
      <c r="AF2559" s="304"/>
      <c r="AG2559" s="304"/>
      <c r="AH2559" s="304"/>
      <c r="AI2559" s="304"/>
      <c r="AJ2559" s="304"/>
      <c r="AK2559" s="290" t="s">
        <v>1283</v>
      </c>
    </row>
    <row r="2560" spans="1:37" s="305" customFormat="1" ht="100.5" customHeight="1">
      <c r="A2560" s="74" t="s">
        <v>1318</v>
      </c>
      <c r="B2560" s="73" t="s">
        <v>33</v>
      </c>
      <c r="C2560" s="73" t="s">
        <v>417</v>
      </c>
      <c r="D2560" s="308" t="s">
        <v>418</v>
      </c>
      <c r="E2560" s="308" t="s">
        <v>419</v>
      </c>
      <c r="F2560" s="73" t="s">
        <v>420</v>
      </c>
      <c r="G2560" s="73" t="s">
        <v>421</v>
      </c>
      <c r="H2560" s="73" t="s">
        <v>422</v>
      </c>
      <c r="I2560" s="73" t="s">
        <v>423</v>
      </c>
      <c r="J2560" s="73" t="s">
        <v>38</v>
      </c>
      <c r="K2560" s="77">
        <v>100</v>
      </c>
      <c r="L2560" s="294">
        <v>711000000</v>
      </c>
      <c r="M2560" s="295" t="s">
        <v>73</v>
      </c>
      <c r="N2560" s="622" t="s">
        <v>761</v>
      </c>
      <c r="O2560" s="620" t="s">
        <v>430</v>
      </c>
      <c r="P2560" s="306"/>
      <c r="Q2560" s="622" t="s">
        <v>1282</v>
      </c>
      <c r="R2560" s="622" t="s">
        <v>379</v>
      </c>
      <c r="S2560" s="307"/>
      <c r="T2560" s="73" t="s">
        <v>51</v>
      </c>
      <c r="U2560" s="73"/>
      <c r="V2560" s="287">
        <v>340178.6</v>
      </c>
      <c r="W2560" s="287">
        <v>340178.6</v>
      </c>
      <c r="X2560" s="625">
        <f t="shared" si="99"/>
        <v>381000.03200000001</v>
      </c>
      <c r="Y2560" s="299" t="s">
        <v>77</v>
      </c>
      <c r="Z2560" s="73">
        <v>2016</v>
      </c>
      <c r="AA2560" s="310"/>
      <c r="AB2560" s="301" t="s">
        <v>366</v>
      </c>
      <c r="AC2560" s="301" t="s">
        <v>526</v>
      </c>
      <c r="AD2560" s="311"/>
      <c r="AE2560" s="303" t="s">
        <v>412</v>
      </c>
      <c r="AF2560" s="304"/>
      <c r="AG2560" s="304"/>
      <c r="AH2560" s="304"/>
      <c r="AI2560" s="304"/>
      <c r="AJ2560" s="304"/>
      <c r="AK2560" s="290" t="s">
        <v>1283</v>
      </c>
    </row>
    <row r="2561" spans="1:37" s="305" customFormat="1" ht="100.5" customHeight="1">
      <c r="A2561" s="74" t="s">
        <v>1319</v>
      </c>
      <c r="B2561" s="73" t="s">
        <v>33</v>
      </c>
      <c r="C2561" s="73" t="s">
        <v>417</v>
      </c>
      <c r="D2561" s="308" t="s">
        <v>418</v>
      </c>
      <c r="E2561" s="308" t="s">
        <v>419</v>
      </c>
      <c r="F2561" s="73" t="s">
        <v>420</v>
      </c>
      <c r="G2561" s="73" t="s">
        <v>421</v>
      </c>
      <c r="H2561" s="73" t="s">
        <v>422</v>
      </c>
      <c r="I2561" s="73" t="s">
        <v>423</v>
      </c>
      <c r="J2561" s="73" t="s">
        <v>38</v>
      </c>
      <c r="K2561" s="77">
        <v>100</v>
      </c>
      <c r="L2561" s="294">
        <v>711000000</v>
      </c>
      <c r="M2561" s="295" t="s">
        <v>73</v>
      </c>
      <c r="N2561" s="622" t="s">
        <v>761</v>
      </c>
      <c r="O2561" s="620" t="s">
        <v>431</v>
      </c>
      <c r="P2561" s="306"/>
      <c r="Q2561" s="622" t="s">
        <v>1282</v>
      </c>
      <c r="R2561" s="622" t="s">
        <v>379</v>
      </c>
      <c r="S2561" s="307"/>
      <c r="T2561" s="73" t="s">
        <v>51</v>
      </c>
      <c r="U2561" s="73"/>
      <c r="V2561" s="287">
        <v>340178.6</v>
      </c>
      <c r="W2561" s="287">
        <v>340178.6</v>
      </c>
      <c r="X2561" s="625">
        <f t="shared" si="99"/>
        <v>381000.03200000001</v>
      </c>
      <c r="Y2561" s="299" t="s">
        <v>77</v>
      </c>
      <c r="Z2561" s="73">
        <v>2016</v>
      </c>
      <c r="AA2561" s="310"/>
      <c r="AB2561" s="301" t="s">
        <v>366</v>
      </c>
      <c r="AC2561" s="301" t="s">
        <v>526</v>
      </c>
      <c r="AD2561" s="311"/>
      <c r="AE2561" s="303" t="s">
        <v>412</v>
      </c>
      <c r="AF2561" s="304"/>
      <c r="AG2561" s="304"/>
      <c r="AH2561" s="304"/>
      <c r="AI2561" s="304"/>
      <c r="AJ2561" s="304"/>
      <c r="AK2561" s="290" t="s">
        <v>1283</v>
      </c>
    </row>
    <row r="2562" spans="1:37" s="305" customFormat="1" ht="100.5" customHeight="1">
      <c r="A2562" s="74" t="s">
        <v>1320</v>
      </c>
      <c r="B2562" s="73" t="s">
        <v>33</v>
      </c>
      <c r="C2562" s="73" t="s">
        <v>417</v>
      </c>
      <c r="D2562" s="308" t="s">
        <v>418</v>
      </c>
      <c r="E2562" s="308" t="s">
        <v>419</v>
      </c>
      <c r="F2562" s="73" t="s">
        <v>420</v>
      </c>
      <c r="G2562" s="73" t="s">
        <v>421</v>
      </c>
      <c r="H2562" s="73" t="s">
        <v>422</v>
      </c>
      <c r="I2562" s="73" t="s">
        <v>423</v>
      </c>
      <c r="J2562" s="73" t="s">
        <v>38</v>
      </c>
      <c r="K2562" s="77">
        <v>100</v>
      </c>
      <c r="L2562" s="294">
        <v>711000000</v>
      </c>
      <c r="M2562" s="295" t="s">
        <v>73</v>
      </c>
      <c r="N2562" s="622" t="s">
        <v>761</v>
      </c>
      <c r="O2562" s="620" t="s">
        <v>432</v>
      </c>
      <c r="P2562" s="306"/>
      <c r="Q2562" s="622" t="s">
        <v>1282</v>
      </c>
      <c r="R2562" s="622" t="s">
        <v>379</v>
      </c>
      <c r="S2562" s="307"/>
      <c r="T2562" s="73" t="s">
        <v>51</v>
      </c>
      <c r="U2562" s="73"/>
      <c r="V2562" s="287">
        <v>360178.6</v>
      </c>
      <c r="W2562" s="287">
        <v>360178.6</v>
      </c>
      <c r="X2562" s="625">
        <f t="shared" ref="X2562:X2634" si="100">W2562*1.12</f>
        <v>403400.03200000001</v>
      </c>
      <c r="Y2562" s="299" t="s">
        <v>77</v>
      </c>
      <c r="Z2562" s="73">
        <v>2016</v>
      </c>
      <c r="AA2562" s="310"/>
      <c r="AB2562" s="301" t="s">
        <v>366</v>
      </c>
      <c r="AC2562" s="301" t="s">
        <v>526</v>
      </c>
      <c r="AD2562" s="311"/>
      <c r="AE2562" s="303" t="s">
        <v>412</v>
      </c>
      <c r="AF2562" s="304"/>
      <c r="AG2562" s="304"/>
      <c r="AH2562" s="304"/>
      <c r="AI2562" s="304"/>
      <c r="AJ2562" s="304"/>
      <c r="AK2562" s="290" t="s">
        <v>1283</v>
      </c>
    </row>
    <row r="2563" spans="1:37" s="305" customFormat="1" ht="100.5" customHeight="1">
      <c r="A2563" s="74" t="s">
        <v>1321</v>
      </c>
      <c r="B2563" s="73" t="s">
        <v>33</v>
      </c>
      <c r="C2563" s="73" t="s">
        <v>417</v>
      </c>
      <c r="D2563" s="308" t="s">
        <v>418</v>
      </c>
      <c r="E2563" s="308" t="s">
        <v>419</v>
      </c>
      <c r="F2563" s="73" t="s">
        <v>420</v>
      </c>
      <c r="G2563" s="73" t="s">
        <v>421</v>
      </c>
      <c r="H2563" s="73" t="s">
        <v>422</v>
      </c>
      <c r="I2563" s="73" t="s">
        <v>423</v>
      </c>
      <c r="J2563" s="73" t="s">
        <v>38</v>
      </c>
      <c r="K2563" s="77">
        <v>100</v>
      </c>
      <c r="L2563" s="294">
        <v>711000000</v>
      </c>
      <c r="M2563" s="295" t="s">
        <v>73</v>
      </c>
      <c r="N2563" s="622" t="s">
        <v>761</v>
      </c>
      <c r="O2563" s="622" t="s">
        <v>433</v>
      </c>
      <c r="P2563" s="306"/>
      <c r="Q2563" s="622" t="s">
        <v>1282</v>
      </c>
      <c r="R2563" s="622" t="s">
        <v>379</v>
      </c>
      <c r="S2563" s="307"/>
      <c r="T2563" s="73" t="s">
        <v>51</v>
      </c>
      <c r="U2563" s="73"/>
      <c r="V2563" s="287">
        <v>360178.6</v>
      </c>
      <c r="W2563" s="287">
        <v>360178.6</v>
      </c>
      <c r="X2563" s="625">
        <f t="shared" si="100"/>
        <v>403400.03200000001</v>
      </c>
      <c r="Y2563" s="299" t="s">
        <v>77</v>
      </c>
      <c r="Z2563" s="73">
        <v>2016</v>
      </c>
      <c r="AA2563" s="310"/>
      <c r="AB2563" s="301" t="s">
        <v>366</v>
      </c>
      <c r="AC2563" s="301" t="s">
        <v>526</v>
      </c>
      <c r="AD2563" s="311"/>
      <c r="AE2563" s="303" t="s">
        <v>412</v>
      </c>
      <c r="AF2563" s="304"/>
      <c r="AG2563" s="304"/>
      <c r="AH2563" s="304"/>
      <c r="AI2563" s="304"/>
      <c r="AJ2563" s="304"/>
      <c r="AK2563" s="290" t="s">
        <v>1283</v>
      </c>
    </row>
    <row r="2564" spans="1:37" s="305" customFormat="1" ht="100.5" customHeight="1">
      <c r="A2564" s="74" t="s">
        <v>1322</v>
      </c>
      <c r="B2564" s="73" t="s">
        <v>33</v>
      </c>
      <c r="C2564" s="73" t="s">
        <v>434</v>
      </c>
      <c r="D2564" s="73" t="s">
        <v>435</v>
      </c>
      <c r="E2564" s="308" t="s">
        <v>1323</v>
      </c>
      <c r="F2564" s="73" t="s">
        <v>435</v>
      </c>
      <c r="G2564" s="73" t="s">
        <v>1324</v>
      </c>
      <c r="H2564" s="73" t="s">
        <v>436</v>
      </c>
      <c r="I2564" s="73" t="s">
        <v>437</v>
      </c>
      <c r="J2564" s="73" t="s">
        <v>38</v>
      </c>
      <c r="K2564" s="77">
        <v>100</v>
      </c>
      <c r="L2564" s="294">
        <v>711000000</v>
      </c>
      <c r="M2564" s="295" t="s">
        <v>73</v>
      </c>
      <c r="N2564" s="622" t="s">
        <v>761</v>
      </c>
      <c r="O2564" s="620" t="s">
        <v>73</v>
      </c>
      <c r="P2564" s="306"/>
      <c r="Q2564" s="622" t="s">
        <v>1282</v>
      </c>
      <c r="R2564" s="622" t="s">
        <v>379</v>
      </c>
      <c r="S2564" s="307"/>
      <c r="T2564" s="73" t="s">
        <v>51</v>
      </c>
      <c r="U2564" s="73"/>
      <c r="V2564" s="287">
        <v>20357342</v>
      </c>
      <c r="W2564" s="287">
        <v>20357342</v>
      </c>
      <c r="X2564" s="625">
        <f t="shared" si="100"/>
        <v>22800223.040000003</v>
      </c>
      <c r="Y2564" s="299" t="s">
        <v>77</v>
      </c>
      <c r="Z2564" s="73">
        <v>2016</v>
      </c>
      <c r="AA2564" s="310"/>
      <c r="AB2564" s="301" t="s">
        <v>366</v>
      </c>
      <c r="AC2564" s="301" t="s">
        <v>526</v>
      </c>
      <c r="AD2564" s="311"/>
      <c r="AE2564" s="303" t="s">
        <v>412</v>
      </c>
      <c r="AF2564" s="304"/>
      <c r="AG2564" s="304"/>
      <c r="AH2564" s="304"/>
      <c r="AI2564" s="304"/>
      <c r="AJ2564" s="304"/>
      <c r="AK2564" s="290" t="s">
        <v>1283</v>
      </c>
    </row>
    <row r="2565" spans="1:37" s="312" customFormat="1" ht="100.5" customHeight="1">
      <c r="A2565" s="74" t="s">
        <v>1325</v>
      </c>
      <c r="B2565" s="308" t="s">
        <v>33</v>
      </c>
      <c r="C2565" s="73" t="s">
        <v>434</v>
      </c>
      <c r="D2565" s="73" t="s">
        <v>435</v>
      </c>
      <c r="E2565" s="308" t="s">
        <v>1323</v>
      </c>
      <c r="F2565" s="73" t="s">
        <v>435</v>
      </c>
      <c r="G2565" s="73" t="s">
        <v>1324</v>
      </c>
      <c r="H2565" s="73" t="s">
        <v>436</v>
      </c>
      <c r="I2565" s="73" t="s">
        <v>437</v>
      </c>
      <c r="J2565" s="73" t="s">
        <v>38</v>
      </c>
      <c r="K2565" s="77">
        <v>100</v>
      </c>
      <c r="L2565" s="294">
        <v>711000000</v>
      </c>
      <c r="M2565" s="295" t="s">
        <v>73</v>
      </c>
      <c r="N2565" s="622" t="s">
        <v>761</v>
      </c>
      <c r="O2565" s="288" t="s">
        <v>438</v>
      </c>
      <c r="P2565" s="306"/>
      <c r="Q2565" s="622" t="s">
        <v>1282</v>
      </c>
      <c r="R2565" s="622" t="s">
        <v>379</v>
      </c>
      <c r="S2565" s="307"/>
      <c r="T2565" s="73" t="s">
        <v>51</v>
      </c>
      <c r="U2565" s="73"/>
      <c r="V2565" s="287">
        <v>2274001.7000000002</v>
      </c>
      <c r="W2565" s="287">
        <v>2274001.7000000002</v>
      </c>
      <c r="X2565" s="625">
        <f t="shared" si="100"/>
        <v>2546881.9040000006</v>
      </c>
      <c r="Y2565" s="299" t="s">
        <v>77</v>
      </c>
      <c r="Z2565" s="73">
        <v>2016</v>
      </c>
      <c r="AA2565" s="300"/>
      <c r="AB2565" s="301" t="s">
        <v>366</v>
      </c>
      <c r="AC2565" s="301" t="s">
        <v>526</v>
      </c>
      <c r="AD2565" s="302"/>
      <c r="AE2565" s="303" t="s">
        <v>380</v>
      </c>
      <c r="AF2565" s="304"/>
      <c r="AG2565" s="304"/>
      <c r="AH2565" s="304"/>
      <c r="AI2565" s="304"/>
      <c r="AJ2565" s="304"/>
      <c r="AK2565" s="290" t="s">
        <v>1283</v>
      </c>
    </row>
    <row r="2566" spans="1:37" s="312" customFormat="1" ht="100.5" customHeight="1">
      <c r="A2566" s="74" t="s">
        <v>1326</v>
      </c>
      <c r="B2566" s="308" t="s">
        <v>33</v>
      </c>
      <c r="C2566" s="73" t="s">
        <v>434</v>
      </c>
      <c r="D2566" s="73" t="s">
        <v>435</v>
      </c>
      <c r="E2566" s="308" t="s">
        <v>1323</v>
      </c>
      <c r="F2566" s="73" t="s">
        <v>435</v>
      </c>
      <c r="G2566" s="73" t="s">
        <v>1324</v>
      </c>
      <c r="H2566" s="73" t="s">
        <v>436</v>
      </c>
      <c r="I2566" s="73" t="s">
        <v>437</v>
      </c>
      <c r="J2566" s="73" t="s">
        <v>38</v>
      </c>
      <c r="K2566" s="77">
        <v>100</v>
      </c>
      <c r="L2566" s="294">
        <v>711000000</v>
      </c>
      <c r="M2566" s="295" t="s">
        <v>73</v>
      </c>
      <c r="N2566" s="622" t="s">
        <v>761</v>
      </c>
      <c r="O2566" s="620" t="s">
        <v>426</v>
      </c>
      <c r="P2566" s="306"/>
      <c r="Q2566" s="622" t="s">
        <v>1282</v>
      </c>
      <c r="R2566" s="622" t="s">
        <v>379</v>
      </c>
      <c r="S2566" s="307"/>
      <c r="T2566" s="73" t="s">
        <v>51</v>
      </c>
      <c r="U2566" s="73"/>
      <c r="V2566" s="287">
        <v>7873614.7999999998</v>
      </c>
      <c r="W2566" s="287">
        <v>7873614.7999999998</v>
      </c>
      <c r="X2566" s="625">
        <f t="shared" si="100"/>
        <v>8818448.5760000013</v>
      </c>
      <c r="Y2566" s="299" t="s">
        <v>77</v>
      </c>
      <c r="Z2566" s="73">
        <v>2016</v>
      </c>
      <c r="AA2566" s="300"/>
      <c r="AB2566" s="301" t="s">
        <v>366</v>
      </c>
      <c r="AC2566" s="301" t="s">
        <v>526</v>
      </c>
      <c r="AD2566" s="302"/>
      <c r="AE2566" s="303" t="s">
        <v>380</v>
      </c>
      <c r="AF2566" s="304"/>
      <c r="AG2566" s="304"/>
      <c r="AH2566" s="304"/>
      <c r="AI2566" s="304"/>
      <c r="AJ2566" s="304"/>
      <c r="AK2566" s="290" t="s">
        <v>1283</v>
      </c>
    </row>
    <row r="2567" spans="1:37" s="312" customFormat="1" ht="100.5" customHeight="1">
      <c r="A2567" s="74" t="s">
        <v>1327</v>
      </c>
      <c r="B2567" s="308" t="s">
        <v>33</v>
      </c>
      <c r="C2567" s="73" t="s">
        <v>434</v>
      </c>
      <c r="D2567" s="73" t="s">
        <v>435</v>
      </c>
      <c r="E2567" s="308" t="s">
        <v>1323</v>
      </c>
      <c r="F2567" s="73" t="s">
        <v>435</v>
      </c>
      <c r="G2567" s="73" t="s">
        <v>1324</v>
      </c>
      <c r="H2567" s="73" t="s">
        <v>436</v>
      </c>
      <c r="I2567" s="73" t="s">
        <v>437</v>
      </c>
      <c r="J2567" s="73" t="s">
        <v>38</v>
      </c>
      <c r="K2567" s="77">
        <v>100</v>
      </c>
      <c r="L2567" s="294">
        <v>711000000</v>
      </c>
      <c r="M2567" s="295" t="s">
        <v>73</v>
      </c>
      <c r="N2567" s="622" t="s">
        <v>761</v>
      </c>
      <c r="O2567" s="622" t="s">
        <v>439</v>
      </c>
      <c r="P2567" s="306"/>
      <c r="Q2567" s="622" t="s">
        <v>1282</v>
      </c>
      <c r="R2567" s="622" t="s">
        <v>379</v>
      </c>
      <c r="S2567" s="307"/>
      <c r="T2567" s="73" t="s">
        <v>51</v>
      </c>
      <c r="U2567" s="73"/>
      <c r="V2567" s="287">
        <v>9710721.5</v>
      </c>
      <c r="W2567" s="287">
        <v>9710721.5</v>
      </c>
      <c r="X2567" s="625">
        <f t="shared" si="100"/>
        <v>10876008.080000002</v>
      </c>
      <c r="Y2567" s="299" t="s">
        <v>77</v>
      </c>
      <c r="Z2567" s="73">
        <v>2016</v>
      </c>
      <c r="AA2567" s="300"/>
      <c r="AB2567" s="301" t="s">
        <v>366</v>
      </c>
      <c r="AC2567" s="301" t="s">
        <v>526</v>
      </c>
      <c r="AD2567" s="302"/>
      <c r="AE2567" s="303" t="s">
        <v>380</v>
      </c>
      <c r="AF2567" s="304"/>
      <c r="AG2567" s="304"/>
      <c r="AH2567" s="304"/>
      <c r="AI2567" s="304"/>
      <c r="AJ2567" s="304"/>
      <c r="AK2567" s="290" t="s">
        <v>1283</v>
      </c>
    </row>
    <row r="2568" spans="1:37" s="312" customFormat="1" ht="100.5" customHeight="1">
      <c r="A2568" s="74" t="s">
        <v>1328</v>
      </c>
      <c r="B2568" s="308" t="s">
        <v>33</v>
      </c>
      <c r="C2568" s="73" t="s">
        <v>434</v>
      </c>
      <c r="D2568" s="73" t="s">
        <v>435</v>
      </c>
      <c r="E2568" s="308" t="s">
        <v>1323</v>
      </c>
      <c r="F2568" s="73" t="s">
        <v>435</v>
      </c>
      <c r="G2568" s="73" t="s">
        <v>1324</v>
      </c>
      <c r="H2568" s="73" t="s">
        <v>436</v>
      </c>
      <c r="I2568" s="73" t="s">
        <v>437</v>
      </c>
      <c r="J2568" s="73" t="s">
        <v>38</v>
      </c>
      <c r="K2568" s="77">
        <v>100</v>
      </c>
      <c r="L2568" s="294">
        <v>711000000</v>
      </c>
      <c r="M2568" s="295" t="s">
        <v>73</v>
      </c>
      <c r="N2568" s="622" t="s">
        <v>761</v>
      </c>
      <c r="O2568" s="622" t="s">
        <v>440</v>
      </c>
      <c r="P2568" s="306"/>
      <c r="Q2568" s="622" t="s">
        <v>1282</v>
      </c>
      <c r="R2568" s="622" t="s">
        <v>379</v>
      </c>
      <c r="S2568" s="307"/>
      <c r="T2568" s="73" t="s">
        <v>51</v>
      </c>
      <c r="U2568" s="73"/>
      <c r="V2568" s="287">
        <v>9047908.4000000004</v>
      </c>
      <c r="W2568" s="287">
        <v>9047908.4000000004</v>
      </c>
      <c r="X2568" s="625">
        <f t="shared" si="100"/>
        <v>10133657.408000002</v>
      </c>
      <c r="Y2568" s="299" t="s">
        <v>77</v>
      </c>
      <c r="Z2568" s="73">
        <v>2016</v>
      </c>
      <c r="AA2568" s="300"/>
      <c r="AB2568" s="301" t="s">
        <v>366</v>
      </c>
      <c r="AC2568" s="301" t="s">
        <v>526</v>
      </c>
      <c r="AD2568" s="302"/>
      <c r="AE2568" s="303" t="s">
        <v>380</v>
      </c>
      <c r="AF2568" s="304"/>
      <c r="AG2568" s="304"/>
      <c r="AH2568" s="304"/>
      <c r="AI2568" s="304"/>
      <c r="AJ2568" s="304"/>
      <c r="AK2568" s="290" t="s">
        <v>1283</v>
      </c>
    </row>
    <row r="2569" spans="1:37" s="312" customFormat="1" ht="100.5" customHeight="1">
      <c r="A2569" s="74" t="s">
        <v>1329</v>
      </c>
      <c r="B2569" s="308" t="s">
        <v>33</v>
      </c>
      <c r="C2569" s="73" t="s">
        <v>434</v>
      </c>
      <c r="D2569" s="73" t="s">
        <v>435</v>
      </c>
      <c r="E2569" s="308" t="s">
        <v>1323</v>
      </c>
      <c r="F2569" s="73" t="s">
        <v>435</v>
      </c>
      <c r="G2569" s="73" t="s">
        <v>1324</v>
      </c>
      <c r="H2569" s="73" t="s">
        <v>436</v>
      </c>
      <c r="I2569" s="73" t="s">
        <v>437</v>
      </c>
      <c r="J2569" s="73" t="s">
        <v>38</v>
      </c>
      <c r="K2569" s="77">
        <v>100</v>
      </c>
      <c r="L2569" s="294">
        <v>711000000</v>
      </c>
      <c r="M2569" s="295" t="s">
        <v>73</v>
      </c>
      <c r="N2569" s="622" t="s">
        <v>761</v>
      </c>
      <c r="O2569" s="622" t="s">
        <v>428</v>
      </c>
      <c r="P2569" s="306"/>
      <c r="Q2569" s="622" t="s">
        <v>1282</v>
      </c>
      <c r="R2569" s="622" t="s">
        <v>379</v>
      </c>
      <c r="S2569" s="307"/>
      <c r="T2569" s="73" t="s">
        <v>51</v>
      </c>
      <c r="U2569" s="73"/>
      <c r="V2569" s="287">
        <v>6407587.7999999998</v>
      </c>
      <c r="W2569" s="287">
        <v>6407587.7999999998</v>
      </c>
      <c r="X2569" s="625">
        <f t="shared" si="100"/>
        <v>7176498.3360000001</v>
      </c>
      <c r="Y2569" s="299" t="s">
        <v>77</v>
      </c>
      <c r="Z2569" s="73">
        <v>2016</v>
      </c>
      <c r="AA2569" s="300"/>
      <c r="AB2569" s="301" t="s">
        <v>366</v>
      </c>
      <c r="AC2569" s="301" t="s">
        <v>526</v>
      </c>
      <c r="AD2569" s="302"/>
      <c r="AE2569" s="303" t="s">
        <v>380</v>
      </c>
      <c r="AF2569" s="304"/>
      <c r="AG2569" s="304"/>
      <c r="AH2569" s="304"/>
      <c r="AI2569" s="304"/>
      <c r="AJ2569" s="304"/>
      <c r="AK2569" s="290" t="s">
        <v>1283</v>
      </c>
    </row>
    <row r="2570" spans="1:37" s="312" customFormat="1" ht="100.5" customHeight="1">
      <c r="A2570" s="74" t="s">
        <v>1330</v>
      </c>
      <c r="B2570" s="308" t="s">
        <v>33</v>
      </c>
      <c r="C2570" s="73" t="s">
        <v>434</v>
      </c>
      <c r="D2570" s="73" t="s">
        <v>435</v>
      </c>
      <c r="E2570" s="308" t="s">
        <v>1323</v>
      </c>
      <c r="F2570" s="73" t="s">
        <v>435</v>
      </c>
      <c r="G2570" s="73" t="s">
        <v>1324</v>
      </c>
      <c r="H2570" s="73" t="s">
        <v>436</v>
      </c>
      <c r="I2570" s="73" t="s">
        <v>437</v>
      </c>
      <c r="J2570" s="73" t="s">
        <v>38</v>
      </c>
      <c r="K2570" s="77">
        <v>100</v>
      </c>
      <c r="L2570" s="294">
        <v>711000000</v>
      </c>
      <c r="M2570" s="295" t="s">
        <v>73</v>
      </c>
      <c r="N2570" s="622" t="s">
        <v>761</v>
      </c>
      <c r="O2570" s="622" t="s">
        <v>429</v>
      </c>
      <c r="P2570" s="306"/>
      <c r="Q2570" s="622" t="s">
        <v>1282</v>
      </c>
      <c r="R2570" s="622" t="s">
        <v>379</v>
      </c>
      <c r="S2570" s="307"/>
      <c r="T2570" s="73" t="s">
        <v>51</v>
      </c>
      <c r="U2570" s="73"/>
      <c r="V2570" s="287">
        <v>2274001.7000000002</v>
      </c>
      <c r="W2570" s="287">
        <v>2274001.7000000002</v>
      </c>
      <c r="X2570" s="625">
        <f t="shared" si="100"/>
        <v>2546881.9040000006</v>
      </c>
      <c r="Y2570" s="299" t="s">
        <v>77</v>
      </c>
      <c r="Z2570" s="73">
        <v>2016</v>
      </c>
      <c r="AA2570" s="300"/>
      <c r="AB2570" s="301" t="s">
        <v>366</v>
      </c>
      <c r="AC2570" s="301" t="s">
        <v>526</v>
      </c>
      <c r="AD2570" s="302"/>
      <c r="AE2570" s="303" t="s">
        <v>380</v>
      </c>
      <c r="AF2570" s="304"/>
      <c r="AG2570" s="304"/>
      <c r="AH2570" s="304"/>
      <c r="AI2570" s="304"/>
      <c r="AJ2570" s="304"/>
      <c r="AK2570" s="290" t="s">
        <v>1283</v>
      </c>
    </row>
    <row r="2571" spans="1:37" s="312" customFormat="1" ht="100.5" customHeight="1">
      <c r="A2571" s="74" t="s">
        <v>1331</v>
      </c>
      <c r="B2571" s="308" t="s">
        <v>33</v>
      </c>
      <c r="C2571" s="73" t="s">
        <v>434</v>
      </c>
      <c r="D2571" s="73" t="s">
        <v>435</v>
      </c>
      <c r="E2571" s="308" t="s">
        <v>1323</v>
      </c>
      <c r="F2571" s="73" t="s">
        <v>435</v>
      </c>
      <c r="G2571" s="73" t="s">
        <v>1324</v>
      </c>
      <c r="H2571" s="73" t="s">
        <v>436</v>
      </c>
      <c r="I2571" s="73" t="s">
        <v>437</v>
      </c>
      <c r="J2571" s="73" t="s">
        <v>38</v>
      </c>
      <c r="K2571" s="77">
        <v>100</v>
      </c>
      <c r="L2571" s="294">
        <v>711000000</v>
      </c>
      <c r="M2571" s="295" t="s">
        <v>73</v>
      </c>
      <c r="N2571" s="622" t="s">
        <v>761</v>
      </c>
      <c r="O2571" s="622" t="s">
        <v>404</v>
      </c>
      <c r="P2571" s="306"/>
      <c r="Q2571" s="622" t="s">
        <v>1282</v>
      </c>
      <c r="R2571" s="622" t="s">
        <v>379</v>
      </c>
      <c r="S2571" s="307"/>
      <c r="T2571" s="73" t="s">
        <v>51</v>
      </c>
      <c r="U2571" s="73"/>
      <c r="V2571" s="287">
        <v>4010067.5</v>
      </c>
      <c r="W2571" s="287">
        <v>4010067.5</v>
      </c>
      <c r="X2571" s="625">
        <f t="shared" si="100"/>
        <v>4491275.6000000006</v>
      </c>
      <c r="Y2571" s="299" t="s">
        <v>77</v>
      </c>
      <c r="Z2571" s="73">
        <v>2016</v>
      </c>
      <c r="AA2571" s="300"/>
      <c r="AB2571" s="301" t="s">
        <v>366</v>
      </c>
      <c r="AC2571" s="301" t="s">
        <v>526</v>
      </c>
      <c r="AD2571" s="302"/>
      <c r="AE2571" s="303" t="s">
        <v>380</v>
      </c>
      <c r="AF2571" s="304"/>
      <c r="AG2571" s="304"/>
      <c r="AH2571" s="304"/>
      <c r="AI2571" s="304"/>
      <c r="AJ2571" s="304"/>
      <c r="AK2571" s="290" t="s">
        <v>1283</v>
      </c>
    </row>
    <row r="2572" spans="1:37" s="312" customFormat="1" ht="100.5" customHeight="1">
      <c r="A2572" s="74" t="s">
        <v>1332</v>
      </c>
      <c r="B2572" s="308" t="s">
        <v>33</v>
      </c>
      <c r="C2572" s="73" t="s">
        <v>434</v>
      </c>
      <c r="D2572" s="73" t="s">
        <v>435</v>
      </c>
      <c r="E2572" s="308" t="s">
        <v>1323</v>
      </c>
      <c r="F2572" s="73" t="s">
        <v>435</v>
      </c>
      <c r="G2572" s="73" t="s">
        <v>1324</v>
      </c>
      <c r="H2572" s="73" t="s">
        <v>436</v>
      </c>
      <c r="I2572" s="73" t="s">
        <v>437</v>
      </c>
      <c r="J2572" s="73" t="s">
        <v>38</v>
      </c>
      <c r="K2572" s="77">
        <v>100</v>
      </c>
      <c r="L2572" s="294">
        <v>711000000</v>
      </c>
      <c r="M2572" s="295" t="s">
        <v>73</v>
      </c>
      <c r="N2572" s="622" t="s">
        <v>761</v>
      </c>
      <c r="O2572" s="622" t="s">
        <v>431</v>
      </c>
      <c r="P2572" s="306"/>
      <c r="Q2572" s="622" t="s">
        <v>1282</v>
      </c>
      <c r="R2572" s="622" t="s">
        <v>379</v>
      </c>
      <c r="S2572" s="307"/>
      <c r="T2572" s="73" t="s">
        <v>51</v>
      </c>
      <c r="U2572" s="73"/>
      <c r="V2572" s="287">
        <v>5503333</v>
      </c>
      <c r="W2572" s="287">
        <v>5503333</v>
      </c>
      <c r="X2572" s="625">
        <f t="shared" si="100"/>
        <v>6163732.9600000009</v>
      </c>
      <c r="Y2572" s="299" t="s">
        <v>77</v>
      </c>
      <c r="Z2572" s="73">
        <v>2016</v>
      </c>
      <c r="AA2572" s="300"/>
      <c r="AB2572" s="301" t="s">
        <v>366</v>
      </c>
      <c r="AC2572" s="301" t="s">
        <v>526</v>
      </c>
      <c r="AD2572" s="302"/>
      <c r="AE2572" s="303" t="s">
        <v>380</v>
      </c>
      <c r="AF2572" s="304"/>
      <c r="AG2572" s="304"/>
      <c r="AH2572" s="304"/>
      <c r="AI2572" s="304"/>
      <c r="AJ2572" s="304"/>
      <c r="AK2572" s="290" t="s">
        <v>1283</v>
      </c>
    </row>
    <row r="2573" spans="1:37" s="312" customFormat="1" ht="100.5" customHeight="1">
      <c r="A2573" s="74" t="s">
        <v>1333</v>
      </c>
      <c r="B2573" s="308" t="s">
        <v>33</v>
      </c>
      <c r="C2573" s="73" t="s">
        <v>434</v>
      </c>
      <c r="D2573" s="73" t="s">
        <v>435</v>
      </c>
      <c r="E2573" s="308" t="s">
        <v>1323</v>
      </c>
      <c r="F2573" s="73" t="s">
        <v>435</v>
      </c>
      <c r="G2573" s="73" t="s">
        <v>1324</v>
      </c>
      <c r="H2573" s="73" t="s">
        <v>436</v>
      </c>
      <c r="I2573" s="73" t="s">
        <v>437</v>
      </c>
      <c r="J2573" s="73" t="s">
        <v>38</v>
      </c>
      <c r="K2573" s="77">
        <v>100</v>
      </c>
      <c r="L2573" s="294">
        <v>711000000</v>
      </c>
      <c r="M2573" s="295" t="s">
        <v>73</v>
      </c>
      <c r="N2573" s="622" t="s">
        <v>761</v>
      </c>
      <c r="O2573" s="622" t="s">
        <v>433</v>
      </c>
      <c r="P2573" s="306"/>
      <c r="Q2573" s="622" t="s">
        <v>1282</v>
      </c>
      <c r="R2573" s="622" t="s">
        <v>379</v>
      </c>
      <c r="S2573" s="307"/>
      <c r="T2573" s="73" t="s">
        <v>51</v>
      </c>
      <c r="U2573" s="73"/>
      <c r="V2573" s="287">
        <v>7941376.7999999998</v>
      </c>
      <c r="W2573" s="287">
        <v>7941376.7999999998</v>
      </c>
      <c r="X2573" s="625">
        <f t="shared" si="100"/>
        <v>8894342.0160000008</v>
      </c>
      <c r="Y2573" s="299" t="s">
        <v>77</v>
      </c>
      <c r="Z2573" s="73">
        <v>2016</v>
      </c>
      <c r="AA2573" s="300"/>
      <c r="AB2573" s="301" t="s">
        <v>366</v>
      </c>
      <c r="AC2573" s="301" t="s">
        <v>526</v>
      </c>
      <c r="AD2573" s="302"/>
      <c r="AE2573" s="303" t="s">
        <v>380</v>
      </c>
      <c r="AF2573" s="304"/>
      <c r="AG2573" s="304"/>
      <c r="AH2573" s="304"/>
      <c r="AI2573" s="304"/>
      <c r="AJ2573" s="304"/>
      <c r="AK2573" s="290" t="s">
        <v>1283</v>
      </c>
    </row>
    <row r="2574" spans="1:37" s="312" customFormat="1" ht="100.5" customHeight="1">
      <c r="A2574" s="74" t="s">
        <v>1334</v>
      </c>
      <c r="B2574" s="308" t="s">
        <v>33</v>
      </c>
      <c r="C2574" s="73" t="s">
        <v>434</v>
      </c>
      <c r="D2574" s="73" t="s">
        <v>435</v>
      </c>
      <c r="E2574" s="308" t="s">
        <v>1323</v>
      </c>
      <c r="F2574" s="73" t="s">
        <v>435</v>
      </c>
      <c r="G2574" s="73" t="s">
        <v>1324</v>
      </c>
      <c r="H2574" s="73" t="s">
        <v>436</v>
      </c>
      <c r="I2574" s="73" t="s">
        <v>437</v>
      </c>
      <c r="J2574" s="73" t="s">
        <v>38</v>
      </c>
      <c r="K2574" s="77">
        <v>100</v>
      </c>
      <c r="L2574" s="294">
        <v>711000000</v>
      </c>
      <c r="M2574" s="295" t="s">
        <v>73</v>
      </c>
      <c r="N2574" s="622" t="s">
        <v>761</v>
      </c>
      <c r="O2574" s="622" t="s">
        <v>441</v>
      </c>
      <c r="P2574" s="306"/>
      <c r="Q2574" s="622" t="s">
        <v>1282</v>
      </c>
      <c r="R2574" s="622" t="s">
        <v>379</v>
      </c>
      <c r="S2574" s="307"/>
      <c r="T2574" s="73" t="s">
        <v>51</v>
      </c>
      <c r="U2574" s="73"/>
      <c r="V2574" s="287">
        <v>6099556.2000000002</v>
      </c>
      <c r="W2574" s="287">
        <v>6099556.2000000002</v>
      </c>
      <c r="X2574" s="625">
        <f t="shared" si="100"/>
        <v>6831502.9440000011</v>
      </c>
      <c r="Y2574" s="299" t="s">
        <v>77</v>
      </c>
      <c r="Z2574" s="73">
        <v>2016</v>
      </c>
      <c r="AA2574" s="300"/>
      <c r="AB2574" s="301" t="s">
        <v>366</v>
      </c>
      <c r="AC2574" s="301" t="s">
        <v>526</v>
      </c>
      <c r="AD2574" s="302"/>
      <c r="AE2574" s="303" t="s">
        <v>380</v>
      </c>
      <c r="AF2574" s="304"/>
      <c r="AG2574" s="304"/>
      <c r="AH2574" s="304"/>
      <c r="AI2574" s="304"/>
      <c r="AJ2574" s="304"/>
      <c r="AK2574" s="290" t="s">
        <v>1283</v>
      </c>
    </row>
    <row r="2575" spans="1:37" s="312" customFormat="1" ht="100.5" customHeight="1">
      <c r="A2575" s="74" t="s">
        <v>1335</v>
      </c>
      <c r="B2575" s="308" t="s">
        <v>33</v>
      </c>
      <c r="C2575" s="308" t="s">
        <v>434</v>
      </c>
      <c r="D2575" s="73" t="s">
        <v>435</v>
      </c>
      <c r="E2575" s="308" t="s">
        <v>1323</v>
      </c>
      <c r="F2575" s="73" t="s">
        <v>435</v>
      </c>
      <c r="G2575" s="73" t="s">
        <v>1324</v>
      </c>
      <c r="H2575" s="73" t="s">
        <v>442</v>
      </c>
      <c r="I2575" s="73" t="s">
        <v>1336</v>
      </c>
      <c r="J2575" s="73" t="s">
        <v>38</v>
      </c>
      <c r="K2575" s="77">
        <v>100</v>
      </c>
      <c r="L2575" s="294">
        <v>711000000</v>
      </c>
      <c r="M2575" s="295" t="s">
        <v>73</v>
      </c>
      <c r="N2575" s="622" t="s">
        <v>761</v>
      </c>
      <c r="O2575" s="622" t="s">
        <v>382</v>
      </c>
      <c r="P2575" s="306"/>
      <c r="Q2575" s="622" t="s">
        <v>1282</v>
      </c>
      <c r="R2575" s="622" t="s">
        <v>379</v>
      </c>
      <c r="S2575" s="307"/>
      <c r="T2575" s="73" t="s">
        <v>51</v>
      </c>
      <c r="U2575" s="73"/>
      <c r="V2575" s="287">
        <v>7350000</v>
      </c>
      <c r="W2575" s="287">
        <v>7350000</v>
      </c>
      <c r="X2575" s="625">
        <f t="shared" si="100"/>
        <v>8232000.0000000009</v>
      </c>
      <c r="Y2575" s="299" t="s">
        <v>77</v>
      </c>
      <c r="Z2575" s="73">
        <v>2016</v>
      </c>
      <c r="AA2575" s="300"/>
      <c r="AB2575" s="301" t="s">
        <v>366</v>
      </c>
      <c r="AC2575" s="301" t="s">
        <v>526</v>
      </c>
      <c r="AD2575" s="302"/>
      <c r="AE2575" s="303" t="s">
        <v>380</v>
      </c>
      <c r="AF2575" s="304"/>
      <c r="AG2575" s="304"/>
      <c r="AH2575" s="304"/>
      <c r="AI2575" s="304"/>
      <c r="AJ2575" s="304"/>
      <c r="AK2575" s="290" t="s">
        <v>1283</v>
      </c>
    </row>
    <row r="2576" spans="1:37" s="312" customFormat="1" ht="100.5" customHeight="1">
      <c r="A2576" s="74" t="s">
        <v>1337</v>
      </c>
      <c r="B2576" s="308" t="s">
        <v>33</v>
      </c>
      <c r="C2576" s="308" t="s">
        <v>434</v>
      </c>
      <c r="D2576" s="73" t="s">
        <v>435</v>
      </c>
      <c r="E2576" s="308" t="s">
        <v>1323</v>
      </c>
      <c r="F2576" s="73" t="s">
        <v>435</v>
      </c>
      <c r="G2576" s="73" t="s">
        <v>1324</v>
      </c>
      <c r="H2576" s="73" t="s">
        <v>442</v>
      </c>
      <c r="I2576" s="73" t="s">
        <v>1336</v>
      </c>
      <c r="J2576" s="73" t="s">
        <v>38</v>
      </c>
      <c r="K2576" s="77">
        <v>100</v>
      </c>
      <c r="L2576" s="294">
        <v>711000000</v>
      </c>
      <c r="M2576" s="295" t="s">
        <v>73</v>
      </c>
      <c r="N2576" s="622" t="s">
        <v>761</v>
      </c>
      <c r="O2576" s="622" t="s">
        <v>443</v>
      </c>
      <c r="P2576" s="306"/>
      <c r="Q2576" s="622" t="s">
        <v>1282</v>
      </c>
      <c r="R2576" s="622" t="s">
        <v>379</v>
      </c>
      <c r="S2576" s="307"/>
      <c r="T2576" s="73" t="s">
        <v>51</v>
      </c>
      <c r="U2576" s="73"/>
      <c r="V2576" s="287">
        <f>5200000+124500</f>
        <v>5324500</v>
      </c>
      <c r="W2576" s="287">
        <v>5324500</v>
      </c>
      <c r="X2576" s="625">
        <f t="shared" si="100"/>
        <v>5963440.0000000009</v>
      </c>
      <c r="Y2576" s="299" t="s">
        <v>77</v>
      </c>
      <c r="Z2576" s="73">
        <v>2016</v>
      </c>
      <c r="AA2576" s="300"/>
      <c r="AB2576" s="301" t="s">
        <v>366</v>
      </c>
      <c r="AC2576" s="301" t="s">
        <v>526</v>
      </c>
      <c r="AD2576" s="302"/>
      <c r="AE2576" s="303" t="s">
        <v>380</v>
      </c>
      <c r="AF2576" s="304"/>
      <c r="AG2576" s="304"/>
      <c r="AH2576" s="304"/>
      <c r="AI2576" s="304"/>
      <c r="AJ2576" s="304"/>
      <c r="AK2576" s="290" t="s">
        <v>1283</v>
      </c>
    </row>
    <row r="2577" spans="1:37" s="312" customFormat="1" ht="100.5" customHeight="1">
      <c r="A2577" s="74" t="s">
        <v>1338</v>
      </c>
      <c r="B2577" s="308" t="s">
        <v>33</v>
      </c>
      <c r="C2577" s="308" t="s">
        <v>434</v>
      </c>
      <c r="D2577" s="73" t="s">
        <v>435</v>
      </c>
      <c r="E2577" s="308" t="s">
        <v>1323</v>
      </c>
      <c r="F2577" s="73" t="s">
        <v>435</v>
      </c>
      <c r="G2577" s="73" t="s">
        <v>1324</v>
      </c>
      <c r="H2577" s="73" t="s">
        <v>442</v>
      </c>
      <c r="I2577" s="73" t="s">
        <v>1336</v>
      </c>
      <c r="J2577" s="73" t="s">
        <v>38</v>
      </c>
      <c r="K2577" s="77">
        <v>100</v>
      </c>
      <c r="L2577" s="294">
        <v>711000000</v>
      </c>
      <c r="M2577" s="295" t="s">
        <v>73</v>
      </c>
      <c r="N2577" s="622" t="s">
        <v>761</v>
      </c>
      <c r="O2577" s="622" t="s">
        <v>444</v>
      </c>
      <c r="P2577" s="306"/>
      <c r="Q2577" s="622" t="s">
        <v>1282</v>
      </c>
      <c r="R2577" s="622" t="s">
        <v>379</v>
      </c>
      <c r="S2577" s="307"/>
      <c r="T2577" s="73" t="s">
        <v>51</v>
      </c>
      <c r="U2577" s="73"/>
      <c r="V2577" s="287">
        <v>7060000</v>
      </c>
      <c r="W2577" s="287">
        <v>7060000</v>
      </c>
      <c r="X2577" s="625">
        <f t="shared" si="100"/>
        <v>7907200.0000000009</v>
      </c>
      <c r="Y2577" s="299" t="s">
        <v>77</v>
      </c>
      <c r="Z2577" s="73">
        <v>2016</v>
      </c>
      <c r="AA2577" s="300"/>
      <c r="AB2577" s="301" t="s">
        <v>366</v>
      </c>
      <c r="AC2577" s="301" t="s">
        <v>526</v>
      </c>
      <c r="AD2577" s="302"/>
      <c r="AE2577" s="303" t="s">
        <v>380</v>
      </c>
      <c r="AF2577" s="304"/>
      <c r="AG2577" s="304"/>
      <c r="AH2577" s="304"/>
      <c r="AI2577" s="304"/>
      <c r="AJ2577" s="304"/>
      <c r="AK2577" s="290" t="s">
        <v>1283</v>
      </c>
    </row>
    <row r="2578" spans="1:37" s="312" customFormat="1" ht="100.5" customHeight="1">
      <c r="A2578" s="74" t="s">
        <v>1339</v>
      </c>
      <c r="B2578" s="308" t="s">
        <v>33</v>
      </c>
      <c r="C2578" s="308" t="s">
        <v>434</v>
      </c>
      <c r="D2578" s="73" t="s">
        <v>435</v>
      </c>
      <c r="E2578" s="308" t="s">
        <v>1323</v>
      </c>
      <c r="F2578" s="73" t="s">
        <v>435</v>
      </c>
      <c r="G2578" s="73" t="s">
        <v>1324</v>
      </c>
      <c r="H2578" s="73" t="s">
        <v>442</v>
      </c>
      <c r="I2578" s="73" t="s">
        <v>1336</v>
      </c>
      <c r="J2578" s="73" t="s">
        <v>38</v>
      </c>
      <c r="K2578" s="77">
        <v>100</v>
      </c>
      <c r="L2578" s="294">
        <v>711000000</v>
      </c>
      <c r="M2578" s="295" t="s">
        <v>73</v>
      </c>
      <c r="N2578" s="622" t="s">
        <v>761</v>
      </c>
      <c r="O2578" s="622" t="s">
        <v>431</v>
      </c>
      <c r="P2578" s="306"/>
      <c r="Q2578" s="622" t="s">
        <v>1282</v>
      </c>
      <c r="R2578" s="622" t="s">
        <v>379</v>
      </c>
      <c r="S2578" s="307"/>
      <c r="T2578" s="73" t="s">
        <v>51</v>
      </c>
      <c r="U2578" s="73"/>
      <c r="V2578" s="287">
        <v>810000</v>
      </c>
      <c r="W2578" s="287">
        <v>810000</v>
      </c>
      <c r="X2578" s="625">
        <f t="shared" si="100"/>
        <v>907200.00000000012</v>
      </c>
      <c r="Y2578" s="299" t="s">
        <v>77</v>
      </c>
      <c r="Z2578" s="73">
        <v>2016</v>
      </c>
      <c r="AA2578" s="300"/>
      <c r="AB2578" s="301" t="s">
        <v>366</v>
      </c>
      <c r="AC2578" s="301" t="s">
        <v>526</v>
      </c>
      <c r="AD2578" s="302"/>
      <c r="AE2578" s="303" t="s">
        <v>380</v>
      </c>
      <c r="AF2578" s="304"/>
      <c r="AG2578" s="304"/>
      <c r="AH2578" s="304"/>
      <c r="AI2578" s="304"/>
      <c r="AJ2578" s="304"/>
      <c r="AK2578" s="290" t="s">
        <v>1283</v>
      </c>
    </row>
    <row r="2579" spans="1:37" s="312" customFormat="1" ht="100.5" customHeight="1">
      <c r="A2579" s="74" t="s">
        <v>1340</v>
      </c>
      <c r="B2579" s="308" t="s">
        <v>33</v>
      </c>
      <c r="C2579" s="308" t="s">
        <v>434</v>
      </c>
      <c r="D2579" s="73" t="s">
        <v>435</v>
      </c>
      <c r="E2579" s="308" t="s">
        <v>1323</v>
      </c>
      <c r="F2579" s="73" t="s">
        <v>435</v>
      </c>
      <c r="G2579" s="73" t="s">
        <v>1324</v>
      </c>
      <c r="H2579" s="73" t="s">
        <v>442</v>
      </c>
      <c r="I2579" s="73" t="s">
        <v>1336</v>
      </c>
      <c r="J2579" s="73" t="s">
        <v>38</v>
      </c>
      <c r="K2579" s="77">
        <v>100</v>
      </c>
      <c r="L2579" s="294">
        <v>711000000</v>
      </c>
      <c r="M2579" s="295" t="s">
        <v>73</v>
      </c>
      <c r="N2579" s="622" t="s">
        <v>761</v>
      </c>
      <c r="O2579" s="622" t="s">
        <v>416</v>
      </c>
      <c r="P2579" s="306"/>
      <c r="Q2579" s="622" t="s">
        <v>1282</v>
      </c>
      <c r="R2579" s="622" t="s">
        <v>379</v>
      </c>
      <c r="S2579" s="307"/>
      <c r="T2579" s="73" t="s">
        <v>51</v>
      </c>
      <c r="U2579" s="73"/>
      <c r="V2579" s="287">
        <v>2360000</v>
      </c>
      <c r="W2579" s="287">
        <v>2360000</v>
      </c>
      <c r="X2579" s="625">
        <f t="shared" si="100"/>
        <v>2643200.0000000005</v>
      </c>
      <c r="Y2579" s="299" t="s">
        <v>77</v>
      </c>
      <c r="Z2579" s="73">
        <v>2016</v>
      </c>
      <c r="AA2579" s="300"/>
      <c r="AB2579" s="301" t="s">
        <v>366</v>
      </c>
      <c r="AC2579" s="301" t="s">
        <v>526</v>
      </c>
      <c r="AD2579" s="302"/>
      <c r="AE2579" s="303" t="s">
        <v>380</v>
      </c>
      <c r="AF2579" s="304"/>
      <c r="AG2579" s="304"/>
      <c r="AH2579" s="304"/>
      <c r="AI2579" s="304"/>
      <c r="AJ2579" s="304"/>
      <c r="AK2579" s="290" t="s">
        <v>1283</v>
      </c>
    </row>
    <row r="2580" spans="1:37" s="312" customFormat="1" ht="100.5" customHeight="1">
      <c r="A2580" s="74" t="s">
        <v>1341</v>
      </c>
      <c r="B2580" s="308" t="s">
        <v>33</v>
      </c>
      <c r="C2580" s="73" t="s">
        <v>372</v>
      </c>
      <c r="D2580" s="622" t="s">
        <v>373</v>
      </c>
      <c r="E2580" s="308" t="s">
        <v>374</v>
      </c>
      <c r="F2580" s="73" t="s">
        <v>373</v>
      </c>
      <c r="G2580" s="73" t="s">
        <v>374</v>
      </c>
      <c r="H2580" s="622" t="s">
        <v>445</v>
      </c>
      <c r="I2580" s="622" t="s">
        <v>446</v>
      </c>
      <c r="J2580" s="73" t="s">
        <v>38</v>
      </c>
      <c r="K2580" s="77">
        <v>100</v>
      </c>
      <c r="L2580" s="294">
        <v>711000000</v>
      </c>
      <c r="M2580" s="295" t="s">
        <v>73</v>
      </c>
      <c r="N2580" s="622" t="s">
        <v>761</v>
      </c>
      <c r="O2580" s="620" t="s">
        <v>73</v>
      </c>
      <c r="P2580" s="306"/>
      <c r="Q2580" s="622" t="s">
        <v>1282</v>
      </c>
      <c r="R2580" s="622" t="s">
        <v>379</v>
      </c>
      <c r="S2580" s="307"/>
      <c r="T2580" s="73" t="s">
        <v>51</v>
      </c>
      <c r="U2580" s="73"/>
      <c r="V2580" s="287">
        <v>166666.70000000001</v>
      </c>
      <c r="W2580" s="287">
        <v>166666.70000000001</v>
      </c>
      <c r="X2580" s="625">
        <f t="shared" si="100"/>
        <v>186666.70400000003</v>
      </c>
      <c r="Y2580" s="299" t="s">
        <v>77</v>
      </c>
      <c r="Z2580" s="73">
        <v>2016</v>
      </c>
      <c r="AA2580" s="300"/>
      <c r="AB2580" s="301" t="s">
        <v>366</v>
      </c>
      <c r="AC2580" s="301" t="s">
        <v>526</v>
      </c>
      <c r="AD2580" s="302"/>
      <c r="AE2580" s="303" t="s">
        <v>380</v>
      </c>
      <c r="AF2580" s="304"/>
      <c r="AG2580" s="304"/>
      <c r="AH2580" s="304"/>
      <c r="AI2580" s="304"/>
      <c r="AJ2580" s="304"/>
      <c r="AK2580" s="290" t="s">
        <v>1283</v>
      </c>
    </row>
    <row r="2581" spans="1:37" s="312" customFormat="1" ht="100.5" customHeight="1">
      <c r="A2581" s="74" t="s">
        <v>1342</v>
      </c>
      <c r="B2581" s="308" t="s">
        <v>33</v>
      </c>
      <c r="C2581" s="73" t="s">
        <v>372</v>
      </c>
      <c r="D2581" s="622" t="s">
        <v>373</v>
      </c>
      <c r="E2581" s="308" t="s">
        <v>374</v>
      </c>
      <c r="F2581" s="73" t="s">
        <v>373</v>
      </c>
      <c r="G2581" s="73" t="s">
        <v>374</v>
      </c>
      <c r="H2581" s="622" t="s">
        <v>445</v>
      </c>
      <c r="I2581" s="622" t="s">
        <v>446</v>
      </c>
      <c r="J2581" s="73" t="s">
        <v>38</v>
      </c>
      <c r="K2581" s="77">
        <v>100</v>
      </c>
      <c r="L2581" s="294">
        <v>711000000</v>
      </c>
      <c r="M2581" s="295" t="s">
        <v>73</v>
      </c>
      <c r="N2581" s="622" t="s">
        <v>761</v>
      </c>
      <c r="O2581" s="288" t="s">
        <v>447</v>
      </c>
      <c r="P2581" s="306"/>
      <c r="Q2581" s="622" t="s">
        <v>1282</v>
      </c>
      <c r="R2581" s="622" t="s">
        <v>379</v>
      </c>
      <c r="S2581" s="307"/>
      <c r="T2581" s="73" t="s">
        <v>51</v>
      </c>
      <c r="U2581" s="73"/>
      <c r="V2581" s="287">
        <v>333333.3</v>
      </c>
      <c r="W2581" s="287">
        <v>333333.3</v>
      </c>
      <c r="X2581" s="625">
        <f t="shared" si="100"/>
        <v>373333.29600000003</v>
      </c>
      <c r="Y2581" s="299" t="s">
        <v>77</v>
      </c>
      <c r="Z2581" s="73">
        <v>2016</v>
      </c>
      <c r="AA2581" s="300"/>
      <c r="AB2581" s="301" t="s">
        <v>366</v>
      </c>
      <c r="AC2581" s="301" t="s">
        <v>526</v>
      </c>
      <c r="AD2581" s="302"/>
      <c r="AE2581" s="303" t="s">
        <v>380</v>
      </c>
      <c r="AF2581" s="304"/>
      <c r="AG2581" s="304"/>
      <c r="AH2581" s="304"/>
      <c r="AI2581" s="304"/>
      <c r="AJ2581" s="304"/>
      <c r="AK2581" s="290" t="s">
        <v>1283</v>
      </c>
    </row>
    <row r="2582" spans="1:37" s="312" customFormat="1" ht="100.5" customHeight="1">
      <c r="A2582" s="74" t="s">
        <v>1343</v>
      </c>
      <c r="B2582" s="308" t="s">
        <v>33</v>
      </c>
      <c r="C2582" s="73" t="s">
        <v>372</v>
      </c>
      <c r="D2582" s="622" t="s">
        <v>373</v>
      </c>
      <c r="E2582" s="308" t="s">
        <v>374</v>
      </c>
      <c r="F2582" s="73" t="s">
        <v>373</v>
      </c>
      <c r="G2582" s="73" t="s">
        <v>374</v>
      </c>
      <c r="H2582" s="622" t="s">
        <v>445</v>
      </c>
      <c r="I2582" s="622" t="s">
        <v>446</v>
      </c>
      <c r="J2582" s="73" t="s">
        <v>38</v>
      </c>
      <c r="K2582" s="77">
        <v>100</v>
      </c>
      <c r="L2582" s="294">
        <v>711000000</v>
      </c>
      <c r="M2582" s="295" t="s">
        <v>73</v>
      </c>
      <c r="N2582" s="622" t="s">
        <v>761</v>
      </c>
      <c r="O2582" s="622" t="s">
        <v>448</v>
      </c>
      <c r="P2582" s="306"/>
      <c r="Q2582" s="622" t="s">
        <v>1282</v>
      </c>
      <c r="R2582" s="622" t="s">
        <v>379</v>
      </c>
      <c r="S2582" s="307"/>
      <c r="T2582" s="73" t="s">
        <v>51</v>
      </c>
      <c r="U2582" s="73"/>
      <c r="V2582" s="287">
        <v>500000</v>
      </c>
      <c r="W2582" s="287">
        <v>500000</v>
      </c>
      <c r="X2582" s="625">
        <f t="shared" si="100"/>
        <v>560000</v>
      </c>
      <c r="Y2582" s="299" t="s">
        <v>77</v>
      </c>
      <c r="Z2582" s="73">
        <v>2016</v>
      </c>
      <c r="AA2582" s="300"/>
      <c r="AB2582" s="301" t="s">
        <v>366</v>
      </c>
      <c r="AC2582" s="301" t="s">
        <v>526</v>
      </c>
      <c r="AD2582" s="302"/>
      <c r="AE2582" s="303" t="s">
        <v>380</v>
      </c>
      <c r="AF2582" s="304"/>
      <c r="AG2582" s="304"/>
      <c r="AH2582" s="304"/>
      <c r="AI2582" s="304"/>
      <c r="AJ2582" s="304"/>
      <c r="AK2582" s="290" t="s">
        <v>1283</v>
      </c>
    </row>
    <row r="2583" spans="1:37" s="532" customFormat="1" ht="100.5" customHeight="1">
      <c r="A2583" s="515" t="s">
        <v>1344</v>
      </c>
      <c r="B2583" s="534" t="s">
        <v>33</v>
      </c>
      <c r="C2583" s="521" t="s">
        <v>372</v>
      </c>
      <c r="D2583" s="516" t="s">
        <v>373</v>
      </c>
      <c r="E2583" s="534" t="s">
        <v>374</v>
      </c>
      <c r="F2583" s="521" t="s">
        <v>373</v>
      </c>
      <c r="G2583" s="521" t="s">
        <v>374</v>
      </c>
      <c r="H2583" s="516" t="s">
        <v>445</v>
      </c>
      <c r="I2583" s="516" t="s">
        <v>446</v>
      </c>
      <c r="J2583" s="521" t="s">
        <v>38</v>
      </c>
      <c r="K2583" s="518">
        <v>100</v>
      </c>
      <c r="L2583" s="519">
        <v>711000000</v>
      </c>
      <c r="M2583" s="520" t="s">
        <v>73</v>
      </c>
      <c r="N2583" s="516" t="s">
        <v>761</v>
      </c>
      <c r="O2583" s="516" t="s">
        <v>449</v>
      </c>
      <c r="P2583" s="618"/>
      <c r="Q2583" s="516" t="s">
        <v>1282</v>
      </c>
      <c r="R2583" s="516" t="s">
        <v>379</v>
      </c>
      <c r="S2583" s="619"/>
      <c r="T2583" s="521" t="s">
        <v>51</v>
      </c>
      <c r="U2583" s="521"/>
      <c r="V2583" s="537">
        <v>333333</v>
      </c>
      <c r="W2583" s="537">
        <v>0</v>
      </c>
      <c r="X2583" s="524">
        <v>0</v>
      </c>
      <c r="Y2583" s="525" t="s">
        <v>77</v>
      </c>
      <c r="Z2583" s="521">
        <v>2016</v>
      </c>
      <c r="AA2583" s="526"/>
      <c r="AB2583" s="527" t="s">
        <v>366</v>
      </c>
      <c r="AC2583" s="527" t="s">
        <v>526</v>
      </c>
      <c r="AD2583" s="528"/>
      <c r="AE2583" s="529" t="s">
        <v>380</v>
      </c>
      <c r="AF2583" s="530"/>
      <c r="AG2583" s="530"/>
      <c r="AH2583" s="530"/>
      <c r="AI2583" s="530"/>
      <c r="AJ2583" s="530"/>
      <c r="AK2583" s="531" t="s">
        <v>1283</v>
      </c>
    </row>
    <row r="2584" spans="1:37" s="312" customFormat="1" ht="100.5" customHeight="1">
      <c r="A2584" s="74" t="s">
        <v>3126</v>
      </c>
      <c r="B2584" s="308" t="s">
        <v>33</v>
      </c>
      <c r="C2584" s="73" t="s">
        <v>372</v>
      </c>
      <c r="D2584" s="622" t="s">
        <v>373</v>
      </c>
      <c r="E2584" s="308" t="s">
        <v>374</v>
      </c>
      <c r="F2584" s="73" t="s">
        <v>373</v>
      </c>
      <c r="G2584" s="73" t="s">
        <v>374</v>
      </c>
      <c r="H2584" s="622" t="s">
        <v>445</v>
      </c>
      <c r="I2584" s="622" t="s">
        <v>446</v>
      </c>
      <c r="J2584" s="73" t="s">
        <v>38</v>
      </c>
      <c r="K2584" s="77">
        <v>100</v>
      </c>
      <c r="L2584" s="294">
        <v>711000000</v>
      </c>
      <c r="M2584" s="295" t="s">
        <v>73</v>
      </c>
      <c r="N2584" s="622" t="s">
        <v>761</v>
      </c>
      <c r="O2584" s="622" t="s">
        <v>449</v>
      </c>
      <c r="P2584" s="306"/>
      <c r="Q2584" s="622" t="s">
        <v>1282</v>
      </c>
      <c r="R2584" s="622" t="s">
        <v>379</v>
      </c>
      <c r="S2584" s="307"/>
      <c r="T2584" s="73" t="s">
        <v>51</v>
      </c>
      <c r="U2584" s="73"/>
      <c r="V2584" s="287">
        <v>633333.30000000005</v>
      </c>
      <c r="W2584" s="287">
        <v>633333.30000000005</v>
      </c>
      <c r="X2584" s="625">
        <f t="shared" ref="X2584" si="101">W2584*1.12</f>
        <v>709333.29600000009</v>
      </c>
      <c r="Y2584" s="299" t="s">
        <v>77</v>
      </c>
      <c r="Z2584" s="73">
        <v>2016</v>
      </c>
      <c r="AA2584" s="300"/>
      <c r="AB2584" s="301" t="s">
        <v>366</v>
      </c>
      <c r="AC2584" s="301" t="s">
        <v>526</v>
      </c>
      <c r="AD2584" s="302"/>
      <c r="AE2584" s="303" t="s">
        <v>380</v>
      </c>
      <c r="AF2584" s="304"/>
      <c r="AG2584" s="304"/>
      <c r="AH2584" s="304"/>
      <c r="AI2584" s="304"/>
      <c r="AJ2584" s="304"/>
      <c r="AK2584" s="290" t="s">
        <v>3127</v>
      </c>
    </row>
    <row r="2585" spans="1:37" s="532" customFormat="1" ht="100.5" customHeight="1">
      <c r="A2585" s="515" t="s">
        <v>1345</v>
      </c>
      <c r="B2585" s="534" t="s">
        <v>33</v>
      </c>
      <c r="C2585" s="521" t="s">
        <v>372</v>
      </c>
      <c r="D2585" s="516" t="s">
        <v>373</v>
      </c>
      <c r="E2585" s="534" t="s">
        <v>374</v>
      </c>
      <c r="F2585" s="521" t="s">
        <v>373</v>
      </c>
      <c r="G2585" s="521" t="s">
        <v>374</v>
      </c>
      <c r="H2585" s="516" t="s">
        <v>445</v>
      </c>
      <c r="I2585" s="516" t="s">
        <v>446</v>
      </c>
      <c r="J2585" s="521" t="s">
        <v>38</v>
      </c>
      <c r="K2585" s="518">
        <v>100</v>
      </c>
      <c r="L2585" s="519">
        <v>711000000</v>
      </c>
      <c r="M2585" s="520" t="s">
        <v>73</v>
      </c>
      <c r="N2585" s="516" t="s">
        <v>761</v>
      </c>
      <c r="O2585" s="516" t="s">
        <v>450</v>
      </c>
      <c r="P2585" s="618"/>
      <c r="Q2585" s="516" t="s">
        <v>1282</v>
      </c>
      <c r="R2585" s="516" t="s">
        <v>379</v>
      </c>
      <c r="S2585" s="619"/>
      <c r="T2585" s="521" t="s">
        <v>51</v>
      </c>
      <c r="U2585" s="521"/>
      <c r="V2585" s="537">
        <v>333333.3</v>
      </c>
      <c r="W2585" s="537">
        <v>0</v>
      </c>
      <c r="X2585" s="524">
        <v>0</v>
      </c>
      <c r="Y2585" s="525" t="s">
        <v>77</v>
      </c>
      <c r="Z2585" s="521">
        <v>2016</v>
      </c>
      <c r="AA2585" s="526"/>
      <c r="AB2585" s="527" t="s">
        <v>366</v>
      </c>
      <c r="AC2585" s="527" t="s">
        <v>526</v>
      </c>
      <c r="AD2585" s="528"/>
      <c r="AE2585" s="529" t="s">
        <v>380</v>
      </c>
      <c r="AF2585" s="530"/>
      <c r="AG2585" s="530"/>
      <c r="AH2585" s="530"/>
      <c r="AI2585" s="530"/>
      <c r="AJ2585" s="530"/>
      <c r="AK2585" s="531" t="s">
        <v>1283</v>
      </c>
    </row>
    <row r="2586" spans="1:37" s="532" customFormat="1" ht="100.5" customHeight="1">
      <c r="A2586" s="515" t="s">
        <v>3128</v>
      </c>
      <c r="B2586" s="534" t="s">
        <v>33</v>
      </c>
      <c r="C2586" s="521" t="s">
        <v>372</v>
      </c>
      <c r="D2586" s="516" t="s">
        <v>373</v>
      </c>
      <c r="E2586" s="534" t="s">
        <v>374</v>
      </c>
      <c r="F2586" s="521" t="s">
        <v>373</v>
      </c>
      <c r="G2586" s="521" t="s">
        <v>374</v>
      </c>
      <c r="H2586" s="516" t="s">
        <v>445</v>
      </c>
      <c r="I2586" s="516" t="s">
        <v>446</v>
      </c>
      <c r="J2586" s="521" t="s">
        <v>38</v>
      </c>
      <c r="K2586" s="518">
        <v>100</v>
      </c>
      <c r="L2586" s="519">
        <v>711000000</v>
      </c>
      <c r="M2586" s="520" t="s">
        <v>73</v>
      </c>
      <c r="N2586" s="516" t="s">
        <v>761</v>
      </c>
      <c r="O2586" s="516" t="s">
        <v>450</v>
      </c>
      <c r="P2586" s="618"/>
      <c r="Q2586" s="516" t="s">
        <v>1282</v>
      </c>
      <c r="R2586" s="516" t="s">
        <v>379</v>
      </c>
      <c r="S2586" s="619"/>
      <c r="T2586" s="521" t="s">
        <v>51</v>
      </c>
      <c r="U2586" s="521"/>
      <c r="V2586" s="537">
        <v>633333.30000000005</v>
      </c>
      <c r="W2586" s="537">
        <v>0</v>
      </c>
      <c r="X2586" s="524">
        <v>0</v>
      </c>
      <c r="Y2586" s="525" t="s">
        <v>77</v>
      </c>
      <c r="Z2586" s="521">
        <v>2016</v>
      </c>
      <c r="AA2586" s="526"/>
      <c r="AB2586" s="527" t="s">
        <v>366</v>
      </c>
      <c r="AC2586" s="527" t="s">
        <v>526</v>
      </c>
      <c r="AD2586" s="528"/>
      <c r="AE2586" s="529" t="s">
        <v>380</v>
      </c>
      <c r="AF2586" s="530"/>
      <c r="AG2586" s="530"/>
      <c r="AH2586" s="530"/>
      <c r="AI2586" s="530"/>
      <c r="AJ2586" s="530"/>
      <c r="AK2586" s="531" t="s">
        <v>3127</v>
      </c>
    </row>
    <row r="2587" spans="1:37" s="312" customFormat="1" ht="100.5" customHeight="1">
      <c r="A2587" s="74" t="s">
        <v>4517</v>
      </c>
      <c r="B2587" s="768" t="s">
        <v>33</v>
      </c>
      <c r="C2587" s="73" t="s">
        <v>372</v>
      </c>
      <c r="D2587" s="786" t="s">
        <v>373</v>
      </c>
      <c r="E2587" s="768" t="s">
        <v>374</v>
      </c>
      <c r="F2587" s="73" t="s">
        <v>373</v>
      </c>
      <c r="G2587" s="73" t="s">
        <v>374</v>
      </c>
      <c r="H2587" s="786" t="s">
        <v>445</v>
      </c>
      <c r="I2587" s="786" t="s">
        <v>446</v>
      </c>
      <c r="J2587" s="73" t="s">
        <v>38</v>
      </c>
      <c r="K2587" s="77">
        <v>100</v>
      </c>
      <c r="L2587" s="818">
        <v>711000000</v>
      </c>
      <c r="M2587" s="813" t="s">
        <v>73</v>
      </c>
      <c r="N2587" s="786" t="s">
        <v>761</v>
      </c>
      <c r="O2587" s="786" t="s">
        <v>450</v>
      </c>
      <c r="P2587" s="980"/>
      <c r="Q2587" s="786" t="s">
        <v>1282</v>
      </c>
      <c r="R2587" s="786" t="s">
        <v>379</v>
      </c>
      <c r="S2587" s="981"/>
      <c r="T2587" s="73" t="s">
        <v>51</v>
      </c>
      <c r="U2587" s="298"/>
      <c r="V2587" s="789">
        <v>832083.28</v>
      </c>
      <c r="W2587" s="789">
        <v>832083.28</v>
      </c>
      <c r="X2587" s="769">
        <f t="shared" ref="X2587" si="102">W2587*1.12</f>
        <v>931933.27360000007</v>
      </c>
      <c r="Y2587" s="299"/>
      <c r="Z2587" s="73">
        <v>2016</v>
      </c>
      <c r="AA2587" s="73" t="s">
        <v>3854</v>
      </c>
      <c r="AB2587" s="301" t="s">
        <v>366</v>
      </c>
      <c r="AC2587" s="301" t="s">
        <v>526</v>
      </c>
      <c r="AD2587" s="302"/>
      <c r="AE2587" s="790" t="s">
        <v>380</v>
      </c>
      <c r="AF2587" s="982"/>
      <c r="AG2587" s="982"/>
      <c r="AH2587" s="982"/>
      <c r="AI2587" s="982"/>
      <c r="AJ2587" s="982"/>
      <c r="AK2587" s="760" t="s">
        <v>4516</v>
      </c>
    </row>
    <row r="2588" spans="1:37" s="532" customFormat="1" ht="100.5" customHeight="1">
      <c r="A2588" s="515" t="s">
        <v>1346</v>
      </c>
      <c r="B2588" s="534" t="s">
        <v>33</v>
      </c>
      <c r="C2588" s="521" t="s">
        <v>372</v>
      </c>
      <c r="D2588" s="516" t="s">
        <v>373</v>
      </c>
      <c r="E2588" s="534" t="s">
        <v>374</v>
      </c>
      <c r="F2588" s="521" t="s">
        <v>373</v>
      </c>
      <c r="G2588" s="521" t="s">
        <v>374</v>
      </c>
      <c r="H2588" s="516" t="s">
        <v>445</v>
      </c>
      <c r="I2588" s="516" t="s">
        <v>446</v>
      </c>
      <c r="J2588" s="521" t="s">
        <v>38</v>
      </c>
      <c r="K2588" s="518">
        <v>100</v>
      </c>
      <c r="L2588" s="519">
        <v>711000000</v>
      </c>
      <c r="M2588" s="520" t="s">
        <v>73</v>
      </c>
      <c r="N2588" s="516" t="s">
        <v>761</v>
      </c>
      <c r="O2588" s="516" t="s">
        <v>429</v>
      </c>
      <c r="P2588" s="618"/>
      <c r="Q2588" s="516" t="s">
        <v>1282</v>
      </c>
      <c r="R2588" s="516" t="s">
        <v>379</v>
      </c>
      <c r="S2588" s="619"/>
      <c r="T2588" s="521" t="s">
        <v>51</v>
      </c>
      <c r="U2588" s="521"/>
      <c r="V2588" s="537">
        <v>333333.3</v>
      </c>
      <c r="W2588" s="537">
        <v>0</v>
      </c>
      <c r="X2588" s="524">
        <v>0</v>
      </c>
      <c r="Y2588" s="525" t="s">
        <v>77</v>
      </c>
      <c r="Z2588" s="521">
        <v>2016</v>
      </c>
      <c r="AA2588" s="526"/>
      <c r="AB2588" s="527" t="s">
        <v>366</v>
      </c>
      <c r="AC2588" s="527" t="s">
        <v>526</v>
      </c>
      <c r="AD2588" s="528"/>
      <c r="AE2588" s="529" t="s">
        <v>380</v>
      </c>
      <c r="AF2588" s="530"/>
      <c r="AG2588" s="530"/>
      <c r="AH2588" s="530"/>
      <c r="AI2588" s="530"/>
      <c r="AJ2588" s="530"/>
      <c r="AK2588" s="531" t="s">
        <v>1283</v>
      </c>
    </row>
    <row r="2589" spans="1:37" s="532" customFormat="1" ht="100.5" customHeight="1">
      <c r="A2589" s="515" t="s">
        <v>3129</v>
      </c>
      <c r="B2589" s="534" t="s">
        <v>33</v>
      </c>
      <c r="C2589" s="521" t="s">
        <v>372</v>
      </c>
      <c r="D2589" s="516" t="s">
        <v>373</v>
      </c>
      <c r="E2589" s="534" t="s">
        <v>374</v>
      </c>
      <c r="F2589" s="521" t="s">
        <v>373</v>
      </c>
      <c r="G2589" s="521" t="s">
        <v>374</v>
      </c>
      <c r="H2589" s="516" t="s">
        <v>445</v>
      </c>
      <c r="I2589" s="516" t="s">
        <v>446</v>
      </c>
      <c r="J2589" s="521" t="s">
        <v>38</v>
      </c>
      <c r="K2589" s="518">
        <v>100</v>
      </c>
      <c r="L2589" s="519">
        <v>711000000</v>
      </c>
      <c r="M2589" s="520" t="s">
        <v>73</v>
      </c>
      <c r="N2589" s="516" t="s">
        <v>761</v>
      </c>
      <c r="O2589" s="516" t="s">
        <v>429</v>
      </c>
      <c r="P2589" s="618"/>
      <c r="Q2589" s="516" t="s">
        <v>1282</v>
      </c>
      <c r="R2589" s="516" t="s">
        <v>379</v>
      </c>
      <c r="S2589" s="619"/>
      <c r="T2589" s="521" t="s">
        <v>51</v>
      </c>
      <c r="U2589" s="521"/>
      <c r="V2589" s="537">
        <v>433333.3</v>
      </c>
      <c r="W2589" s="537">
        <v>0</v>
      </c>
      <c r="X2589" s="524">
        <v>0</v>
      </c>
      <c r="Y2589" s="525" t="s">
        <v>77</v>
      </c>
      <c r="Z2589" s="521">
        <v>2016</v>
      </c>
      <c r="AA2589" s="526"/>
      <c r="AB2589" s="527" t="s">
        <v>366</v>
      </c>
      <c r="AC2589" s="527" t="s">
        <v>526</v>
      </c>
      <c r="AD2589" s="528"/>
      <c r="AE2589" s="529" t="s">
        <v>380</v>
      </c>
      <c r="AF2589" s="530"/>
      <c r="AG2589" s="530"/>
      <c r="AH2589" s="530"/>
      <c r="AI2589" s="530"/>
      <c r="AJ2589" s="530"/>
      <c r="AK2589" s="531" t="s">
        <v>3127</v>
      </c>
    </row>
    <row r="2590" spans="1:37" s="312" customFormat="1" ht="100.5" customHeight="1">
      <c r="A2590" s="74" t="s">
        <v>4515</v>
      </c>
      <c r="B2590" s="768" t="s">
        <v>33</v>
      </c>
      <c r="C2590" s="73" t="s">
        <v>372</v>
      </c>
      <c r="D2590" s="786" t="s">
        <v>373</v>
      </c>
      <c r="E2590" s="768" t="s">
        <v>374</v>
      </c>
      <c r="F2590" s="73" t="s">
        <v>373</v>
      </c>
      <c r="G2590" s="73" t="s">
        <v>374</v>
      </c>
      <c r="H2590" s="786" t="s">
        <v>445</v>
      </c>
      <c r="I2590" s="786" t="s">
        <v>446</v>
      </c>
      <c r="J2590" s="73" t="s">
        <v>38</v>
      </c>
      <c r="K2590" s="77">
        <v>100</v>
      </c>
      <c r="L2590" s="818">
        <v>711000000</v>
      </c>
      <c r="M2590" s="813" t="s">
        <v>73</v>
      </c>
      <c r="N2590" s="786" t="s">
        <v>761</v>
      </c>
      <c r="O2590" s="786" t="s">
        <v>429</v>
      </c>
      <c r="P2590" s="980"/>
      <c r="Q2590" s="786" t="s">
        <v>1282</v>
      </c>
      <c r="R2590" s="786" t="s">
        <v>379</v>
      </c>
      <c r="S2590" s="981"/>
      <c r="T2590" s="73" t="s">
        <v>51</v>
      </c>
      <c r="U2590" s="298"/>
      <c r="V2590" s="789">
        <v>234583.32</v>
      </c>
      <c r="W2590" s="789">
        <v>234583.32</v>
      </c>
      <c r="X2590" s="769">
        <f t="shared" ref="X2590" si="103">W2590*1.12</f>
        <v>262733.31840000005</v>
      </c>
      <c r="Y2590" s="299"/>
      <c r="Z2590" s="73">
        <v>2016</v>
      </c>
      <c r="AA2590" s="73" t="s">
        <v>3854</v>
      </c>
      <c r="AB2590" s="301" t="s">
        <v>366</v>
      </c>
      <c r="AC2590" s="301" t="s">
        <v>526</v>
      </c>
      <c r="AD2590" s="302"/>
      <c r="AE2590" s="790" t="s">
        <v>380</v>
      </c>
      <c r="AF2590" s="982"/>
      <c r="AG2590" s="982"/>
      <c r="AH2590" s="982"/>
      <c r="AI2590" s="982"/>
      <c r="AJ2590" s="982"/>
      <c r="AK2590" s="760" t="s">
        <v>4516</v>
      </c>
    </row>
    <row r="2591" spans="1:37" s="532" customFormat="1" ht="100.5" customHeight="1">
      <c r="A2591" s="515" t="s">
        <v>1347</v>
      </c>
      <c r="B2591" s="534" t="s">
        <v>33</v>
      </c>
      <c r="C2591" s="521" t="s">
        <v>372</v>
      </c>
      <c r="D2591" s="516" t="s">
        <v>373</v>
      </c>
      <c r="E2591" s="534" t="s">
        <v>374</v>
      </c>
      <c r="F2591" s="521" t="s">
        <v>373</v>
      </c>
      <c r="G2591" s="521" t="s">
        <v>374</v>
      </c>
      <c r="H2591" s="516" t="s">
        <v>445</v>
      </c>
      <c r="I2591" s="516" t="s">
        <v>446</v>
      </c>
      <c r="J2591" s="521" t="s">
        <v>38</v>
      </c>
      <c r="K2591" s="518">
        <v>100</v>
      </c>
      <c r="L2591" s="519">
        <v>711000000</v>
      </c>
      <c r="M2591" s="520" t="s">
        <v>73</v>
      </c>
      <c r="N2591" s="516" t="s">
        <v>761</v>
      </c>
      <c r="O2591" s="516" t="s">
        <v>451</v>
      </c>
      <c r="P2591" s="618"/>
      <c r="Q2591" s="516" t="s">
        <v>1282</v>
      </c>
      <c r="R2591" s="516" t="s">
        <v>379</v>
      </c>
      <c r="S2591" s="619"/>
      <c r="T2591" s="521" t="s">
        <v>51</v>
      </c>
      <c r="U2591" s="521"/>
      <c r="V2591" s="537">
        <v>333333.3</v>
      </c>
      <c r="W2591" s="537">
        <v>0</v>
      </c>
      <c r="X2591" s="524">
        <v>0</v>
      </c>
      <c r="Y2591" s="525" t="s">
        <v>77</v>
      </c>
      <c r="Z2591" s="521">
        <v>2016</v>
      </c>
      <c r="AA2591" s="526"/>
      <c r="AB2591" s="527" t="s">
        <v>366</v>
      </c>
      <c r="AC2591" s="527" t="s">
        <v>526</v>
      </c>
      <c r="AD2591" s="528"/>
      <c r="AE2591" s="529" t="s">
        <v>380</v>
      </c>
      <c r="AF2591" s="530"/>
      <c r="AG2591" s="530"/>
      <c r="AH2591" s="530"/>
      <c r="AI2591" s="530"/>
      <c r="AJ2591" s="530"/>
      <c r="AK2591" s="531" t="s">
        <v>1283</v>
      </c>
    </row>
    <row r="2592" spans="1:37" s="312" customFormat="1" ht="100.5" customHeight="1">
      <c r="A2592" s="74" t="s">
        <v>3130</v>
      </c>
      <c r="B2592" s="308" t="s">
        <v>33</v>
      </c>
      <c r="C2592" s="73" t="s">
        <v>372</v>
      </c>
      <c r="D2592" s="622" t="s">
        <v>373</v>
      </c>
      <c r="E2592" s="308" t="s">
        <v>374</v>
      </c>
      <c r="F2592" s="73" t="s">
        <v>373</v>
      </c>
      <c r="G2592" s="73" t="s">
        <v>374</v>
      </c>
      <c r="H2592" s="622" t="s">
        <v>445</v>
      </c>
      <c r="I2592" s="622" t="s">
        <v>446</v>
      </c>
      <c r="J2592" s="73" t="s">
        <v>38</v>
      </c>
      <c r="K2592" s="77">
        <v>100</v>
      </c>
      <c r="L2592" s="294">
        <v>711000000</v>
      </c>
      <c r="M2592" s="295" t="s">
        <v>73</v>
      </c>
      <c r="N2592" s="622" t="s">
        <v>761</v>
      </c>
      <c r="O2592" s="622" t="s">
        <v>451</v>
      </c>
      <c r="P2592" s="306"/>
      <c r="Q2592" s="622" t="s">
        <v>1282</v>
      </c>
      <c r="R2592" s="622" t="s">
        <v>379</v>
      </c>
      <c r="S2592" s="307"/>
      <c r="T2592" s="73" t="s">
        <v>51</v>
      </c>
      <c r="U2592" s="73"/>
      <c r="V2592" s="287">
        <v>433333.3</v>
      </c>
      <c r="W2592" s="287">
        <v>433333.3</v>
      </c>
      <c r="X2592" s="625">
        <f t="shared" ref="X2592" si="104">W2592*1.12</f>
        <v>485333.29600000003</v>
      </c>
      <c r="Y2592" s="299" t="s">
        <v>77</v>
      </c>
      <c r="Z2592" s="73">
        <v>2016</v>
      </c>
      <c r="AA2592" s="300"/>
      <c r="AB2592" s="301" t="s">
        <v>366</v>
      </c>
      <c r="AC2592" s="301" t="s">
        <v>526</v>
      </c>
      <c r="AD2592" s="302"/>
      <c r="AE2592" s="303" t="s">
        <v>380</v>
      </c>
      <c r="AF2592" s="304"/>
      <c r="AG2592" s="304"/>
      <c r="AH2592" s="304"/>
      <c r="AI2592" s="304"/>
      <c r="AJ2592" s="304"/>
      <c r="AK2592" s="290" t="s">
        <v>3127</v>
      </c>
    </row>
    <row r="2593" spans="1:37" s="312" customFormat="1" ht="100.5" customHeight="1">
      <c r="A2593" s="74" t="s">
        <v>1348</v>
      </c>
      <c r="B2593" s="308" t="s">
        <v>33</v>
      </c>
      <c r="C2593" s="73" t="s">
        <v>452</v>
      </c>
      <c r="D2593" s="308" t="s">
        <v>453</v>
      </c>
      <c r="E2593" s="308" t="s">
        <v>454</v>
      </c>
      <c r="F2593" s="308" t="s">
        <v>453</v>
      </c>
      <c r="G2593" s="308" t="s">
        <v>455</v>
      </c>
      <c r="H2593" s="622" t="s">
        <v>456</v>
      </c>
      <c r="I2593" s="622" t="s">
        <v>457</v>
      </c>
      <c r="J2593" s="73" t="s">
        <v>38</v>
      </c>
      <c r="K2593" s="77">
        <v>100</v>
      </c>
      <c r="L2593" s="294">
        <v>711000000</v>
      </c>
      <c r="M2593" s="295" t="s">
        <v>73</v>
      </c>
      <c r="N2593" s="622" t="s">
        <v>761</v>
      </c>
      <c r="O2593" s="620" t="s">
        <v>73</v>
      </c>
      <c r="P2593" s="306"/>
      <c r="Q2593" s="622" t="s">
        <v>1282</v>
      </c>
      <c r="R2593" s="622" t="s">
        <v>379</v>
      </c>
      <c r="S2593" s="307"/>
      <c r="T2593" s="73" t="s">
        <v>51</v>
      </c>
      <c r="U2593" s="73"/>
      <c r="V2593" s="287">
        <v>500000</v>
      </c>
      <c r="W2593" s="287">
        <v>500000</v>
      </c>
      <c r="X2593" s="625">
        <f t="shared" si="100"/>
        <v>560000</v>
      </c>
      <c r="Y2593" s="299" t="s">
        <v>77</v>
      </c>
      <c r="Z2593" s="73">
        <v>2016</v>
      </c>
      <c r="AA2593" s="310"/>
      <c r="AB2593" s="301" t="s">
        <v>366</v>
      </c>
      <c r="AC2593" s="301" t="s">
        <v>526</v>
      </c>
      <c r="AD2593" s="311"/>
      <c r="AE2593" s="303" t="s">
        <v>412</v>
      </c>
      <c r="AF2593" s="304"/>
      <c r="AG2593" s="304"/>
      <c r="AH2593" s="304"/>
      <c r="AI2593" s="304"/>
      <c r="AJ2593" s="304"/>
      <c r="AK2593" s="290" t="s">
        <v>1283</v>
      </c>
    </row>
    <row r="2594" spans="1:37" s="312" customFormat="1" ht="100.5" customHeight="1">
      <c r="A2594" s="74" t="s">
        <v>1349</v>
      </c>
      <c r="B2594" s="308" t="s">
        <v>33</v>
      </c>
      <c r="C2594" s="73" t="s">
        <v>452</v>
      </c>
      <c r="D2594" s="308" t="s">
        <v>453</v>
      </c>
      <c r="E2594" s="308" t="s">
        <v>454</v>
      </c>
      <c r="F2594" s="308" t="s">
        <v>453</v>
      </c>
      <c r="G2594" s="308" t="s">
        <v>455</v>
      </c>
      <c r="H2594" s="622" t="s">
        <v>456</v>
      </c>
      <c r="I2594" s="622" t="s">
        <v>457</v>
      </c>
      <c r="J2594" s="73" t="s">
        <v>38</v>
      </c>
      <c r="K2594" s="77">
        <v>100</v>
      </c>
      <c r="L2594" s="294">
        <v>711000000</v>
      </c>
      <c r="M2594" s="295" t="s">
        <v>73</v>
      </c>
      <c r="N2594" s="622" t="s">
        <v>761</v>
      </c>
      <c r="O2594" s="622" t="s">
        <v>458</v>
      </c>
      <c r="P2594" s="306"/>
      <c r="Q2594" s="622" t="s">
        <v>1282</v>
      </c>
      <c r="R2594" s="622" t="s">
        <v>379</v>
      </c>
      <c r="S2594" s="307"/>
      <c r="T2594" s="73" t="s">
        <v>51</v>
      </c>
      <c r="U2594" s="73"/>
      <c r="V2594" s="287">
        <v>250000</v>
      </c>
      <c r="W2594" s="287">
        <v>250000</v>
      </c>
      <c r="X2594" s="625">
        <f t="shared" si="100"/>
        <v>280000</v>
      </c>
      <c r="Y2594" s="299" t="s">
        <v>77</v>
      </c>
      <c r="Z2594" s="73">
        <v>2016</v>
      </c>
      <c r="AA2594" s="310"/>
      <c r="AB2594" s="301" t="s">
        <v>366</v>
      </c>
      <c r="AC2594" s="301" t="s">
        <v>526</v>
      </c>
      <c r="AD2594" s="311"/>
      <c r="AE2594" s="303" t="s">
        <v>412</v>
      </c>
      <c r="AF2594" s="304"/>
      <c r="AG2594" s="304"/>
      <c r="AH2594" s="304"/>
      <c r="AI2594" s="304"/>
      <c r="AJ2594" s="304"/>
      <c r="AK2594" s="290" t="s">
        <v>1283</v>
      </c>
    </row>
    <row r="2595" spans="1:37" s="312" customFormat="1" ht="100.5" customHeight="1">
      <c r="A2595" s="74" t="s">
        <v>1350</v>
      </c>
      <c r="B2595" s="308" t="s">
        <v>33</v>
      </c>
      <c r="C2595" s="73" t="s">
        <v>452</v>
      </c>
      <c r="D2595" s="308" t="s">
        <v>453</v>
      </c>
      <c r="E2595" s="308" t="s">
        <v>454</v>
      </c>
      <c r="F2595" s="308" t="s">
        <v>453</v>
      </c>
      <c r="G2595" s="308" t="s">
        <v>455</v>
      </c>
      <c r="H2595" s="622" t="s">
        <v>456</v>
      </c>
      <c r="I2595" s="622" t="s">
        <v>457</v>
      </c>
      <c r="J2595" s="73" t="s">
        <v>38</v>
      </c>
      <c r="K2595" s="77">
        <v>100</v>
      </c>
      <c r="L2595" s="294">
        <v>711000000</v>
      </c>
      <c r="M2595" s="295" t="s">
        <v>73</v>
      </c>
      <c r="N2595" s="622" t="s">
        <v>761</v>
      </c>
      <c r="O2595" s="622" t="s">
        <v>402</v>
      </c>
      <c r="P2595" s="306"/>
      <c r="Q2595" s="622" t="s">
        <v>1282</v>
      </c>
      <c r="R2595" s="622" t="s">
        <v>379</v>
      </c>
      <c r="S2595" s="307"/>
      <c r="T2595" s="73" t="s">
        <v>51</v>
      </c>
      <c r="U2595" s="73"/>
      <c r="V2595" s="287">
        <v>83333.3</v>
      </c>
      <c r="W2595" s="287">
        <v>83333.3</v>
      </c>
      <c r="X2595" s="625">
        <f t="shared" si="100"/>
        <v>93333.296000000017</v>
      </c>
      <c r="Y2595" s="299" t="s">
        <v>77</v>
      </c>
      <c r="Z2595" s="73">
        <v>2016</v>
      </c>
      <c r="AA2595" s="310"/>
      <c r="AB2595" s="301" t="s">
        <v>366</v>
      </c>
      <c r="AC2595" s="301" t="s">
        <v>526</v>
      </c>
      <c r="AD2595" s="311"/>
      <c r="AE2595" s="303" t="s">
        <v>412</v>
      </c>
      <c r="AF2595" s="304"/>
      <c r="AG2595" s="304"/>
      <c r="AH2595" s="304"/>
      <c r="AI2595" s="304"/>
      <c r="AJ2595" s="304"/>
      <c r="AK2595" s="290" t="s">
        <v>1283</v>
      </c>
    </row>
    <row r="2596" spans="1:37" s="312" customFormat="1" ht="100.5" customHeight="1">
      <c r="A2596" s="74" t="s">
        <v>1351</v>
      </c>
      <c r="B2596" s="308" t="s">
        <v>33</v>
      </c>
      <c r="C2596" s="73" t="s">
        <v>452</v>
      </c>
      <c r="D2596" s="308" t="s">
        <v>453</v>
      </c>
      <c r="E2596" s="308" t="s">
        <v>454</v>
      </c>
      <c r="F2596" s="308" t="s">
        <v>453</v>
      </c>
      <c r="G2596" s="308" t="s">
        <v>455</v>
      </c>
      <c r="H2596" s="622" t="s">
        <v>459</v>
      </c>
      <c r="I2596" s="622" t="s">
        <v>460</v>
      </c>
      <c r="J2596" s="73" t="s">
        <v>38</v>
      </c>
      <c r="K2596" s="77">
        <v>100</v>
      </c>
      <c r="L2596" s="294">
        <v>711000000</v>
      </c>
      <c r="M2596" s="295" t="s">
        <v>73</v>
      </c>
      <c r="N2596" s="622" t="s">
        <v>761</v>
      </c>
      <c r="O2596" s="620" t="s">
        <v>73</v>
      </c>
      <c r="P2596" s="306"/>
      <c r="Q2596" s="622" t="s">
        <v>1282</v>
      </c>
      <c r="R2596" s="622" t="s">
        <v>379</v>
      </c>
      <c r="S2596" s="307"/>
      <c r="T2596" s="73" t="s">
        <v>51</v>
      </c>
      <c r="U2596" s="73"/>
      <c r="V2596" s="287">
        <v>916666.6</v>
      </c>
      <c r="W2596" s="287">
        <v>916666.6</v>
      </c>
      <c r="X2596" s="625">
        <f t="shared" si="100"/>
        <v>1026666.5920000001</v>
      </c>
      <c r="Y2596" s="299" t="s">
        <v>77</v>
      </c>
      <c r="Z2596" s="73">
        <v>2016</v>
      </c>
      <c r="AA2596" s="310"/>
      <c r="AB2596" s="301" t="s">
        <v>366</v>
      </c>
      <c r="AC2596" s="301" t="s">
        <v>526</v>
      </c>
      <c r="AD2596" s="311"/>
      <c r="AE2596" s="303" t="s">
        <v>412</v>
      </c>
      <c r="AF2596" s="304"/>
      <c r="AG2596" s="304"/>
      <c r="AH2596" s="304"/>
      <c r="AI2596" s="304"/>
      <c r="AJ2596" s="304"/>
      <c r="AK2596" s="290" t="s">
        <v>1283</v>
      </c>
    </row>
    <row r="2597" spans="1:37" s="312" customFormat="1" ht="100.5" customHeight="1">
      <c r="A2597" s="74" t="s">
        <v>1352</v>
      </c>
      <c r="B2597" s="308" t="s">
        <v>33</v>
      </c>
      <c r="C2597" s="73" t="s">
        <v>372</v>
      </c>
      <c r="D2597" s="622" t="s">
        <v>373</v>
      </c>
      <c r="E2597" s="308" t="s">
        <v>374</v>
      </c>
      <c r="F2597" s="73" t="s">
        <v>373</v>
      </c>
      <c r="G2597" s="73" t="s">
        <v>374</v>
      </c>
      <c r="H2597" s="622" t="s">
        <v>461</v>
      </c>
      <c r="I2597" s="622" t="s">
        <v>462</v>
      </c>
      <c r="J2597" s="73" t="s">
        <v>38</v>
      </c>
      <c r="K2597" s="77">
        <v>100</v>
      </c>
      <c r="L2597" s="294">
        <v>711000000</v>
      </c>
      <c r="M2597" s="295" t="s">
        <v>73</v>
      </c>
      <c r="N2597" s="622" t="s">
        <v>761</v>
      </c>
      <c r="O2597" s="622" t="s">
        <v>463</v>
      </c>
      <c r="P2597" s="306"/>
      <c r="Q2597" s="622" t="s">
        <v>1282</v>
      </c>
      <c r="R2597" s="622" t="s">
        <v>379</v>
      </c>
      <c r="S2597" s="307"/>
      <c r="T2597" s="73" t="s">
        <v>51</v>
      </c>
      <c r="U2597" s="73"/>
      <c r="V2597" s="287">
        <v>952380.5</v>
      </c>
      <c r="W2597" s="287">
        <v>952380.5</v>
      </c>
      <c r="X2597" s="625">
        <f t="shared" si="100"/>
        <v>1066666.1600000001</v>
      </c>
      <c r="Y2597" s="299" t="s">
        <v>77</v>
      </c>
      <c r="Z2597" s="73">
        <v>2016</v>
      </c>
      <c r="AA2597" s="300"/>
      <c r="AB2597" s="301" t="s">
        <v>366</v>
      </c>
      <c r="AC2597" s="301" t="s">
        <v>526</v>
      </c>
      <c r="AD2597" s="302"/>
      <c r="AE2597" s="303" t="s">
        <v>380</v>
      </c>
      <c r="AF2597" s="304"/>
      <c r="AG2597" s="304"/>
      <c r="AH2597" s="304"/>
      <c r="AI2597" s="304"/>
      <c r="AJ2597" s="304"/>
      <c r="AK2597" s="290" t="s">
        <v>1283</v>
      </c>
    </row>
    <row r="2598" spans="1:37" s="312" customFormat="1" ht="100.5" customHeight="1">
      <c r="A2598" s="74" t="s">
        <v>1353</v>
      </c>
      <c r="B2598" s="308" t="s">
        <v>33</v>
      </c>
      <c r="C2598" s="73" t="s">
        <v>372</v>
      </c>
      <c r="D2598" s="622" t="s">
        <v>373</v>
      </c>
      <c r="E2598" s="308" t="s">
        <v>374</v>
      </c>
      <c r="F2598" s="73" t="s">
        <v>373</v>
      </c>
      <c r="G2598" s="73" t="s">
        <v>374</v>
      </c>
      <c r="H2598" s="622" t="s">
        <v>461</v>
      </c>
      <c r="I2598" s="622" t="s">
        <v>462</v>
      </c>
      <c r="J2598" s="73" t="s">
        <v>38</v>
      </c>
      <c r="K2598" s="77">
        <v>100</v>
      </c>
      <c r="L2598" s="294">
        <v>711000000</v>
      </c>
      <c r="M2598" s="295" t="s">
        <v>73</v>
      </c>
      <c r="N2598" s="622" t="s">
        <v>761</v>
      </c>
      <c r="O2598" s="622" t="s">
        <v>464</v>
      </c>
      <c r="P2598" s="306"/>
      <c r="Q2598" s="622" t="s">
        <v>1282</v>
      </c>
      <c r="R2598" s="622" t="s">
        <v>379</v>
      </c>
      <c r="S2598" s="307"/>
      <c r="T2598" s="73" t="s">
        <v>51</v>
      </c>
      <c r="U2598" s="73"/>
      <c r="V2598" s="287">
        <v>952381.1</v>
      </c>
      <c r="W2598" s="287">
        <v>952381.1</v>
      </c>
      <c r="X2598" s="625">
        <f t="shared" si="100"/>
        <v>1066666.8320000002</v>
      </c>
      <c r="Y2598" s="299" t="s">
        <v>77</v>
      </c>
      <c r="Z2598" s="73">
        <v>2016</v>
      </c>
      <c r="AA2598" s="300"/>
      <c r="AB2598" s="301" t="s">
        <v>366</v>
      </c>
      <c r="AC2598" s="301" t="s">
        <v>526</v>
      </c>
      <c r="AD2598" s="302"/>
      <c r="AE2598" s="303" t="s">
        <v>380</v>
      </c>
      <c r="AF2598" s="304"/>
      <c r="AG2598" s="304"/>
      <c r="AH2598" s="304"/>
      <c r="AI2598" s="304"/>
      <c r="AJ2598" s="304"/>
      <c r="AK2598" s="290" t="s">
        <v>1283</v>
      </c>
    </row>
    <row r="2599" spans="1:37" s="312" customFormat="1" ht="100.5" customHeight="1">
      <c r="A2599" s="74" t="s">
        <v>1354</v>
      </c>
      <c r="B2599" s="308" t="s">
        <v>33</v>
      </c>
      <c r="C2599" s="73" t="s">
        <v>372</v>
      </c>
      <c r="D2599" s="622" t="s">
        <v>373</v>
      </c>
      <c r="E2599" s="308" t="s">
        <v>374</v>
      </c>
      <c r="F2599" s="73" t="s">
        <v>373</v>
      </c>
      <c r="G2599" s="73" t="s">
        <v>374</v>
      </c>
      <c r="H2599" s="622" t="s">
        <v>461</v>
      </c>
      <c r="I2599" s="622" t="s">
        <v>462</v>
      </c>
      <c r="J2599" s="73" t="s">
        <v>38</v>
      </c>
      <c r="K2599" s="77">
        <v>100</v>
      </c>
      <c r="L2599" s="294">
        <v>711000000</v>
      </c>
      <c r="M2599" s="295" t="s">
        <v>73</v>
      </c>
      <c r="N2599" s="622" t="s">
        <v>761</v>
      </c>
      <c r="O2599" s="622" t="s">
        <v>465</v>
      </c>
      <c r="P2599" s="306"/>
      <c r="Q2599" s="622" t="s">
        <v>1282</v>
      </c>
      <c r="R2599" s="622" t="s">
        <v>379</v>
      </c>
      <c r="S2599" s="307"/>
      <c r="T2599" s="73" t="s">
        <v>51</v>
      </c>
      <c r="U2599" s="73"/>
      <c r="V2599" s="287">
        <v>1428570.9</v>
      </c>
      <c r="W2599" s="287">
        <v>1428570.9</v>
      </c>
      <c r="X2599" s="625">
        <f t="shared" si="100"/>
        <v>1599999.4080000001</v>
      </c>
      <c r="Y2599" s="299" t="s">
        <v>77</v>
      </c>
      <c r="Z2599" s="73">
        <v>2016</v>
      </c>
      <c r="AA2599" s="300"/>
      <c r="AB2599" s="301" t="s">
        <v>366</v>
      </c>
      <c r="AC2599" s="301" t="s">
        <v>526</v>
      </c>
      <c r="AD2599" s="302"/>
      <c r="AE2599" s="303" t="s">
        <v>380</v>
      </c>
      <c r="AF2599" s="304"/>
      <c r="AG2599" s="304"/>
      <c r="AH2599" s="304"/>
      <c r="AI2599" s="304"/>
      <c r="AJ2599" s="304"/>
      <c r="AK2599" s="290" t="s">
        <v>1283</v>
      </c>
    </row>
    <row r="2600" spans="1:37" s="312" customFormat="1" ht="100.5" customHeight="1">
      <c r="A2600" s="74" t="s">
        <v>1355</v>
      </c>
      <c r="B2600" s="308" t="s">
        <v>33</v>
      </c>
      <c r="C2600" s="73" t="s">
        <v>372</v>
      </c>
      <c r="D2600" s="622" t="s">
        <v>373</v>
      </c>
      <c r="E2600" s="308" t="s">
        <v>374</v>
      </c>
      <c r="F2600" s="73" t="s">
        <v>373</v>
      </c>
      <c r="G2600" s="73" t="s">
        <v>374</v>
      </c>
      <c r="H2600" s="622" t="s">
        <v>466</v>
      </c>
      <c r="I2600" s="622" t="s">
        <v>467</v>
      </c>
      <c r="J2600" s="73" t="s">
        <v>38</v>
      </c>
      <c r="K2600" s="77">
        <v>100</v>
      </c>
      <c r="L2600" s="294">
        <v>711000000</v>
      </c>
      <c r="M2600" s="295" t="s">
        <v>73</v>
      </c>
      <c r="N2600" s="622" t="s">
        <v>761</v>
      </c>
      <c r="O2600" s="622" t="s">
        <v>468</v>
      </c>
      <c r="P2600" s="306"/>
      <c r="Q2600" s="622" t="s">
        <v>1282</v>
      </c>
      <c r="R2600" s="622" t="s">
        <v>379</v>
      </c>
      <c r="S2600" s="307"/>
      <c r="T2600" s="73" t="s">
        <v>51</v>
      </c>
      <c r="U2600" s="73"/>
      <c r="V2600" s="287">
        <v>793713.6</v>
      </c>
      <c r="W2600" s="287">
        <v>793713.6</v>
      </c>
      <c r="X2600" s="625">
        <f t="shared" si="100"/>
        <v>888959.23200000008</v>
      </c>
      <c r="Y2600" s="299" t="s">
        <v>77</v>
      </c>
      <c r="Z2600" s="73">
        <v>2016</v>
      </c>
      <c r="AA2600" s="300"/>
      <c r="AB2600" s="301" t="s">
        <v>366</v>
      </c>
      <c r="AC2600" s="301" t="s">
        <v>526</v>
      </c>
      <c r="AD2600" s="302"/>
      <c r="AE2600" s="303" t="s">
        <v>380</v>
      </c>
      <c r="AF2600" s="304"/>
      <c r="AG2600" s="304"/>
      <c r="AH2600" s="304"/>
      <c r="AI2600" s="304"/>
      <c r="AJ2600" s="304"/>
      <c r="AK2600" s="290" t="s">
        <v>1283</v>
      </c>
    </row>
    <row r="2601" spans="1:37" s="312" customFormat="1" ht="100.5" customHeight="1">
      <c r="A2601" s="74" t="s">
        <v>1356</v>
      </c>
      <c r="B2601" s="308" t="s">
        <v>33</v>
      </c>
      <c r="C2601" s="73" t="s">
        <v>372</v>
      </c>
      <c r="D2601" s="622" t="s">
        <v>373</v>
      </c>
      <c r="E2601" s="308" t="s">
        <v>374</v>
      </c>
      <c r="F2601" s="73" t="s">
        <v>373</v>
      </c>
      <c r="G2601" s="73" t="s">
        <v>374</v>
      </c>
      <c r="H2601" s="622" t="s">
        <v>466</v>
      </c>
      <c r="I2601" s="622" t="s">
        <v>467</v>
      </c>
      <c r="J2601" s="73" t="s">
        <v>38</v>
      </c>
      <c r="K2601" s="77">
        <v>100</v>
      </c>
      <c r="L2601" s="294">
        <v>711000000</v>
      </c>
      <c r="M2601" s="295" t="s">
        <v>73</v>
      </c>
      <c r="N2601" s="622" t="s">
        <v>761</v>
      </c>
      <c r="O2601" s="622" t="s">
        <v>469</v>
      </c>
      <c r="P2601" s="306"/>
      <c r="Q2601" s="622" t="s">
        <v>1282</v>
      </c>
      <c r="R2601" s="622" t="s">
        <v>379</v>
      </c>
      <c r="S2601" s="307"/>
      <c r="T2601" s="73" t="s">
        <v>51</v>
      </c>
      <c r="U2601" s="73"/>
      <c r="V2601" s="287">
        <v>5555998.2000000002</v>
      </c>
      <c r="W2601" s="287">
        <v>5555998.2000000002</v>
      </c>
      <c r="X2601" s="625">
        <f t="shared" si="100"/>
        <v>6222717.9840000011</v>
      </c>
      <c r="Y2601" s="299" t="s">
        <v>77</v>
      </c>
      <c r="Z2601" s="73">
        <v>2016</v>
      </c>
      <c r="AA2601" s="300"/>
      <c r="AB2601" s="301" t="s">
        <v>366</v>
      </c>
      <c r="AC2601" s="301" t="s">
        <v>526</v>
      </c>
      <c r="AD2601" s="302"/>
      <c r="AE2601" s="303" t="s">
        <v>380</v>
      </c>
      <c r="AF2601" s="304"/>
      <c r="AG2601" s="304"/>
      <c r="AH2601" s="304"/>
      <c r="AI2601" s="304"/>
      <c r="AJ2601" s="304"/>
      <c r="AK2601" s="290" t="s">
        <v>1283</v>
      </c>
    </row>
    <row r="2602" spans="1:37" s="312" customFormat="1" ht="100.5" customHeight="1">
      <c r="A2602" s="74" t="s">
        <v>1357</v>
      </c>
      <c r="B2602" s="308" t="s">
        <v>33</v>
      </c>
      <c r="C2602" s="73" t="s">
        <v>372</v>
      </c>
      <c r="D2602" s="622" t="s">
        <v>373</v>
      </c>
      <c r="E2602" s="308" t="s">
        <v>374</v>
      </c>
      <c r="F2602" s="73" t="s">
        <v>373</v>
      </c>
      <c r="G2602" s="73" t="s">
        <v>374</v>
      </c>
      <c r="H2602" s="622" t="s">
        <v>466</v>
      </c>
      <c r="I2602" s="622" t="s">
        <v>467</v>
      </c>
      <c r="J2602" s="73" t="s">
        <v>38</v>
      </c>
      <c r="K2602" s="77">
        <v>100</v>
      </c>
      <c r="L2602" s="294">
        <v>711000000</v>
      </c>
      <c r="M2602" s="295" t="s">
        <v>73</v>
      </c>
      <c r="N2602" s="622" t="s">
        <v>761</v>
      </c>
      <c r="O2602" s="622" t="s">
        <v>470</v>
      </c>
      <c r="P2602" s="306"/>
      <c r="Q2602" s="622" t="s">
        <v>1282</v>
      </c>
      <c r="R2602" s="622" t="s">
        <v>379</v>
      </c>
      <c r="S2602" s="307"/>
      <c r="T2602" s="73" t="s">
        <v>51</v>
      </c>
      <c r="U2602" s="73"/>
      <c r="V2602" s="287">
        <v>1190569.3</v>
      </c>
      <c r="W2602" s="287">
        <v>1190569.3</v>
      </c>
      <c r="X2602" s="625">
        <f t="shared" si="100"/>
        <v>1333437.6160000002</v>
      </c>
      <c r="Y2602" s="299" t="s">
        <v>77</v>
      </c>
      <c r="Z2602" s="73">
        <v>2016</v>
      </c>
      <c r="AA2602" s="300"/>
      <c r="AB2602" s="301" t="s">
        <v>366</v>
      </c>
      <c r="AC2602" s="301" t="s">
        <v>526</v>
      </c>
      <c r="AD2602" s="302"/>
      <c r="AE2602" s="303" t="s">
        <v>380</v>
      </c>
      <c r="AF2602" s="304"/>
      <c r="AG2602" s="304"/>
      <c r="AH2602" s="304"/>
      <c r="AI2602" s="304"/>
      <c r="AJ2602" s="304"/>
      <c r="AK2602" s="290" t="s">
        <v>1283</v>
      </c>
    </row>
    <row r="2603" spans="1:37" s="312" customFormat="1" ht="100.5" customHeight="1">
      <c r="A2603" s="74" t="s">
        <v>1358</v>
      </c>
      <c r="B2603" s="308" t="s">
        <v>33</v>
      </c>
      <c r="C2603" s="73" t="s">
        <v>372</v>
      </c>
      <c r="D2603" s="622" t="s">
        <v>373</v>
      </c>
      <c r="E2603" s="308" t="s">
        <v>374</v>
      </c>
      <c r="F2603" s="73" t="s">
        <v>373</v>
      </c>
      <c r="G2603" s="73" t="s">
        <v>374</v>
      </c>
      <c r="H2603" s="622" t="s">
        <v>466</v>
      </c>
      <c r="I2603" s="622" t="s">
        <v>467</v>
      </c>
      <c r="J2603" s="73" t="s">
        <v>38</v>
      </c>
      <c r="K2603" s="77">
        <v>100</v>
      </c>
      <c r="L2603" s="294">
        <v>711000000</v>
      </c>
      <c r="M2603" s="295" t="s">
        <v>73</v>
      </c>
      <c r="N2603" s="622" t="s">
        <v>761</v>
      </c>
      <c r="O2603" s="622" t="s">
        <v>471</v>
      </c>
      <c r="P2603" s="306"/>
      <c r="Q2603" s="622" t="s">
        <v>1282</v>
      </c>
      <c r="R2603" s="622" t="s">
        <v>379</v>
      </c>
      <c r="S2603" s="307"/>
      <c r="T2603" s="73" t="s">
        <v>51</v>
      </c>
      <c r="U2603" s="73"/>
      <c r="V2603" s="287">
        <v>793713.6</v>
      </c>
      <c r="W2603" s="287">
        <v>793713.6</v>
      </c>
      <c r="X2603" s="625">
        <f t="shared" si="100"/>
        <v>888959.23200000008</v>
      </c>
      <c r="Y2603" s="299" t="s">
        <v>77</v>
      </c>
      <c r="Z2603" s="73">
        <v>2016</v>
      </c>
      <c r="AA2603" s="300"/>
      <c r="AB2603" s="301" t="s">
        <v>366</v>
      </c>
      <c r="AC2603" s="301" t="s">
        <v>526</v>
      </c>
      <c r="AD2603" s="302"/>
      <c r="AE2603" s="303" t="s">
        <v>380</v>
      </c>
      <c r="AF2603" s="304"/>
      <c r="AG2603" s="304"/>
      <c r="AH2603" s="304"/>
      <c r="AI2603" s="304"/>
      <c r="AJ2603" s="304"/>
      <c r="AK2603" s="290" t="s">
        <v>1283</v>
      </c>
    </row>
    <row r="2604" spans="1:37" s="312" customFormat="1" ht="100.5" customHeight="1">
      <c r="A2604" s="74" t="s">
        <v>1359</v>
      </c>
      <c r="B2604" s="622" t="s">
        <v>481</v>
      </c>
      <c r="C2604" s="622" t="s">
        <v>452</v>
      </c>
      <c r="D2604" s="622" t="s">
        <v>472</v>
      </c>
      <c r="E2604" s="622" t="s">
        <v>454</v>
      </c>
      <c r="F2604" s="622" t="s">
        <v>472</v>
      </c>
      <c r="G2604" s="622" t="s">
        <v>454</v>
      </c>
      <c r="H2604" s="622" t="s">
        <v>1360</v>
      </c>
      <c r="I2604" s="313" t="s">
        <v>1361</v>
      </c>
      <c r="J2604" s="622" t="s">
        <v>38</v>
      </c>
      <c r="K2604" s="77">
        <v>100</v>
      </c>
      <c r="L2604" s="294">
        <v>711000000</v>
      </c>
      <c r="M2604" s="295" t="s">
        <v>73</v>
      </c>
      <c r="N2604" s="622" t="s">
        <v>761</v>
      </c>
      <c r="O2604" s="622" t="s">
        <v>475</v>
      </c>
      <c r="P2604" s="622"/>
      <c r="Q2604" s="622" t="s">
        <v>1282</v>
      </c>
      <c r="R2604" s="622" t="s">
        <v>379</v>
      </c>
      <c r="S2604" s="622"/>
      <c r="T2604" s="73" t="s">
        <v>51</v>
      </c>
      <c r="U2604" s="314"/>
      <c r="V2604" s="315">
        <v>119047.6</v>
      </c>
      <c r="W2604" s="315">
        <v>119047.6</v>
      </c>
      <c r="X2604" s="625">
        <f t="shared" si="100"/>
        <v>133333.31200000001</v>
      </c>
      <c r="Y2604" s="299" t="s">
        <v>77</v>
      </c>
      <c r="Z2604" s="622">
        <v>2016</v>
      </c>
      <c r="AA2604" s="300"/>
      <c r="AB2604" s="301" t="s">
        <v>366</v>
      </c>
      <c r="AC2604" s="301" t="s">
        <v>526</v>
      </c>
      <c r="AD2604" s="302"/>
      <c r="AE2604" s="303" t="s">
        <v>380</v>
      </c>
      <c r="AF2604" s="304"/>
      <c r="AG2604" s="304"/>
      <c r="AH2604" s="304"/>
      <c r="AI2604" s="304"/>
      <c r="AJ2604" s="304"/>
      <c r="AK2604" s="290" t="s">
        <v>1283</v>
      </c>
    </row>
    <row r="2605" spans="1:37" s="312" customFormat="1" ht="100.5" customHeight="1">
      <c r="A2605" s="74" t="s">
        <v>1362</v>
      </c>
      <c r="B2605" s="622" t="s">
        <v>481</v>
      </c>
      <c r="C2605" s="622" t="s">
        <v>452</v>
      </c>
      <c r="D2605" s="622" t="s">
        <v>472</v>
      </c>
      <c r="E2605" s="622" t="s">
        <v>454</v>
      </c>
      <c r="F2605" s="622" t="s">
        <v>472</v>
      </c>
      <c r="G2605" s="622" t="s">
        <v>454</v>
      </c>
      <c r="H2605" s="622" t="s">
        <v>1360</v>
      </c>
      <c r="I2605" s="313" t="s">
        <v>1361</v>
      </c>
      <c r="J2605" s="622" t="s">
        <v>38</v>
      </c>
      <c r="K2605" s="77">
        <v>100</v>
      </c>
      <c r="L2605" s="294">
        <v>711000000</v>
      </c>
      <c r="M2605" s="295" t="s">
        <v>73</v>
      </c>
      <c r="N2605" s="622" t="s">
        <v>761</v>
      </c>
      <c r="O2605" s="622" t="s">
        <v>476</v>
      </c>
      <c r="P2605" s="622"/>
      <c r="Q2605" s="622" t="s">
        <v>1282</v>
      </c>
      <c r="R2605" s="622" t="s">
        <v>379</v>
      </c>
      <c r="S2605" s="622"/>
      <c r="T2605" s="73" t="s">
        <v>51</v>
      </c>
      <c r="U2605" s="314"/>
      <c r="V2605" s="315">
        <v>119047.6</v>
      </c>
      <c r="W2605" s="315">
        <v>119047.6</v>
      </c>
      <c r="X2605" s="625">
        <f t="shared" si="100"/>
        <v>133333.31200000001</v>
      </c>
      <c r="Y2605" s="299" t="s">
        <v>77</v>
      </c>
      <c r="Z2605" s="622">
        <v>2016</v>
      </c>
      <c r="AA2605" s="300"/>
      <c r="AB2605" s="301" t="s">
        <v>366</v>
      </c>
      <c r="AC2605" s="301" t="s">
        <v>526</v>
      </c>
      <c r="AD2605" s="302"/>
      <c r="AE2605" s="303" t="s">
        <v>380</v>
      </c>
      <c r="AF2605" s="304"/>
      <c r="AG2605" s="304"/>
      <c r="AH2605" s="304"/>
      <c r="AI2605" s="304"/>
      <c r="AJ2605" s="304"/>
      <c r="AK2605" s="290" t="s">
        <v>1283</v>
      </c>
    </row>
    <row r="2606" spans="1:37" s="312" customFormat="1" ht="100.5" customHeight="1">
      <c r="A2606" s="74" t="s">
        <v>1363</v>
      </c>
      <c r="B2606" s="622" t="s">
        <v>481</v>
      </c>
      <c r="C2606" s="622" t="s">
        <v>452</v>
      </c>
      <c r="D2606" s="622" t="s">
        <v>472</v>
      </c>
      <c r="E2606" s="622" t="s">
        <v>454</v>
      </c>
      <c r="F2606" s="622" t="s">
        <v>472</v>
      </c>
      <c r="G2606" s="622" t="s">
        <v>454</v>
      </c>
      <c r="H2606" s="622" t="s">
        <v>1360</v>
      </c>
      <c r="I2606" s="313" t="s">
        <v>1361</v>
      </c>
      <c r="J2606" s="622" t="s">
        <v>38</v>
      </c>
      <c r="K2606" s="77">
        <v>100</v>
      </c>
      <c r="L2606" s="294">
        <v>711000000</v>
      </c>
      <c r="M2606" s="295" t="s">
        <v>73</v>
      </c>
      <c r="N2606" s="622" t="s">
        <v>761</v>
      </c>
      <c r="O2606" s="622" t="s">
        <v>404</v>
      </c>
      <c r="P2606" s="622"/>
      <c r="Q2606" s="622" t="s">
        <v>1282</v>
      </c>
      <c r="R2606" s="622" t="s">
        <v>379</v>
      </c>
      <c r="S2606" s="622"/>
      <c r="T2606" s="73" t="s">
        <v>51</v>
      </c>
      <c r="U2606" s="314"/>
      <c r="V2606" s="315">
        <v>95238.1</v>
      </c>
      <c r="W2606" s="315">
        <v>95238.1</v>
      </c>
      <c r="X2606" s="625">
        <f t="shared" si="100"/>
        <v>106666.67200000002</v>
      </c>
      <c r="Y2606" s="299" t="s">
        <v>77</v>
      </c>
      <c r="Z2606" s="622">
        <v>2016</v>
      </c>
      <c r="AA2606" s="300"/>
      <c r="AB2606" s="301" t="s">
        <v>366</v>
      </c>
      <c r="AC2606" s="301" t="s">
        <v>526</v>
      </c>
      <c r="AD2606" s="302"/>
      <c r="AE2606" s="303" t="s">
        <v>380</v>
      </c>
      <c r="AF2606" s="304"/>
      <c r="AG2606" s="304"/>
      <c r="AH2606" s="304"/>
      <c r="AI2606" s="304"/>
      <c r="AJ2606" s="304"/>
      <c r="AK2606" s="290" t="s">
        <v>1283</v>
      </c>
    </row>
    <row r="2607" spans="1:37" s="312" customFormat="1" ht="100.5" customHeight="1">
      <c r="A2607" s="74" t="s">
        <v>1364</v>
      </c>
      <c r="B2607" s="622" t="s">
        <v>481</v>
      </c>
      <c r="C2607" s="622" t="s">
        <v>452</v>
      </c>
      <c r="D2607" s="622" t="s">
        <v>472</v>
      </c>
      <c r="E2607" s="622" t="s">
        <v>454</v>
      </c>
      <c r="F2607" s="622" t="s">
        <v>472</v>
      </c>
      <c r="G2607" s="622" t="s">
        <v>454</v>
      </c>
      <c r="H2607" s="622" t="s">
        <v>1360</v>
      </c>
      <c r="I2607" s="313" t="s">
        <v>1361</v>
      </c>
      <c r="J2607" s="622" t="s">
        <v>38</v>
      </c>
      <c r="K2607" s="77">
        <v>100</v>
      </c>
      <c r="L2607" s="294">
        <v>711000000</v>
      </c>
      <c r="M2607" s="295" t="s">
        <v>73</v>
      </c>
      <c r="N2607" s="622" t="s">
        <v>761</v>
      </c>
      <c r="O2607" s="622" t="s">
        <v>389</v>
      </c>
      <c r="P2607" s="622"/>
      <c r="Q2607" s="622" t="s">
        <v>1282</v>
      </c>
      <c r="R2607" s="622" t="s">
        <v>379</v>
      </c>
      <c r="S2607" s="622"/>
      <c r="T2607" s="73" t="s">
        <v>51</v>
      </c>
      <c r="U2607" s="314"/>
      <c r="V2607" s="315">
        <v>95238.1</v>
      </c>
      <c r="W2607" s="315">
        <v>95238.1</v>
      </c>
      <c r="X2607" s="625">
        <f t="shared" si="100"/>
        <v>106666.67200000002</v>
      </c>
      <c r="Y2607" s="299" t="s">
        <v>77</v>
      </c>
      <c r="Z2607" s="622">
        <v>2016</v>
      </c>
      <c r="AA2607" s="300"/>
      <c r="AB2607" s="301" t="s">
        <v>366</v>
      </c>
      <c r="AC2607" s="301" t="s">
        <v>526</v>
      </c>
      <c r="AD2607" s="302"/>
      <c r="AE2607" s="303" t="s">
        <v>380</v>
      </c>
      <c r="AF2607" s="304"/>
      <c r="AG2607" s="304"/>
      <c r="AH2607" s="304"/>
      <c r="AI2607" s="304"/>
      <c r="AJ2607" s="304"/>
      <c r="AK2607" s="290" t="s">
        <v>1283</v>
      </c>
    </row>
    <row r="2608" spans="1:37" s="312" customFormat="1" ht="100.5" customHeight="1">
      <c r="A2608" s="74" t="s">
        <v>1365</v>
      </c>
      <c r="B2608" s="622" t="s">
        <v>481</v>
      </c>
      <c r="C2608" s="622" t="s">
        <v>452</v>
      </c>
      <c r="D2608" s="622" t="s">
        <v>472</v>
      </c>
      <c r="E2608" s="622" t="s">
        <v>454</v>
      </c>
      <c r="F2608" s="622" t="s">
        <v>472</v>
      </c>
      <c r="G2608" s="622" t="s">
        <v>454</v>
      </c>
      <c r="H2608" s="622" t="s">
        <v>1360</v>
      </c>
      <c r="I2608" s="313" t="s">
        <v>1361</v>
      </c>
      <c r="J2608" s="622" t="s">
        <v>38</v>
      </c>
      <c r="K2608" s="77">
        <v>100</v>
      </c>
      <c r="L2608" s="294">
        <v>711000000</v>
      </c>
      <c r="M2608" s="295" t="s">
        <v>73</v>
      </c>
      <c r="N2608" s="622" t="s">
        <v>761</v>
      </c>
      <c r="O2608" s="622" t="s">
        <v>388</v>
      </c>
      <c r="P2608" s="622"/>
      <c r="Q2608" s="622" t="s">
        <v>1282</v>
      </c>
      <c r="R2608" s="622" t="s">
        <v>379</v>
      </c>
      <c r="S2608" s="622"/>
      <c r="T2608" s="73" t="s">
        <v>51</v>
      </c>
      <c r="U2608" s="314"/>
      <c r="V2608" s="315">
        <v>23809.599999999999</v>
      </c>
      <c r="W2608" s="315">
        <v>23809.599999999999</v>
      </c>
      <c r="X2608" s="625">
        <f t="shared" si="100"/>
        <v>26666.752</v>
      </c>
      <c r="Y2608" s="299" t="s">
        <v>77</v>
      </c>
      <c r="Z2608" s="622">
        <v>2016</v>
      </c>
      <c r="AA2608" s="300"/>
      <c r="AB2608" s="301" t="s">
        <v>366</v>
      </c>
      <c r="AC2608" s="301" t="s">
        <v>526</v>
      </c>
      <c r="AD2608" s="302"/>
      <c r="AE2608" s="303" t="s">
        <v>380</v>
      </c>
      <c r="AF2608" s="304"/>
      <c r="AG2608" s="304"/>
      <c r="AH2608" s="304"/>
      <c r="AI2608" s="304"/>
      <c r="AJ2608" s="304"/>
      <c r="AK2608" s="290" t="s">
        <v>1283</v>
      </c>
    </row>
    <row r="2609" spans="1:40" s="312" customFormat="1" ht="100.5" customHeight="1">
      <c r="A2609" s="74" t="s">
        <v>1366</v>
      </c>
      <c r="B2609" s="622" t="s">
        <v>481</v>
      </c>
      <c r="C2609" s="622" t="s">
        <v>452</v>
      </c>
      <c r="D2609" s="622" t="s">
        <v>472</v>
      </c>
      <c r="E2609" s="622" t="s">
        <v>454</v>
      </c>
      <c r="F2609" s="622" t="s">
        <v>472</v>
      </c>
      <c r="G2609" s="622" t="s">
        <v>454</v>
      </c>
      <c r="H2609" s="622" t="s">
        <v>1360</v>
      </c>
      <c r="I2609" s="313" t="s">
        <v>1361</v>
      </c>
      <c r="J2609" s="622" t="s">
        <v>38</v>
      </c>
      <c r="K2609" s="77">
        <v>100</v>
      </c>
      <c r="L2609" s="294">
        <v>711000000</v>
      </c>
      <c r="M2609" s="295" t="s">
        <v>73</v>
      </c>
      <c r="N2609" s="622" t="s">
        <v>761</v>
      </c>
      <c r="O2609" s="622" t="s">
        <v>431</v>
      </c>
      <c r="P2609" s="622"/>
      <c r="Q2609" s="622" t="s">
        <v>1282</v>
      </c>
      <c r="R2609" s="622" t="s">
        <v>379</v>
      </c>
      <c r="S2609" s="622"/>
      <c r="T2609" s="73" t="s">
        <v>51</v>
      </c>
      <c r="U2609" s="314"/>
      <c r="V2609" s="315">
        <v>47619</v>
      </c>
      <c r="W2609" s="315">
        <v>47619</v>
      </c>
      <c r="X2609" s="625">
        <f t="shared" si="100"/>
        <v>53333.280000000006</v>
      </c>
      <c r="Y2609" s="299" t="s">
        <v>77</v>
      </c>
      <c r="Z2609" s="622">
        <v>2016</v>
      </c>
      <c r="AA2609" s="300"/>
      <c r="AB2609" s="301" t="s">
        <v>366</v>
      </c>
      <c r="AC2609" s="301" t="s">
        <v>526</v>
      </c>
      <c r="AD2609" s="302"/>
      <c r="AE2609" s="303" t="s">
        <v>380</v>
      </c>
      <c r="AF2609" s="304"/>
      <c r="AG2609" s="304"/>
      <c r="AH2609" s="304"/>
      <c r="AI2609" s="304"/>
      <c r="AJ2609" s="304"/>
      <c r="AK2609" s="290" t="s">
        <v>1283</v>
      </c>
    </row>
    <row r="2610" spans="1:40" s="532" customFormat="1" ht="100.5" customHeight="1">
      <c r="A2610" s="515" t="s">
        <v>1367</v>
      </c>
      <c r="B2610" s="516" t="s">
        <v>481</v>
      </c>
      <c r="C2610" s="516" t="s">
        <v>452</v>
      </c>
      <c r="D2610" s="516" t="s">
        <v>472</v>
      </c>
      <c r="E2610" s="516" t="s">
        <v>454</v>
      </c>
      <c r="F2610" s="516" t="s">
        <v>472</v>
      </c>
      <c r="G2610" s="516" t="s">
        <v>454</v>
      </c>
      <c r="H2610" s="516" t="s">
        <v>1368</v>
      </c>
      <c r="I2610" s="517" t="s">
        <v>1369</v>
      </c>
      <c r="J2610" s="516" t="s">
        <v>38</v>
      </c>
      <c r="K2610" s="518">
        <v>100</v>
      </c>
      <c r="L2610" s="519">
        <v>711000000</v>
      </c>
      <c r="M2610" s="520" t="s">
        <v>73</v>
      </c>
      <c r="N2610" s="516" t="s">
        <v>761</v>
      </c>
      <c r="O2610" s="516" t="s">
        <v>389</v>
      </c>
      <c r="P2610" s="516"/>
      <c r="Q2610" s="516" t="s">
        <v>1282</v>
      </c>
      <c r="R2610" s="516" t="s">
        <v>379</v>
      </c>
      <c r="S2610" s="516"/>
      <c r="T2610" s="521" t="s">
        <v>51</v>
      </c>
      <c r="U2610" s="522"/>
      <c r="V2610" s="523">
        <v>800000</v>
      </c>
      <c r="W2610" s="523">
        <v>0</v>
      </c>
      <c r="X2610" s="524">
        <v>0</v>
      </c>
      <c r="Y2610" s="525" t="s">
        <v>77</v>
      </c>
      <c r="Z2610" s="516">
        <v>2016</v>
      </c>
      <c r="AA2610" s="526"/>
      <c r="AB2610" s="527" t="s">
        <v>366</v>
      </c>
      <c r="AC2610" s="527" t="s">
        <v>526</v>
      </c>
      <c r="AD2610" s="528"/>
      <c r="AE2610" s="529" t="s">
        <v>380</v>
      </c>
      <c r="AF2610" s="530"/>
      <c r="AG2610" s="530"/>
      <c r="AH2610" s="530"/>
      <c r="AI2610" s="530"/>
      <c r="AJ2610" s="530"/>
      <c r="AK2610" s="531" t="s">
        <v>1283</v>
      </c>
    </row>
    <row r="2611" spans="1:40" s="532" customFormat="1" ht="100.5" customHeight="1">
      <c r="A2611" s="515" t="s">
        <v>3134</v>
      </c>
      <c r="B2611" s="516" t="s">
        <v>481</v>
      </c>
      <c r="C2611" s="516" t="s">
        <v>452</v>
      </c>
      <c r="D2611" s="516" t="s">
        <v>472</v>
      </c>
      <c r="E2611" s="516" t="s">
        <v>454</v>
      </c>
      <c r="F2611" s="516" t="s">
        <v>472</v>
      </c>
      <c r="G2611" s="516" t="s">
        <v>454</v>
      </c>
      <c r="H2611" s="516" t="s">
        <v>1368</v>
      </c>
      <c r="I2611" s="517" t="s">
        <v>1369</v>
      </c>
      <c r="J2611" s="516" t="s">
        <v>38</v>
      </c>
      <c r="K2611" s="518">
        <v>100</v>
      </c>
      <c r="L2611" s="519">
        <v>711000000</v>
      </c>
      <c r="M2611" s="520" t="s">
        <v>73</v>
      </c>
      <c r="N2611" s="516" t="s">
        <v>761</v>
      </c>
      <c r="O2611" s="516" t="s">
        <v>389</v>
      </c>
      <c r="P2611" s="516"/>
      <c r="Q2611" s="516" t="s">
        <v>1282</v>
      </c>
      <c r="R2611" s="516" t="s">
        <v>379</v>
      </c>
      <c r="S2611" s="516"/>
      <c r="T2611" s="521" t="s">
        <v>51</v>
      </c>
      <c r="U2611" s="522"/>
      <c r="V2611" s="523">
        <v>800000</v>
      </c>
      <c r="W2611" s="523">
        <v>0</v>
      </c>
      <c r="X2611" s="524">
        <v>0</v>
      </c>
      <c r="Y2611" s="525" t="s">
        <v>77</v>
      </c>
      <c r="Z2611" s="516">
        <v>2016</v>
      </c>
      <c r="AA2611" s="526" t="s">
        <v>3133</v>
      </c>
      <c r="AB2611" s="527" t="s">
        <v>366</v>
      </c>
      <c r="AC2611" s="527" t="s">
        <v>526</v>
      </c>
      <c r="AD2611" s="528"/>
      <c r="AE2611" s="529" t="s">
        <v>380</v>
      </c>
      <c r="AF2611" s="530"/>
      <c r="AG2611" s="530"/>
      <c r="AH2611" s="530"/>
      <c r="AI2611" s="530"/>
      <c r="AJ2611" s="530"/>
      <c r="AK2611" s="531" t="s">
        <v>1283</v>
      </c>
    </row>
    <row r="2612" spans="1:40" s="192" customFormat="1" ht="100.5" customHeight="1">
      <c r="A2612" s="74" t="s">
        <v>1370</v>
      </c>
      <c r="B2612" s="288" t="s">
        <v>33</v>
      </c>
      <c r="C2612" s="288" t="s">
        <v>1371</v>
      </c>
      <c r="D2612" s="288" t="s">
        <v>1372</v>
      </c>
      <c r="E2612" s="288" t="s">
        <v>1372</v>
      </c>
      <c r="F2612" s="288" t="s">
        <v>1372</v>
      </c>
      <c r="G2612" s="288" t="s">
        <v>1372</v>
      </c>
      <c r="H2612" s="308" t="s">
        <v>1373</v>
      </c>
      <c r="I2612" s="308" t="s">
        <v>1374</v>
      </c>
      <c r="J2612" s="308" t="s">
        <v>38</v>
      </c>
      <c r="K2612" s="316">
        <v>100</v>
      </c>
      <c r="L2612" s="317">
        <v>711000000</v>
      </c>
      <c r="M2612" s="295" t="s">
        <v>73</v>
      </c>
      <c r="N2612" s="288" t="s">
        <v>248</v>
      </c>
      <c r="O2612" s="620" t="s">
        <v>73</v>
      </c>
      <c r="P2612" s="318"/>
      <c r="Q2612" s="622" t="s">
        <v>1375</v>
      </c>
      <c r="R2612" s="319" t="s">
        <v>76</v>
      </c>
      <c r="S2612" s="320"/>
      <c r="T2612" s="321" t="s">
        <v>51</v>
      </c>
      <c r="U2612" s="325"/>
      <c r="V2612" s="322">
        <v>1000000</v>
      </c>
      <c r="W2612" s="322">
        <v>1000000</v>
      </c>
      <c r="X2612" s="625">
        <f t="shared" si="100"/>
        <v>1120000</v>
      </c>
      <c r="Y2612" s="287" t="s">
        <v>77</v>
      </c>
      <c r="Z2612" s="288">
        <v>2016</v>
      </c>
      <c r="AA2612" s="323"/>
      <c r="AB2612" s="290" t="s">
        <v>876</v>
      </c>
      <c r="AC2612" s="623" t="s">
        <v>209</v>
      </c>
      <c r="AD2612" s="290"/>
      <c r="AE2612" s="290" t="s">
        <v>1376</v>
      </c>
      <c r="AF2612" s="290" t="s">
        <v>1377</v>
      </c>
      <c r="AG2612" s="292"/>
      <c r="AH2612" s="292"/>
      <c r="AI2612" s="292"/>
      <c r="AJ2612" s="292"/>
      <c r="AK2612" s="290"/>
      <c r="AL2612" s="206"/>
      <c r="AM2612" s="324"/>
      <c r="AN2612" s="324"/>
    </row>
    <row r="2613" spans="1:40" s="192" customFormat="1" ht="100.5" customHeight="1">
      <c r="A2613" s="74" t="s">
        <v>1378</v>
      </c>
      <c r="B2613" s="288" t="s">
        <v>33</v>
      </c>
      <c r="C2613" s="288" t="s">
        <v>307</v>
      </c>
      <c r="D2613" s="288" t="s">
        <v>302</v>
      </c>
      <c r="E2613" s="288" t="s">
        <v>302</v>
      </c>
      <c r="F2613" s="288" t="s">
        <v>302</v>
      </c>
      <c r="G2613" s="288" t="s">
        <v>302</v>
      </c>
      <c r="H2613" s="308" t="s">
        <v>1379</v>
      </c>
      <c r="I2613" s="308" t="s">
        <v>1380</v>
      </c>
      <c r="J2613" s="308" t="s">
        <v>38</v>
      </c>
      <c r="K2613" s="316">
        <v>100</v>
      </c>
      <c r="L2613" s="317">
        <v>711000000</v>
      </c>
      <c r="M2613" s="295" t="s">
        <v>73</v>
      </c>
      <c r="N2613" s="288" t="s">
        <v>248</v>
      </c>
      <c r="O2613" s="620" t="s">
        <v>73</v>
      </c>
      <c r="P2613" s="318"/>
      <c r="Q2613" s="622" t="s">
        <v>1375</v>
      </c>
      <c r="R2613" s="288" t="s">
        <v>1381</v>
      </c>
      <c r="S2613" s="325"/>
      <c r="T2613" s="326" t="s">
        <v>51</v>
      </c>
      <c r="U2613" s="326"/>
      <c r="V2613" s="322">
        <v>10246500</v>
      </c>
      <c r="W2613" s="322">
        <v>10246500</v>
      </c>
      <c r="X2613" s="625">
        <f t="shared" si="100"/>
        <v>11476080.000000002</v>
      </c>
      <c r="Y2613" s="287" t="s">
        <v>40</v>
      </c>
      <c r="Z2613" s="288">
        <v>2016</v>
      </c>
      <c r="AA2613" s="323"/>
      <c r="AB2613" s="290" t="s">
        <v>876</v>
      </c>
      <c r="AC2613" s="623" t="s">
        <v>67</v>
      </c>
      <c r="AD2613" s="290"/>
      <c r="AE2613" s="290" t="s">
        <v>1382</v>
      </c>
      <c r="AF2613" s="290" t="s">
        <v>1383</v>
      </c>
      <c r="AG2613" s="292"/>
      <c r="AH2613" s="292"/>
      <c r="AI2613" s="292"/>
      <c r="AJ2613" s="292"/>
      <c r="AK2613" s="290"/>
      <c r="AL2613" s="206"/>
      <c r="AM2613" s="324"/>
      <c r="AN2613" s="324"/>
    </row>
    <row r="2614" spans="1:40" s="192" customFormat="1" ht="100.5" customHeight="1">
      <c r="A2614" s="74" t="s">
        <v>1384</v>
      </c>
      <c r="B2614" s="288" t="s">
        <v>33</v>
      </c>
      <c r="C2614" s="288" t="s">
        <v>1385</v>
      </c>
      <c r="D2614" s="288" t="s">
        <v>1386</v>
      </c>
      <c r="E2614" s="288" t="s">
        <v>1386</v>
      </c>
      <c r="F2614" s="288" t="s">
        <v>1386</v>
      </c>
      <c r="G2614" s="288" t="s">
        <v>1386</v>
      </c>
      <c r="H2614" s="327" t="s">
        <v>1387</v>
      </c>
      <c r="I2614" s="327" t="s">
        <v>1388</v>
      </c>
      <c r="J2614" s="308" t="s">
        <v>38</v>
      </c>
      <c r="K2614" s="316">
        <v>100</v>
      </c>
      <c r="L2614" s="317">
        <v>711000000</v>
      </c>
      <c r="M2614" s="295" t="s">
        <v>73</v>
      </c>
      <c r="N2614" s="288" t="s">
        <v>248</v>
      </c>
      <c r="O2614" s="620" t="s">
        <v>73</v>
      </c>
      <c r="P2614" s="318"/>
      <c r="Q2614" s="622" t="s">
        <v>1375</v>
      </c>
      <c r="R2614" s="288" t="s">
        <v>1381</v>
      </c>
      <c r="S2614" s="325"/>
      <c r="T2614" s="326" t="s">
        <v>51</v>
      </c>
      <c r="U2614" s="326"/>
      <c r="V2614" s="322">
        <v>3706000</v>
      </c>
      <c r="W2614" s="322">
        <v>3706000</v>
      </c>
      <c r="X2614" s="625">
        <f t="shared" si="100"/>
        <v>4150720.0000000005</v>
      </c>
      <c r="Y2614" s="287" t="s">
        <v>40</v>
      </c>
      <c r="Z2614" s="288">
        <v>2016</v>
      </c>
      <c r="AA2614" s="323"/>
      <c r="AB2614" s="290" t="s">
        <v>876</v>
      </c>
      <c r="AC2614" s="623" t="s">
        <v>67</v>
      </c>
      <c r="AD2614" s="290"/>
      <c r="AE2614" s="290" t="s">
        <v>1382</v>
      </c>
      <c r="AF2614" s="290" t="s">
        <v>1383</v>
      </c>
      <c r="AG2614" s="292"/>
      <c r="AH2614" s="292"/>
      <c r="AI2614" s="292"/>
      <c r="AJ2614" s="292"/>
      <c r="AK2614" s="290"/>
      <c r="AL2614" s="206"/>
      <c r="AM2614" s="324"/>
      <c r="AN2614" s="324"/>
    </row>
    <row r="2615" spans="1:40" s="552" customFormat="1" ht="100.5" customHeight="1">
      <c r="A2615" s="515" t="s">
        <v>1389</v>
      </c>
      <c r="B2615" s="533" t="s">
        <v>33</v>
      </c>
      <c r="C2615" s="533" t="s">
        <v>1390</v>
      </c>
      <c r="D2615" s="533" t="s">
        <v>1391</v>
      </c>
      <c r="E2615" s="533" t="s">
        <v>1391</v>
      </c>
      <c r="F2615" s="533" t="s">
        <v>1392</v>
      </c>
      <c r="G2615" s="533" t="s">
        <v>1392</v>
      </c>
      <c r="H2615" s="534" t="s">
        <v>1393</v>
      </c>
      <c r="I2615" s="534" t="s">
        <v>1393</v>
      </c>
      <c r="J2615" s="534" t="s">
        <v>38</v>
      </c>
      <c r="K2615" s="535">
        <v>100</v>
      </c>
      <c r="L2615" s="585">
        <v>711000000</v>
      </c>
      <c r="M2615" s="520" t="s">
        <v>73</v>
      </c>
      <c r="N2615" s="533" t="s">
        <v>248</v>
      </c>
      <c r="O2615" s="536" t="s">
        <v>73</v>
      </c>
      <c r="P2615" s="677"/>
      <c r="Q2615" s="516" t="s">
        <v>1375</v>
      </c>
      <c r="R2615" s="533" t="s">
        <v>76</v>
      </c>
      <c r="S2615" s="706"/>
      <c r="T2615" s="587" t="s">
        <v>51</v>
      </c>
      <c r="U2615" s="880"/>
      <c r="V2615" s="681">
        <v>386520</v>
      </c>
      <c r="W2615" s="681">
        <v>0</v>
      </c>
      <c r="X2615" s="524">
        <v>0</v>
      </c>
      <c r="Y2615" s="537" t="s">
        <v>77</v>
      </c>
      <c r="Z2615" s="533">
        <v>2016</v>
      </c>
      <c r="AA2615" s="682"/>
      <c r="AB2615" s="531" t="s">
        <v>876</v>
      </c>
      <c r="AC2615" s="595" t="s">
        <v>209</v>
      </c>
      <c r="AD2615" s="531"/>
      <c r="AE2615" s="531" t="s">
        <v>1394</v>
      </c>
      <c r="AF2615" s="531" t="s">
        <v>1395</v>
      </c>
      <c r="AG2615" s="531"/>
      <c r="AH2615" s="531"/>
      <c r="AI2615" s="531"/>
      <c r="AJ2615" s="531"/>
      <c r="AK2615" s="531"/>
      <c r="AL2615" s="551"/>
      <c r="AM2615" s="551"/>
      <c r="AN2615" s="551"/>
    </row>
    <row r="2616" spans="1:40" s="192" customFormat="1" ht="100.5" customHeight="1">
      <c r="A2616" s="8" t="s">
        <v>3857</v>
      </c>
      <c r="B2616" s="8" t="s">
        <v>33</v>
      </c>
      <c r="C2616" s="8" t="s">
        <v>1390</v>
      </c>
      <c r="D2616" s="8" t="s">
        <v>1391</v>
      </c>
      <c r="E2616" s="8" t="s">
        <v>1391</v>
      </c>
      <c r="F2616" s="8" t="s">
        <v>1392</v>
      </c>
      <c r="G2616" s="8" t="s">
        <v>1392</v>
      </c>
      <c r="H2616" s="25" t="s">
        <v>1393</v>
      </c>
      <c r="I2616" s="25" t="s">
        <v>1393</v>
      </c>
      <c r="J2616" s="25" t="s">
        <v>38</v>
      </c>
      <c r="K2616" s="10">
        <v>100</v>
      </c>
      <c r="L2616" s="4">
        <v>711000000</v>
      </c>
      <c r="M2616" s="628" t="s">
        <v>73</v>
      </c>
      <c r="N2616" s="8" t="s">
        <v>1233</v>
      </c>
      <c r="O2616" s="5" t="s">
        <v>73</v>
      </c>
      <c r="P2616" s="16"/>
      <c r="Q2616" s="12" t="s">
        <v>1375</v>
      </c>
      <c r="R2616" s="8" t="s">
        <v>76</v>
      </c>
      <c r="S2616" s="328"/>
      <c r="T2616" s="13" t="s">
        <v>51</v>
      </c>
      <c r="U2616" s="17"/>
      <c r="V2616" s="708">
        <v>386520</v>
      </c>
      <c r="W2616" s="708">
        <v>386520</v>
      </c>
      <c r="X2616" s="7">
        <f t="shared" ref="X2616" si="105">W2616*1.12</f>
        <v>432902.40000000002</v>
      </c>
      <c r="Y2616" s="15"/>
      <c r="Z2616" s="8">
        <v>2016</v>
      </c>
      <c r="AA2616" s="8" t="s">
        <v>3831</v>
      </c>
      <c r="AB2616" s="2" t="s">
        <v>876</v>
      </c>
      <c r="AC2616" s="1" t="s">
        <v>209</v>
      </c>
      <c r="AD2616" s="2"/>
      <c r="AE2616" s="2" t="s">
        <v>1394</v>
      </c>
      <c r="AF2616" s="2" t="s">
        <v>1395</v>
      </c>
      <c r="AG2616" s="2"/>
      <c r="AH2616" s="2"/>
      <c r="AI2616" s="2"/>
      <c r="AJ2616" s="2"/>
      <c r="AK2616" s="2"/>
      <c r="AL2616" s="324"/>
      <c r="AM2616" s="324"/>
      <c r="AN2616" s="324"/>
    </row>
    <row r="2617" spans="1:40" s="552" customFormat="1" ht="100.5" customHeight="1">
      <c r="A2617" s="515" t="s">
        <v>1396</v>
      </c>
      <c r="B2617" s="533" t="s">
        <v>33</v>
      </c>
      <c r="C2617" s="533" t="s">
        <v>1397</v>
      </c>
      <c r="D2617" s="533" t="s">
        <v>1398</v>
      </c>
      <c r="E2617" s="533" t="s">
        <v>1398</v>
      </c>
      <c r="F2617" s="533" t="s">
        <v>1398</v>
      </c>
      <c r="G2617" s="533" t="s">
        <v>1398</v>
      </c>
      <c r="H2617" s="585" t="s">
        <v>1399</v>
      </c>
      <c r="I2617" s="585" t="s">
        <v>1400</v>
      </c>
      <c r="J2617" s="534" t="s">
        <v>38</v>
      </c>
      <c r="K2617" s="535">
        <v>100</v>
      </c>
      <c r="L2617" s="585">
        <v>711000000</v>
      </c>
      <c r="M2617" s="520" t="s">
        <v>73</v>
      </c>
      <c r="N2617" s="533" t="s">
        <v>841</v>
      </c>
      <c r="O2617" s="536" t="s">
        <v>73</v>
      </c>
      <c r="P2617" s="677"/>
      <c r="Q2617" s="516" t="s">
        <v>1375</v>
      </c>
      <c r="R2617" s="533" t="s">
        <v>1381</v>
      </c>
      <c r="S2617" s="706"/>
      <c r="T2617" s="587" t="s">
        <v>51</v>
      </c>
      <c r="U2617" s="880"/>
      <c r="V2617" s="681">
        <v>15000000</v>
      </c>
      <c r="W2617" s="681">
        <v>0</v>
      </c>
      <c r="X2617" s="524">
        <v>0</v>
      </c>
      <c r="Y2617" s="537" t="s">
        <v>40</v>
      </c>
      <c r="Z2617" s="533">
        <v>2016</v>
      </c>
      <c r="AA2617" s="682"/>
      <c r="AB2617" s="531" t="s">
        <v>876</v>
      </c>
      <c r="AC2617" s="595" t="s">
        <v>67</v>
      </c>
      <c r="AD2617" s="531" t="s">
        <v>1401</v>
      </c>
      <c r="AE2617" s="531" t="s">
        <v>1402</v>
      </c>
      <c r="AF2617" s="531"/>
      <c r="AG2617" s="531"/>
      <c r="AH2617" s="531"/>
      <c r="AI2617" s="531"/>
      <c r="AJ2617" s="531"/>
      <c r="AK2617" s="531"/>
      <c r="AL2617" s="551"/>
      <c r="AM2617" s="551"/>
      <c r="AN2617" s="551"/>
    </row>
    <row r="2618" spans="1:40" s="192" customFormat="1" ht="100.5" customHeight="1">
      <c r="A2618" s="74" t="s">
        <v>4605</v>
      </c>
      <c r="B2618" s="8" t="s">
        <v>33</v>
      </c>
      <c r="C2618" s="8" t="s">
        <v>1397</v>
      </c>
      <c r="D2618" s="8" t="s">
        <v>1398</v>
      </c>
      <c r="E2618" s="8" t="s">
        <v>1398</v>
      </c>
      <c r="F2618" s="8" t="s">
        <v>1398</v>
      </c>
      <c r="G2618" s="8" t="s">
        <v>1398</v>
      </c>
      <c r="H2618" s="4" t="s">
        <v>1399</v>
      </c>
      <c r="I2618" s="4" t="s">
        <v>1400</v>
      </c>
      <c r="J2618" s="25" t="s">
        <v>38</v>
      </c>
      <c r="K2618" s="10">
        <v>100</v>
      </c>
      <c r="L2618" s="4">
        <v>711000000</v>
      </c>
      <c r="M2618" s="628" t="s">
        <v>73</v>
      </c>
      <c r="N2618" s="8" t="s">
        <v>2115</v>
      </c>
      <c r="O2618" s="5" t="s">
        <v>73</v>
      </c>
      <c r="P2618" s="16"/>
      <c r="Q2618" s="12" t="s">
        <v>1375</v>
      </c>
      <c r="R2618" s="8" t="s">
        <v>1381</v>
      </c>
      <c r="S2618" s="1034"/>
      <c r="T2618" s="13" t="s">
        <v>51</v>
      </c>
      <c r="U2618" s="17"/>
      <c r="V2618" s="708">
        <v>15000000</v>
      </c>
      <c r="W2618" s="708">
        <v>15000000</v>
      </c>
      <c r="X2618" s="7">
        <f t="shared" ref="X2618" si="106">W2618*1.12</f>
        <v>16800000</v>
      </c>
      <c r="Y2618" s="15" t="s">
        <v>40</v>
      </c>
      <c r="Z2618" s="8">
        <v>2016</v>
      </c>
      <c r="AA2618" s="8">
        <v>11</v>
      </c>
      <c r="AB2618" s="2" t="s">
        <v>876</v>
      </c>
      <c r="AC2618" s="1" t="s">
        <v>67</v>
      </c>
      <c r="AD2618" s="2" t="s">
        <v>1401</v>
      </c>
      <c r="AE2618" s="2" t="s">
        <v>1402</v>
      </c>
      <c r="AF2618" s="2"/>
      <c r="AG2618" s="2"/>
      <c r="AH2618" s="2"/>
      <c r="AI2618" s="2"/>
      <c r="AJ2618" s="2"/>
      <c r="AK2618" s="2"/>
      <c r="AL2618" s="324"/>
      <c r="AM2618" s="324"/>
      <c r="AN2618" s="324"/>
    </row>
    <row r="2619" spans="1:40" s="192" customFormat="1" ht="100.5" customHeight="1">
      <c r="A2619" s="74" t="s">
        <v>1403</v>
      </c>
      <c r="B2619" s="288" t="s">
        <v>33</v>
      </c>
      <c r="C2619" s="329" t="s">
        <v>1404</v>
      </c>
      <c r="D2619" s="329" t="s">
        <v>1405</v>
      </c>
      <c r="E2619" s="329" t="s">
        <v>1405</v>
      </c>
      <c r="F2619" s="329" t="s">
        <v>1405</v>
      </c>
      <c r="G2619" s="329" t="s">
        <v>1405</v>
      </c>
      <c r="H2619" s="620" t="s">
        <v>1406</v>
      </c>
      <c r="I2619" s="620" t="s">
        <v>1407</v>
      </c>
      <c r="J2619" s="308" t="s">
        <v>38</v>
      </c>
      <c r="K2619" s="316">
        <v>100</v>
      </c>
      <c r="L2619" s="317">
        <v>711000000</v>
      </c>
      <c r="M2619" s="295" t="s">
        <v>73</v>
      </c>
      <c r="N2619" s="288" t="s">
        <v>841</v>
      </c>
      <c r="O2619" s="620" t="s">
        <v>73</v>
      </c>
      <c r="P2619" s="318"/>
      <c r="Q2619" s="622" t="s">
        <v>1375</v>
      </c>
      <c r="R2619" s="288" t="s">
        <v>1381</v>
      </c>
      <c r="S2619" s="328"/>
      <c r="T2619" s="326" t="s">
        <v>51</v>
      </c>
      <c r="U2619" s="325"/>
      <c r="V2619" s="322">
        <v>1785000</v>
      </c>
      <c r="W2619" s="322">
        <v>1785000</v>
      </c>
      <c r="X2619" s="625">
        <f t="shared" si="100"/>
        <v>1999200.0000000002</v>
      </c>
      <c r="Y2619" s="287" t="s">
        <v>40</v>
      </c>
      <c r="Z2619" s="288">
        <v>2016</v>
      </c>
      <c r="AA2619" s="323"/>
      <c r="AB2619" s="290" t="s">
        <v>876</v>
      </c>
      <c r="AC2619" s="623" t="s">
        <v>67</v>
      </c>
      <c r="AD2619" s="290" t="s">
        <v>1408</v>
      </c>
      <c r="AE2619" s="290" t="s">
        <v>1409</v>
      </c>
      <c r="AF2619" s="290"/>
      <c r="AG2619" s="290"/>
      <c r="AH2619" s="290"/>
      <c r="AI2619" s="290"/>
      <c r="AJ2619" s="290"/>
      <c r="AK2619" s="290"/>
      <c r="AL2619" s="324"/>
      <c r="AM2619" s="324"/>
      <c r="AN2619" s="324"/>
    </row>
    <row r="2620" spans="1:40" s="192" customFormat="1" ht="100.5" customHeight="1">
      <c r="A2620" s="74" t="s">
        <v>1410</v>
      </c>
      <c r="B2620" s="288" t="s">
        <v>33</v>
      </c>
      <c r="C2620" s="288" t="s">
        <v>1397</v>
      </c>
      <c r="D2620" s="288" t="s">
        <v>1398</v>
      </c>
      <c r="E2620" s="288" t="s">
        <v>1398</v>
      </c>
      <c r="F2620" s="288" t="s">
        <v>1398</v>
      </c>
      <c r="G2620" s="288" t="s">
        <v>1398</v>
      </c>
      <c r="H2620" s="620" t="s">
        <v>1411</v>
      </c>
      <c r="I2620" s="620" t="s">
        <v>1412</v>
      </c>
      <c r="J2620" s="308" t="s">
        <v>38</v>
      </c>
      <c r="K2620" s="316">
        <v>100</v>
      </c>
      <c r="L2620" s="317">
        <v>711000000</v>
      </c>
      <c r="M2620" s="295" t="s">
        <v>73</v>
      </c>
      <c r="N2620" s="288" t="s">
        <v>841</v>
      </c>
      <c r="O2620" s="620" t="s">
        <v>73</v>
      </c>
      <c r="P2620" s="318"/>
      <c r="Q2620" s="622" t="s">
        <v>1375</v>
      </c>
      <c r="R2620" s="288" t="s">
        <v>1381</v>
      </c>
      <c r="S2620" s="328"/>
      <c r="T2620" s="326" t="s">
        <v>51</v>
      </c>
      <c r="U2620" s="325"/>
      <c r="V2620" s="322">
        <v>1965000</v>
      </c>
      <c r="W2620" s="322">
        <v>1965000</v>
      </c>
      <c r="X2620" s="625">
        <f t="shared" si="100"/>
        <v>2200800</v>
      </c>
      <c r="Y2620" s="287" t="s">
        <v>40</v>
      </c>
      <c r="Z2620" s="288">
        <v>2016</v>
      </c>
      <c r="AA2620" s="323"/>
      <c r="AB2620" s="627" t="s">
        <v>876</v>
      </c>
      <c r="AC2620" s="623" t="s">
        <v>67</v>
      </c>
      <c r="AD2620" s="290" t="s">
        <v>1401</v>
      </c>
      <c r="AE2620" s="290" t="s">
        <v>1402</v>
      </c>
      <c r="AF2620" s="290"/>
      <c r="AG2620" s="290"/>
      <c r="AH2620" s="290"/>
      <c r="AI2620" s="290"/>
      <c r="AJ2620" s="290"/>
      <c r="AK2620" s="290"/>
      <c r="AL2620" s="324"/>
      <c r="AM2620" s="324"/>
      <c r="AN2620" s="324"/>
    </row>
    <row r="2621" spans="1:40" s="192" customFormat="1" ht="100.5" customHeight="1">
      <c r="A2621" s="74" t="s">
        <v>1413</v>
      </c>
      <c r="B2621" s="620" t="s">
        <v>33</v>
      </c>
      <c r="C2621" s="330" t="s">
        <v>1414</v>
      </c>
      <c r="D2621" s="330" t="s">
        <v>1415</v>
      </c>
      <c r="E2621" s="330" t="s">
        <v>1415</v>
      </c>
      <c r="F2621" s="330" t="s">
        <v>1415</v>
      </c>
      <c r="G2621" s="330" t="s">
        <v>1415</v>
      </c>
      <c r="H2621" s="330" t="s">
        <v>1416</v>
      </c>
      <c r="I2621" s="330" t="s">
        <v>1416</v>
      </c>
      <c r="J2621" s="620" t="s">
        <v>227</v>
      </c>
      <c r="K2621" s="620">
        <v>100</v>
      </c>
      <c r="L2621" s="620">
        <v>711000000</v>
      </c>
      <c r="M2621" s="620" t="s">
        <v>73</v>
      </c>
      <c r="N2621" s="331" t="s">
        <v>707</v>
      </c>
      <c r="O2621" s="620" t="s">
        <v>1417</v>
      </c>
      <c r="P2621" s="317"/>
      <c r="Q2621" s="622" t="s">
        <v>1418</v>
      </c>
      <c r="R2621" s="288" t="s">
        <v>1278</v>
      </c>
      <c r="S2621" s="317"/>
      <c r="T2621" s="317" t="s">
        <v>51</v>
      </c>
      <c r="U2621" s="332"/>
      <c r="V2621" s="287">
        <v>2160000</v>
      </c>
      <c r="W2621" s="287">
        <v>2160000</v>
      </c>
      <c r="X2621" s="625">
        <f t="shared" si="100"/>
        <v>2419200</v>
      </c>
      <c r="Y2621" s="333" t="s">
        <v>77</v>
      </c>
      <c r="Z2621" s="620">
        <v>2016</v>
      </c>
      <c r="AA2621" s="334"/>
      <c r="AB2621" s="627" t="s">
        <v>876</v>
      </c>
      <c r="AC2621" s="335"/>
      <c r="AD2621" s="303" t="s">
        <v>1419</v>
      </c>
      <c r="AE2621" s="290" t="s">
        <v>1420</v>
      </c>
      <c r="AF2621" s="303"/>
      <c r="AG2621" s="293"/>
      <c r="AH2621" s="293"/>
      <c r="AI2621" s="293"/>
      <c r="AJ2621" s="293"/>
      <c r="AK2621" s="293"/>
      <c r="AL2621" s="190"/>
      <c r="AM2621" s="324"/>
      <c r="AN2621" s="324"/>
    </row>
    <row r="2622" spans="1:40" s="192" customFormat="1" ht="100.5" customHeight="1">
      <c r="A2622" s="74" t="s">
        <v>1421</v>
      </c>
      <c r="B2622" s="620" t="s">
        <v>33</v>
      </c>
      <c r="C2622" s="330" t="s">
        <v>1414</v>
      </c>
      <c r="D2622" s="330" t="s">
        <v>1415</v>
      </c>
      <c r="E2622" s="330" t="s">
        <v>1415</v>
      </c>
      <c r="F2622" s="330" t="s">
        <v>1415</v>
      </c>
      <c r="G2622" s="330" t="s">
        <v>1415</v>
      </c>
      <c r="H2622" s="330" t="s">
        <v>1416</v>
      </c>
      <c r="I2622" s="330" t="s">
        <v>1416</v>
      </c>
      <c r="J2622" s="620" t="s">
        <v>227</v>
      </c>
      <c r="K2622" s="620">
        <v>100</v>
      </c>
      <c r="L2622" s="620">
        <v>711000000</v>
      </c>
      <c r="M2622" s="620" t="s">
        <v>73</v>
      </c>
      <c r="N2622" s="331" t="s">
        <v>707</v>
      </c>
      <c r="O2622" s="620" t="s">
        <v>1422</v>
      </c>
      <c r="P2622" s="317"/>
      <c r="Q2622" s="622" t="s">
        <v>1418</v>
      </c>
      <c r="R2622" s="288" t="s">
        <v>1278</v>
      </c>
      <c r="S2622" s="317"/>
      <c r="T2622" s="317" t="s">
        <v>51</v>
      </c>
      <c r="U2622" s="332"/>
      <c r="V2622" s="287">
        <v>300000</v>
      </c>
      <c r="W2622" s="287">
        <v>300000</v>
      </c>
      <c r="X2622" s="625">
        <f t="shared" si="100"/>
        <v>336000.00000000006</v>
      </c>
      <c r="Y2622" s="333" t="s">
        <v>77</v>
      </c>
      <c r="Z2622" s="620">
        <v>2016</v>
      </c>
      <c r="AA2622" s="334"/>
      <c r="AB2622" s="627" t="s">
        <v>876</v>
      </c>
      <c r="AC2622" s="335"/>
      <c r="AD2622" s="303" t="s">
        <v>1419</v>
      </c>
      <c r="AE2622" s="290" t="s">
        <v>1420</v>
      </c>
      <c r="AF2622" s="303"/>
      <c r="AG2622" s="293"/>
      <c r="AH2622" s="293"/>
      <c r="AI2622" s="293"/>
      <c r="AJ2622" s="293"/>
      <c r="AK2622" s="293"/>
      <c r="AL2622" s="190"/>
      <c r="AM2622" s="324"/>
      <c r="AN2622" s="324"/>
    </row>
    <row r="2623" spans="1:40" s="192" customFormat="1" ht="100.5" customHeight="1">
      <c r="A2623" s="74" t="s">
        <v>1423</v>
      </c>
      <c r="B2623" s="620" t="s">
        <v>33</v>
      </c>
      <c r="C2623" s="330" t="s">
        <v>1414</v>
      </c>
      <c r="D2623" s="330" t="s">
        <v>1415</v>
      </c>
      <c r="E2623" s="330" t="s">
        <v>1415</v>
      </c>
      <c r="F2623" s="330" t="s">
        <v>1415</v>
      </c>
      <c r="G2623" s="330" t="s">
        <v>1415</v>
      </c>
      <c r="H2623" s="330" t="s">
        <v>1416</v>
      </c>
      <c r="I2623" s="330" t="s">
        <v>1416</v>
      </c>
      <c r="J2623" s="620" t="s">
        <v>227</v>
      </c>
      <c r="K2623" s="620">
        <v>100</v>
      </c>
      <c r="L2623" s="620">
        <v>711000000</v>
      </c>
      <c r="M2623" s="620" t="s">
        <v>73</v>
      </c>
      <c r="N2623" s="331" t="s">
        <v>707</v>
      </c>
      <c r="O2623" s="620" t="s">
        <v>1424</v>
      </c>
      <c r="P2623" s="317"/>
      <c r="Q2623" s="622" t="s">
        <v>1418</v>
      </c>
      <c r="R2623" s="288" t="s">
        <v>1278</v>
      </c>
      <c r="S2623" s="317"/>
      <c r="T2623" s="317" t="s">
        <v>51</v>
      </c>
      <c r="U2623" s="332"/>
      <c r="V2623" s="287">
        <v>140000</v>
      </c>
      <c r="W2623" s="287">
        <v>140000</v>
      </c>
      <c r="X2623" s="625">
        <f t="shared" si="100"/>
        <v>156800.00000000003</v>
      </c>
      <c r="Y2623" s="333" t="s">
        <v>77</v>
      </c>
      <c r="Z2623" s="620">
        <v>2016</v>
      </c>
      <c r="AA2623" s="334"/>
      <c r="AB2623" s="627" t="s">
        <v>876</v>
      </c>
      <c r="AC2623" s="335"/>
      <c r="AD2623" s="303" t="s">
        <v>1419</v>
      </c>
      <c r="AE2623" s="290" t="s">
        <v>1420</v>
      </c>
      <c r="AF2623" s="303"/>
      <c r="AG2623" s="293"/>
      <c r="AH2623" s="293"/>
      <c r="AI2623" s="293"/>
      <c r="AJ2623" s="293"/>
      <c r="AK2623" s="293"/>
      <c r="AL2623" s="190"/>
      <c r="AM2623" s="324"/>
      <c r="AN2623" s="324"/>
    </row>
    <row r="2624" spans="1:40" s="192" customFormat="1" ht="100.5" customHeight="1">
      <c r="A2624" s="74" t="s">
        <v>1425</v>
      </c>
      <c r="B2624" s="620" t="s">
        <v>33</v>
      </c>
      <c r="C2624" s="330" t="s">
        <v>1414</v>
      </c>
      <c r="D2624" s="330" t="s">
        <v>1415</v>
      </c>
      <c r="E2624" s="330" t="s">
        <v>1415</v>
      </c>
      <c r="F2624" s="330" t="s">
        <v>1415</v>
      </c>
      <c r="G2624" s="330" t="s">
        <v>1415</v>
      </c>
      <c r="H2624" s="330" t="s">
        <v>1416</v>
      </c>
      <c r="I2624" s="330" t="s">
        <v>1416</v>
      </c>
      <c r="J2624" s="620" t="s">
        <v>227</v>
      </c>
      <c r="K2624" s="620">
        <v>100</v>
      </c>
      <c r="L2624" s="620">
        <v>711000000</v>
      </c>
      <c r="M2624" s="620" t="s">
        <v>73</v>
      </c>
      <c r="N2624" s="331" t="s">
        <v>707</v>
      </c>
      <c r="O2624" s="620" t="s">
        <v>1426</v>
      </c>
      <c r="P2624" s="317"/>
      <c r="Q2624" s="622" t="s">
        <v>1418</v>
      </c>
      <c r="R2624" s="288" t="s">
        <v>1278</v>
      </c>
      <c r="S2624" s="317"/>
      <c r="T2624" s="317" t="s">
        <v>51</v>
      </c>
      <c r="U2624" s="332"/>
      <c r="V2624" s="287">
        <v>120000</v>
      </c>
      <c r="W2624" s="287">
        <v>120000</v>
      </c>
      <c r="X2624" s="625">
        <f t="shared" si="100"/>
        <v>134400</v>
      </c>
      <c r="Y2624" s="333" t="s">
        <v>77</v>
      </c>
      <c r="Z2624" s="620">
        <v>2016</v>
      </c>
      <c r="AA2624" s="334"/>
      <c r="AB2624" s="627" t="s">
        <v>876</v>
      </c>
      <c r="AC2624" s="335"/>
      <c r="AD2624" s="303" t="s">
        <v>1419</v>
      </c>
      <c r="AE2624" s="290" t="s">
        <v>1420</v>
      </c>
      <c r="AF2624" s="303"/>
      <c r="AG2624" s="293"/>
      <c r="AH2624" s="293"/>
      <c r="AI2624" s="293"/>
      <c r="AJ2624" s="293"/>
      <c r="AK2624" s="293"/>
      <c r="AL2624" s="190"/>
      <c r="AM2624" s="324"/>
      <c r="AN2624" s="324"/>
    </row>
    <row r="2625" spans="1:40" s="192" customFormat="1" ht="100.5" customHeight="1">
      <c r="A2625" s="74" t="s">
        <v>1427</v>
      </c>
      <c r="B2625" s="620" t="s">
        <v>33</v>
      </c>
      <c r="C2625" s="330" t="s">
        <v>1414</v>
      </c>
      <c r="D2625" s="330" t="s">
        <v>1415</v>
      </c>
      <c r="E2625" s="330" t="s">
        <v>1415</v>
      </c>
      <c r="F2625" s="330" t="s">
        <v>1415</v>
      </c>
      <c r="G2625" s="330" t="s">
        <v>1415</v>
      </c>
      <c r="H2625" s="330" t="s">
        <v>1416</v>
      </c>
      <c r="I2625" s="330" t="s">
        <v>1416</v>
      </c>
      <c r="J2625" s="620" t="s">
        <v>227</v>
      </c>
      <c r="K2625" s="620">
        <v>100</v>
      </c>
      <c r="L2625" s="620">
        <v>711000000</v>
      </c>
      <c r="M2625" s="620" t="s">
        <v>73</v>
      </c>
      <c r="N2625" s="331" t="s">
        <v>707</v>
      </c>
      <c r="O2625" s="620" t="s">
        <v>1428</v>
      </c>
      <c r="P2625" s="317"/>
      <c r="Q2625" s="622" t="s">
        <v>1418</v>
      </c>
      <c r="R2625" s="288" t="s">
        <v>1278</v>
      </c>
      <c r="S2625" s="317"/>
      <c r="T2625" s="317" t="s">
        <v>51</v>
      </c>
      <c r="U2625" s="332"/>
      <c r="V2625" s="287">
        <v>25000</v>
      </c>
      <c r="W2625" s="287">
        <v>25000</v>
      </c>
      <c r="X2625" s="625">
        <f t="shared" si="100"/>
        <v>28000.000000000004</v>
      </c>
      <c r="Y2625" s="333" t="s">
        <v>77</v>
      </c>
      <c r="Z2625" s="620">
        <v>2016</v>
      </c>
      <c r="AA2625" s="334"/>
      <c r="AB2625" s="627" t="s">
        <v>876</v>
      </c>
      <c r="AC2625" s="335"/>
      <c r="AD2625" s="303" t="s">
        <v>1419</v>
      </c>
      <c r="AE2625" s="290" t="s">
        <v>1420</v>
      </c>
      <c r="AF2625" s="303"/>
      <c r="AG2625" s="293"/>
      <c r="AH2625" s="293"/>
      <c r="AI2625" s="293"/>
      <c r="AJ2625" s="293"/>
      <c r="AK2625" s="293"/>
      <c r="AL2625" s="190"/>
      <c r="AM2625" s="324"/>
      <c r="AN2625" s="324"/>
    </row>
    <row r="2626" spans="1:40" s="192" customFormat="1" ht="100.5" customHeight="1">
      <c r="A2626" s="74" t="s">
        <v>1429</v>
      </c>
      <c r="B2626" s="620" t="s">
        <v>33</v>
      </c>
      <c r="C2626" s="330" t="s">
        <v>1414</v>
      </c>
      <c r="D2626" s="330" t="s">
        <v>1415</v>
      </c>
      <c r="E2626" s="330" t="s">
        <v>1415</v>
      </c>
      <c r="F2626" s="330" t="s">
        <v>1415</v>
      </c>
      <c r="G2626" s="330" t="s">
        <v>1415</v>
      </c>
      <c r="H2626" s="330" t="s">
        <v>1416</v>
      </c>
      <c r="I2626" s="330" t="s">
        <v>1416</v>
      </c>
      <c r="J2626" s="620" t="s">
        <v>227</v>
      </c>
      <c r="K2626" s="620">
        <v>100</v>
      </c>
      <c r="L2626" s="620">
        <v>711000000</v>
      </c>
      <c r="M2626" s="620" t="s">
        <v>73</v>
      </c>
      <c r="N2626" s="331" t="s">
        <v>707</v>
      </c>
      <c r="O2626" s="620" t="s">
        <v>790</v>
      </c>
      <c r="P2626" s="317"/>
      <c r="Q2626" s="622" t="s">
        <v>1418</v>
      </c>
      <c r="R2626" s="288" t="s">
        <v>1278</v>
      </c>
      <c r="S2626" s="317"/>
      <c r="T2626" s="317" t="s">
        <v>51</v>
      </c>
      <c r="U2626" s="332"/>
      <c r="V2626" s="287">
        <v>585000</v>
      </c>
      <c r="W2626" s="287">
        <v>585000</v>
      </c>
      <c r="X2626" s="625">
        <f t="shared" si="100"/>
        <v>655200.00000000012</v>
      </c>
      <c r="Y2626" s="333" t="s">
        <v>77</v>
      </c>
      <c r="Z2626" s="620">
        <v>2016</v>
      </c>
      <c r="AA2626" s="334"/>
      <c r="AB2626" s="627" t="s">
        <v>876</v>
      </c>
      <c r="AC2626" s="335"/>
      <c r="AD2626" s="303" t="s">
        <v>1419</v>
      </c>
      <c r="AE2626" s="290" t="s">
        <v>1420</v>
      </c>
      <c r="AF2626" s="303"/>
      <c r="AG2626" s="293"/>
      <c r="AH2626" s="293"/>
      <c r="AI2626" s="293"/>
      <c r="AJ2626" s="293"/>
      <c r="AK2626" s="293"/>
      <c r="AL2626" s="190"/>
      <c r="AM2626" s="324"/>
      <c r="AN2626" s="324"/>
    </row>
    <row r="2627" spans="1:40" s="192" customFormat="1" ht="100.5" customHeight="1">
      <c r="A2627" s="74" t="s">
        <v>1430</v>
      </c>
      <c r="B2627" s="620" t="s">
        <v>33</v>
      </c>
      <c r="C2627" s="330" t="s">
        <v>1414</v>
      </c>
      <c r="D2627" s="330" t="s">
        <v>1415</v>
      </c>
      <c r="E2627" s="330" t="s">
        <v>1415</v>
      </c>
      <c r="F2627" s="330" t="s">
        <v>1415</v>
      </c>
      <c r="G2627" s="330" t="s">
        <v>1415</v>
      </c>
      <c r="H2627" s="330" t="s">
        <v>1416</v>
      </c>
      <c r="I2627" s="330" t="s">
        <v>1416</v>
      </c>
      <c r="J2627" s="620" t="s">
        <v>227</v>
      </c>
      <c r="K2627" s="620">
        <v>100</v>
      </c>
      <c r="L2627" s="620">
        <v>711000000</v>
      </c>
      <c r="M2627" s="620" t="s">
        <v>73</v>
      </c>
      <c r="N2627" s="331" t="s">
        <v>707</v>
      </c>
      <c r="O2627" s="620" t="s">
        <v>1431</v>
      </c>
      <c r="P2627" s="317"/>
      <c r="Q2627" s="622" t="s">
        <v>1418</v>
      </c>
      <c r="R2627" s="288" t="s">
        <v>1278</v>
      </c>
      <c r="S2627" s="317"/>
      <c r="T2627" s="317" t="s">
        <v>51</v>
      </c>
      <c r="U2627" s="332"/>
      <c r="V2627" s="287">
        <v>120000</v>
      </c>
      <c r="W2627" s="287">
        <v>120000</v>
      </c>
      <c r="X2627" s="625">
        <f t="shared" si="100"/>
        <v>134400</v>
      </c>
      <c r="Y2627" s="333" t="s">
        <v>77</v>
      </c>
      <c r="Z2627" s="620">
        <v>2016</v>
      </c>
      <c r="AA2627" s="334"/>
      <c r="AB2627" s="627" t="s">
        <v>876</v>
      </c>
      <c r="AC2627" s="335"/>
      <c r="AD2627" s="303" t="s">
        <v>1419</v>
      </c>
      <c r="AE2627" s="290" t="s">
        <v>1420</v>
      </c>
      <c r="AF2627" s="303"/>
      <c r="AG2627" s="293"/>
      <c r="AH2627" s="293"/>
      <c r="AI2627" s="293"/>
      <c r="AJ2627" s="293"/>
      <c r="AK2627" s="293"/>
      <c r="AL2627" s="190"/>
      <c r="AM2627" s="324"/>
      <c r="AN2627" s="324"/>
    </row>
    <row r="2628" spans="1:40" s="192" customFormat="1" ht="100.5" customHeight="1">
      <c r="A2628" s="74" t="s">
        <v>1432</v>
      </c>
      <c r="B2628" s="620" t="s">
        <v>33</v>
      </c>
      <c r="C2628" s="330" t="s">
        <v>1414</v>
      </c>
      <c r="D2628" s="330" t="s">
        <v>1415</v>
      </c>
      <c r="E2628" s="330" t="s">
        <v>1415</v>
      </c>
      <c r="F2628" s="330" t="s">
        <v>1415</v>
      </c>
      <c r="G2628" s="330" t="s">
        <v>1415</v>
      </c>
      <c r="H2628" s="330" t="s">
        <v>1416</v>
      </c>
      <c r="I2628" s="330" t="s">
        <v>1416</v>
      </c>
      <c r="J2628" s="620" t="s">
        <v>227</v>
      </c>
      <c r="K2628" s="620">
        <v>100</v>
      </c>
      <c r="L2628" s="620">
        <v>711000000</v>
      </c>
      <c r="M2628" s="620" t="s">
        <v>73</v>
      </c>
      <c r="N2628" s="331" t="s">
        <v>707</v>
      </c>
      <c r="O2628" s="620" t="s">
        <v>1433</v>
      </c>
      <c r="P2628" s="317"/>
      <c r="Q2628" s="622" t="s">
        <v>1418</v>
      </c>
      <c r="R2628" s="288" t="s">
        <v>1278</v>
      </c>
      <c r="S2628" s="317"/>
      <c r="T2628" s="317" t="s">
        <v>51</v>
      </c>
      <c r="U2628" s="332"/>
      <c r="V2628" s="287">
        <v>49000</v>
      </c>
      <c r="W2628" s="287">
        <v>49000</v>
      </c>
      <c r="X2628" s="625">
        <f t="shared" si="100"/>
        <v>54880.000000000007</v>
      </c>
      <c r="Y2628" s="333" t="s">
        <v>77</v>
      </c>
      <c r="Z2628" s="620">
        <v>2016</v>
      </c>
      <c r="AA2628" s="334"/>
      <c r="AB2628" s="627" t="s">
        <v>876</v>
      </c>
      <c r="AC2628" s="335"/>
      <c r="AD2628" s="303" t="s">
        <v>1419</v>
      </c>
      <c r="AE2628" s="290" t="s">
        <v>1420</v>
      </c>
      <c r="AF2628" s="303"/>
      <c r="AG2628" s="293"/>
      <c r="AH2628" s="293"/>
      <c r="AI2628" s="293"/>
      <c r="AJ2628" s="293"/>
      <c r="AK2628" s="293"/>
      <c r="AL2628" s="190"/>
      <c r="AM2628" s="324"/>
      <c r="AN2628" s="324"/>
    </row>
    <row r="2629" spans="1:40" s="192" customFormat="1" ht="100.5" customHeight="1">
      <c r="A2629" s="74" t="s">
        <v>1434</v>
      </c>
      <c r="B2629" s="620" t="s">
        <v>33</v>
      </c>
      <c r="C2629" s="330" t="s">
        <v>1414</v>
      </c>
      <c r="D2629" s="330" t="s">
        <v>1415</v>
      </c>
      <c r="E2629" s="330" t="s">
        <v>1415</v>
      </c>
      <c r="F2629" s="330" t="s">
        <v>1415</v>
      </c>
      <c r="G2629" s="330" t="s">
        <v>1415</v>
      </c>
      <c r="H2629" s="330" t="s">
        <v>1416</v>
      </c>
      <c r="I2629" s="330" t="s">
        <v>1416</v>
      </c>
      <c r="J2629" s="620" t="s">
        <v>227</v>
      </c>
      <c r="K2629" s="620">
        <v>100</v>
      </c>
      <c r="L2629" s="620">
        <v>711000000</v>
      </c>
      <c r="M2629" s="620" t="s">
        <v>73</v>
      </c>
      <c r="N2629" s="331" t="s">
        <v>707</v>
      </c>
      <c r="O2629" s="620" t="s">
        <v>131</v>
      </c>
      <c r="P2629" s="317"/>
      <c r="Q2629" s="622" t="s">
        <v>1418</v>
      </c>
      <c r="R2629" s="288" t="s">
        <v>1278</v>
      </c>
      <c r="S2629" s="317"/>
      <c r="T2629" s="317" t="s">
        <v>51</v>
      </c>
      <c r="U2629" s="332"/>
      <c r="V2629" s="287">
        <v>150000</v>
      </c>
      <c r="W2629" s="287">
        <v>150000</v>
      </c>
      <c r="X2629" s="625">
        <f t="shared" si="100"/>
        <v>168000.00000000003</v>
      </c>
      <c r="Y2629" s="333" t="s">
        <v>77</v>
      </c>
      <c r="Z2629" s="620">
        <v>2016</v>
      </c>
      <c r="AA2629" s="334"/>
      <c r="AB2629" s="627" t="s">
        <v>876</v>
      </c>
      <c r="AC2629" s="335"/>
      <c r="AD2629" s="303" t="s">
        <v>1419</v>
      </c>
      <c r="AE2629" s="290" t="s">
        <v>1420</v>
      </c>
      <c r="AF2629" s="303"/>
      <c r="AG2629" s="293"/>
      <c r="AH2629" s="293"/>
      <c r="AI2629" s="293"/>
      <c r="AJ2629" s="293"/>
      <c r="AK2629" s="293"/>
      <c r="AL2629" s="190"/>
      <c r="AM2629" s="324"/>
      <c r="AN2629" s="324"/>
    </row>
    <row r="2630" spans="1:40" s="192" customFormat="1" ht="100.5" customHeight="1">
      <c r="A2630" s="74" t="s">
        <v>1435</v>
      </c>
      <c r="B2630" s="73" t="s">
        <v>33</v>
      </c>
      <c r="C2630" s="308" t="s">
        <v>364</v>
      </c>
      <c r="D2630" s="308" t="s">
        <v>365</v>
      </c>
      <c r="E2630" s="308" t="s">
        <v>477</v>
      </c>
      <c r="F2630" s="308" t="s">
        <v>365</v>
      </c>
      <c r="G2630" s="308" t="s">
        <v>478</v>
      </c>
      <c r="H2630" s="308" t="s">
        <v>479</v>
      </c>
      <c r="I2630" s="308" t="s">
        <v>480</v>
      </c>
      <c r="J2630" s="622" t="s">
        <v>227</v>
      </c>
      <c r="K2630" s="77">
        <v>100</v>
      </c>
      <c r="L2630" s="317">
        <v>711000000</v>
      </c>
      <c r="M2630" s="295" t="s">
        <v>73</v>
      </c>
      <c r="N2630" s="336" t="s">
        <v>1436</v>
      </c>
      <c r="O2630" s="620" t="s">
        <v>73</v>
      </c>
      <c r="P2630" s="620"/>
      <c r="Q2630" s="622" t="s">
        <v>1437</v>
      </c>
      <c r="R2630" s="620" t="s">
        <v>379</v>
      </c>
      <c r="S2630" s="620"/>
      <c r="T2630" s="73" t="s">
        <v>51</v>
      </c>
      <c r="U2630" s="326"/>
      <c r="V2630" s="625">
        <v>37958333.329999998</v>
      </c>
      <c r="W2630" s="625">
        <v>37958333.329999998</v>
      </c>
      <c r="X2630" s="625">
        <f t="shared" si="100"/>
        <v>42513333.329599999</v>
      </c>
      <c r="Y2630" s="299" t="s">
        <v>77</v>
      </c>
      <c r="Z2630" s="622">
        <v>2016</v>
      </c>
      <c r="AA2630" s="308"/>
      <c r="AB2630" s="303" t="s">
        <v>366</v>
      </c>
      <c r="AC2630" s="337"/>
      <c r="AD2630" s="303"/>
      <c r="AE2630" s="303" t="s">
        <v>412</v>
      </c>
      <c r="AF2630" s="293"/>
      <c r="AG2630" s="293"/>
      <c r="AH2630" s="293"/>
      <c r="AI2630" s="293"/>
      <c r="AJ2630" s="293"/>
      <c r="AK2630" s="290" t="s">
        <v>1438</v>
      </c>
      <c r="AL2630" s="324"/>
    </row>
    <row r="2631" spans="1:40" s="192" customFormat="1" ht="100.5" customHeight="1">
      <c r="A2631" s="74" t="s">
        <v>1439</v>
      </c>
      <c r="B2631" s="622" t="s">
        <v>481</v>
      </c>
      <c r="C2631" s="308" t="s">
        <v>482</v>
      </c>
      <c r="D2631" s="620" t="s">
        <v>483</v>
      </c>
      <c r="E2631" s="620" t="s">
        <v>484</v>
      </c>
      <c r="F2631" s="620" t="s">
        <v>483</v>
      </c>
      <c r="G2631" s="620" t="s">
        <v>485</v>
      </c>
      <c r="H2631" s="620" t="s">
        <v>486</v>
      </c>
      <c r="I2631" s="620" t="s">
        <v>487</v>
      </c>
      <c r="J2631" s="308" t="s">
        <v>227</v>
      </c>
      <c r="K2631" s="338">
        <v>70</v>
      </c>
      <c r="L2631" s="317">
        <v>711000000</v>
      </c>
      <c r="M2631" s="295" t="s">
        <v>73</v>
      </c>
      <c r="N2631" s="336" t="s">
        <v>1436</v>
      </c>
      <c r="O2631" s="620" t="s">
        <v>73</v>
      </c>
      <c r="P2631" s="622"/>
      <c r="Q2631" s="622" t="s">
        <v>1437</v>
      </c>
      <c r="R2631" s="622" t="s">
        <v>379</v>
      </c>
      <c r="S2631" s="622"/>
      <c r="T2631" s="622" t="s">
        <v>51</v>
      </c>
      <c r="U2631" s="622"/>
      <c r="V2631" s="315">
        <v>33878510</v>
      </c>
      <c r="W2631" s="315">
        <v>33878510</v>
      </c>
      <c r="X2631" s="625">
        <f t="shared" si="100"/>
        <v>37943931.200000003</v>
      </c>
      <c r="Y2631" s="339" t="s">
        <v>77</v>
      </c>
      <c r="Z2631" s="622">
        <v>2016</v>
      </c>
      <c r="AA2631" s="340"/>
      <c r="AB2631" s="341" t="s">
        <v>366</v>
      </c>
      <c r="AC2631" s="342"/>
      <c r="AD2631" s="303"/>
      <c r="AE2631" s="303" t="s">
        <v>412</v>
      </c>
      <c r="AF2631" s="292"/>
      <c r="AG2631" s="292"/>
      <c r="AH2631" s="292"/>
      <c r="AI2631" s="292"/>
      <c r="AJ2631" s="292"/>
      <c r="AK2631" s="290" t="s">
        <v>1438</v>
      </c>
      <c r="AL2631" s="324"/>
    </row>
    <row r="2632" spans="1:40" s="192" customFormat="1" ht="100.5" customHeight="1">
      <c r="A2632" s="74" t="s">
        <v>1440</v>
      </c>
      <c r="B2632" s="622" t="s">
        <v>481</v>
      </c>
      <c r="C2632" s="308" t="s">
        <v>482</v>
      </c>
      <c r="D2632" s="620" t="s">
        <v>483</v>
      </c>
      <c r="E2632" s="620" t="s">
        <v>484</v>
      </c>
      <c r="F2632" s="620" t="s">
        <v>483</v>
      </c>
      <c r="G2632" s="620" t="s">
        <v>485</v>
      </c>
      <c r="H2632" s="620" t="s">
        <v>486</v>
      </c>
      <c r="I2632" s="620" t="s">
        <v>487</v>
      </c>
      <c r="J2632" s="308" t="s">
        <v>227</v>
      </c>
      <c r="K2632" s="338">
        <v>70</v>
      </c>
      <c r="L2632" s="317">
        <v>711000000</v>
      </c>
      <c r="M2632" s="295" t="s">
        <v>73</v>
      </c>
      <c r="N2632" s="336" t="s">
        <v>1436</v>
      </c>
      <c r="O2632" s="620" t="s">
        <v>488</v>
      </c>
      <c r="P2632" s="622"/>
      <c r="Q2632" s="622" t="s">
        <v>1437</v>
      </c>
      <c r="R2632" s="622" t="s">
        <v>379</v>
      </c>
      <c r="S2632" s="622"/>
      <c r="T2632" s="622" t="s">
        <v>51</v>
      </c>
      <c r="U2632" s="622"/>
      <c r="V2632" s="315">
        <v>7804320</v>
      </c>
      <c r="W2632" s="315">
        <v>7804320</v>
      </c>
      <c r="X2632" s="625">
        <f t="shared" si="100"/>
        <v>8740838.4000000004</v>
      </c>
      <c r="Y2632" s="339" t="s">
        <v>77</v>
      </c>
      <c r="Z2632" s="622">
        <v>2016</v>
      </c>
      <c r="AA2632" s="340"/>
      <c r="AB2632" s="341" t="s">
        <v>366</v>
      </c>
      <c r="AC2632" s="342"/>
      <c r="AD2632" s="303"/>
      <c r="AE2632" s="303" t="s">
        <v>412</v>
      </c>
      <c r="AF2632" s="292"/>
      <c r="AG2632" s="292"/>
      <c r="AH2632" s="292"/>
      <c r="AI2632" s="292"/>
      <c r="AJ2632" s="292"/>
      <c r="AK2632" s="290" t="s">
        <v>1438</v>
      </c>
      <c r="AL2632" s="324"/>
    </row>
    <row r="2633" spans="1:40" s="192" customFormat="1" ht="100.5" customHeight="1">
      <c r="A2633" s="74" t="s">
        <v>1441</v>
      </c>
      <c r="B2633" s="622" t="s">
        <v>481</v>
      </c>
      <c r="C2633" s="308" t="s">
        <v>482</v>
      </c>
      <c r="D2633" s="620" t="s">
        <v>483</v>
      </c>
      <c r="E2633" s="620" t="s">
        <v>484</v>
      </c>
      <c r="F2633" s="620" t="s">
        <v>483</v>
      </c>
      <c r="G2633" s="620" t="s">
        <v>485</v>
      </c>
      <c r="H2633" s="620" t="s">
        <v>486</v>
      </c>
      <c r="I2633" s="620" t="s">
        <v>487</v>
      </c>
      <c r="J2633" s="308" t="s">
        <v>227</v>
      </c>
      <c r="K2633" s="338">
        <v>70</v>
      </c>
      <c r="L2633" s="317">
        <v>711000000</v>
      </c>
      <c r="M2633" s="295" t="s">
        <v>73</v>
      </c>
      <c r="N2633" s="336" t="s">
        <v>1436</v>
      </c>
      <c r="O2633" s="620" t="s">
        <v>489</v>
      </c>
      <c r="P2633" s="622"/>
      <c r="Q2633" s="622" t="s">
        <v>1437</v>
      </c>
      <c r="R2633" s="622" t="s">
        <v>379</v>
      </c>
      <c r="S2633" s="622"/>
      <c r="T2633" s="622" t="s">
        <v>51</v>
      </c>
      <c r="U2633" s="622"/>
      <c r="V2633" s="315">
        <v>6651920</v>
      </c>
      <c r="W2633" s="315">
        <v>6651920</v>
      </c>
      <c r="X2633" s="625">
        <f t="shared" si="100"/>
        <v>7450150.4000000004</v>
      </c>
      <c r="Y2633" s="339" t="s">
        <v>77</v>
      </c>
      <c r="Z2633" s="622">
        <v>2016</v>
      </c>
      <c r="AA2633" s="340"/>
      <c r="AB2633" s="341" t="s">
        <v>366</v>
      </c>
      <c r="AC2633" s="342"/>
      <c r="AD2633" s="303"/>
      <c r="AE2633" s="303" t="s">
        <v>412</v>
      </c>
      <c r="AF2633" s="292"/>
      <c r="AG2633" s="292"/>
      <c r="AH2633" s="292"/>
      <c r="AI2633" s="292"/>
      <c r="AJ2633" s="292"/>
      <c r="AK2633" s="290" t="s">
        <v>1438</v>
      </c>
      <c r="AL2633" s="324"/>
    </row>
    <row r="2634" spans="1:40" s="192" customFormat="1" ht="100.5" customHeight="1">
      <c r="A2634" s="74" t="s">
        <v>1442</v>
      </c>
      <c r="B2634" s="622" t="s">
        <v>481</v>
      </c>
      <c r="C2634" s="308" t="s">
        <v>482</v>
      </c>
      <c r="D2634" s="620" t="s">
        <v>483</v>
      </c>
      <c r="E2634" s="620" t="s">
        <v>484</v>
      </c>
      <c r="F2634" s="620" t="s">
        <v>483</v>
      </c>
      <c r="G2634" s="620" t="s">
        <v>485</v>
      </c>
      <c r="H2634" s="620" t="s">
        <v>486</v>
      </c>
      <c r="I2634" s="620" t="s">
        <v>487</v>
      </c>
      <c r="J2634" s="308" t="s">
        <v>227</v>
      </c>
      <c r="K2634" s="338">
        <v>70</v>
      </c>
      <c r="L2634" s="317">
        <v>711000000</v>
      </c>
      <c r="M2634" s="295" t="s">
        <v>73</v>
      </c>
      <c r="N2634" s="336" t="s">
        <v>1436</v>
      </c>
      <c r="O2634" s="620" t="s">
        <v>490</v>
      </c>
      <c r="P2634" s="622"/>
      <c r="Q2634" s="622" t="s">
        <v>1437</v>
      </c>
      <c r="R2634" s="622" t="s">
        <v>379</v>
      </c>
      <c r="S2634" s="622"/>
      <c r="T2634" s="622" t="s">
        <v>51</v>
      </c>
      <c r="U2634" s="622"/>
      <c r="V2634" s="315">
        <v>5743320</v>
      </c>
      <c r="W2634" s="315">
        <v>5743320</v>
      </c>
      <c r="X2634" s="625">
        <f t="shared" si="100"/>
        <v>6432518.4000000004</v>
      </c>
      <c r="Y2634" s="339" t="s">
        <v>77</v>
      </c>
      <c r="Z2634" s="622">
        <v>2016</v>
      </c>
      <c r="AA2634" s="340"/>
      <c r="AB2634" s="341" t="s">
        <v>366</v>
      </c>
      <c r="AC2634" s="342"/>
      <c r="AD2634" s="303"/>
      <c r="AE2634" s="303" t="s">
        <v>412</v>
      </c>
      <c r="AF2634" s="292"/>
      <c r="AG2634" s="292"/>
      <c r="AH2634" s="292"/>
      <c r="AI2634" s="292"/>
      <c r="AJ2634" s="292"/>
      <c r="AK2634" s="290" t="s">
        <v>1438</v>
      </c>
      <c r="AL2634" s="324"/>
    </row>
    <row r="2635" spans="1:40" s="192" customFormat="1" ht="100.5" customHeight="1">
      <c r="A2635" s="74" t="s">
        <v>1443</v>
      </c>
      <c r="B2635" s="622" t="s">
        <v>481</v>
      </c>
      <c r="C2635" s="308" t="s">
        <v>482</v>
      </c>
      <c r="D2635" s="620" t="s">
        <v>483</v>
      </c>
      <c r="E2635" s="620" t="s">
        <v>484</v>
      </c>
      <c r="F2635" s="620" t="s">
        <v>483</v>
      </c>
      <c r="G2635" s="620" t="s">
        <v>485</v>
      </c>
      <c r="H2635" s="620" t="s">
        <v>486</v>
      </c>
      <c r="I2635" s="620" t="s">
        <v>487</v>
      </c>
      <c r="J2635" s="308" t="s">
        <v>227</v>
      </c>
      <c r="K2635" s="338">
        <v>70</v>
      </c>
      <c r="L2635" s="317">
        <v>711000000</v>
      </c>
      <c r="M2635" s="295" t="s">
        <v>73</v>
      </c>
      <c r="N2635" s="336" t="s">
        <v>1436</v>
      </c>
      <c r="O2635" s="620" t="s">
        <v>491</v>
      </c>
      <c r="P2635" s="622"/>
      <c r="Q2635" s="622" t="s">
        <v>1437</v>
      </c>
      <c r="R2635" s="622" t="s">
        <v>379</v>
      </c>
      <c r="S2635" s="622"/>
      <c r="T2635" s="622" t="s">
        <v>51</v>
      </c>
      <c r="U2635" s="622"/>
      <c r="V2635" s="315">
        <v>384720</v>
      </c>
      <c r="W2635" s="315">
        <v>384720</v>
      </c>
      <c r="X2635" s="625">
        <f t="shared" ref="X2635:X2709" si="107">W2635*1.12</f>
        <v>430886.40000000002</v>
      </c>
      <c r="Y2635" s="339" t="s">
        <v>77</v>
      </c>
      <c r="Z2635" s="622">
        <v>2016</v>
      </c>
      <c r="AA2635" s="340"/>
      <c r="AB2635" s="341" t="s">
        <v>366</v>
      </c>
      <c r="AC2635" s="342"/>
      <c r="AD2635" s="303"/>
      <c r="AE2635" s="303" t="s">
        <v>412</v>
      </c>
      <c r="AF2635" s="292"/>
      <c r="AG2635" s="292"/>
      <c r="AH2635" s="292"/>
      <c r="AI2635" s="292"/>
      <c r="AJ2635" s="292"/>
      <c r="AK2635" s="290" t="s">
        <v>1438</v>
      </c>
      <c r="AL2635" s="324"/>
    </row>
    <row r="2636" spans="1:40" s="192" customFormat="1" ht="100.5" customHeight="1">
      <c r="A2636" s="74" t="s">
        <v>1444</v>
      </c>
      <c r="B2636" s="622" t="s">
        <v>481</v>
      </c>
      <c r="C2636" s="308" t="s">
        <v>482</v>
      </c>
      <c r="D2636" s="620" t="s">
        <v>483</v>
      </c>
      <c r="E2636" s="620" t="s">
        <v>484</v>
      </c>
      <c r="F2636" s="620" t="s">
        <v>483</v>
      </c>
      <c r="G2636" s="620" t="s">
        <v>485</v>
      </c>
      <c r="H2636" s="620" t="s">
        <v>486</v>
      </c>
      <c r="I2636" s="620" t="s">
        <v>487</v>
      </c>
      <c r="J2636" s="308" t="s">
        <v>227</v>
      </c>
      <c r="K2636" s="338">
        <v>70</v>
      </c>
      <c r="L2636" s="317">
        <v>711000000</v>
      </c>
      <c r="M2636" s="295" t="s">
        <v>73</v>
      </c>
      <c r="N2636" s="336" t="s">
        <v>1436</v>
      </c>
      <c r="O2636" s="620" t="s">
        <v>492</v>
      </c>
      <c r="P2636" s="622"/>
      <c r="Q2636" s="622" t="s">
        <v>1437</v>
      </c>
      <c r="R2636" s="622" t="s">
        <v>379</v>
      </c>
      <c r="S2636" s="622"/>
      <c r="T2636" s="622" t="s">
        <v>51</v>
      </c>
      <c r="U2636" s="622"/>
      <c r="V2636" s="315">
        <v>3641100</v>
      </c>
      <c r="W2636" s="315">
        <v>3641100</v>
      </c>
      <c r="X2636" s="625">
        <f t="shared" si="107"/>
        <v>4078032.0000000005</v>
      </c>
      <c r="Y2636" s="339" t="s">
        <v>77</v>
      </c>
      <c r="Z2636" s="622">
        <v>2016</v>
      </c>
      <c r="AA2636" s="340"/>
      <c r="AB2636" s="341" t="s">
        <v>366</v>
      </c>
      <c r="AC2636" s="342"/>
      <c r="AD2636" s="303"/>
      <c r="AE2636" s="303" t="s">
        <v>412</v>
      </c>
      <c r="AF2636" s="292"/>
      <c r="AG2636" s="292"/>
      <c r="AH2636" s="292"/>
      <c r="AI2636" s="292"/>
      <c r="AJ2636" s="292"/>
      <c r="AK2636" s="290" t="s">
        <v>1438</v>
      </c>
      <c r="AL2636" s="324"/>
    </row>
    <row r="2637" spans="1:40" s="192" customFormat="1" ht="100.5" customHeight="1">
      <c r="A2637" s="74" t="s">
        <v>1445</v>
      </c>
      <c r="B2637" s="622" t="s">
        <v>481</v>
      </c>
      <c r="C2637" s="308" t="s">
        <v>482</v>
      </c>
      <c r="D2637" s="620" t="s">
        <v>483</v>
      </c>
      <c r="E2637" s="620" t="s">
        <v>484</v>
      </c>
      <c r="F2637" s="620" t="s">
        <v>483</v>
      </c>
      <c r="G2637" s="620" t="s">
        <v>485</v>
      </c>
      <c r="H2637" s="620" t="s">
        <v>486</v>
      </c>
      <c r="I2637" s="620" t="s">
        <v>487</v>
      </c>
      <c r="J2637" s="308" t="s">
        <v>227</v>
      </c>
      <c r="K2637" s="338">
        <v>70</v>
      </c>
      <c r="L2637" s="317">
        <v>711000000</v>
      </c>
      <c r="M2637" s="295" t="s">
        <v>73</v>
      </c>
      <c r="N2637" s="336" t="s">
        <v>1436</v>
      </c>
      <c r="O2637" s="622" t="s">
        <v>493</v>
      </c>
      <c r="P2637" s="622"/>
      <c r="Q2637" s="622" t="s">
        <v>1437</v>
      </c>
      <c r="R2637" s="622" t="s">
        <v>379</v>
      </c>
      <c r="S2637" s="622"/>
      <c r="T2637" s="622" t="s">
        <v>51</v>
      </c>
      <c r="U2637" s="622"/>
      <c r="V2637" s="315">
        <v>2244200</v>
      </c>
      <c r="W2637" s="315">
        <v>2244200</v>
      </c>
      <c r="X2637" s="625">
        <f t="shared" si="107"/>
        <v>2513504.0000000005</v>
      </c>
      <c r="Y2637" s="339" t="s">
        <v>77</v>
      </c>
      <c r="Z2637" s="622">
        <v>2016</v>
      </c>
      <c r="AA2637" s="340"/>
      <c r="AB2637" s="341" t="s">
        <v>366</v>
      </c>
      <c r="AC2637" s="342"/>
      <c r="AD2637" s="303"/>
      <c r="AE2637" s="303" t="s">
        <v>412</v>
      </c>
      <c r="AF2637" s="292"/>
      <c r="AG2637" s="292"/>
      <c r="AH2637" s="292"/>
      <c r="AI2637" s="292"/>
      <c r="AJ2637" s="292"/>
      <c r="AK2637" s="290" t="s">
        <v>1438</v>
      </c>
      <c r="AL2637" s="324"/>
    </row>
    <row r="2638" spans="1:40" s="192" customFormat="1" ht="100.5" customHeight="1">
      <c r="A2638" s="74" t="s">
        <v>1446</v>
      </c>
      <c r="B2638" s="622" t="s">
        <v>481</v>
      </c>
      <c r="C2638" s="308" t="s">
        <v>482</v>
      </c>
      <c r="D2638" s="620" t="s">
        <v>483</v>
      </c>
      <c r="E2638" s="620" t="s">
        <v>484</v>
      </c>
      <c r="F2638" s="620" t="s">
        <v>483</v>
      </c>
      <c r="G2638" s="620" t="s">
        <v>485</v>
      </c>
      <c r="H2638" s="620" t="s">
        <v>486</v>
      </c>
      <c r="I2638" s="620" t="s">
        <v>487</v>
      </c>
      <c r="J2638" s="308" t="s">
        <v>227</v>
      </c>
      <c r="K2638" s="338">
        <v>70</v>
      </c>
      <c r="L2638" s="317">
        <v>711000000</v>
      </c>
      <c r="M2638" s="295" t="s">
        <v>73</v>
      </c>
      <c r="N2638" s="336" t="s">
        <v>1436</v>
      </c>
      <c r="O2638" s="343" t="s">
        <v>494</v>
      </c>
      <c r="P2638" s="622"/>
      <c r="Q2638" s="622" t="s">
        <v>1437</v>
      </c>
      <c r="R2638" s="622" t="s">
        <v>379</v>
      </c>
      <c r="S2638" s="622"/>
      <c r="T2638" s="622" t="s">
        <v>51</v>
      </c>
      <c r="U2638" s="622"/>
      <c r="V2638" s="315">
        <v>3618200</v>
      </c>
      <c r="W2638" s="315">
        <v>3618200</v>
      </c>
      <c r="X2638" s="625">
        <f t="shared" si="107"/>
        <v>4052384.0000000005</v>
      </c>
      <c r="Y2638" s="339" t="s">
        <v>77</v>
      </c>
      <c r="Z2638" s="622">
        <v>2016</v>
      </c>
      <c r="AA2638" s="340"/>
      <c r="AB2638" s="341" t="s">
        <v>366</v>
      </c>
      <c r="AC2638" s="342"/>
      <c r="AD2638" s="303"/>
      <c r="AE2638" s="303" t="s">
        <v>412</v>
      </c>
      <c r="AF2638" s="292"/>
      <c r="AG2638" s="292"/>
      <c r="AH2638" s="292"/>
      <c r="AI2638" s="292"/>
      <c r="AJ2638" s="292"/>
      <c r="AK2638" s="290" t="s">
        <v>1438</v>
      </c>
      <c r="AL2638" s="324"/>
    </row>
    <row r="2639" spans="1:40" s="192" customFormat="1" ht="100.5" customHeight="1">
      <c r="A2639" s="74" t="s">
        <v>1447</v>
      </c>
      <c r="B2639" s="622" t="s">
        <v>481</v>
      </c>
      <c r="C2639" s="308" t="s">
        <v>482</v>
      </c>
      <c r="D2639" s="620" t="s">
        <v>483</v>
      </c>
      <c r="E2639" s="620" t="s">
        <v>484</v>
      </c>
      <c r="F2639" s="620" t="s">
        <v>483</v>
      </c>
      <c r="G2639" s="620" t="s">
        <v>485</v>
      </c>
      <c r="H2639" s="620" t="s">
        <v>486</v>
      </c>
      <c r="I2639" s="620" t="s">
        <v>487</v>
      </c>
      <c r="J2639" s="308" t="s">
        <v>227</v>
      </c>
      <c r="K2639" s="338">
        <v>70</v>
      </c>
      <c r="L2639" s="317">
        <v>711000000</v>
      </c>
      <c r="M2639" s="295" t="s">
        <v>73</v>
      </c>
      <c r="N2639" s="336" t="s">
        <v>1436</v>
      </c>
      <c r="O2639" s="620" t="s">
        <v>495</v>
      </c>
      <c r="P2639" s="622"/>
      <c r="Q2639" s="622" t="s">
        <v>1437</v>
      </c>
      <c r="R2639" s="622" t="s">
        <v>379</v>
      </c>
      <c r="S2639" s="622"/>
      <c r="T2639" s="622" t="s">
        <v>51</v>
      </c>
      <c r="U2639" s="622"/>
      <c r="V2639" s="315">
        <v>4122000</v>
      </c>
      <c r="W2639" s="315">
        <v>4122000</v>
      </c>
      <c r="X2639" s="625">
        <f t="shared" si="107"/>
        <v>4616640</v>
      </c>
      <c r="Y2639" s="339" t="s">
        <v>77</v>
      </c>
      <c r="Z2639" s="622">
        <v>2016</v>
      </c>
      <c r="AA2639" s="340"/>
      <c r="AB2639" s="341" t="s">
        <v>366</v>
      </c>
      <c r="AC2639" s="342"/>
      <c r="AD2639" s="303"/>
      <c r="AE2639" s="303" t="s">
        <v>412</v>
      </c>
      <c r="AF2639" s="292"/>
      <c r="AG2639" s="292"/>
      <c r="AH2639" s="292"/>
      <c r="AI2639" s="292"/>
      <c r="AJ2639" s="292"/>
      <c r="AK2639" s="290" t="s">
        <v>1438</v>
      </c>
      <c r="AL2639" s="324"/>
    </row>
    <row r="2640" spans="1:40" s="192" customFormat="1" ht="100.5" customHeight="1">
      <c r="A2640" s="74" t="s">
        <v>1448</v>
      </c>
      <c r="B2640" s="622" t="s">
        <v>481</v>
      </c>
      <c r="C2640" s="308" t="s">
        <v>482</v>
      </c>
      <c r="D2640" s="620" t="s">
        <v>483</v>
      </c>
      <c r="E2640" s="620" t="s">
        <v>484</v>
      </c>
      <c r="F2640" s="620" t="s">
        <v>483</v>
      </c>
      <c r="G2640" s="620" t="s">
        <v>485</v>
      </c>
      <c r="H2640" s="620" t="s">
        <v>486</v>
      </c>
      <c r="I2640" s="620" t="s">
        <v>487</v>
      </c>
      <c r="J2640" s="308" t="s">
        <v>227</v>
      </c>
      <c r="K2640" s="338">
        <v>70</v>
      </c>
      <c r="L2640" s="317">
        <v>711000000</v>
      </c>
      <c r="M2640" s="295" t="s">
        <v>73</v>
      </c>
      <c r="N2640" s="336" t="s">
        <v>1436</v>
      </c>
      <c r="O2640" s="620" t="s">
        <v>496</v>
      </c>
      <c r="P2640" s="622"/>
      <c r="Q2640" s="622" t="s">
        <v>1437</v>
      </c>
      <c r="R2640" s="622" t="s">
        <v>379</v>
      </c>
      <c r="S2640" s="622"/>
      <c r="T2640" s="622" t="s">
        <v>51</v>
      </c>
      <c r="U2640" s="622"/>
      <c r="V2640" s="315">
        <v>2816700</v>
      </c>
      <c r="W2640" s="315">
        <v>2816700</v>
      </c>
      <c r="X2640" s="625">
        <f t="shared" si="107"/>
        <v>3154704.0000000005</v>
      </c>
      <c r="Y2640" s="339" t="s">
        <v>77</v>
      </c>
      <c r="Z2640" s="622">
        <v>2016</v>
      </c>
      <c r="AA2640" s="340"/>
      <c r="AB2640" s="341" t="s">
        <v>366</v>
      </c>
      <c r="AC2640" s="342"/>
      <c r="AD2640" s="303"/>
      <c r="AE2640" s="303" t="s">
        <v>412</v>
      </c>
      <c r="AF2640" s="292"/>
      <c r="AG2640" s="292"/>
      <c r="AH2640" s="292"/>
      <c r="AI2640" s="292"/>
      <c r="AJ2640" s="292"/>
      <c r="AK2640" s="290" t="s">
        <v>1438</v>
      </c>
      <c r="AL2640" s="324"/>
    </row>
    <row r="2641" spans="1:38" s="192" customFormat="1" ht="100.5" customHeight="1">
      <c r="A2641" s="74" t="s">
        <v>1449</v>
      </c>
      <c r="B2641" s="622" t="s">
        <v>481</v>
      </c>
      <c r="C2641" s="308" t="s">
        <v>482</v>
      </c>
      <c r="D2641" s="620" t="s">
        <v>483</v>
      </c>
      <c r="E2641" s="620" t="s">
        <v>484</v>
      </c>
      <c r="F2641" s="620" t="s">
        <v>483</v>
      </c>
      <c r="G2641" s="620" t="s">
        <v>485</v>
      </c>
      <c r="H2641" s="620" t="s">
        <v>486</v>
      </c>
      <c r="I2641" s="620" t="s">
        <v>487</v>
      </c>
      <c r="J2641" s="308" t="s">
        <v>227</v>
      </c>
      <c r="K2641" s="338">
        <v>70</v>
      </c>
      <c r="L2641" s="317">
        <v>711000000</v>
      </c>
      <c r="M2641" s="295" t="s">
        <v>73</v>
      </c>
      <c r="N2641" s="336" t="s">
        <v>1436</v>
      </c>
      <c r="O2641" s="620" t="s">
        <v>497</v>
      </c>
      <c r="P2641" s="622"/>
      <c r="Q2641" s="622" t="s">
        <v>1437</v>
      </c>
      <c r="R2641" s="622" t="s">
        <v>379</v>
      </c>
      <c r="S2641" s="622"/>
      <c r="T2641" s="622" t="s">
        <v>51</v>
      </c>
      <c r="U2641" s="622"/>
      <c r="V2641" s="315">
        <v>815240</v>
      </c>
      <c r="W2641" s="315">
        <v>815240</v>
      </c>
      <c r="X2641" s="625">
        <f t="shared" si="107"/>
        <v>913068.8</v>
      </c>
      <c r="Y2641" s="339" t="s">
        <v>77</v>
      </c>
      <c r="Z2641" s="622">
        <v>2016</v>
      </c>
      <c r="AA2641" s="340"/>
      <c r="AB2641" s="341" t="s">
        <v>366</v>
      </c>
      <c r="AC2641" s="342"/>
      <c r="AD2641" s="303"/>
      <c r="AE2641" s="303" t="s">
        <v>412</v>
      </c>
      <c r="AF2641" s="292"/>
      <c r="AG2641" s="292"/>
      <c r="AH2641" s="292"/>
      <c r="AI2641" s="292"/>
      <c r="AJ2641" s="292"/>
      <c r="AK2641" s="290" t="s">
        <v>1438</v>
      </c>
      <c r="AL2641" s="324"/>
    </row>
    <row r="2642" spans="1:38" s="192" customFormat="1" ht="100.5" customHeight="1">
      <c r="A2642" s="74" t="s">
        <v>1450</v>
      </c>
      <c r="B2642" s="622" t="s">
        <v>481</v>
      </c>
      <c r="C2642" s="308" t="s">
        <v>482</v>
      </c>
      <c r="D2642" s="620" t="s">
        <v>483</v>
      </c>
      <c r="E2642" s="620" t="s">
        <v>484</v>
      </c>
      <c r="F2642" s="620" t="s">
        <v>483</v>
      </c>
      <c r="G2642" s="620" t="s">
        <v>485</v>
      </c>
      <c r="H2642" s="620" t="s">
        <v>486</v>
      </c>
      <c r="I2642" s="620" t="s">
        <v>487</v>
      </c>
      <c r="J2642" s="308" t="s">
        <v>227</v>
      </c>
      <c r="K2642" s="338">
        <v>70</v>
      </c>
      <c r="L2642" s="317">
        <v>711000000</v>
      </c>
      <c r="M2642" s="295" t="s">
        <v>73</v>
      </c>
      <c r="N2642" s="336" t="s">
        <v>1436</v>
      </c>
      <c r="O2642" s="73" t="s">
        <v>498</v>
      </c>
      <c r="P2642" s="622"/>
      <c r="Q2642" s="622" t="s">
        <v>1437</v>
      </c>
      <c r="R2642" s="622" t="s">
        <v>379</v>
      </c>
      <c r="S2642" s="622"/>
      <c r="T2642" s="622" t="s">
        <v>51</v>
      </c>
      <c r="U2642" s="622"/>
      <c r="V2642" s="315">
        <v>1465600</v>
      </c>
      <c r="W2642" s="315">
        <v>1465600</v>
      </c>
      <c r="X2642" s="625">
        <f t="shared" si="107"/>
        <v>1641472.0000000002</v>
      </c>
      <c r="Y2642" s="339" t="s">
        <v>77</v>
      </c>
      <c r="Z2642" s="622">
        <v>2016</v>
      </c>
      <c r="AA2642" s="340"/>
      <c r="AB2642" s="341" t="s">
        <v>366</v>
      </c>
      <c r="AC2642" s="342"/>
      <c r="AD2642" s="303"/>
      <c r="AE2642" s="303" t="s">
        <v>412</v>
      </c>
      <c r="AF2642" s="292"/>
      <c r="AG2642" s="292"/>
      <c r="AH2642" s="292"/>
      <c r="AI2642" s="292"/>
      <c r="AJ2642" s="292"/>
      <c r="AK2642" s="290" t="s">
        <v>1438</v>
      </c>
      <c r="AL2642" s="324"/>
    </row>
    <row r="2643" spans="1:38" s="192" customFormat="1" ht="100.5" customHeight="1">
      <c r="A2643" s="74" t="s">
        <v>1451</v>
      </c>
      <c r="B2643" s="73" t="s">
        <v>481</v>
      </c>
      <c r="C2643" s="73" t="s">
        <v>499</v>
      </c>
      <c r="D2643" s="72" t="s">
        <v>500</v>
      </c>
      <c r="E2643" s="72" t="s">
        <v>500</v>
      </c>
      <c r="F2643" s="72" t="s">
        <v>500</v>
      </c>
      <c r="G2643" s="72" t="s">
        <v>500</v>
      </c>
      <c r="H2643" s="72" t="s">
        <v>501</v>
      </c>
      <c r="I2643" s="72" t="s">
        <v>502</v>
      </c>
      <c r="J2643" s="308" t="s">
        <v>227</v>
      </c>
      <c r="K2643" s="314">
        <v>72</v>
      </c>
      <c r="L2643" s="317">
        <v>711000000</v>
      </c>
      <c r="M2643" s="295" t="s">
        <v>73</v>
      </c>
      <c r="N2643" s="336" t="s">
        <v>1436</v>
      </c>
      <c r="O2643" s="620" t="s">
        <v>73</v>
      </c>
      <c r="P2643" s="74"/>
      <c r="Q2643" s="622" t="s">
        <v>1437</v>
      </c>
      <c r="R2643" s="308" t="s">
        <v>379</v>
      </c>
      <c r="S2643" s="622"/>
      <c r="T2643" s="622" t="s">
        <v>51</v>
      </c>
      <c r="U2643" s="622"/>
      <c r="V2643" s="625">
        <v>13915250</v>
      </c>
      <c r="W2643" s="625">
        <v>13915250</v>
      </c>
      <c r="X2643" s="625">
        <f t="shared" si="107"/>
        <v>15585080.000000002</v>
      </c>
      <c r="Y2643" s="339" t="s">
        <v>77</v>
      </c>
      <c r="Z2643" s="622">
        <v>2016</v>
      </c>
      <c r="AA2643" s="308"/>
      <c r="AB2643" s="341" t="s">
        <v>366</v>
      </c>
      <c r="AC2643" s="342"/>
      <c r="AD2643" s="303"/>
      <c r="AE2643" s="303" t="s">
        <v>503</v>
      </c>
      <c r="AF2643" s="292"/>
      <c r="AG2643" s="292"/>
      <c r="AH2643" s="292"/>
      <c r="AI2643" s="292"/>
      <c r="AJ2643" s="292"/>
      <c r="AK2643" s="290" t="s">
        <v>1438</v>
      </c>
      <c r="AL2643" s="324"/>
    </row>
    <row r="2644" spans="1:38" s="192" customFormat="1" ht="100.5" customHeight="1">
      <c r="A2644" s="74" t="s">
        <v>1452</v>
      </c>
      <c r="B2644" s="73" t="s">
        <v>481</v>
      </c>
      <c r="C2644" s="73" t="s">
        <v>499</v>
      </c>
      <c r="D2644" s="72" t="s">
        <v>500</v>
      </c>
      <c r="E2644" s="72" t="s">
        <v>500</v>
      </c>
      <c r="F2644" s="72" t="s">
        <v>500</v>
      </c>
      <c r="G2644" s="72" t="s">
        <v>500</v>
      </c>
      <c r="H2644" s="72" t="s">
        <v>501</v>
      </c>
      <c r="I2644" s="72" t="s">
        <v>502</v>
      </c>
      <c r="J2644" s="308" t="s">
        <v>227</v>
      </c>
      <c r="K2644" s="314">
        <v>72</v>
      </c>
      <c r="L2644" s="317">
        <v>711000000</v>
      </c>
      <c r="M2644" s="295" t="s">
        <v>73</v>
      </c>
      <c r="N2644" s="336" t="s">
        <v>1436</v>
      </c>
      <c r="O2644" s="620" t="s">
        <v>488</v>
      </c>
      <c r="P2644" s="74"/>
      <c r="Q2644" s="622" t="s">
        <v>1437</v>
      </c>
      <c r="R2644" s="308" t="s">
        <v>379</v>
      </c>
      <c r="S2644" s="622"/>
      <c r="T2644" s="622" t="s">
        <v>51</v>
      </c>
      <c r="U2644" s="622"/>
      <c r="V2644" s="625">
        <v>20736620</v>
      </c>
      <c r="W2644" s="625">
        <v>20736620</v>
      </c>
      <c r="X2644" s="625">
        <f t="shared" si="107"/>
        <v>23225014.400000002</v>
      </c>
      <c r="Y2644" s="339" t="s">
        <v>77</v>
      </c>
      <c r="Z2644" s="622">
        <v>2016</v>
      </c>
      <c r="AA2644" s="308"/>
      <c r="AB2644" s="341" t="s">
        <v>366</v>
      </c>
      <c r="AC2644" s="342"/>
      <c r="AD2644" s="303"/>
      <c r="AE2644" s="303" t="s">
        <v>503</v>
      </c>
      <c r="AF2644" s="292"/>
      <c r="AG2644" s="292"/>
      <c r="AH2644" s="292"/>
      <c r="AI2644" s="292"/>
      <c r="AJ2644" s="292"/>
      <c r="AK2644" s="290" t="s">
        <v>1438</v>
      </c>
      <c r="AL2644" s="324"/>
    </row>
    <row r="2645" spans="1:38" s="192" customFormat="1" ht="100.5" customHeight="1">
      <c r="A2645" s="74" t="s">
        <v>1453</v>
      </c>
      <c r="B2645" s="73" t="s">
        <v>481</v>
      </c>
      <c r="C2645" s="73" t="s">
        <v>499</v>
      </c>
      <c r="D2645" s="72" t="s">
        <v>500</v>
      </c>
      <c r="E2645" s="72" t="s">
        <v>500</v>
      </c>
      <c r="F2645" s="72" t="s">
        <v>500</v>
      </c>
      <c r="G2645" s="72" t="s">
        <v>500</v>
      </c>
      <c r="H2645" s="72" t="s">
        <v>501</v>
      </c>
      <c r="I2645" s="72" t="s">
        <v>502</v>
      </c>
      <c r="J2645" s="308" t="s">
        <v>227</v>
      </c>
      <c r="K2645" s="314">
        <v>72</v>
      </c>
      <c r="L2645" s="317">
        <v>711000000</v>
      </c>
      <c r="M2645" s="295" t="s">
        <v>73</v>
      </c>
      <c r="N2645" s="336" t="s">
        <v>1436</v>
      </c>
      <c r="O2645" s="620" t="s">
        <v>489</v>
      </c>
      <c r="P2645" s="74"/>
      <c r="Q2645" s="622" t="s">
        <v>1437</v>
      </c>
      <c r="R2645" s="308" t="s">
        <v>379</v>
      </c>
      <c r="S2645" s="622"/>
      <c r="T2645" s="622" t="s">
        <v>51</v>
      </c>
      <c r="U2645" s="622"/>
      <c r="V2645" s="625">
        <v>30048520</v>
      </c>
      <c r="W2645" s="625">
        <v>30048520</v>
      </c>
      <c r="X2645" s="625">
        <f t="shared" si="107"/>
        <v>33654342.400000006</v>
      </c>
      <c r="Y2645" s="339" t="s">
        <v>77</v>
      </c>
      <c r="Z2645" s="622">
        <v>2016</v>
      </c>
      <c r="AA2645" s="308"/>
      <c r="AB2645" s="341" t="s">
        <v>366</v>
      </c>
      <c r="AC2645" s="342"/>
      <c r="AD2645" s="303"/>
      <c r="AE2645" s="303" t="s">
        <v>503</v>
      </c>
      <c r="AF2645" s="292"/>
      <c r="AG2645" s="292"/>
      <c r="AH2645" s="292"/>
      <c r="AI2645" s="292"/>
      <c r="AJ2645" s="292"/>
      <c r="AK2645" s="290" t="s">
        <v>1438</v>
      </c>
      <c r="AL2645" s="324"/>
    </row>
    <row r="2646" spans="1:38" s="192" customFormat="1" ht="100.5" customHeight="1">
      <c r="A2646" s="74" t="s">
        <v>1454</v>
      </c>
      <c r="B2646" s="73" t="s">
        <v>481</v>
      </c>
      <c r="C2646" s="73" t="s">
        <v>499</v>
      </c>
      <c r="D2646" s="72" t="s">
        <v>500</v>
      </c>
      <c r="E2646" s="72" t="s">
        <v>500</v>
      </c>
      <c r="F2646" s="72" t="s">
        <v>500</v>
      </c>
      <c r="G2646" s="72" t="s">
        <v>500</v>
      </c>
      <c r="H2646" s="72" t="s">
        <v>501</v>
      </c>
      <c r="I2646" s="72" t="s">
        <v>502</v>
      </c>
      <c r="J2646" s="308" t="s">
        <v>227</v>
      </c>
      <c r="K2646" s="314">
        <v>72</v>
      </c>
      <c r="L2646" s="317">
        <v>711000000</v>
      </c>
      <c r="M2646" s="295" t="s">
        <v>73</v>
      </c>
      <c r="N2646" s="336" t="s">
        <v>1436</v>
      </c>
      <c r="O2646" s="620" t="s">
        <v>490</v>
      </c>
      <c r="P2646" s="74"/>
      <c r="Q2646" s="622" t="s">
        <v>1437</v>
      </c>
      <c r="R2646" s="308" t="s">
        <v>379</v>
      </c>
      <c r="S2646" s="622"/>
      <c r="T2646" s="622" t="s">
        <v>51</v>
      </c>
      <c r="U2646" s="622"/>
      <c r="V2646" s="625">
        <v>18800710</v>
      </c>
      <c r="W2646" s="625">
        <v>18800710</v>
      </c>
      <c r="X2646" s="625">
        <f t="shared" si="107"/>
        <v>21056795.200000003</v>
      </c>
      <c r="Y2646" s="339" t="s">
        <v>77</v>
      </c>
      <c r="Z2646" s="622">
        <v>2016</v>
      </c>
      <c r="AA2646" s="308"/>
      <c r="AB2646" s="341" t="s">
        <v>366</v>
      </c>
      <c r="AC2646" s="342"/>
      <c r="AD2646" s="303"/>
      <c r="AE2646" s="303" t="s">
        <v>503</v>
      </c>
      <c r="AF2646" s="292"/>
      <c r="AG2646" s="292"/>
      <c r="AH2646" s="292"/>
      <c r="AI2646" s="292"/>
      <c r="AJ2646" s="292"/>
      <c r="AK2646" s="290" t="s">
        <v>1438</v>
      </c>
      <c r="AL2646" s="324"/>
    </row>
    <row r="2647" spans="1:38" s="192" customFormat="1" ht="100.5" customHeight="1">
      <c r="A2647" s="74" t="s">
        <v>1455</v>
      </c>
      <c r="B2647" s="73" t="s">
        <v>481</v>
      </c>
      <c r="C2647" s="73" t="s">
        <v>499</v>
      </c>
      <c r="D2647" s="72" t="s">
        <v>500</v>
      </c>
      <c r="E2647" s="72" t="s">
        <v>500</v>
      </c>
      <c r="F2647" s="72" t="s">
        <v>500</v>
      </c>
      <c r="G2647" s="72" t="s">
        <v>500</v>
      </c>
      <c r="H2647" s="72" t="s">
        <v>501</v>
      </c>
      <c r="I2647" s="72" t="s">
        <v>502</v>
      </c>
      <c r="J2647" s="308" t="s">
        <v>227</v>
      </c>
      <c r="K2647" s="314">
        <v>72</v>
      </c>
      <c r="L2647" s="317">
        <v>711000000</v>
      </c>
      <c r="M2647" s="295" t="s">
        <v>73</v>
      </c>
      <c r="N2647" s="336" t="s">
        <v>1436</v>
      </c>
      <c r="O2647" s="620" t="s">
        <v>491</v>
      </c>
      <c r="P2647" s="74"/>
      <c r="Q2647" s="622" t="s">
        <v>1437</v>
      </c>
      <c r="R2647" s="308" t="s">
        <v>379</v>
      </c>
      <c r="S2647" s="622"/>
      <c r="T2647" s="622" t="s">
        <v>51</v>
      </c>
      <c r="U2647" s="622"/>
      <c r="V2647" s="625">
        <v>3326460</v>
      </c>
      <c r="W2647" s="625">
        <v>3326460</v>
      </c>
      <c r="X2647" s="625">
        <f t="shared" si="107"/>
        <v>3725635.2</v>
      </c>
      <c r="Y2647" s="339" t="s">
        <v>77</v>
      </c>
      <c r="Z2647" s="622">
        <v>2016</v>
      </c>
      <c r="AA2647" s="308"/>
      <c r="AB2647" s="341" t="s">
        <v>366</v>
      </c>
      <c r="AC2647" s="342"/>
      <c r="AD2647" s="303"/>
      <c r="AE2647" s="303" t="s">
        <v>503</v>
      </c>
      <c r="AF2647" s="292"/>
      <c r="AG2647" s="292"/>
      <c r="AH2647" s="292"/>
      <c r="AI2647" s="292"/>
      <c r="AJ2647" s="292"/>
      <c r="AK2647" s="290" t="s">
        <v>1438</v>
      </c>
      <c r="AL2647" s="324"/>
    </row>
    <row r="2648" spans="1:38" s="192" customFormat="1" ht="100.5" customHeight="1">
      <c r="A2648" s="74" t="s">
        <v>1456</v>
      </c>
      <c r="B2648" s="73" t="s">
        <v>481</v>
      </c>
      <c r="C2648" s="73" t="s">
        <v>499</v>
      </c>
      <c r="D2648" s="72" t="s">
        <v>500</v>
      </c>
      <c r="E2648" s="72" t="s">
        <v>500</v>
      </c>
      <c r="F2648" s="72" t="s">
        <v>500</v>
      </c>
      <c r="G2648" s="72" t="s">
        <v>500</v>
      </c>
      <c r="H2648" s="72" t="s">
        <v>501</v>
      </c>
      <c r="I2648" s="72" t="s">
        <v>502</v>
      </c>
      <c r="J2648" s="308" t="s">
        <v>227</v>
      </c>
      <c r="K2648" s="314">
        <v>72</v>
      </c>
      <c r="L2648" s="317">
        <v>711000000</v>
      </c>
      <c r="M2648" s="295" t="s">
        <v>73</v>
      </c>
      <c r="N2648" s="336" t="s">
        <v>1436</v>
      </c>
      <c r="O2648" s="620" t="s">
        <v>492</v>
      </c>
      <c r="P2648" s="74"/>
      <c r="Q2648" s="622" t="s">
        <v>1437</v>
      </c>
      <c r="R2648" s="308" t="s">
        <v>379</v>
      </c>
      <c r="S2648" s="622"/>
      <c r="T2648" s="622" t="s">
        <v>51</v>
      </c>
      <c r="U2648" s="622"/>
      <c r="V2648" s="625">
        <v>5259570</v>
      </c>
      <c r="W2648" s="625">
        <v>5259570</v>
      </c>
      <c r="X2648" s="625">
        <f t="shared" si="107"/>
        <v>5890718.4000000004</v>
      </c>
      <c r="Y2648" s="339" t="s">
        <v>77</v>
      </c>
      <c r="Z2648" s="622">
        <v>2016</v>
      </c>
      <c r="AA2648" s="308"/>
      <c r="AB2648" s="341" t="s">
        <v>366</v>
      </c>
      <c r="AC2648" s="342"/>
      <c r="AD2648" s="303"/>
      <c r="AE2648" s="303" t="s">
        <v>503</v>
      </c>
      <c r="AF2648" s="292"/>
      <c r="AG2648" s="292"/>
      <c r="AH2648" s="292"/>
      <c r="AI2648" s="292"/>
      <c r="AJ2648" s="292"/>
      <c r="AK2648" s="290" t="s">
        <v>1438</v>
      </c>
      <c r="AL2648" s="324"/>
    </row>
    <row r="2649" spans="1:38" s="192" customFormat="1" ht="100.5" customHeight="1">
      <c r="A2649" s="74" t="s">
        <v>1457</v>
      </c>
      <c r="B2649" s="73" t="s">
        <v>481</v>
      </c>
      <c r="C2649" s="73" t="s">
        <v>499</v>
      </c>
      <c r="D2649" s="72" t="s">
        <v>500</v>
      </c>
      <c r="E2649" s="72" t="s">
        <v>500</v>
      </c>
      <c r="F2649" s="72" t="s">
        <v>500</v>
      </c>
      <c r="G2649" s="72" t="s">
        <v>500</v>
      </c>
      <c r="H2649" s="72" t="s">
        <v>501</v>
      </c>
      <c r="I2649" s="72" t="s">
        <v>502</v>
      </c>
      <c r="J2649" s="308" t="s">
        <v>227</v>
      </c>
      <c r="K2649" s="314">
        <v>72</v>
      </c>
      <c r="L2649" s="317">
        <v>711000000</v>
      </c>
      <c r="M2649" s="295" t="s">
        <v>73</v>
      </c>
      <c r="N2649" s="336" t="s">
        <v>1436</v>
      </c>
      <c r="O2649" s="622" t="s">
        <v>493</v>
      </c>
      <c r="P2649" s="74"/>
      <c r="Q2649" s="622" t="s">
        <v>1437</v>
      </c>
      <c r="R2649" s="308" t="s">
        <v>379</v>
      </c>
      <c r="S2649" s="622"/>
      <c r="T2649" s="622" t="s">
        <v>51</v>
      </c>
      <c r="U2649" s="622"/>
      <c r="V2649" s="625">
        <v>9205530</v>
      </c>
      <c r="W2649" s="625">
        <v>9205530</v>
      </c>
      <c r="X2649" s="625">
        <f t="shared" si="107"/>
        <v>10310193.600000001</v>
      </c>
      <c r="Y2649" s="339" t="s">
        <v>77</v>
      </c>
      <c r="Z2649" s="622">
        <v>2016</v>
      </c>
      <c r="AA2649" s="308"/>
      <c r="AB2649" s="341" t="s">
        <v>366</v>
      </c>
      <c r="AC2649" s="342"/>
      <c r="AD2649" s="303"/>
      <c r="AE2649" s="303" t="s">
        <v>503</v>
      </c>
      <c r="AF2649" s="292"/>
      <c r="AG2649" s="292"/>
      <c r="AH2649" s="292"/>
      <c r="AI2649" s="292"/>
      <c r="AJ2649" s="292"/>
      <c r="AK2649" s="290" t="s">
        <v>1438</v>
      </c>
      <c r="AL2649" s="324"/>
    </row>
    <row r="2650" spans="1:38" s="192" customFormat="1" ht="100.5" customHeight="1">
      <c r="A2650" s="74" t="s">
        <v>1458</v>
      </c>
      <c r="B2650" s="73" t="s">
        <v>481</v>
      </c>
      <c r="C2650" s="73" t="s">
        <v>499</v>
      </c>
      <c r="D2650" s="72" t="s">
        <v>500</v>
      </c>
      <c r="E2650" s="72" t="s">
        <v>500</v>
      </c>
      <c r="F2650" s="72" t="s">
        <v>500</v>
      </c>
      <c r="G2650" s="72" t="s">
        <v>500</v>
      </c>
      <c r="H2650" s="72" t="s">
        <v>501</v>
      </c>
      <c r="I2650" s="72" t="s">
        <v>502</v>
      </c>
      <c r="J2650" s="308" t="s">
        <v>227</v>
      </c>
      <c r="K2650" s="314">
        <v>72</v>
      </c>
      <c r="L2650" s="317">
        <v>711000000</v>
      </c>
      <c r="M2650" s="295" t="s">
        <v>73</v>
      </c>
      <c r="N2650" s="336" t="s">
        <v>1436</v>
      </c>
      <c r="O2650" s="343" t="s">
        <v>494</v>
      </c>
      <c r="P2650" s="74"/>
      <c r="Q2650" s="622" t="s">
        <v>1437</v>
      </c>
      <c r="R2650" s="308" t="s">
        <v>379</v>
      </c>
      <c r="S2650" s="622"/>
      <c r="T2650" s="622" t="s">
        <v>51</v>
      </c>
      <c r="U2650" s="622"/>
      <c r="V2650" s="625">
        <v>18359980</v>
      </c>
      <c r="W2650" s="625">
        <v>18359980</v>
      </c>
      <c r="X2650" s="625">
        <f t="shared" si="107"/>
        <v>20563177.600000001</v>
      </c>
      <c r="Y2650" s="339" t="s">
        <v>77</v>
      </c>
      <c r="Z2650" s="622">
        <v>2016</v>
      </c>
      <c r="AA2650" s="308"/>
      <c r="AB2650" s="341" t="s">
        <v>366</v>
      </c>
      <c r="AC2650" s="342"/>
      <c r="AD2650" s="303"/>
      <c r="AE2650" s="303" t="s">
        <v>503</v>
      </c>
      <c r="AF2650" s="292"/>
      <c r="AG2650" s="292"/>
      <c r="AH2650" s="292"/>
      <c r="AI2650" s="292"/>
      <c r="AJ2650" s="292"/>
      <c r="AK2650" s="290" t="s">
        <v>1438</v>
      </c>
      <c r="AL2650" s="324"/>
    </row>
    <row r="2651" spans="1:38" s="192" customFormat="1" ht="100.5" customHeight="1">
      <c r="A2651" s="74" t="s">
        <v>1459</v>
      </c>
      <c r="B2651" s="73" t="s">
        <v>481</v>
      </c>
      <c r="C2651" s="73" t="s">
        <v>499</v>
      </c>
      <c r="D2651" s="72" t="s">
        <v>500</v>
      </c>
      <c r="E2651" s="72" t="s">
        <v>500</v>
      </c>
      <c r="F2651" s="72" t="s">
        <v>500</v>
      </c>
      <c r="G2651" s="72" t="s">
        <v>500</v>
      </c>
      <c r="H2651" s="72" t="s">
        <v>501</v>
      </c>
      <c r="I2651" s="72" t="s">
        <v>502</v>
      </c>
      <c r="J2651" s="308" t="s">
        <v>227</v>
      </c>
      <c r="K2651" s="314">
        <v>72</v>
      </c>
      <c r="L2651" s="317">
        <v>711000000</v>
      </c>
      <c r="M2651" s="295" t="s">
        <v>73</v>
      </c>
      <c r="N2651" s="336" t="s">
        <v>1436</v>
      </c>
      <c r="O2651" s="620" t="s">
        <v>495</v>
      </c>
      <c r="P2651" s="74"/>
      <c r="Q2651" s="622" t="s">
        <v>1437</v>
      </c>
      <c r="R2651" s="308" t="s">
        <v>379</v>
      </c>
      <c r="S2651" s="622"/>
      <c r="T2651" s="622" t="s">
        <v>51</v>
      </c>
      <c r="U2651" s="622"/>
      <c r="V2651" s="625">
        <v>2967220</v>
      </c>
      <c r="W2651" s="625">
        <v>2967220</v>
      </c>
      <c r="X2651" s="625">
        <f t="shared" si="107"/>
        <v>3323286.4000000004</v>
      </c>
      <c r="Y2651" s="339" t="s">
        <v>77</v>
      </c>
      <c r="Z2651" s="622">
        <v>2016</v>
      </c>
      <c r="AA2651" s="308"/>
      <c r="AB2651" s="341" t="s">
        <v>366</v>
      </c>
      <c r="AC2651" s="342"/>
      <c r="AD2651" s="303"/>
      <c r="AE2651" s="303" t="s">
        <v>503</v>
      </c>
      <c r="AF2651" s="292"/>
      <c r="AG2651" s="292"/>
      <c r="AH2651" s="292"/>
      <c r="AI2651" s="292"/>
      <c r="AJ2651" s="292"/>
      <c r="AK2651" s="290" t="s">
        <v>1438</v>
      </c>
      <c r="AL2651" s="324"/>
    </row>
    <row r="2652" spans="1:38" s="192" customFormat="1" ht="100.5" customHeight="1">
      <c r="A2652" s="74" t="s">
        <v>1460</v>
      </c>
      <c r="B2652" s="73" t="s">
        <v>481</v>
      </c>
      <c r="C2652" s="73" t="s">
        <v>499</v>
      </c>
      <c r="D2652" s="72" t="s">
        <v>500</v>
      </c>
      <c r="E2652" s="72" t="s">
        <v>500</v>
      </c>
      <c r="F2652" s="72" t="s">
        <v>500</v>
      </c>
      <c r="G2652" s="72" t="s">
        <v>500</v>
      </c>
      <c r="H2652" s="72" t="s">
        <v>501</v>
      </c>
      <c r="I2652" s="72" t="s">
        <v>502</v>
      </c>
      <c r="J2652" s="308" t="s">
        <v>227</v>
      </c>
      <c r="K2652" s="314">
        <v>72</v>
      </c>
      <c r="L2652" s="317">
        <v>711000000</v>
      </c>
      <c r="M2652" s="295" t="s">
        <v>73</v>
      </c>
      <c r="N2652" s="336" t="s">
        <v>1436</v>
      </c>
      <c r="O2652" s="620" t="s">
        <v>496</v>
      </c>
      <c r="P2652" s="74"/>
      <c r="Q2652" s="622" t="s">
        <v>1437</v>
      </c>
      <c r="R2652" s="308" t="s">
        <v>379</v>
      </c>
      <c r="S2652" s="622"/>
      <c r="T2652" s="622" t="s">
        <v>51</v>
      </c>
      <c r="U2652" s="622"/>
      <c r="V2652" s="625">
        <v>15438950</v>
      </c>
      <c r="W2652" s="625">
        <v>15438950</v>
      </c>
      <c r="X2652" s="625">
        <f t="shared" si="107"/>
        <v>17291624</v>
      </c>
      <c r="Y2652" s="339" t="s">
        <v>77</v>
      </c>
      <c r="Z2652" s="622">
        <v>2016</v>
      </c>
      <c r="AA2652" s="308"/>
      <c r="AB2652" s="341" t="s">
        <v>366</v>
      </c>
      <c r="AC2652" s="342"/>
      <c r="AD2652" s="303"/>
      <c r="AE2652" s="303" t="s">
        <v>503</v>
      </c>
      <c r="AF2652" s="292"/>
      <c r="AG2652" s="292"/>
      <c r="AH2652" s="292"/>
      <c r="AI2652" s="292"/>
      <c r="AJ2652" s="292"/>
      <c r="AK2652" s="290" t="s">
        <v>1438</v>
      </c>
      <c r="AL2652" s="324"/>
    </row>
    <row r="2653" spans="1:38" s="192" customFormat="1" ht="100.5" customHeight="1">
      <c r="A2653" s="74" t="s">
        <v>1461</v>
      </c>
      <c r="B2653" s="73" t="s">
        <v>481</v>
      </c>
      <c r="C2653" s="73" t="s">
        <v>499</v>
      </c>
      <c r="D2653" s="72" t="s">
        <v>500</v>
      </c>
      <c r="E2653" s="72" t="s">
        <v>500</v>
      </c>
      <c r="F2653" s="72" t="s">
        <v>500</v>
      </c>
      <c r="G2653" s="72" t="s">
        <v>500</v>
      </c>
      <c r="H2653" s="72" t="s">
        <v>501</v>
      </c>
      <c r="I2653" s="72" t="s">
        <v>502</v>
      </c>
      <c r="J2653" s="308" t="s">
        <v>227</v>
      </c>
      <c r="K2653" s="314">
        <v>72</v>
      </c>
      <c r="L2653" s="317">
        <v>711000000</v>
      </c>
      <c r="M2653" s="295" t="s">
        <v>73</v>
      </c>
      <c r="N2653" s="336" t="s">
        <v>1436</v>
      </c>
      <c r="O2653" s="620" t="s">
        <v>497</v>
      </c>
      <c r="P2653" s="74"/>
      <c r="Q2653" s="622" t="s">
        <v>1437</v>
      </c>
      <c r="R2653" s="308" t="s">
        <v>379</v>
      </c>
      <c r="S2653" s="622"/>
      <c r="T2653" s="622" t="s">
        <v>51</v>
      </c>
      <c r="U2653" s="622"/>
      <c r="V2653" s="625">
        <v>8928070</v>
      </c>
      <c r="W2653" s="625">
        <v>8928070</v>
      </c>
      <c r="X2653" s="625">
        <f t="shared" si="107"/>
        <v>9999438.4000000004</v>
      </c>
      <c r="Y2653" s="339" t="s">
        <v>77</v>
      </c>
      <c r="Z2653" s="622">
        <v>2016</v>
      </c>
      <c r="AA2653" s="308"/>
      <c r="AB2653" s="341" t="s">
        <v>366</v>
      </c>
      <c r="AC2653" s="342"/>
      <c r="AD2653" s="303"/>
      <c r="AE2653" s="303" t="s">
        <v>503</v>
      </c>
      <c r="AF2653" s="292"/>
      <c r="AG2653" s="292"/>
      <c r="AH2653" s="292"/>
      <c r="AI2653" s="292"/>
      <c r="AJ2653" s="292"/>
      <c r="AK2653" s="290" t="s">
        <v>1438</v>
      </c>
      <c r="AL2653" s="324"/>
    </row>
    <row r="2654" spans="1:38" s="192" customFormat="1" ht="100.5" customHeight="1">
      <c r="A2654" s="74" t="s">
        <v>1462</v>
      </c>
      <c r="B2654" s="73" t="s">
        <v>481</v>
      </c>
      <c r="C2654" s="73" t="s">
        <v>499</v>
      </c>
      <c r="D2654" s="72" t="s">
        <v>500</v>
      </c>
      <c r="E2654" s="72" t="s">
        <v>500</v>
      </c>
      <c r="F2654" s="72" t="s">
        <v>500</v>
      </c>
      <c r="G2654" s="72" t="s">
        <v>500</v>
      </c>
      <c r="H2654" s="72" t="s">
        <v>501</v>
      </c>
      <c r="I2654" s="72" t="s">
        <v>502</v>
      </c>
      <c r="J2654" s="308" t="s">
        <v>227</v>
      </c>
      <c r="K2654" s="314">
        <v>72</v>
      </c>
      <c r="L2654" s="317">
        <v>711000000</v>
      </c>
      <c r="M2654" s="295" t="s">
        <v>73</v>
      </c>
      <c r="N2654" s="336" t="s">
        <v>1436</v>
      </c>
      <c r="O2654" s="73" t="s">
        <v>498</v>
      </c>
      <c r="P2654" s="74"/>
      <c r="Q2654" s="622" t="s">
        <v>1437</v>
      </c>
      <c r="R2654" s="308" t="s">
        <v>379</v>
      </c>
      <c r="S2654" s="622"/>
      <c r="T2654" s="622" t="s">
        <v>51</v>
      </c>
      <c r="U2654" s="622"/>
      <c r="V2654" s="625">
        <v>4973120</v>
      </c>
      <c r="W2654" s="625">
        <v>4973120</v>
      </c>
      <c r="X2654" s="625">
        <f t="shared" si="107"/>
        <v>5569894.4000000004</v>
      </c>
      <c r="Y2654" s="339" t="s">
        <v>77</v>
      </c>
      <c r="Z2654" s="622">
        <v>2016</v>
      </c>
      <c r="AA2654" s="308"/>
      <c r="AB2654" s="341" t="s">
        <v>366</v>
      </c>
      <c r="AC2654" s="342"/>
      <c r="AD2654" s="303"/>
      <c r="AE2654" s="303" t="s">
        <v>503</v>
      </c>
      <c r="AF2654" s="292"/>
      <c r="AG2654" s="292"/>
      <c r="AH2654" s="292"/>
      <c r="AI2654" s="292"/>
      <c r="AJ2654" s="292"/>
      <c r="AK2654" s="290" t="s">
        <v>1438</v>
      </c>
      <c r="AL2654" s="324"/>
    </row>
    <row r="2655" spans="1:38" s="192" customFormat="1" ht="100.5" customHeight="1">
      <c r="A2655" s="74" t="s">
        <v>1463</v>
      </c>
      <c r="B2655" s="308" t="s">
        <v>481</v>
      </c>
      <c r="C2655" s="308" t="s">
        <v>504</v>
      </c>
      <c r="D2655" s="308" t="s">
        <v>505</v>
      </c>
      <c r="E2655" s="308" t="s">
        <v>506</v>
      </c>
      <c r="F2655" s="308" t="s">
        <v>505</v>
      </c>
      <c r="G2655" s="308" t="s">
        <v>507</v>
      </c>
      <c r="H2655" s="308" t="s">
        <v>508</v>
      </c>
      <c r="I2655" s="308" t="s">
        <v>509</v>
      </c>
      <c r="J2655" s="308" t="s">
        <v>227</v>
      </c>
      <c r="K2655" s="314">
        <v>96</v>
      </c>
      <c r="L2655" s="317">
        <v>711000000</v>
      </c>
      <c r="M2655" s="295" t="s">
        <v>73</v>
      </c>
      <c r="N2655" s="336" t="s">
        <v>1436</v>
      </c>
      <c r="O2655" s="308" t="s">
        <v>510</v>
      </c>
      <c r="P2655" s="622"/>
      <c r="Q2655" s="622" t="s">
        <v>1437</v>
      </c>
      <c r="R2655" s="308" t="s">
        <v>379</v>
      </c>
      <c r="S2655" s="622"/>
      <c r="T2655" s="622" t="s">
        <v>51</v>
      </c>
      <c r="U2655" s="622"/>
      <c r="V2655" s="625">
        <v>119338227.06</v>
      </c>
      <c r="W2655" s="625">
        <v>119338227.06</v>
      </c>
      <c r="X2655" s="625">
        <f t="shared" si="107"/>
        <v>133658814.30720001</v>
      </c>
      <c r="Y2655" s="339" t="s">
        <v>77</v>
      </c>
      <c r="Z2655" s="622">
        <v>2016</v>
      </c>
      <c r="AA2655" s="308"/>
      <c r="AB2655" s="341" t="s">
        <v>366</v>
      </c>
      <c r="AC2655" s="342"/>
      <c r="AD2655" s="303"/>
      <c r="AE2655" s="303" t="s">
        <v>380</v>
      </c>
      <c r="AF2655" s="292"/>
      <c r="AG2655" s="292"/>
      <c r="AH2655" s="292"/>
      <c r="AI2655" s="292"/>
      <c r="AJ2655" s="292"/>
      <c r="AK2655" s="290" t="s">
        <v>1438</v>
      </c>
      <c r="AL2655" s="324"/>
    </row>
    <row r="2656" spans="1:38" s="192" customFormat="1" ht="100.5" customHeight="1">
      <c r="A2656" s="74" t="s">
        <v>1464</v>
      </c>
      <c r="B2656" s="308" t="s">
        <v>481</v>
      </c>
      <c r="C2656" s="308" t="s">
        <v>504</v>
      </c>
      <c r="D2656" s="308" t="s">
        <v>505</v>
      </c>
      <c r="E2656" s="308" t="s">
        <v>506</v>
      </c>
      <c r="F2656" s="308" t="s">
        <v>505</v>
      </c>
      <c r="G2656" s="308" t="s">
        <v>507</v>
      </c>
      <c r="H2656" s="308" t="s">
        <v>511</v>
      </c>
      <c r="I2656" s="308" t="s">
        <v>512</v>
      </c>
      <c r="J2656" s="308" t="s">
        <v>227</v>
      </c>
      <c r="K2656" s="314">
        <v>96</v>
      </c>
      <c r="L2656" s="317">
        <v>711000000</v>
      </c>
      <c r="M2656" s="295" t="s">
        <v>73</v>
      </c>
      <c r="N2656" s="336" t="s">
        <v>1436</v>
      </c>
      <c r="O2656" s="308" t="s">
        <v>513</v>
      </c>
      <c r="P2656" s="622"/>
      <c r="Q2656" s="622" t="s">
        <v>1437</v>
      </c>
      <c r="R2656" s="308" t="s">
        <v>379</v>
      </c>
      <c r="S2656" s="622"/>
      <c r="T2656" s="622" t="s">
        <v>51</v>
      </c>
      <c r="U2656" s="622"/>
      <c r="V2656" s="625">
        <v>31588434.300000001</v>
      </c>
      <c r="W2656" s="625">
        <v>31588434.300000001</v>
      </c>
      <c r="X2656" s="625">
        <f t="shared" si="107"/>
        <v>35379046.416000001</v>
      </c>
      <c r="Y2656" s="339" t="s">
        <v>77</v>
      </c>
      <c r="Z2656" s="622">
        <v>2016</v>
      </c>
      <c r="AA2656" s="308"/>
      <c r="AB2656" s="341" t="s">
        <v>366</v>
      </c>
      <c r="AC2656" s="342"/>
      <c r="AD2656" s="303"/>
      <c r="AE2656" s="303" t="s">
        <v>380</v>
      </c>
      <c r="AF2656" s="292"/>
      <c r="AG2656" s="292"/>
      <c r="AH2656" s="292"/>
      <c r="AI2656" s="292"/>
      <c r="AJ2656" s="292"/>
      <c r="AK2656" s="290" t="s">
        <v>1438</v>
      </c>
      <c r="AL2656" s="324"/>
    </row>
    <row r="2657" spans="1:40" s="192" customFormat="1" ht="100.5" customHeight="1">
      <c r="A2657" s="74" t="s">
        <v>1465</v>
      </c>
      <c r="B2657" s="308" t="s">
        <v>481</v>
      </c>
      <c r="C2657" s="308" t="s">
        <v>504</v>
      </c>
      <c r="D2657" s="308" t="s">
        <v>505</v>
      </c>
      <c r="E2657" s="308" t="s">
        <v>506</v>
      </c>
      <c r="F2657" s="308" t="s">
        <v>505</v>
      </c>
      <c r="G2657" s="308" t="s">
        <v>507</v>
      </c>
      <c r="H2657" s="308" t="s">
        <v>514</v>
      </c>
      <c r="I2657" s="308" t="s">
        <v>515</v>
      </c>
      <c r="J2657" s="308" t="s">
        <v>227</v>
      </c>
      <c r="K2657" s="314">
        <v>96</v>
      </c>
      <c r="L2657" s="317">
        <v>711000000</v>
      </c>
      <c r="M2657" s="295" t="s">
        <v>73</v>
      </c>
      <c r="N2657" s="336" t="s">
        <v>1436</v>
      </c>
      <c r="O2657" s="308" t="s">
        <v>516</v>
      </c>
      <c r="P2657" s="622"/>
      <c r="Q2657" s="622" t="s">
        <v>1437</v>
      </c>
      <c r="R2657" s="308" t="s">
        <v>379</v>
      </c>
      <c r="S2657" s="622"/>
      <c r="T2657" s="622" t="s">
        <v>51</v>
      </c>
      <c r="U2657" s="622"/>
      <c r="V2657" s="625">
        <v>10808532.199999999</v>
      </c>
      <c r="W2657" s="625">
        <v>10808532.199999999</v>
      </c>
      <c r="X2657" s="625">
        <f t="shared" si="107"/>
        <v>12105556.064000001</v>
      </c>
      <c r="Y2657" s="339" t="s">
        <v>77</v>
      </c>
      <c r="Z2657" s="622">
        <v>2016</v>
      </c>
      <c r="AA2657" s="308"/>
      <c r="AB2657" s="341" t="s">
        <v>366</v>
      </c>
      <c r="AC2657" s="342"/>
      <c r="AD2657" s="303"/>
      <c r="AE2657" s="303" t="s">
        <v>380</v>
      </c>
      <c r="AF2657" s="292"/>
      <c r="AG2657" s="292"/>
      <c r="AH2657" s="292"/>
      <c r="AI2657" s="292"/>
      <c r="AJ2657" s="292"/>
      <c r="AK2657" s="290" t="s">
        <v>1438</v>
      </c>
      <c r="AL2657" s="324"/>
    </row>
    <row r="2658" spans="1:40" s="192" customFormat="1" ht="100.5" customHeight="1">
      <c r="A2658" s="74" t="s">
        <v>1466</v>
      </c>
      <c r="B2658" s="308" t="s">
        <v>481</v>
      </c>
      <c r="C2658" s="308" t="s">
        <v>504</v>
      </c>
      <c r="D2658" s="308" t="s">
        <v>505</v>
      </c>
      <c r="E2658" s="308" t="s">
        <v>506</v>
      </c>
      <c r="F2658" s="308" t="s">
        <v>505</v>
      </c>
      <c r="G2658" s="308" t="s">
        <v>507</v>
      </c>
      <c r="H2658" s="308" t="s">
        <v>517</v>
      </c>
      <c r="I2658" s="308" t="s">
        <v>518</v>
      </c>
      <c r="J2658" s="308" t="s">
        <v>227</v>
      </c>
      <c r="K2658" s="314">
        <v>96</v>
      </c>
      <c r="L2658" s="317">
        <v>711000000</v>
      </c>
      <c r="M2658" s="295" t="s">
        <v>73</v>
      </c>
      <c r="N2658" s="336" t="s">
        <v>1436</v>
      </c>
      <c r="O2658" s="308" t="s">
        <v>519</v>
      </c>
      <c r="P2658" s="622"/>
      <c r="Q2658" s="622" t="s">
        <v>1437</v>
      </c>
      <c r="R2658" s="308" t="s">
        <v>379</v>
      </c>
      <c r="S2658" s="622"/>
      <c r="T2658" s="622" t="s">
        <v>51</v>
      </c>
      <c r="U2658" s="622"/>
      <c r="V2658" s="625">
        <v>793728</v>
      </c>
      <c r="W2658" s="625">
        <v>793728</v>
      </c>
      <c r="X2658" s="625">
        <f t="shared" si="107"/>
        <v>888975.3600000001</v>
      </c>
      <c r="Y2658" s="339" t="s">
        <v>77</v>
      </c>
      <c r="Z2658" s="622">
        <v>2016</v>
      </c>
      <c r="AA2658" s="308"/>
      <c r="AB2658" s="341" t="s">
        <v>366</v>
      </c>
      <c r="AC2658" s="342"/>
      <c r="AD2658" s="303"/>
      <c r="AE2658" s="303" t="s">
        <v>380</v>
      </c>
      <c r="AF2658" s="292"/>
      <c r="AG2658" s="292"/>
      <c r="AH2658" s="292"/>
      <c r="AI2658" s="292"/>
      <c r="AJ2658" s="292"/>
      <c r="AK2658" s="290" t="s">
        <v>1438</v>
      </c>
      <c r="AL2658" s="324"/>
    </row>
    <row r="2659" spans="1:40" s="192" customFormat="1" ht="100.5" customHeight="1">
      <c r="A2659" s="74" t="s">
        <v>1467</v>
      </c>
      <c r="B2659" s="308" t="s">
        <v>481</v>
      </c>
      <c r="C2659" s="308" t="s">
        <v>504</v>
      </c>
      <c r="D2659" s="308" t="s">
        <v>505</v>
      </c>
      <c r="E2659" s="308" t="s">
        <v>506</v>
      </c>
      <c r="F2659" s="308" t="s">
        <v>505</v>
      </c>
      <c r="G2659" s="308" t="s">
        <v>507</v>
      </c>
      <c r="H2659" s="308" t="s">
        <v>520</v>
      </c>
      <c r="I2659" s="308" t="s">
        <v>521</v>
      </c>
      <c r="J2659" s="308" t="s">
        <v>227</v>
      </c>
      <c r="K2659" s="314">
        <v>96</v>
      </c>
      <c r="L2659" s="317">
        <v>711000000</v>
      </c>
      <c r="M2659" s="295" t="s">
        <v>73</v>
      </c>
      <c r="N2659" s="336" t="s">
        <v>1436</v>
      </c>
      <c r="O2659" s="308" t="s">
        <v>522</v>
      </c>
      <c r="P2659" s="622"/>
      <c r="Q2659" s="622" t="s">
        <v>1437</v>
      </c>
      <c r="R2659" s="308" t="s">
        <v>379</v>
      </c>
      <c r="S2659" s="622"/>
      <c r="T2659" s="622" t="s">
        <v>51</v>
      </c>
      <c r="U2659" s="622"/>
      <c r="V2659" s="625">
        <v>23705817.149999999</v>
      </c>
      <c r="W2659" s="625">
        <v>23705817.149999999</v>
      </c>
      <c r="X2659" s="625">
        <f t="shared" si="107"/>
        <v>26550515.208000001</v>
      </c>
      <c r="Y2659" s="339" t="s">
        <v>77</v>
      </c>
      <c r="Z2659" s="622">
        <v>2016</v>
      </c>
      <c r="AA2659" s="308"/>
      <c r="AB2659" s="341" t="s">
        <v>366</v>
      </c>
      <c r="AC2659" s="342"/>
      <c r="AD2659" s="303"/>
      <c r="AE2659" s="303" t="s">
        <v>380</v>
      </c>
      <c r="AF2659" s="292"/>
      <c r="AG2659" s="292"/>
      <c r="AH2659" s="292"/>
      <c r="AI2659" s="292"/>
      <c r="AJ2659" s="292"/>
      <c r="AK2659" s="290" t="s">
        <v>1438</v>
      </c>
      <c r="AL2659" s="324"/>
    </row>
    <row r="2660" spans="1:40" s="192" customFormat="1" ht="100.5" customHeight="1">
      <c r="A2660" s="74" t="s">
        <v>1468</v>
      </c>
      <c r="B2660" s="308" t="s">
        <v>481</v>
      </c>
      <c r="C2660" s="308" t="s">
        <v>504</v>
      </c>
      <c r="D2660" s="308" t="s">
        <v>505</v>
      </c>
      <c r="E2660" s="308" t="s">
        <v>506</v>
      </c>
      <c r="F2660" s="308" t="s">
        <v>505</v>
      </c>
      <c r="G2660" s="308" t="s">
        <v>507</v>
      </c>
      <c r="H2660" s="308" t="s">
        <v>523</v>
      </c>
      <c r="I2660" s="308" t="s">
        <v>524</v>
      </c>
      <c r="J2660" s="308" t="s">
        <v>227</v>
      </c>
      <c r="K2660" s="314">
        <v>96</v>
      </c>
      <c r="L2660" s="317">
        <v>711000000</v>
      </c>
      <c r="M2660" s="295" t="s">
        <v>73</v>
      </c>
      <c r="N2660" s="336" t="s">
        <v>1436</v>
      </c>
      <c r="O2660" s="620" t="s">
        <v>73</v>
      </c>
      <c r="P2660" s="622"/>
      <c r="Q2660" s="622" t="s">
        <v>1437</v>
      </c>
      <c r="R2660" s="308" t="s">
        <v>379</v>
      </c>
      <c r="S2660" s="622"/>
      <c r="T2660" s="622" t="s">
        <v>51</v>
      </c>
      <c r="U2660" s="622"/>
      <c r="V2660" s="625">
        <v>1928648</v>
      </c>
      <c r="W2660" s="625">
        <v>1928648</v>
      </c>
      <c r="X2660" s="625">
        <f t="shared" si="107"/>
        <v>2160085.7600000002</v>
      </c>
      <c r="Y2660" s="339" t="s">
        <v>77</v>
      </c>
      <c r="Z2660" s="622">
        <v>2016</v>
      </c>
      <c r="AA2660" s="308"/>
      <c r="AB2660" s="341" t="s">
        <v>366</v>
      </c>
      <c r="AC2660" s="342"/>
      <c r="AD2660" s="303"/>
      <c r="AE2660" s="303" t="s">
        <v>503</v>
      </c>
      <c r="AF2660" s="292"/>
      <c r="AG2660" s="292"/>
      <c r="AH2660" s="292"/>
      <c r="AI2660" s="292"/>
      <c r="AJ2660" s="292"/>
      <c r="AK2660" s="290" t="s">
        <v>1438</v>
      </c>
      <c r="AL2660" s="324"/>
    </row>
    <row r="2661" spans="1:40" s="192" customFormat="1" ht="100.5" customHeight="1">
      <c r="A2661" s="74" t="s">
        <v>1469</v>
      </c>
      <c r="B2661" s="73" t="s">
        <v>33</v>
      </c>
      <c r="C2661" s="622" t="s">
        <v>364</v>
      </c>
      <c r="D2661" s="622" t="s">
        <v>365</v>
      </c>
      <c r="E2661" s="622" t="s">
        <v>369</v>
      </c>
      <c r="F2661" s="622" t="s">
        <v>365</v>
      </c>
      <c r="G2661" s="622" t="s">
        <v>369</v>
      </c>
      <c r="H2661" s="622" t="s">
        <v>370</v>
      </c>
      <c r="I2661" s="622" t="s">
        <v>371</v>
      </c>
      <c r="J2661" s="622" t="s">
        <v>38</v>
      </c>
      <c r="K2661" s="314">
        <v>0</v>
      </c>
      <c r="L2661" s="317">
        <v>711000000</v>
      </c>
      <c r="M2661" s="295" t="s">
        <v>73</v>
      </c>
      <c r="N2661" s="336" t="s">
        <v>1470</v>
      </c>
      <c r="O2661" s="620" t="s">
        <v>73</v>
      </c>
      <c r="P2661" s="622"/>
      <c r="Q2661" s="622" t="s">
        <v>1471</v>
      </c>
      <c r="R2661" s="622" t="s">
        <v>379</v>
      </c>
      <c r="S2661" s="622"/>
      <c r="T2661" s="73" t="s">
        <v>51</v>
      </c>
      <c r="U2661" s="622"/>
      <c r="V2661" s="315">
        <v>6980893</v>
      </c>
      <c r="W2661" s="315">
        <v>6980893</v>
      </c>
      <c r="X2661" s="625">
        <f t="shared" si="107"/>
        <v>7818600.1600000011</v>
      </c>
      <c r="Y2661" s="339"/>
      <c r="Z2661" s="622">
        <v>2016</v>
      </c>
      <c r="AA2661" s="308"/>
      <c r="AB2661" s="303" t="s">
        <v>366</v>
      </c>
      <c r="AC2661" s="623" t="s">
        <v>79</v>
      </c>
      <c r="AD2661" s="303"/>
      <c r="AE2661" s="303" t="s">
        <v>503</v>
      </c>
      <c r="AF2661" s="292"/>
      <c r="AG2661" s="292"/>
      <c r="AH2661" s="292"/>
      <c r="AI2661" s="292"/>
      <c r="AJ2661" s="292"/>
      <c r="AK2661" s="290" t="s">
        <v>1438</v>
      </c>
      <c r="AL2661" s="324"/>
    </row>
    <row r="2662" spans="1:40" s="192" customFormat="1" ht="100.5" customHeight="1">
      <c r="A2662" s="74" t="s">
        <v>1472</v>
      </c>
      <c r="B2662" s="73" t="s">
        <v>33</v>
      </c>
      <c r="C2662" s="622" t="s">
        <v>364</v>
      </c>
      <c r="D2662" s="622" t="s">
        <v>365</v>
      </c>
      <c r="E2662" s="622" t="s">
        <v>369</v>
      </c>
      <c r="F2662" s="622" t="s">
        <v>365</v>
      </c>
      <c r="G2662" s="622" t="s">
        <v>369</v>
      </c>
      <c r="H2662" s="622" t="s">
        <v>771</v>
      </c>
      <c r="I2662" s="622" t="s">
        <v>772</v>
      </c>
      <c r="J2662" s="622" t="s">
        <v>38</v>
      </c>
      <c r="K2662" s="314">
        <v>100</v>
      </c>
      <c r="L2662" s="317">
        <v>711000000</v>
      </c>
      <c r="M2662" s="295" t="s">
        <v>73</v>
      </c>
      <c r="N2662" s="331" t="s">
        <v>707</v>
      </c>
      <c r="O2662" s="620" t="s">
        <v>73</v>
      </c>
      <c r="P2662" s="622"/>
      <c r="Q2662" s="622" t="s">
        <v>1473</v>
      </c>
      <c r="R2662" s="622" t="s">
        <v>379</v>
      </c>
      <c r="S2662" s="622"/>
      <c r="T2662" s="73" t="s">
        <v>51</v>
      </c>
      <c r="U2662" s="622"/>
      <c r="V2662" s="344">
        <v>14521456</v>
      </c>
      <c r="W2662" s="344">
        <v>14521456</v>
      </c>
      <c r="X2662" s="625">
        <f t="shared" si="107"/>
        <v>16264030.720000001</v>
      </c>
      <c r="Y2662" s="339" t="s">
        <v>77</v>
      </c>
      <c r="Z2662" s="622">
        <v>2016</v>
      </c>
      <c r="AA2662" s="308"/>
      <c r="AB2662" s="303" t="s">
        <v>366</v>
      </c>
      <c r="AC2662" s="623" t="s">
        <v>79</v>
      </c>
      <c r="AD2662" s="303"/>
      <c r="AE2662" s="303" t="s">
        <v>503</v>
      </c>
      <c r="AF2662" s="292"/>
      <c r="AG2662" s="292"/>
      <c r="AH2662" s="292"/>
      <c r="AI2662" s="292"/>
      <c r="AJ2662" s="292"/>
      <c r="AK2662" s="290" t="s">
        <v>1438</v>
      </c>
    </row>
    <row r="2663" spans="1:40" s="552" customFormat="1" ht="100.5" customHeight="1">
      <c r="A2663" s="515" t="s">
        <v>1474</v>
      </c>
      <c r="B2663" s="521" t="s">
        <v>33</v>
      </c>
      <c r="C2663" s="516" t="s">
        <v>364</v>
      </c>
      <c r="D2663" s="516" t="s">
        <v>365</v>
      </c>
      <c r="E2663" s="516" t="s">
        <v>369</v>
      </c>
      <c r="F2663" s="516" t="s">
        <v>365</v>
      </c>
      <c r="G2663" s="516" t="s">
        <v>369</v>
      </c>
      <c r="H2663" s="516" t="s">
        <v>771</v>
      </c>
      <c r="I2663" s="516" t="s">
        <v>1475</v>
      </c>
      <c r="J2663" s="516" t="s">
        <v>227</v>
      </c>
      <c r="K2663" s="522">
        <v>100</v>
      </c>
      <c r="L2663" s="585">
        <v>711000000</v>
      </c>
      <c r="M2663" s="520" t="s">
        <v>73</v>
      </c>
      <c r="N2663" s="598" t="s">
        <v>1476</v>
      </c>
      <c r="O2663" s="536" t="s">
        <v>73</v>
      </c>
      <c r="P2663" s="516"/>
      <c r="Q2663" s="516" t="s">
        <v>1282</v>
      </c>
      <c r="R2663" s="516" t="s">
        <v>379</v>
      </c>
      <c r="S2663" s="516"/>
      <c r="T2663" s="521" t="s">
        <v>51</v>
      </c>
      <c r="U2663" s="516"/>
      <c r="V2663" s="696">
        <v>65346551</v>
      </c>
      <c r="W2663" s="696">
        <v>0</v>
      </c>
      <c r="X2663" s="524">
        <v>0</v>
      </c>
      <c r="Y2663" s="697" t="s">
        <v>77</v>
      </c>
      <c r="Z2663" s="516">
        <v>2016</v>
      </c>
      <c r="AA2663" s="534"/>
      <c r="AB2663" s="529" t="s">
        <v>366</v>
      </c>
      <c r="AC2663" s="595"/>
      <c r="AD2663" s="529"/>
      <c r="AE2663" s="529" t="s">
        <v>503</v>
      </c>
      <c r="AF2663" s="683"/>
      <c r="AG2663" s="683"/>
      <c r="AH2663" s="683"/>
      <c r="AI2663" s="683"/>
      <c r="AJ2663" s="683"/>
      <c r="AK2663" s="531" t="s">
        <v>1438</v>
      </c>
    </row>
    <row r="2664" spans="1:40" s="192" customFormat="1" ht="100.5" customHeight="1">
      <c r="A2664" s="74" t="s">
        <v>3845</v>
      </c>
      <c r="B2664" s="73" t="s">
        <v>33</v>
      </c>
      <c r="C2664" s="622" t="s">
        <v>364</v>
      </c>
      <c r="D2664" s="622" t="s">
        <v>365</v>
      </c>
      <c r="E2664" s="622" t="s">
        <v>369</v>
      </c>
      <c r="F2664" s="622" t="s">
        <v>365</v>
      </c>
      <c r="G2664" s="622" t="s">
        <v>369</v>
      </c>
      <c r="H2664" s="622" t="s">
        <v>771</v>
      </c>
      <c r="I2664" s="622" t="s">
        <v>1475</v>
      </c>
      <c r="J2664" s="622" t="s">
        <v>227</v>
      </c>
      <c r="K2664" s="314">
        <v>100</v>
      </c>
      <c r="L2664" s="317">
        <v>711000000</v>
      </c>
      <c r="M2664" s="295" t="s">
        <v>73</v>
      </c>
      <c r="N2664" s="336" t="s">
        <v>1199</v>
      </c>
      <c r="O2664" s="620" t="s">
        <v>73</v>
      </c>
      <c r="P2664" s="622"/>
      <c r="Q2664" s="622" t="s">
        <v>1282</v>
      </c>
      <c r="R2664" s="622" t="s">
        <v>379</v>
      </c>
      <c r="S2664" s="622"/>
      <c r="T2664" s="73" t="s">
        <v>51</v>
      </c>
      <c r="U2664" s="622"/>
      <c r="V2664" s="344">
        <v>39207930</v>
      </c>
      <c r="W2664" s="344">
        <v>39207930</v>
      </c>
      <c r="X2664" s="625">
        <f t="shared" si="107"/>
        <v>43912881.600000001</v>
      </c>
      <c r="Y2664" s="339"/>
      <c r="Z2664" s="622">
        <v>2016</v>
      </c>
      <c r="AA2664" s="308" t="s">
        <v>3841</v>
      </c>
      <c r="AB2664" s="303" t="s">
        <v>366</v>
      </c>
      <c r="AC2664" s="623"/>
      <c r="AD2664" s="303"/>
      <c r="AE2664" s="303" t="s">
        <v>503</v>
      </c>
      <c r="AF2664" s="292"/>
      <c r="AG2664" s="292"/>
      <c r="AH2664" s="292"/>
      <c r="AI2664" s="292"/>
      <c r="AJ2664" s="292"/>
      <c r="AK2664" s="290" t="s">
        <v>3784</v>
      </c>
    </row>
    <row r="2665" spans="1:40" s="192" customFormat="1" ht="100.5" customHeight="1">
      <c r="A2665" s="74" t="s">
        <v>1477</v>
      </c>
      <c r="B2665" s="73" t="s">
        <v>33</v>
      </c>
      <c r="C2665" s="622" t="s">
        <v>364</v>
      </c>
      <c r="D2665" s="622" t="s">
        <v>365</v>
      </c>
      <c r="E2665" s="622" t="s">
        <v>369</v>
      </c>
      <c r="F2665" s="622" t="s">
        <v>365</v>
      </c>
      <c r="G2665" s="622" t="s">
        <v>369</v>
      </c>
      <c r="H2665" s="622" t="s">
        <v>1478</v>
      </c>
      <c r="I2665" s="622" t="s">
        <v>1479</v>
      </c>
      <c r="J2665" s="622" t="s">
        <v>227</v>
      </c>
      <c r="K2665" s="314">
        <v>100</v>
      </c>
      <c r="L2665" s="317">
        <v>711000000</v>
      </c>
      <c r="M2665" s="295" t="s">
        <v>73</v>
      </c>
      <c r="N2665" s="336" t="s">
        <v>841</v>
      </c>
      <c r="O2665" s="620" t="s">
        <v>73</v>
      </c>
      <c r="P2665" s="622"/>
      <c r="Q2665" s="622" t="s">
        <v>1282</v>
      </c>
      <c r="R2665" s="622" t="s">
        <v>379</v>
      </c>
      <c r="S2665" s="622"/>
      <c r="T2665" s="73" t="s">
        <v>51</v>
      </c>
      <c r="U2665" s="622"/>
      <c r="V2665" s="344">
        <v>58796860</v>
      </c>
      <c r="W2665" s="344">
        <v>58796860</v>
      </c>
      <c r="X2665" s="625">
        <f t="shared" si="107"/>
        <v>65852483.200000003</v>
      </c>
      <c r="Y2665" s="339" t="s">
        <v>77</v>
      </c>
      <c r="Z2665" s="622">
        <v>2016</v>
      </c>
      <c r="AA2665" s="308"/>
      <c r="AB2665" s="303" t="s">
        <v>366</v>
      </c>
      <c r="AC2665" s="623"/>
      <c r="AD2665" s="303"/>
      <c r="AE2665" s="303" t="s">
        <v>503</v>
      </c>
      <c r="AF2665" s="292"/>
      <c r="AG2665" s="292"/>
      <c r="AH2665" s="292"/>
      <c r="AI2665" s="292"/>
      <c r="AJ2665" s="292"/>
      <c r="AK2665" s="290" t="s">
        <v>1438</v>
      </c>
    </row>
    <row r="2666" spans="1:40" s="552" customFormat="1" ht="100.5" customHeight="1">
      <c r="A2666" s="515" t="s">
        <v>1480</v>
      </c>
      <c r="B2666" s="533" t="s">
        <v>33</v>
      </c>
      <c r="C2666" s="533" t="s">
        <v>1481</v>
      </c>
      <c r="D2666" s="533" t="s">
        <v>1482</v>
      </c>
      <c r="E2666" s="533" t="s">
        <v>1482</v>
      </c>
      <c r="F2666" s="533" t="s">
        <v>1483</v>
      </c>
      <c r="G2666" s="533" t="s">
        <v>1483</v>
      </c>
      <c r="H2666" s="533" t="s">
        <v>1484</v>
      </c>
      <c r="I2666" s="533" t="s">
        <v>1485</v>
      </c>
      <c r="J2666" s="533" t="s">
        <v>38</v>
      </c>
      <c r="K2666" s="591">
        <v>90</v>
      </c>
      <c r="L2666" s="585">
        <v>711000000</v>
      </c>
      <c r="M2666" s="520" t="s">
        <v>73</v>
      </c>
      <c r="N2666" s="533" t="s">
        <v>248</v>
      </c>
      <c r="O2666" s="536" t="s">
        <v>73</v>
      </c>
      <c r="P2666" s="592"/>
      <c r="Q2666" s="533" t="s">
        <v>1486</v>
      </c>
      <c r="R2666" s="533" t="s">
        <v>76</v>
      </c>
      <c r="S2666" s="592"/>
      <c r="T2666" s="536" t="s">
        <v>51</v>
      </c>
      <c r="U2666" s="593"/>
      <c r="V2666" s="537">
        <v>58715846.299999997</v>
      </c>
      <c r="W2666" s="537">
        <v>0</v>
      </c>
      <c r="X2666" s="524">
        <v>0</v>
      </c>
      <c r="Y2666" s="594" t="s">
        <v>77</v>
      </c>
      <c r="Z2666" s="536">
        <v>2016</v>
      </c>
      <c r="AA2666" s="533"/>
      <c r="AB2666" s="595" t="s">
        <v>1487</v>
      </c>
      <c r="AC2666" s="595" t="s">
        <v>1488</v>
      </c>
      <c r="AD2666" s="595" t="s">
        <v>1489</v>
      </c>
      <c r="AE2666" s="595" t="s">
        <v>1490</v>
      </c>
      <c r="AF2666" s="595" t="s">
        <v>1491</v>
      </c>
      <c r="AG2666" s="596"/>
      <c r="AH2666" s="583"/>
      <c r="AI2666" s="583"/>
      <c r="AJ2666" s="583"/>
      <c r="AK2666" s="531" t="s">
        <v>1492</v>
      </c>
      <c r="AL2666" s="597"/>
      <c r="AM2666" s="597"/>
      <c r="AN2666" s="551"/>
    </row>
    <row r="2667" spans="1:40" s="192" customFormat="1" ht="100.5" customHeight="1">
      <c r="A2667" s="74" t="s">
        <v>3110</v>
      </c>
      <c r="B2667" s="288" t="s">
        <v>33</v>
      </c>
      <c r="C2667" s="288" t="s">
        <v>1481</v>
      </c>
      <c r="D2667" s="288" t="s">
        <v>1482</v>
      </c>
      <c r="E2667" s="288" t="s">
        <v>1482</v>
      </c>
      <c r="F2667" s="288" t="s">
        <v>1483</v>
      </c>
      <c r="G2667" s="288" t="s">
        <v>1483</v>
      </c>
      <c r="H2667" s="288" t="s">
        <v>1484</v>
      </c>
      <c r="I2667" s="288" t="s">
        <v>1485</v>
      </c>
      <c r="J2667" s="288" t="s">
        <v>38</v>
      </c>
      <c r="K2667" s="345">
        <v>90</v>
      </c>
      <c r="L2667" s="317">
        <v>711000000</v>
      </c>
      <c r="M2667" s="295" t="s">
        <v>73</v>
      </c>
      <c r="N2667" s="288" t="s">
        <v>248</v>
      </c>
      <c r="O2667" s="620" t="s">
        <v>73</v>
      </c>
      <c r="P2667" s="346"/>
      <c r="Q2667" s="288" t="s">
        <v>1486</v>
      </c>
      <c r="R2667" s="288" t="s">
        <v>76</v>
      </c>
      <c r="S2667" s="346"/>
      <c r="T2667" s="620" t="s">
        <v>51</v>
      </c>
      <c r="U2667" s="347"/>
      <c r="V2667" s="287">
        <v>67486590</v>
      </c>
      <c r="W2667" s="287">
        <v>67486590</v>
      </c>
      <c r="X2667" s="625">
        <f t="shared" ref="X2667" si="108">W2667*1.12</f>
        <v>75584980.800000012</v>
      </c>
      <c r="Y2667" s="338" t="s">
        <v>77</v>
      </c>
      <c r="Z2667" s="620">
        <v>2016</v>
      </c>
      <c r="AA2667" s="288"/>
      <c r="AB2667" s="623" t="s">
        <v>1487</v>
      </c>
      <c r="AC2667" s="623" t="s">
        <v>1488</v>
      </c>
      <c r="AD2667" s="623" t="s">
        <v>1489</v>
      </c>
      <c r="AE2667" s="623" t="s">
        <v>1490</v>
      </c>
      <c r="AF2667" s="623" t="s">
        <v>1491</v>
      </c>
      <c r="AG2667" s="348"/>
      <c r="AH2667" s="293"/>
      <c r="AI2667" s="293"/>
      <c r="AJ2667" s="293"/>
      <c r="AK2667" s="290" t="s">
        <v>3111</v>
      </c>
      <c r="AL2667" s="349"/>
      <c r="AM2667" s="349"/>
      <c r="AN2667" s="324"/>
    </row>
    <row r="2668" spans="1:40" s="192" customFormat="1" ht="100.5" customHeight="1">
      <c r="A2668" s="74" t="s">
        <v>1493</v>
      </c>
      <c r="B2668" s="288" t="s">
        <v>33</v>
      </c>
      <c r="C2668" s="288" t="s">
        <v>1481</v>
      </c>
      <c r="D2668" s="288" t="s">
        <v>1482</v>
      </c>
      <c r="E2668" s="288" t="s">
        <v>1482</v>
      </c>
      <c r="F2668" s="288" t="s">
        <v>1483</v>
      </c>
      <c r="G2668" s="288" t="s">
        <v>1483</v>
      </c>
      <c r="H2668" s="288" t="s">
        <v>1494</v>
      </c>
      <c r="I2668" s="288" t="s">
        <v>1495</v>
      </c>
      <c r="J2668" s="288" t="s">
        <v>38</v>
      </c>
      <c r="K2668" s="350">
        <v>83</v>
      </c>
      <c r="L2668" s="317">
        <v>711000000</v>
      </c>
      <c r="M2668" s="295" t="s">
        <v>73</v>
      </c>
      <c r="N2668" s="288" t="s">
        <v>248</v>
      </c>
      <c r="O2668" s="620" t="s">
        <v>73</v>
      </c>
      <c r="P2668" s="288"/>
      <c r="Q2668" s="288" t="s">
        <v>1486</v>
      </c>
      <c r="R2668" s="288" t="s">
        <v>76</v>
      </c>
      <c r="S2668" s="351"/>
      <c r="T2668" s="620" t="s">
        <v>51</v>
      </c>
      <c r="U2668" s="347"/>
      <c r="V2668" s="287">
        <v>46466507.390000001</v>
      </c>
      <c r="W2668" s="287">
        <v>46466507.390000001</v>
      </c>
      <c r="X2668" s="625">
        <f t="shared" si="107"/>
        <v>52042488.276800007</v>
      </c>
      <c r="Y2668" s="338" t="s">
        <v>77</v>
      </c>
      <c r="Z2668" s="620">
        <v>2016</v>
      </c>
      <c r="AA2668" s="288"/>
      <c r="AB2668" s="623" t="s">
        <v>1487</v>
      </c>
      <c r="AC2668" s="623" t="s">
        <v>1488</v>
      </c>
      <c r="AD2668" s="623" t="s">
        <v>1496</v>
      </c>
      <c r="AE2668" s="623" t="s">
        <v>1497</v>
      </c>
      <c r="AF2668" s="623" t="s">
        <v>1498</v>
      </c>
      <c r="AG2668" s="348"/>
      <c r="AH2668" s="293"/>
      <c r="AI2668" s="293"/>
      <c r="AJ2668" s="293"/>
      <c r="AK2668" s="290" t="s">
        <v>1492</v>
      </c>
      <c r="AL2668" s="349"/>
      <c r="AM2668" s="352"/>
      <c r="AN2668" s="324"/>
    </row>
    <row r="2669" spans="1:40" s="192" customFormat="1" ht="100.5" customHeight="1">
      <c r="A2669" s="74" t="s">
        <v>1499</v>
      </c>
      <c r="B2669" s="288" t="s">
        <v>33</v>
      </c>
      <c r="C2669" s="288" t="s">
        <v>1481</v>
      </c>
      <c r="D2669" s="288" t="s">
        <v>1482</v>
      </c>
      <c r="E2669" s="288" t="s">
        <v>1482</v>
      </c>
      <c r="F2669" s="288" t="s">
        <v>1483</v>
      </c>
      <c r="G2669" s="288" t="s">
        <v>1483</v>
      </c>
      <c r="H2669" s="288" t="s">
        <v>1500</v>
      </c>
      <c r="I2669" s="288" t="s">
        <v>1501</v>
      </c>
      <c r="J2669" s="288" t="s">
        <v>38</v>
      </c>
      <c r="K2669" s="350">
        <v>100</v>
      </c>
      <c r="L2669" s="317">
        <v>711000000</v>
      </c>
      <c r="M2669" s="295" t="s">
        <v>73</v>
      </c>
      <c r="N2669" s="288" t="s">
        <v>248</v>
      </c>
      <c r="O2669" s="620" t="s">
        <v>73</v>
      </c>
      <c r="P2669" s="288"/>
      <c r="Q2669" s="288" t="s">
        <v>1502</v>
      </c>
      <c r="R2669" s="288" t="s">
        <v>76</v>
      </c>
      <c r="S2669" s="351"/>
      <c r="T2669" s="620" t="s">
        <v>51</v>
      </c>
      <c r="U2669" s="347"/>
      <c r="V2669" s="287">
        <v>600000</v>
      </c>
      <c r="W2669" s="287">
        <v>600000</v>
      </c>
      <c r="X2669" s="625">
        <f t="shared" si="107"/>
        <v>672000.00000000012</v>
      </c>
      <c r="Y2669" s="338" t="s">
        <v>77</v>
      </c>
      <c r="Z2669" s="620">
        <v>2016</v>
      </c>
      <c r="AA2669" s="323"/>
      <c r="AB2669" s="623" t="s">
        <v>1487</v>
      </c>
      <c r="AC2669" s="623" t="s">
        <v>1488</v>
      </c>
      <c r="AD2669" s="623" t="s">
        <v>1503</v>
      </c>
      <c r="AE2669" s="623" t="s">
        <v>1504</v>
      </c>
      <c r="AF2669" s="623" t="s">
        <v>1505</v>
      </c>
      <c r="AG2669" s="623" t="s">
        <v>1506</v>
      </c>
      <c r="AH2669" s="293"/>
      <c r="AI2669" s="293"/>
      <c r="AJ2669" s="293"/>
      <c r="AK2669" s="290" t="s">
        <v>1492</v>
      </c>
      <c r="AL2669" s="190"/>
      <c r="AM2669" s="206"/>
      <c r="AN2669" s="324"/>
    </row>
    <row r="2670" spans="1:40" s="192" customFormat="1" ht="100.5" customHeight="1">
      <c r="A2670" s="74" t="s">
        <v>1507</v>
      </c>
      <c r="B2670" s="288" t="s">
        <v>33</v>
      </c>
      <c r="C2670" s="620" t="s">
        <v>1508</v>
      </c>
      <c r="D2670" s="620" t="s">
        <v>1509</v>
      </c>
      <c r="E2670" s="620" t="s">
        <v>1509</v>
      </c>
      <c r="F2670" s="620" t="s">
        <v>1509</v>
      </c>
      <c r="G2670" s="620" t="s">
        <v>1509</v>
      </c>
      <c r="H2670" s="288" t="s">
        <v>1510</v>
      </c>
      <c r="I2670" s="288" t="s">
        <v>1511</v>
      </c>
      <c r="J2670" s="288" t="s">
        <v>227</v>
      </c>
      <c r="K2670" s="350">
        <v>100</v>
      </c>
      <c r="L2670" s="317">
        <v>711000000</v>
      </c>
      <c r="M2670" s="295" t="s">
        <v>73</v>
      </c>
      <c r="N2670" s="288" t="s">
        <v>248</v>
      </c>
      <c r="O2670" s="295" t="s">
        <v>1512</v>
      </c>
      <c r="P2670" s="288"/>
      <c r="Q2670" s="288" t="s">
        <v>1513</v>
      </c>
      <c r="R2670" s="620" t="s">
        <v>1514</v>
      </c>
      <c r="S2670" s="353"/>
      <c r="T2670" s="620" t="s">
        <v>51</v>
      </c>
      <c r="U2670" s="347"/>
      <c r="V2670" s="287">
        <v>430344518</v>
      </c>
      <c r="W2670" s="287">
        <v>430344518</v>
      </c>
      <c r="X2670" s="625">
        <f t="shared" si="107"/>
        <v>481985860.16000003</v>
      </c>
      <c r="Y2670" s="338" t="s">
        <v>77</v>
      </c>
      <c r="Z2670" s="620">
        <v>2016</v>
      </c>
      <c r="AA2670" s="323"/>
      <c r="AB2670" s="623" t="s">
        <v>1487</v>
      </c>
      <c r="AC2670" s="623"/>
      <c r="AD2670" s="623" t="s">
        <v>1515</v>
      </c>
      <c r="AE2670" s="623" t="s">
        <v>1516</v>
      </c>
      <c r="AF2670" s="623" t="s">
        <v>1517</v>
      </c>
      <c r="AG2670" s="623" t="s">
        <v>1518</v>
      </c>
      <c r="AH2670" s="292"/>
      <c r="AI2670" s="292"/>
      <c r="AJ2670" s="292"/>
      <c r="AK2670" s="290" t="s">
        <v>1492</v>
      </c>
      <c r="AL2670" s="354"/>
      <c r="AM2670" s="352"/>
      <c r="AN2670" s="324"/>
    </row>
    <row r="2671" spans="1:40" s="192" customFormat="1" ht="100.5" customHeight="1">
      <c r="A2671" s="74" t="s">
        <v>1519</v>
      </c>
      <c r="B2671" s="622" t="s">
        <v>33</v>
      </c>
      <c r="C2671" s="355" t="s">
        <v>115</v>
      </c>
      <c r="D2671" s="355" t="s">
        <v>116</v>
      </c>
      <c r="E2671" s="355" t="s">
        <v>1520</v>
      </c>
      <c r="F2671" s="355" t="s">
        <v>116</v>
      </c>
      <c r="G2671" s="355" t="s">
        <v>1520</v>
      </c>
      <c r="H2671" s="288" t="s">
        <v>1521</v>
      </c>
      <c r="I2671" s="288" t="s">
        <v>1522</v>
      </c>
      <c r="J2671" s="355" t="s">
        <v>38</v>
      </c>
      <c r="K2671" s="350">
        <v>100</v>
      </c>
      <c r="L2671" s="317">
        <v>711000000</v>
      </c>
      <c r="M2671" s="295" t="s">
        <v>73</v>
      </c>
      <c r="N2671" s="288" t="s">
        <v>248</v>
      </c>
      <c r="O2671" s="620" t="s">
        <v>73</v>
      </c>
      <c r="P2671" s="317"/>
      <c r="Q2671" s="288" t="s">
        <v>1523</v>
      </c>
      <c r="R2671" s="288" t="s">
        <v>76</v>
      </c>
      <c r="S2671" s="317"/>
      <c r="T2671" s="620" t="s">
        <v>51</v>
      </c>
      <c r="U2671" s="317"/>
      <c r="V2671" s="315">
        <v>64479668</v>
      </c>
      <c r="W2671" s="315">
        <v>64479668</v>
      </c>
      <c r="X2671" s="625">
        <f t="shared" si="107"/>
        <v>72217228.160000011</v>
      </c>
      <c r="Y2671" s="317" t="s">
        <v>40</v>
      </c>
      <c r="Z2671" s="620">
        <v>2016</v>
      </c>
      <c r="AA2671" s="323"/>
      <c r="AB2671" s="623" t="s">
        <v>1487</v>
      </c>
      <c r="AC2671" s="356" t="s">
        <v>67</v>
      </c>
      <c r="AD2671" s="623" t="s">
        <v>1524</v>
      </c>
      <c r="AE2671" s="290" t="s">
        <v>1525</v>
      </c>
      <c r="AF2671" s="623" t="s">
        <v>1526</v>
      </c>
      <c r="AG2671" s="623" t="s">
        <v>1527</v>
      </c>
      <c r="AH2671" s="292"/>
      <c r="AI2671" s="292"/>
      <c r="AJ2671" s="292"/>
      <c r="AK2671" s="290" t="s">
        <v>1492</v>
      </c>
      <c r="AL2671" s="206"/>
      <c r="AM2671" s="324"/>
      <c r="AN2671" s="324"/>
    </row>
    <row r="2672" spans="1:40" s="192" customFormat="1" ht="100.5" customHeight="1">
      <c r="A2672" s="74" t="s">
        <v>1528</v>
      </c>
      <c r="B2672" s="288" t="s">
        <v>33</v>
      </c>
      <c r="C2672" s="288" t="s">
        <v>1481</v>
      </c>
      <c r="D2672" s="288" t="s">
        <v>1482</v>
      </c>
      <c r="E2672" s="288" t="s">
        <v>1482</v>
      </c>
      <c r="F2672" s="288" t="s">
        <v>1483</v>
      </c>
      <c r="G2672" s="288" t="s">
        <v>1483</v>
      </c>
      <c r="H2672" s="288" t="s">
        <v>1529</v>
      </c>
      <c r="I2672" s="288" t="s">
        <v>1529</v>
      </c>
      <c r="J2672" s="288" t="s">
        <v>38</v>
      </c>
      <c r="K2672" s="350">
        <v>100</v>
      </c>
      <c r="L2672" s="317">
        <v>711000000</v>
      </c>
      <c r="M2672" s="295" t="s">
        <v>73</v>
      </c>
      <c r="N2672" s="288" t="s">
        <v>248</v>
      </c>
      <c r="O2672" s="620" t="s">
        <v>73</v>
      </c>
      <c r="P2672" s="288"/>
      <c r="Q2672" s="288" t="s">
        <v>1530</v>
      </c>
      <c r="R2672" s="288" t="s">
        <v>76</v>
      </c>
      <c r="S2672" s="351"/>
      <c r="T2672" s="620" t="s">
        <v>51</v>
      </c>
      <c r="U2672" s="347"/>
      <c r="V2672" s="287">
        <v>1400000</v>
      </c>
      <c r="W2672" s="287">
        <v>1400000</v>
      </c>
      <c r="X2672" s="625">
        <f t="shared" si="107"/>
        <v>1568000.0000000002</v>
      </c>
      <c r="Y2672" s="338" t="s">
        <v>77</v>
      </c>
      <c r="Z2672" s="620">
        <v>2016</v>
      </c>
      <c r="AA2672" s="323"/>
      <c r="AB2672" s="623" t="s">
        <v>1487</v>
      </c>
      <c r="AC2672" s="623" t="s">
        <v>1488</v>
      </c>
      <c r="AD2672" s="623" t="s">
        <v>1503</v>
      </c>
      <c r="AE2672" s="623" t="s">
        <v>1504</v>
      </c>
      <c r="AF2672" s="623" t="s">
        <v>1505</v>
      </c>
      <c r="AG2672" s="623" t="s">
        <v>1506</v>
      </c>
      <c r="AH2672" s="293"/>
      <c r="AI2672" s="293"/>
      <c r="AJ2672" s="293"/>
      <c r="AK2672" s="290" t="s">
        <v>1492</v>
      </c>
      <c r="AL2672" s="324"/>
      <c r="AM2672" s="324"/>
      <c r="AN2672" s="324"/>
    </row>
    <row r="2673" spans="1:40" s="552" customFormat="1" ht="100.5" customHeight="1">
      <c r="A2673" s="515" t="s">
        <v>1531</v>
      </c>
      <c r="B2673" s="533" t="s">
        <v>33</v>
      </c>
      <c r="C2673" s="634" t="s">
        <v>638</v>
      </c>
      <c r="D2673" s="635" t="s">
        <v>639</v>
      </c>
      <c r="E2673" s="635" t="s">
        <v>639</v>
      </c>
      <c r="F2673" s="636" t="s">
        <v>640</v>
      </c>
      <c r="G2673" s="636" t="s">
        <v>640</v>
      </c>
      <c r="H2673" s="636" t="s">
        <v>641</v>
      </c>
      <c r="I2673" s="636" t="s">
        <v>641</v>
      </c>
      <c r="J2673" s="635" t="s">
        <v>38</v>
      </c>
      <c r="K2673" s="637">
        <v>100</v>
      </c>
      <c r="L2673" s="585">
        <v>711000000</v>
      </c>
      <c r="M2673" s="520" t="s">
        <v>73</v>
      </c>
      <c r="N2673" s="533" t="s">
        <v>841</v>
      </c>
      <c r="O2673" s="520" t="s">
        <v>73</v>
      </c>
      <c r="P2673" s="584"/>
      <c r="Q2673" s="534" t="s">
        <v>1532</v>
      </c>
      <c r="R2673" s="533" t="s">
        <v>352</v>
      </c>
      <c r="S2673" s="584"/>
      <c r="T2673" s="587" t="s">
        <v>51</v>
      </c>
      <c r="U2673" s="524"/>
      <c r="V2673" s="524">
        <v>1500000</v>
      </c>
      <c r="W2673" s="524">
        <v>0</v>
      </c>
      <c r="X2673" s="524">
        <v>0</v>
      </c>
      <c r="Y2673" s="635" t="s">
        <v>77</v>
      </c>
      <c r="Z2673" s="638">
        <v>2016</v>
      </c>
      <c r="AA2673" s="536"/>
      <c r="AB2673" s="531" t="s">
        <v>126</v>
      </c>
      <c r="AC2673" s="595" t="s">
        <v>209</v>
      </c>
      <c r="AD2673" s="595"/>
      <c r="AE2673" s="595"/>
      <c r="AF2673" s="595"/>
      <c r="AG2673" s="595"/>
      <c r="AH2673" s="583"/>
      <c r="AI2673" s="583"/>
      <c r="AJ2673" s="583"/>
      <c r="AK2673" s="531"/>
      <c r="AL2673" s="551"/>
      <c r="AM2673" s="551"/>
      <c r="AN2673" s="551"/>
    </row>
    <row r="2674" spans="1:40" s="552" customFormat="1" ht="100.5" customHeight="1">
      <c r="A2674" s="515" t="s">
        <v>4059</v>
      </c>
      <c r="B2674" s="533" t="s">
        <v>33</v>
      </c>
      <c r="C2674" s="634" t="s">
        <v>638</v>
      </c>
      <c r="D2674" s="635" t="s">
        <v>639</v>
      </c>
      <c r="E2674" s="635" t="s">
        <v>639</v>
      </c>
      <c r="F2674" s="636" t="s">
        <v>640</v>
      </c>
      <c r="G2674" s="636" t="s">
        <v>640</v>
      </c>
      <c r="H2674" s="636" t="s">
        <v>641</v>
      </c>
      <c r="I2674" s="636" t="s">
        <v>641</v>
      </c>
      <c r="J2674" s="635" t="s">
        <v>38</v>
      </c>
      <c r="K2674" s="637">
        <v>100</v>
      </c>
      <c r="L2674" s="585">
        <v>711000000</v>
      </c>
      <c r="M2674" s="520" t="s">
        <v>73</v>
      </c>
      <c r="N2674" s="533" t="s">
        <v>841</v>
      </c>
      <c r="O2674" s="520" t="s">
        <v>73</v>
      </c>
      <c r="P2674" s="584"/>
      <c r="Q2674" s="534" t="s">
        <v>1532</v>
      </c>
      <c r="R2674" s="533" t="s">
        <v>352</v>
      </c>
      <c r="S2674" s="584"/>
      <c r="T2674" s="587" t="s">
        <v>51</v>
      </c>
      <c r="U2674" s="524"/>
      <c r="V2674" s="524">
        <v>1500000</v>
      </c>
      <c r="W2674" s="524">
        <v>0</v>
      </c>
      <c r="X2674" s="524">
        <v>0</v>
      </c>
      <c r="Y2674" s="635" t="s">
        <v>77</v>
      </c>
      <c r="Z2674" s="638">
        <v>2016</v>
      </c>
      <c r="AA2674" s="536" t="s">
        <v>3133</v>
      </c>
      <c r="AB2674" s="531" t="s">
        <v>126</v>
      </c>
      <c r="AC2674" s="595" t="s">
        <v>209</v>
      </c>
      <c r="AD2674" s="595"/>
      <c r="AE2674" s="595"/>
      <c r="AF2674" s="595"/>
      <c r="AG2674" s="595"/>
      <c r="AH2674" s="583"/>
      <c r="AI2674" s="583"/>
      <c r="AJ2674" s="583"/>
      <c r="AK2674" s="531"/>
      <c r="AL2674" s="551"/>
      <c r="AM2674" s="551"/>
      <c r="AN2674" s="551"/>
    </row>
    <row r="2675" spans="1:40" s="192" customFormat="1" ht="100.5" customHeight="1">
      <c r="A2675" s="74" t="s">
        <v>1533</v>
      </c>
      <c r="B2675" s="288" t="s">
        <v>33</v>
      </c>
      <c r="C2675" s="330" t="s">
        <v>132</v>
      </c>
      <c r="D2675" s="355" t="s">
        <v>133</v>
      </c>
      <c r="E2675" s="355" t="s">
        <v>133</v>
      </c>
      <c r="F2675" s="357" t="s">
        <v>133</v>
      </c>
      <c r="G2675" s="355" t="s">
        <v>133</v>
      </c>
      <c r="H2675" s="357" t="s">
        <v>346</v>
      </c>
      <c r="I2675" s="357" t="s">
        <v>346</v>
      </c>
      <c r="J2675" s="355" t="s">
        <v>38</v>
      </c>
      <c r="K2675" s="358">
        <v>100</v>
      </c>
      <c r="L2675" s="317">
        <v>711000000</v>
      </c>
      <c r="M2675" s="295" t="s">
        <v>73</v>
      </c>
      <c r="N2675" s="288" t="s">
        <v>841</v>
      </c>
      <c r="O2675" s="295" t="s">
        <v>73</v>
      </c>
      <c r="P2675" s="359"/>
      <c r="Q2675" s="308" t="s">
        <v>1532</v>
      </c>
      <c r="R2675" s="288" t="s">
        <v>352</v>
      </c>
      <c r="S2675" s="359"/>
      <c r="T2675" s="326" t="s">
        <v>51</v>
      </c>
      <c r="U2675" s="625"/>
      <c r="V2675" s="625">
        <v>50904000</v>
      </c>
      <c r="W2675" s="625">
        <v>50904000</v>
      </c>
      <c r="X2675" s="625">
        <f t="shared" si="107"/>
        <v>57012480.000000007</v>
      </c>
      <c r="Y2675" s="355" t="s">
        <v>77</v>
      </c>
      <c r="Z2675" s="360">
        <v>2016</v>
      </c>
      <c r="AA2675" s="620"/>
      <c r="AB2675" s="290" t="s">
        <v>126</v>
      </c>
      <c r="AC2675" s="623" t="s">
        <v>647</v>
      </c>
      <c r="AD2675" s="623"/>
      <c r="AE2675" s="623"/>
      <c r="AF2675" s="623"/>
      <c r="AG2675" s="623"/>
      <c r="AH2675" s="293"/>
      <c r="AI2675" s="293"/>
      <c r="AJ2675" s="293"/>
      <c r="AK2675" s="290"/>
      <c r="AL2675" s="324"/>
      <c r="AM2675" s="324"/>
      <c r="AN2675" s="324"/>
    </row>
    <row r="2676" spans="1:40" s="192" customFormat="1" ht="100.5" customHeight="1">
      <c r="A2676" s="74" t="s">
        <v>1534</v>
      </c>
      <c r="B2676" s="288" t="s">
        <v>33</v>
      </c>
      <c r="C2676" s="355" t="s">
        <v>1535</v>
      </c>
      <c r="D2676" s="355" t="s">
        <v>353</v>
      </c>
      <c r="E2676" s="355" t="s">
        <v>354</v>
      </c>
      <c r="F2676" s="355" t="s">
        <v>353</v>
      </c>
      <c r="G2676" s="355" t="s">
        <v>354</v>
      </c>
      <c r="H2676" s="317" t="s">
        <v>355</v>
      </c>
      <c r="I2676" s="317" t="s">
        <v>356</v>
      </c>
      <c r="J2676" s="355" t="s">
        <v>1135</v>
      </c>
      <c r="K2676" s="358">
        <v>100</v>
      </c>
      <c r="L2676" s="317">
        <v>711000000</v>
      </c>
      <c r="M2676" s="295" t="s">
        <v>73</v>
      </c>
      <c r="N2676" s="288" t="s">
        <v>1536</v>
      </c>
      <c r="O2676" s="295" t="s">
        <v>73</v>
      </c>
      <c r="P2676" s="317"/>
      <c r="Q2676" s="308" t="s">
        <v>1537</v>
      </c>
      <c r="R2676" s="288" t="s">
        <v>352</v>
      </c>
      <c r="S2676" s="317"/>
      <c r="T2676" s="326" t="s">
        <v>51</v>
      </c>
      <c r="U2676" s="287"/>
      <c r="V2676" s="287">
        <v>4704020.4000000004</v>
      </c>
      <c r="W2676" s="287">
        <v>4704020.4000000004</v>
      </c>
      <c r="X2676" s="625">
        <f t="shared" si="107"/>
        <v>5268502.8480000012</v>
      </c>
      <c r="Y2676" s="338" t="s">
        <v>77</v>
      </c>
      <c r="Z2676" s="360">
        <v>2016</v>
      </c>
      <c r="AA2676" s="332"/>
      <c r="AB2676" s="290" t="s">
        <v>126</v>
      </c>
      <c r="AC2676" s="290"/>
      <c r="AD2676" s="623"/>
      <c r="AE2676" s="623"/>
      <c r="AF2676" s="623"/>
      <c r="AG2676" s="623"/>
      <c r="AH2676" s="293"/>
      <c r="AI2676" s="293"/>
      <c r="AJ2676" s="293"/>
      <c r="AK2676" s="290"/>
      <c r="AL2676" s="324"/>
      <c r="AM2676" s="324"/>
      <c r="AN2676" s="324"/>
    </row>
    <row r="2677" spans="1:40" s="192" customFormat="1" ht="100.5" customHeight="1">
      <c r="A2677" s="74" t="s">
        <v>1538</v>
      </c>
      <c r="B2677" s="288" t="s">
        <v>33</v>
      </c>
      <c r="C2677" s="308" t="s">
        <v>348</v>
      </c>
      <c r="D2677" s="308" t="s">
        <v>349</v>
      </c>
      <c r="E2677" s="308" t="s">
        <v>350</v>
      </c>
      <c r="F2677" s="308" t="s">
        <v>349</v>
      </c>
      <c r="G2677" s="308" t="s">
        <v>349</v>
      </c>
      <c r="H2677" s="308" t="s">
        <v>351</v>
      </c>
      <c r="I2677" s="308" t="s">
        <v>351</v>
      </c>
      <c r="J2677" s="620" t="s">
        <v>227</v>
      </c>
      <c r="K2677" s="316">
        <v>100</v>
      </c>
      <c r="L2677" s="317">
        <v>711000000</v>
      </c>
      <c r="M2677" s="295" t="s">
        <v>73</v>
      </c>
      <c r="N2677" s="288" t="s">
        <v>841</v>
      </c>
      <c r="O2677" s="295" t="s">
        <v>73</v>
      </c>
      <c r="P2677" s="308"/>
      <c r="Q2677" s="308" t="s">
        <v>1532</v>
      </c>
      <c r="R2677" s="288" t="s">
        <v>2022</v>
      </c>
      <c r="S2677" s="308"/>
      <c r="T2677" s="326" t="s">
        <v>51</v>
      </c>
      <c r="U2677" s="308"/>
      <c r="V2677" s="287">
        <v>13268000</v>
      </c>
      <c r="W2677" s="287">
        <v>13268000</v>
      </c>
      <c r="X2677" s="625">
        <f t="shared" si="107"/>
        <v>14860160.000000002</v>
      </c>
      <c r="Y2677" s="308" t="s">
        <v>77</v>
      </c>
      <c r="Z2677" s="360">
        <v>2016</v>
      </c>
      <c r="AA2677" s="625"/>
      <c r="AB2677" s="290" t="s">
        <v>126</v>
      </c>
      <c r="AC2677" s="290"/>
      <c r="AD2677" s="623"/>
      <c r="AE2677" s="623"/>
      <c r="AF2677" s="623"/>
      <c r="AG2677" s="623"/>
      <c r="AH2677" s="293"/>
      <c r="AI2677" s="293"/>
      <c r="AJ2677" s="293"/>
      <c r="AK2677" s="290" t="s">
        <v>2023</v>
      </c>
      <c r="AL2677" s="324"/>
      <c r="AM2677" s="324"/>
      <c r="AN2677" s="324"/>
    </row>
    <row r="2678" spans="1:40" s="192" customFormat="1" ht="100.5" customHeight="1">
      <c r="A2678" s="74" t="s">
        <v>1539</v>
      </c>
      <c r="B2678" s="308" t="s">
        <v>345</v>
      </c>
      <c r="C2678" s="308" t="s">
        <v>115</v>
      </c>
      <c r="D2678" s="308" t="s">
        <v>116</v>
      </c>
      <c r="E2678" s="308" t="s">
        <v>117</v>
      </c>
      <c r="F2678" s="308" t="s">
        <v>116</v>
      </c>
      <c r="G2678" s="308" t="s">
        <v>117</v>
      </c>
      <c r="H2678" s="288" t="s">
        <v>118</v>
      </c>
      <c r="I2678" s="288" t="s">
        <v>119</v>
      </c>
      <c r="J2678" s="308" t="s">
        <v>38</v>
      </c>
      <c r="K2678" s="316">
        <v>100</v>
      </c>
      <c r="L2678" s="620">
        <v>271034100</v>
      </c>
      <c r="M2678" s="624" t="s">
        <v>84</v>
      </c>
      <c r="N2678" s="308" t="s">
        <v>761</v>
      </c>
      <c r="O2678" s="308" t="s">
        <v>84</v>
      </c>
      <c r="P2678" s="308"/>
      <c r="Q2678" s="308" t="s">
        <v>642</v>
      </c>
      <c r="R2678" s="288" t="s">
        <v>121</v>
      </c>
      <c r="S2678" s="308"/>
      <c r="T2678" s="326" t="s">
        <v>51</v>
      </c>
      <c r="U2678" s="308"/>
      <c r="V2678" s="287">
        <v>9190597.3000000007</v>
      </c>
      <c r="W2678" s="287">
        <v>9190597.3000000007</v>
      </c>
      <c r="X2678" s="625">
        <f t="shared" si="107"/>
        <v>10293468.976000002</v>
      </c>
      <c r="Y2678" s="308" t="s">
        <v>40</v>
      </c>
      <c r="Z2678" s="360">
        <v>2016</v>
      </c>
      <c r="AA2678" s="625"/>
      <c r="AB2678" s="290" t="s">
        <v>126</v>
      </c>
      <c r="AC2678" s="290" t="s">
        <v>67</v>
      </c>
      <c r="AD2678" s="290"/>
      <c r="AE2678" s="290" t="s">
        <v>123</v>
      </c>
      <c r="AF2678" s="290"/>
      <c r="AG2678" s="290"/>
      <c r="AH2678" s="290"/>
      <c r="AI2678" s="290"/>
      <c r="AJ2678" s="290"/>
      <c r="AK2678" s="290"/>
      <c r="AL2678" s="99"/>
      <c r="AM2678" s="99"/>
    </row>
    <row r="2679" spans="1:40" s="192" customFormat="1" ht="100.5" customHeight="1">
      <c r="A2679" s="74" t="s">
        <v>1540</v>
      </c>
      <c r="B2679" s="308" t="s">
        <v>345</v>
      </c>
      <c r="C2679" s="308" t="s">
        <v>115</v>
      </c>
      <c r="D2679" s="308" t="s">
        <v>116</v>
      </c>
      <c r="E2679" s="308" t="s">
        <v>117</v>
      </c>
      <c r="F2679" s="308" t="s">
        <v>116</v>
      </c>
      <c r="G2679" s="308" t="s">
        <v>117</v>
      </c>
      <c r="H2679" s="288" t="s">
        <v>124</v>
      </c>
      <c r="I2679" s="288" t="s">
        <v>119</v>
      </c>
      <c r="J2679" s="308" t="s">
        <v>38</v>
      </c>
      <c r="K2679" s="316">
        <v>100</v>
      </c>
      <c r="L2679" s="620">
        <v>471010000</v>
      </c>
      <c r="M2679" s="624" t="s">
        <v>125</v>
      </c>
      <c r="N2679" s="308" t="s">
        <v>761</v>
      </c>
      <c r="O2679" s="308" t="s">
        <v>1541</v>
      </c>
      <c r="P2679" s="308"/>
      <c r="Q2679" s="308" t="s">
        <v>642</v>
      </c>
      <c r="R2679" s="288" t="s">
        <v>121</v>
      </c>
      <c r="S2679" s="308"/>
      <c r="T2679" s="326" t="s">
        <v>51</v>
      </c>
      <c r="U2679" s="308"/>
      <c r="V2679" s="287">
        <v>72960210.200000003</v>
      </c>
      <c r="W2679" s="287">
        <v>72960210.200000003</v>
      </c>
      <c r="X2679" s="625">
        <f t="shared" si="107"/>
        <v>81715435.42400001</v>
      </c>
      <c r="Y2679" s="308" t="s">
        <v>40</v>
      </c>
      <c r="Z2679" s="360">
        <v>2016</v>
      </c>
      <c r="AA2679" s="625"/>
      <c r="AB2679" s="290" t="s">
        <v>126</v>
      </c>
      <c r="AC2679" s="290" t="s">
        <v>67</v>
      </c>
      <c r="AD2679" s="290"/>
      <c r="AE2679" s="290" t="s">
        <v>123</v>
      </c>
      <c r="AF2679" s="290"/>
      <c r="AG2679" s="290"/>
      <c r="AH2679" s="290"/>
      <c r="AI2679" s="290"/>
      <c r="AJ2679" s="290"/>
      <c r="AK2679" s="290"/>
      <c r="AL2679" s="99"/>
      <c r="AM2679" s="99"/>
    </row>
    <row r="2680" spans="1:40" s="192" customFormat="1" ht="100.5" customHeight="1">
      <c r="A2680" s="74" t="s">
        <v>1542</v>
      </c>
      <c r="B2680" s="308" t="s">
        <v>345</v>
      </c>
      <c r="C2680" s="308" t="s">
        <v>115</v>
      </c>
      <c r="D2680" s="308" t="s">
        <v>116</v>
      </c>
      <c r="E2680" s="308" t="s">
        <v>117</v>
      </c>
      <c r="F2680" s="308" t="s">
        <v>116</v>
      </c>
      <c r="G2680" s="308" t="s">
        <v>117</v>
      </c>
      <c r="H2680" s="288" t="s">
        <v>124</v>
      </c>
      <c r="I2680" s="288" t="s">
        <v>119</v>
      </c>
      <c r="J2680" s="308" t="s">
        <v>38</v>
      </c>
      <c r="K2680" s="316">
        <v>100</v>
      </c>
      <c r="L2680" s="620">
        <v>271010000</v>
      </c>
      <c r="M2680" s="624" t="s">
        <v>127</v>
      </c>
      <c r="N2680" s="308" t="s">
        <v>761</v>
      </c>
      <c r="O2680" s="308" t="s">
        <v>127</v>
      </c>
      <c r="P2680" s="308"/>
      <c r="Q2680" s="308" t="s">
        <v>642</v>
      </c>
      <c r="R2680" s="288" t="s">
        <v>121</v>
      </c>
      <c r="S2680" s="308"/>
      <c r="T2680" s="326" t="s">
        <v>51</v>
      </c>
      <c r="U2680" s="308"/>
      <c r="V2680" s="287">
        <v>69163005.969999999</v>
      </c>
      <c r="W2680" s="287">
        <v>69163005.969999999</v>
      </c>
      <c r="X2680" s="625">
        <f t="shared" si="107"/>
        <v>77462566.686400011</v>
      </c>
      <c r="Y2680" s="308" t="s">
        <v>40</v>
      </c>
      <c r="Z2680" s="360">
        <v>2016</v>
      </c>
      <c r="AA2680" s="625"/>
      <c r="AB2680" s="290" t="s">
        <v>126</v>
      </c>
      <c r="AC2680" s="290" t="s">
        <v>67</v>
      </c>
      <c r="AD2680" s="290"/>
      <c r="AE2680" s="290" t="s">
        <v>123</v>
      </c>
      <c r="AF2680" s="290"/>
      <c r="AG2680" s="290"/>
      <c r="AH2680" s="290"/>
      <c r="AI2680" s="290"/>
      <c r="AJ2680" s="290"/>
      <c r="AK2680" s="290"/>
      <c r="AL2680" s="99"/>
      <c r="AM2680" s="99"/>
    </row>
    <row r="2681" spans="1:40" s="192" customFormat="1" ht="100.5" customHeight="1">
      <c r="A2681" s="74" t="s">
        <v>1543</v>
      </c>
      <c r="B2681" s="308" t="s">
        <v>345</v>
      </c>
      <c r="C2681" s="308" t="s">
        <v>115</v>
      </c>
      <c r="D2681" s="308" t="s">
        <v>116</v>
      </c>
      <c r="E2681" s="308" t="s">
        <v>117</v>
      </c>
      <c r="F2681" s="308" t="s">
        <v>116</v>
      </c>
      <c r="G2681" s="308" t="s">
        <v>117</v>
      </c>
      <c r="H2681" s="288" t="s">
        <v>124</v>
      </c>
      <c r="I2681" s="288" t="s">
        <v>119</v>
      </c>
      <c r="J2681" s="308" t="s">
        <v>38</v>
      </c>
      <c r="K2681" s="316">
        <v>100</v>
      </c>
      <c r="L2681" s="620">
        <v>231010000</v>
      </c>
      <c r="M2681" s="624" t="s">
        <v>128</v>
      </c>
      <c r="N2681" s="308" t="s">
        <v>761</v>
      </c>
      <c r="O2681" s="308" t="s">
        <v>128</v>
      </c>
      <c r="P2681" s="308"/>
      <c r="Q2681" s="308" t="s">
        <v>642</v>
      </c>
      <c r="R2681" s="288" t="s">
        <v>121</v>
      </c>
      <c r="S2681" s="308"/>
      <c r="T2681" s="326" t="s">
        <v>51</v>
      </c>
      <c r="U2681" s="308"/>
      <c r="V2681" s="287">
        <v>82138305.939999998</v>
      </c>
      <c r="W2681" s="287">
        <v>82138305.939999998</v>
      </c>
      <c r="X2681" s="625">
        <f t="shared" si="107"/>
        <v>91994902.652800009</v>
      </c>
      <c r="Y2681" s="308" t="s">
        <v>40</v>
      </c>
      <c r="Z2681" s="360">
        <v>2016</v>
      </c>
      <c r="AA2681" s="625"/>
      <c r="AB2681" s="290" t="s">
        <v>126</v>
      </c>
      <c r="AC2681" s="290" t="s">
        <v>67</v>
      </c>
      <c r="AD2681" s="290"/>
      <c r="AE2681" s="290" t="s">
        <v>123</v>
      </c>
      <c r="AF2681" s="290"/>
      <c r="AG2681" s="290"/>
      <c r="AH2681" s="290"/>
      <c r="AI2681" s="290"/>
      <c r="AJ2681" s="290"/>
      <c r="AK2681" s="290"/>
      <c r="AL2681" s="99"/>
      <c r="AM2681" s="99"/>
    </row>
    <row r="2682" spans="1:40" s="192" customFormat="1" ht="100.5" customHeight="1">
      <c r="A2682" s="74" t="s">
        <v>1544</v>
      </c>
      <c r="B2682" s="308" t="s">
        <v>345</v>
      </c>
      <c r="C2682" s="308" t="s">
        <v>115</v>
      </c>
      <c r="D2682" s="308" t="s">
        <v>116</v>
      </c>
      <c r="E2682" s="308" t="s">
        <v>117</v>
      </c>
      <c r="F2682" s="308" t="s">
        <v>116</v>
      </c>
      <c r="G2682" s="308" t="s">
        <v>117</v>
      </c>
      <c r="H2682" s="288" t="s">
        <v>124</v>
      </c>
      <c r="I2682" s="288" t="s">
        <v>119</v>
      </c>
      <c r="J2682" s="308" t="s">
        <v>38</v>
      </c>
      <c r="K2682" s="316">
        <v>100</v>
      </c>
      <c r="L2682" s="620">
        <v>151010000</v>
      </c>
      <c r="M2682" s="620" t="s">
        <v>82</v>
      </c>
      <c r="N2682" s="308" t="s">
        <v>761</v>
      </c>
      <c r="O2682" s="308" t="s">
        <v>82</v>
      </c>
      <c r="P2682" s="308"/>
      <c r="Q2682" s="308" t="s">
        <v>642</v>
      </c>
      <c r="R2682" s="288" t="s">
        <v>121</v>
      </c>
      <c r="S2682" s="308"/>
      <c r="T2682" s="326" t="s">
        <v>51</v>
      </c>
      <c r="U2682" s="308"/>
      <c r="V2682" s="287">
        <v>72895449.900000006</v>
      </c>
      <c r="W2682" s="287">
        <v>72895449.900000006</v>
      </c>
      <c r="X2682" s="625">
        <f t="shared" si="107"/>
        <v>81642903.888000011</v>
      </c>
      <c r="Y2682" s="308" t="s">
        <v>40</v>
      </c>
      <c r="Z2682" s="360">
        <v>2016</v>
      </c>
      <c r="AA2682" s="625"/>
      <c r="AB2682" s="290" t="s">
        <v>126</v>
      </c>
      <c r="AC2682" s="290" t="s">
        <v>67</v>
      </c>
      <c r="AD2682" s="290"/>
      <c r="AE2682" s="290" t="s">
        <v>123</v>
      </c>
      <c r="AF2682" s="290"/>
      <c r="AG2682" s="290"/>
      <c r="AH2682" s="290"/>
      <c r="AI2682" s="290"/>
      <c r="AJ2682" s="290"/>
      <c r="AK2682" s="290"/>
      <c r="AL2682" s="99"/>
      <c r="AM2682" s="99"/>
    </row>
    <row r="2683" spans="1:40" s="192" customFormat="1" ht="100.5" customHeight="1">
      <c r="A2683" s="74" t="s">
        <v>1545</v>
      </c>
      <c r="B2683" s="308" t="s">
        <v>345</v>
      </c>
      <c r="C2683" s="308" t="s">
        <v>115</v>
      </c>
      <c r="D2683" s="308" t="s">
        <v>116</v>
      </c>
      <c r="E2683" s="308" t="s">
        <v>117</v>
      </c>
      <c r="F2683" s="308" t="s">
        <v>116</v>
      </c>
      <c r="G2683" s="308" t="s">
        <v>117</v>
      </c>
      <c r="H2683" s="288" t="s">
        <v>124</v>
      </c>
      <c r="I2683" s="288" t="s">
        <v>119</v>
      </c>
      <c r="J2683" s="308" t="s">
        <v>38</v>
      </c>
      <c r="K2683" s="316">
        <v>100</v>
      </c>
      <c r="L2683" s="620">
        <v>431010000</v>
      </c>
      <c r="M2683" s="5" t="s">
        <v>129</v>
      </c>
      <c r="N2683" s="308" t="s">
        <v>761</v>
      </c>
      <c r="O2683" s="308" t="s">
        <v>129</v>
      </c>
      <c r="P2683" s="308"/>
      <c r="Q2683" s="308" t="s">
        <v>642</v>
      </c>
      <c r="R2683" s="288" t="s">
        <v>121</v>
      </c>
      <c r="S2683" s="308"/>
      <c r="T2683" s="326" t="s">
        <v>51</v>
      </c>
      <c r="U2683" s="308"/>
      <c r="V2683" s="287">
        <v>11706481.92</v>
      </c>
      <c r="W2683" s="287">
        <v>11706481.92</v>
      </c>
      <c r="X2683" s="625">
        <f t="shared" si="107"/>
        <v>13111259.750400001</v>
      </c>
      <c r="Y2683" s="308" t="s">
        <v>40</v>
      </c>
      <c r="Z2683" s="360">
        <v>2016</v>
      </c>
      <c r="AA2683" s="625"/>
      <c r="AB2683" s="290" t="s">
        <v>126</v>
      </c>
      <c r="AC2683" s="290" t="s">
        <v>67</v>
      </c>
      <c r="AD2683" s="290"/>
      <c r="AE2683" s="290" t="s">
        <v>123</v>
      </c>
      <c r="AF2683" s="290"/>
      <c r="AG2683" s="290"/>
      <c r="AH2683" s="290"/>
      <c r="AI2683" s="290"/>
      <c r="AJ2683" s="290"/>
      <c r="AK2683" s="290"/>
      <c r="AL2683" s="99"/>
      <c r="AM2683" s="99"/>
    </row>
    <row r="2684" spans="1:40" s="192" customFormat="1" ht="100.5" customHeight="1">
      <c r="A2684" s="74" t="s">
        <v>1546</v>
      </c>
      <c r="B2684" s="308" t="s">
        <v>345</v>
      </c>
      <c r="C2684" s="308" t="s">
        <v>115</v>
      </c>
      <c r="D2684" s="308" t="s">
        <v>116</v>
      </c>
      <c r="E2684" s="308" t="s">
        <v>117</v>
      </c>
      <c r="F2684" s="308" t="s">
        <v>116</v>
      </c>
      <c r="G2684" s="308" t="s">
        <v>117</v>
      </c>
      <c r="H2684" s="288" t="s">
        <v>124</v>
      </c>
      <c r="I2684" s="288" t="s">
        <v>119</v>
      </c>
      <c r="J2684" s="308" t="s">
        <v>38</v>
      </c>
      <c r="K2684" s="316">
        <v>100</v>
      </c>
      <c r="L2684" s="621">
        <v>511010000</v>
      </c>
      <c r="M2684" s="624" t="s">
        <v>87</v>
      </c>
      <c r="N2684" s="308" t="s">
        <v>761</v>
      </c>
      <c r="O2684" s="308" t="s">
        <v>87</v>
      </c>
      <c r="P2684" s="308"/>
      <c r="Q2684" s="308" t="s">
        <v>642</v>
      </c>
      <c r="R2684" s="288" t="s">
        <v>121</v>
      </c>
      <c r="S2684" s="308"/>
      <c r="T2684" s="326" t="s">
        <v>51</v>
      </c>
      <c r="U2684" s="308"/>
      <c r="V2684" s="287">
        <v>8665102.1199999992</v>
      </c>
      <c r="W2684" s="287">
        <v>8665102.1199999992</v>
      </c>
      <c r="X2684" s="625">
        <f t="shared" si="107"/>
        <v>9704914.3743999992</v>
      </c>
      <c r="Y2684" s="308" t="s">
        <v>40</v>
      </c>
      <c r="Z2684" s="360">
        <v>2016</v>
      </c>
      <c r="AA2684" s="625"/>
      <c r="AB2684" s="290" t="s">
        <v>126</v>
      </c>
      <c r="AC2684" s="290" t="s">
        <v>67</v>
      </c>
      <c r="AD2684" s="290"/>
      <c r="AE2684" s="290" t="s">
        <v>123</v>
      </c>
      <c r="AF2684" s="290"/>
      <c r="AG2684" s="290"/>
      <c r="AH2684" s="290"/>
      <c r="AI2684" s="290"/>
      <c r="AJ2684" s="290"/>
      <c r="AK2684" s="290"/>
      <c r="AL2684" s="99"/>
      <c r="AM2684" s="99"/>
    </row>
    <row r="2685" spans="1:40" s="192" customFormat="1" ht="100.5" customHeight="1">
      <c r="A2685" s="74" t="s">
        <v>1547</v>
      </c>
      <c r="B2685" s="308" t="s">
        <v>345</v>
      </c>
      <c r="C2685" s="308" t="s">
        <v>115</v>
      </c>
      <c r="D2685" s="308" t="s">
        <v>116</v>
      </c>
      <c r="E2685" s="308" t="s">
        <v>117</v>
      </c>
      <c r="F2685" s="308" t="s">
        <v>116</v>
      </c>
      <c r="G2685" s="308" t="s">
        <v>117</v>
      </c>
      <c r="H2685" s="288" t="s">
        <v>124</v>
      </c>
      <c r="I2685" s="288" t="s">
        <v>119</v>
      </c>
      <c r="J2685" s="308" t="s">
        <v>38</v>
      </c>
      <c r="K2685" s="316">
        <v>100</v>
      </c>
      <c r="L2685" s="620">
        <v>311010000</v>
      </c>
      <c r="M2685" s="288" t="s">
        <v>342</v>
      </c>
      <c r="N2685" s="308" t="s">
        <v>761</v>
      </c>
      <c r="O2685" s="308" t="s">
        <v>86</v>
      </c>
      <c r="P2685" s="308"/>
      <c r="Q2685" s="308" t="s">
        <v>642</v>
      </c>
      <c r="R2685" s="288" t="s">
        <v>121</v>
      </c>
      <c r="S2685" s="308"/>
      <c r="T2685" s="326" t="s">
        <v>51</v>
      </c>
      <c r="U2685" s="308"/>
      <c r="V2685" s="287">
        <v>18544290.41</v>
      </c>
      <c r="W2685" s="287">
        <v>18544290.41</v>
      </c>
      <c r="X2685" s="625">
        <f t="shared" si="107"/>
        <v>20769605.259200003</v>
      </c>
      <c r="Y2685" s="308" t="s">
        <v>40</v>
      </c>
      <c r="Z2685" s="360">
        <v>2016</v>
      </c>
      <c r="AA2685" s="625"/>
      <c r="AB2685" s="290" t="s">
        <v>126</v>
      </c>
      <c r="AC2685" s="290" t="s">
        <v>67</v>
      </c>
      <c r="AD2685" s="290"/>
      <c r="AE2685" s="290" t="s">
        <v>123</v>
      </c>
      <c r="AF2685" s="290"/>
      <c r="AG2685" s="290"/>
      <c r="AH2685" s="290"/>
      <c r="AI2685" s="290"/>
      <c r="AJ2685" s="290"/>
      <c r="AK2685" s="290"/>
      <c r="AL2685" s="99"/>
      <c r="AM2685" s="99"/>
    </row>
    <row r="2686" spans="1:40" s="192" customFormat="1" ht="100.5" customHeight="1">
      <c r="A2686" s="74" t="s">
        <v>1548</v>
      </c>
      <c r="B2686" s="308" t="s">
        <v>345</v>
      </c>
      <c r="C2686" s="308" t="s">
        <v>115</v>
      </c>
      <c r="D2686" s="308" t="s">
        <v>116</v>
      </c>
      <c r="E2686" s="308" t="s">
        <v>117</v>
      </c>
      <c r="F2686" s="308" t="s">
        <v>116</v>
      </c>
      <c r="G2686" s="308" t="s">
        <v>117</v>
      </c>
      <c r="H2686" s="288" t="s">
        <v>124</v>
      </c>
      <c r="I2686" s="288" t="s">
        <v>119</v>
      </c>
      <c r="J2686" s="308" t="s">
        <v>38</v>
      </c>
      <c r="K2686" s="316">
        <v>100</v>
      </c>
      <c r="L2686" s="620">
        <v>751000000</v>
      </c>
      <c r="M2686" s="624" t="s">
        <v>83</v>
      </c>
      <c r="N2686" s="308" t="s">
        <v>761</v>
      </c>
      <c r="O2686" s="308" t="s">
        <v>83</v>
      </c>
      <c r="P2686" s="308"/>
      <c r="Q2686" s="308" t="s">
        <v>642</v>
      </c>
      <c r="R2686" s="288" t="s">
        <v>121</v>
      </c>
      <c r="S2686" s="308"/>
      <c r="T2686" s="326" t="s">
        <v>51</v>
      </c>
      <c r="U2686" s="308"/>
      <c r="V2686" s="287">
        <v>4018176.4</v>
      </c>
      <c r="W2686" s="287">
        <v>4018176.4</v>
      </c>
      <c r="X2686" s="625">
        <f t="shared" si="107"/>
        <v>4500357.568</v>
      </c>
      <c r="Y2686" s="308" t="s">
        <v>40</v>
      </c>
      <c r="Z2686" s="360">
        <v>2016</v>
      </c>
      <c r="AA2686" s="625"/>
      <c r="AB2686" s="290" t="s">
        <v>126</v>
      </c>
      <c r="AC2686" s="290" t="s">
        <v>67</v>
      </c>
      <c r="AD2686" s="290"/>
      <c r="AE2686" s="290" t="s">
        <v>123</v>
      </c>
      <c r="AF2686" s="290"/>
      <c r="AG2686" s="290"/>
      <c r="AH2686" s="290"/>
      <c r="AI2686" s="290"/>
      <c r="AJ2686" s="290"/>
      <c r="AK2686" s="290"/>
      <c r="AL2686" s="99"/>
      <c r="AM2686" s="99"/>
    </row>
    <row r="2687" spans="1:40" s="192" customFormat="1" ht="100.5" customHeight="1">
      <c r="A2687" s="74" t="s">
        <v>1549</v>
      </c>
      <c r="B2687" s="308" t="s">
        <v>345</v>
      </c>
      <c r="C2687" s="308" t="s">
        <v>115</v>
      </c>
      <c r="D2687" s="308" t="s">
        <v>116</v>
      </c>
      <c r="E2687" s="308" t="s">
        <v>117</v>
      </c>
      <c r="F2687" s="308" t="s">
        <v>116</v>
      </c>
      <c r="G2687" s="308" t="s">
        <v>117</v>
      </c>
      <c r="H2687" s="288" t="s">
        <v>124</v>
      </c>
      <c r="I2687" s="288" t="s">
        <v>119</v>
      </c>
      <c r="J2687" s="308" t="s">
        <v>38</v>
      </c>
      <c r="K2687" s="316">
        <v>100</v>
      </c>
      <c r="L2687" s="620">
        <v>391010000</v>
      </c>
      <c r="M2687" s="620" t="s">
        <v>341</v>
      </c>
      <c r="N2687" s="308" t="s">
        <v>761</v>
      </c>
      <c r="O2687" s="308" t="s">
        <v>130</v>
      </c>
      <c r="P2687" s="308"/>
      <c r="Q2687" s="308" t="s">
        <v>642</v>
      </c>
      <c r="R2687" s="288" t="s">
        <v>121</v>
      </c>
      <c r="S2687" s="308"/>
      <c r="T2687" s="326" t="s">
        <v>51</v>
      </c>
      <c r="U2687" s="308"/>
      <c r="V2687" s="287">
        <v>34645347.509999998</v>
      </c>
      <c r="W2687" s="287">
        <v>34645347.509999998</v>
      </c>
      <c r="X2687" s="625">
        <f t="shared" si="107"/>
        <v>38802789.211199999</v>
      </c>
      <c r="Y2687" s="308" t="s">
        <v>40</v>
      </c>
      <c r="Z2687" s="360">
        <v>2016</v>
      </c>
      <c r="AA2687" s="625"/>
      <c r="AB2687" s="290" t="s">
        <v>126</v>
      </c>
      <c r="AC2687" s="290" t="s">
        <v>67</v>
      </c>
      <c r="AD2687" s="290"/>
      <c r="AE2687" s="290" t="s">
        <v>123</v>
      </c>
      <c r="AF2687" s="290"/>
      <c r="AG2687" s="290"/>
      <c r="AH2687" s="290"/>
      <c r="AI2687" s="290"/>
      <c r="AJ2687" s="290"/>
      <c r="AK2687" s="290"/>
      <c r="AL2687" s="99"/>
      <c r="AM2687" s="99"/>
    </row>
    <row r="2688" spans="1:40" s="192" customFormat="1" ht="100.5" customHeight="1">
      <c r="A2688" s="74" t="s">
        <v>1550</v>
      </c>
      <c r="B2688" s="308" t="s">
        <v>345</v>
      </c>
      <c r="C2688" s="308" t="s">
        <v>115</v>
      </c>
      <c r="D2688" s="308" t="s">
        <v>116</v>
      </c>
      <c r="E2688" s="308" t="s">
        <v>117</v>
      </c>
      <c r="F2688" s="308" t="s">
        <v>116</v>
      </c>
      <c r="G2688" s="308" t="s">
        <v>117</v>
      </c>
      <c r="H2688" s="288" t="s">
        <v>124</v>
      </c>
      <c r="I2688" s="288" t="s">
        <v>119</v>
      </c>
      <c r="J2688" s="308" t="s">
        <v>38</v>
      </c>
      <c r="K2688" s="316">
        <v>100</v>
      </c>
      <c r="L2688" s="620">
        <v>511010000</v>
      </c>
      <c r="M2688" s="624" t="s">
        <v>131</v>
      </c>
      <c r="N2688" s="308" t="s">
        <v>761</v>
      </c>
      <c r="O2688" s="308" t="s">
        <v>131</v>
      </c>
      <c r="P2688" s="308"/>
      <c r="Q2688" s="308" t="s">
        <v>642</v>
      </c>
      <c r="R2688" s="288" t="s">
        <v>121</v>
      </c>
      <c r="S2688" s="308"/>
      <c r="T2688" s="326" t="s">
        <v>51</v>
      </c>
      <c r="U2688" s="308"/>
      <c r="V2688" s="287">
        <v>22676220.629999999</v>
      </c>
      <c r="W2688" s="287">
        <v>22676220.629999999</v>
      </c>
      <c r="X2688" s="625">
        <f t="shared" si="107"/>
        <v>25397367.105599999</v>
      </c>
      <c r="Y2688" s="308" t="s">
        <v>40</v>
      </c>
      <c r="Z2688" s="360">
        <v>2016</v>
      </c>
      <c r="AA2688" s="625"/>
      <c r="AB2688" s="290" t="s">
        <v>126</v>
      </c>
      <c r="AC2688" s="290" t="s">
        <v>67</v>
      </c>
      <c r="AD2688" s="290"/>
      <c r="AE2688" s="290" t="s">
        <v>123</v>
      </c>
      <c r="AF2688" s="290"/>
      <c r="AG2688" s="290"/>
      <c r="AH2688" s="290"/>
      <c r="AI2688" s="290"/>
      <c r="AJ2688" s="290"/>
      <c r="AK2688" s="290"/>
      <c r="AL2688" s="99"/>
      <c r="AM2688" s="99"/>
    </row>
    <row r="2689" spans="1:40" s="192" customFormat="1" ht="100.5" customHeight="1">
      <c r="A2689" s="74" t="s">
        <v>1551</v>
      </c>
      <c r="B2689" s="359" t="s">
        <v>33</v>
      </c>
      <c r="C2689" s="359" t="s">
        <v>1552</v>
      </c>
      <c r="D2689" s="359" t="s">
        <v>1553</v>
      </c>
      <c r="E2689" s="359" t="s">
        <v>1554</v>
      </c>
      <c r="F2689" s="359" t="s">
        <v>1553</v>
      </c>
      <c r="G2689" s="359" t="s">
        <v>1554</v>
      </c>
      <c r="H2689" s="359" t="s">
        <v>1555</v>
      </c>
      <c r="I2689" s="359" t="s">
        <v>1556</v>
      </c>
      <c r="J2689" s="359" t="s">
        <v>38</v>
      </c>
      <c r="K2689" s="359">
        <v>0</v>
      </c>
      <c r="L2689" s="317">
        <v>711000000</v>
      </c>
      <c r="M2689" s="295" t="s">
        <v>73</v>
      </c>
      <c r="N2689" s="329" t="s">
        <v>64</v>
      </c>
      <c r="O2689" s="359" t="s">
        <v>1557</v>
      </c>
      <c r="P2689" s="359"/>
      <c r="Q2689" s="359" t="s">
        <v>1558</v>
      </c>
      <c r="R2689" s="359" t="s">
        <v>347</v>
      </c>
      <c r="S2689" s="359"/>
      <c r="T2689" s="326" t="s">
        <v>51</v>
      </c>
      <c r="U2689" s="308"/>
      <c r="V2689" s="625">
        <v>1849046344.4000001</v>
      </c>
      <c r="W2689" s="625">
        <v>1849046344.4000001</v>
      </c>
      <c r="X2689" s="625">
        <f t="shared" si="107"/>
        <v>2070931905.7280004</v>
      </c>
      <c r="Y2689" s="332"/>
      <c r="Z2689" s="359">
        <v>2016</v>
      </c>
      <c r="AA2689" s="332"/>
      <c r="AB2689" s="356" t="s">
        <v>720</v>
      </c>
      <c r="AC2689" s="356" t="s">
        <v>1225</v>
      </c>
      <c r="AD2689" s="290"/>
      <c r="AE2689" s="290"/>
      <c r="AF2689" s="290"/>
      <c r="AG2689" s="290"/>
      <c r="AH2689" s="290"/>
      <c r="AI2689" s="290"/>
      <c r="AJ2689" s="290"/>
      <c r="AK2689" s="290" t="s">
        <v>1559</v>
      </c>
      <c r="AL2689" s="99"/>
      <c r="AM2689" s="99"/>
    </row>
    <row r="2690" spans="1:40" s="552" customFormat="1" ht="100.5" customHeight="1">
      <c r="A2690" s="515" t="s">
        <v>1560</v>
      </c>
      <c r="B2690" s="584" t="s">
        <v>33</v>
      </c>
      <c r="C2690" s="584" t="s">
        <v>1552</v>
      </c>
      <c r="D2690" s="584" t="s">
        <v>1553</v>
      </c>
      <c r="E2690" s="584" t="s">
        <v>1554</v>
      </c>
      <c r="F2690" s="584" t="s">
        <v>1561</v>
      </c>
      <c r="G2690" s="584" t="s">
        <v>1554</v>
      </c>
      <c r="H2690" s="584" t="s">
        <v>1562</v>
      </c>
      <c r="I2690" s="584" t="s">
        <v>1563</v>
      </c>
      <c r="J2690" s="584" t="s">
        <v>38</v>
      </c>
      <c r="K2690" s="584">
        <v>0</v>
      </c>
      <c r="L2690" s="585">
        <v>711000000</v>
      </c>
      <c r="M2690" s="520" t="s">
        <v>73</v>
      </c>
      <c r="N2690" s="586" t="s">
        <v>841</v>
      </c>
      <c r="O2690" s="584" t="s">
        <v>1564</v>
      </c>
      <c r="P2690" s="584"/>
      <c r="Q2690" s="584" t="s">
        <v>1565</v>
      </c>
      <c r="R2690" s="584" t="s">
        <v>347</v>
      </c>
      <c r="S2690" s="584"/>
      <c r="T2690" s="587" t="s">
        <v>51</v>
      </c>
      <c r="U2690" s="534"/>
      <c r="V2690" s="524">
        <f>[2]расчет!$AO$33</f>
        <v>6480000</v>
      </c>
      <c r="W2690" s="524">
        <v>0</v>
      </c>
      <c r="X2690" s="524">
        <v>0</v>
      </c>
      <c r="Y2690" s="588"/>
      <c r="Z2690" s="584">
        <v>2016</v>
      </c>
      <c r="AA2690" s="588"/>
      <c r="AB2690" s="589" t="s">
        <v>720</v>
      </c>
      <c r="AC2690" s="589" t="s">
        <v>1225</v>
      </c>
      <c r="AD2690" s="531"/>
      <c r="AE2690" s="531"/>
      <c r="AF2690" s="531"/>
      <c r="AG2690" s="531"/>
      <c r="AH2690" s="531"/>
      <c r="AI2690" s="531"/>
      <c r="AJ2690" s="531"/>
      <c r="AK2690" s="531" t="s">
        <v>1559</v>
      </c>
      <c r="AL2690" s="555"/>
      <c r="AM2690" s="550"/>
      <c r="AN2690" s="590"/>
    </row>
    <row r="2691" spans="1:40" s="552" customFormat="1" ht="100.5" customHeight="1">
      <c r="A2691" s="515" t="s">
        <v>3107</v>
      </c>
      <c r="B2691" s="584" t="s">
        <v>33</v>
      </c>
      <c r="C2691" s="584" t="s">
        <v>1552</v>
      </c>
      <c r="D2691" s="584" t="s">
        <v>1553</v>
      </c>
      <c r="E2691" s="584" t="s">
        <v>1554</v>
      </c>
      <c r="F2691" s="584" t="s">
        <v>1561</v>
      </c>
      <c r="G2691" s="584" t="s">
        <v>1554</v>
      </c>
      <c r="H2691" s="584" t="s">
        <v>1562</v>
      </c>
      <c r="I2691" s="584" t="s">
        <v>1563</v>
      </c>
      <c r="J2691" s="584" t="s">
        <v>38</v>
      </c>
      <c r="K2691" s="584">
        <v>0</v>
      </c>
      <c r="L2691" s="599">
        <v>271010000</v>
      </c>
      <c r="M2691" s="533" t="s">
        <v>127</v>
      </c>
      <c r="N2691" s="586" t="s">
        <v>841</v>
      </c>
      <c r="O2691" s="584" t="s">
        <v>1564</v>
      </c>
      <c r="P2691" s="584"/>
      <c r="Q2691" s="584" t="s">
        <v>3108</v>
      </c>
      <c r="R2691" s="584" t="s">
        <v>347</v>
      </c>
      <c r="S2691" s="584"/>
      <c r="T2691" s="587" t="s">
        <v>51</v>
      </c>
      <c r="U2691" s="534"/>
      <c r="V2691" s="524">
        <v>7776000</v>
      </c>
      <c r="W2691" s="524">
        <v>0</v>
      </c>
      <c r="X2691" s="524">
        <v>0</v>
      </c>
      <c r="Y2691" s="588"/>
      <c r="Z2691" s="584">
        <v>2016</v>
      </c>
      <c r="AA2691" s="588" t="s">
        <v>3109</v>
      </c>
      <c r="AB2691" s="589" t="s">
        <v>720</v>
      </c>
      <c r="AC2691" s="589" t="s">
        <v>1225</v>
      </c>
      <c r="AD2691" s="531"/>
      <c r="AE2691" s="531"/>
      <c r="AF2691" s="531"/>
      <c r="AG2691" s="531"/>
      <c r="AH2691" s="531"/>
      <c r="AI2691" s="531"/>
      <c r="AJ2691" s="531"/>
      <c r="AK2691" s="531" t="s">
        <v>2963</v>
      </c>
      <c r="AL2691" s="555"/>
      <c r="AM2691" s="550"/>
      <c r="AN2691" s="590"/>
    </row>
    <row r="2692" spans="1:40" s="192" customFormat="1" ht="100.5" customHeight="1">
      <c r="A2692" s="74" t="s">
        <v>4007</v>
      </c>
      <c r="B2692" s="751" t="s">
        <v>33</v>
      </c>
      <c r="C2692" s="751" t="s">
        <v>1552</v>
      </c>
      <c r="D2692" s="751" t="s">
        <v>1553</v>
      </c>
      <c r="E2692" s="751" t="s">
        <v>1554</v>
      </c>
      <c r="F2692" s="751" t="s">
        <v>1561</v>
      </c>
      <c r="G2692" s="751" t="s">
        <v>1554</v>
      </c>
      <c r="H2692" s="751" t="s">
        <v>1562</v>
      </c>
      <c r="I2692" s="751" t="s">
        <v>1563</v>
      </c>
      <c r="J2692" s="751" t="s">
        <v>38</v>
      </c>
      <c r="K2692" s="751">
        <v>0</v>
      </c>
      <c r="L2692" s="766">
        <v>271010000</v>
      </c>
      <c r="M2692" s="727" t="s">
        <v>127</v>
      </c>
      <c r="N2692" s="754" t="s">
        <v>2035</v>
      </c>
      <c r="O2692" s="751" t="s">
        <v>1564</v>
      </c>
      <c r="P2692" s="751"/>
      <c r="Q2692" s="751" t="s">
        <v>4008</v>
      </c>
      <c r="R2692" s="751" t="s">
        <v>347</v>
      </c>
      <c r="S2692" s="751"/>
      <c r="T2692" s="767" t="s">
        <v>51</v>
      </c>
      <c r="U2692" s="768"/>
      <c r="V2692" s="769">
        <v>7776000</v>
      </c>
      <c r="W2692" s="769">
        <v>7776000</v>
      </c>
      <c r="X2692" s="769">
        <f t="shared" ref="X2692" si="109">W2692*1.12</f>
        <v>8709120</v>
      </c>
      <c r="Y2692" s="770"/>
      <c r="Z2692" s="751">
        <v>2016</v>
      </c>
      <c r="AA2692" s="770" t="s">
        <v>4009</v>
      </c>
      <c r="AB2692" s="771" t="s">
        <v>720</v>
      </c>
      <c r="AC2692" s="771" t="s">
        <v>1225</v>
      </c>
      <c r="AD2692" s="760"/>
      <c r="AE2692" s="760"/>
      <c r="AF2692" s="760"/>
      <c r="AG2692" s="760"/>
      <c r="AH2692" s="760"/>
      <c r="AI2692" s="760"/>
      <c r="AJ2692" s="760"/>
      <c r="AK2692" s="760"/>
      <c r="AL2692" s="99"/>
      <c r="AM2692" s="190"/>
      <c r="AN2692" s="191"/>
    </row>
    <row r="2693" spans="1:40" s="192" customFormat="1" ht="100.5" customHeight="1">
      <c r="A2693" s="74" t="s">
        <v>1566</v>
      </c>
      <c r="B2693" s="359" t="s">
        <v>33</v>
      </c>
      <c r="C2693" s="620" t="s">
        <v>1567</v>
      </c>
      <c r="D2693" s="361" t="s">
        <v>1568</v>
      </c>
      <c r="E2693" s="361" t="s">
        <v>1569</v>
      </c>
      <c r="F2693" s="361" t="s">
        <v>1568</v>
      </c>
      <c r="G2693" s="361" t="s">
        <v>1569</v>
      </c>
      <c r="H2693" s="288" t="s">
        <v>1570</v>
      </c>
      <c r="I2693" s="361" t="s">
        <v>1571</v>
      </c>
      <c r="J2693" s="336" t="s">
        <v>1135</v>
      </c>
      <c r="K2693" s="336">
        <v>100</v>
      </c>
      <c r="L2693" s="620">
        <v>511010000</v>
      </c>
      <c r="M2693" s="624" t="s">
        <v>131</v>
      </c>
      <c r="N2693" s="329" t="s">
        <v>841</v>
      </c>
      <c r="O2693" s="620" t="s">
        <v>1189</v>
      </c>
      <c r="P2693" s="362"/>
      <c r="Q2693" s="326" t="s">
        <v>842</v>
      </c>
      <c r="R2693" s="359" t="s">
        <v>347</v>
      </c>
      <c r="S2693" s="362"/>
      <c r="T2693" s="326" t="s">
        <v>51</v>
      </c>
      <c r="U2693" s="308"/>
      <c r="V2693" s="625">
        <v>2010000</v>
      </c>
      <c r="W2693" s="625">
        <v>2010000</v>
      </c>
      <c r="X2693" s="625">
        <f t="shared" si="107"/>
        <v>2251200</v>
      </c>
      <c r="Y2693" s="363" t="s">
        <v>77</v>
      </c>
      <c r="Z2693" s="359">
        <v>2016</v>
      </c>
      <c r="AA2693" s="364"/>
      <c r="AB2693" s="1" t="s">
        <v>682</v>
      </c>
      <c r="AC2693" s="356"/>
      <c r="AD2693" s="290"/>
      <c r="AE2693" s="290"/>
      <c r="AF2693" s="290"/>
      <c r="AG2693" s="623" t="s">
        <v>1572</v>
      </c>
      <c r="AH2693" s="290"/>
      <c r="AI2693" s="290"/>
      <c r="AJ2693" s="290"/>
      <c r="AK2693" s="290" t="s">
        <v>1192</v>
      </c>
      <c r="AL2693" s="99"/>
      <c r="AM2693" s="190"/>
      <c r="AN2693" s="191"/>
    </row>
    <row r="2694" spans="1:40" s="192" customFormat="1" ht="100.5" customHeight="1">
      <c r="A2694" s="74" t="s">
        <v>1573</v>
      </c>
      <c r="B2694" s="359" t="s">
        <v>33</v>
      </c>
      <c r="C2694" s="620" t="s">
        <v>1574</v>
      </c>
      <c r="D2694" s="361" t="s">
        <v>1575</v>
      </c>
      <c r="E2694" s="361" t="s">
        <v>1576</v>
      </c>
      <c r="F2694" s="361" t="s">
        <v>1575</v>
      </c>
      <c r="G2694" s="361" t="s">
        <v>1576</v>
      </c>
      <c r="H2694" s="288" t="s">
        <v>1577</v>
      </c>
      <c r="I2694" s="361" t="s">
        <v>1578</v>
      </c>
      <c r="J2694" s="336" t="s">
        <v>1135</v>
      </c>
      <c r="K2694" s="336">
        <v>100</v>
      </c>
      <c r="L2694" s="620">
        <v>511010000</v>
      </c>
      <c r="M2694" s="624" t="s">
        <v>131</v>
      </c>
      <c r="N2694" s="329" t="s">
        <v>841</v>
      </c>
      <c r="O2694" s="620" t="s">
        <v>1189</v>
      </c>
      <c r="P2694" s="362"/>
      <c r="Q2694" s="326" t="s">
        <v>842</v>
      </c>
      <c r="R2694" s="359" t="s">
        <v>347</v>
      </c>
      <c r="S2694" s="362"/>
      <c r="T2694" s="326" t="s">
        <v>51</v>
      </c>
      <c r="U2694" s="308"/>
      <c r="V2694" s="625">
        <v>2400000</v>
      </c>
      <c r="W2694" s="625">
        <v>2400000</v>
      </c>
      <c r="X2694" s="625">
        <f t="shared" si="107"/>
        <v>2688000.0000000005</v>
      </c>
      <c r="Y2694" s="363" t="s">
        <v>77</v>
      </c>
      <c r="Z2694" s="359">
        <v>2016</v>
      </c>
      <c r="AA2694" s="364"/>
      <c r="AB2694" s="1" t="s">
        <v>682</v>
      </c>
      <c r="AC2694" s="356"/>
      <c r="AD2694" s="290"/>
      <c r="AE2694" s="290"/>
      <c r="AF2694" s="290"/>
      <c r="AG2694" s="623" t="s">
        <v>1579</v>
      </c>
      <c r="AH2694" s="290"/>
      <c r="AI2694" s="290"/>
      <c r="AJ2694" s="290"/>
      <c r="AK2694" s="290" t="s">
        <v>1192</v>
      </c>
      <c r="AL2694" s="99"/>
      <c r="AM2694" s="190"/>
    </row>
    <row r="2695" spans="1:40" s="552" customFormat="1" ht="100.5" customHeight="1">
      <c r="A2695" s="515" t="s">
        <v>1580</v>
      </c>
      <c r="B2695" s="533" t="s">
        <v>33</v>
      </c>
      <c r="C2695" s="534" t="s">
        <v>203</v>
      </c>
      <c r="D2695" s="534" t="s">
        <v>204</v>
      </c>
      <c r="E2695" s="534" t="s">
        <v>205</v>
      </c>
      <c r="F2695" s="534" t="s">
        <v>204</v>
      </c>
      <c r="G2695" s="534" t="s">
        <v>205</v>
      </c>
      <c r="H2695" s="534" t="s">
        <v>2028</v>
      </c>
      <c r="I2695" s="534" t="s">
        <v>2029</v>
      </c>
      <c r="J2695" s="690" t="s">
        <v>227</v>
      </c>
      <c r="K2695" s="690">
        <v>100</v>
      </c>
      <c r="L2695" s="585">
        <v>711000000</v>
      </c>
      <c r="M2695" s="520" t="s">
        <v>73</v>
      </c>
      <c r="N2695" s="586" t="s">
        <v>841</v>
      </c>
      <c r="O2695" s="520" t="s">
        <v>73</v>
      </c>
      <c r="P2695" s="691"/>
      <c r="Q2695" s="533" t="s">
        <v>669</v>
      </c>
      <c r="R2695" s="533" t="s">
        <v>76</v>
      </c>
      <c r="S2695" s="691"/>
      <c r="T2695" s="533" t="s">
        <v>51</v>
      </c>
      <c r="U2695" s="939"/>
      <c r="V2695" s="537">
        <v>11543813</v>
      </c>
      <c r="W2695" s="537">
        <v>0</v>
      </c>
      <c r="X2695" s="524">
        <v>0</v>
      </c>
      <c r="Y2695" s="533" t="s">
        <v>77</v>
      </c>
      <c r="Z2695" s="533">
        <v>2016</v>
      </c>
      <c r="AA2695" s="682"/>
      <c r="AB2695" s="531" t="s">
        <v>126</v>
      </c>
      <c r="AC2695" s="683"/>
      <c r="AD2695" s="683"/>
      <c r="AE2695" s="683"/>
      <c r="AF2695" s="683"/>
      <c r="AG2695" s="683"/>
      <c r="AH2695" s="683"/>
      <c r="AI2695" s="683"/>
      <c r="AJ2695" s="683"/>
      <c r="AK2695" s="531" t="s">
        <v>1581</v>
      </c>
      <c r="AL2695" s="555"/>
      <c r="AM2695" s="550"/>
    </row>
    <row r="2696" spans="1:40" s="192" customFormat="1" ht="100.5" customHeight="1">
      <c r="A2696" s="74" t="s">
        <v>3834</v>
      </c>
      <c r="B2696" s="288" t="s">
        <v>33</v>
      </c>
      <c r="C2696" s="308" t="s">
        <v>203</v>
      </c>
      <c r="D2696" s="308" t="s">
        <v>204</v>
      </c>
      <c r="E2696" s="308" t="s">
        <v>205</v>
      </c>
      <c r="F2696" s="308" t="s">
        <v>204</v>
      </c>
      <c r="G2696" s="308" t="s">
        <v>205</v>
      </c>
      <c r="H2696" s="308" t="s">
        <v>2028</v>
      </c>
      <c r="I2696" s="308" t="s">
        <v>2029</v>
      </c>
      <c r="J2696" s="351" t="s">
        <v>227</v>
      </c>
      <c r="K2696" s="351">
        <v>100</v>
      </c>
      <c r="L2696" s="317">
        <v>711000000</v>
      </c>
      <c r="M2696" s="295" t="s">
        <v>73</v>
      </c>
      <c r="N2696" s="336" t="s">
        <v>1233</v>
      </c>
      <c r="O2696" s="295" t="s">
        <v>73</v>
      </c>
      <c r="P2696" s="353"/>
      <c r="Q2696" s="288" t="s">
        <v>669</v>
      </c>
      <c r="R2696" s="288" t="s">
        <v>76</v>
      </c>
      <c r="S2696" s="353"/>
      <c r="T2696" s="288" t="s">
        <v>51</v>
      </c>
      <c r="U2696" s="940"/>
      <c r="V2696" s="287">
        <v>11543813</v>
      </c>
      <c r="W2696" s="287">
        <v>11543813</v>
      </c>
      <c r="X2696" s="625">
        <f t="shared" ref="X2696" si="110">W2696*1.12</f>
        <v>12929070.560000001</v>
      </c>
      <c r="Y2696" s="288"/>
      <c r="Z2696" s="288">
        <v>2016</v>
      </c>
      <c r="AA2696" s="288" t="s">
        <v>3831</v>
      </c>
      <c r="AB2696" s="290" t="s">
        <v>300</v>
      </c>
      <c r="AC2696" s="292"/>
      <c r="AD2696" s="292"/>
      <c r="AE2696" s="292"/>
      <c r="AF2696" s="292"/>
      <c r="AG2696" s="292"/>
      <c r="AH2696" s="292"/>
      <c r="AI2696" s="292"/>
      <c r="AJ2696" s="292"/>
      <c r="AK2696" s="290" t="s">
        <v>3835</v>
      </c>
      <c r="AL2696" s="99"/>
      <c r="AM2696" s="190"/>
    </row>
    <row r="2697" spans="1:40" s="552" customFormat="1" ht="100.5" customHeight="1">
      <c r="A2697" s="515" t="s">
        <v>1582</v>
      </c>
      <c r="B2697" s="533" t="s">
        <v>33</v>
      </c>
      <c r="C2697" s="534" t="s">
        <v>203</v>
      </c>
      <c r="D2697" s="534" t="s">
        <v>204</v>
      </c>
      <c r="E2697" s="534" t="s">
        <v>205</v>
      </c>
      <c r="F2697" s="534" t="s">
        <v>204</v>
      </c>
      <c r="G2697" s="534" t="s">
        <v>205</v>
      </c>
      <c r="H2697" s="534" t="s">
        <v>1583</v>
      </c>
      <c r="I2697" s="534" t="s">
        <v>1584</v>
      </c>
      <c r="J2697" s="690" t="s">
        <v>227</v>
      </c>
      <c r="K2697" s="690">
        <v>100</v>
      </c>
      <c r="L2697" s="585">
        <v>711000000</v>
      </c>
      <c r="M2697" s="520" t="s">
        <v>73</v>
      </c>
      <c r="N2697" s="586" t="s">
        <v>841</v>
      </c>
      <c r="O2697" s="520" t="s">
        <v>73</v>
      </c>
      <c r="P2697" s="691"/>
      <c r="Q2697" s="533" t="s">
        <v>669</v>
      </c>
      <c r="R2697" s="533" t="s">
        <v>76</v>
      </c>
      <c r="S2697" s="691"/>
      <c r="T2697" s="533" t="s">
        <v>51</v>
      </c>
      <c r="U2697" s="939"/>
      <c r="V2697" s="537">
        <v>3156200</v>
      </c>
      <c r="W2697" s="537">
        <v>0</v>
      </c>
      <c r="X2697" s="524">
        <v>0</v>
      </c>
      <c r="Y2697" s="533" t="s">
        <v>77</v>
      </c>
      <c r="Z2697" s="533">
        <v>2016</v>
      </c>
      <c r="AA2697" s="682"/>
      <c r="AB2697" s="531" t="s">
        <v>126</v>
      </c>
      <c r="AC2697" s="692"/>
      <c r="AD2697" s="692"/>
      <c r="AE2697" s="692"/>
      <c r="AF2697" s="692"/>
      <c r="AG2697" s="692"/>
      <c r="AH2697" s="692"/>
      <c r="AI2697" s="692"/>
      <c r="AJ2697" s="692"/>
      <c r="AK2697" s="531" t="s">
        <v>1581</v>
      </c>
      <c r="AL2697" s="555"/>
      <c r="AM2697" s="550"/>
    </row>
    <row r="2698" spans="1:40" s="192" customFormat="1" ht="100.5" customHeight="1">
      <c r="A2698" s="74" t="s">
        <v>3836</v>
      </c>
      <c r="B2698" s="288" t="s">
        <v>33</v>
      </c>
      <c r="C2698" s="308" t="s">
        <v>203</v>
      </c>
      <c r="D2698" s="308" t="s">
        <v>204</v>
      </c>
      <c r="E2698" s="308" t="s">
        <v>205</v>
      </c>
      <c r="F2698" s="308" t="s">
        <v>204</v>
      </c>
      <c r="G2698" s="308" t="s">
        <v>205</v>
      </c>
      <c r="H2698" s="308" t="s">
        <v>1583</v>
      </c>
      <c r="I2698" s="308" t="s">
        <v>1584</v>
      </c>
      <c r="J2698" s="351" t="s">
        <v>227</v>
      </c>
      <c r="K2698" s="351">
        <v>100</v>
      </c>
      <c r="L2698" s="317">
        <v>711000000</v>
      </c>
      <c r="M2698" s="295" t="s">
        <v>73</v>
      </c>
      <c r="N2698" s="336" t="s">
        <v>1233</v>
      </c>
      <c r="O2698" s="295" t="s">
        <v>73</v>
      </c>
      <c r="P2698" s="353"/>
      <c r="Q2698" s="288" t="s">
        <v>669</v>
      </c>
      <c r="R2698" s="288" t="s">
        <v>76</v>
      </c>
      <c r="S2698" s="353"/>
      <c r="T2698" s="288" t="s">
        <v>51</v>
      </c>
      <c r="U2698" s="940"/>
      <c r="V2698" s="287">
        <v>3156200</v>
      </c>
      <c r="W2698" s="287">
        <v>3156200</v>
      </c>
      <c r="X2698" s="625">
        <f t="shared" ref="X2698" si="111">W2698*1.12</f>
        <v>3534944.0000000005</v>
      </c>
      <c r="Y2698" s="288"/>
      <c r="Z2698" s="288">
        <v>2016</v>
      </c>
      <c r="AA2698" s="288" t="s">
        <v>3831</v>
      </c>
      <c r="AB2698" s="290" t="s">
        <v>300</v>
      </c>
      <c r="AC2698" s="365"/>
      <c r="AD2698" s="365"/>
      <c r="AE2698" s="365"/>
      <c r="AF2698" s="365"/>
      <c r="AG2698" s="365"/>
      <c r="AH2698" s="365"/>
      <c r="AI2698" s="365"/>
      <c r="AJ2698" s="365"/>
      <c r="AK2698" s="290" t="s">
        <v>3835</v>
      </c>
      <c r="AL2698" s="99"/>
      <c r="AM2698" s="190"/>
    </row>
    <row r="2699" spans="1:40" s="552" customFormat="1" ht="100.5" customHeight="1">
      <c r="A2699" s="515" t="s">
        <v>1585</v>
      </c>
      <c r="B2699" s="533" t="s">
        <v>33</v>
      </c>
      <c r="C2699" s="534" t="s">
        <v>203</v>
      </c>
      <c r="D2699" s="534" t="s">
        <v>204</v>
      </c>
      <c r="E2699" s="534" t="s">
        <v>205</v>
      </c>
      <c r="F2699" s="534" t="s">
        <v>204</v>
      </c>
      <c r="G2699" s="534" t="s">
        <v>205</v>
      </c>
      <c r="H2699" s="534" t="s">
        <v>1586</v>
      </c>
      <c r="I2699" s="534" t="s">
        <v>1587</v>
      </c>
      <c r="J2699" s="690" t="s">
        <v>227</v>
      </c>
      <c r="K2699" s="690">
        <v>100</v>
      </c>
      <c r="L2699" s="585">
        <v>711000000</v>
      </c>
      <c r="M2699" s="520" t="s">
        <v>73</v>
      </c>
      <c r="N2699" s="586" t="s">
        <v>841</v>
      </c>
      <c r="O2699" s="520" t="s">
        <v>73</v>
      </c>
      <c r="P2699" s="691"/>
      <c r="Q2699" s="533" t="s">
        <v>669</v>
      </c>
      <c r="R2699" s="533" t="s">
        <v>76</v>
      </c>
      <c r="S2699" s="691"/>
      <c r="T2699" s="533" t="s">
        <v>51</v>
      </c>
      <c r="U2699" s="939"/>
      <c r="V2699" s="537">
        <v>9908069</v>
      </c>
      <c r="W2699" s="537">
        <v>0</v>
      </c>
      <c r="X2699" s="524">
        <v>0</v>
      </c>
      <c r="Y2699" s="533" t="s">
        <v>77</v>
      </c>
      <c r="Z2699" s="533">
        <v>2016</v>
      </c>
      <c r="AA2699" s="682"/>
      <c r="AB2699" s="531" t="s">
        <v>126</v>
      </c>
      <c r="AC2699" s="683"/>
      <c r="AD2699" s="683"/>
      <c r="AE2699" s="683"/>
      <c r="AF2699" s="683"/>
      <c r="AG2699" s="683"/>
      <c r="AH2699" s="683"/>
      <c r="AI2699" s="683"/>
      <c r="AJ2699" s="683"/>
      <c r="AK2699" s="531" t="s">
        <v>1581</v>
      </c>
      <c r="AL2699" s="555"/>
      <c r="AM2699" s="550"/>
    </row>
    <row r="2700" spans="1:40" s="192" customFormat="1" ht="100.5" customHeight="1">
      <c r="A2700" s="74" t="s">
        <v>3837</v>
      </c>
      <c r="B2700" s="288" t="s">
        <v>33</v>
      </c>
      <c r="C2700" s="308" t="s">
        <v>203</v>
      </c>
      <c r="D2700" s="308" t="s">
        <v>204</v>
      </c>
      <c r="E2700" s="308" t="s">
        <v>205</v>
      </c>
      <c r="F2700" s="308" t="s">
        <v>204</v>
      </c>
      <c r="G2700" s="308" t="s">
        <v>205</v>
      </c>
      <c r="H2700" s="308" t="s">
        <v>1586</v>
      </c>
      <c r="I2700" s="308" t="s">
        <v>1587</v>
      </c>
      <c r="J2700" s="351" t="s">
        <v>227</v>
      </c>
      <c r="K2700" s="351">
        <v>100</v>
      </c>
      <c r="L2700" s="317">
        <v>711000000</v>
      </c>
      <c r="M2700" s="295" t="s">
        <v>73</v>
      </c>
      <c r="N2700" s="336" t="s">
        <v>1233</v>
      </c>
      <c r="O2700" s="295" t="s">
        <v>73</v>
      </c>
      <c r="P2700" s="353"/>
      <c r="Q2700" s="288" t="s">
        <v>669</v>
      </c>
      <c r="R2700" s="288" t="s">
        <v>76</v>
      </c>
      <c r="S2700" s="353"/>
      <c r="T2700" s="288" t="s">
        <v>51</v>
      </c>
      <c r="U2700" s="940"/>
      <c r="V2700" s="287">
        <v>9908069</v>
      </c>
      <c r="W2700" s="287">
        <v>9908069</v>
      </c>
      <c r="X2700" s="625">
        <f t="shared" ref="X2700" si="112">W2700*1.12</f>
        <v>11097037.280000001</v>
      </c>
      <c r="Y2700" s="288"/>
      <c r="Z2700" s="288">
        <v>2016</v>
      </c>
      <c r="AA2700" s="288" t="s">
        <v>3831</v>
      </c>
      <c r="AB2700" s="290" t="s">
        <v>300</v>
      </c>
      <c r="AC2700" s="292"/>
      <c r="AD2700" s="292"/>
      <c r="AE2700" s="292"/>
      <c r="AF2700" s="292"/>
      <c r="AG2700" s="292"/>
      <c r="AH2700" s="292"/>
      <c r="AI2700" s="292"/>
      <c r="AJ2700" s="292"/>
      <c r="AK2700" s="290" t="s">
        <v>3835</v>
      </c>
      <c r="AL2700" s="99"/>
      <c r="AM2700" s="190"/>
    </row>
    <row r="2701" spans="1:40" s="552" customFormat="1" ht="100.5" customHeight="1">
      <c r="A2701" s="515" t="s">
        <v>1588</v>
      </c>
      <c r="B2701" s="533" t="s">
        <v>33</v>
      </c>
      <c r="C2701" s="534" t="s">
        <v>1589</v>
      </c>
      <c r="D2701" s="534" t="s">
        <v>1590</v>
      </c>
      <c r="E2701" s="534" t="s">
        <v>1591</v>
      </c>
      <c r="F2701" s="534" t="s">
        <v>1590</v>
      </c>
      <c r="G2701" s="534" t="s">
        <v>1591</v>
      </c>
      <c r="H2701" s="534" t="s">
        <v>1590</v>
      </c>
      <c r="I2701" s="534" t="s">
        <v>1591</v>
      </c>
      <c r="J2701" s="690" t="s">
        <v>38</v>
      </c>
      <c r="K2701" s="690">
        <v>100</v>
      </c>
      <c r="L2701" s="585">
        <v>711000000</v>
      </c>
      <c r="M2701" s="520" t="s">
        <v>73</v>
      </c>
      <c r="N2701" s="533" t="s">
        <v>841</v>
      </c>
      <c r="O2701" s="520" t="s">
        <v>73</v>
      </c>
      <c r="P2701" s="691"/>
      <c r="Q2701" s="533" t="s">
        <v>669</v>
      </c>
      <c r="R2701" s="533" t="s">
        <v>76</v>
      </c>
      <c r="S2701" s="691"/>
      <c r="T2701" s="533" t="s">
        <v>51</v>
      </c>
      <c r="U2701" s="939"/>
      <c r="V2701" s="537">
        <v>642000</v>
      </c>
      <c r="W2701" s="537">
        <v>0</v>
      </c>
      <c r="X2701" s="524">
        <v>0</v>
      </c>
      <c r="Y2701" s="533" t="s">
        <v>77</v>
      </c>
      <c r="Z2701" s="533">
        <v>2016</v>
      </c>
      <c r="AA2701" s="682"/>
      <c r="AB2701" s="531" t="s">
        <v>126</v>
      </c>
      <c r="AC2701" s="531" t="s">
        <v>209</v>
      </c>
      <c r="AD2701" s="683"/>
      <c r="AE2701" s="683"/>
      <c r="AF2701" s="683"/>
      <c r="AG2701" s="683"/>
      <c r="AH2701" s="683"/>
      <c r="AI2701" s="683"/>
      <c r="AJ2701" s="683"/>
      <c r="AK2701" s="531" t="s">
        <v>1581</v>
      </c>
      <c r="AL2701" s="555"/>
      <c r="AM2701" s="550"/>
    </row>
    <row r="2702" spans="1:40" s="192" customFormat="1" ht="100.5" customHeight="1">
      <c r="A2702" s="74" t="s">
        <v>3838</v>
      </c>
      <c r="B2702" s="288" t="s">
        <v>33</v>
      </c>
      <c r="C2702" s="308" t="s">
        <v>1589</v>
      </c>
      <c r="D2702" s="308" t="s">
        <v>1590</v>
      </c>
      <c r="E2702" s="308" t="s">
        <v>1591</v>
      </c>
      <c r="F2702" s="308" t="s">
        <v>1590</v>
      </c>
      <c r="G2702" s="308" t="s">
        <v>1591</v>
      </c>
      <c r="H2702" s="308" t="s">
        <v>1590</v>
      </c>
      <c r="I2702" s="308" t="s">
        <v>1591</v>
      </c>
      <c r="J2702" s="351" t="s">
        <v>38</v>
      </c>
      <c r="K2702" s="351">
        <v>100</v>
      </c>
      <c r="L2702" s="317">
        <v>711000000</v>
      </c>
      <c r="M2702" s="295" t="s">
        <v>73</v>
      </c>
      <c r="N2702" s="336" t="s">
        <v>1199</v>
      </c>
      <c r="O2702" s="295" t="s">
        <v>73</v>
      </c>
      <c r="P2702" s="353"/>
      <c r="Q2702" s="288" t="s">
        <v>669</v>
      </c>
      <c r="R2702" s="288" t="s">
        <v>76</v>
      </c>
      <c r="S2702" s="353"/>
      <c r="T2702" s="288" t="s">
        <v>51</v>
      </c>
      <c r="U2702" s="940"/>
      <c r="V2702" s="287">
        <v>642000</v>
      </c>
      <c r="W2702" s="287">
        <v>642000</v>
      </c>
      <c r="X2702" s="625">
        <f t="shared" ref="X2702" si="113">W2702*1.12</f>
        <v>719040.00000000012</v>
      </c>
      <c r="Y2702" s="288" t="s">
        <v>77</v>
      </c>
      <c r="Z2702" s="288">
        <v>2016</v>
      </c>
      <c r="AA2702" s="288">
        <v>11</v>
      </c>
      <c r="AB2702" s="290" t="s">
        <v>300</v>
      </c>
      <c r="AC2702" s="290" t="s">
        <v>209</v>
      </c>
      <c r="AD2702" s="292"/>
      <c r="AE2702" s="292"/>
      <c r="AF2702" s="292"/>
      <c r="AG2702" s="292"/>
      <c r="AH2702" s="292"/>
      <c r="AI2702" s="292"/>
      <c r="AJ2702" s="292"/>
      <c r="AK2702" s="290" t="s">
        <v>3835</v>
      </c>
      <c r="AL2702" s="99"/>
      <c r="AM2702" s="190"/>
    </row>
    <row r="2703" spans="1:40" s="552" customFormat="1" ht="100.5" customHeight="1">
      <c r="A2703" s="515" t="s">
        <v>1592</v>
      </c>
      <c r="B2703" s="533" t="s">
        <v>33</v>
      </c>
      <c r="C2703" s="534" t="s">
        <v>1593</v>
      </c>
      <c r="D2703" s="534" t="s">
        <v>1594</v>
      </c>
      <c r="E2703" s="534" t="s">
        <v>1595</v>
      </c>
      <c r="F2703" s="534" t="s">
        <v>1594</v>
      </c>
      <c r="G2703" s="534" t="s">
        <v>1595</v>
      </c>
      <c r="H2703" s="534" t="s">
        <v>1596</v>
      </c>
      <c r="I2703" s="534" t="s">
        <v>1597</v>
      </c>
      <c r="J2703" s="690" t="s">
        <v>38</v>
      </c>
      <c r="K2703" s="690">
        <v>100</v>
      </c>
      <c r="L2703" s="585">
        <v>711000000</v>
      </c>
      <c r="M2703" s="520" t="s">
        <v>73</v>
      </c>
      <c r="N2703" s="533" t="s">
        <v>841</v>
      </c>
      <c r="O2703" s="520" t="s">
        <v>73</v>
      </c>
      <c r="P2703" s="691"/>
      <c r="Q2703" s="533" t="s">
        <v>669</v>
      </c>
      <c r="R2703" s="533" t="s">
        <v>76</v>
      </c>
      <c r="S2703" s="691"/>
      <c r="T2703" s="533" t="s">
        <v>51</v>
      </c>
      <c r="U2703" s="939"/>
      <c r="V2703" s="537">
        <v>12999168</v>
      </c>
      <c r="W2703" s="537">
        <v>0</v>
      </c>
      <c r="X2703" s="524">
        <v>0</v>
      </c>
      <c r="Y2703" s="533" t="s">
        <v>77</v>
      </c>
      <c r="Z2703" s="533">
        <v>2016</v>
      </c>
      <c r="AA2703" s="682"/>
      <c r="AB2703" s="531" t="s">
        <v>126</v>
      </c>
      <c r="AC2703" s="531" t="s">
        <v>1488</v>
      </c>
      <c r="AD2703" s="683"/>
      <c r="AE2703" s="683"/>
      <c r="AF2703" s="683"/>
      <c r="AG2703" s="683"/>
      <c r="AH2703" s="683"/>
      <c r="AI2703" s="683"/>
      <c r="AJ2703" s="683"/>
      <c r="AK2703" s="531" t="s">
        <v>1581</v>
      </c>
      <c r="AL2703" s="555"/>
      <c r="AM2703" s="550"/>
    </row>
    <row r="2704" spans="1:40" s="192" customFormat="1" ht="100.5" customHeight="1">
      <c r="A2704" s="74" t="s">
        <v>3839</v>
      </c>
      <c r="B2704" s="288" t="s">
        <v>33</v>
      </c>
      <c r="C2704" s="308" t="s">
        <v>1593</v>
      </c>
      <c r="D2704" s="308" t="s">
        <v>1594</v>
      </c>
      <c r="E2704" s="308" t="s">
        <v>1595</v>
      </c>
      <c r="F2704" s="308" t="s">
        <v>1594</v>
      </c>
      <c r="G2704" s="308" t="s">
        <v>1595</v>
      </c>
      <c r="H2704" s="308" t="s">
        <v>1596</v>
      </c>
      <c r="I2704" s="308" t="s">
        <v>1597</v>
      </c>
      <c r="J2704" s="351" t="s">
        <v>38</v>
      </c>
      <c r="K2704" s="351">
        <v>100</v>
      </c>
      <c r="L2704" s="317">
        <v>711000000</v>
      </c>
      <c r="M2704" s="295" t="s">
        <v>73</v>
      </c>
      <c r="N2704" s="336" t="s">
        <v>1199</v>
      </c>
      <c r="O2704" s="295" t="s">
        <v>73</v>
      </c>
      <c r="P2704" s="353"/>
      <c r="Q2704" s="288" t="s">
        <v>669</v>
      </c>
      <c r="R2704" s="288" t="s">
        <v>76</v>
      </c>
      <c r="S2704" s="353"/>
      <c r="T2704" s="288" t="s">
        <v>51</v>
      </c>
      <c r="U2704" s="940"/>
      <c r="V2704" s="287">
        <v>12999168</v>
      </c>
      <c r="W2704" s="287">
        <v>12999168</v>
      </c>
      <c r="X2704" s="625">
        <f t="shared" ref="X2704" si="114">W2704*1.12</f>
        <v>14559068.160000002</v>
      </c>
      <c r="Y2704" s="288" t="s">
        <v>77</v>
      </c>
      <c r="Z2704" s="288">
        <v>2016</v>
      </c>
      <c r="AA2704" s="288">
        <v>11</v>
      </c>
      <c r="AB2704" s="290" t="s">
        <v>300</v>
      </c>
      <c r="AC2704" s="290" t="s">
        <v>1488</v>
      </c>
      <c r="AD2704" s="292"/>
      <c r="AE2704" s="292"/>
      <c r="AF2704" s="292"/>
      <c r="AG2704" s="292"/>
      <c r="AH2704" s="292"/>
      <c r="AI2704" s="292"/>
      <c r="AJ2704" s="292"/>
      <c r="AK2704" s="290" t="s">
        <v>3835</v>
      </c>
      <c r="AL2704" s="99"/>
      <c r="AM2704" s="190"/>
    </row>
    <row r="2705" spans="1:37" s="192" customFormat="1" ht="100.5" customHeight="1">
      <c r="A2705" s="74" t="s">
        <v>1598</v>
      </c>
      <c r="B2705" s="308" t="s">
        <v>33</v>
      </c>
      <c r="C2705" s="308" t="s">
        <v>1599</v>
      </c>
      <c r="D2705" s="308" t="s">
        <v>1600</v>
      </c>
      <c r="E2705" s="308" t="s">
        <v>1601</v>
      </c>
      <c r="F2705" s="308" t="s">
        <v>1600</v>
      </c>
      <c r="G2705" s="308" t="s">
        <v>1601</v>
      </c>
      <c r="H2705" s="308" t="s">
        <v>1602</v>
      </c>
      <c r="I2705" s="308" t="s">
        <v>1603</v>
      </c>
      <c r="J2705" s="308" t="s">
        <v>1135</v>
      </c>
      <c r="K2705" s="316">
        <v>100</v>
      </c>
      <c r="L2705" s="288">
        <v>151010000</v>
      </c>
      <c r="M2705" s="620" t="s">
        <v>82</v>
      </c>
      <c r="N2705" s="288" t="s">
        <v>248</v>
      </c>
      <c r="O2705" s="308" t="s">
        <v>1604</v>
      </c>
      <c r="P2705" s="308"/>
      <c r="Q2705" s="308" t="s">
        <v>669</v>
      </c>
      <c r="R2705" s="288" t="s">
        <v>76</v>
      </c>
      <c r="S2705" s="308"/>
      <c r="T2705" s="620" t="s">
        <v>51</v>
      </c>
      <c r="U2705" s="308"/>
      <c r="V2705" s="287">
        <v>6112069.3099999996</v>
      </c>
      <c r="W2705" s="287">
        <v>6112069.3099999996</v>
      </c>
      <c r="X2705" s="625">
        <f t="shared" si="107"/>
        <v>6845517.6272</v>
      </c>
      <c r="Y2705" s="308" t="s">
        <v>77</v>
      </c>
      <c r="Z2705" s="622">
        <v>2016</v>
      </c>
      <c r="AA2705" s="366"/>
      <c r="AB2705" s="1" t="s">
        <v>682</v>
      </c>
      <c r="AC2705" s="303"/>
      <c r="AD2705" s="303">
        <v>8401260408</v>
      </c>
      <c r="AE2705" s="303"/>
      <c r="AF2705" s="303" t="s">
        <v>1605</v>
      </c>
      <c r="AG2705" s="303" t="s">
        <v>1606</v>
      </c>
      <c r="AH2705" s="293"/>
      <c r="AI2705" s="293"/>
      <c r="AJ2705" s="293"/>
      <c r="AK2705" s="290" t="s">
        <v>1607</v>
      </c>
    </row>
    <row r="2706" spans="1:37" s="552" customFormat="1" ht="100.5" customHeight="1">
      <c r="A2706" s="515" t="s">
        <v>1608</v>
      </c>
      <c r="B2706" s="534" t="s">
        <v>33</v>
      </c>
      <c r="C2706" s="534" t="s">
        <v>1609</v>
      </c>
      <c r="D2706" s="534" t="s">
        <v>1610</v>
      </c>
      <c r="E2706" s="534" t="s">
        <v>1611</v>
      </c>
      <c r="F2706" s="534" t="s">
        <v>1610</v>
      </c>
      <c r="G2706" s="534" t="s">
        <v>1611</v>
      </c>
      <c r="H2706" s="534" t="s">
        <v>1612</v>
      </c>
      <c r="I2706" s="534" t="s">
        <v>1613</v>
      </c>
      <c r="J2706" s="534" t="s">
        <v>1135</v>
      </c>
      <c r="K2706" s="535">
        <v>100</v>
      </c>
      <c r="L2706" s="536">
        <v>471010000</v>
      </c>
      <c r="M2706" s="580" t="s">
        <v>125</v>
      </c>
      <c r="N2706" s="533" t="s">
        <v>248</v>
      </c>
      <c r="O2706" s="534" t="s">
        <v>1614</v>
      </c>
      <c r="P2706" s="534"/>
      <c r="Q2706" s="534" t="s">
        <v>669</v>
      </c>
      <c r="R2706" s="533" t="s">
        <v>76</v>
      </c>
      <c r="S2706" s="534"/>
      <c r="T2706" s="536" t="s">
        <v>51</v>
      </c>
      <c r="U2706" s="534"/>
      <c r="V2706" s="537">
        <v>1934700.56</v>
      </c>
      <c r="W2706" s="537">
        <v>0</v>
      </c>
      <c r="X2706" s="524">
        <v>0</v>
      </c>
      <c r="Y2706" s="534" t="s">
        <v>77</v>
      </c>
      <c r="Z2706" s="516">
        <v>2016</v>
      </c>
      <c r="AA2706" s="581"/>
      <c r="AB2706" s="582" t="s">
        <v>682</v>
      </c>
      <c r="AC2706" s="529"/>
      <c r="AD2706" s="529">
        <v>8401260408</v>
      </c>
      <c r="AE2706" s="529"/>
      <c r="AF2706" s="529" t="s">
        <v>1605</v>
      </c>
      <c r="AG2706" s="529" t="s">
        <v>1615</v>
      </c>
      <c r="AH2706" s="583"/>
      <c r="AI2706" s="583"/>
      <c r="AJ2706" s="583"/>
      <c r="AK2706" s="531" t="s">
        <v>1607</v>
      </c>
    </row>
    <row r="2707" spans="1:37" s="192" customFormat="1" ht="100.5" customHeight="1">
      <c r="A2707" s="74" t="s">
        <v>3103</v>
      </c>
      <c r="B2707" s="308" t="s">
        <v>33</v>
      </c>
      <c r="C2707" s="308" t="s">
        <v>1609</v>
      </c>
      <c r="D2707" s="308" t="s">
        <v>1610</v>
      </c>
      <c r="E2707" s="308" t="s">
        <v>1611</v>
      </c>
      <c r="F2707" s="308" t="s">
        <v>1610</v>
      </c>
      <c r="G2707" s="308" t="s">
        <v>1611</v>
      </c>
      <c r="H2707" s="308" t="s">
        <v>1612</v>
      </c>
      <c r="I2707" s="308" t="s">
        <v>1613</v>
      </c>
      <c r="J2707" s="308" t="s">
        <v>1135</v>
      </c>
      <c r="K2707" s="316">
        <v>100</v>
      </c>
      <c r="L2707" s="620">
        <v>471010000</v>
      </c>
      <c r="M2707" s="367" t="s">
        <v>125</v>
      </c>
      <c r="N2707" s="288" t="s">
        <v>1233</v>
      </c>
      <c r="O2707" s="308" t="s">
        <v>3104</v>
      </c>
      <c r="P2707" s="308"/>
      <c r="Q2707" s="308" t="s">
        <v>669</v>
      </c>
      <c r="R2707" s="288" t="s">
        <v>76</v>
      </c>
      <c r="S2707" s="308"/>
      <c r="T2707" s="620" t="s">
        <v>51</v>
      </c>
      <c r="U2707" s="308"/>
      <c r="V2707" s="287">
        <v>1270701</v>
      </c>
      <c r="W2707" s="287">
        <v>1270701</v>
      </c>
      <c r="X2707" s="625">
        <f t="shared" ref="X2707" si="115">W2707*1.12</f>
        <v>1423185.12</v>
      </c>
      <c r="Y2707" s="308" t="s">
        <v>77</v>
      </c>
      <c r="Z2707" s="622">
        <v>2016</v>
      </c>
      <c r="AA2707" s="366" t="s">
        <v>3105</v>
      </c>
      <c r="AB2707" s="623" t="s">
        <v>682</v>
      </c>
      <c r="AC2707" s="303"/>
      <c r="AD2707" s="303">
        <v>8401260408</v>
      </c>
      <c r="AE2707" s="303"/>
      <c r="AF2707" s="303" t="s">
        <v>1605</v>
      </c>
      <c r="AG2707" s="303" t="s">
        <v>1615</v>
      </c>
      <c r="AH2707" s="293"/>
      <c r="AI2707" s="293"/>
      <c r="AJ2707" s="293"/>
      <c r="AK2707" s="290" t="s">
        <v>3106</v>
      </c>
    </row>
    <row r="2708" spans="1:37" s="192" customFormat="1" ht="100.5" customHeight="1">
      <c r="A2708" s="74" t="s">
        <v>1616</v>
      </c>
      <c r="B2708" s="288" t="s">
        <v>33</v>
      </c>
      <c r="C2708" s="359" t="s">
        <v>663</v>
      </c>
      <c r="D2708" s="359" t="s">
        <v>664</v>
      </c>
      <c r="E2708" s="359" t="s">
        <v>665</v>
      </c>
      <c r="F2708" s="359" t="s">
        <v>664</v>
      </c>
      <c r="G2708" s="359" t="s">
        <v>665</v>
      </c>
      <c r="H2708" s="359" t="s">
        <v>1617</v>
      </c>
      <c r="I2708" s="359" t="s">
        <v>1618</v>
      </c>
      <c r="J2708" s="359" t="s">
        <v>38</v>
      </c>
      <c r="K2708" s="359">
        <v>100</v>
      </c>
      <c r="L2708" s="309">
        <v>311010000</v>
      </c>
      <c r="M2708" s="288" t="s">
        <v>342</v>
      </c>
      <c r="N2708" s="288" t="s">
        <v>248</v>
      </c>
      <c r="O2708" s="308" t="s">
        <v>1619</v>
      </c>
      <c r="P2708" s="359"/>
      <c r="Q2708" s="359" t="s">
        <v>1620</v>
      </c>
      <c r="R2708" s="359" t="s">
        <v>1621</v>
      </c>
      <c r="S2708" s="359"/>
      <c r="T2708" s="359" t="s">
        <v>51</v>
      </c>
      <c r="U2708" s="359"/>
      <c r="V2708" s="625">
        <v>107891620.13</v>
      </c>
      <c r="W2708" s="625">
        <v>107891620.13</v>
      </c>
      <c r="X2708" s="625">
        <f t="shared" si="107"/>
        <v>120838614.54560001</v>
      </c>
      <c r="Y2708" s="332" t="s">
        <v>77</v>
      </c>
      <c r="Z2708" s="359">
        <v>2016</v>
      </c>
      <c r="AA2708" s="363"/>
      <c r="AB2708" s="1" t="s">
        <v>682</v>
      </c>
      <c r="AC2708" s="290" t="s">
        <v>689</v>
      </c>
      <c r="AD2708" s="368">
        <v>8401110000</v>
      </c>
      <c r="AE2708" s="368"/>
      <c r="AF2708" s="368" t="s">
        <v>684</v>
      </c>
      <c r="AG2708" s="368" t="s">
        <v>1622</v>
      </c>
      <c r="AH2708" s="290"/>
      <c r="AI2708" s="293"/>
      <c r="AJ2708" s="293"/>
      <c r="AK2708" s="290" t="s">
        <v>1607</v>
      </c>
    </row>
    <row r="2709" spans="1:37" s="192" customFormat="1" ht="100.5" customHeight="1">
      <c r="A2709" s="74" t="s">
        <v>1623</v>
      </c>
      <c r="B2709" s="288" t="s">
        <v>33</v>
      </c>
      <c r="C2709" s="359" t="s">
        <v>1624</v>
      </c>
      <c r="D2709" s="359" t="s">
        <v>1625</v>
      </c>
      <c r="E2709" s="359" t="s">
        <v>1626</v>
      </c>
      <c r="F2709" s="359" t="s">
        <v>1625</v>
      </c>
      <c r="G2709" s="359" t="s">
        <v>1626</v>
      </c>
      <c r="H2709" s="359" t="s">
        <v>1617</v>
      </c>
      <c r="I2709" s="359" t="s">
        <v>1618</v>
      </c>
      <c r="J2709" s="359" t="s">
        <v>38</v>
      </c>
      <c r="K2709" s="359">
        <v>100</v>
      </c>
      <c r="L2709" s="309">
        <v>311010000</v>
      </c>
      <c r="M2709" s="288" t="s">
        <v>342</v>
      </c>
      <c r="N2709" s="288" t="s">
        <v>248</v>
      </c>
      <c r="O2709" s="308" t="s">
        <v>1619</v>
      </c>
      <c r="P2709" s="359"/>
      <c r="Q2709" s="359" t="s">
        <v>1620</v>
      </c>
      <c r="R2709" s="359" t="s">
        <v>1621</v>
      </c>
      <c r="S2709" s="359"/>
      <c r="T2709" s="359" t="s">
        <v>51</v>
      </c>
      <c r="U2709" s="359"/>
      <c r="V2709" s="625">
        <v>1740000</v>
      </c>
      <c r="W2709" s="625">
        <v>1740000</v>
      </c>
      <c r="X2709" s="625">
        <f t="shared" si="107"/>
        <v>1948800.0000000002</v>
      </c>
      <c r="Y2709" s="332" t="s">
        <v>77</v>
      </c>
      <c r="Z2709" s="359">
        <v>2016</v>
      </c>
      <c r="AA2709" s="363"/>
      <c r="AB2709" s="1" t="s">
        <v>682</v>
      </c>
      <c r="AC2709" s="290" t="s">
        <v>689</v>
      </c>
      <c r="AD2709" s="368">
        <v>8401110000</v>
      </c>
      <c r="AE2709" s="368"/>
      <c r="AF2709" s="368" t="s">
        <v>684</v>
      </c>
      <c r="AG2709" s="368" t="s">
        <v>1627</v>
      </c>
      <c r="AH2709" s="290"/>
      <c r="AI2709" s="293"/>
      <c r="AJ2709" s="293"/>
      <c r="AK2709" s="290" t="s">
        <v>1607</v>
      </c>
    </row>
    <row r="2710" spans="1:37" s="192" customFormat="1" ht="100.5" customHeight="1">
      <c r="A2710" s="74" t="s">
        <v>1628</v>
      </c>
      <c r="B2710" s="288" t="s">
        <v>33</v>
      </c>
      <c r="C2710" s="359" t="s">
        <v>663</v>
      </c>
      <c r="D2710" s="359" t="s">
        <v>664</v>
      </c>
      <c r="E2710" s="359" t="s">
        <v>665</v>
      </c>
      <c r="F2710" s="359" t="s">
        <v>664</v>
      </c>
      <c r="G2710" s="359" t="s">
        <v>665</v>
      </c>
      <c r="H2710" s="359" t="s">
        <v>1629</v>
      </c>
      <c r="I2710" s="359" t="s">
        <v>1630</v>
      </c>
      <c r="J2710" s="359" t="s">
        <v>38</v>
      </c>
      <c r="K2710" s="359">
        <v>100</v>
      </c>
      <c r="L2710" s="309">
        <v>311010000</v>
      </c>
      <c r="M2710" s="288" t="s">
        <v>342</v>
      </c>
      <c r="N2710" s="288" t="s">
        <v>248</v>
      </c>
      <c r="O2710" s="308" t="s">
        <v>1619</v>
      </c>
      <c r="P2710" s="359"/>
      <c r="Q2710" s="359" t="s">
        <v>1620</v>
      </c>
      <c r="R2710" s="359" t="s">
        <v>1621</v>
      </c>
      <c r="S2710" s="359"/>
      <c r="T2710" s="359" t="s">
        <v>51</v>
      </c>
      <c r="U2710" s="359"/>
      <c r="V2710" s="625">
        <v>86313296.099999994</v>
      </c>
      <c r="W2710" s="625">
        <v>86313296.099999994</v>
      </c>
      <c r="X2710" s="625">
        <f t="shared" ref="X2710:X2775" si="116">W2710*1.12</f>
        <v>96670891.631999999</v>
      </c>
      <c r="Y2710" s="332" t="s">
        <v>77</v>
      </c>
      <c r="Z2710" s="359">
        <v>2016</v>
      </c>
      <c r="AA2710" s="363"/>
      <c r="AB2710" s="1" t="s">
        <v>682</v>
      </c>
      <c r="AC2710" s="290" t="s">
        <v>689</v>
      </c>
      <c r="AD2710" s="368">
        <v>8401110000</v>
      </c>
      <c r="AE2710" s="368"/>
      <c r="AF2710" s="368" t="s">
        <v>684</v>
      </c>
      <c r="AG2710" s="368" t="s">
        <v>1631</v>
      </c>
      <c r="AH2710" s="290"/>
      <c r="AI2710" s="293"/>
      <c r="AJ2710" s="293"/>
      <c r="AK2710" s="290" t="s">
        <v>1607</v>
      </c>
    </row>
    <row r="2711" spans="1:37" s="192" customFormat="1" ht="100.5" customHeight="1">
      <c r="A2711" s="74" t="s">
        <v>1632</v>
      </c>
      <c r="B2711" s="620" t="s">
        <v>33</v>
      </c>
      <c r="C2711" s="359" t="s">
        <v>663</v>
      </c>
      <c r="D2711" s="359" t="s">
        <v>664</v>
      </c>
      <c r="E2711" s="308" t="s">
        <v>665</v>
      </c>
      <c r="F2711" s="359" t="s">
        <v>664</v>
      </c>
      <c r="G2711" s="308" t="s">
        <v>665</v>
      </c>
      <c r="H2711" s="359" t="s">
        <v>1633</v>
      </c>
      <c r="I2711" s="308" t="s">
        <v>1634</v>
      </c>
      <c r="J2711" s="359" t="s">
        <v>38</v>
      </c>
      <c r="K2711" s="359">
        <v>100</v>
      </c>
      <c r="L2711" s="620">
        <v>391010000</v>
      </c>
      <c r="M2711" s="624" t="s">
        <v>341</v>
      </c>
      <c r="N2711" s="288" t="s">
        <v>707</v>
      </c>
      <c r="O2711" s="359" t="s">
        <v>1635</v>
      </c>
      <c r="P2711" s="308"/>
      <c r="Q2711" s="308" t="s">
        <v>669</v>
      </c>
      <c r="R2711" s="359" t="s">
        <v>1621</v>
      </c>
      <c r="S2711" s="308"/>
      <c r="T2711" s="620" t="s">
        <v>51</v>
      </c>
      <c r="U2711" s="347"/>
      <c r="V2711" s="287">
        <v>260064</v>
      </c>
      <c r="W2711" s="287">
        <v>260064</v>
      </c>
      <c r="X2711" s="625">
        <f t="shared" si="116"/>
        <v>291271.68000000005</v>
      </c>
      <c r="Y2711" s="332" t="s">
        <v>77</v>
      </c>
      <c r="Z2711" s="359">
        <v>2016</v>
      </c>
      <c r="AA2711" s="366"/>
      <c r="AB2711" s="1" t="s">
        <v>682</v>
      </c>
      <c r="AC2711" s="303" t="s">
        <v>689</v>
      </c>
      <c r="AD2711" s="369">
        <v>8401110000</v>
      </c>
      <c r="AE2711" s="369"/>
      <c r="AF2711" s="369" t="s">
        <v>684</v>
      </c>
      <c r="AG2711" s="369" t="s">
        <v>1636</v>
      </c>
      <c r="AH2711" s="290"/>
      <c r="AI2711" s="293"/>
      <c r="AJ2711" s="293"/>
      <c r="AK2711" s="290" t="s">
        <v>1607</v>
      </c>
    </row>
    <row r="2712" spans="1:37" s="192" customFormat="1" ht="100.5" customHeight="1">
      <c r="A2712" s="74" t="s">
        <v>1637</v>
      </c>
      <c r="B2712" s="620" t="s">
        <v>33</v>
      </c>
      <c r="C2712" s="359" t="s">
        <v>663</v>
      </c>
      <c r="D2712" s="359" t="s">
        <v>664</v>
      </c>
      <c r="E2712" s="308" t="s">
        <v>665</v>
      </c>
      <c r="F2712" s="359" t="s">
        <v>664</v>
      </c>
      <c r="G2712" s="308" t="s">
        <v>665</v>
      </c>
      <c r="H2712" s="359" t="s">
        <v>1638</v>
      </c>
      <c r="I2712" s="308" t="s">
        <v>1639</v>
      </c>
      <c r="J2712" s="359" t="s">
        <v>38</v>
      </c>
      <c r="K2712" s="359">
        <v>100</v>
      </c>
      <c r="L2712" s="620">
        <v>391010000</v>
      </c>
      <c r="M2712" s="624" t="s">
        <v>341</v>
      </c>
      <c r="N2712" s="288" t="s">
        <v>707</v>
      </c>
      <c r="O2712" s="359" t="s">
        <v>1635</v>
      </c>
      <c r="P2712" s="308"/>
      <c r="Q2712" s="308" t="s">
        <v>669</v>
      </c>
      <c r="R2712" s="359" t="s">
        <v>1621</v>
      </c>
      <c r="S2712" s="308"/>
      <c r="T2712" s="620" t="s">
        <v>51</v>
      </c>
      <c r="U2712" s="347"/>
      <c r="V2712" s="287">
        <v>272340</v>
      </c>
      <c r="W2712" s="287">
        <v>272340</v>
      </c>
      <c r="X2712" s="625">
        <f t="shared" si="116"/>
        <v>305020.80000000005</v>
      </c>
      <c r="Y2712" s="332" t="s">
        <v>77</v>
      </c>
      <c r="Z2712" s="359">
        <v>2016</v>
      </c>
      <c r="AA2712" s="366"/>
      <c r="AB2712" s="1" t="s">
        <v>682</v>
      </c>
      <c r="AC2712" s="303" t="s">
        <v>689</v>
      </c>
      <c r="AD2712" s="369">
        <v>8401110000</v>
      </c>
      <c r="AE2712" s="369"/>
      <c r="AF2712" s="369" t="s">
        <v>684</v>
      </c>
      <c r="AG2712" s="369" t="s">
        <v>1640</v>
      </c>
      <c r="AH2712" s="290"/>
      <c r="AI2712" s="293"/>
      <c r="AJ2712" s="293"/>
      <c r="AK2712" s="290" t="s">
        <v>1607</v>
      </c>
    </row>
    <row r="2713" spans="1:37" s="192" customFormat="1" ht="100.5" customHeight="1">
      <c r="A2713" s="74" t="s">
        <v>1641</v>
      </c>
      <c r="B2713" s="620" t="s">
        <v>33</v>
      </c>
      <c r="C2713" s="359" t="s">
        <v>663</v>
      </c>
      <c r="D2713" s="359" t="s">
        <v>664</v>
      </c>
      <c r="E2713" s="308" t="s">
        <v>665</v>
      </c>
      <c r="F2713" s="359" t="s">
        <v>664</v>
      </c>
      <c r="G2713" s="308" t="s">
        <v>665</v>
      </c>
      <c r="H2713" s="359" t="s">
        <v>1642</v>
      </c>
      <c r="I2713" s="308" t="s">
        <v>1643</v>
      </c>
      <c r="J2713" s="359" t="s">
        <v>38</v>
      </c>
      <c r="K2713" s="359">
        <v>100</v>
      </c>
      <c r="L2713" s="620">
        <v>391010000</v>
      </c>
      <c r="M2713" s="624" t="s">
        <v>341</v>
      </c>
      <c r="N2713" s="288" t="s">
        <v>707</v>
      </c>
      <c r="O2713" s="359" t="s">
        <v>1635</v>
      </c>
      <c r="P2713" s="308"/>
      <c r="Q2713" s="308" t="s">
        <v>669</v>
      </c>
      <c r="R2713" s="359" t="s">
        <v>1621</v>
      </c>
      <c r="S2713" s="308"/>
      <c r="T2713" s="620" t="s">
        <v>51</v>
      </c>
      <c r="U2713" s="347"/>
      <c r="V2713" s="287">
        <v>2304000</v>
      </c>
      <c r="W2713" s="287">
        <v>2304000</v>
      </c>
      <c r="X2713" s="625">
        <f t="shared" si="116"/>
        <v>2580480.0000000005</v>
      </c>
      <c r="Y2713" s="332" t="s">
        <v>77</v>
      </c>
      <c r="Z2713" s="359">
        <v>2016</v>
      </c>
      <c r="AA2713" s="366"/>
      <c r="AB2713" s="1" t="s">
        <v>682</v>
      </c>
      <c r="AC2713" s="303" t="s">
        <v>689</v>
      </c>
      <c r="AD2713" s="369">
        <v>8401110000</v>
      </c>
      <c r="AE2713" s="369"/>
      <c r="AF2713" s="369" t="s">
        <v>684</v>
      </c>
      <c r="AG2713" s="369" t="s">
        <v>1644</v>
      </c>
      <c r="AH2713" s="290"/>
      <c r="AI2713" s="293"/>
      <c r="AJ2713" s="293"/>
      <c r="AK2713" s="290" t="s">
        <v>1607</v>
      </c>
    </row>
    <row r="2714" spans="1:37" s="192" customFormat="1" ht="100.5" customHeight="1">
      <c r="A2714" s="74" t="s">
        <v>1645</v>
      </c>
      <c r="B2714" s="620" t="s">
        <v>33</v>
      </c>
      <c r="C2714" s="359" t="s">
        <v>663</v>
      </c>
      <c r="D2714" s="359" t="s">
        <v>664</v>
      </c>
      <c r="E2714" s="308" t="s">
        <v>665</v>
      </c>
      <c r="F2714" s="359" t="s">
        <v>664</v>
      </c>
      <c r="G2714" s="308" t="s">
        <v>665</v>
      </c>
      <c r="H2714" s="359" t="s">
        <v>1646</v>
      </c>
      <c r="I2714" s="308" t="s">
        <v>1647</v>
      </c>
      <c r="J2714" s="359" t="s">
        <v>38</v>
      </c>
      <c r="K2714" s="359">
        <v>100</v>
      </c>
      <c r="L2714" s="620">
        <v>391010000</v>
      </c>
      <c r="M2714" s="624" t="s">
        <v>341</v>
      </c>
      <c r="N2714" s="288" t="s">
        <v>707</v>
      </c>
      <c r="O2714" s="359" t="s">
        <v>1635</v>
      </c>
      <c r="P2714" s="308"/>
      <c r="Q2714" s="308" t="s">
        <v>669</v>
      </c>
      <c r="R2714" s="359" t="s">
        <v>1621</v>
      </c>
      <c r="S2714" s="308"/>
      <c r="T2714" s="620" t="s">
        <v>51</v>
      </c>
      <c r="U2714" s="347"/>
      <c r="V2714" s="287">
        <v>2820469.83</v>
      </c>
      <c r="W2714" s="287">
        <v>2820469.83</v>
      </c>
      <c r="X2714" s="625">
        <f t="shared" si="116"/>
        <v>3158926.2096000002</v>
      </c>
      <c r="Y2714" s="332" t="s">
        <v>77</v>
      </c>
      <c r="Z2714" s="359">
        <v>2016</v>
      </c>
      <c r="AA2714" s="366"/>
      <c r="AB2714" s="1" t="s">
        <v>682</v>
      </c>
      <c r="AC2714" s="303" t="s">
        <v>689</v>
      </c>
      <c r="AD2714" s="369">
        <v>8401110000</v>
      </c>
      <c r="AE2714" s="369"/>
      <c r="AF2714" s="369" t="s">
        <v>684</v>
      </c>
      <c r="AG2714" s="369" t="s">
        <v>1648</v>
      </c>
      <c r="AH2714" s="290"/>
      <c r="AI2714" s="293"/>
      <c r="AJ2714" s="293"/>
      <c r="AK2714" s="290" t="s">
        <v>1607</v>
      </c>
    </row>
    <row r="2715" spans="1:37" s="192" customFormat="1" ht="100.5" customHeight="1">
      <c r="A2715" s="74" t="s">
        <v>1649</v>
      </c>
      <c r="B2715" s="620" t="s">
        <v>33</v>
      </c>
      <c r="C2715" s="359" t="s">
        <v>663</v>
      </c>
      <c r="D2715" s="359" t="s">
        <v>664</v>
      </c>
      <c r="E2715" s="308" t="s">
        <v>665</v>
      </c>
      <c r="F2715" s="359" t="s">
        <v>664</v>
      </c>
      <c r="G2715" s="308" t="s">
        <v>665</v>
      </c>
      <c r="H2715" s="359" t="s">
        <v>1650</v>
      </c>
      <c r="I2715" s="308" t="s">
        <v>1651</v>
      </c>
      <c r="J2715" s="359" t="s">
        <v>38</v>
      </c>
      <c r="K2715" s="359">
        <v>100</v>
      </c>
      <c r="L2715" s="620">
        <v>391010000</v>
      </c>
      <c r="M2715" s="624" t="s">
        <v>341</v>
      </c>
      <c r="N2715" s="288" t="s">
        <v>707</v>
      </c>
      <c r="O2715" s="359" t="s">
        <v>1635</v>
      </c>
      <c r="P2715" s="308"/>
      <c r="Q2715" s="308" t="s">
        <v>669</v>
      </c>
      <c r="R2715" s="359" t="s">
        <v>1621</v>
      </c>
      <c r="S2715" s="308"/>
      <c r="T2715" s="620" t="s">
        <v>51</v>
      </c>
      <c r="U2715" s="347"/>
      <c r="V2715" s="287">
        <v>653140</v>
      </c>
      <c r="W2715" s="287">
        <v>653140</v>
      </c>
      <c r="X2715" s="625">
        <f t="shared" si="116"/>
        <v>731516.8</v>
      </c>
      <c r="Y2715" s="332" t="s">
        <v>77</v>
      </c>
      <c r="Z2715" s="359">
        <v>2016</v>
      </c>
      <c r="AA2715" s="366"/>
      <c r="AB2715" s="1" t="s">
        <v>682</v>
      </c>
      <c r="AC2715" s="303" t="s">
        <v>689</v>
      </c>
      <c r="AD2715" s="369">
        <v>8401110000</v>
      </c>
      <c r="AE2715" s="369"/>
      <c r="AF2715" s="369" t="s">
        <v>684</v>
      </c>
      <c r="AG2715" s="369" t="s">
        <v>1652</v>
      </c>
      <c r="AH2715" s="290"/>
      <c r="AI2715" s="293"/>
      <c r="AJ2715" s="293"/>
      <c r="AK2715" s="290" t="s">
        <v>1607</v>
      </c>
    </row>
    <row r="2716" spans="1:37" s="192" customFormat="1" ht="100.5" customHeight="1">
      <c r="A2716" s="74" t="s">
        <v>1653</v>
      </c>
      <c r="B2716" s="620" t="s">
        <v>33</v>
      </c>
      <c r="C2716" s="359" t="s">
        <v>663</v>
      </c>
      <c r="D2716" s="359" t="s">
        <v>664</v>
      </c>
      <c r="E2716" s="308" t="s">
        <v>665</v>
      </c>
      <c r="F2716" s="359" t="s">
        <v>664</v>
      </c>
      <c r="G2716" s="308" t="s">
        <v>665</v>
      </c>
      <c r="H2716" s="359" t="s">
        <v>1654</v>
      </c>
      <c r="I2716" s="308" t="s">
        <v>1655</v>
      </c>
      <c r="J2716" s="359" t="s">
        <v>38</v>
      </c>
      <c r="K2716" s="359">
        <v>100</v>
      </c>
      <c r="L2716" s="620">
        <v>391010000</v>
      </c>
      <c r="M2716" s="624" t="s">
        <v>341</v>
      </c>
      <c r="N2716" s="288" t="s">
        <v>707</v>
      </c>
      <c r="O2716" s="359" t="s">
        <v>1635</v>
      </c>
      <c r="P2716" s="308"/>
      <c r="Q2716" s="308" t="s">
        <v>669</v>
      </c>
      <c r="R2716" s="359" t="s">
        <v>1621</v>
      </c>
      <c r="S2716" s="308"/>
      <c r="T2716" s="620" t="s">
        <v>51</v>
      </c>
      <c r="U2716" s="347"/>
      <c r="V2716" s="287">
        <v>3092810</v>
      </c>
      <c r="W2716" s="287">
        <v>3092810</v>
      </c>
      <c r="X2716" s="625">
        <f t="shared" si="116"/>
        <v>3463947.2</v>
      </c>
      <c r="Y2716" s="332" t="s">
        <v>77</v>
      </c>
      <c r="Z2716" s="359">
        <v>2016</v>
      </c>
      <c r="AA2716" s="366"/>
      <c r="AB2716" s="1" t="s">
        <v>682</v>
      </c>
      <c r="AC2716" s="303" t="s">
        <v>689</v>
      </c>
      <c r="AD2716" s="369">
        <v>8401110000</v>
      </c>
      <c r="AE2716" s="369"/>
      <c r="AF2716" s="369" t="s">
        <v>684</v>
      </c>
      <c r="AG2716" s="369" t="s">
        <v>1656</v>
      </c>
      <c r="AH2716" s="290"/>
      <c r="AI2716" s="293"/>
      <c r="AJ2716" s="293"/>
      <c r="AK2716" s="290" t="s">
        <v>1607</v>
      </c>
    </row>
    <row r="2717" spans="1:37" s="192" customFormat="1" ht="100.5" customHeight="1">
      <c r="A2717" s="74" t="s">
        <v>1657</v>
      </c>
      <c r="B2717" s="620" t="s">
        <v>33</v>
      </c>
      <c r="C2717" s="359" t="s">
        <v>663</v>
      </c>
      <c r="D2717" s="359" t="s">
        <v>664</v>
      </c>
      <c r="E2717" s="308" t="s">
        <v>665</v>
      </c>
      <c r="F2717" s="359" t="s">
        <v>664</v>
      </c>
      <c r="G2717" s="308" t="s">
        <v>665</v>
      </c>
      <c r="H2717" s="359" t="s">
        <v>1658</v>
      </c>
      <c r="I2717" s="308" t="s">
        <v>1659</v>
      </c>
      <c r="J2717" s="359" t="s">
        <v>38</v>
      </c>
      <c r="K2717" s="359">
        <v>100</v>
      </c>
      <c r="L2717" s="620">
        <v>391010000</v>
      </c>
      <c r="M2717" s="624" t="s">
        <v>341</v>
      </c>
      <c r="N2717" s="288" t="s">
        <v>707</v>
      </c>
      <c r="O2717" s="359" t="s">
        <v>1635</v>
      </c>
      <c r="P2717" s="308"/>
      <c r="Q2717" s="308" t="s">
        <v>669</v>
      </c>
      <c r="R2717" s="359" t="s">
        <v>1621</v>
      </c>
      <c r="S2717" s="308"/>
      <c r="T2717" s="620" t="s">
        <v>51</v>
      </c>
      <c r="U2717" s="347"/>
      <c r="V2717" s="287">
        <v>1459960</v>
      </c>
      <c r="W2717" s="287">
        <v>1459960</v>
      </c>
      <c r="X2717" s="625">
        <f t="shared" si="116"/>
        <v>1635155.2000000002</v>
      </c>
      <c r="Y2717" s="332" t="s">
        <v>77</v>
      </c>
      <c r="Z2717" s="359">
        <v>2016</v>
      </c>
      <c r="AA2717" s="366"/>
      <c r="AB2717" s="1" t="s">
        <v>682</v>
      </c>
      <c r="AC2717" s="303" t="s">
        <v>689</v>
      </c>
      <c r="AD2717" s="369">
        <v>8401110000</v>
      </c>
      <c r="AE2717" s="369"/>
      <c r="AF2717" s="369" t="s">
        <v>684</v>
      </c>
      <c r="AG2717" s="369" t="s">
        <v>1660</v>
      </c>
      <c r="AH2717" s="290"/>
      <c r="AI2717" s="293"/>
      <c r="AJ2717" s="293"/>
      <c r="AK2717" s="290" t="s">
        <v>1607</v>
      </c>
    </row>
    <row r="2718" spans="1:37" s="192" customFormat="1" ht="100.5" customHeight="1">
      <c r="A2718" s="74" t="s">
        <v>1661</v>
      </c>
      <c r="B2718" s="620" t="s">
        <v>33</v>
      </c>
      <c r="C2718" s="359" t="s">
        <v>663</v>
      </c>
      <c r="D2718" s="359" t="s">
        <v>664</v>
      </c>
      <c r="E2718" s="308" t="s">
        <v>665</v>
      </c>
      <c r="F2718" s="359" t="s">
        <v>664</v>
      </c>
      <c r="G2718" s="308" t="s">
        <v>665</v>
      </c>
      <c r="H2718" s="359" t="s">
        <v>1662</v>
      </c>
      <c r="I2718" s="308" t="s">
        <v>1663</v>
      </c>
      <c r="J2718" s="359" t="s">
        <v>38</v>
      </c>
      <c r="K2718" s="359">
        <v>100</v>
      </c>
      <c r="L2718" s="620">
        <v>391010000</v>
      </c>
      <c r="M2718" s="624" t="s">
        <v>341</v>
      </c>
      <c r="N2718" s="288" t="s">
        <v>707</v>
      </c>
      <c r="O2718" s="359" t="s">
        <v>1635</v>
      </c>
      <c r="P2718" s="308"/>
      <c r="Q2718" s="308" t="s">
        <v>669</v>
      </c>
      <c r="R2718" s="359" t="s">
        <v>1621</v>
      </c>
      <c r="S2718" s="308"/>
      <c r="T2718" s="620" t="s">
        <v>51</v>
      </c>
      <c r="U2718" s="347"/>
      <c r="V2718" s="287">
        <v>2670190</v>
      </c>
      <c r="W2718" s="287">
        <v>2670190</v>
      </c>
      <c r="X2718" s="625">
        <f t="shared" si="116"/>
        <v>2990612.8000000003</v>
      </c>
      <c r="Y2718" s="332" t="s">
        <v>77</v>
      </c>
      <c r="Z2718" s="359">
        <v>2016</v>
      </c>
      <c r="AA2718" s="366"/>
      <c r="AB2718" s="1" t="s">
        <v>682</v>
      </c>
      <c r="AC2718" s="303" t="s">
        <v>689</v>
      </c>
      <c r="AD2718" s="369">
        <v>8401110000</v>
      </c>
      <c r="AE2718" s="369"/>
      <c r="AF2718" s="369" t="s">
        <v>684</v>
      </c>
      <c r="AG2718" s="369" t="s">
        <v>1664</v>
      </c>
      <c r="AH2718" s="290"/>
      <c r="AI2718" s="293"/>
      <c r="AJ2718" s="293"/>
      <c r="AK2718" s="290" t="s">
        <v>1607</v>
      </c>
    </row>
    <row r="2719" spans="1:37" s="192" customFormat="1" ht="100.5" customHeight="1">
      <c r="A2719" s="74" t="s">
        <v>1665</v>
      </c>
      <c r="B2719" s="620" t="s">
        <v>33</v>
      </c>
      <c r="C2719" s="359" t="s">
        <v>663</v>
      </c>
      <c r="D2719" s="359" t="s">
        <v>664</v>
      </c>
      <c r="E2719" s="308" t="s">
        <v>665</v>
      </c>
      <c r="F2719" s="359" t="s">
        <v>664</v>
      </c>
      <c r="G2719" s="308" t="s">
        <v>665</v>
      </c>
      <c r="H2719" s="359" t="s">
        <v>1666</v>
      </c>
      <c r="I2719" s="308" t="s">
        <v>1667</v>
      </c>
      <c r="J2719" s="359" t="s">
        <v>38</v>
      </c>
      <c r="K2719" s="359">
        <v>100</v>
      </c>
      <c r="L2719" s="620">
        <v>391010000</v>
      </c>
      <c r="M2719" s="624" t="s">
        <v>341</v>
      </c>
      <c r="N2719" s="288" t="s">
        <v>707</v>
      </c>
      <c r="O2719" s="359" t="s">
        <v>1635</v>
      </c>
      <c r="P2719" s="308"/>
      <c r="Q2719" s="308" t="s">
        <v>669</v>
      </c>
      <c r="R2719" s="359" t="s">
        <v>1621</v>
      </c>
      <c r="S2719" s="308"/>
      <c r="T2719" s="620" t="s">
        <v>51</v>
      </c>
      <c r="U2719" s="347"/>
      <c r="V2719" s="287">
        <v>149838</v>
      </c>
      <c r="W2719" s="287">
        <v>149838</v>
      </c>
      <c r="X2719" s="625">
        <f t="shared" si="116"/>
        <v>167818.56000000003</v>
      </c>
      <c r="Y2719" s="332" t="s">
        <v>77</v>
      </c>
      <c r="Z2719" s="359">
        <v>2016</v>
      </c>
      <c r="AA2719" s="366"/>
      <c r="AB2719" s="1" t="s">
        <v>682</v>
      </c>
      <c r="AC2719" s="303" t="s">
        <v>689</v>
      </c>
      <c r="AD2719" s="369">
        <v>8401110000</v>
      </c>
      <c r="AE2719" s="369"/>
      <c r="AF2719" s="369" t="s">
        <v>684</v>
      </c>
      <c r="AG2719" s="369" t="s">
        <v>1668</v>
      </c>
      <c r="AH2719" s="290"/>
      <c r="AI2719" s="293"/>
      <c r="AJ2719" s="293"/>
      <c r="AK2719" s="290" t="s">
        <v>1607</v>
      </c>
    </row>
    <row r="2720" spans="1:37" s="192" customFormat="1" ht="100.5" customHeight="1">
      <c r="A2720" s="74" t="s">
        <v>1669</v>
      </c>
      <c r="B2720" s="620" t="s">
        <v>33</v>
      </c>
      <c r="C2720" s="359" t="s">
        <v>663</v>
      </c>
      <c r="D2720" s="359" t="s">
        <v>664</v>
      </c>
      <c r="E2720" s="308" t="s">
        <v>665</v>
      </c>
      <c r="F2720" s="359" t="s">
        <v>664</v>
      </c>
      <c r="G2720" s="308" t="s">
        <v>665</v>
      </c>
      <c r="H2720" s="359" t="s">
        <v>1670</v>
      </c>
      <c r="I2720" s="308" t="s">
        <v>1671</v>
      </c>
      <c r="J2720" s="359" t="s">
        <v>38</v>
      </c>
      <c r="K2720" s="359">
        <v>100</v>
      </c>
      <c r="L2720" s="620">
        <v>391010000</v>
      </c>
      <c r="M2720" s="624" t="s">
        <v>341</v>
      </c>
      <c r="N2720" s="288" t="s">
        <v>707</v>
      </c>
      <c r="O2720" s="359" t="s">
        <v>1635</v>
      </c>
      <c r="P2720" s="308"/>
      <c r="Q2720" s="308" t="s">
        <v>669</v>
      </c>
      <c r="R2720" s="359" t="s">
        <v>1621</v>
      </c>
      <c r="S2720" s="308"/>
      <c r="T2720" s="620" t="s">
        <v>51</v>
      </c>
      <c r="U2720" s="347"/>
      <c r="V2720" s="287">
        <v>461040</v>
      </c>
      <c r="W2720" s="287">
        <v>461040</v>
      </c>
      <c r="X2720" s="625">
        <f t="shared" si="116"/>
        <v>516364.80000000005</v>
      </c>
      <c r="Y2720" s="332" t="s">
        <v>77</v>
      </c>
      <c r="Z2720" s="359">
        <v>2016</v>
      </c>
      <c r="AA2720" s="366"/>
      <c r="AB2720" s="1" t="s">
        <v>682</v>
      </c>
      <c r="AC2720" s="303" t="s">
        <v>689</v>
      </c>
      <c r="AD2720" s="369">
        <v>8401110000</v>
      </c>
      <c r="AE2720" s="369"/>
      <c r="AF2720" s="369" t="s">
        <v>684</v>
      </c>
      <c r="AG2720" s="369" t="s">
        <v>1672</v>
      </c>
      <c r="AH2720" s="290"/>
      <c r="AI2720" s="293"/>
      <c r="AJ2720" s="293"/>
      <c r="AK2720" s="290" t="s">
        <v>1607</v>
      </c>
    </row>
    <row r="2721" spans="1:37" s="192" customFormat="1" ht="100.5" customHeight="1">
      <c r="A2721" s="74" t="s">
        <v>1673</v>
      </c>
      <c r="B2721" s="620" t="s">
        <v>33</v>
      </c>
      <c r="C2721" s="359" t="s">
        <v>663</v>
      </c>
      <c r="D2721" s="359" t="s">
        <v>664</v>
      </c>
      <c r="E2721" s="308" t="s">
        <v>665</v>
      </c>
      <c r="F2721" s="359" t="s">
        <v>664</v>
      </c>
      <c r="G2721" s="308" t="s">
        <v>665</v>
      </c>
      <c r="H2721" s="359" t="s">
        <v>1674</v>
      </c>
      <c r="I2721" s="308" t="s">
        <v>1675</v>
      </c>
      <c r="J2721" s="359" t="s">
        <v>38</v>
      </c>
      <c r="K2721" s="359">
        <v>100</v>
      </c>
      <c r="L2721" s="288">
        <v>511010000</v>
      </c>
      <c r="M2721" s="624" t="s">
        <v>88</v>
      </c>
      <c r="N2721" s="288" t="s">
        <v>248</v>
      </c>
      <c r="O2721" s="359" t="s">
        <v>1676</v>
      </c>
      <c r="P2721" s="308"/>
      <c r="Q2721" s="308" t="s">
        <v>669</v>
      </c>
      <c r="R2721" s="359" t="s">
        <v>1621</v>
      </c>
      <c r="S2721" s="308"/>
      <c r="T2721" s="620" t="s">
        <v>51</v>
      </c>
      <c r="U2721" s="347"/>
      <c r="V2721" s="287">
        <f>125388580+283883.64</f>
        <v>125672463.64</v>
      </c>
      <c r="W2721" s="287">
        <v>125672463.64</v>
      </c>
      <c r="X2721" s="625">
        <f t="shared" si="116"/>
        <v>140753159.27680001</v>
      </c>
      <c r="Y2721" s="332" t="s">
        <v>77</v>
      </c>
      <c r="Z2721" s="359">
        <v>2016</v>
      </c>
      <c r="AA2721" s="366"/>
      <c r="AB2721" s="1" t="s">
        <v>682</v>
      </c>
      <c r="AC2721" s="303" t="s">
        <v>689</v>
      </c>
      <c r="AD2721" s="369" t="s">
        <v>1677</v>
      </c>
      <c r="AE2721" s="369"/>
      <c r="AF2721" s="369" t="s">
        <v>1678</v>
      </c>
      <c r="AG2721" s="369" t="s">
        <v>1679</v>
      </c>
      <c r="AH2721" s="290"/>
      <c r="AI2721" s="293"/>
      <c r="AJ2721" s="293"/>
      <c r="AK2721" s="290" t="s">
        <v>1607</v>
      </c>
    </row>
    <row r="2722" spans="1:37" s="192" customFormat="1" ht="100.5" customHeight="1">
      <c r="A2722" s="74" t="s">
        <v>1680</v>
      </c>
      <c r="B2722" s="620" t="s">
        <v>33</v>
      </c>
      <c r="C2722" s="359" t="s">
        <v>663</v>
      </c>
      <c r="D2722" s="359" t="s">
        <v>664</v>
      </c>
      <c r="E2722" s="308" t="s">
        <v>665</v>
      </c>
      <c r="F2722" s="359" t="s">
        <v>664</v>
      </c>
      <c r="G2722" s="308" t="s">
        <v>665</v>
      </c>
      <c r="H2722" s="359" t="s">
        <v>1674</v>
      </c>
      <c r="I2722" s="308" t="s">
        <v>1675</v>
      </c>
      <c r="J2722" s="359" t="s">
        <v>38</v>
      </c>
      <c r="K2722" s="359">
        <v>100</v>
      </c>
      <c r="L2722" s="288">
        <v>511010000</v>
      </c>
      <c r="M2722" s="624" t="s">
        <v>88</v>
      </c>
      <c r="N2722" s="288" t="s">
        <v>248</v>
      </c>
      <c r="O2722" s="359" t="s">
        <v>1681</v>
      </c>
      <c r="P2722" s="308"/>
      <c r="Q2722" s="308" t="s">
        <v>669</v>
      </c>
      <c r="R2722" s="359" t="s">
        <v>1621</v>
      </c>
      <c r="S2722" s="308"/>
      <c r="T2722" s="620" t="s">
        <v>51</v>
      </c>
      <c r="U2722" s="347"/>
      <c r="V2722" s="287">
        <f>704910533.49+331950</f>
        <v>705242483.49000001</v>
      </c>
      <c r="W2722" s="287">
        <v>705242483.49000001</v>
      </c>
      <c r="X2722" s="625">
        <f t="shared" si="116"/>
        <v>789871581.50880003</v>
      </c>
      <c r="Y2722" s="332" t="s">
        <v>77</v>
      </c>
      <c r="Z2722" s="359">
        <v>2016</v>
      </c>
      <c r="AA2722" s="366"/>
      <c r="AB2722" s="1" t="s">
        <v>682</v>
      </c>
      <c r="AC2722" s="303" t="s">
        <v>689</v>
      </c>
      <c r="AD2722" s="369" t="s">
        <v>1677</v>
      </c>
      <c r="AE2722" s="369"/>
      <c r="AF2722" s="369" t="s">
        <v>1678</v>
      </c>
      <c r="AG2722" s="369" t="s">
        <v>1679</v>
      </c>
      <c r="AH2722" s="290"/>
      <c r="AI2722" s="293"/>
      <c r="AJ2722" s="293"/>
      <c r="AK2722" s="290" t="s">
        <v>1607</v>
      </c>
    </row>
    <row r="2723" spans="1:37" s="192" customFormat="1" ht="100.5" customHeight="1">
      <c r="A2723" s="74" t="s">
        <v>1682</v>
      </c>
      <c r="B2723" s="620" t="s">
        <v>33</v>
      </c>
      <c r="C2723" s="359" t="s">
        <v>1683</v>
      </c>
      <c r="D2723" s="359" t="s">
        <v>1684</v>
      </c>
      <c r="E2723" s="308" t="s">
        <v>1685</v>
      </c>
      <c r="F2723" s="359" t="s">
        <v>1684</v>
      </c>
      <c r="G2723" s="308" t="s">
        <v>1685</v>
      </c>
      <c r="H2723" s="359" t="s">
        <v>1686</v>
      </c>
      <c r="I2723" s="308" t="s">
        <v>1687</v>
      </c>
      <c r="J2723" s="359" t="s">
        <v>38</v>
      </c>
      <c r="K2723" s="359">
        <v>100</v>
      </c>
      <c r="L2723" s="620">
        <v>391010000</v>
      </c>
      <c r="M2723" s="624" t="s">
        <v>341</v>
      </c>
      <c r="N2723" s="288" t="s">
        <v>707</v>
      </c>
      <c r="O2723" s="308" t="s">
        <v>1688</v>
      </c>
      <c r="P2723" s="308"/>
      <c r="Q2723" s="308" t="s">
        <v>669</v>
      </c>
      <c r="R2723" s="359" t="s">
        <v>677</v>
      </c>
      <c r="S2723" s="308"/>
      <c r="T2723" s="620" t="s">
        <v>51</v>
      </c>
      <c r="U2723" s="347"/>
      <c r="V2723" s="287">
        <v>159229.28</v>
      </c>
      <c r="W2723" s="287">
        <v>159229.28</v>
      </c>
      <c r="X2723" s="625">
        <f t="shared" si="116"/>
        <v>178336.7936</v>
      </c>
      <c r="Y2723" s="332" t="s">
        <v>77</v>
      </c>
      <c r="Z2723" s="359">
        <v>2016</v>
      </c>
      <c r="AA2723" s="366"/>
      <c r="AB2723" s="1" t="s">
        <v>682</v>
      </c>
      <c r="AC2723" s="303" t="s">
        <v>722</v>
      </c>
      <c r="AD2723" s="623">
        <v>8401140003</v>
      </c>
      <c r="AE2723" s="623"/>
      <c r="AF2723" s="623" t="s">
        <v>1689</v>
      </c>
      <c r="AG2723" s="623" t="s">
        <v>1690</v>
      </c>
      <c r="AH2723" s="290"/>
      <c r="AI2723" s="293"/>
      <c r="AJ2723" s="293"/>
      <c r="AK2723" s="290" t="s">
        <v>1607</v>
      </c>
    </row>
    <row r="2724" spans="1:37" s="192" customFormat="1" ht="100.5" customHeight="1">
      <c r="A2724" s="74" t="s">
        <v>1691</v>
      </c>
      <c r="B2724" s="620" t="s">
        <v>33</v>
      </c>
      <c r="C2724" s="359" t="s">
        <v>1692</v>
      </c>
      <c r="D2724" s="359" t="s">
        <v>1693</v>
      </c>
      <c r="E2724" s="308" t="s">
        <v>1694</v>
      </c>
      <c r="F2724" s="359" t="s">
        <v>1695</v>
      </c>
      <c r="G2724" s="308" t="s">
        <v>1696</v>
      </c>
      <c r="H2724" s="359" t="s">
        <v>1697</v>
      </c>
      <c r="I2724" s="308" t="s">
        <v>1698</v>
      </c>
      <c r="J2724" s="359" t="s">
        <v>38</v>
      </c>
      <c r="K2724" s="359">
        <v>100</v>
      </c>
      <c r="L2724" s="620">
        <v>391010000</v>
      </c>
      <c r="M2724" s="624" t="s">
        <v>341</v>
      </c>
      <c r="N2724" s="288" t="s">
        <v>707</v>
      </c>
      <c r="O2724" s="359" t="s">
        <v>1688</v>
      </c>
      <c r="P2724" s="308"/>
      <c r="Q2724" s="308" t="s">
        <v>669</v>
      </c>
      <c r="R2724" s="359" t="s">
        <v>677</v>
      </c>
      <c r="S2724" s="308"/>
      <c r="T2724" s="620" t="s">
        <v>51</v>
      </c>
      <c r="U2724" s="347"/>
      <c r="V2724" s="287">
        <v>124159.6</v>
      </c>
      <c r="W2724" s="287">
        <v>124159.6</v>
      </c>
      <c r="X2724" s="625">
        <f t="shared" si="116"/>
        <v>139058.75200000001</v>
      </c>
      <c r="Y2724" s="332" t="s">
        <v>77</v>
      </c>
      <c r="Z2724" s="359">
        <v>2016</v>
      </c>
      <c r="AA2724" s="366"/>
      <c r="AB2724" s="1" t="s">
        <v>682</v>
      </c>
      <c r="AC2724" s="303" t="s">
        <v>722</v>
      </c>
      <c r="AD2724" s="623">
        <v>8401140003</v>
      </c>
      <c r="AE2724" s="623"/>
      <c r="AF2724" s="623" t="s">
        <v>1689</v>
      </c>
      <c r="AG2724" s="623" t="s">
        <v>1699</v>
      </c>
      <c r="AH2724" s="290"/>
      <c r="AI2724" s="293"/>
      <c r="AJ2724" s="293"/>
      <c r="AK2724" s="290" t="s">
        <v>1607</v>
      </c>
    </row>
    <row r="2725" spans="1:37" s="192" customFormat="1" ht="100.5" customHeight="1">
      <c r="A2725" s="74" t="s">
        <v>1700</v>
      </c>
      <c r="B2725" s="620" t="s">
        <v>33</v>
      </c>
      <c r="C2725" s="359" t="s">
        <v>1683</v>
      </c>
      <c r="D2725" s="359" t="s">
        <v>1684</v>
      </c>
      <c r="E2725" s="308" t="s">
        <v>1685</v>
      </c>
      <c r="F2725" s="359" t="s">
        <v>1684</v>
      </c>
      <c r="G2725" s="308" t="s">
        <v>1685</v>
      </c>
      <c r="H2725" s="359" t="s">
        <v>1686</v>
      </c>
      <c r="I2725" s="308" t="s">
        <v>1687</v>
      </c>
      <c r="J2725" s="359" t="s">
        <v>38</v>
      </c>
      <c r="K2725" s="359">
        <v>100</v>
      </c>
      <c r="L2725" s="620">
        <v>391010000</v>
      </c>
      <c r="M2725" s="624" t="s">
        <v>341</v>
      </c>
      <c r="N2725" s="288" t="s">
        <v>707</v>
      </c>
      <c r="O2725" s="359" t="s">
        <v>1701</v>
      </c>
      <c r="P2725" s="308"/>
      <c r="Q2725" s="308" t="s">
        <v>669</v>
      </c>
      <c r="R2725" s="359" t="s">
        <v>677</v>
      </c>
      <c r="S2725" s="308"/>
      <c r="T2725" s="620" t="s">
        <v>51</v>
      </c>
      <c r="U2725" s="347"/>
      <c r="V2725" s="287">
        <v>117444.6</v>
      </c>
      <c r="W2725" s="287">
        <v>117444.6</v>
      </c>
      <c r="X2725" s="625">
        <f t="shared" si="116"/>
        <v>131537.95200000002</v>
      </c>
      <c r="Y2725" s="332" t="s">
        <v>77</v>
      </c>
      <c r="Z2725" s="359">
        <v>2016</v>
      </c>
      <c r="AA2725" s="366"/>
      <c r="AB2725" s="1" t="s">
        <v>682</v>
      </c>
      <c r="AC2725" s="303" t="s">
        <v>722</v>
      </c>
      <c r="AD2725" s="623">
        <v>8401140003</v>
      </c>
      <c r="AE2725" s="623"/>
      <c r="AF2725" s="623" t="s">
        <v>1689</v>
      </c>
      <c r="AG2725" s="623" t="s">
        <v>1702</v>
      </c>
      <c r="AH2725" s="290"/>
      <c r="AI2725" s="293"/>
      <c r="AJ2725" s="293"/>
      <c r="AK2725" s="290" t="s">
        <v>1607</v>
      </c>
    </row>
    <row r="2726" spans="1:37" s="192" customFormat="1" ht="100.5" customHeight="1">
      <c r="A2726" s="74" t="s">
        <v>1703</v>
      </c>
      <c r="B2726" s="620" t="s">
        <v>33</v>
      </c>
      <c r="C2726" s="359" t="s">
        <v>1692</v>
      </c>
      <c r="D2726" s="359" t="s">
        <v>1693</v>
      </c>
      <c r="E2726" s="308" t="s">
        <v>1694</v>
      </c>
      <c r="F2726" s="359" t="s">
        <v>1695</v>
      </c>
      <c r="G2726" s="308" t="s">
        <v>1696</v>
      </c>
      <c r="H2726" s="359" t="s">
        <v>1697</v>
      </c>
      <c r="I2726" s="308" t="s">
        <v>1698</v>
      </c>
      <c r="J2726" s="359" t="s">
        <v>38</v>
      </c>
      <c r="K2726" s="359">
        <v>100</v>
      </c>
      <c r="L2726" s="620">
        <v>391010000</v>
      </c>
      <c r="M2726" s="624" t="s">
        <v>341</v>
      </c>
      <c r="N2726" s="288" t="s">
        <v>707</v>
      </c>
      <c r="O2726" s="359" t="s">
        <v>1701</v>
      </c>
      <c r="P2726" s="308"/>
      <c r="Q2726" s="308" t="s">
        <v>669</v>
      </c>
      <c r="R2726" s="359" t="s">
        <v>677</v>
      </c>
      <c r="S2726" s="308"/>
      <c r="T2726" s="620" t="s">
        <v>51</v>
      </c>
      <c r="U2726" s="347"/>
      <c r="V2726" s="287">
        <v>127826.4</v>
      </c>
      <c r="W2726" s="287">
        <v>127826.4</v>
      </c>
      <c r="X2726" s="625">
        <f t="shared" si="116"/>
        <v>143165.568</v>
      </c>
      <c r="Y2726" s="332" t="s">
        <v>77</v>
      </c>
      <c r="Z2726" s="359">
        <v>2016</v>
      </c>
      <c r="AA2726" s="366"/>
      <c r="AB2726" s="1" t="s">
        <v>682</v>
      </c>
      <c r="AC2726" s="303" t="s">
        <v>722</v>
      </c>
      <c r="AD2726" s="623">
        <v>8401140003</v>
      </c>
      <c r="AE2726" s="623"/>
      <c r="AF2726" s="623" t="s">
        <v>1689</v>
      </c>
      <c r="AG2726" s="623" t="s">
        <v>1704</v>
      </c>
      <c r="AH2726" s="290"/>
      <c r="AI2726" s="293"/>
      <c r="AJ2726" s="293"/>
      <c r="AK2726" s="290" t="s">
        <v>1607</v>
      </c>
    </row>
    <row r="2727" spans="1:37" s="192" customFormat="1" ht="100.5" customHeight="1">
      <c r="A2727" s="74" t="s">
        <v>1705</v>
      </c>
      <c r="B2727" s="620" t="s">
        <v>33</v>
      </c>
      <c r="C2727" s="359" t="s">
        <v>1683</v>
      </c>
      <c r="D2727" s="359" t="s">
        <v>1684</v>
      </c>
      <c r="E2727" s="308" t="s">
        <v>1685</v>
      </c>
      <c r="F2727" s="359" t="s">
        <v>1684</v>
      </c>
      <c r="G2727" s="308" t="s">
        <v>1685</v>
      </c>
      <c r="H2727" s="359" t="s">
        <v>1706</v>
      </c>
      <c r="I2727" s="308" t="s">
        <v>1707</v>
      </c>
      <c r="J2727" s="359" t="s">
        <v>38</v>
      </c>
      <c r="K2727" s="359">
        <v>100</v>
      </c>
      <c r="L2727" s="620">
        <v>391010000</v>
      </c>
      <c r="M2727" s="624" t="s">
        <v>341</v>
      </c>
      <c r="N2727" s="288" t="s">
        <v>707</v>
      </c>
      <c r="O2727" s="359" t="s">
        <v>1708</v>
      </c>
      <c r="P2727" s="308"/>
      <c r="Q2727" s="308" t="s">
        <v>669</v>
      </c>
      <c r="R2727" s="359" t="s">
        <v>677</v>
      </c>
      <c r="S2727" s="308"/>
      <c r="T2727" s="620" t="s">
        <v>51</v>
      </c>
      <c r="U2727" s="347"/>
      <c r="V2727" s="287">
        <v>22170.720000000001</v>
      </c>
      <c r="W2727" s="287">
        <v>22170.720000000001</v>
      </c>
      <c r="X2727" s="625">
        <f t="shared" si="116"/>
        <v>24831.206400000003</v>
      </c>
      <c r="Y2727" s="332" t="s">
        <v>77</v>
      </c>
      <c r="Z2727" s="359">
        <v>2016</v>
      </c>
      <c r="AA2727" s="366"/>
      <c r="AB2727" s="1" t="s">
        <v>682</v>
      </c>
      <c r="AC2727" s="303" t="s">
        <v>722</v>
      </c>
      <c r="AD2727" s="623">
        <v>8401140003</v>
      </c>
      <c r="AE2727" s="623"/>
      <c r="AF2727" s="623" t="s">
        <v>1689</v>
      </c>
      <c r="AG2727" s="623" t="s">
        <v>1709</v>
      </c>
      <c r="AH2727" s="290"/>
      <c r="AI2727" s="293"/>
      <c r="AJ2727" s="293"/>
      <c r="AK2727" s="290" t="s">
        <v>1607</v>
      </c>
    </row>
    <row r="2728" spans="1:37" s="192" customFormat="1" ht="100.5" customHeight="1">
      <c r="A2728" s="74" t="s">
        <v>1710</v>
      </c>
      <c r="B2728" s="620" t="s">
        <v>33</v>
      </c>
      <c r="C2728" s="359" t="s">
        <v>1692</v>
      </c>
      <c r="D2728" s="359" t="s">
        <v>1693</v>
      </c>
      <c r="E2728" s="308" t="s">
        <v>1694</v>
      </c>
      <c r="F2728" s="359" t="s">
        <v>1695</v>
      </c>
      <c r="G2728" s="308" t="s">
        <v>1696</v>
      </c>
      <c r="H2728" s="359" t="s">
        <v>1711</v>
      </c>
      <c r="I2728" s="308" t="s">
        <v>1712</v>
      </c>
      <c r="J2728" s="359" t="s">
        <v>38</v>
      </c>
      <c r="K2728" s="359">
        <v>100</v>
      </c>
      <c r="L2728" s="620">
        <v>391010000</v>
      </c>
      <c r="M2728" s="624" t="s">
        <v>341</v>
      </c>
      <c r="N2728" s="288" t="s">
        <v>707</v>
      </c>
      <c r="O2728" s="359" t="s">
        <v>1708</v>
      </c>
      <c r="P2728" s="308"/>
      <c r="Q2728" s="308" t="s">
        <v>669</v>
      </c>
      <c r="R2728" s="359" t="s">
        <v>677</v>
      </c>
      <c r="S2728" s="308"/>
      <c r="T2728" s="620" t="s">
        <v>51</v>
      </c>
      <c r="U2728" s="347"/>
      <c r="V2728" s="287">
        <v>23404.2</v>
      </c>
      <c r="W2728" s="287">
        <v>23404.2</v>
      </c>
      <c r="X2728" s="625">
        <f t="shared" si="116"/>
        <v>26212.704000000002</v>
      </c>
      <c r="Y2728" s="332" t="s">
        <v>77</v>
      </c>
      <c r="Z2728" s="359">
        <v>2016</v>
      </c>
      <c r="AA2728" s="366"/>
      <c r="AB2728" s="1" t="s">
        <v>682</v>
      </c>
      <c r="AC2728" s="303" t="s">
        <v>722</v>
      </c>
      <c r="AD2728" s="623">
        <v>8401140003</v>
      </c>
      <c r="AE2728" s="623"/>
      <c r="AF2728" s="623" t="s">
        <v>1689</v>
      </c>
      <c r="AG2728" s="623" t="s">
        <v>1713</v>
      </c>
      <c r="AH2728" s="290"/>
      <c r="AI2728" s="293"/>
      <c r="AJ2728" s="293"/>
      <c r="AK2728" s="290" t="s">
        <v>1607</v>
      </c>
    </row>
    <row r="2729" spans="1:37" s="192" customFormat="1" ht="100.5" customHeight="1">
      <c r="A2729" s="74" t="s">
        <v>1714</v>
      </c>
      <c r="B2729" s="620" t="s">
        <v>33</v>
      </c>
      <c r="C2729" s="359" t="s">
        <v>1683</v>
      </c>
      <c r="D2729" s="359" t="s">
        <v>1684</v>
      </c>
      <c r="E2729" s="308" t="s">
        <v>1685</v>
      </c>
      <c r="F2729" s="359" t="s">
        <v>1684</v>
      </c>
      <c r="G2729" s="308" t="s">
        <v>1685</v>
      </c>
      <c r="H2729" s="359" t="s">
        <v>1706</v>
      </c>
      <c r="I2729" s="308" t="s">
        <v>1707</v>
      </c>
      <c r="J2729" s="359" t="s">
        <v>38</v>
      </c>
      <c r="K2729" s="359">
        <v>100</v>
      </c>
      <c r="L2729" s="620">
        <v>391010000</v>
      </c>
      <c r="M2729" s="624" t="s">
        <v>341</v>
      </c>
      <c r="N2729" s="288" t="s">
        <v>707</v>
      </c>
      <c r="O2729" s="359" t="s">
        <v>1715</v>
      </c>
      <c r="P2729" s="308"/>
      <c r="Q2729" s="308" t="s">
        <v>669</v>
      </c>
      <c r="R2729" s="359" t="s">
        <v>677</v>
      </c>
      <c r="S2729" s="308"/>
      <c r="T2729" s="620" t="s">
        <v>51</v>
      </c>
      <c r="U2729" s="347"/>
      <c r="V2729" s="287">
        <v>53479.68</v>
      </c>
      <c r="W2729" s="287">
        <v>53479.68</v>
      </c>
      <c r="X2729" s="625">
        <f t="shared" si="116"/>
        <v>59897.241600000008</v>
      </c>
      <c r="Y2729" s="332" t="s">
        <v>77</v>
      </c>
      <c r="Z2729" s="359">
        <v>2016</v>
      </c>
      <c r="AA2729" s="366"/>
      <c r="AB2729" s="1" t="s">
        <v>682</v>
      </c>
      <c r="AC2729" s="303" t="s">
        <v>722</v>
      </c>
      <c r="AD2729" s="623">
        <v>8401140003</v>
      </c>
      <c r="AE2729" s="623"/>
      <c r="AF2729" s="623" t="s">
        <v>1689</v>
      </c>
      <c r="AG2729" s="623" t="s">
        <v>1716</v>
      </c>
      <c r="AH2729" s="290"/>
      <c r="AI2729" s="293"/>
      <c r="AJ2729" s="293"/>
      <c r="AK2729" s="290" t="s">
        <v>1607</v>
      </c>
    </row>
    <row r="2730" spans="1:37" s="192" customFormat="1" ht="100.5" customHeight="1">
      <c r="A2730" s="74" t="s">
        <v>1717</v>
      </c>
      <c r="B2730" s="620" t="s">
        <v>33</v>
      </c>
      <c r="C2730" s="359" t="s">
        <v>1692</v>
      </c>
      <c r="D2730" s="359" t="s">
        <v>1693</v>
      </c>
      <c r="E2730" s="308" t="s">
        <v>1694</v>
      </c>
      <c r="F2730" s="359" t="s">
        <v>1695</v>
      </c>
      <c r="G2730" s="308" t="s">
        <v>1696</v>
      </c>
      <c r="H2730" s="359" t="s">
        <v>1711</v>
      </c>
      <c r="I2730" s="308" t="s">
        <v>1712</v>
      </c>
      <c r="J2730" s="359" t="s">
        <v>38</v>
      </c>
      <c r="K2730" s="359">
        <v>100</v>
      </c>
      <c r="L2730" s="620">
        <v>391010000</v>
      </c>
      <c r="M2730" s="624" t="s">
        <v>341</v>
      </c>
      <c r="N2730" s="288" t="s">
        <v>707</v>
      </c>
      <c r="O2730" s="359" t="s">
        <v>1715</v>
      </c>
      <c r="P2730" s="308"/>
      <c r="Q2730" s="308" t="s">
        <v>669</v>
      </c>
      <c r="R2730" s="359" t="s">
        <v>677</v>
      </c>
      <c r="S2730" s="308"/>
      <c r="T2730" s="620" t="s">
        <v>51</v>
      </c>
      <c r="U2730" s="347"/>
      <c r="V2730" s="287">
        <v>20469.84</v>
      </c>
      <c r="W2730" s="287">
        <v>20469.84</v>
      </c>
      <c r="X2730" s="625">
        <f t="shared" si="116"/>
        <v>22926.220800000003</v>
      </c>
      <c r="Y2730" s="332" t="s">
        <v>77</v>
      </c>
      <c r="Z2730" s="359">
        <v>2016</v>
      </c>
      <c r="AA2730" s="366"/>
      <c r="AB2730" s="1" t="s">
        <v>682</v>
      </c>
      <c r="AC2730" s="303" t="s">
        <v>722</v>
      </c>
      <c r="AD2730" s="623">
        <v>8401140003</v>
      </c>
      <c r="AE2730" s="623"/>
      <c r="AF2730" s="623" t="s">
        <v>1689</v>
      </c>
      <c r="AG2730" s="623" t="s">
        <v>1718</v>
      </c>
      <c r="AH2730" s="290"/>
      <c r="AI2730" s="293"/>
      <c r="AJ2730" s="293"/>
      <c r="AK2730" s="290" t="s">
        <v>1607</v>
      </c>
    </row>
    <row r="2731" spans="1:37" s="192" customFormat="1" ht="100.5" customHeight="1">
      <c r="A2731" s="74" t="s">
        <v>1719</v>
      </c>
      <c r="B2731" s="620" t="s">
        <v>33</v>
      </c>
      <c r="C2731" s="359" t="s">
        <v>1683</v>
      </c>
      <c r="D2731" s="359" t="s">
        <v>1684</v>
      </c>
      <c r="E2731" s="308" t="s">
        <v>1685</v>
      </c>
      <c r="F2731" s="359" t="s">
        <v>1684</v>
      </c>
      <c r="G2731" s="308" t="s">
        <v>1685</v>
      </c>
      <c r="H2731" s="359" t="s">
        <v>1720</v>
      </c>
      <c r="I2731" s="308" t="s">
        <v>1721</v>
      </c>
      <c r="J2731" s="359" t="s">
        <v>38</v>
      </c>
      <c r="K2731" s="359">
        <v>100</v>
      </c>
      <c r="L2731" s="288">
        <v>511010000</v>
      </c>
      <c r="M2731" s="624" t="s">
        <v>88</v>
      </c>
      <c r="N2731" s="288" t="s">
        <v>248</v>
      </c>
      <c r="O2731" s="359" t="s">
        <v>1676</v>
      </c>
      <c r="P2731" s="308"/>
      <c r="Q2731" s="308" t="s">
        <v>669</v>
      </c>
      <c r="R2731" s="359" t="s">
        <v>677</v>
      </c>
      <c r="S2731" s="308"/>
      <c r="T2731" s="620" t="s">
        <v>51</v>
      </c>
      <c r="U2731" s="347"/>
      <c r="V2731" s="287">
        <v>1032510.48</v>
      </c>
      <c r="W2731" s="287">
        <v>1032510.48</v>
      </c>
      <c r="X2731" s="625">
        <f t="shared" si="116"/>
        <v>1156411.7376000001</v>
      </c>
      <c r="Y2731" s="332" t="s">
        <v>77</v>
      </c>
      <c r="Z2731" s="359">
        <v>2016</v>
      </c>
      <c r="AA2731" s="366"/>
      <c r="AB2731" s="1" t="s">
        <v>682</v>
      </c>
      <c r="AC2731" s="303" t="s">
        <v>722</v>
      </c>
      <c r="AD2731" s="623">
        <v>8401140003</v>
      </c>
      <c r="AE2731" s="623"/>
      <c r="AF2731" s="623" t="s">
        <v>1689</v>
      </c>
      <c r="AG2731" s="623" t="s">
        <v>1722</v>
      </c>
      <c r="AH2731" s="290"/>
      <c r="AI2731" s="293"/>
      <c r="AJ2731" s="293"/>
      <c r="AK2731" s="290" t="s">
        <v>1607</v>
      </c>
    </row>
    <row r="2732" spans="1:37" s="192" customFormat="1" ht="100.5" customHeight="1">
      <c r="A2732" s="74" t="s">
        <v>1723</v>
      </c>
      <c r="B2732" s="620" t="s">
        <v>33</v>
      </c>
      <c r="C2732" s="359" t="s">
        <v>1683</v>
      </c>
      <c r="D2732" s="359" t="s">
        <v>1684</v>
      </c>
      <c r="E2732" s="308" t="s">
        <v>1685</v>
      </c>
      <c r="F2732" s="359" t="s">
        <v>1684</v>
      </c>
      <c r="G2732" s="308" t="s">
        <v>1685</v>
      </c>
      <c r="H2732" s="359" t="s">
        <v>1720</v>
      </c>
      <c r="I2732" s="308" t="s">
        <v>1721</v>
      </c>
      <c r="J2732" s="359" t="s">
        <v>38</v>
      </c>
      <c r="K2732" s="359">
        <v>100</v>
      </c>
      <c r="L2732" s="288">
        <v>511010000</v>
      </c>
      <c r="M2732" s="624" t="s">
        <v>88</v>
      </c>
      <c r="N2732" s="288" t="s">
        <v>248</v>
      </c>
      <c r="O2732" s="359" t="s">
        <v>1681</v>
      </c>
      <c r="P2732" s="308"/>
      <c r="Q2732" s="308" t="s">
        <v>669</v>
      </c>
      <c r="R2732" s="359" t="s">
        <v>677</v>
      </c>
      <c r="S2732" s="308"/>
      <c r="T2732" s="620" t="s">
        <v>51</v>
      </c>
      <c r="U2732" s="347"/>
      <c r="V2732" s="287">
        <v>22991.52</v>
      </c>
      <c r="W2732" s="287">
        <v>22991.52</v>
      </c>
      <c r="X2732" s="625">
        <f t="shared" si="116"/>
        <v>25750.502400000001</v>
      </c>
      <c r="Y2732" s="332" t="s">
        <v>77</v>
      </c>
      <c r="Z2732" s="359">
        <v>2016</v>
      </c>
      <c r="AA2732" s="366"/>
      <c r="AB2732" s="1" t="s">
        <v>682</v>
      </c>
      <c r="AC2732" s="303" t="s">
        <v>722</v>
      </c>
      <c r="AD2732" s="623">
        <v>8401140003</v>
      </c>
      <c r="AE2732" s="623"/>
      <c r="AF2732" s="623" t="s">
        <v>1689</v>
      </c>
      <c r="AG2732" s="623" t="s">
        <v>1724</v>
      </c>
      <c r="AH2732" s="290"/>
      <c r="AI2732" s="293"/>
      <c r="AJ2732" s="293"/>
      <c r="AK2732" s="290" t="s">
        <v>1607</v>
      </c>
    </row>
    <row r="2733" spans="1:37" s="192" customFormat="1" ht="100.5" customHeight="1">
      <c r="A2733" s="74" t="s">
        <v>1725</v>
      </c>
      <c r="B2733" s="620" t="s">
        <v>33</v>
      </c>
      <c r="C2733" s="359" t="s">
        <v>1692</v>
      </c>
      <c r="D2733" s="359" t="s">
        <v>1693</v>
      </c>
      <c r="E2733" s="308" t="s">
        <v>1694</v>
      </c>
      <c r="F2733" s="359" t="s">
        <v>1695</v>
      </c>
      <c r="G2733" s="308" t="s">
        <v>1696</v>
      </c>
      <c r="H2733" s="359" t="s">
        <v>1726</v>
      </c>
      <c r="I2733" s="308" t="s">
        <v>1727</v>
      </c>
      <c r="J2733" s="359" t="s">
        <v>38</v>
      </c>
      <c r="K2733" s="359">
        <v>100</v>
      </c>
      <c r="L2733" s="288">
        <v>511010000</v>
      </c>
      <c r="M2733" s="624" t="s">
        <v>88</v>
      </c>
      <c r="N2733" s="288" t="s">
        <v>248</v>
      </c>
      <c r="O2733" s="359" t="s">
        <v>1728</v>
      </c>
      <c r="P2733" s="308"/>
      <c r="Q2733" s="308" t="s">
        <v>669</v>
      </c>
      <c r="R2733" s="359" t="s">
        <v>677</v>
      </c>
      <c r="S2733" s="308"/>
      <c r="T2733" s="620" t="s">
        <v>51</v>
      </c>
      <c r="U2733" s="347"/>
      <c r="V2733" s="287">
        <v>336000</v>
      </c>
      <c r="W2733" s="287">
        <v>336000</v>
      </c>
      <c r="X2733" s="625">
        <f t="shared" si="116"/>
        <v>376320.00000000006</v>
      </c>
      <c r="Y2733" s="332" t="s">
        <v>77</v>
      </c>
      <c r="Z2733" s="359">
        <v>2016</v>
      </c>
      <c r="AA2733" s="366"/>
      <c r="AB2733" s="1" t="s">
        <v>682</v>
      </c>
      <c r="AC2733" s="303" t="s">
        <v>722</v>
      </c>
      <c r="AD2733" s="623">
        <v>8401140003</v>
      </c>
      <c r="AE2733" s="623"/>
      <c r="AF2733" s="623" t="s">
        <v>1689</v>
      </c>
      <c r="AG2733" s="623" t="s">
        <v>1729</v>
      </c>
      <c r="AH2733" s="290"/>
      <c r="AI2733" s="293"/>
      <c r="AJ2733" s="293"/>
      <c r="AK2733" s="290" t="s">
        <v>1607</v>
      </c>
    </row>
    <row r="2734" spans="1:37" s="192" customFormat="1" ht="100.5" customHeight="1">
      <c r="A2734" s="74" t="s">
        <v>1730</v>
      </c>
      <c r="B2734" s="620" t="s">
        <v>33</v>
      </c>
      <c r="C2734" s="359" t="s">
        <v>1731</v>
      </c>
      <c r="D2734" s="359" t="s">
        <v>1732</v>
      </c>
      <c r="E2734" s="308" t="s">
        <v>1733</v>
      </c>
      <c r="F2734" s="359" t="s">
        <v>1732</v>
      </c>
      <c r="G2734" s="308" t="s">
        <v>1733</v>
      </c>
      <c r="H2734" s="359" t="s">
        <v>1734</v>
      </c>
      <c r="I2734" s="308" t="s">
        <v>1735</v>
      </c>
      <c r="J2734" s="622" t="s">
        <v>38</v>
      </c>
      <c r="K2734" s="359">
        <v>100</v>
      </c>
      <c r="L2734" s="620">
        <v>391010000</v>
      </c>
      <c r="M2734" s="624" t="s">
        <v>341</v>
      </c>
      <c r="N2734" s="288" t="s">
        <v>707</v>
      </c>
      <c r="O2734" s="359" t="s">
        <v>1635</v>
      </c>
      <c r="P2734" s="308"/>
      <c r="Q2734" s="308" t="s">
        <v>669</v>
      </c>
      <c r="R2734" s="359" t="s">
        <v>677</v>
      </c>
      <c r="S2734" s="308"/>
      <c r="T2734" s="620" t="s">
        <v>51</v>
      </c>
      <c r="U2734" s="347"/>
      <c r="V2734" s="287">
        <v>1499976.29</v>
      </c>
      <c r="W2734" s="287">
        <v>1499976.29</v>
      </c>
      <c r="X2734" s="625">
        <f t="shared" si="116"/>
        <v>1679973.4448000002</v>
      </c>
      <c r="Y2734" s="332" t="s">
        <v>77</v>
      </c>
      <c r="Z2734" s="359">
        <v>2016</v>
      </c>
      <c r="AA2734" s="366"/>
      <c r="AB2734" s="1" t="s">
        <v>682</v>
      </c>
      <c r="AC2734" s="303" t="s">
        <v>209</v>
      </c>
      <c r="AD2734" s="623">
        <v>8401060601</v>
      </c>
      <c r="AE2734" s="623"/>
      <c r="AF2734" s="623" t="s">
        <v>1736</v>
      </c>
      <c r="AG2734" s="623" t="s">
        <v>1737</v>
      </c>
      <c r="AH2734" s="290"/>
      <c r="AI2734" s="293"/>
      <c r="AJ2734" s="293"/>
      <c r="AK2734" s="290" t="s">
        <v>1607</v>
      </c>
    </row>
    <row r="2735" spans="1:37" s="192" customFormat="1" ht="100.5" customHeight="1">
      <c r="A2735" s="74" t="s">
        <v>1738</v>
      </c>
      <c r="B2735" s="620" t="s">
        <v>33</v>
      </c>
      <c r="C2735" s="359" t="s">
        <v>1731</v>
      </c>
      <c r="D2735" s="359" t="s">
        <v>1732</v>
      </c>
      <c r="E2735" s="308" t="s">
        <v>1733</v>
      </c>
      <c r="F2735" s="359" t="s">
        <v>1732</v>
      </c>
      <c r="G2735" s="308" t="s">
        <v>1733</v>
      </c>
      <c r="H2735" s="359" t="s">
        <v>1739</v>
      </c>
      <c r="I2735" s="308" t="s">
        <v>1740</v>
      </c>
      <c r="J2735" s="622" t="s">
        <v>38</v>
      </c>
      <c r="K2735" s="359">
        <v>100</v>
      </c>
      <c r="L2735" s="620">
        <v>391010000</v>
      </c>
      <c r="M2735" s="624" t="s">
        <v>341</v>
      </c>
      <c r="N2735" s="288" t="s">
        <v>707</v>
      </c>
      <c r="O2735" s="359" t="s">
        <v>1635</v>
      </c>
      <c r="P2735" s="308"/>
      <c r="Q2735" s="308" t="s">
        <v>669</v>
      </c>
      <c r="R2735" s="359" t="s">
        <v>677</v>
      </c>
      <c r="S2735" s="308"/>
      <c r="T2735" s="620" t="s">
        <v>51</v>
      </c>
      <c r="U2735" s="347"/>
      <c r="V2735" s="287">
        <v>112793.15</v>
      </c>
      <c r="W2735" s="287">
        <v>112793.15</v>
      </c>
      <c r="X2735" s="625">
        <f t="shared" si="116"/>
        <v>126328.32800000001</v>
      </c>
      <c r="Y2735" s="332" t="s">
        <v>77</v>
      </c>
      <c r="Z2735" s="359">
        <v>2016</v>
      </c>
      <c r="AA2735" s="366"/>
      <c r="AB2735" s="1" t="s">
        <v>682</v>
      </c>
      <c r="AC2735" s="303" t="s">
        <v>209</v>
      </c>
      <c r="AD2735" s="623">
        <v>8401060601</v>
      </c>
      <c r="AE2735" s="623"/>
      <c r="AF2735" s="623" t="s">
        <v>1736</v>
      </c>
      <c r="AG2735" s="623" t="s">
        <v>1741</v>
      </c>
      <c r="AH2735" s="290"/>
      <c r="AI2735" s="293"/>
      <c r="AJ2735" s="293"/>
      <c r="AK2735" s="290" t="s">
        <v>1607</v>
      </c>
    </row>
    <row r="2736" spans="1:37" s="192" customFormat="1" ht="100.5" customHeight="1">
      <c r="A2736" s="74" t="s">
        <v>1742</v>
      </c>
      <c r="B2736" s="620" t="s">
        <v>33</v>
      </c>
      <c r="C2736" s="359" t="s">
        <v>1731</v>
      </c>
      <c r="D2736" s="359" t="s">
        <v>1732</v>
      </c>
      <c r="E2736" s="308" t="s">
        <v>1733</v>
      </c>
      <c r="F2736" s="359" t="s">
        <v>1732</v>
      </c>
      <c r="G2736" s="308" t="s">
        <v>1733</v>
      </c>
      <c r="H2736" s="359" t="s">
        <v>1743</v>
      </c>
      <c r="I2736" s="308" t="s">
        <v>1744</v>
      </c>
      <c r="J2736" s="622" t="s">
        <v>38</v>
      </c>
      <c r="K2736" s="359">
        <v>100</v>
      </c>
      <c r="L2736" s="620">
        <v>391010000</v>
      </c>
      <c r="M2736" s="624" t="s">
        <v>341</v>
      </c>
      <c r="N2736" s="288" t="s">
        <v>707</v>
      </c>
      <c r="O2736" s="359" t="s">
        <v>1635</v>
      </c>
      <c r="P2736" s="308"/>
      <c r="Q2736" s="308" t="s">
        <v>669</v>
      </c>
      <c r="R2736" s="359" t="s">
        <v>677</v>
      </c>
      <c r="S2736" s="308"/>
      <c r="T2736" s="620" t="s">
        <v>51</v>
      </c>
      <c r="U2736" s="347"/>
      <c r="V2736" s="287">
        <v>135084.28</v>
      </c>
      <c r="W2736" s="287">
        <v>135084.28</v>
      </c>
      <c r="X2736" s="625">
        <f t="shared" si="116"/>
        <v>151294.39360000001</v>
      </c>
      <c r="Y2736" s="332" t="s">
        <v>77</v>
      </c>
      <c r="Z2736" s="359">
        <v>2016</v>
      </c>
      <c r="AA2736" s="366"/>
      <c r="AB2736" s="1" t="s">
        <v>682</v>
      </c>
      <c r="AC2736" s="303" t="s">
        <v>209</v>
      </c>
      <c r="AD2736" s="623">
        <v>8401060601</v>
      </c>
      <c r="AE2736" s="623"/>
      <c r="AF2736" s="623" t="s">
        <v>1736</v>
      </c>
      <c r="AG2736" s="623" t="s">
        <v>1745</v>
      </c>
      <c r="AH2736" s="290"/>
      <c r="AI2736" s="293"/>
      <c r="AJ2736" s="293"/>
      <c r="AK2736" s="290" t="s">
        <v>1607</v>
      </c>
    </row>
    <row r="2737" spans="1:37" s="192" customFormat="1" ht="100.5" customHeight="1">
      <c r="A2737" s="74" t="s">
        <v>1746</v>
      </c>
      <c r="B2737" s="620" t="s">
        <v>33</v>
      </c>
      <c r="C2737" s="359" t="s">
        <v>1731</v>
      </c>
      <c r="D2737" s="359" t="s">
        <v>1732</v>
      </c>
      <c r="E2737" s="308" t="s">
        <v>1733</v>
      </c>
      <c r="F2737" s="359" t="s">
        <v>1732</v>
      </c>
      <c r="G2737" s="308" t="s">
        <v>1733</v>
      </c>
      <c r="H2737" s="359" t="s">
        <v>1747</v>
      </c>
      <c r="I2737" s="308" t="s">
        <v>1748</v>
      </c>
      <c r="J2737" s="622" t="s">
        <v>38</v>
      </c>
      <c r="K2737" s="359">
        <v>100</v>
      </c>
      <c r="L2737" s="620">
        <v>391010000</v>
      </c>
      <c r="M2737" s="624" t="s">
        <v>341</v>
      </c>
      <c r="N2737" s="288" t="s">
        <v>707</v>
      </c>
      <c r="O2737" s="359" t="s">
        <v>1635</v>
      </c>
      <c r="P2737" s="308"/>
      <c r="Q2737" s="308" t="s">
        <v>669</v>
      </c>
      <c r="R2737" s="359" t="s">
        <v>677</v>
      </c>
      <c r="S2737" s="308"/>
      <c r="T2737" s="620" t="s">
        <v>51</v>
      </c>
      <c r="U2737" s="347"/>
      <c r="V2737" s="287">
        <v>1741327.63</v>
      </c>
      <c r="W2737" s="287">
        <v>1741327.63</v>
      </c>
      <c r="X2737" s="625">
        <f t="shared" si="116"/>
        <v>1950286.9456</v>
      </c>
      <c r="Y2737" s="332" t="s">
        <v>77</v>
      </c>
      <c r="Z2737" s="359">
        <v>2016</v>
      </c>
      <c r="AA2737" s="366"/>
      <c r="AB2737" s="1" t="s">
        <v>682</v>
      </c>
      <c r="AC2737" s="303" t="s">
        <v>209</v>
      </c>
      <c r="AD2737" s="623">
        <v>8401060601</v>
      </c>
      <c r="AE2737" s="623"/>
      <c r="AF2737" s="623" t="s">
        <v>1736</v>
      </c>
      <c r="AG2737" s="623" t="s">
        <v>1749</v>
      </c>
      <c r="AH2737" s="290"/>
      <c r="AI2737" s="293"/>
      <c r="AJ2737" s="293"/>
      <c r="AK2737" s="290" t="s">
        <v>1607</v>
      </c>
    </row>
    <row r="2738" spans="1:37" s="192" customFormat="1" ht="100.5" customHeight="1">
      <c r="A2738" s="74" t="s">
        <v>1750</v>
      </c>
      <c r="B2738" s="620" t="s">
        <v>33</v>
      </c>
      <c r="C2738" s="359" t="s">
        <v>1731</v>
      </c>
      <c r="D2738" s="359" t="s">
        <v>1732</v>
      </c>
      <c r="E2738" s="308" t="s">
        <v>1733</v>
      </c>
      <c r="F2738" s="359" t="s">
        <v>1732</v>
      </c>
      <c r="G2738" s="308" t="s">
        <v>1733</v>
      </c>
      <c r="H2738" s="359" t="s">
        <v>1751</v>
      </c>
      <c r="I2738" s="308" t="s">
        <v>1752</v>
      </c>
      <c r="J2738" s="622" t="s">
        <v>38</v>
      </c>
      <c r="K2738" s="359">
        <v>100</v>
      </c>
      <c r="L2738" s="288">
        <v>511010000</v>
      </c>
      <c r="M2738" s="624" t="s">
        <v>88</v>
      </c>
      <c r="N2738" s="288" t="s">
        <v>248</v>
      </c>
      <c r="O2738" s="359" t="s">
        <v>1676</v>
      </c>
      <c r="P2738" s="308"/>
      <c r="Q2738" s="308" t="s">
        <v>669</v>
      </c>
      <c r="R2738" s="359" t="s">
        <v>677</v>
      </c>
      <c r="S2738" s="308"/>
      <c r="T2738" s="620" t="s">
        <v>51</v>
      </c>
      <c r="U2738" s="347"/>
      <c r="V2738" s="287">
        <v>243160.86</v>
      </c>
      <c r="W2738" s="287">
        <v>243160.86</v>
      </c>
      <c r="X2738" s="625">
        <f t="shared" si="116"/>
        <v>272340.16320000001</v>
      </c>
      <c r="Y2738" s="332" t="s">
        <v>77</v>
      </c>
      <c r="Z2738" s="359">
        <v>2016</v>
      </c>
      <c r="AA2738" s="366"/>
      <c r="AB2738" s="1" t="s">
        <v>682</v>
      </c>
      <c r="AC2738" s="303" t="s">
        <v>209</v>
      </c>
      <c r="AD2738" s="623">
        <v>8401060601</v>
      </c>
      <c r="AE2738" s="623"/>
      <c r="AF2738" s="623" t="s">
        <v>1736</v>
      </c>
      <c r="AG2738" s="623" t="s">
        <v>1753</v>
      </c>
      <c r="AH2738" s="290"/>
      <c r="AI2738" s="293"/>
      <c r="AJ2738" s="293"/>
      <c r="AK2738" s="290" t="s">
        <v>1607</v>
      </c>
    </row>
    <row r="2739" spans="1:37" s="192" customFormat="1" ht="100.5" customHeight="1">
      <c r="A2739" s="74" t="s">
        <v>1754</v>
      </c>
      <c r="B2739" s="620" t="s">
        <v>33</v>
      </c>
      <c r="C2739" s="359" t="s">
        <v>1731</v>
      </c>
      <c r="D2739" s="359" t="s">
        <v>1732</v>
      </c>
      <c r="E2739" s="308" t="s">
        <v>1733</v>
      </c>
      <c r="F2739" s="359" t="s">
        <v>1732</v>
      </c>
      <c r="G2739" s="308" t="s">
        <v>1733</v>
      </c>
      <c r="H2739" s="359" t="s">
        <v>1751</v>
      </c>
      <c r="I2739" s="308" t="s">
        <v>1752</v>
      </c>
      <c r="J2739" s="622" t="s">
        <v>38</v>
      </c>
      <c r="K2739" s="359">
        <v>100</v>
      </c>
      <c r="L2739" s="288">
        <v>511010000</v>
      </c>
      <c r="M2739" s="624" t="s">
        <v>88</v>
      </c>
      <c r="N2739" s="288" t="s">
        <v>248</v>
      </c>
      <c r="O2739" s="359" t="s">
        <v>1681</v>
      </c>
      <c r="P2739" s="308"/>
      <c r="Q2739" s="308" t="s">
        <v>669</v>
      </c>
      <c r="R2739" s="359" t="s">
        <v>677</v>
      </c>
      <c r="S2739" s="308"/>
      <c r="T2739" s="620" t="s">
        <v>51</v>
      </c>
      <c r="U2739" s="347"/>
      <c r="V2739" s="287">
        <v>222769.37760000001</v>
      </c>
      <c r="W2739" s="287">
        <v>222769.37760000001</v>
      </c>
      <c r="X2739" s="625">
        <f t="shared" si="116"/>
        <v>249501.70291200004</v>
      </c>
      <c r="Y2739" s="332" t="s">
        <v>77</v>
      </c>
      <c r="Z2739" s="359">
        <v>2016</v>
      </c>
      <c r="AA2739" s="366"/>
      <c r="AB2739" s="1" t="s">
        <v>682</v>
      </c>
      <c r="AC2739" s="303" t="s">
        <v>209</v>
      </c>
      <c r="AD2739" s="623">
        <v>8401060601</v>
      </c>
      <c r="AE2739" s="623"/>
      <c r="AF2739" s="623" t="s">
        <v>1736</v>
      </c>
      <c r="AG2739" s="623" t="s">
        <v>1753</v>
      </c>
      <c r="AH2739" s="290"/>
      <c r="AI2739" s="293"/>
      <c r="AJ2739" s="293"/>
      <c r="AK2739" s="290" t="s">
        <v>1607</v>
      </c>
    </row>
    <row r="2740" spans="1:37" s="192" customFormat="1" ht="100.5" customHeight="1">
      <c r="A2740" s="74" t="s">
        <v>1755</v>
      </c>
      <c r="B2740" s="620" t="s">
        <v>33</v>
      </c>
      <c r="C2740" s="359" t="s">
        <v>1731</v>
      </c>
      <c r="D2740" s="359" t="s">
        <v>1732</v>
      </c>
      <c r="E2740" s="308" t="s">
        <v>1733</v>
      </c>
      <c r="F2740" s="359" t="s">
        <v>1732</v>
      </c>
      <c r="G2740" s="308" t="s">
        <v>1733</v>
      </c>
      <c r="H2740" s="359" t="s">
        <v>1756</v>
      </c>
      <c r="I2740" s="308" t="s">
        <v>1757</v>
      </c>
      <c r="J2740" s="622" t="s">
        <v>38</v>
      </c>
      <c r="K2740" s="359">
        <v>100</v>
      </c>
      <c r="L2740" s="288">
        <v>511010000</v>
      </c>
      <c r="M2740" s="624" t="s">
        <v>88</v>
      </c>
      <c r="N2740" s="288" t="s">
        <v>248</v>
      </c>
      <c r="O2740" s="359" t="s">
        <v>1758</v>
      </c>
      <c r="P2740" s="308"/>
      <c r="Q2740" s="308" t="s">
        <v>669</v>
      </c>
      <c r="R2740" s="359" t="s">
        <v>677</v>
      </c>
      <c r="S2740" s="308"/>
      <c r="T2740" s="620" t="s">
        <v>51</v>
      </c>
      <c r="U2740" s="347"/>
      <c r="V2740" s="287">
        <v>1521177.64</v>
      </c>
      <c r="W2740" s="287">
        <v>1521177.64</v>
      </c>
      <c r="X2740" s="625">
        <f t="shared" si="116"/>
        <v>1703718.9568</v>
      </c>
      <c r="Y2740" s="332" t="s">
        <v>77</v>
      </c>
      <c r="Z2740" s="359">
        <v>2016</v>
      </c>
      <c r="AA2740" s="366"/>
      <c r="AB2740" s="1" t="s">
        <v>682</v>
      </c>
      <c r="AC2740" s="303" t="s">
        <v>209</v>
      </c>
      <c r="AD2740" s="623">
        <v>8401060601</v>
      </c>
      <c r="AE2740" s="623"/>
      <c r="AF2740" s="623" t="s">
        <v>1736</v>
      </c>
      <c r="AG2740" s="623" t="s">
        <v>1759</v>
      </c>
      <c r="AH2740" s="290"/>
      <c r="AI2740" s="293"/>
      <c r="AJ2740" s="293"/>
      <c r="AK2740" s="290" t="s">
        <v>1607</v>
      </c>
    </row>
    <row r="2741" spans="1:37" s="192" customFormat="1" ht="100.5" customHeight="1">
      <c r="A2741" s="74" t="s">
        <v>1760</v>
      </c>
      <c r="B2741" s="620" t="s">
        <v>33</v>
      </c>
      <c r="C2741" s="359" t="s">
        <v>1731</v>
      </c>
      <c r="D2741" s="359" t="s">
        <v>1732</v>
      </c>
      <c r="E2741" s="308" t="s">
        <v>1733</v>
      </c>
      <c r="F2741" s="359" t="s">
        <v>1732</v>
      </c>
      <c r="G2741" s="308" t="s">
        <v>1733</v>
      </c>
      <c r="H2741" s="359" t="s">
        <v>1756</v>
      </c>
      <c r="I2741" s="308" t="s">
        <v>1757</v>
      </c>
      <c r="J2741" s="622" t="s">
        <v>38</v>
      </c>
      <c r="K2741" s="359">
        <v>100</v>
      </c>
      <c r="L2741" s="288">
        <v>511010000</v>
      </c>
      <c r="M2741" s="624" t="s">
        <v>88</v>
      </c>
      <c r="N2741" s="288" t="s">
        <v>248</v>
      </c>
      <c r="O2741" s="359" t="s">
        <v>1761</v>
      </c>
      <c r="P2741" s="308"/>
      <c r="Q2741" s="308" t="s">
        <v>669</v>
      </c>
      <c r="R2741" s="359" t="s">
        <v>677</v>
      </c>
      <c r="S2741" s="308"/>
      <c r="T2741" s="620" t="s">
        <v>51</v>
      </c>
      <c r="U2741" s="347"/>
      <c r="V2741" s="287">
        <v>1630633.4657000001</v>
      </c>
      <c r="W2741" s="287">
        <v>1630633.4657000001</v>
      </c>
      <c r="X2741" s="625">
        <f t="shared" si="116"/>
        <v>1826309.4815840002</v>
      </c>
      <c r="Y2741" s="332" t="s">
        <v>77</v>
      </c>
      <c r="Z2741" s="359">
        <v>2016</v>
      </c>
      <c r="AA2741" s="366"/>
      <c r="AB2741" s="1" t="s">
        <v>682</v>
      </c>
      <c r="AC2741" s="303" t="s">
        <v>209</v>
      </c>
      <c r="AD2741" s="623">
        <v>8401060601</v>
      </c>
      <c r="AE2741" s="623"/>
      <c r="AF2741" s="623" t="s">
        <v>1736</v>
      </c>
      <c r="AG2741" s="623" t="s">
        <v>1759</v>
      </c>
      <c r="AH2741" s="290"/>
      <c r="AI2741" s="293"/>
      <c r="AJ2741" s="293"/>
      <c r="AK2741" s="290" t="s">
        <v>1607</v>
      </c>
    </row>
    <row r="2742" spans="1:37" s="192" customFormat="1" ht="100.5" customHeight="1">
      <c r="A2742" s="74" t="s">
        <v>1762</v>
      </c>
      <c r="B2742" s="620" t="s">
        <v>33</v>
      </c>
      <c r="C2742" s="359" t="s">
        <v>1404</v>
      </c>
      <c r="D2742" s="359" t="s">
        <v>1405</v>
      </c>
      <c r="E2742" s="308" t="s">
        <v>1763</v>
      </c>
      <c r="F2742" s="359" t="s">
        <v>1405</v>
      </c>
      <c r="G2742" s="308" t="s">
        <v>1763</v>
      </c>
      <c r="H2742" s="359" t="s">
        <v>1764</v>
      </c>
      <c r="I2742" s="308" t="s">
        <v>1765</v>
      </c>
      <c r="J2742" s="359" t="s">
        <v>38</v>
      </c>
      <c r="K2742" s="359">
        <v>100</v>
      </c>
      <c r="L2742" s="288">
        <v>511010000</v>
      </c>
      <c r="M2742" s="624" t="s">
        <v>88</v>
      </c>
      <c r="N2742" s="288" t="s">
        <v>248</v>
      </c>
      <c r="O2742" s="359" t="s">
        <v>1766</v>
      </c>
      <c r="P2742" s="308"/>
      <c r="Q2742" s="308" t="s">
        <v>669</v>
      </c>
      <c r="R2742" s="359" t="s">
        <v>1767</v>
      </c>
      <c r="S2742" s="308"/>
      <c r="T2742" s="620" t="s">
        <v>51</v>
      </c>
      <c r="U2742" s="347"/>
      <c r="V2742" s="287">
        <v>87740</v>
      </c>
      <c r="W2742" s="287">
        <v>87740</v>
      </c>
      <c r="X2742" s="625">
        <f t="shared" si="116"/>
        <v>98268.800000000003</v>
      </c>
      <c r="Y2742" s="332" t="s">
        <v>77</v>
      </c>
      <c r="Z2742" s="359">
        <v>2016</v>
      </c>
      <c r="AA2742" s="366"/>
      <c r="AB2742" s="1" t="s">
        <v>682</v>
      </c>
      <c r="AC2742" s="303" t="s">
        <v>209</v>
      </c>
      <c r="AD2742" s="623">
        <v>8401060604</v>
      </c>
      <c r="AE2742" s="623"/>
      <c r="AF2742" s="623" t="s">
        <v>1768</v>
      </c>
      <c r="AG2742" s="623" t="s">
        <v>1769</v>
      </c>
      <c r="AH2742" s="290"/>
      <c r="AI2742" s="293"/>
      <c r="AJ2742" s="293"/>
      <c r="AK2742" s="290" t="s">
        <v>1607</v>
      </c>
    </row>
    <row r="2743" spans="1:37" s="192" customFormat="1" ht="100.5" customHeight="1">
      <c r="A2743" s="74" t="s">
        <v>1770</v>
      </c>
      <c r="B2743" s="288" t="s">
        <v>33</v>
      </c>
      <c r="C2743" s="359" t="s">
        <v>663</v>
      </c>
      <c r="D2743" s="359" t="s">
        <v>664</v>
      </c>
      <c r="E2743" s="359" t="s">
        <v>665</v>
      </c>
      <c r="F2743" s="359" t="s">
        <v>664</v>
      </c>
      <c r="G2743" s="359" t="s">
        <v>665</v>
      </c>
      <c r="H2743" s="359" t="s">
        <v>1771</v>
      </c>
      <c r="I2743" s="359" t="s">
        <v>1772</v>
      </c>
      <c r="J2743" s="359" t="s">
        <v>38</v>
      </c>
      <c r="K2743" s="359">
        <v>100</v>
      </c>
      <c r="L2743" s="620">
        <v>271010000</v>
      </c>
      <c r="M2743" s="288" t="s">
        <v>127</v>
      </c>
      <c r="N2743" s="329" t="s">
        <v>325</v>
      </c>
      <c r="O2743" s="370" t="s">
        <v>1773</v>
      </c>
      <c r="P2743" s="359"/>
      <c r="Q2743" s="359" t="s">
        <v>669</v>
      </c>
      <c r="R2743" s="359" t="s">
        <v>1621</v>
      </c>
      <c r="S2743" s="359"/>
      <c r="T2743" s="359" t="s">
        <v>51</v>
      </c>
      <c r="U2743" s="359"/>
      <c r="V2743" s="625">
        <v>1597927.8199999998</v>
      </c>
      <c r="W2743" s="625">
        <v>1597927.8199999998</v>
      </c>
      <c r="X2743" s="625">
        <f t="shared" si="116"/>
        <v>1789679.1584000001</v>
      </c>
      <c r="Y2743" s="332" t="s">
        <v>77</v>
      </c>
      <c r="Z2743" s="359">
        <v>2016</v>
      </c>
      <c r="AA2743" s="363"/>
      <c r="AB2743" s="1" t="s">
        <v>682</v>
      </c>
      <c r="AC2743" s="290" t="s">
        <v>689</v>
      </c>
      <c r="AD2743" s="368">
        <v>8401110000</v>
      </c>
      <c r="AE2743" s="368"/>
      <c r="AF2743" s="368" t="s">
        <v>684</v>
      </c>
      <c r="AG2743" s="290" t="s">
        <v>1774</v>
      </c>
      <c r="AH2743" s="290"/>
      <c r="AI2743" s="293"/>
      <c r="AJ2743" s="293"/>
      <c r="AK2743" s="290" t="s">
        <v>1607</v>
      </c>
    </row>
    <row r="2744" spans="1:37" s="192" customFormat="1" ht="100.5" customHeight="1">
      <c r="A2744" s="74" t="s">
        <v>1775</v>
      </c>
      <c r="B2744" s="288" t="s">
        <v>33</v>
      </c>
      <c r="C2744" s="359" t="s">
        <v>663</v>
      </c>
      <c r="D2744" s="359" t="s">
        <v>664</v>
      </c>
      <c r="E2744" s="359" t="s">
        <v>665</v>
      </c>
      <c r="F2744" s="359" t="s">
        <v>664</v>
      </c>
      <c r="G2744" s="359" t="s">
        <v>665</v>
      </c>
      <c r="H2744" s="359" t="s">
        <v>1771</v>
      </c>
      <c r="I2744" s="359" t="s">
        <v>1772</v>
      </c>
      <c r="J2744" s="359" t="s">
        <v>38</v>
      </c>
      <c r="K2744" s="359">
        <v>100</v>
      </c>
      <c r="L2744" s="308">
        <v>271010000</v>
      </c>
      <c r="M2744" s="288" t="s">
        <v>127</v>
      </c>
      <c r="N2744" s="329" t="s">
        <v>325</v>
      </c>
      <c r="O2744" s="370" t="s">
        <v>1776</v>
      </c>
      <c r="P2744" s="359"/>
      <c r="Q2744" s="359" t="s">
        <v>669</v>
      </c>
      <c r="R2744" s="359" t="s">
        <v>1621</v>
      </c>
      <c r="S2744" s="359"/>
      <c r="T2744" s="359" t="s">
        <v>51</v>
      </c>
      <c r="U2744" s="359"/>
      <c r="V2744" s="625">
        <v>38201275.520000003</v>
      </c>
      <c r="W2744" s="625">
        <v>38201275.520000003</v>
      </c>
      <c r="X2744" s="625">
        <f t="shared" si="116"/>
        <v>42785428.582400009</v>
      </c>
      <c r="Y2744" s="332" t="s">
        <v>77</v>
      </c>
      <c r="Z2744" s="359">
        <v>2016</v>
      </c>
      <c r="AA2744" s="363"/>
      <c r="AB2744" s="1" t="s">
        <v>682</v>
      </c>
      <c r="AC2744" s="290" t="s">
        <v>689</v>
      </c>
      <c r="AD2744" s="368">
        <v>8401110000</v>
      </c>
      <c r="AE2744" s="368"/>
      <c r="AF2744" s="368" t="s">
        <v>684</v>
      </c>
      <c r="AG2744" s="290" t="s">
        <v>1774</v>
      </c>
      <c r="AH2744" s="290"/>
      <c r="AI2744" s="293"/>
      <c r="AJ2744" s="293"/>
      <c r="AK2744" s="290" t="s">
        <v>1607</v>
      </c>
    </row>
    <row r="2745" spans="1:37" s="192" customFormat="1" ht="100.5" customHeight="1">
      <c r="A2745" s="74" t="s">
        <v>1777</v>
      </c>
      <c r="B2745" s="288" t="s">
        <v>33</v>
      </c>
      <c r="C2745" s="359" t="s">
        <v>663</v>
      </c>
      <c r="D2745" s="359" t="s">
        <v>664</v>
      </c>
      <c r="E2745" s="359" t="s">
        <v>665</v>
      </c>
      <c r="F2745" s="359" t="s">
        <v>664</v>
      </c>
      <c r="G2745" s="359" t="s">
        <v>665</v>
      </c>
      <c r="H2745" s="359" t="s">
        <v>1771</v>
      </c>
      <c r="I2745" s="359" t="s">
        <v>1772</v>
      </c>
      <c r="J2745" s="359" t="s">
        <v>38</v>
      </c>
      <c r="K2745" s="359">
        <v>100</v>
      </c>
      <c r="L2745" s="308">
        <v>271010000</v>
      </c>
      <c r="M2745" s="288" t="s">
        <v>127</v>
      </c>
      <c r="N2745" s="329" t="s">
        <v>325</v>
      </c>
      <c r="O2745" s="370" t="s">
        <v>1778</v>
      </c>
      <c r="P2745" s="359"/>
      <c r="Q2745" s="359" t="s">
        <v>669</v>
      </c>
      <c r="R2745" s="359" t="s">
        <v>1621</v>
      </c>
      <c r="S2745" s="359"/>
      <c r="T2745" s="359" t="s">
        <v>51</v>
      </c>
      <c r="U2745" s="359"/>
      <c r="V2745" s="625">
        <v>28433570.009999998</v>
      </c>
      <c r="W2745" s="625">
        <v>28433570.009999998</v>
      </c>
      <c r="X2745" s="625">
        <f t="shared" si="116"/>
        <v>31845598.411200002</v>
      </c>
      <c r="Y2745" s="332" t="s">
        <v>77</v>
      </c>
      <c r="Z2745" s="359">
        <v>2016</v>
      </c>
      <c r="AA2745" s="363"/>
      <c r="AB2745" s="1" t="s">
        <v>682</v>
      </c>
      <c r="AC2745" s="290" t="s">
        <v>689</v>
      </c>
      <c r="AD2745" s="368">
        <v>8401110000</v>
      </c>
      <c r="AE2745" s="368"/>
      <c r="AF2745" s="368" t="s">
        <v>684</v>
      </c>
      <c r="AG2745" s="290" t="s">
        <v>1774</v>
      </c>
      <c r="AH2745" s="290"/>
      <c r="AI2745" s="293"/>
      <c r="AJ2745" s="293"/>
      <c r="AK2745" s="290" t="s">
        <v>1607</v>
      </c>
    </row>
    <row r="2746" spans="1:37" s="192" customFormat="1" ht="100.5" customHeight="1">
      <c r="A2746" s="74" t="s">
        <v>1779</v>
      </c>
      <c r="B2746" s="288" t="s">
        <v>33</v>
      </c>
      <c r="C2746" s="359" t="s">
        <v>663</v>
      </c>
      <c r="D2746" s="359" t="s">
        <v>664</v>
      </c>
      <c r="E2746" s="359" t="s">
        <v>665</v>
      </c>
      <c r="F2746" s="359" t="s">
        <v>664</v>
      </c>
      <c r="G2746" s="359" t="s">
        <v>665</v>
      </c>
      <c r="H2746" s="359" t="s">
        <v>1771</v>
      </c>
      <c r="I2746" s="359" t="s">
        <v>1772</v>
      </c>
      <c r="J2746" s="359" t="s">
        <v>38</v>
      </c>
      <c r="K2746" s="359">
        <v>100</v>
      </c>
      <c r="L2746" s="308">
        <v>271010000</v>
      </c>
      <c r="M2746" s="288" t="s">
        <v>127</v>
      </c>
      <c r="N2746" s="329" t="s">
        <v>325</v>
      </c>
      <c r="O2746" s="370" t="s">
        <v>1780</v>
      </c>
      <c r="P2746" s="359"/>
      <c r="Q2746" s="359" t="s">
        <v>669</v>
      </c>
      <c r="R2746" s="359" t="s">
        <v>1621</v>
      </c>
      <c r="S2746" s="359"/>
      <c r="T2746" s="359" t="s">
        <v>51</v>
      </c>
      <c r="U2746" s="359"/>
      <c r="V2746" s="625">
        <v>38035183.259999998</v>
      </c>
      <c r="W2746" s="625">
        <v>38035183.259999998</v>
      </c>
      <c r="X2746" s="625">
        <f t="shared" si="116"/>
        <v>42599405.251200005</v>
      </c>
      <c r="Y2746" s="332" t="s">
        <v>77</v>
      </c>
      <c r="Z2746" s="359">
        <v>2016</v>
      </c>
      <c r="AA2746" s="363"/>
      <c r="AB2746" s="1" t="s">
        <v>682</v>
      </c>
      <c r="AC2746" s="290" t="s">
        <v>689</v>
      </c>
      <c r="AD2746" s="368">
        <v>8401110000</v>
      </c>
      <c r="AE2746" s="368"/>
      <c r="AF2746" s="368" t="s">
        <v>684</v>
      </c>
      <c r="AG2746" s="290" t="s">
        <v>1774</v>
      </c>
      <c r="AH2746" s="290"/>
      <c r="AI2746" s="293"/>
      <c r="AJ2746" s="293"/>
      <c r="AK2746" s="290" t="s">
        <v>1607</v>
      </c>
    </row>
    <row r="2747" spans="1:37" s="192" customFormat="1" ht="100.5" customHeight="1">
      <c r="A2747" s="74" t="s">
        <v>1781</v>
      </c>
      <c r="B2747" s="288" t="s">
        <v>33</v>
      </c>
      <c r="C2747" s="359" t="s">
        <v>663</v>
      </c>
      <c r="D2747" s="359" t="s">
        <v>664</v>
      </c>
      <c r="E2747" s="359" t="s">
        <v>665</v>
      </c>
      <c r="F2747" s="359" t="s">
        <v>664</v>
      </c>
      <c r="G2747" s="359" t="s">
        <v>665</v>
      </c>
      <c r="H2747" s="359" t="s">
        <v>1782</v>
      </c>
      <c r="I2747" s="359" t="s">
        <v>1783</v>
      </c>
      <c r="J2747" s="359" t="s">
        <v>38</v>
      </c>
      <c r="K2747" s="359">
        <v>100</v>
      </c>
      <c r="L2747" s="308">
        <v>271010000</v>
      </c>
      <c r="M2747" s="288" t="s">
        <v>127</v>
      </c>
      <c r="N2747" s="329" t="s">
        <v>325</v>
      </c>
      <c r="O2747" s="370" t="s">
        <v>1773</v>
      </c>
      <c r="P2747" s="359"/>
      <c r="Q2747" s="359" t="s">
        <v>669</v>
      </c>
      <c r="R2747" s="359" t="s">
        <v>1621</v>
      </c>
      <c r="S2747" s="359"/>
      <c r="T2747" s="359" t="s">
        <v>51</v>
      </c>
      <c r="U2747" s="359"/>
      <c r="V2747" s="625">
        <v>629060</v>
      </c>
      <c r="W2747" s="625">
        <v>629060</v>
      </c>
      <c r="X2747" s="625">
        <f t="shared" si="116"/>
        <v>704547.20000000007</v>
      </c>
      <c r="Y2747" s="332" t="s">
        <v>77</v>
      </c>
      <c r="Z2747" s="359">
        <v>2016</v>
      </c>
      <c r="AA2747" s="363"/>
      <c r="AB2747" s="1" t="s">
        <v>682</v>
      </c>
      <c r="AC2747" s="290" t="s">
        <v>689</v>
      </c>
      <c r="AD2747" s="368">
        <v>8401110000</v>
      </c>
      <c r="AE2747" s="368"/>
      <c r="AF2747" s="368" t="s">
        <v>684</v>
      </c>
      <c r="AG2747" s="290" t="s">
        <v>1784</v>
      </c>
      <c r="AH2747" s="290"/>
      <c r="AI2747" s="293"/>
      <c r="AJ2747" s="293"/>
      <c r="AK2747" s="290" t="s">
        <v>1607</v>
      </c>
    </row>
    <row r="2748" spans="1:37" s="192" customFormat="1" ht="100.5" customHeight="1">
      <c r="A2748" s="74" t="s">
        <v>1785</v>
      </c>
      <c r="B2748" s="288" t="s">
        <v>33</v>
      </c>
      <c r="C2748" s="359" t="s">
        <v>663</v>
      </c>
      <c r="D2748" s="359" t="s">
        <v>664</v>
      </c>
      <c r="E2748" s="359" t="s">
        <v>665</v>
      </c>
      <c r="F2748" s="359" t="s">
        <v>664</v>
      </c>
      <c r="G2748" s="359" t="s">
        <v>665</v>
      </c>
      <c r="H2748" s="359" t="s">
        <v>1782</v>
      </c>
      <c r="I2748" s="359" t="s">
        <v>1783</v>
      </c>
      <c r="J2748" s="359" t="s">
        <v>38</v>
      </c>
      <c r="K2748" s="359">
        <v>100</v>
      </c>
      <c r="L2748" s="308">
        <v>271010000</v>
      </c>
      <c r="M2748" s="288" t="s">
        <v>127</v>
      </c>
      <c r="N2748" s="329" t="s">
        <v>325</v>
      </c>
      <c r="O2748" s="370" t="s">
        <v>1776</v>
      </c>
      <c r="P2748" s="359"/>
      <c r="Q2748" s="359" t="s">
        <v>669</v>
      </c>
      <c r="R2748" s="359" t="s">
        <v>1621</v>
      </c>
      <c r="S2748" s="359"/>
      <c r="T2748" s="359" t="s">
        <v>51</v>
      </c>
      <c r="U2748" s="359"/>
      <c r="V2748" s="625">
        <v>15062000</v>
      </c>
      <c r="W2748" s="625">
        <v>15062000</v>
      </c>
      <c r="X2748" s="625">
        <f t="shared" si="116"/>
        <v>16869440</v>
      </c>
      <c r="Y2748" s="332" t="s">
        <v>77</v>
      </c>
      <c r="Z2748" s="359">
        <v>2016</v>
      </c>
      <c r="AA2748" s="363"/>
      <c r="AB2748" s="1" t="s">
        <v>682</v>
      </c>
      <c r="AC2748" s="290" t="s">
        <v>689</v>
      </c>
      <c r="AD2748" s="368">
        <v>8401110000</v>
      </c>
      <c r="AE2748" s="368"/>
      <c r="AF2748" s="368" t="s">
        <v>684</v>
      </c>
      <c r="AG2748" s="290" t="s">
        <v>1784</v>
      </c>
      <c r="AH2748" s="290"/>
      <c r="AI2748" s="293"/>
      <c r="AJ2748" s="293"/>
      <c r="AK2748" s="290" t="s">
        <v>1607</v>
      </c>
    </row>
    <row r="2749" spans="1:37" s="192" customFormat="1" ht="100.5" customHeight="1">
      <c r="A2749" s="74" t="s">
        <v>1786</v>
      </c>
      <c r="B2749" s="288" t="s">
        <v>33</v>
      </c>
      <c r="C2749" s="359" t="s">
        <v>663</v>
      </c>
      <c r="D2749" s="359" t="s">
        <v>664</v>
      </c>
      <c r="E2749" s="359" t="s">
        <v>665</v>
      </c>
      <c r="F2749" s="359" t="s">
        <v>664</v>
      </c>
      <c r="G2749" s="359" t="s">
        <v>665</v>
      </c>
      <c r="H2749" s="359" t="s">
        <v>1782</v>
      </c>
      <c r="I2749" s="359" t="s">
        <v>1783</v>
      </c>
      <c r="J2749" s="359" t="s">
        <v>38</v>
      </c>
      <c r="K2749" s="359">
        <v>100</v>
      </c>
      <c r="L2749" s="308">
        <v>271010000</v>
      </c>
      <c r="M2749" s="288" t="s">
        <v>127</v>
      </c>
      <c r="N2749" s="329" t="s">
        <v>325</v>
      </c>
      <c r="O2749" s="370" t="s">
        <v>1776</v>
      </c>
      <c r="P2749" s="359"/>
      <c r="Q2749" s="359" t="s">
        <v>669</v>
      </c>
      <c r="R2749" s="359" t="s">
        <v>1621</v>
      </c>
      <c r="S2749" s="359"/>
      <c r="T2749" s="359" t="s">
        <v>51</v>
      </c>
      <c r="U2749" s="359"/>
      <c r="V2749" s="625">
        <v>58968</v>
      </c>
      <c r="W2749" s="625">
        <v>58968</v>
      </c>
      <c r="X2749" s="625">
        <f t="shared" si="116"/>
        <v>66044.160000000003</v>
      </c>
      <c r="Y2749" s="332" t="s">
        <v>77</v>
      </c>
      <c r="Z2749" s="359">
        <v>2016</v>
      </c>
      <c r="AA2749" s="363"/>
      <c r="AB2749" s="1" t="s">
        <v>682</v>
      </c>
      <c r="AC2749" s="290" t="s">
        <v>689</v>
      </c>
      <c r="AD2749" s="368">
        <v>8401110000</v>
      </c>
      <c r="AE2749" s="368"/>
      <c r="AF2749" s="368" t="s">
        <v>684</v>
      </c>
      <c r="AG2749" s="290" t="s">
        <v>1787</v>
      </c>
      <c r="AH2749" s="290"/>
      <c r="AI2749" s="293"/>
      <c r="AJ2749" s="293"/>
      <c r="AK2749" s="290" t="s">
        <v>1607</v>
      </c>
    </row>
    <row r="2750" spans="1:37" s="192" customFormat="1" ht="100.5" customHeight="1">
      <c r="A2750" s="74" t="s">
        <v>1788</v>
      </c>
      <c r="B2750" s="288" t="s">
        <v>33</v>
      </c>
      <c r="C2750" s="359" t="s">
        <v>663</v>
      </c>
      <c r="D2750" s="359" t="s">
        <v>664</v>
      </c>
      <c r="E2750" s="359" t="s">
        <v>665</v>
      </c>
      <c r="F2750" s="359" t="s">
        <v>664</v>
      </c>
      <c r="G2750" s="359" t="s">
        <v>665</v>
      </c>
      <c r="H2750" s="359" t="s">
        <v>1782</v>
      </c>
      <c r="I2750" s="359" t="s">
        <v>1783</v>
      </c>
      <c r="J2750" s="359" t="s">
        <v>38</v>
      </c>
      <c r="K2750" s="359">
        <v>100</v>
      </c>
      <c r="L2750" s="308">
        <v>271010000</v>
      </c>
      <c r="M2750" s="288" t="s">
        <v>127</v>
      </c>
      <c r="N2750" s="329" t="s">
        <v>325</v>
      </c>
      <c r="O2750" s="370" t="s">
        <v>1778</v>
      </c>
      <c r="P2750" s="359"/>
      <c r="Q2750" s="359" t="s">
        <v>669</v>
      </c>
      <c r="R2750" s="359" t="s">
        <v>1621</v>
      </c>
      <c r="S2750" s="359"/>
      <c r="T2750" s="359" t="s">
        <v>51</v>
      </c>
      <c r="U2750" s="359"/>
      <c r="V2750" s="625">
        <v>11198517</v>
      </c>
      <c r="W2750" s="625">
        <v>11198517</v>
      </c>
      <c r="X2750" s="625">
        <f t="shared" si="116"/>
        <v>12542339.040000001</v>
      </c>
      <c r="Y2750" s="332" t="s">
        <v>77</v>
      </c>
      <c r="Z2750" s="359">
        <v>2016</v>
      </c>
      <c r="AA2750" s="363"/>
      <c r="AB2750" s="1" t="s">
        <v>682</v>
      </c>
      <c r="AC2750" s="290" t="s">
        <v>689</v>
      </c>
      <c r="AD2750" s="368">
        <v>8401110000</v>
      </c>
      <c r="AE2750" s="368"/>
      <c r="AF2750" s="368" t="s">
        <v>684</v>
      </c>
      <c r="AG2750" s="290" t="s">
        <v>1784</v>
      </c>
      <c r="AH2750" s="290"/>
      <c r="AI2750" s="293"/>
      <c r="AJ2750" s="293"/>
      <c r="AK2750" s="290" t="s">
        <v>1607</v>
      </c>
    </row>
    <row r="2751" spans="1:37" s="192" customFormat="1" ht="100.5" customHeight="1">
      <c r="A2751" s="74" t="s">
        <v>1789</v>
      </c>
      <c r="B2751" s="288" t="s">
        <v>33</v>
      </c>
      <c r="C2751" s="359" t="s">
        <v>663</v>
      </c>
      <c r="D2751" s="359" t="s">
        <v>664</v>
      </c>
      <c r="E2751" s="359" t="s">
        <v>665</v>
      </c>
      <c r="F2751" s="359" t="s">
        <v>664</v>
      </c>
      <c r="G2751" s="359" t="s">
        <v>665</v>
      </c>
      <c r="H2751" s="359" t="s">
        <v>1782</v>
      </c>
      <c r="I2751" s="359" t="s">
        <v>1783</v>
      </c>
      <c r="J2751" s="359" t="s">
        <v>38</v>
      </c>
      <c r="K2751" s="359">
        <v>100</v>
      </c>
      <c r="L2751" s="308">
        <v>271010000</v>
      </c>
      <c r="M2751" s="288" t="s">
        <v>127</v>
      </c>
      <c r="N2751" s="329" t="s">
        <v>325</v>
      </c>
      <c r="O2751" s="370" t="s">
        <v>1780</v>
      </c>
      <c r="P2751" s="359"/>
      <c r="Q2751" s="359" t="s">
        <v>669</v>
      </c>
      <c r="R2751" s="359" t="s">
        <v>1621</v>
      </c>
      <c r="S2751" s="359"/>
      <c r="T2751" s="359" t="s">
        <v>51</v>
      </c>
      <c r="U2751" s="359"/>
      <c r="V2751" s="625">
        <v>14973400</v>
      </c>
      <c r="W2751" s="625">
        <v>14973400</v>
      </c>
      <c r="X2751" s="625">
        <f t="shared" si="116"/>
        <v>16770208.000000002</v>
      </c>
      <c r="Y2751" s="332" t="s">
        <v>77</v>
      </c>
      <c r="Z2751" s="359">
        <v>2016</v>
      </c>
      <c r="AA2751" s="363"/>
      <c r="AB2751" s="1" t="s">
        <v>682</v>
      </c>
      <c r="AC2751" s="290" t="s">
        <v>689</v>
      </c>
      <c r="AD2751" s="368">
        <v>8401110000</v>
      </c>
      <c r="AE2751" s="368"/>
      <c r="AF2751" s="368" t="s">
        <v>684</v>
      </c>
      <c r="AG2751" s="290" t="s">
        <v>1784</v>
      </c>
      <c r="AH2751" s="290"/>
      <c r="AI2751" s="293"/>
      <c r="AJ2751" s="293"/>
      <c r="AK2751" s="290" t="s">
        <v>1607</v>
      </c>
    </row>
    <row r="2752" spans="1:37" s="192" customFormat="1" ht="100.5" customHeight="1">
      <c r="A2752" s="74" t="s">
        <v>1790</v>
      </c>
      <c r="B2752" s="620" t="s">
        <v>33</v>
      </c>
      <c r="C2752" s="359" t="s">
        <v>1731</v>
      </c>
      <c r="D2752" s="359" t="s">
        <v>1732</v>
      </c>
      <c r="E2752" s="308" t="s">
        <v>1733</v>
      </c>
      <c r="F2752" s="359" t="s">
        <v>1732</v>
      </c>
      <c r="G2752" s="308" t="s">
        <v>1733</v>
      </c>
      <c r="H2752" s="359" t="s">
        <v>1747</v>
      </c>
      <c r="I2752" s="308" t="s">
        <v>1748</v>
      </c>
      <c r="J2752" s="622" t="s">
        <v>1135</v>
      </c>
      <c r="K2752" s="359">
        <v>100</v>
      </c>
      <c r="L2752" s="288">
        <v>511010000</v>
      </c>
      <c r="M2752" s="624" t="s">
        <v>88</v>
      </c>
      <c r="N2752" s="329" t="s">
        <v>707</v>
      </c>
      <c r="O2752" s="359" t="s">
        <v>1791</v>
      </c>
      <c r="P2752" s="308"/>
      <c r="Q2752" s="308" t="s">
        <v>669</v>
      </c>
      <c r="R2752" s="359" t="s">
        <v>677</v>
      </c>
      <c r="S2752" s="308"/>
      <c r="T2752" s="359" t="s">
        <v>51</v>
      </c>
      <c r="U2752" s="308"/>
      <c r="V2752" s="287">
        <v>942158.86100000015</v>
      </c>
      <c r="W2752" s="287">
        <v>942158.86100000015</v>
      </c>
      <c r="X2752" s="625">
        <f t="shared" si="116"/>
        <v>1055217.9243200002</v>
      </c>
      <c r="Y2752" s="332" t="s">
        <v>77</v>
      </c>
      <c r="Z2752" s="359">
        <v>2016</v>
      </c>
      <c r="AA2752" s="371"/>
      <c r="AB2752" s="1" t="s">
        <v>682</v>
      </c>
      <c r="AC2752" s="290"/>
      <c r="AD2752" s="623">
        <v>8401060601</v>
      </c>
      <c r="AE2752" s="623"/>
      <c r="AF2752" s="623" t="s">
        <v>1736</v>
      </c>
      <c r="AG2752" s="623" t="s">
        <v>1753</v>
      </c>
      <c r="AH2752" s="290"/>
      <c r="AI2752" s="293"/>
      <c r="AJ2752" s="293"/>
      <c r="AK2752" s="290" t="s">
        <v>1607</v>
      </c>
    </row>
    <row r="2753" spans="1:40" s="192" customFormat="1" ht="100.5" customHeight="1">
      <c r="A2753" s="74" t="s">
        <v>1792</v>
      </c>
      <c r="B2753" s="620" t="s">
        <v>33</v>
      </c>
      <c r="C2753" s="359" t="s">
        <v>1731</v>
      </c>
      <c r="D2753" s="359" t="s">
        <v>1732</v>
      </c>
      <c r="E2753" s="308" t="s">
        <v>1733</v>
      </c>
      <c r="F2753" s="359" t="s">
        <v>1732</v>
      </c>
      <c r="G2753" s="308" t="s">
        <v>1733</v>
      </c>
      <c r="H2753" s="359" t="s">
        <v>1747</v>
      </c>
      <c r="I2753" s="308" t="s">
        <v>1748</v>
      </c>
      <c r="J2753" s="622" t="s">
        <v>1135</v>
      </c>
      <c r="K2753" s="359">
        <v>100</v>
      </c>
      <c r="L2753" s="308">
        <v>511010000</v>
      </c>
      <c r="M2753" s="624" t="s">
        <v>88</v>
      </c>
      <c r="N2753" s="329" t="s">
        <v>707</v>
      </c>
      <c r="O2753" s="359" t="s">
        <v>1793</v>
      </c>
      <c r="P2753" s="308"/>
      <c r="Q2753" s="308" t="s">
        <v>669</v>
      </c>
      <c r="R2753" s="359" t="s">
        <v>677</v>
      </c>
      <c r="S2753" s="308"/>
      <c r="T2753" s="359" t="s">
        <v>51</v>
      </c>
      <c r="U2753" s="308"/>
      <c r="V2753" s="287">
        <v>213381.7433</v>
      </c>
      <c r="W2753" s="287">
        <v>213381.7433</v>
      </c>
      <c r="X2753" s="625">
        <f t="shared" si="116"/>
        <v>238987.55249600002</v>
      </c>
      <c r="Y2753" s="332" t="s">
        <v>77</v>
      </c>
      <c r="Z2753" s="359">
        <v>2016</v>
      </c>
      <c r="AA2753" s="371"/>
      <c r="AB2753" s="1" t="s">
        <v>682</v>
      </c>
      <c r="AC2753" s="290"/>
      <c r="AD2753" s="623">
        <v>8401060601</v>
      </c>
      <c r="AE2753" s="623"/>
      <c r="AF2753" s="623" t="s">
        <v>1736</v>
      </c>
      <c r="AG2753" s="623" t="s">
        <v>1753</v>
      </c>
      <c r="AH2753" s="290"/>
      <c r="AI2753" s="293"/>
      <c r="AJ2753" s="293"/>
      <c r="AK2753" s="290" t="s">
        <v>1607</v>
      </c>
    </row>
    <row r="2754" spans="1:40" s="192" customFormat="1" ht="100.5" customHeight="1">
      <c r="A2754" s="74" t="s">
        <v>1794</v>
      </c>
      <c r="B2754" s="620" t="s">
        <v>33</v>
      </c>
      <c r="C2754" s="359" t="s">
        <v>1731</v>
      </c>
      <c r="D2754" s="359" t="s">
        <v>1732</v>
      </c>
      <c r="E2754" s="308" t="s">
        <v>1733</v>
      </c>
      <c r="F2754" s="359" t="s">
        <v>1732</v>
      </c>
      <c r="G2754" s="308" t="s">
        <v>1733</v>
      </c>
      <c r="H2754" s="359" t="s">
        <v>1743</v>
      </c>
      <c r="I2754" s="308" t="s">
        <v>1744</v>
      </c>
      <c r="J2754" s="622" t="s">
        <v>1135</v>
      </c>
      <c r="K2754" s="359">
        <v>100</v>
      </c>
      <c r="L2754" s="308">
        <v>511010000</v>
      </c>
      <c r="M2754" s="624" t="s">
        <v>88</v>
      </c>
      <c r="N2754" s="329" t="s">
        <v>707</v>
      </c>
      <c r="O2754" s="359" t="s">
        <v>1676</v>
      </c>
      <c r="P2754" s="308"/>
      <c r="Q2754" s="308" t="s">
        <v>669</v>
      </c>
      <c r="R2754" s="359" t="s">
        <v>677</v>
      </c>
      <c r="S2754" s="308"/>
      <c r="T2754" s="359" t="s">
        <v>51</v>
      </c>
      <c r="U2754" s="308"/>
      <c r="V2754" s="287">
        <v>228575.85</v>
      </c>
      <c r="W2754" s="287">
        <v>228575.85</v>
      </c>
      <c r="X2754" s="625">
        <f t="shared" si="116"/>
        <v>256004.95200000002</v>
      </c>
      <c r="Y2754" s="332" t="s">
        <v>77</v>
      </c>
      <c r="Z2754" s="359">
        <v>2016</v>
      </c>
      <c r="AA2754" s="371"/>
      <c r="AB2754" s="1" t="s">
        <v>682</v>
      </c>
      <c r="AC2754" s="290"/>
      <c r="AD2754" s="623">
        <v>8401060601</v>
      </c>
      <c r="AE2754" s="623"/>
      <c r="AF2754" s="623" t="s">
        <v>1736</v>
      </c>
      <c r="AG2754" s="623" t="s">
        <v>1795</v>
      </c>
      <c r="AH2754" s="290"/>
      <c r="AI2754" s="293"/>
      <c r="AJ2754" s="293"/>
      <c r="AK2754" s="290" t="s">
        <v>1607</v>
      </c>
    </row>
    <row r="2755" spans="1:40" s="192" customFormat="1" ht="100.5" customHeight="1">
      <c r="A2755" s="74" t="s">
        <v>1796</v>
      </c>
      <c r="B2755" s="620" t="s">
        <v>33</v>
      </c>
      <c r="C2755" s="359" t="s">
        <v>1731</v>
      </c>
      <c r="D2755" s="359" t="s">
        <v>1732</v>
      </c>
      <c r="E2755" s="308" t="s">
        <v>1733</v>
      </c>
      <c r="F2755" s="359" t="s">
        <v>1732</v>
      </c>
      <c r="G2755" s="308" t="s">
        <v>1733</v>
      </c>
      <c r="H2755" s="359" t="s">
        <v>1743</v>
      </c>
      <c r="I2755" s="308" t="s">
        <v>1744</v>
      </c>
      <c r="J2755" s="622" t="s">
        <v>1135</v>
      </c>
      <c r="K2755" s="359">
        <v>100</v>
      </c>
      <c r="L2755" s="308">
        <v>511010000</v>
      </c>
      <c r="M2755" s="624" t="s">
        <v>88</v>
      </c>
      <c r="N2755" s="329" t="s">
        <v>707</v>
      </c>
      <c r="O2755" s="359" t="s">
        <v>1681</v>
      </c>
      <c r="P2755" s="308"/>
      <c r="Q2755" s="308" t="s">
        <v>669</v>
      </c>
      <c r="R2755" s="359" t="s">
        <v>677</v>
      </c>
      <c r="S2755" s="308"/>
      <c r="T2755" s="359" t="s">
        <v>51</v>
      </c>
      <c r="U2755" s="308"/>
      <c r="V2755" s="287">
        <v>70533.850000000006</v>
      </c>
      <c r="W2755" s="287">
        <v>70533.850000000006</v>
      </c>
      <c r="X2755" s="625">
        <f t="shared" si="116"/>
        <v>78997.912000000011</v>
      </c>
      <c r="Y2755" s="332" t="s">
        <v>77</v>
      </c>
      <c r="Z2755" s="359">
        <v>2016</v>
      </c>
      <c r="AA2755" s="371"/>
      <c r="AB2755" s="1" t="s">
        <v>682</v>
      </c>
      <c r="AC2755" s="290"/>
      <c r="AD2755" s="623">
        <v>8401060601</v>
      </c>
      <c r="AE2755" s="623"/>
      <c r="AF2755" s="623" t="s">
        <v>1736</v>
      </c>
      <c r="AG2755" s="623" t="s">
        <v>1795</v>
      </c>
      <c r="AH2755" s="290"/>
      <c r="AI2755" s="293"/>
      <c r="AJ2755" s="293"/>
      <c r="AK2755" s="290" t="s">
        <v>1607</v>
      </c>
    </row>
    <row r="2756" spans="1:40" s="192" customFormat="1" ht="100.5" customHeight="1">
      <c r="A2756" s="74" t="s">
        <v>1797</v>
      </c>
      <c r="B2756" s="620" t="s">
        <v>33</v>
      </c>
      <c r="C2756" s="359" t="s">
        <v>1731</v>
      </c>
      <c r="D2756" s="359" t="s">
        <v>1732</v>
      </c>
      <c r="E2756" s="308" t="s">
        <v>1733</v>
      </c>
      <c r="F2756" s="359" t="s">
        <v>1732</v>
      </c>
      <c r="G2756" s="308" t="s">
        <v>1733</v>
      </c>
      <c r="H2756" s="359" t="s">
        <v>1798</v>
      </c>
      <c r="I2756" s="308" t="s">
        <v>1799</v>
      </c>
      <c r="J2756" s="622" t="s">
        <v>1135</v>
      </c>
      <c r="K2756" s="359">
        <v>100</v>
      </c>
      <c r="L2756" s="308">
        <v>511010000</v>
      </c>
      <c r="M2756" s="624" t="s">
        <v>88</v>
      </c>
      <c r="N2756" s="329" t="s">
        <v>707</v>
      </c>
      <c r="O2756" s="359" t="s">
        <v>1800</v>
      </c>
      <c r="P2756" s="308"/>
      <c r="Q2756" s="308" t="s">
        <v>669</v>
      </c>
      <c r="R2756" s="359" t="s">
        <v>677</v>
      </c>
      <c r="S2756" s="308"/>
      <c r="T2756" s="359" t="s">
        <v>51</v>
      </c>
      <c r="U2756" s="308"/>
      <c r="V2756" s="287">
        <v>3603601.83</v>
      </c>
      <c r="W2756" s="287">
        <v>3603601.83</v>
      </c>
      <c r="X2756" s="625">
        <f t="shared" si="116"/>
        <v>4036034.0496000005</v>
      </c>
      <c r="Y2756" s="332" t="s">
        <v>77</v>
      </c>
      <c r="Z2756" s="359">
        <v>2016</v>
      </c>
      <c r="AA2756" s="371"/>
      <c r="AB2756" s="1" t="s">
        <v>682</v>
      </c>
      <c r="AC2756" s="290"/>
      <c r="AD2756" s="623">
        <v>8401060601</v>
      </c>
      <c r="AE2756" s="623"/>
      <c r="AF2756" s="623" t="s">
        <v>1736</v>
      </c>
      <c r="AG2756" s="623" t="s">
        <v>1801</v>
      </c>
      <c r="AH2756" s="290"/>
      <c r="AI2756" s="293"/>
      <c r="AJ2756" s="293"/>
      <c r="AK2756" s="290" t="s">
        <v>1607</v>
      </c>
    </row>
    <row r="2757" spans="1:40" s="192" customFormat="1" ht="100.5" customHeight="1">
      <c r="A2757" s="74" t="s">
        <v>1802</v>
      </c>
      <c r="B2757" s="620" t="s">
        <v>33</v>
      </c>
      <c r="C2757" s="359" t="s">
        <v>1731</v>
      </c>
      <c r="D2757" s="359" t="s">
        <v>1732</v>
      </c>
      <c r="E2757" s="308" t="s">
        <v>1733</v>
      </c>
      <c r="F2757" s="359" t="s">
        <v>1732</v>
      </c>
      <c r="G2757" s="308" t="s">
        <v>1733</v>
      </c>
      <c r="H2757" s="359" t="s">
        <v>1798</v>
      </c>
      <c r="I2757" s="308" t="s">
        <v>1799</v>
      </c>
      <c r="J2757" s="622" t="s">
        <v>1135</v>
      </c>
      <c r="K2757" s="359">
        <v>100</v>
      </c>
      <c r="L2757" s="308">
        <v>511010000</v>
      </c>
      <c r="M2757" s="624" t="s">
        <v>88</v>
      </c>
      <c r="N2757" s="329" t="s">
        <v>707</v>
      </c>
      <c r="O2757" s="359" t="s">
        <v>1803</v>
      </c>
      <c r="P2757" s="308"/>
      <c r="Q2757" s="308" t="s">
        <v>669</v>
      </c>
      <c r="R2757" s="359" t="s">
        <v>677</v>
      </c>
      <c r="S2757" s="308"/>
      <c r="T2757" s="359" t="s">
        <v>51</v>
      </c>
      <c r="U2757" s="308"/>
      <c r="V2757" s="287">
        <v>702884.1</v>
      </c>
      <c r="W2757" s="287">
        <v>702884.1</v>
      </c>
      <c r="X2757" s="625">
        <f t="shared" si="116"/>
        <v>787230.19200000004</v>
      </c>
      <c r="Y2757" s="332" t="s">
        <v>77</v>
      </c>
      <c r="Z2757" s="359">
        <v>2016</v>
      </c>
      <c r="AA2757" s="371"/>
      <c r="AB2757" s="1" t="s">
        <v>682</v>
      </c>
      <c r="AC2757" s="290"/>
      <c r="AD2757" s="623">
        <v>8401060601</v>
      </c>
      <c r="AE2757" s="623"/>
      <c r="AF2757" s="623" t="s">
        <v>1736</v>
      </c>
      <c r="AG2757" s="623" t="s">
        <v>1801</v>
      </c>
      <c r="AH2757" s="290"/>
      <c r="AI2757" s="293"/>
      <c r="AJ2757" s="293"/>
      <c r="AK2757" s="290" t="s">
        <v>1607</v>
      </c>
    </row>
    <row r="2758" spans="1:40" s="192" customFormat="1" ht="100.5" customHeight="1">
      <c r="A2758" s="74" t="s">
        <v>1804</v>
      </c>
      <c r="B2758" s="620" t="s">
        <v>33</v>
      </c>
      <c r="C2758" s="308" t="s">
        <v>1805</v>
      </c>
      <c r="D2758" s="308" t="s">
        <v>1806</v>
      </c>
      <c r="E2758" s="308" t="s">
        <v>1806</v>
      </c>
      <c r="F2758" s="308" t="s">
        <v>1806</v>
      </c>
      <c r="G2758" s="308" t="s">
        <v>1806</v>
      </c>
      <c r="H2758" s="308" t="s">
        <v>1807</v>
      </c>
      <c r="I2758" s="308" t="s">
        <v>1808</v>
      </c>
      <c r="J2758" s="308" t="s">
        <v>38</v>
      </c>
      <c r="K2758" s="316">
        <v>100</v>
      </c>
      <c r="L2758" s="621">
        <v>511010000</v>
      </c>
      <c r="M2758" s="620" t="s">
        <v>87</v>
      </c>
      <c r="N2758" s="329" t="s">
        <v>325</v>
      </c>
      <c r="O2758" s="308" t="s">
        <v>1809</v>
      </c>
      <c r="P2758" s="308"/>
      <c r="Q2758" s="308" t="s">
        <v>669</v>
      </c>
      <c r="R2758" s="308" t="s">
        <v>677</v>
      </c>
      <c r="S2758" s="308"/>
      <c r="T2758" s="359" t="s">
        <v>51</v>
      </c>
      <c r="U2758" s="308"/>
      <c r="V2758" s="287">
        <v>504000</v>
      </c>
      <c r="W2758" s="287">
        <v>504000</v>
      </c>
      <c r="X2758" s="625">
        <f t="shared" si="116"/>
        <v>564480</v>
      </c>
      <c r="Y2758" s="308" t="s">
        <v>77</v>
      </c>
      <c r="Z2758" s="308">
        <v>2016</v>
      </c>
      <c r="AA2758" s="372"/>
      <c r="AB2758" s="1" t="s">
        <v>682</v>
      </c>
      <c r="AC2758" s="303" t="s">
        <v>209</v>
      </c>
      <c r="AD2758" s="303">
        <v>8401260408</v>
      </c>
      <c r="AE2758" s="303"/>
      <c r="AF2758" s="303" t="s">
        <v>1605</v>
      </c>
      <c r="AG2758" s="303" t="s">
        <v>1810</v>
      </c>
      <c r="AH2758" s="290"/>
      <c r="AI2758" s="293"/>
      <c r="AJ2758" s="293"/>
      <c r="AK2758" s="290" t="s">
        <v>1607</v>
      </c>
    </row>
    <row r="2759" spans="1:40" s="192" customFormat="1" ht="100.5" customHeight="1">
      <c r="A2759" s="74" t="s">
        <v>1811</v>
      </c>
      <c r="B2759" s="620" t="s">
        <v>33</v>
      </c>
      <c r="C2759" s="308" t="s">
        <v>1812</v>
      </c>
      <c r="D2759" s="308" t="s">
        <v>1813</v>
      </c>
      <c r="E2759" s="308" t="s">
        <v>1813</v>
      </c>
      <c r="F2759" s="308" t="s">
        <v>1813</v>
      </c>
      <c r="G2759" s="308" t="s">
        <v>1813</v>
      </c>
      <c r="H2759" s="308" t="s">
        <v>1814</v>
      </c>
      <c r="I2759" s="308" t="s">
        <v>1815</v>
      </c>
      <c r="J2759" s="308" t="s">
        <v>38</v>
      </c>
      <c r="K2759" s="316">
        <v>100</v>
      </c>
      <c r="L2759" s="621">
        <v>511010000</v>
      </c>
      <c r="M2759" s="620" t="s">
        <v>87</v>
      </c>
      <c r="N2759" s="329" t="s">
        <v>325</v>
      </c>
      <c r="O2759" s="308" t="s">
        <v>1809</v>
      </c>
      <c r="P2759" s="308"/>
      <c r="Q2759" s="308" t="s">
        <v>669</v>
      </c>
      <c r="R2759" s="308" t="s">
        <v>677</v>
      </c>
      <c r="S2759" s="308"/>
      <c r="T2759" s="359" t="s">
        <v>51</v>
      </c>
      <c r="U2759" s="308"/>
      <c r="V2759" s="287">
        <v>240000</v>
      </c>
      <c r="W2759" s="287">
        <v>240000</v>
      </c>
      <c r="X2759" s="625">
        <f t="shared" si="116"/>
        <v>268800</v>
      </c>
      <c r="Y2759" s="308" t="s">
        <v>77</v>
      </c>
      <c r="Z2759" s="308">
        <v>2016</v>
      </c>
      <c r="AA2759" s="372"/>
      <c r="AB2759" s="1" t="s">
        <v>682</v>
      </c>
      <c r="AC2759" s="303" t="s">
        <v>209</v>
      </c>
      <c r="AD2759" s="303">
        <v>8401260408</v>
      </c>
      <c r="AE2759" s="303"/>
      <c r="AF2759" s="303" t="s">
        <v>1605</v>
      </c>
      <c r="AG2759" s="303" t="s">
        <v>1816</v>
      </c>
      <c r="AH2759" s="290"/>
      <c r="AI2759" s="293"/>
      <c r="AJ2759" s="293"/>
      <c r="AK2759" s="290" t="s">
        <v>1607</v>
      </c>
    </row>
    <row r="2760" spans="1:40" s="192" customFormat="1" ht="100.5" customHeight="1">
      <c r="A2760" s="74" t="s">
        <v>1817</v>
      </c>
      <c r="B2760" s="73" t="s">
        <v>33</v>
      </c>
      <c r="C2760" s="73" t="s">
        <v>644</v>
      </c>
      <c r="D2760" s="73" t="s">
        <v>645</v>
      </c>
      <c r="E2760" s="73" t="s">
        <v>1818</v>
      </c>
      <c r="F2760" s="73" t="s">
        <v>645</v>
      </c>
      <c r="G2760" s="73" t="s">
        <v>1818</v>
      </c>
      <c r="H2760" s="73" t="s">
        <v>1819</v>
      </c>
      <c r="I2760" s="73" t="s">
        <v>1820</v>
      </c>
      <c r="J2760" s="73" t="s">
        <v>38</v>
      </c>
      <c r="K2760" s="77">
        <v>100</v>
      </c>
      <c r="L2760" s="621">
        <v>751000000</v>
      </c>
      <c r="M2760" s="624" t="s">
        <v>1821</v>
      </c>
      <c r="N2760" s="73" t="s">
        <v>707</v>
      </c>
      <c r="O2760" s="73" t="s">
        <v>1822</v>
      </c>
      <c r="P2760" s="73"/>
      <c r="Q2760" s="73" t="s">
        <v>669</v>
      </c>
      <c r="R2760" s="73" t="s">
        <v>1823</v>
      </c>
      <c r="S2760" s="73"/>
      <c r="T2760" s="359" t="s">
        <v>51</v>
      </c>
      <c r="U2760" s="308"/>
      <c r="V2760" s="298">
        <v>3207600</v>
      </c>
      <c r="W2760" s="298">
        <v>3207600</v>
      </c>
      <c r="X2760" s="625">
        <f t="shared" si="116"/>
        <v>3592512.0000000005</v>
      </c>
      <c r="Y2760" s="308" t="s">
        <v>77</v>
      </c>
      <c r="Z2760" s="73">
        <v>2016</v>
      </c>
      <c r="AA2760" s="372"/>
      <c r="AB2760" s="1" t="s">
        <v>682</v>
      </c>
      <c r="AC2760" s="303" t="s">
        <v>647</v>
      </c>
      <c r="AD2760" s="303">
        <v>8401210003</v>
      </c>
      <c r="AE2760" s="303"/>
      <c r="AF2760" s="303" t="s">
        <v>1824</v>
      </c>
      <c r="AG2760" s="303" t="s">
        <v>1825</v>
      </c>
      <c r="AH2760" s="290"/>
      <c r="AI2760" s="293"/>
      <c r="AJ2760" s="293"/>
      <c r="AK2760" s="290" t="s">
        <v>1607</v>
      </c>
    </row>
    <row r="2761" spans="1:40" s="374" customFormat="1" ht="100.5" customHeight="1">
      <c r="A2761" s="74" t="s">
        <v>1826</v>
      </c>
      <c r="B2761" s="73" t="s">
        <v>33</v>
      </c>
      <c r="C2761" s="73" t="s">
        <v>203</v>
      </c>
      <c r="D2761" s="73" t="s">
        <v>204</v>
      </c>
      <c r="E2761" s="73" t="s">
        <v>1827</v>
      </c>
      <c r="F2761" s="73" t="s">
        <v>204</v>
      </c>
      <c r="G2761" s="73" t="s">
        <v>1827</v>
      </c>
      <c r="H2761" s="73" t="s">
        <v>1828</v>
      </c>
      <c r="I2761" s="73" t="s">
        <v>1829</v>
      </c>
      <c r="J2761" s="308" t="s">
        <v>38</v>
      </c>
      <c r="K2761" s="77">
        <v>100</v>
      </c>
      <c r="L2761" s="621">
        <v>271010000</v>
      </c>
      <c r="M2761" s="288" t="s">
        <v>127</v>
      </c>
      <c r="N2761" s="73" t="s">
        <v>761</v>
      </c>
      <c r="O2761" s="73" t="s">
        <v>1830</v>
      </c>
      <c r="P2761" s="73"/>
      <c r="Q2761" s="73" t="s">
        <v>669</v>
      </c>
      <c r="R2761" s="73" t="s">
        <v>677</v>
      </c>
      <c r="S2761" s="73"/>
      <c r="T2761" s="73" t="s">
        <v>51</v>
      </c>
      <c r="U2761" s="73"/>
      <c r="V2761" s="298">
        <v>132000</v>
      </c>
      <c r="W2761" s="298">
        <v>132000</v>
      </c>
      <c r="X2761" s="625">
        <f t="shared" si="116"/>
        <v>147840</v>
      </c>
      <c r="Y2761" s="73" t="s">
        <v>77</v>
      </c>
      <c r="Z2761" s="73">
        <v>2016</v>
      </c>
      <c r="AA2761" s="366"/>
      <c r="AB2761" s="1" t="s">
        <v>682</v>
      </c>
      <c r="AC2761" s="303" t="s">
        <v>209</v>
      </c>
      <c r="AD2761" s="303">
        <v>8401260407</v>
      </c>
      <c r="AE2761" s="303"/>
      <c r="AF2761" s="303" t="s">
        <v>1831</v>
      </c>
      <c r="AG2761" s="303" t="s">
        <v>1832</v>
      </c>
      <c r="AH2761" s="290"/>
      <c r="AI2761" s="373"/>
      <c r="AJ2761" s="373"/>
      <c r="AK2761" s="290" t="s">
        <v>1607</v>
      </c>
    </row>
    <row r="2762" spans="1:40" s="374" customFormat="1" ht="100.5" customHeight="1">
      <c r="A2762" s="74" t="s">
        <v>1833</v>
      </c>
      <c r="B2762" s="73" t="s">
        <v>33</v>
      </c>
      <c r="C2762" s="308" t="s">
        <v>203</v>
      </c>
      <c r="D2762" s="308" t="s">
        <v>204</v>
      </c>
      <c r="E2762" s="308" t="s">
        <v>1827</v>
      </c>
      <c r="F2762" s="308" t="s">
        <v>204</v>
      </c>
      <c r="G2762" s="308" t="s">
        <v>1827</v>
      </c>
      <c r="H2762" s="308" t="s">
        <v>1828</v>
      </c>
      <c r="I2762" s="308" t="s">
        <v>1829</v>
      </c>
      <c r="J2762" s="308" t="s">
        <v>38</v>
      </c>
      <c r="K2762" s="316">
        <v>100</v>
      </c>
      <c r="L2762" s="621">
        <v>271010000</v>
      </c>
      <c r="M2762" s="288" t="s">
        <v>127</v>
      </c>
      <c r="N2762" s="73" t="s">
        <v>761</v>
      </c>
      <c r="O2762" s="308" t="s">
        <v>1834</v>
      </c>
      <c r="P2762" s="308"/>
      <c r="Q2762" s="308" t="s">
        <v>669</v>
      </c>
      <c r="R2762" s="308" t="s">
        <v>677</v>
      </c>
      <c r="S2762" s="73"/>
      <c r="T2762" s="73" t="s">
        <v>51</v>
      </c>
      <c r="U2762" s="73"/>
      <c r="V2762" s="287">
        <v>132000</v>
      </c>
      <c r="W2762" s="287">
        <v>132000</v>
      </c>
      <c r="X2762" s="625">
        <f t="shared" si="116"/>
        <v>147840</v>
      </c>
      <c r="Y2762" s="308" t="s">
        <v>77</v>
      </c>
      <c r="Z2762" s="308">
        <v>2016</v>
      </c>
      <c r="AA2762" s="366"/>
      <c r="AB2762" s="1" t="s">
        <v>682</v>
      </c>
      <c r="AC2762" s="303" t="s">
        <v>209</v>
      </c>
      <c r="AD2762" s="303">
        <v>8401260407</v>
      </c>
      <c r="AE2762" s="303"/>
      <c r="AF2762" s="303" t="s">
        <v>1831</v>
      </c>
      <c r="AG2762" s="303" t="s">
        <v>1832</v>
      </c>
      <c r="AH2762" s="290"/>
      <c r="AI2762" s="373"/>
      <c r="AJ2762" s="373"/>
      <c r="AK2762" s="290" t="s">
        <v>1607</v>
      </c>
    </row>
    <row r="2763" spans="1:40" s="374" customFormat="1" ht="100.5" customHeight="1">
      <c r="A2763" s="74" t="s">
        <v>1835</v>
      </c>
      <c r="B2763" s="73" t="s">
        <v>33</v>
      </c>
      <c r="C2763" s="308" t="s">
        <v>203</v>
      </c>
      <c r="D2763" s="308" t="s">
        <v>204</v>
      </c>
      <c r="E2763" s="308" t="s">
        <v>1827</v>
      </c>
      <c r="F2763" s="308" t="s">
        <v>204</v>
      </c>
      <c r="G2763" s="308" t="s">
        <v>1827</v>
      </c>
      <c r="H2763" s="308" t="s">
        <v>1828</v>
      </c>
      <c r="I2763" s="308" t="s">
        <v>1829</v>
      </c>
      <c r="J2763" s="308" t="s">
        <v>38</v>
      </c>
      <c r="K2763" s="316">
        <v>100</v>
      </c>
      <c r="L2763" s="621">
        <v>271010000</v>
      </c>
      <c r="M2763" s="288" t="s">
        <v>127</v>
      </c>
      <c r="N2763" s="73" t="s">
        <v>761</v>
      </c>
      <c r="O2763" s="308" t="s">
        <v>1836</v>
      </c>
      <c r="P2763" s="308"/>
      <c r="Q2763" s="308" t="s">
        <v>669</v>
      </c>
      <c r="R2763" s="308" t="s">
        <v>677</v>
      </c>
      <c r="S2763" s="73"/>
      <c r="T2763" s="73" t="s">
        <v>51</v>
      </c>
      <c r="U2763" s="73"/>
      <c r="V2763" s="287">
        <v>136000</v>
      </c>
      <c r="W2763" s="287">
        <v>136000</v>
      </c>
      <c r="X2763" s="625">
        <f t="shared" si="116"/>
        <v>152320</v>
      </c>
      <c r="Y2763" s="308" t="s">
        <v>77</v>
      </c>
      <c r="Z2763" s="308">
        <v>2016</v>
      </c>
      <c r="AA2763" s="366"/>
      <c r="AB2763" s="1" t="s">
        <v>682</v>
      </c>
      <c r="AC2763" s="303" t="s">
        <v>209</v>
      </c>
      <c r="AD2763" s="303">
        <v>8401260407</v>
      </c>
      <c r="AE2763" s="303"/>
      <c r="AF2763" s="303" t="s">
        <v>1831</v>
      </c>
      <c r="AG2763" s="303" t="s">
        <v>1832</v>
      </c>
      <c r="AH2763" s="290"/>
      <c r="AI2763" s="373"/>
      <c r="AJ2763" s="373"/>
      <c r="AK2763" s="290" t="s">
        <v>1607</v>
      </c>
    </row>
    <row r="2764" spans="1:40" s="374" customFormat="1" ht="100.5" customHeight="1">
      <c r="A2764" s="74" t="s">
        <v>1837</v>
      </c>
      <c r="B2764" s="73" t="s">
        <v>33</v>
      </c>
      <c r="C2764" s="308" t="s">
        <v>203</v>
      </c>
      <c r="D2764" s="308" t="s">
        <v>204</v>
      </c>
      <c r="E2764" s="308" t="s">
        <v>1827</v>
      </c>
      <c r="F2764" s="308" t="s">
        <v>204</v>
      </c>
      <c r="G2764" s="308" t="s">
        <v>1827</v>
      </c>
      <c r="H2764" s="308" t="s">
        <v>1828</v>
      </c>
      <c r="I2764" s="308" t="s">
        <v>1829</v>
      </c>
      <c r="J2764" s="308" t="s">
        <v>38</v>
      </c>
      <c r="K2764" s="316">
        <v>100</v>
      </c>
      <c r="L2764" s="309">
        <v>231010000</v>
      </c>
      <c r="M2764" s="620" t="s">
        <v>128</v>
      </c>
      <c r="N2764" s="73" t="s">
        <v>761</v>
      </c>
      <c r="O2764" s="308" t="s">
        <v>1838</v>
      </c>
      <c r="P2764" s="308"/>
      <c r="Q2764" s="308" t="s">
        <v>669</v>
      </c>
      <c r="R2764" s="308" t="s">
        <v>677</v>
      </c>
      <c r="S2764" s="73"/>
      <c r="T2764" s="73" t="s">
        <v>51</v>
      </c>
      <c r="U2764" s="73"/>
      <c r="V2764" s="287">
        <v>190461.44</v>
      </c>
      <c r="W2764" s="287">
        <v>190461.44</v>
      </c>
      <c r="X2764" s="625">
        <f t="shared" si="116"/>
        <v>213316.81280000001</v>
      </c>
      <c r="Y2764" s="308" t="s">
        <v>77</v>
      </c>
      <c r="Z2764" s="308">
        <v>2016</v>
      </c>
      <c r="AA2764" s="366"/>
      <c r="AB2764" s="1" t="s">
        <v>682</v>
      </c>
      <c r="AC2764" s="303" t="s">
        <v>209</v>
      </c>
      <c r="AD2764" s="303">
        <v>8401260407</v>
      </c>
      <c r="AE2764" s="303"/>
      <c r="AF2764" s="303" t="s">
        <v>1831</v>
      </c>
      <c r="AG2764" s="303" t="s">
        <v>1839</v>
      </c>
      <c r="AH2764" s="290"/>
      <c r="AI2764" s="375"/>
      <c r="AJ2764" s="375"/>
      <c r="AK2764" s="290" t="s">
        <v>1607</v>
      </c>
      <c r="AL2764" s="376"/>
      <c r="AM2764" s="376"/>
      <c r="AN2764" s="376"/>
    </row>
    <row r="2765" spans="1:40" s="374" customFormat="1" ht="100.5" customHeight="1">
      <c r="A2765" s="74" t="s">
        <v>1840</v>
      </c>
      <c r="B2765" s="73" t="s">
        <v>33</v>
      </c>
      <c r="C2765" s="308" t="s">
        <v>203</v>
      </c>
      <c r="D2765" s="308" t="s">
        <v>204</v>
      </c>
      <c r="E2765" s="308" t="s">
        <v>1827</v>
      </c>
      <c r="F2765" s="308" t="s">
        <v>204</v>
      </c>
      <c r="G2765" s="308" t="s">
        <v>1827</v>
      </c>
      <c r="H2765" s="308" t="s">
        <v>1828</v>
      </c>
      <c r="I2765" s="308" t="s">
        <v>1829</v>
      </c>
      <c r="J2765" s="308" t="s">
        <v>38</v>
      </c>
      <c r="K2765" s="316">
        <v>100</v>
      </c>
      <c r="L2765" s="309">
        <v>231010000</v>
      </c>
      <c r="M2765" s="620" t="s">
        <v>128</v>
      </c>
      <c r="N2765" s="73" t="s">
        <v>761</v>
      </c>
      <c r="O2765" s="308" t="s">
        <v>1841</v>
      </c>
      <c r="P2765" s="308"/>
      <c r="Q2765" s="308" t="s">
        <v>669</v>
      </c>
      <c r="R2765" s="308" t="s">
        <v>677</v>
      </c>
      <c r="S2765" s="73"/>
      <c r="T2765" s="73" t="s">
        <v>51</v>
      </c>
      <c r="U2765" s="73"/>
      <c r="V2765" s="287">
        <v>190461.44</v>
      </c>
      <c r="W2765" s="287">
        <v>190461.44</v>
      </c>
      <c r="X2765" s="625">
        <f t="shared" si="116"/>
        <v>213316.81280000001</v>
      </c>
      <c r="Y2765" s="308" t="s">
        <v>77</v>
      </c>
      <c r="Z2765" s="308">
        <v>2016</v>
      </c>
      <c r="AA2765" s="366"/>
      <c r="AB2765" s="1" t="s">
        <v>682</v>
      </c>
      <c r="AC2765" s="303" t="s">
        <v>209</v>
      </c>
      <c r="AD2765" s="303">
        <v>8401260407</v>
      </c>
      <c r="AE2765" s="303"/>
      <c r="AF2765" s="303" t="s">
        <v>1831</v>
      </c>
      <c r="AG2765" s="303" t="s">
        <v>1839</v>
      </c>
      <c r="AH2765" s="290"/>
      <c r="AI2765" s="375"/>
      <c r="AJ2765" s="375"/>
      <c r="AK2765" s="290" t="s">
        <v>1607</v>
      </c>
      <c r="AL2765" s="376"/>
      <c r="AM2765" s="376"/>
      <c r="AN2765" s="376"/>
    </row>
    <row r="2766" spans="1:40" s="374" customFormat="1" ht="100.5" customHeight="1">
      <c r="A2766" s="74" t="s">
        <v>1842</v>
      </c>
      <c r="B2766" s="73" t="s">
        <v>33</v>
      </c>
      <c r="C2766" s="308" t="s">
        <v>203</v>
      </c>
      <c r="D2766" s="308" t="s">
        <v>204</v>
      </c>
      <c r="E2766" s="308" t="s">
        <v>1827</v>
      </c>
      <c r="F2766" s="308" t="s">
        <v>204</v>
      </c>
      <c r="G2766" s="308" t="s">
        <v>1827</v>
      </c>
      <c r="H2766" s="308" t="s">
        <v>1828</v>
      </c>
      <c r="I2766" s="308" t="s">
        <v>1829</v>
      </c>
      <c r="J2766" s="308" t="s">
        <v>38</v>
      </c>
      <c r="K2766" s="316">
        <v>100</v>
      </c>
      <c r="L2766" s="309">
        <v>231010000</v>
      </c>
      <c r="M2766" s="620" t="s">
        <v>128</v>
      </c>
      <c r="N2766" s="73" t="s">
        <v>761</v>
      </c>
      <c r="O2766" s="308" t="s">
        <v>1843</v>
      </c>
      <c r="P2766" s="308"/>
      <c r="Q2766" s="308" t="s">
        <v>669</v>
      </c>
      <c r="R2766" s="308" t="s">
        <v>677</v>
      </c>
      <c r="S2766" s="73"/>
      <c r="T2766" s="73" t="s">
        <v>51</v>
      </c>
      <c r="U2766" s="73"/>
      <c r="V2766" s="287">
        <v>190461.44</v>
      </c>
      <c r="W2766" s="287">
        <v>190461.44</v>
      </c>
      <c r="X2766" s="625">
        <f t="shared" si="116"/>
        <v>213316.81280000001</v>
      </c>
      <c r="Y2766" s="308" t="s">
        <v>77</v>
      </c>
      <c r="Z2766" s="308">
        <v>2016</v>
      </c>
      <c r="AA2766" s="366"/>
      <c r="AB2766" s="1" t="s">
        <v>682</v>
      </c>
      <c r="AC2766" s="303" t="s">
        <v>209</v>
      </c>
      <c r="AD2766" s="303">
        <v>8401260407</v>
      </c>
      <c r="AE2766" s="303"/>
      <c r="AF2766" s="303" t="s">
        <v>1831</v>
      </c>
      <c r="AG2766" s="303" t="s">
        <v>1839</v>
      </c>
      <c r="AH2766" s="290"/>
      <c r="AI2766" s="375"/>
      <c r="AJ2766" s="375"/>
      <c r="AK2766" s="290" t="s">
        <v>1607</v>
      </c>
      <c r="AL2766" s="376"/>
      <c r="AM2766" s="376"/>
      <c r="AN2766" s="376"/>
    </row>
    <row r="2767" spans="1:40" s="374" customFormat="1" ht="100.5" customHeight="1">
      <c r="A2767" s="74" t="s">
        <v>1844</v>
      </c>
      <c r="B2767" s="73" t="s">
        <v>33</v>
      </c>
      <c r="C2767" s="308" t="s">
        <v>203</v>
      </c>
      <c r="D2767" s="308" t="s">
        <v>204</v>
      </c>
      <c r="E2767" s="308" t="s">
        <v>1827</v>
      </c>
      <c r="F2767" s="308" t="s">
        <v>204</v>
      </c>
      <c r="G2767" s="308" t="s">
        <v>1827</v>
      </c>
      <c r="H2767" s="308" t="s">
        <v>1828</v>
      </c>
      <c r="I2767" s="308" t="s">
        <v>1829</v>
      </c>
      <c r="J2767" s="308" t="s">
        <v>38</v>
      </c>
      <c r="K2767" s="316">
        <v>100</v>
      </c>
      <c r="L2767" s="309">
        <v>231010000</v>
      </c>
      <c r="M2767" s="620" t="s">
        <v>128</v>
      </c>
      <c r="N2767" s="73" t="s">
        <v>761</v>
      </c>
      <c r="O2767" s="308" t="s">
        <v>1845</v>
      </c>
      <c r="P2767" s="308"/>
      <c r="Q2767" s="308" t="s">
        <v>669</v>
      </c>
      <c r="R2767" s="308" t="s">
        <v>677</v>
      </c>
      <c r="S2767" s="73"/>
      <c r="T2767" s="73" t="s">
        <v>51</v>
      </c>
      <c r="U2767" s="73"/>
      <c r="V2767" s="287">
        <v>190461.44</v>
      </c>
      <c r="W2767" s="287">
        <v>190461.44</v>
      </c>
      <c r="X2767" s="625">
        <f t="shared" si="116"/>
        <v>213316.81280000001</v>
      </c>
      <c r="Y2767" s="308" t="s">
        <v>77</v>
      </c>
      <c r="Z2767" s="308">
        <v>2016</v>
      </c>
      <c r="AA2767" s="366"/>
      <c r="AB2767" s="1" t="s">
        <v>682</v>
      </c>
      <c r="AC2767" s="303" t="s">
        <v>209</v>
      </c>
      <c r="AD2767" s="303">
        <v>8401260407</v>
      </c>
      <c r="AE2767" s="303"/>
      <c r="AF2767" s="303" t="s">
        <v>1831</v>
      </c>
      <c r="AG2767" s="303" t="s">
        <v>1839</v>
      </c>
      <c r="AH2767" s="290"/>
      <c r="AI2767" s="375"/>
      <c r="AJ2767" s="375"/>
      <c r="AK2767" s="290" t="s">
        <v>1607</v>
      </c>
      <c r="AL2767" s="376"/>
      <c r="AM2767" s="376"/>
      <c r="AN2767" s="376"/>
    </row>
    <row r="2768" spans="1:40" s="374" customFormat="1" ht="100.5" customHeight="1">
      <c r="A2768" s="74" t="s">
        <v>1846</v>
      </c>
      <c r="B2768" s="73" t="s">
        <v>33</v>
      </c>
      <c r="C2768" s="308" t="s">
        <v>203</v>
      </c>
      <c r="D2768" s="308" t="s">
        <v>204</v>
      </c>
      <c r="E2768" s="308" t="s">
        <v>1827</v>
      </c>
      <c r="F2768" s="308" t="s">
        <v>204</v>
      </c>
      <c r="G2768" s="308" t="s">
        <v>1827</v>
      </c>
      <c r="H2768" s="308" t="s">
        <v>1828</v>
      </c>
      <c r="I2768" s="308" t="s">
        <v>1829</v>
      </c>
      <c r="J2768" s="308" t="s">
        <v>38</v>
      </c>
      <c r="K2768" s="316">
        <v>100</v>
      </c>
      <c r="L2768" s="309">
        <v>231010000</v>
      </c>
      <c r="M2768" s="620" t="s">
        <v>128</v>
      </c>
      <c r="N2768" s="73" t="s">
        <v>761</v>
      </c>
      <c r="O2768" s="308" t="s">
        <v>1847</v>
      </c>
      <c r="P2768" s="308"/>
      <c r="Q2768" s="308" t="s">
        <v>669</v>
      </c>
      <c r="R2768" s="308" t="s">
        <v>677</v>
      </c>
      <c r="S2768" s="73"/>
      <c r="T2768" s="73" t="s">
        <v>51</v>
      </c>
      <c r="U2768" s="73"/>
      <c r="V2768" s="287">
        <v>190461.44</v>
      </c>
      <c r="W2768" s="287">
        <v>190461.44</v>
      </c>
      <c r="X2768" s="625">
        <f t="shared" si="116"/>
        <v>213316.81280000001</v>
      </c>
      <c r="Y2768" s="308" t="s">
        <v>77</v>
      </c>
      <c r="Z2768" s="308">
        <v>2016</v>
      </c>
      <c r="AA2768" s="366"/>
      <c r="AB2768" s="1" t="s">
        <v>682</v>
      </c>
      <c r="AC2768" s="303" t="s">
        <v>209</v>
      </c>
      <c r="AD2768" s="303">
        <v>8401260407</v>
      </c>
      <c r="AE2768" s="303"/>
      <c r="AF2768" s="303" t="s">
        <v>1831</v>
      </c>
      <c r="AG2768" s="303" t="s">
        <v>1839</v>
      </c>
      <c r="AH2768" s="290"/>
      <c r="AI2768" s="375"/>
      <c r="AJ2768" s="375"/>
      <c r="AK2768" s="290" t="s">
        <v>1607</v>
      </c>
      <c r="AL2768" s="376"/>
      <c r="AM2768" s="376"/>
      <c r="AN2768" s="376"/>
    </row>
    <row r="2769" spans="1:40" s="374" customFormat="1" ht="100.5" customHeight="1">
      <c r="A2769" s="74" t="s">
        <v>1848</v>
      </c>
      <c r="B2769" s="73" t="s">
        <v>33</v>
      </c>
      <c r="C2769" s="308" t="s">
        <v>203</v>
      </c>
      <c r="D2769" s="308" t="s">
        <v>204</v>
      </c>
      <c r="E2769" s="308" t="s">
        <v>1827</v>
      </c>
      <c r="F2769" s="308" t="s">
        <v>204</v>
      </c>
      <c r="G2769" s="308" t="s">
        <v>1827</v>
      </c>
      <c r="H2769" s="308" t="s">
        <v>1828</v>
      </c>
      <c r="I2769" s="308" t="s">
        <v>1829</v>
      </c>
      <c r="J2769" s="308" t="s">
        <v>38</v>
      </c>
      <c r="K2769" s="316">
        <v>100</v>
      </c>
      <c r="L2769" s="288">
        <v>151010000</v>
      </c>
      <c r="M2769" s="620" t="s">
        <v>82</v>
      </c>
      <c r="N2769" s="73" t="s">
        <v>761</v>
      </c>
      <c r="O2769" s="308" t="s">
        <v>1849</v>
      </c>
      <c r="P2769" s="308"/>
      <c r="Q2769" s="308" t="s">
        <v>669</v>
      </c>
      <c r="R2769" s="308" t="s">
        <v>677</v>
      </c>
      <c r="S2769" s="73"/>
      <c r="T2769" s="73" t="s">
        <v>51</v>
      </c>
      <c r="U2769" s="73"/>
      <c r="V2769" s="287">
        <v>792960</v>
      </c>
      <c r="W2769" s="287">
        <v>792960</v>
      </c>
      <c r="X2769" s="625">
        <f t="shared" si="116"/>
        <v>888115.20000000007</v>
      </c>
      <c r="Y2769" s="308" t="s">
        <v>77</v>
      </c>
      <c r="Z2769" s="308">
        <v>2016</v>
      </c>
      <c r="AA2769" s="366"/>
      <c r="AB2769" s="1" t="s">
        <v>682</v>
      </c>
      <c r="AC2769" s="303" t="s">
        <v>209</v>
      </c>
      <c r="AD2769" s="303">
        <v>8401260407</v>
      </c>
      <c r="AE2769" s="303"/>
      <c r="AF2769" s="303" t="s">
        <v>1831</v>
      </c>
      <c r="AG2769" s="303" t="s">
        <v>1850</v>
      </c>
      <c r="AH2769" s="290"/>
      <c r="AI2769" s="375"/>
      <c r="AJ2769" s="375"/>
      <c r="AK2769" s="290" t="s">
        <v>1607</v>
      </c>
      <c r="AL2769" s="376"/>
      <c r="AM2769" s="376"/>
      <c r="AN2769" s="376"/>
    </row>
    <row r="2770" spans="1:40" s="816" customFormat="1" ht="100.5" customHeight="1">
      <c r="A2770" s="515" t="s">
        <v>1851</v>
      </c>
      <c r="B2770" s="521" t="s">
        <v>33</v>
      </c>
      <c r="C2770" s="534" t="s">
        <v>203</v>
      </c>
      <c r="D2770" s="534" t="s">
        <v>204</v>
      </c>
      <c r="E2770" s="534" t="s">
        <v>1827</v>
      </c>
      <c r="F2770" s="534" t="s">
        <v>204</v>
      </c>
      <c r="G2770" s="534" t="s">
        <v>1827</v>
      </c>
      <c r="H2770" s="534" t="s">
        <v>1828</v>
      </c>
      <c r="I2770" s="534" t="s">
        <v>1829</v>
      </c>
      <c r="J2770" s="534" t="s">
        <v>38</v>
      </c>
      <c r="K2770" s="535">
        <v>100</v>
      </c>
      <c r="L2770" s="599">
        <v>751000000</v>
      </c>
      <c r="M2770" s="693" t="s">
        <v>1821</v>
      </c>
      <c r="N2770" s="521" t="s">
        <v>761</v>
      </c>
      <c r="O2770" s="534" t="s">
        <v>1852</v>
      </c>
      <c r="P2770" s="534"/>
      <c r="Q2770" s="534" t="s">
        <v>669</v>
      </c>
      <c r="R2770" s="534" t="s">
        <v>677</v>
      </c>
      <c r="S2770" s="521"/>
      <c r="T2770" s="521" t="s">
        <v>51</v>
      </c>
      <c r="U2770" s="521"/>
      <c r="V2770" s="537">
        <v>600000</v>
      </c>
      <c r="W2770" s="537">
        <v>0</v>
      </c>
      <c r="X2770" s="524">
        <v>0</v>
      </c>
      <c r="Y2770" s="534" t="s">
        <v>77</v>
      </c>
      <c r="Z2770" s="534">
        <v>2016</v>
      </c>
      <c r="AA2770" s="581"/>
      <c r="AB2770" s="582" t="s">
        <v>682</v>
      </c>
      <c r="AC2770" s="529" t="s">
        <v>209</v>
      </c>
      <c r="AD2770" s="529">
        <v>8401260407</v>
      </c>
      <c r="AE2770" s="529"/>
      <c r="AF2770" s="529" t="s">
        <v>1831</v>
      </c>
      <c r="AG2770" s="529" t="s">
        <v>1853</v>
      </c>
      <c r="AH2770" s="531"/>
      <c r="AI2770" s="694"/>
      <c r="AJ2770" s="694"/>
      <c r="AK2770" s="531" t="s">
        <v>1607</v>
      </c>
      <c r="AL2770" s="695"/>
      <c r="AM2770" s="695"/>
      <c r="AN2770" s="695"/>
    </row>
    <row r="2771" spans="1:40" s="374" customFormat="1" ht="100.5" customHeight="1">
      <c r="A2771" s="74" t="s">
        <v>4530</v>
      </c>
      <c r="B2771" s="73" t="s">
        <v>33</v>
      </c>
      <c r="C2771" s="768" t="s">
        <v>203</v>
      </c>
      <c r="D2771" s="768" t="s">
        <v>204</v>
      </c>
      <c r="E2771" s="768" t="s">
        <v>1827</v>
      </c>
      <c r="F2771" s="768" t="s">
        <v>204</v>
      </c>
      <c r="G2771" s="768" t="s">
        <v>1827</v>
      </c>
      <c r="H2771" s="768" t="s">
        <v>1828</v>
      </c>
      <c r="I2771" s="768" t="s">
        <v>1829</v>
      </c>
      <c r="J2771" s="768" t="s">
        <v>1135</v>
      </c>
      <c r="K2771" s="787">
        <v>100</v>
      </c>
      <c r="L2771" s="766">
        <v>751000000</v>
      </c>
      <c r="M2771" s="753" t="s">
        <v>1821</v>
      </c>
      <c r="N2771" s="991" t="s">
        <v>2115</v>
      </c>
      <c r="O2771" s="768" t="s">
        <v>1852</v>
      </c>
      <c r="P2771" s="768"/>
      <c r="Q2771" s="768" t="s">
        <v>669</v>
      </c>
      <c r="R2771" s="768" t="s">
        <v>4531</v>
      </c>
      <c r="S2771" s="73"/>
      <c r="T2771" s="73" t="s">
        <v>51</v>
      </c>
      <c r="U2771" s="73"/>
      <c r="V2771" s="789">
        <v>600000</v>
      </c>
      <c r="W2771" s="789">
        <v>600000</v>
      </c>
      <c r="X2771" s="769">
        <f t="shared" ref="X2771" si="117">W2771*1.12</f>
        <v>672000.00000000012</v>
      </c>
      <c r="Y2771" s="768"/>
      <c r="Z2771" s="768">
        <v>2016</v>
      </c>
      <c r="AA2771" s="990" t="s">
        <v>4532</v>
      </c>
      <c r="AB2771" s="878" t="s">
        <v>682</v>
      </c>
      <c r="AC2771" s="790" t="s">
        <v>209</v>
      </c>
      <c r="AD2771" s="790">
        <v>8401260407</v>
      </c>
      <c r="AE2771" s="790"/>
      <c r="AF2771" s="790" t="s">
        <v>1831</v>
      </c>
      <c r="AG2771" s="790" t="s">
        <v>1853</v>
      </c>
      <c r="AH2771" s="760"/>
      <c r="AI2771" s="791"/>
      <c r="AJ2771" s="791"/>
      <c r="AK2771" s="760" t="s">
        <v>4533</v>
      </c>
      <c r="AL2771" s="376"/>
      <c r="AM2771" s="376"/>
      <c r="AN2771" s="376"/>
    </row>
    <row r="2772" spans="1:40" s="816" customFormat="1" ht="100.5" customHeight="1">
      <c r="A2772" s="515" t="s">
        <v>1854</v>
      </c>
      <c r="B2772" s="521" t="s">
        <v>33</v>
      </c>
      <c r="C2772" s="534" t="s">
        <v>203</v>
      </c>
      <c r="D2772" s="534" t="s">
        <v>204</v>
      </c>
      <c r="E2772" s="534" t="s">
        <v>1827</v>
      </c>
      <c r="F2772" s="534" t="s">
        <v>204</v>
      </c>
      <c r="G2772" s="534" t="s">
        <v>1827</v>
      </c>
      <c r="H2772" s="534" t="s">
        <v>1828</v>
      </c>
      <c r="I2772" s="534" t="s">
        <v>1829</v>
      </c>
      <c r="J2772" s="534" t="s">
        <v>38</v>
      </c>
      <c r="K2772" s="535">
        <v>100</v>
      </c>
      <c r="L2772" s="599">
        <v>751000000</v>
      </c>
      <c r="M2772" s="693" t="s">
        <v>1821</v>
      </c>
      <c r="N2772" s="521" t="s">
        <v>761</v>
      </c>
      <c r="O2772" s="534" t="s">
        <v>1855</v>
      </c>
      <c r="P2772" s="534"/>
      <c r="Q2772" s="534" t="s">
        <v>669</v>
      </c>
      <c r="R2772" s="534" t="s">
        <v>677</v>
      </c>
      <c r="S2772" s="521"/>
      <c r="T2772" s="521" t="s">
        <v>51</v>
      </c>
      <c r="U2772" s="521"/>
      <c r="V2772" s="537">
        <v>1200000</v>
      </c>
      <c r="W2772" s="537">
        <v>0</v>
      </c>
      <c r="X2772" s="524">
        <v>0</v>
      </c>
      <c r="Y2772" s="534" t="s">
        <v>77</v>
      </c>
      <c r="Z2772" s="534">
        <v>2016</v>
      </c>
      <c r="AA2772" s="581"/>
      <c r="AB2772" s="582" t="s">
        <v>682</v>
      </c>
      <c r="AC2772" s="529" t="s">
        <v>209</v>
      </c>
      <c r="AD2772" s="529">
        <v>8401260407</v>
      </c>
      <c r="AE2772" s="529"/>
      <c r="AF2772" s="529" t="s">
        <v>1831</v>
      </c>
      <c r="AG2772" s="529" t="s">
        <v>1856</v>
      </c>
      <c r="AH2772" s="531"/>
      <c r="AI2772" s="694"/>
      <c r="AJ2772" s="694"/>
      <c r="AK2772" s="531" t="s">
        <v>1607</v>
      </c>
      <c r="AL2772" s="695"/>
      <c r="AM2772" s="695"/>
      <c r="AN2772" s="695"/>
    </row>
    <row r="2773" spans="1:40" s="374" customFormat="1" ht="100.5" customHeight="1">
      <c r="A2773" s="74" t="s">
        <v>4534</v>
      </c>
      <c r="B2773" s="73" t="s">
        <v>33</v>
      </c>
      <c r="C2773" s="768" t="s">
        <v>203</v>
      </c>
      <c r="D2773" s="768" t="s">
        <v>204</v>
      </c>
      <c r="E2773" s="768" t="s">
        <v>1827</v>
      </c>
      <c r="F2773" s="768" t="s">
        <v>204</v>
      </c>
      <c r="G2773" s="768" t="s">
        <v>1827</v>
      </c>
      <c r="H2773" s="768" t="s">
        <v>1828</v>
      </c>
      <c r="I2773" s="768" t="s">
        <v>1829</v>
      </c>
      <c r="J2773" s="768" t="s">
        <v>1135</v>
      </c>
      <c r="K2773" s="787">
        <v>100</v>
      </c>
      <c r="L2773" s="766">
        <v>751000000</v>
      </c>
      <c r="M2773" s="753" t="s">
        <v>1821</v>
      </c>
      <c r="N2773" s="991" t="s">
        <v>2115</v>
      </c>
      <c r="O2773" s="768" t="s">
        <v>1855</v>
      </c>
      <c r="P2773" s="768"/>
      <c r="Q2773" s="768" t="s">
        <v>669</v>
      </c>
      <c r="R2773" s="768" t="s">
        <v>4531</v>
      </c>
      <c r="S2773" s="73"/>
      <c r="T2773" s="73" t="s">
        <v>51</v>
      </c>
      <c r="U2773" s="73"/>
      <c r="V2773" s="789">
        <v>1200000</v>
      </c>
      <c r="W2773" s="789">
        <v>1200000</v>
      </c>
      <c r="X2773" s="769">
        <f t="shared" ref="X2773" si="118">W2773*1.12</f>
        <v>1344000.0000000002</v>
      </c>
      <c r="Y2773" s="768"/>
      <c r="Z2773" s="768">
        <v>2016</v>
      </c>
      <c r="AA2773" s="990" t="s">
        <v>4532</v>
      </c>
      <c r="AB2773" s="878" t="s">
        <v>682</v>
      </c>
      <c r="AC2773" s="790" t="s">
        <v>209</v>
      </c>
      <c r="AD2773" s="790">
        <v>8401260407</v>
      </c>
      <c r="AE2773" s="790"/>
      <c r="AF2773" s="790" t="s">
        <v>1831</v>
      </c>
      <c r="AG2773" s="790" t="s">
        <v>1856</v>
      </c>
      <c r="AH2773" s="760"/>
      <c r="AI2773" s="791"/>
      <c r="AJ2773" s="791"/>
      <c r="AK2773" s="760" t="s">
        <v>4533</v>
      </c>
      <c r="AL2773" s="376"/>
      <c r="AM2773" s="376"/>
      <c r="AN2773" s="376"/>
    </row>
    <row r="2774" spans="1:40" s="374" customFormat="1" ht="100.5" customHeight="1">
      <c r="A2774" s="74" t="s">
        <v>1857</v>
      </c>
      <c r="B2774" s="73" t="s">
        <v>33</v>
      </c>
      <c r="C2774" s="308" t="s">
        <v>203</v>
      </c>
      <c r="D2774" s="308" t="s">
        <v>204</v>
      </c>
      <c r="E2774" s="308" t="s">
        <v>1827</v>
      </c>
      <c r="F2774" s="308" t="s">
        <v>204</v>
      </c>
      <c r="G2774" s="308" t="s">
        <v>1827</v>
      </c>
      <c r="H2774" s="308" t="s">
        <v>1828</v>
      </c>
      <c r="I2774" s="308" t="s">
        <v>1829</v>
      </c>
      <c r="J2774" s="308" t="s">
        <v>38</v>
      </c>
      <c r="K2774" s="316">
        <v>100</v>
      </c>
      <c r="L2774" s="620">
        <v>431010000</v>
      </c>
      <c r="M2774" s="5" t="s">
        <v>129</v>
      </c>
      <c r="N2774" s="73" t="s">
        <v>761</v>
      </c>
      <c r="O2774" s="308" t="s">
        <v>1858</v>
      </c>
      <c r="P2774" s="308"/>
      <c r="Q2774" s="308" t="s">
        <v>669</v>
      </c>
      <c r="R2774" s="308" t="s">
        <v>677</v>
      </c>
      <c r="S2774" s="73"/>
      <c r="T2774" s="73" t="s">
        <v>51</v>
      </c>
      <c r="U2774" s="73"/>
      <c r="V2774" s="287">
        <v>342400</v>
      </c>
      <c r="W2774" s="287">
        <v>342400</v>
      </c>
      <c r="X2774" s="625">
        <f t="shared" si="116"/>
        <v>383488.00000000006</v>
      </c>
      <c r="Y2774" s="308" t="s">
        <v>77</v>
      </c>
      <c r="Z2774" s="308">
        <v>2016</v>
      </c>
      <c r="AA2774" s="366"/>
      <c r="AB2774" s="1" t="s">
        <v>682</v>
      </c>
      <c r="AC2774" s="303" t="s">
        <v>209</v>
      </c>
      <c r="AD2774" s="303">
        <v>8401260407</v>
      </c>
      <c r="AE2774" s="303"/>
      <c r="AF2774" s="303" t="s">
        <v>1831</v>
      </c>
      <c r="AG2774" s="303" t="s">
        <v>1859</v>
      </c>
      <c r="AH2774" s="290"/>
      <c r="AI2774" s="375"/>
      <c r="AJ2774" s="375"/>
      <c r="AK2774" s="290" t="s">
        <v>1607</v>
      </c>
      <c r="AL2774" s="376"/>
      <c r="AM2774" s="376"/>
      <c r="AN2774" s="376"/>
    </row>
    <row r="2775" spans="1:40" s="374" customFormat="1" ht="100.5" customHeight="1">
      <c r="A2775" s="74" t="s">
        <v>1860</v>
      </c>
      <c r="B2775" s="73" t="s">
        <v>33</v>
      </c>
      <c r="C2775" s="308" t="s">
        <v>203</v>
      </c>
      <c r="D2775" s="308" t="s">
        <v>204</v>
      </c>
      <c r="E2775" s="308" t="s">
        <v>1827</v>
      </c>
      <c r="F2775" s="308" t="s">
        <v>204</v>
      </c>
      <c r="G2775" s="308" t="s">
        <v>1827</v>
      </c>
      <c r="H2775" s="308" t="s">
        <v>1828</v>
      </c>
      <c r="I2775" s="308" t="s">
        <v>1829</v>
      </c>
      <c r="J2775" s="308" t="s">
        <v>38</v>
      </c>
      <c r="K2775" s="316">
        <v>100</v>
      </c>
      <c r="L2775" s="620">
        <v>471010000</v>
      </c>
      <c r="M2775" s="367" t="s">
        <v>125</v>
      </c>
      <c r="N2775" s="73" t="s">
        <v>761</v>
      </c>
      <c r="O2775" s="308" t="s">
        <v>1861</v>
      </c>
      <c r="P2775" s="308"/>
      <c r="Q2775" s="308" t="s">
        <v>669</v>
      </c>
      <c r="R2775" s="308" t="s">
        <v>677</v>
      </c>
      <c r="S2775" s="73"/>
      <c r="T2775" s="73" t="s">
        <v>51</v>
      </c>
      <c r="U2775" s="73"/>
      <c r="V2775" s="287">
        <v>834840</v>
      </c>
      <c r="W2775" s="287">
        <v>834840</v>
      </c>
      <c r="X2775" s="625">
        <f t="shared" si="116"/>
        <v>935020.8</v>
      </c>
      <c r="Y2775" s="308" t="s">
        <v>77</v>
      </c>
      <c r="Z2775" s="308">
        <v>2016</v>
      </c>
      <c r="AA2775" s="366"/>
      <c r="AB2775" s="1" t="s">
        <v>682</v>
      </c>
      <c r="AC2775" s="303" t="s">
        <v>209</v>
      </c>
      <c r="AD2775" s="303">
        <v>8401260407</v>
      </c>
      <c r="AE2775" s="303"/>
      <c r="AF2775" s="303" t="s">
        <v>1831</v>
      </c>
      <c r="AG2775" s="303" t="s">
        <v>1862</v>
      </c>
      <c r="AH2775" s="290"/>
      <c r="AI2775" s="375"/>
      <c r="AJ2775" s="375"/>
      <c r="AK2775" s="290" t="s">
        <v>1607</v>
      </c>
      <c r="AL2775" s="376"/>
      <c r="AM2775" s="376"/>
      <c r="AN2775" s="376"/>
    </row>
    <row r="2776" spans="1:40" s="374" customFormat="1" ht="100.5" customHeight="1">
      <c r="A2776" s="74" t="s">
        <v>1863</v>
      </c>
      <c r="B2776" s="73" t="s">
        <v>33</v>
      </c>
      <c r="C2776" s="308" t="s">
        <v>203</v>
      </c>
      <c r="D2776" s="308" t="s">
        <v>204</v>
      </c>
      <c r="E2776" s="308" t="s">
        <v>1827</v>
      </c>
      <c r="F2776" s="308" t="s">
        <v>204</v>
      </c>
      <c r="G2776" s="308" t="s">
        <v>1827</v>
      </c>
      <c r="H2776" s="308" t="s">
        <v>1828</v>
      </c>
      <c r="I2776" s="308" t="s">
        <v>1829</v>
      </c>
      <c r="J2776" s="308" t="s">
        <v>38</v>
      </c>
      <c r="K2776" s="316">
        <v>100</v>
      </c>
      <c r="L2776" s="621">
        <v>311010000</v>
      </c>
      <c r="M2776" s="288" t="s">
        <v>342</v>
      </c>
      <c r="N2776" s="73" t="s">
        <v>761</v>
      </c>
      <c r="O2776" s="308" t="s">
        <v>1619</v>
      </c>
      <c r="P2776" s="308"/>
      <c r="Q2776" s="308" t="s">
        <v>669</v>
      </c>
      <c r="R2776" s="308" t="s">
        <v>677</v>
      </c>
      <c r="S2776" s="73"/>
      <c r="T2776" s="73" t="s">
        <v>51</v>
      </c>
      <c r="U2776" s="73"/>
      <c r="V2776" s="287">
        <v>633000</v>
      </c>
      <c r="W2776" s="287">
        <v>633000</v>
      </c>
      <c r="X2776" s="625">
        <f t="shared" ref="X2776:X2782" si="119">W2776*1.12</f>
        <v>708960.00000000012</v>
      </c>
      <c r="Y2776" s="308" t="s">
        <v>77</v>
      </c>
      <c r="Z2776" s="308">
        <v>2016</v>
      </c>
      <c r="AA2776" s="366"/>
      <c r="AB2776" s="1" t="s">
        <v>682</v>
      </c>
      <c r="AC2776" s="303" t="s">
        <v>209</v>
      </c>
      <c r="AD2776" s="303">
        <v>8401260407</v>
      </c>
      <c r="AE2776" s="303"/>
      <c r="AF2776" s="303" t="s">
        <v>1831</v>
      </c>
      <c r="AG2776" s="303" t="s">
        <v>1864</v>
      </c>
      <c r="AH2776" s="290"/>
      <c r="AI2776" s="375"/>
      <c r="AJ2776" s="375"/>
      <c r="AK2776" s="290" t="s">
        <v>1607</v>
      </c>
      <c r="AL2776" s="376"/>
      <c r="AM2776" s="376"/>
      <c r="AN2776" s="376"/>
    </row>
    <row r="2777" spans="1:40" s="374" customFormat="1" ht="100.5" customHeight="1">
      <c r="A2777" s="74" t="s">
        <v>1865</v>
      </c>
      <c r="B2777" s="73" t="s">
        <v>33</v>
      </c>
      <c r="C2777" s="308" t="s">
        <v>203</v>
      </c>
      <c r="D2777" s="308" t="s">
        <v>204</v>
      </c>
      <c r="E2777" s="308" t="s">
        <v>1827</v>
      </c>
      <c r="F2777" s="308" t="s">
        <v>204</v>
      </c>
      <c r="G2777" s="308" t="s">
        <v>1827</v>
      </c>
      <c r="H2777" s="308" t="s">
        <v>1828</v>
      </c>
      <c r="I2777" s="308" t="s">
        <v>1829</v>
      </c>
      <c r="J2777" s="308" t="s">
        <v>38</v>
      </c>
      <c r="K2777" s="316">
        <v>100</v>
      </c>
      <c r="L2777" s="621">
        <v>311010000</v>
      </c>
      <c r="M2777" s="288" t="s">
        <v>342</v>
      </c>
      <c r="N2777" s="73" t="s">
        <v>761</v>
      </c>
      <c r="O2777" s="308" t="s">
        <v>1866</v>
      </c>
      <c r="P2777" s="308"/>
      <c r="Q2777" s="308" t="s">
        <v>669</v>
      </c>
      <c r="R2777" s="308" t="s">
        <v>677</v>
      </c>
      <c r="S2777" s="73"/>
      <c r="T2777" s="73" t="s">
        <v>51</v>
      </c>
      <c r="U2777" s="73"/>
      <c r="V2777" s="287">
        <v>633000</v>
      </c>
      <c r="W2777" s="287">
        <v>633000</v>
      </c>
      <c r="X2777" s="625">
        <f t="shared" si="119"/>
        <v>708960.00000000012</v>
      </c>
      <c r="Y2777" s="308" t="s">
        <v>77</v>
      </c>
      <c r="Z2777" s="308">
        <v>2016</v>
      </c>
      <c r="AA2777" s="366"/>
      <c r="AB2777" s="1" t="s">
        <v>682</v>
      </c>
      <c r="AC2777" s="303" t="s">
        <v>209</v>
      </c>
      <c r="AD2777" s="303">
        <v>8401260407</v>
      </c>
      <c r="AE2777" s="303"/>
      <c r="AF2777" s="303" t="s">
        <v>1831</v>
      </c>
      <c r="AG2777" s="303" t="s">
        <v>1867</v>
      </c>
      <c r="AH2777" s="290"/>
      <c r="AI2777" s="375"/>
      <c r="AJ2777" s="375"/>
      <c r="AK2777" s="290" t="s">
        <v>1607</v>
      </c>
      <c r="AL2777" s="376"/>
      <c r="AM2777" s="376"/>
      <c r="AN2777" s="376"/>
    </row>
    <row r="2778" spans="1:40" s="374" customFormat="1" ht="100.5" customHeight="1">
      <c r="A2778" s="74" t="s">
        <v>1868</v>
      </c>
      <c r="B2778" s="73" t="s">
        <v>33</v>
      </c>
      <c r="C2778" s="308" t="s">
        <v>203</v>
      </c>
      <c r="D2778" s="308" t="s">
        <v>204</v>
      </c>
      <c r="E2778" s="308" t="s">
        <v>1827</v>
      </c>
      <c r="F2778" s="308" t="s">
        <v>204</v>
      </c>
      <c r="G2778" s="308" t="s">
        <v>1827</v>
      </c>
      <c r="H2778" s="308" t="s">
        <v>1828</v>
      </c>
      <c r="I2778" s="308" t="s">
        <v>1829</v>
      </c>
      <c r="J2778" s="308" t="s">
        <v>38</v>
      </c>
      <c r="K2778" s="316">
        <v>100</v>
      </c>
      <c r="L2778" s="620">
        <v>391010000</v>
      </c>
      <c r="M2778" s="624" t="s">
        <v>341</v>
      </c>
      <c r="N2778" s="73" t="s">
        <v>761</v>
      </c>
      <c r="O2778" s="308" t="s">
        <v>1635</v>
      </c>
      <c r="P2778" s="308"/>
      <c r="Q2778" s="308" t="s">
        <v>669</v>
      </c>
      <c r="R2778" s="308" t="s">
        <v>677</v>
      </c>
      <c r="S2778" s="73"/>
      <c r="T2778" s="73" t="s">
        <v>51</v>
      </c>
      <c r="U2778" s="73"/>
      <c r="V2778" s="287">
        <v>552988.80000000005</v>
      </c>
      <c r="W2778" s="287">
        <v>552988.80000000005</v>
      </c>
      <c r="X2778" s="625">
        <f t="shared" si="119"/>
        <v>619347.45600000012</v>
      </c>
      <c r="Y2778" s="308" t="s">
        <v>77</v>
      </c>
      <c r="Z2778" s="308">
        <v>2016</v>
      </c>
      <c r="AA2778" s="366"/>
      <c r="AB2778" s="1" t="s">
        <v>682</v>
      </c>
      <c r="AC2778" s="303" t="s">
        <v>209</v>
      </c>
      <c r="AD2778" s="303">
        <v>8401260407</v>
      </c>
      <c r="AE2778" s="303"/>
      <c r="AF2778" s="303" t="s">
        <v>1831</v>
      </c>
      <c r="AG2778" s="303" t="s">
        <v>1869</v>
      </c>
      <c r="AH2778" s="290"/>
      <c r="AI2778" s="375"/>
      <c r="AJ2778" s="375"/>
      <c r="AK2778" s="290" t="s">
        <v>1607</v>
      </c>
      <c r="AL2778" s="376"/>
      <c r="AM2778" s="376"/>
      <c r="AN2778" s="376"/>
    </row>
    <row r="2779" spans="1:40" s="816" customFormat="1" ht="100.5" customHeight="1">
      <c r="A2779" s="515" t="s">
        <v>1870</v>
      </c>
      <c r="B2779" s="521" t="s">
        <v>33</v>
      </c>
      <c r="C2779" s="534" t="s">
        <v>203</v>
      </c>
      <c r="D2779" s="534" t="s">
        <v>204</v>
      </c>
      <c r="E2779" s="534" t="s">
        <v>1827</v>
      </c>
      <c r="F2779" s="534" t="s">
        <v>204</v>
      </c>
      <c r="G2779" s="534" t="s">
        <v>1827</v>
      </c>
      <c r="H2779" s="534" t="s">
        <v>1828</v>
      </c>
      <c r="I2779" s="534" t="s">
        <v>1829</v>
      </c>
      <c r="J2779" s="534" t="s">
        <v>1135</v>
      </c>
      <c r="K2779" s="535">
        <v>100</v>
      </c>
      <c r="L2779" s="533">
        <v>511010000</v>
      </c>
      <c r="M2779" s="693" t="s">
        <v>88</v>
      </c>
      <c r="N2779" s="521" t="s">
        <v>761</v>
      </c>
      <c r="O2779" s="534" t="s">
        <v>1871</v>
      </c>
      <c r="P2779" s="534"/>
      <c r="Q2779" s="534" t="s">
        <v>669</v>
      </c>
      <c r="R2779" s="534" t="s">
        <v>677</v>
      </c>
      <c r="S2779" s="521"/>
      <c r="T2779" s="521" t="s">
        <v>51</v>
      </c>
      <c r="U2779" s="521"/>
      <c r="V2779" s="537">
        <v>810100</v>
      </c>
      <c r="W2779" s="537">
        <v>0</v>
      </c>
      <c r="X2779" s="524">
        <v>0</v>
      </c>
      <c r="Y2779" s="534" t="s">
        <v>77</v>
      </c>
      <c r="Z2779" s="534">
        <v>2016</v>
      </c>
      <c r="AA2779" s="581"/>
      <c r="AB2779" s="582" t="s">
        <v>682</v>
      </c>
      <c r="AC2779" s="529"/>
      <c r="AD2779" s="529">
        <v>8401260407</v>
      </c>
      <c r="AE2779" s="529"/>
      <c r="AF2779" s="529" t="s">
        <v>1831</v>
      </c>
      <c r="AG2779" s="529" t="s">
        <v>1872</v>
      </c>
      <c r="AH2779" s="531"/>
      <c r="AI2779" s="694"/>
      <c r="AJ2779" s="694"/>
      <c r="AK2779" s="531" t="s">
        <v>1607</v>
      </c>
      <c r="AL2779" s="695"/>
      <c r="AM2779" s="695"/>
      <c r="AN2779" s="695"/>
    </row>
    <row r="2780" spans="1:40" s="374" customFormat="1" ht="100.5" customHeight="1">
      <c r="A2780" s="8" t="s">
        <v>4179</v>
      </c>
      <c r="B2780" s="25" t="s">
        <v>33</v>
      </c>
      <c r="C2780" s="25" t="s">
        <v>203</v>
      </c>
      <c r="D2780" s="25" t="s">
        <v>204</v>
      </c>
      <c r="E2780" s="25" t="s">
        <v>1827</v>
      </c>
      <c r="F2780" s="25" t="s">
        <v>204</v>
      </c>
      <c r="G2780" s="25" t="s">
        <v>1827</v>
      </c>
      <c r="H2780" s="25" t="s">
        <v>1828</v>
      </c>
      <c r="I2780" s="25" t="s">
        <v>1829</v>
      </c>
      <c r="J2780" s="25" t="s">
        <v>1135</v>
      </c>
      <c r="K2780" s="10">
        <v>100</v>
      </c>
      <c r="L2780" s="8">
        <v>511010000</v>
      </c>
      <c r="M2780" s="26" t="s">
        <v>88</v>
      </c>
      <c r="N2780" s="73" t="s">
        <v>1199</v>
      </c>
      <c r="O2780" s="25" t="s">
        <v>1871</v>
      </c>
      <c r="P2780" s="25"/>
      <c r="Q2780" s="25" t="s">
        <v>669</v>
      </c>
      <c r="R2780" s="25" t="s">
        <v>677</v>
      </c>
      <c r="S2780" s="73"/>
      <c r="T2780" s="73" t="s">
        <v>51</v>
      </c>
      <c r="U2780" s="73"/>
      <c r="V2780" s="15">
        <v>480000</v>
      </c>
      <c r="W2780" s="15">
        <v>480000</v>
      </c>
      <c r="X2780" s="7">
        <f t="shared" si="119"/>
        <v>537600</v>
      </c>
      <c r="Y2780" s="25"/>
      <c r="Z2780" s="25">
        <v>2016</v>
      </c>
      <c r="AA2780" s="859" t="s">
        <v>3841</v>
      </c>
      <c r="AB2780" s="1" t="s">
        <v>682</v>
      </c>
      <c r="AC2780" s="433"/>
      <c r="AD2780" s="433">
        <v>8401260407</v>
      </c>
      <c r="AE2780" s="433"/>
      <c r="AF2780" s="433" t="s">
        <v>1831</v>
      </c>
      <c r="AG2780" s="433" t="s">
        <v>1872</v>
      </c>
      <c r="AH2780" s="2"/>
      <c r="AI2780" s="444"/>
      <c r="AJ2780" s="444"/>
      <c r="AK2780" s="2" t="s">
        <v>4125</v>
      </c>
      <c r="AL2780" s="376"/>
      <c r="AM2780" s="376"/>
      <c r="AN2780" s="376"/>
    </row>
    <row r="2781" spans="1:40" s="816" customFormat="1" ht="100.5" customHeight="1">
      <c r="A2781" s="515" t="s">
        <v>1873</v>
      </c>
      <c r="B2781" s="521" t="s">
        <v>33</v>
      </c>
      <c r="C2781" s="534" t="s">
        <v>203</v>
      </c>
      <c r="D2781" s="534" t="s">
        <v>204</v>
      </c>
      <c r="E2781" s="534" t="s">
        <v>1827</v>
      </c>
      <c r="F2781" s="534" t="s">
        <v>204</v>
      </c>
      <c r="G2781" s="534" t="s">
        <v>1827</v>
      </c>
      <c r="H2781" s="534" t="s">
        <v>1828</v>
      </c>
      <c r="I2781" s="534" t="s">
        <v>1829</v>
      </c>
      <c r="J2781" s="534" t="s">
        <v>1135</v>
      </c>
      <c r="K2781" s="535">
        <v>100</v>
      </c>
      <c r="L2781" s="533">
        <v>511010000</v>
      </c>
      <c r="M2781" s="693" t="s">
        <v>88</v>
      </c>
      <c r="N2781" s="521" t="s">
        <v>761</v>
      </c>
      <c r="O2781" s="534" t="s">
        <v>1874</v>
      </c>
      <c r="P2781" s="534"/>
      <c r="Q2781" s="534" t="s">
        <v>669</v>
      </c>
      <c r="R2781" s="534" t="s">
        <v>677</v>
      </c>
      <c r="S2781" s="521"/>
      <c r="T2781" s="521" t="s">
        <v>51</v>
      </c>
      <c r="U2781" s="521"/>
      <c r="V2781" s="537">
        <v>810100</v>
      </c>
      <c r="W2781" s="537">
        <v>0</v>
      </c>
      <c r="X2781" s="524">
        <v>0</v>
      </c>
      <c r="Y2781" s="534" t="s">
        <v>77</v>
      </c>
      <c r="Z2781" s="534">
        <v>2016</v>
      </c>
      <c r="AA2781" s="581"/>
      <c r="AB2781" s="582" t="s">
        <v>682</v>
      </c>
      <c r="AC2781" s="529"/>
      <c r="AD2781" s="529">
        <v>8401260407</v>
      </c>
      <c r="AE2781" s="529"/>
      <c r="AF2781" s="529" t="s">
        <v>1831</v>
      </c>
      <c r="AG2781" s="529" t="s">
        <v>1872</v>
      </c>
      <c r="AH2781" s="531"/>
      <c r="AI2781" s="694"/>
      <c r="AJ2781" s="694"/>
      <c r="AK2781" s="531" t="s">
        <v>1607</v>
      </c>
      <c r="AL2781" s="695"/>
      <c r="AM2781" s="695"/>
      <c r="AN2781" s="695"/>
    </row>
    <row r="2782" spans="1:40" s="374" customFormat="1" ht="100.5" customHeight="1">
      <c r="A2782" s="74" t="s">
        <v>4180</v>
      </c>
      <c r="B2782" s="73" t="s">
        <v>33</v>
      </c>
      <c r="C2782" s="25" t="s">
        <v>203</v>
      </c>
      <c r="D2782" s="25" t="s">
        <v>204</v>
      </c>
      <c r="E2782" s="25" t="s">
        <v>1827</v>
      </c>
      <c r="F2782" s="25" t="s">
        <v>204</v>
      </c>
      <c r="G2782" s="25" t="s">
        <v>1827</v>
      </c>
      <c r="H2782" s="25" t="s">
        <v>1828</v>
      </c>
      <c r="I2782" s="25" t="s">
        <v>1829</v>
      </c>
      <c r="J2782" s="25" t="s">
        <v>1135</v>
      </c>
      <c r="K2782" s="10">
        <v>100</v>
      </c>
      <c r="L2782" s="8">
        <v>511010000</v>
      </c>
      <c r="M2782" s="26" t="s">
        <v>88</v>
      </c>
      <c r="N2782" s="73" t="s">
        <v>1199</v>
      </c>
      <c r="O2782" s="25" t="s">
        <v>1874</v>
      </c>
      <c r="P2782" s="25"/>
      <c r="Q2782" s="25" t="s">
        <v>669</v>
      </c>
      <c r="R2782" s="25" t="s">
        <v>677</v>
      </c>
      <c r="S2782" s="73"/>
      <c r="T2782" s="73" t="s">
        <v>51</v>
      </c>
      <c r="U2782" s="73"/>
      <c r="V2782" s="15">
        <v>480000</v>
      </c>
      <c r="W2782" s="15">
        <v>480000</v>
      </c>
      <c r="X2782" s="7">
        <f t="shared" si="119"/>
        <v>537600</v>
      </c>
      <c r="Y2782" s="25"/>
      <c r="Z2782" s="25">
        <v>2016</v>
      </c>
      <c r="AA2782" s="859" t="s">
        <v>3841</v>
      </c>
      <c r="AB2782" s="1" t="s">
        <v>682</v>
      </c>
      <c r="AC2782" s="433"/>
      <c r="AD2782" s="433">
        <v>8401260407</v>
      </c>
      <c r="AE2782" s="433"/>
      <c r="AF2782" s="433" t="s">
        <v>1831</v>
      </c>
      <c r="AG2782" s="433" t="s">
        <v>1872</v>
      </c>
      <c r="AH2782" s="2"/>
      <c r="AI2782" s="444"/>
      <c r="AJ2782" s="444"/>
      <c r="AK2782" s="2" t="s">
        <v>4125</v>
      </c>
      <c r="AL2782" s="376"/>
      <c r="AM2782" s="376"/>
      <c r="AN2782" s="376"/>
    </row>
    <row r="2783" spans="1:40" s="816" customFormat="1" ht="100.5" customHeight="1">
      <c r="A2783" s="515" t="s">
        <v>1875</v>
      </c>
      <c r="B2783" s="521" t="s">
        <v>33</v>
      </c>
      <c r="C2783" s="534" t="s">
        <v>203</v>
      </c>
      <c r="D2783" s="534" t="s">
        <v>204</v>
      </c>
      <c r="E2783" s="534" t="s">
        <v>1827</v>
      </c>
      <c r="F2783" s="534" t="s">
        <v>204</v>
      </c>
      <c r="G2783" s="534" t="s">
        <v>1827</v>
      </c>
      <c r="H2783" s="534" t="s">
        <v>1828</v>
      </c>
      <c r="I2783" s="534" t="s">
        <v>1829</v>
      </c>
      <c r="J2783" s="534" t="s">
        <v>1135</v>
      </c>
      <c r="K2783" s="535">
        <v>100</v>
      </c>
      <c r="L2783" s="533">
        <v>511010000</v>
      </c>
      <c r="M2783" s="693" t="s">
        <v>88</v>
      </c>
      <c r="N2783" s="521" t="s">
        <v>761</v>
      </c>
      <c r="O2783" s="534" t="s">
        <v>1876</v>
      </c>
      <c r="P2783" s="534"/>
      <c r="Q2783" s="534" t="s">
        <v>669</v>
      </c>
      <c r="R2783" s="534" t="s">
        <v>677</v>
      </c>
      <c r="S2783" s="521"/>
      <c r="T2783" s="521" t="s">
        <v>51</v>
      </c>
      <c r="U2783" s="521"/>
      <c r="V2783" s="537">
        <v>810100</v>
      </c>
      <c r="W2783" s="537">
        <v>0</v>
      </c>
      <c r="X2783" s="524">
        <v>0</v>
      </c>
      <c r="Y2783" s="534" t="s">
        <v>77</v>
      </c>
      <c r="Z2783" s="534">
        <v>2016</v>
      </c>
      <c r="AA2783" s="581"/>
      <c r="AB2783" s="582" t="s">
        <v>682</v>
      </c>
      <c r="AC2783" s="529"/>
      <c r="AD2783" s="529">
        <v>8401260407</v>
      </c>
      <c r="AE2783" s="529"/>
      <c r="AF2783" s="529" t="s">
        <v>1831</v>
      </c>
      <c r="AG2783" s="529" t="s">
        <v>1877</v>
      </c>
      <c r="AH2783" s="531"/>
      <c r="AI2783" s="694"/>
      <c r="AJ2783" s="694"/>
      <c r="AK2783" s="531" t="s">
        <v>1607</v>
      </c>
      <c r="AL2783" s="695"/>
      <c r="AM2783" s="695"/>
      <c r="AN2783" s="695"/>
    </row>
    <row r="2784" spans="1:40" s="816" customFormat="1" ht="100.5" customHeight="1">
      <c r="A2784" s="515" t="s">
        <v>4126</v>
      </c>
      <c r="B2784" s="521" t="s">
        <v>33</v>
      </c>
      <c r="C2784" s="607" t="s">
        <v>203</v>
      </c>
      <c r="D2784" s="607" t="s">
        <v>204</v>
      </c>
      <c r="E2784" s="607" t="s">
        <v>1827</v>
      </c>
      <c r="F2784" s="607" t="s">
        <v>204</v>
      </c>
      <c r="G2784" s="607" t="s">
        <v>1827</v>
      </c>
      <c r="H2784" s="607" t="s">
        <v>1828</v>
      </c>
      <c r="I2784" s="607" t="s">
        <v>1829</v>
      </c>
      <c r="J2784" s="607" t="s">
        <v>1135</v>
      </c>
      <c r="K2784" s="541">
        <v>100</v>
      </c>
      <c r="L2784" s="495">
        <v>511010000</v>
      </c>
      <c r="M2784" s="496" t="s">
        <v>88</v>
      </c>
      <c r="N2784" s="521" t="s">
        <v>761</v>
      </c>
      <c r="O2784" s="607" t="s">
        <v>1876</v>
      </c>
      <c r="P2784" s="607"/>
      <c r="Q2784" s="607" t="s">
        <v>669</v>
      </c>
      <c r="R2784" s="607" t="s">
        <v>677</v>
      </c>
      <c r="S2784" s="521"/>
      <c r="T2784" s="521" t="s">
        <v>51</v>
      </c>
      <c r="U2784" s="521"/>
      <c r="V2784" s="707">
        <v>810100</v>
      </c>
      <c r="W2784" s="701">
        <v>0</v>
      </c>
      <c r="X2784" s="545">
        <v>0</v>
      </c>
      <c r="Y2784" s="607" t="s">
        <v>77</v>
      </c>
      <c r="Z2784" s="607">
        <v>2016</v>
      </c>
      <c r="AA2784" s="832" t="s">
        <v>3133</v>
      </c>
      <c r="AB2784" s="582" t="s">
        <v>682</v>
      </c>
      <c r="AC2784" s="548"/>
      <c r="AD2784" s="548">
        <v>8401260407</v>
      </c>
      <c r="AE2784" s="548"/>
      <c r="AF2784" s="548" t="s">
        <v>1831</v>
      </c>
      <c r="AG2784" s="548" t="s">
        <v>1877</v>
      </c>
      <c r="AH2784" s="501"/>
      <c r="AI2784" s="801"/>
      <c r="AJ2784" s="801"/>
      <c r="AK2784" s="501" t="s">
        <v>4125</v>
      </c>
      <c r="AL2784" s="695"/>
      <c r="AM2784" s="695"/>
      <c r="AN2784" s="695"/>
    </row>
    <row r="2785" spans="1:40" s="816" customFormat="1" ht="100.5" customHeight="1">
      <c r="A2785" s="515" t="s">
        <v>1878</v>
      </c>
      <c r="B2785" s="534" t="s">
        <v>33</v>
      </c>
      <c r="C2785" s="534" t="s">
        <v>203</v>
      </c>
      <c r="D2785" s="534" t="s">
        <v>204</v>
      </c>
      <c r="E2785" s="534" t="s">
        <v>1827</v>
      </c>
      <c r="F2785" s="534" t="s">
        <v>204</v>
      </c>
      <c r="G2785" s="534" t="s">
        <v>1827</v>
      </c>
      <c r="H2785" s="534" t="s">
        <v>1828</v>
      </c>
      <c r="I2785" s="534" t="s">
        <v>1829</v>
      </c>
      <c r="J2785" s="534" t="s">
        <v>1135</v>
      </c>
      <c r="K2785" s="535">
        <v>100</v>
      </c>
      <c r="L2785" s="533">
        <v>511010000</v>
      </c>
      <c r="M2785" s="693" t="s">
        <v>88</v>
      </c>
      <c r="N2785" s="534" t="s">
        <v>761</v>
      </c>
      <c r="O2785" s="534" t="s">
        <v>1879</v>
      </c>
      <c r="P2785" s="534"/>
      <c r="Q2785" s="534" t="s">
        <v>669</v>
      </c>
      <c r="R2785" s="534" t="s">
        <v>677</v>
      </c>
      <c r="S2785" s="534"/>
      <c r="T2785" s="534" t="s">
        <v>51</v>
      </c>
      <c r="U2785" s="534"/>
      <c r="V2785" s="537">
        <v>810100</v>
      </c>
      <c r="W2785" s="537">
        <v>0</v>
      </c>
      <c r="X2785" s="524">
        <v>0</v>
      </c>
      <c r="Y2785" s="534" t="s">
        <v>77</v>
      </c>
      <c r="Z2785" s="534">
        <v>2016</v>
      </c>
      <c r="AA2785" s="534"/>
      <c r="AB2785" s="582" t="s">
        <v>682</v>
      </c>
      <c r="AC2785" s="529"/>
      <c r="AD2785" s="529">
        <v>8401260407</v>
      </c>
      <c r="AE2785" s="529"/>
      <c r="AF2785" s="529" t="s">
        <v>1831</v>
      </c>
      <c r="AG2785" s="529" t="s">
        <v>1877</v>
      </c>
      <c r="AH2785" s="531"/>
      <c r="AI2785" s="694"/>
      <c r="AJ2785" s="694"/>
      <c r="AK2785" s="531" t="s">
        <v>1607</v>
      </c>
      <c r="AL2785" s="695"/>
      <c r="AM2785" s="695"/>
      <c r="AN2785" s="695"/>
    </row>
    <row r="2786" spans="1:40" s="816" customFormat="1" ht="100.5" customHeight="1">
      <c r="A2786" s="515" t="s">
        <v>4127</v>
      </c>
      <c r="B2786" s="607" t="s">
        <v>33</v>
      </c>
      <c r="C2786" s="607" t="s">
        <v>203</v>
      </c>
      <c r="D2786" s="607" t="s">
        <v>204</v>
      </c>
      <c r="E2786" s="607" t="s">
        <v>1827</v>
      </c>
      <c r="F2786" s="607" t="s">
        <v>204</v>
      </c>
      <c r="G2786" s="607" t="s">
        <v>1827</v>
      </c>
      <c r="H2786" s="607" t="s">
        <v>1828</v>
      </c>
      <c r="I2786" s="607" t="s">
        <v>1829</v>
      </c>
      <c r="J2786" s="607" t="s">
        <v>1135</v>
      </c>
      <c r="K2786" s="541">
        <v>100</v>
      </c>
      <c r="L2786" s="495">
        <v>511010000</v>
      </c>
      <c r="M2786" s="496" t="s">
        <v>88</v>
      </c>
      <c r="N2786" s="607" t="s">
        <v>761</v>
      </c>
      <c r="O2786" s="607" t="s">
        <v>1879</v>
      </c>
      <c r="P2786" s="607"/>
      <c r="Q2786" s="607" t="s">
        <v>669</v>
      </c>
      <c r="R2786" s="607" t="s">
        <v>677</v>
      </c>
      <c r="S2786" s="607"/>
      <c r="T2786" s="607" t="s">
        <v>51</v>
      </c>
      <c r="U2786" s="607"/>
      <c r="V2786" s="707">
        <v>810100</v>
      </c>
      <c r="W2786" s="701">
        <v>0</v>
      </c>
      <c r="X2786" s="545">
        <v>0</v>
      </c>
      <c r="Y2786" s="607" t="s">
        <v>77</v>
      </c>
      <c r="Z2786" s="607">
        <v>2016</v>
      </c>
      <c r="AA2786" s="607" t="s">
        <v>3133</v>
      </c>
      <c r="AB2786" s="582" t="s">
        <v>682</v>
      </c>
      <c r="AC2786" s="548"/>
      <c r="AD2786" s="548">
        <v>8401260407</v>
      </c>
      <c r="AE2786" s="548"/>
      <c r="AF2786" s="548" t="s">
        <v>1831</v>
      </c>
      <c r="AG2786" s="548" t="s">
        <v>1877</v>
      </c>
      <c r="AH2786" s="501"/>
      <c r="AI2786" s="801"/>
      <c r="AJ2786" s="801"/>
      <c r="AK2786" s="501" t="s">
        <v>4125</v>
      </c>
      <c r="AL2786" s="695"/>
      <c r="AM2786" s="695"/>
      <c r="AN2786" s="695"/>
    </row>
    <row r="2787" spans="1:40" s="374" customFormat="1" ht="100.5" customHeight="1">
      <c r="A2787" s="74" t="s">
        <v>1880</v>
      </c>
      <c r="B2787" s="288" t="s">
        <v>33</v>
      </c>
      <c r="C2787" s="288" t="s">
        <v>308</v>
      </c>
      <c r="D2787" s="288" t="s">
        <v>309</v>
      </c>
      <c r="E2787" s="288" t="s">
        <v>1881</v>
      </c>
      <c r="F2787" s="288" t="s">
        <v>309</v>
      </c>
      <c r="G2787" s="288" t="s">
        <v>1881</v>
      </c>
      <c r="H2787" s="308" t="s">
        <v>1882</v>
      </c>
      <c r="I2787" s="308" t="s">
        <v>1883</v>
      </c>
      <c r="J2787" s="620" t="s">
        <v>38</v>
      </c>
      <c r="K2787" s="288">
        <v>100</v>
      </c>
      <c r="L2787" s="317">
        <v>711000000</v>
      </c>
      <c r="M2787" s="295" t="s">
        <v>73</v>
      </c>
      <c r="N2787" s="288" t="s">
        <v>248</v>
      </c>
      <c r="O2787" s="622" t="s">
        <v>1884</v>
      </c>
      <c r="P2787" s="288"/>
      <c r="Q2787" s="288" t="s">
        <v>1885</v>
      </c>
      <c r="R2787" s="288" t="s">
        <v>1886</v>
      </c>
      <c r="S2787" s="288"/>
      <c r="T2787" s="288" t="s">
        <v>51</v>
      </c>
      <c r="U2787" s="288"/>
      <c r="V2787" s="287">
        <v>2038705</v>
      </c>
      <c r="W2787" s="287">
        <v>2038705</v>
      </c>
      <c r="X2787" s="287">
        <f>W2787*1.12</f>
        <v>2283349.6</v>
      </c>
      <c r="Y2787" s="288" t="s">
        <v>77</v>
      </c>
      <c r="Z2787" s="288">
        <v>2016</v>
      </c>
      <c r="AA2787" s="323"/>
      <c r="AB2787" s="290" t="s">
        <v>1202</v>
      </c>
      <c r="AC2787" s="290" t="s">
        <v>340</v>
      </c>
      <c r="AD2787" s="292"/>
      <c r="AE2787" s="292"/>
      <c r="AF2787" s="292"/>
      <c r="AG2787" s="292"/>
      <c r="AH2787" s="292"/>
      <c r="AI2787" s="292"/>
      <c r="AJ2787" s="292"/>
      <c r="AK2787" s="290" t="s">
        <v>1203</v>
      </c>
      <c r="AL2787" s="376"/>
      <c r="AM2787" s="376"/>
      <c r="AN2787" s="376"/>
    </row>
    <row r="2788" spans="1:40" s="374" customFormat="1" ht="100.5" customHeight="1">
      <c r="A2788" s="74" t="s">
        <v>1887</v>
      </c>
      <c r="B2788" s="288" t="s">
        <v>33</v>
      </c>
      <c r="C2788" s="288" t="s">
        <v>308</v>
      </c>
      <c r="D2788" s="288" t="s">
        <v>309</v>
      </c>
      <c r="E2788" s="288" t="s">
        <v>1881</v>
      </c>
      <c r="F2788" s="288" t="s">
        <v>309</v>
      </c>
      <c r="G2788" s="288" t="s">
        <v>1881</v>
      </c>
      <c r="H2788" s="308" t="s">
        <v>1882</v>
      </c>
      <c r="I2788" s="308" t="s">
        <v>1883</v>
      </c>
      <c r="J2788" s="620" t="s">
        <v>38</v>
      </c>
      <c r="K2788" s="288">
        <v>100</v>
      </c>
      <c r="L2788" s="317">
        <v>711000000</v>
      </c>
      <c r="M2788" s="295" t="s">
        <v>73</v>
      </c>
      <c r="N2788" s="288" t="s">
        <v>248</v>
      </c>
      <c r="O2788" s="308" t="s">
        <v>1888</v>
      </c>
      <c r="P2788" s="288"/>
      <c r="Q2788" s="288" t="s">
        <v>1885</v>
      </c>
      <c r="R2788" s="288" t="s">
        <v>1886</v>
      </c>
      <c r="S2788" s="288"/>
      <c r="T2788" s="288" t="s">
        <v>51</v>
      </c>
      <c r="U2788" s="288"/>
      <c r="V2788" s="287">
        <v>381780</v>
      </c>
      <c r="W2788" s="287">
        <v>381780</v>
      </c>
      <c r="X2788" s="287">
        <f t="shared" ref="X2788:X2795" si="120">W2788*1.12</f>
        <v>427593.60000000003</v>
      </c>
      <c r="Y2788" s="288" t="s">
        <v>77</v>
      </c>
      <c r="Z2788" s="288">
        <v>2016</v>
      </c>
      <c r="AA2788" s="323"/>
      <c r="AB2788" s="290" t="s">
        <v>1202</v>
      </c>
      <c r="AC2788" s="290" t="s">
        <v>340</v>
      </c>
      <c r="AD2788" s="292"/>
      <c r="AE2788" s="292"/>
      <c r="AF2788" s="292"/>
      <c r="AG2788" s="292"/>
      <c r="AH2788" s="292"/>
      <c r="AI2788" s="292"/>
      <c r="AJ2788" s="292"/>
      <c r="AK2788" s="290" t="s">
        <v>1203</v>
      </c>
      <c r="AL2788" s="376"/>
      <c r="AM2788" s="376"/>
      <c r="AN2788" s="376"/>
    </row>
    <row r="2789" spans="1:40" s="374" customFormat="1" ht="100.5" customHeight="1">
      <c r="A2789" s="74" t="s">
        <v>1889</v>
      </c>
      <c r="B2789" s="288" t="s">
        <v>33</v>
      </c>
      <c r="C2789" s="288" t="s">
        <v>308</v>
      </c>
      <c r="D2789" s="288" t="s">
        <v>309</v>
      </c>
      <c r="E2789" s="288" t="s">
        <v>1881</v>
      </c>
      <c r="F2789" s="288" t="s">
        <v>309</v>
      </c>
      <c r="G2789" s="288" t="s">
        <v>1881</v>
      </c>
      <c r="H2789" s="308" t="s">
        <v>1882</v>
      </c>
      <c r="I2789" s="308" t="s">
        <v>1883</v>
      </c>
      <c r="J2789" s="620" t="s">
        <v>38</v>
      </c>
      <c r="K2789" s="288">
        <v>100</v>
      </c>
      <c r="L2789" s="317">
        <v>711000000</v>
      </c>
      <c r="M2789" s="295" t="s">
        <v>73</v>
      </c>
      <c r="N2789" s="288" t="s">
        <v>248</v>
      </c>
      <c r="O2789" s="308" t="s">
        <v>1890</v>
      </c>
      <c r="P2789" s="288"/>
      <c r="Q2789" s="288" t="s">
        <v>1885</v>
      </c>
      <c r="R2789" s="288" t="s">
        <v>1886</v>
      </c>
      <c r="S2789" s="288"/>
      <c r="T2789" s="288" t="s">
        <v>51</v>
      </c>
      <c r="U2789" s="288"/>
      <c r="V2789" s="287">
        <v>1908900</v>
      </c>
      <c r="W2789" s="287">
        <v>1908900</v>
      </c>
      <c r="X2789" s="287">
        <f t="shared" si="120"/>
        <v>2137968</v>
      </c>
      <c r="Y2789" s="288" t="s">
        <v>77</v>
      </c>
      <c r="Z2789" s="288">
        <v>2016</v>
      </c>
      <c r="AA2789" s="323"/>
      <c r="AB2789" s="290" t="s">
        <v>1202</v>
      </c>
      <c r="AC2789" s="290" t="s">
        <v>340</v>
      </c>
      <c r="AD2789" s="292"/>
      <c r="AE2789" s="292"/>
      <c r="AF2789" s="292"/>
      <c r="AG2789" s="292"/>
      <c r="AH2789" s="292"/>
      <c r="AI2789" s="292"/>
      <c r="AJ2789" s="292"/>
      <c r="AK2789" s="290" t="s">
        <v>1203</v>
      </c>
      <c r="AL2789" s="376"/>
      <c r="AM2789" s="376"/>
      <c r="AN2789" s="376"/>
    </row>
    <row r="2790" spans="1:40" s="374" customFormat="1" ht="100.5" customHeight="1">
      <c r="A2790" s="74" t="s">
        <v>1891</v>
      </c>
      <c r="B2790" s="288" t="s">
        <v>33</v>
      </c>
      <c r="C2790" s="288" t="s">
        <v>308</v>
      </c>
      <c r="D2790" s="288" t="s">
        <v>309</v>
      </c>
      <c r="E2790" s="288" t="s">
        <v>1881</v>
      </c>
      <c r="F2790" s="288" t="s">
        <v>309</v>
      </c>
      <c r="G2790" s="288" t="s">
        <v>1881</v>
      </c>
      <c r="H2790" s="308" t="s">
        <v>1882</v>
      </c>
      <c r="I2790" s="308" t="s">
        <v>1883</v>
      </c>
      <c r="J2790" s="620" t="s">
        <v>38</v>
      </c>
      <c r="K2790" s="288">
        <v>100</v>
      </c>
      <c r="L2790" s="317">
        <v>711000000</v>
      </c>
      <c r="M2790" s="295" t="s">
        <v>73</v>
      </c>
      <c r="N2790" s="288" t="s">
        <v>248</v>
      </c>
      <c r="O2790" s="308" t="s">
        <v>1892</v>
      </c>
      <c r="P2790" s="288"/>
      <c r="Q2790" s="288" t="s">
        <v>1885</v>
      </c>
      <c r="R2790" s="288" t="s">
        <v>1886</v>
      </c>
      <c r="S2790" s="288"/>
      <c r="T2790" s="288" t="s">
        <v>51</v>
      </c>
      <c r="U2790" s="288"/>
      <c r="V2790" s="287">
        <v>1908900</v>
      </c>
      <c r="W2790" s="287">
        <v>1908900</v>
      </c>
      <c r="X2790" s="287">
        <f t="shared" si="120"/>
        <v>2137968</v>
      </c>
      <c r="Y2790" s="288" t="s">
        <v>77</v>
      </c>
      <c r="Z2790" s="288">
        <v>2016</v>
      </c>
      <c r="AA2790" s="323"/>
      <c r="AB2790" s="290" t="s">
        <v>1202</v>
      </c>
      <c r="AC2790" s="290" t="s">
        <v>340</v>
      </c>
      <c r="AD2790" s="292"/>
      <c r="AE2790" s="292"/>
      <c r="AF2790" s="292"/>
      <c r="AG2790" s="292"/>
      <c r="AH2790" s="292"/>
      <c r="AI2790" s="292"/>
      <c r="AJ2790" s="292"/>
      <c r="AK2790" s="290" t="s">
        <v>1203</v>
      </c>
      <c r="AL2790" s="376"/>
      <c r="AM2790" s="376"/>
      <c r="AN2790" s="376"/>
    </row>
    <row r="2791" spans="1:40" s="374" customFormat="1" ht="100.5" customHeight="1">
      <c r="A2791" s="74" t="s">
        <v>1893</v>
      </c>
      <c r="B2791" s="288" t="s">
        <v>33</v>
      </c>
      <c r="C2791" s="288" t="s">
        <v>308</v>
      </c>
      <c r="D2791" s="288" t="s">
        <v>309</v>
      </c>
      <c r="E2791" s="288" t="s">
        <v>1881</v>
      </c>
      <c r="F2791" s="288" t="s">
        <v>309</v>
      </c>
      <c r="G2791" s="288" t="s">
        <v>1881</v>
      </c>
      <c r="H2791" s="308" t="s">
        <v>1882</v>
      </c>
      <c r="I2791" s="308" t="s">
        <v>1883</v>
      </c>
      <c r="J2791" s="620" t="s">
        <v>38</v>
      </c>
      <c r="K2791" s="288">
        <v>100</v>
      </c>
      <c r="L2791" s="317">
        <v>711000000</v>
      </c>
      <c r="M2791" s="295" t="s">
        <v>73</v>
      </c>
      <c r="N2791" s="288" t="s">
        <v>248</v>
      </c>
      <c r="O2791" s="622" t="s">
        <v>1200</v>
      </c>
      <c r="P2791" s="288"/>
      <c r="Q2791" s="288" t="s">
        <v>1885</v>
      </c>
      <c r="R2791" s="288" t="s">
        <v>1886</v>
      </c>
      <c r="S2791" s="288"/>
      <c r="T2791" s="288" t="s">
        <v>51</v>
      </c>
      <c r="U2791" s="288"/>
      <c r="V2791" s="287">
        <v>2794630</v>
      </c>
      <c r="W2791" s="287">
        <v>2794630</v>
      </c>
      <c r="X2791" s="287">
        <f t="shared" si="120"/>
        <v>3129985.6</v>
      </c>
      <c r="Y2791" s="288" t="s">
        <v>77</v>
      </c>
      <c r="Z2791" s="288">
        <v>2016</v>
      </c>
      <c r="AA2791" s="323"/>
      <c r="AB2791" s="290" t="s">
        <v>1202</v>
      </c>
      <c r="AC2791" s="290" t="s">
        <v>340</v>
      </c>
      <c r="AD2791" s="292"/>
      <c r="AE2791" s="292"/>
      <c r="AF2791" s="292"/>
      <c r="AG2791" s="292"/>
      <c r="AH2791" s="292"/>
      <c r="AI2791" s="292"/>
      <c r="AJ2791" s="292"/>
      <c r="AK2791" s="290" t="s">
        <v>1203</v>
      </c>
      <c r="AL2791" s="376"/>
      <c r="AM2791" s="376"/>
      <c r="AN2791" s="376"/>
    </row>
    <row r="2792" spans="1:40" s="374" customFormat="1" ht="100.5" customHeight="1">
      <c r="A2792" s="74" t="s">
        <v>1894</v>
      </c>
      <c r="B2792" s="288" t="s">
        <v>33</v>
      </c>
      <c r="C2792" s="288" t="s">
        <v>308</v>
      </c>
      <c r="D2792" s="288" t="s">
        <v>309</v>
      </c>
      <c r="E2792" s="288" t="s">
        <v>1881</v>
      </c>
      <c r="F2792" s="288" t="s">
        <v>309</v>
      </c>
      <c r="G2792" s="288" t="s">
        <v>1881</v>
      </c>
      <c r="H2792" s="308" t="s">
        <v>1882</v>
      </c>
      <c r="I2792" s="308" t="s">
        <v>1883</v>
      </c>
      <c r="J2792" s="620" t="s">
        <v>38</v>
      </c>
      <c r="K2792" s="288">
        <v>100</v>
      </c>
      <c r="L2792" s="317">
        <v>711000000</v>
      </c>
      <c r="M2792" s="295" t="s">
        <v>73</v>
      </c>
      <c r="N2792" s="288" t="s">
        <v>248</v>
      </c>
      <c r="O2792" s="288" t="s">
        <v>1895</v>
      </c>
      <c r="P2792" s="288"/>
      <c r="Q2792" s="288" t="s">
        <v>1885</v>
      </c>
      <c r="R2792" s="288" t="s">
        <v>1886</v>
      </c>
      <c r="S2792" s="288"/>
      <c r="T2792" s="288" t="s">
        <v>51</v>
      </c>
      <c r="U2792" s="288"/>
      <c r="V2792" s="287">
        <v>2038705</v>
      </c>
      <c r="W2792" s="287">
        <v>2038705</v>
      </c>
      <c r="X2792" s="287">
        <f t="shared" si="120"/>
        <v>2283349.6</v>
      </c>
      <c r="Y2792" s="288" t="s">
        <v>77</v>
      </c>
      <c r="Z2792" s="288">
        <v>2016</v>
      </c>
      <c r="AA2792" s="323"/>
      <c r="AB2792" s="290" t="s">
        <v>1202</v>
      </c>
      <c r="AC2792" s="290" t="s">
        <v>340</v>
      </c>
      <c r="AD2792" s="292"/>
      <c r="AE2792" s="292"/>
      <c r="AF2792" s="292"/>
      <c r="AG2792" s="292"/>
      <c r="AH2792" s="292"/>
      <c r="AI2792" s="292"/>
      <c r="AJ2792" s="292"/>
      <c r="AK2792" s="290" t="s">
        <v>1203</v>
      </c>
      <c r="AL2792" s="376"/>
      <c r="AM2792" s="376"/>
      <c r="AN2792" s="376"/>
    </row>
    <row r="2793" spans="1:40" s="374" customFormat="1" ht="100.5" customHeight="1">
      <c r="A2793" s="74" t="s">
        <v>1896</v>
      </c>
      <c r="B2793" s="288" t="s">
        <v>33</v>
      </c>
      <c r="C2793" s="288" t="s">
        <v>308</v>
      </c>
      <c r="D2793" s="288" t="s">
        <v>309</v>
      </c>
      <c r="E2793" s="288" t="s">
        <v>1881</v>
      </c>
      <c r="F2793" s="288" t="s">
        <v>309</v>
      </c>
      <c r="G2793" s="288" t="s">
        <v>1881</v>
      </c>
      <c r="H2793" s="308" t="s">
        <v>1882</v>
      </c>
      <c r="I2793" s="308" t="s">
        <v>1883</v>
      </c>
      <c r="J2793" s="620" t="s">
        <v>38</v>
      </c>
      <c r="K2793" s="288">
        <v>100</v>
      </c>
      <c r="L2793" s="317">
        <v>711000000</v>
      </c>
      <c r="M2793" s="295" t="s">
        <v>73</v>
      </c>
      <c r="N2793" s="288" t="s">
        <v>248</v>
      </c>
      <c r="O2793" s="288" t="s">
        <v>1897</v>
      </c>
      <c r="P2793" s="288"/>
      <c r="Q2793" s="288" t="s">
        <v>1885</v>
      </c>
      <c r="R2793" s="288" t="s">
        <v>1886</v>
      </c>
      <c r="S2793" s="288"/>
      <c r="T2793" s="288" t="s">
        <v>51</v>
      </c>
      <c r="U2793" s="288"/>
      <c r="V2793" s="287">
        <v>763560</v>
      </c>
      <c r="W2793" s="287">
        <v>763560</v>
      </c>
      <c r="X2793" s="287">
        <f t="shared" si="120"/>
        <v>855187.20000000007</v>
      </c>
      <c r="Y2793" s="288" t="s">
        <v>77</v>
      </c>
      <c r="Z2793" s="288">
        <v>2016</v>
      </c>
      <c r="AA2793" s="323"/>
      <c r="AB2793" s="290" t="s">
        <v>1202</v>
      </c>
      <c r="AC2793" s="290" t="s">
        <v>340</v>
      </c>
      <c r="AD2793" s="292"/>
      <c r="AE2793" s="292"/>
      <c r="AF2793" s="292"/>
      <c r="AG2793" s="292"/>
      <c r="AH2793" s="292"/>
      <c r="AI2793" s="292"/>
      <c r="AJ2793" s="292"/>
      <c r="AK2793" s="290" t="s">
        <v>1203</v>
      </c>
      <c r="AL2793" s="376"/>
      <c r="AM2793" s="376"/>
      <c r="AN2793" s="376"/>
    </row>
    <row r="2794" spans="1:40" s="374" customFormat="1" ht="100.5" customHeight="1">
      <c r="A2794" s="74" t="s">
        <v>1898</v>
      </c>
      <c r="B2794" s="288" t="s">
        <v>33</v>
      </c>
      <c r="C2794" s="288" t="s">
        <v>308</v>
      </c>
      <c r="D2794" s="288" t="s">
        <v>309</v>
      </c>
      <c r="E2794" s="288" t="s">
        <v>1881</v>
      </c>
      <c r="F2794" s="288" t="s">
        <v>309</v>
      </c>
      <c r="G2794" s="288" t="s">
        <v>1881</v>
      </c>
      <c r="H2794" s="308" t="s">
        <v>1882</v>
      </c>
      <c r="I2794" s="308" t="s">
        <v>1883</v>
      </c>
      <c r="J2794" s="620" t="s">
        <v>38</v>
      </c>
      <c r="K2794" s="288">
        <v>100</v>
      </c>
      <c r="L2794" s="317">
        <v>711000000</v>
      </c>
      <c r="M2794" s="295" t="s">
        <v>73</v>
      </c>
      <c r="N2794" s="288" t="s">
        <v>248</v>
      </c>
      <c r="O2794" s="288" t="s">
        <v>1899</v>
      </c>
      <c r="P2794" s="288"/>
      <c r="Q2794" s="288" t="s">
        <v>1885</v>
      </c>
      <c r="R2794" s="288" t="s">
        <v>1886</v>
      </c>
      <c r="S2794" s="288"/>
      <c r="T2794" s="288" t="s">
        <v>51</v>
      </c>
      <c r="U2794" s="288"/>
      <c r="V2794" s="287">
        <v>381780</v>
      </c>
      <c r="W2794" s="287">
        <v>381780</v>
      </c>
      <c r="X2794" s="287">
        <f t="shared" si="120"/>
        <v>427593.60000000003</v>
      </c>
      <c r="Y2794" s="288" t="s">
        <v>77</v>
      </c>
      <c r="Z2794" s="288">
        <v>2016</v>
      </c>
      <c r="AA2794" s="323"/>
      <c r="AB2794" s="290" t="s">
        <v>1202</v>
      </c>
      <c r="AC2794" s="290" t="s">
        <v>340</v>
      </c>
      <c r="AD2794" s="292"/>
      <c r="AE2794" s="292"/>
      <c r="AF2794" s="292"/>
      <c r="AG2794" s="292"/>
      <c r="AH2794" s="292"/>
      <c r="AI2794" s="292"/>
      <c r="AJ2794" s="292"/>
      <c r="AK2794" s="290" t="s">
        <v>1203</v>
      </c>
      <c r="AL2794" s="376"/>
      <c r="AM2794" s="376"/>
      <c r="AN2794" s="376"/>
    </row>
    <row r="2795" spans="1:40" s="374" customFormat="1" ht="100.5" customHeight="1">
      <c r="A2795" s="74" t="s">
        <v>1900</v>
      </c>
      <c r="B2795" s="288" t="s">
        <v>33</v>
      </c>
      <c r="C2795" s="288" t="s">
        <v>308</v>
      </c>
      <c r="D2795" s="288" t="s">
        <v>309</v>
      </c>
      <c r="E2795" s="288" t="s">
        <v>1881</v>
      </c>
      <c r="F2795" s="288" t="s">
        <v>309</v>
      </c>
      <c r="G2795" s="288" t="s">
        <v>1881</v>
      </c>
      <c r="H2795" s="308" t="s">
        <v>1882</v>
      </c>
      <c r="I2795" s="308" t="s">
        <v>1883</v>
      </c>
      <c r="J2795" s="620" t="s">
        <v>38</v>
      </c>
      <c r="K2795" s="288">
        <v>100</v>
      </c>
      <c r="L2795" s="317">
        <v>711000000</v>
      </c>
      <c r="M2795" s="295" t="s">
        <v>73</v>
      </c>
      <c r="N2795" s="288" t="s">
        <v>248</v>
      </c>
      <c r="O2795" s="288" t="s">
        <v>1901</v>
      </c>
      <c r="P2795" s="288"/>
      <c r="Q2795" s="288" t="s">
        <v>1885</v>
      </c>
      <c r="R2795" s="288" t="s">
        <v>1886</v>
      </c>
      <c r="S2795" s="288"/>
      <c r="T2795" s="288" t="s">
        <v>51</v>
      </c>
      <c r="U2795" s="288"/>
      <c r="V2795" s="287">
        <v>2290680</v>
      </c>
      <c r="W2795" s="287">
        <v>2290680</v>
      </c>
      <c r="X2795" s="287">
        <f t="shared" si="120"/>
        <v>2565561.6</v>
      </c>
      <c r="Y2795" s="288" t="s">
        <v>77</v>
      </c>
      <c r="Z2795" s="288">
        <v>2016</v>
      </c>
      <c r="AA2795" s="323"/>
      <c r="AB2795" s="290" t="s">
        <v>1202</v>
      </c>
      <c r="AC2795" s="290" t="s">
        <v>340</v>
      </c>
      <c r="AD2795" s="292"/>
      <c r="AE2795" s="292"/>
      <c r="AF2795" s="292"/>
      <c r="AG2795" s="292"/>
      <c r="AH2795" s="292"/>
      <c r="AI2795" s="292"/>
      <c r="AJ2795" s="292"/>
      <c r="AK2795" s="290" t="s">
        <v>1203</v>
      </c>
      <c r="AL2795" s="376"/>
      <c r="AM2795" s="376"/>
      <c r="AN2795" s="376"/>
    </row>
    <row r="2796" spans="1:40" s="816" customFormat="1" ht="100.5" customHeight="1">
      <c r="A2796" s="515" t="s">
        <v>1902</v>
      </c>
      <c r="B2796" s="533" t="s">
        <v>33</v>
      </c>
      <c r="C2796" s="533" t="s">
        <v>1903</v>
      </c>
      <c r="D2796" s="533" t="s">
        <v>1904</v>
      </c>
      <c r="E2796" s="533" t="s">
        <v>1905</v>
      </c>
      <c r="F2796" s="533" t="s">
        <v>1904</v>
      </c>
      <c r="G2796" s="533" t="s">
        <v>1905</v>
      </c>
      <c r="H2796" s="534" t="s">
        <v>1906</v>
      </c>
      <c r="I2796" s="534" t="s">
        <v>1907</v>
      </c>
      <c r="J2796" s="536" t="s">
        <v>38</v>
      </c>
      <c r="K2796" s="533">
        <v>100</v>
      </c>
      <c r="L2796" s="585" t="s">
        <v>1908</v>
      </c>
      <c r="M2796" s="520" t="s">
        <v>73</v>
      </c>
      <c r="N2796" s="533" t="s">
        <v>248</v>
      </c>
      <c r="O2796" s="520" t="s">
        <v>73</v>
      </c>
      <c r="P2796" s="533"/>
      <c r="Q2796" s="533" t="s">
        <v>1885</v>
      </c>
      <c r="R2796" s="533" t="s">
        <v>1886</v>
      </c>
      <c r="S2796" s="533"/>
      <c r="T2796" s="533" t="s">
        <v>51</v>
      </c>
      <c r="U2796" s="533"/>
      <c r="V2796" s="537">
        <v>1900910</v>
      </c>
      <c r="W2796" s="537">
        <v>0</v>
      </c>
      <c r="X2796" s="537">
        <v>0</v>
      </c>
      <c r="Y2796" s="533" t="s">
        <v>77</v>
      </c>
      <c r="Z2796" s="533">
        <v>2016</v>
      </c>
      <c r="AA2796" s="682"/>
      <c r="AB2796" s="531" t="s">
        <v>1202</v>
      </c>
      <c r="AC2796" s="531" t="s">
        <v>340</v>
      </c>
      <c r="AD2796" s="683"/>
      <c r="AE2796" s="683"/>
      <c r="AF2796" s="683"/>
      <c r="AG2796" s="683"/>
      <c r="AH2796" s="683"/>
      <c r="AI2796" s="683"/>
      <c r="AJ2796" s="683"/>
      <c r="AK2796" s="531" t="s">
        <v>1203</v>
      </c>
      <c r="AL2796" s="695"/>
      <c r="AM2796" s="695"/>
      <c r="AN2796" s="695"/>
    </row>
    <row r="2797" spans="1:40" s="374" customFormat="1" ht="100.5" customHeight="1">
      <c r="A2797" s="74" t="s">
        <v>4042</v>
      </c>
      <c r="B2797" s="727" t="s">
        <v>33</v>
      </c>
      <c r="C2797" s="727" t="s">
        <v>1903</v>
      </c>
      <c r="D2797" s="727" t="s">
        <v>1904</v>
      </c>
      <c r="E2797" s="727" t="s">
        <v>1905</v>
      </c>
      <c r="F2797" s="727" t="s">
        <v>1904</v>
      </c>
      <c r="G2797" s="727" t="s">
        <v>1905</v>
      </c>
      <c r="H2797" s="768" t="s">
        <v>1906</v>
      </c>
      <c r="I2797" s="768" t="s">
        <v>1907</v>
      </c>
      <c r="J2797" s="749" t="s">
        <v>38</v>
      </c>
      <c r="K2797" s="727">
        <v>100</v>
      </c>
      <c r="L2797" s="794" t="s">
        <v>1908</v>
      </c>
      <c r="M2797" s="813" t="s">
        <v>73</v>
      </c>
      <c r="N2797" s="727" t="s">
        <v>1199</v>
      </c>
      <c r="O2797" s="813" t="s">
        <v>73</v>
      </c>
      <c r="P2797" s="727"/>
      <c r="Q2797" s="727" t="s">
        <v>4043</v>
      </c>
      <c r="R2797" s="727" t="s">
        <v>1886</v>
      </c>
      <c r="S2797" s="727"/>
      <c r="T2797" s="727" t="s">
        <v>51</v>
      </c>
      <c r="U2797" s="727"/>
      <c r="V2797" s="789">
        <v>1297485</v>
      </c>
      <c r="W2797" s="789">
        <v>1297485</v>
      </c>
      <c r="X2797" s="789">
        <f t="shared" ref="X2797" si="121">W2797*1.12</f>
        <v>1453183.2000000002</v>
      </c>
      <c r="Y2797" s="727"/>
      <c r="Z2797" s="727">
        <v>2016</v>
      </c>
      <c r="AA2797" s="727" t="s">
        <v>4044</v>
      </c>
      <c r="AB2797" s="760" t="s">
        <v>1202</v>
      </c>
      <c r="AC2797" s="760" t="s">
        <v>340</v>
      </c>
      <c r="AD2797" s="814"/>
      <c r="AE2797" s="814"/>
      <c r="AF2797" s="814"/>
      <c r="AG2797" s="814"/>
      <c r="AH2797" s="814"/>
      <c r="AI2797" s="814"/>
      <c r="AJ2797" s="814"/>
      <c r="AK2797" s="760" t="s">
        <v>4045</v>
      </c>
      <c r="AL2797" s="376"/>
      <c r="AM2797" s="376"/>
      <c r="AN2797" s="376"/>
    </row>
    <row r="2798" spans="1:40" s="816" customFormat="1" ht="100.5" customHeight="1">
      <c r="A2798" s="515" t="s">
        <v>1909</v>
      </c>
      <c r="B2798" s="533" t="s">
        <v>33</v>
      </c>
      <c r="C2798" s="533" t="s">
        <v>1903</v>
      </c>
      <c r="D2798" s="533" t="s">
        <v>1904</v>
      </c>
      <c r="E2798" s="533" t="s">
        <v>1905</v>
      </c>
      <c r="F2798" s="533" t="s">
        <v>1904</v>
      </c>
      <c r="G2798" s="533" t="s">
        <v>1905</v>
      </c>
      <c r="H2798" s="534" t="s">
        <v>1906</v>
      </c>
      <c r="I2798" s="534" t="s">
        <v>1907</v>
      </c>
      <c r="J2798" s="536" t="s">
        <v>38</v>
      </c>
      <c r="K2798" s="533">
        <v>100</v>
      </c>
      <c r="L2798" s="585" t="s">
        <v>1908</v>
      </c>
      <c r="M2798" s="520" t="s">
        <v>73</v>
      </c>
      <c r="N2798" s="533" t="s">
        <v>248</v>
      </c>
      <c r="O2798" s="516" t="s">
        <v>1884</v>
      </c>
      <c r="P2798" s="533"/>
      <c r="Q2798" s="533" t="s">
        <v>1885</v>
      </c>
      <c r="R2798" s="533" t="s">
        <v>1886</v>
      </c>
      <c r="S2798" s="533"/>
      <c r="T2798" s="533" t="s">
        <v>51</v>
      </c>
      <c r="U2798" s="533"/>
      <c r="V2798" s="537">
        <v>135440920</v>
      </c>
      <c r="W2798" s="537">
        <v>0</v>
      </c>
      <c r="X2798" s="537">
        <v>0</v>
      </c>
      <c r="Y2798" s="533" t="s">
        <v>77</v>
      </c>
      <c r="Z2798" s="533">
        <v>2016</v>
      </c>
      <c r="AA2798" s="682"/>
      <c r="AB2798" s="531" t="s">
        <v>1202</v>
      </c>
      <c r="AC2798" s="531" t="s">
        <v>340</v>
      </c>
      <c r="AD2798" s="683"/>
      <c r="AE2798" s="683"/>
      <c r="AF2798" s="683"/>
      <c r="AG2798" s="683"/>
      <c r="AH2798" s="683"/>
      <c r="AI2798" s="683"/>
      <c r="AJ2798" s="683"/>
      <c r="AK2798" s="531" t="s">
        <v>1203</v>
      </c>
      <c r="AL2798" s="695"/>
      <c r="AM2798" s="695"/>
      <c r="AN2798" s="695"/>
    </row>
    <row r="2799" spans="1:40" s="374" customFormat="1" ht="100.5" customHeight="1">
      <c r="A2799" s="74" t="s">
        <v>4046</v>
      </c>
      <c r="B2799" s="727" t="s">
        <v>33</v>
      </c>
      <c r="C2799" s="727" t="s">
        <v>1903</v>
      </c>
      <c r="D2799" s="727" t="s">
        <v>1904</v>
      </c>
      <c r="E2799" s="727" t="s">
        <v>1905</v>
      </c>
      <c r="F2799" s="727" t="s">
        <v>1904</v>
      </c>
      <c r="G2799" s="727" t="s">
        <v>1905</v>
      </c>
      <c r="H2799" s="768" t="s">
        <v>1906</v>
      </c>
      <c r="I2799" s="768" t="s">
        <v>1907</v>
      </c>
      <c r="J2799" s="749" t="s">
        <v>38</v>
      </c>
      <c r="K2799" s="727">
        <v>100</v>
      </c>
      <c r="L2799" s="794" t="s">
        <v>1908</v>
      </c>
      <c r="M2799" s="813" t="s">
        <v>73</v>
      </c>
      <c r="N2799" s="727" t="s">
        <v>1199</v>
      </c>
      <c r="O2799" s="786" t="s">
        <v>1884</v>
      </c>
      <c r="P2799" s="727"/>
      <c r="Q2799" s="727" t="s">
        <v>4043</v>
      </c>
      <c r="R2799" s="727" t="s">
        <v>1886</v>
      </c>
      <c r="S2799" s="727"/>
      <c r="T2799" s="727" t="s">
        <v>51</v>
      </c>
      <c r="U2799" s="727"/>
      <c r="V2799" s="789">
        <v>92446573</v>
      </c>
      <c r="W2799" s="789">
        <v>92446573</v>
      </c>
      <c r="X2799" s="789">
        <f t="shared" ref="X2799" si="122">W2799*1.12</f>
        <v>103540161.76000001</v>
      </c>
      <c r="Y2799" s="727"/>
      <c r="Z2799" s="727">
        <v>2016</v>
      </c>
      <c r="AA2799" s="727" t="s">
        <v>4044</v>
      </c>
      <c r="AB2799" s="760" t="s">
        <v>1202</v>
      </c>
      <c r="AC2799" s="760" t="s">
        <v>340</v>
      </c>
      <c r="AD2799" s="814"/>
      <c r="AE2799" s="814"/>
      <c r="AF2799" s="814"/>
      <c r="AG2799" s="814"/>
      <c r="AH2799" s="814"/>
      <c r="AI2799" s="814"/>
      <c r="AJ2799" s="814"/>
      <c r="AK2799" s="760" t="s">
        <v>4045</v>
      </c>
      <c r="AL2799" s="376"/>
      <c r="AM2799" s="376"/>
      <c r="AN2799" s="376"/>
    </row>
    <row r="2800" spans="1:40" s="605" customFormat="1" ht="100.5" customHeight="1">
      <c r="A2800" s="515" t="s">
        <v>1910</v>
      </c>
      <c r="B2800" s="533" t="s">
        <v>33</v>
      </c>
      <c r="C2800" s="533" t="s">
        <v>1903</v>
      </c>
      <c r="D2800" s="533" t="s">
        <v>1904</v>
      </c>
      <c r="E2800" s="533" t="s">
        <v>1905</v>
      </c>
      <c r="F2800" s="533" t="s">
        <v>1904</v>
      </c>
      <c r="G2800" s="533" t="s">
        <v>1905</v>
      </c>
      <c r="H2800" s="534" t="s">
        <v>1906</v>
      </c>
      <c r="I2800" s="534" t="s">
        <v>1907</v>
      </c>
      <c r="J2800" s="536" t="s">
        <v>38</v>
      </c>
      <c r="K2800" s="533">
        <v>100</v>
      </c>
      <c r="L2800" s="585" t="s">
        <v>1908</v>
      </c>
      <c r="M2800" s="520" t="s">
        <v>73</v>
      </c>
      <c r="N2800" s="533" t="s">
        <v>248</v>
      </c>
      <c r="O2800" s="534" t="s">
        <v>1888</v>
      </c>
      <c r="P2800" s="533"/>
      <c r="Q2800" s="533" t="s">
        <v>1885</v>
      </c>
      <c r="R2800" s="533" t="s">
        <v>1886</v>
      </c>
      <c r="S2800" s="533"/>
      <c r="T2800" s="533" t="s">
        <v>51</v>
      </c>
      <c r="U2800" s="533"/>
      <c r="V2800" s="537">
        <v>25616190</v>
      </c>
      <c r="W2800" s="537">
        <v>0</v>
      </c>
      <c r="X2800" s="537">
        <v>0</v>
      </c>
      <c r="Y2800" s="533" t="s">
        <v>77</v>
      </c>
      <c r="Z2800" s="533">
        <v>2016</v>
      </c>
      <c r="AA2800" s="817"/>
      <c r="AB2800" s="531" t="s">
        <v>1202</v>
      </c>
      <c r="AC2800" s="531" t="s">
        <v>340</v>
      </c>
      <c r="AD2800" s="603"/>
      <c r="AE2800" s="603"/>
      <c r="AF2800" s="603"/>
      <c r="AG2800" s="603"/>
      <c r="AH2800" s="603"/>
      <c r="AI2800" s="603"/>
      <c r="AJ2800" s="603"/>
      <c r="AK2800" s="531" t="s">
        <v>1203</v>
      </c>
      <c r="AL2800" s="604"/>
      <c r="AM2800" s="604"/>
      <c r="AN2800" s="604"/>
    </row>
    <row r="2801" spans="1:40" s="379" customFormat="1" ht="100.5" customHeight="1">
      <c r="A2801" s="74" t="s">
        <v>4047</v>
      </c>
      <c r="B2801" s="727" t="s">
        <v>33</v>
      </c>
      <c r="C2801" s="727" t="s">
        <v>1903</v>
      </c>
      <c r="D2801" s="727" t="s">
        <v>1904</v>
      </c>
      <c r="E2801" s="727" t="s">
        <v>1905</v>
      </c>
      <c r="F2801" s="727" t="s">
        <v>1904</v>
      </c>
      <c r="G2801" s="727" t="s">
        <v>1905</v>
      </c>
      <c r="H2801" s="768" t="s">
        <v>1906</v>
      </c>
      <c r="I2801" s="768" t="s">
        <v>1907</v>
      </c>
      <c r="J2801" s="749" t="s">
        <v>38</v>
      </c>
      <c r="K2801" s="727">
        <v>100</v>
      </c>
      <c r="L2801" s="794" t="s">
        <v>1908</v>
      </c>
      <c r="M2801" s="813" t="s">
        <v>73</v>
      </c>
      <c r="N2801" s="727" t="s">
        <v>1199</v>
      </c>
      <c r="O2801" s="768" t="s">
        <v>1888</v>
      </c>
      <c r="P2801" s="727"/>
      <c r="Q2801" s="727" t="s">
        <v>4043</v>
      </c>
      <c r="R2801" s="727" t="s">
        <v>1886</v>
      </c>
      <c r="S2801" s="727"/>
      <c r="T2801" s="727" t="s">
        <v>51</v>
      </c>
      <c r="U2801" s="727"/>
      <c r="V2801" s="789">
        <v>17484590</v>
      </c>
      <c r="W2801" s="789">
        <v>17484590</v>
      </c>
      <c r="X2801" s="789">
        <f t="shared" ref="X2801" si="123">W2801*1.12</f>
        <v>19582740.800000001</v>
      </c>
      <c r="Y2801" s="727"/>
      <c r="Z2801" s="727">
        <v>2016</v>
      </c>
      <c r="AA2801" s="727" t="s">
        <v>4044</v>
      </c>
      <c r="AB2801" s="760" t="s">
        <v>1202</v>
      </c>
      <c r="AC2801" s="760" t="s">
        <v>340</v>
      </c>
      <c r="AD2801" s="815"/>
      <c r="AE2801" s="815"/>
      <c r="AF2801" s="815"/>
      <c r="AG2801" s="815"/>
      <c r="AH2801" s="815"/>
      <c r="AI2801" s="815"/>
      <c r="AJ2801" s="815"/>
      <c r="AK2801" s="760" t="s">
        <v>4045</v>
      </c>
      <c r="AL2801" s="378"/>
      <c r="AM2801" s="378"/>
      <c r="AN2801" s="378"/>
    </row>
    <row r="2802" spans="1:40" s="605" customFormat="1" ht="100.5" customHeight="1">
      <c r="A2802" s="515" t="s">
        <v>1911</v>
      </c>
      <c r="B2802" s="533" t="s">
        <v>33</v>
      </c>
      <c r="C2802" s="533" t="s">
        <v>1903</v>
      </c>
      <c r="D2802" s="533" t="s">
        <v>1904</v>
      </c>
      <c r="E2802" s="533" t="s">
        <v>1905</v>
      </c>
      <c r="F2802" s="533" t="s">
        <v>1904</v>
      </c>
      <c r="G2802" s="533" t="s">
        <v>1905</v>
      </c>
      <c r="H2802" s="534" t="s">
        <v>1906</v>
      </c>
      <c r="I2802" s="534" t="s">
        <v>1907</v>
      </c>
      <c r="J2802" s="536" t="s">
        <v>38</v>
      </c>
      <c r="K2802" s="533">
        <v>100</v>
      </c>
      <c r="L2802" s="585" t="s">
        <v>1908</v>
      </c>
      <c r="M2802" s="520" t="s">
        <v>73</v>
      </c>
      <c r="N2802" s="533" t="s">
        <v>248</v>
      </c>
      <c r="O2802" s="534" t="s">
        <v>1890</v>
      </c>
      <c r="P2802" s="533"/>
      <c r="Q2802" s="533" t="s">
        <v>1885</v>
      </c>
      <c r="R2802" s="533" t="s">
        <v>1886</v>
      </c>
      <c r="S2802" s="533"/>
      <c r="T2802" s="533" t="s">
        <v>51</v>
      </c>
      <c r="U2802" s="533"/>
      <c r="V2802" s="537">
        <v>35054850</v>
      </c>
      <c r="W2802" s="537">
        <v>0</v>
      </c>
      <c r="X2802" s="537">
        <v>0</v>
      </c>
      <c r="Y2802" s="533" t="s">
        <v>77</v>
      </c>
      <c r="Z2802" s="533">
        <v>2016</v>
      </c>
      <c r="AA2802" s="817"/>
      <c r="AB2802" s="531" t="s">
        <v>1202</v>
      </c>
      <c r="AC2802" s="531" t="s">
        <v>340</v>
      </c>
      <c r="AD2802" s="603"/>
      <c r="AE2802" s="603"/>
      <c r="AF2802" s="603"/>
      <c r="AG2802" s="603"/>
      <c r="AH2802" s="603"/>
      <c r="AI2802" s="603"/>
      <c r="AJ2802" s="603"/>
      <c r="AK2802" s="531" t="s">
        <v>1203</v>
      </c>
      <c r="AL2802" s="604"/>
      <c r="AM2802" s="604"/>
      <c r="AN2802" s="604"/>
    </row>
    <row r="2803" spans="1:40" s="379" customFormat="1" ht="100.5" customHeight="1">
      <c r="A2803" s="74" t="s">
        <v>4048</v>
      </c>
      <c r="B2803" s="727" t="s">
        <v>33</v>
      </c>
      <c r="C2803" s="727" t="s">
        <v>1903</v>
      </c>
      <c r="D2803" s="727" t="s">
        <v>1904</v>
      </c>
      <c r="E2803" s="727" t="s">
        <v>1905</v>
      </c>
      <c r="F2803" s="727" t="s">
        <v>1904</v>
      </c>
      <c r="G2803" s="727" t="s">
        <v>1905</v>
      </c>
      <c r="H2803" s="768" t="s">
        <v>1906</v>
      </c>
      <c r="I2803" s="768" t="s">
        <v>1907</v>
      </c>
      <c r="J2803" s="749" t="s">
        <v>38</v>
      </c>
      <c r="K2803" s="727">
        <v>100</v>
      </c>
      <c r="L2803" s="794" t="s">
        <v>1908</v>
      </c>
      <c r="M2803" s="813" t="s">
        <v>73</v>
      </c>
      <c r="N2803" s="727" t="s">
        <v>1199</v>
      </c>
      <c r="O2803" s="768" t="s">
        <v>1890</v>
      </c>
      <c r="P2803" s="727"/>
      <c r="Q2803" s="727" t="s">
        <v>4043</v>
      </c>
      <c r="R2803" s="727" t="s">
        <v>1886</v>
      </c>
      <c r="S2803" s="727"/>
      <c r="T2803" s="727" t="s">
        <v>51</v>
      </c>
      <c r="U2803" s="727"/>
      <c r="V2803" s="789">
        <v>23927043</v>
      </c>
      <c r="W2803" s="789">
        <v>23927043</v>
      </c>
      <c r="X2803" s="789">
        <f t="shared" ref="X2803" si="124">W2803*1.12</f>
        <v>26798288.160000004</v>
      </c>
      <c r="Y2803" s="727"/>
      <c r="Z2803" s="727">
        <v>2016</v>
      </c>
      <c r="AA2803" s="727" t="s">
        <v>4044</v>
      </c>
      <c r="AB2803" s="760" t="s">
        <v>1202</v>
      </c>
      <c r="AC2803" s="760" t="s">
        <v>340</v>
      </c>
      <c r="AD2803" s="815"/>
      <c r="AE2803" s="815"/>
      <c r="AF2803" s="815"/>
      <c r="AG2803" s="815"/>
      <c r="AH2803" s="815"/>
      <c r="AI2803" s="815"/>
      <c r="AJ2803" s="815"/>
      <c r="AK2803" s="760" t="s">
        <v>4045</v>
      </c>
      <c r="AL2803" s="378"/>
      <c r="AM2803" s="378"/>
      <c r="AN2803" s="378"/>
    </row>
    <row r="2804" spans="1:40" s="605" customFormat="1" ht="100.5" customHeight="1">
      <c r="A2804" s="515" t="s">
        <v>1912</v>
      </c>
      <c r="B2804" s="533" t="s">
        <v>33</v>
      </c>
      <c r="C2804" s="533" t="s">
        <v>1903</v>
      </c>
      <c r="D2804" s="533" t="s">
        <v>1904</v>
      </c>
      <c r="E2804" s="533" t="s">
        <v>1905</v>
      </c>
      <c r="F2804" s="533" t="s">
        <v>1904</v>
      </c>
      <c r="G2804" s="533" t="s">
        <v>1905</v>
      </c>
      <c r="H2804" s="534" t="s">
        <v>1906</v>
      </c>
      <c r="I2804" s="534" t="s">
        <v>1907</v>
      </c>
      <c r="J2804" s="536" t="s">
        <v>38</v>
      </c>
      <c r="K2804" s="533">
        <v>100</v>
      </c>
      <c r="L2804" s="585" t="s">
        <v>1908</v>
      </c>
      <c r="M2804" s="520" t="s">
        <v>73</v>
      </c>
      <c r="N2804" s="533" t="s">
        <v>248</v>
      </c>
      <c r="O2804" s="534" t="s">
        <v>1892</v>
      </c>
      <c r="P2804" s="533"/>
      <c r="Q2804" s="533" t="s">
        <v>1885</v>
      </c>
      <c r="R2804" s="533" t="s">
        <v>1886</v>
      </c>
      <c r="S2804" s="533"/>
      <c r="T2804" s="533" t="s">
        <v>51</v>
      </c>
      <c r="U2804" s="533"/>
      <c r="V2804" s="537">
        <v>78789260</v>
      </c>
      <c r="W2804" s="537">
        <v>0</v>
      </c>
      <c r="X2804" s="537">
        <v>0</v>
      </c>
      <c r="Y2804" s="533" t="s">
        <v>77</v>
      </c>
      <c r="Z2804" s="533">
        <v>2016</v>
      </c>
      <c r="AA2804" s="817"/>
      <c r="AB2804" s="531" t="s">
        <v>1202</v>
      </c>
      <c r="AC2804" s="531" t="s">
        <v>340</v>
      </c>
      <c r="AD2804" s="603"/>
      <c r="AE2804" s="603"/>
      <c r="AF2804" s="603"/>
      <c r="AG2804" s="603"/>
      <c r="AH2804" s="603"/>
      <c r="AI2804" s="603"/>
      <c r="AJ2804" s="603"/>
      <c r="AK2804" s="531" t="s">
        <v>1203</v>
      </c>
      <c r="AL2804" s="604"/>
      <c r="AM2804" s="604"/>
      <c r="AN2804" s="604"/>
    </row>
    <row r="2805" spans="1:40" s="379" customFormat="1" ht="100.5" customHeight="1">
      <c r="A2805" s="74" t="s">
        <v>4049</v>
      </c>
      <c r="B2805" s="727" t="s">
        <v>33</v>
      </c>
      <c r="C2805" s="727" t="s">
        <v>1903</v>
      </c>
      <c r="D2805" s="727" t="s">
        <v>1904</v>
      </c>
      <c r="E2805" s="727" t="s">
        <v>1905</v>
      </c>
      <c r="F2805" s="727" t="s">
        <v>1904</v>
      </c>
      <c r="G2805" s="727" t="s">
        <v>1905</v>
      </c>
      <c r="H2805" s="768" t="s">
        <v>1906</v>
      </c>
      <c r="I2805" s="768" t="s">
        <v>1907</v>
      </c>
      <c r="J2805" s="749" t="s">
        <v>38</v>
      </c>
      <c r="K2805" s="727">
        <v>100</v>
      </c>
      <c r="L2805" s="794" t="s">
        <v>1908</v>
      </c>
      <c r="M2805" s="813" t="s">
        <v>73</v>
      </c>
      <c r="N2805" s="727" t="s">
        <v>1199</v>
      </c>
      <c r="O2805" s="768" t="s">
        <v>1892</v>
      </c>
      <c r="P2805" s="727"/>
      <c r="Q2805" s="727" t="s">
        <v>4043</v>
      </c>
      <c r="R2805" s="727" t="s">
        <v>1886</v>
      </c>
      <c r="S2805" s="727"/>
      <c r="T2805" s="727" t="s">
        <v>51</v>
      </c>
      <c r="U2805" s="727"/>
      <c r="V2805" s="789">
        <v>53778408</v>
      </c>
      <c r="W2805" s="789">
        <v>53778408</v>
      </c>
      <c r="X2805" s="789">
        <f t="shared" ref="X2805" si="125">W2805*1.12</f>
        <v>60231816.960000008</v>
      </c>
      <c r="Y2805" s="727"/>
      <c r="Z2805" s="727">
        <v>2016</v>
      </c>
      <c r="AA2805" s="727" t="s">
        <v>4044</v>
      </c>
      <c r="AB2805" s="760" t="s">
        <v>1202</v>
      </c>
      <c r="AC2805" s="760" t="s">
        <v>340</v>
      </c>
      <c r="AD2805" s="815"/>
      <c r="AE2805" s="815"/>
      <c r="AF2805" s="815"/>
      <c r="AG2805" s="815"/>
      <c r="AH2805" s="815"/>
      <c r="AI2805" s="815"/>
      <c r="AJ2805" s="815"/>
      <c r="AK2805" s="760" t="s">
        <v>4045</v>
      </c>
      <c r="AL2805" s="378"/>
      <c r="AM2805" s="378"/>
      <c r="AN2805" s="378"/>
    </row>
    <row r="2806" spans="1:40" s="605" customFormat="1" ht="100.5" customHeight="1">
      <c r="A2806" s="515" t="s">
        <v>1913</v>
      </c>
      <c r="B2806" s="533" t="s">
        <v>33</v>
      </c>
      <c r="C2806" s="533" t="s">
        <v>1903</v>
      </c>
      <c r="D2806" s="533" t="s">
        <v>1904</v>
      </c>
      <c r="E2806" s="533" t="s">
        <v>1905</v>
      </c>
      <c r="F2806" s="533" t="s">
        <v>1904</v>
      </c>
      <c r="G2806" s="533" t="s">
        <v>1905</v>
      </c>
      <c r="H2806" s="534" t="s">
        <v>1906</v>
      </c>
      <c r="I2806" s="534" t="s">
        <v>1907</v>
      </c>
      <c r="J2806" s="536" t="s">
        <v>38</v>
      </c>
      <c r="K2806" s="533">
        <v>100</v>
      </c>
      <c r="L2806" s="585" t="s">
        <v>1908</v>
      </c>
      <c r="M2806" s="520" t="s">
        <v>73</v>
      </c>
      <c r="N2806" s="533" t="s">
        <v>248</v>
      </c>
      <c r="O2806" s="516" t="s">
        <v>1200</v>
      </c>
      <c r="P2806" s="533"/>
      <c r="Q2806" s="533" t="s">
        <v>1885</v>
      </c>
      <c r="R2806" s="533" t="s">
        <v>1886</v>
      </c>
      <c r="S2806" s="533"/>
      <c r="T2806" s="533" t="s">
        <v>51</v>
      </c>
      <c r="U2806" s="533"/>
      <c r="V2806" s="537">
        <v>130623720</v>
      </c>
      <c r="W2806" s="537">
        <v>0</v>
      </c>
      <c r="X2806" s="537">
        <v>0</v>
      </c>
      <c r="Y2806" s="533" t="s">
        <v>77</v>
      </c>
      <c r="Z2806" s="533">
        <v>2016</v>
      </c>
      <c r="AA2806" s="817"/>
      <c r="AB2806" s="531" t="s">
        <v>1202</v>
      </c>
      <c r="AC2806" s="531" t="s">
        <v>340</v>
      </c>
      <c r="AD2806" s="603"/>
      <c r="AE2806" s="603"/>
      <c r="AF2806" s="603"/>
      <c r="AG2806" s="603"/>
      <c r="AH2806" s="603"/>
      <c r="AI2806" s="603"/>
      <c r="AJ2806" s="603"/>
      <c r="AK2806" s="531" t="s">
        <v>1203</v>
      </c>
      <c r="AL2806" s="604"/>
      <c r="AM2806" s="604"/>
      <c r="AN2806" s="604"/>
    </row>
    <row r="2807" spans="1:40" s="379" customFormat="1" ht="100.5" customHeight="1">
      <c r="A2807" s="74" t="s">
        <v>4050</v>
      </c>
      <c r="B2807" s="727" t="s">
        <v>33</v>
      </c>
      <c r="C2807" s="727" t="s">
        <v>1903</v>
      </c>
      <c r="D2807" s="727" t="s">
        <v>1904</v>
      </c>
      <c r="E2807" s="727" t="s">
        <v>1905</v>
      </c>
      <c r="F2807" s="727" t="s">
        <v>1904</v>
      </c>
      <c r="G2807" s="727" t="s">
        <v>1905</v>
      </c>
      <c r="H2807" s="768" t="s">
        <v>1906</v>
      </c>
      <c r="I2807" s="768" t="s">
        <v>1907</v>
      </c>
      <c r="J2807" s="749" t="s">
        <v>38</v>
      </c>
      <c r="K2807" s="727">
        <v>100</v>
      </c>
      <c r="L2807" s="794" t="s">
        <v>1908</v>
      </c>
      <c r="M2807" s="813" t="s">
        <v>73</v>
      </c>
      <c r="N2807" s="727" t="s">
        <v>1199</v>
      </c>
      <c r="O2807" s="786" t="s">
        <v>1200</v>
      </c>
      <c r="P2807" s="727"/>
      <c r="Q2807" s="727" t="s">
        <v>4043</v>
      </c>
      <c r="R2807" s="727" t="s">
        <v>1886</v>
      </c>
      <c r="S2807" s="727"/>
      <c r="T2807" s="727" t="s">
        <v>51</v>
      </c>
      <c r="U2807" s="727"/>
      <c r="V2807" s="789">
        <v>89158543</v>
      </c>
      <c r="W2807" s="789">
        <v>89158543</v>
      </c>
      <c r="X2807" s="789">
        <f t="shared" ref="X2807" si="126">W2807*1.12</f>
        <v>99857568.160000011</v>
      </c>
      <c r="Y2807" s="727"/>
      <c r="Z2807" s="727">
        <v>2016</v>
      </c>
      <c r="AA2807" s="727" t="s">
        <v>4044</v>
      </c>
      <c r="AB2807" s="760" t="s">
        <v>1202</v>
      </c>
      <c r="AC2807" s="760" t="s">
        <v>340</v>
      </c>
      <c r="AD2807" s="815"/>
      <c r="AE2807" s="815"/>
      <c r="AF2807" s="815"/>
      <c r="AG2807" s="815"/>
      <c r="AH2807" s="815"/>
      <c r="AI2807" s="815"/>
      <c r="AJ2807" s="815"/>
      <c r="AK2807" s="760" t="s">
        <v>4045</v>
      </c>
      <c r="AL2807" s="378"/>
      <c r="AM2807" s="378"/>
      <c r="AN2807" s="378"/>
    </row>
    <row r="2808" spans="1:40" s="605" customFormat="1" ht="100.5" customHeight="1">
      <c r="A2808" s="515" t="s">
        <v>1914</v>
      </c>
      <c r="B2808" s="533" t="s">
        <v>33</v>
      </c>
      <c r="C2808" s="533" t="s">
        <v>1903</v>
      </c>
      <c r="D2808" s="533" t="s">
        <v>1904</v>
      </c>
      <c r="E2808" s="533" t="s">
        <v>1905</v>
      </c>
      <c r="F2808" s="533" t="s">
        <v>1904</v>
      </c>
      <c r="G2808" s="533" t="s">
        <v>1905</v>
      </c>
      <c r="H2808" s="534" t="s">
        <v>1906</v>
      </c>
      <c r="I2808" s="534" t="s">
        <v>1907</v>
      </c>
      <c r="J2808" s="536" t="s">
        <v>38</v>
      </c>
      <c r="K2808" s="533">
        <v>100</v>
      </c>
      <c r="L2808" s="585" t="s">
        <v>1908</v>
      </c>
      <c r="M2808" s="520" t="s">
        <v>73</v>
      </c>
      <c r="N2808" s="533" t="s">
        <v>248</v>
      </c>
      <c r="O2808" s="533" t="s">
        <v>1895</v>
      </c>
      <c r="P2808" s="533"/>
      <c r="Q2808" s="533" t="s">
        <v>1885</v>
      </c>
      <c r="R2808" s="533" t="s">
        <v>1886</v>
      </c>
      <c r="S2808" s="533"/>
      <c r="T2808" s="533" t="s">
        <v>51</v>
      </c>
      <c r="U2808" s="533"/>
      <c r="V2808" s="537">
        <v>65588280</v>
      </c>
      <c r="W2808" s="537">
        <v>0</v>
      </c>
      <c r="X2808" s="537">
        <v>0</v>
      </c>
      <c r="Y2808" s="533" t="s">
        <v>77</v>
      </c>
      <c r="Z2808" s="533">
        <v>2016</v>
      </c>
      <c r="AA2808" s="817"/>
      <c r="AB2808" s="531" t="s">
        <v>1202</v>
      </c>
      <c r="AC2808" s="531" t="s">
        <v>340</v>
      </c>
      <c r="AD2808" s="603"/>
      <c r="AE2808" s="603"/>
      <c r="AF2808" s="603"/>
      <c r="AG2808" s="603"/>
      <c r="AH2808" s="603"/>
      <c r="AI2808" s="603"/>
      <c r="AJ2808" s="603"/>
      <c r="AK2808" s="531" t="s">
        <v>1203</v>
      </c>
      <c r="AL2808" s="604"/>
      <c r="AM2808" s="604"/>
      <c r="AN2808" s="604"/>
    </row>
    <row r="2809" spans="1:40" s="379" customFormat="1" ht="100.5" customHeight="1">
      <c r="A2809" s="74" t="s">
        <v>4051</v>
      </c>
      <c r="B2809" s="727" t="s">
        <v>33</v>
      </c>
      <c r="C2809" s="727" t="s">
        <v>1903</v>
      </c>
      <c r="D2809" s="727" t="s">
        <v>1904</v>
      </c>
      <c r="E2809" s="727" t="s">
        <v>1905</v>
      </c>
      <c r="F2809" s="727" t="s">
        <v>1904</v>
      </c>
      <c r="G2809" s="727" t="s">
        <v>1905</v>
      </c>
      <c r="H2809" s="768" t="s">
        <v>1906</v>
      </c>
      <c r="I2809" s="768" t="s">
        <v>1907</v>
      </c>
      <c r="J2809" s="749" t="s">
        <v>38</v>
      </c>
      <c r="K2809" s="727">
        <v>100</v>
      </c>
      <c r="L2809" s="794" t="s">
        <v>1908</v>
      </c>
      <c r="M2809" s="813" t="s">
        <v>73</v>
      </c>
      <c r="N2809" s="727" t="s">
        <v>1199</v>
      </c>
      <c r="O2809" s="727" t="s">
        <v>1895</v>
      </c>
      <c r="P2809" s="727"/>
      <c r="Q2809" s="727" t="s">
        <v>4043</v>
      </c>
      <c r="R2809" s="727" t="s">
        <v>1886</v>
      </c>
      <c r="S2809" s="727"/>
      <c r="T2809" s="727" t="s">
        <v>51</v>
      </c>
      <c r="U2809" s="727"/>
      <c r="V2809" s="789">
        <v>44767945</v>
      </c>
      <c r="W2809" s="789">
        <v>44767945</v>
      </c>
      <c r="X2809" s="789">
        <f t="shared" ref="X2809" si="127">W2809*1.12</f>
        <v>50140098.400000006</v>
      </c>
      <c r="Y2809" s="727"/>
      <c r="Z2809" s="727">
        <v>2016</v>
      </c>
      <c r="AA2809" s="727" t="s">
        <v>4044</v>
      </c>
      <c r="AB2809" s="760" t="s">
        <v>1202</v>
      </c>
      <c r="AC2809" s="760" t="s">
        <v>340</v>
      </c>
      <c r="AD2809" s="815"/>
      <c r="AE2809" s="815"/>
      <c r="AF2809" s="815"/>
      <c r="AG2809" s="815"/>
      <c r="AH2809" s="815"/>
      <c r="AI2809" s="815"/>
      <c r="AJ2809" s="815"/>
      <c r="AK2809" s="760" t="s">
        <v>4045</v>
      </c>
      <c r="AL2809" s="378"/>
      <c r="AM2809" s="378"/>
      <c r="AN2809" s="378"/>
    </row>
    <row r="2810" spans="1:40" s="605" customFormat="1" ht="100.5" customHeight="1">
      <c r="A2810" s="515" t="s">
        <v>1915</v>
      </c>
      <c r="B2810" s="533" t="s">
        <v>33</v>
      </c>
      <c r="C2810" s="533" t="s">
        <v>1903</v>
      </c>
      <c r="D2810" s="533" t="s">
        <v>1904</v>
      </c>
      <c r="E2810" s="533" t="s">
        <v>1905</v>
      </c>
      <c r="F2810" s="533" t="s">
        <v>1904</v>
      </c>
      <c r="G2810" s="533" t="s">
        <v>1905</v>
      </c>
      <c r="H2810" s="534" t="s">
        <v>1906</v>
      </c>
      <c r="I2810" s="534" t="s">
        <v>1907</v>
      </c>
      <c r="J2810" s="536" t="s">
        <v>38</v>
      </c>
      <c r="K2810" s="533">
        <v>100</v>
      </c>
      <c r="L2810" s="585" t="s">
        <v>1908</v>
      </c>
      <c r="M2810" s="520" t="s">
        <v>73</v>
      </c>
      <c r="N2810" s="533" t="s">
        <v>248</v>
      </c>
      <c r="O2810" s="533" t="s">
        <v>1897</v>
      </c>
      <c r="P2810" s="533"/>
      <c r="Q2810" s="533" t="s">
        <v>1885</v>
      </c>
      <c r="R2810" s="533" t="s">
        <v>1886</v>
      </c>
      <c r="S2810" s="533"/>
      <c r="T2810" s="533" t="s">
        <v>51</v>
      </c>
      <c r="U2810" s="533"/>
      <c r="V2810" s="537">
        <v>4619130</v>
      </c>
      <c r="W2810" s="537">
        <v>0</v>
      </c>
      <c r="X2810" s="537">
        <v>0</v>
      </c>
      <c r="Y2810" s="533" t="s">
        <v>77</v>
      </c>
      <c r="Z2810" s="533">
        <v>2016</v>
      </c>
      <c r="AA2810" s="817"/>
      <c r="AB2810" s="531" t="s">
        <v>1202</v>
      </c>
      <c r="AC2810" s="531" t="s">
        <v>340</v>
      </c>
      <c r="AD2810" s="603"/>
      <c r="AE2810" s="603"/>
      <c r="AF2810" s="603"/>
      <c r="AG2810" s="603"/>
      <c r="AH2810" s="603"/>
      <c r="AI2810" s="603"/>
      <c r="AJ2810" s="603"/>
      <c r="AK2810" s="531" t="s">
        <v>1203</v>
      </c>
      <c r="AL2810" s="604"/>
      <c r="AM2810" s="604"/>
      <c r="AN2810" s="604"/>
    </row>
    <row r="2811" spans="1:40" s="379" customFormat="1" ht="100.5" customHeight="1">
      <c r="A2811" s="74" t="s">
        <v>4052</v>
      </c>
      <c r="B2811" s="727" t="s">
        <v>33</v>
      </c>
      <c r="C2811" s="727" t="s">
        <v>1903</v>
      </c>
      <c r="D2811" s="727" t="s">
        <v>1904</v>
      </c>
      <c r="E2811" s="727" t="s">
        <v>1905</v>
      </c>
      <c r="F2811" s="727" t="s">
        <v>1904</v>
      </c>
      <c r="G2811" s="727" t="s">
        <v>1905</v>
      </c>
      <c r="H2811" s="768" t="s">
        <v>1906</v>
      </c>
      <c r="I2811" s="768" t="s">
        <v>1907</v>
      </c>
      <c r="J2811" s="749" t="s">
        <v>38</v>
      </c>
      <c r="K2811" s="727">
        <v>100</v>
      </c>
      <c r="L2811" s="794" t="s">
        <v>1908</v>
      </c>
      <c r="M2811" s="813" t="s">
        <v>73</v>
      </c>
      <c r="N2811" s="727" t="s">
        <v>1199</v>
      </c>
      <c r="O2811" s="727" t="s">
        <v>1897</v>
      </c>
      <c r="P2811" s="727"/>
      <c r="Q2811" s="727" t="s">
        <v>4043</v>
      </c>
      <c r="R2811" s="727" t="s">
        <v>1886</v>
      </c>
      <c r="S2811" s="727"/>
      <c r="T2811" s="727" t="s">
        <v>51</v>
      </c>
      <c r="U2811" s="727"/>
      <c r="V2811" s="789">
        <v>3152834</v>
      </c>
      <c r="W2811" s="789">
        <v>3152834</v>
      </c>
      <c r="X2811" s="789">
        <f t="shared" ref="X2811" si="128">W2811*1.12</f>
        <v>3531174.0800000005</v>
      </c>
      <c r="Y2811" s="727"/>
      <c r="Z2811" s="727">
        <v>2016</v>
      </c>
      <c r="AA2811" s="727" t="s">
        <v>4044</v>
      </c>
      <c r="AB2811" s="760" t="s">
        <v>1202</v>
      </c>
      <c r="AC2811" s="760" t="s">
        <v>340</v>
      </c>
      <c r="AD2811" s="815"/>
      <c r="AE2811" s="815"/>
      <c r="AF2811" s="815"/>
      <c r="AG2811" s="815"/>
      <c r="AH2811" s="815"/>
      <c r="AI2811" s="815"/>
      <c r="AJ2811" s="815"/>
      <c r="AK2811" s="760" t="s">
        <v>4045</v>
      </c>
      <c r="AL2811" s="378"/>
      <c r="AM2811" s="378"/>
      <c r="AN2811" s="378"/>
    </row>
    <row r="2812" spans="1:40" s="605" customFormat="1" ht="100.5" customHeight="1">
      <c r="A2812" s="515" t="s">
        <v>1916</v>
      </c>
      <c r="B2812" s="533" t="s">
        <v>33</v>
      </c>
      <c r="C2812" s="533" t="s">
        <v>1903</v>
      </c>
      <c r="D2812" s="533" t="s">
        <v>1904</v>
      </c>
      <c r="E2812" s="533" t="s">
        <v>1905</v>
      </c>
      <c r="F2812" s="533" t="s">
        <v>1904</v>
      </c>
      <c r="G2812" s="533" t="s">
        <v>1905</v>
      </c>
      <c r="H2812" s="534" t="s">
        <v>1906</v>
      </c>
      <c r="I2812" s="534" t="s">
        <v>1907</v>
      </c>
      <c r="J2812" s="536" t="s">
        <v>38</v>
      </c>
      <c r="K2812" s="533">
        <v>100</v>
      </c>
      <c r="L2812" s="585" t="s">
        <v>1908</v>
      </c>
      <c r="M2812" s="520" t="s">
        <v>73</v>
      </c>
      <c r="N2812" s="533" t="s">
        <v>248</v>
      </c>
      <c r="O2812" s="533" t="s">
        <v>1899</v>
      </c>
      <c r="P2812" s="533"/>
      <c r="Q2812" s="533" t="s">
        <v>1885</v>
      </c>
      <c r="R2812" s="533" t="s">
        <v>1886</v>
      </c>
      <c r="S2812" s="533"/>
      <c r="T2812" s="533" t="s">
        <v>51</v>
      </c>
      <c r="U2812" s="533"/>
      <c r="V2812" s="537">
        <v>8564110</v>
      </c>
      <c r="W2812" s="537">
        <v>0</v>
      </c>
      <c r="X2812" s="537">
        <v>0</v>
      </c>
      <c r="Y2812" s="533" t="s">
        <v>77</v>
      </c>
      <c r="Z2812" s="533">
        <v>2016</v>
      </c>
      <c r="AA2812" s="817"/>
      <c r="AB2812" s="531" t="s">
        <v>1202</v>
      </c>
      <c r="AC2812" s="531" t="s">
        <v>340</v>
      </c>
      <c r="AD2812" s="603"/>
      <c r="AE2812" s="603"/>
      <c r="AF2812" s="603"/>
      <c r="AG2812" s="603"/>
      <c r="AH2812" s="603"/>
      <c r="AI2812" s="603"/>
      <c r="AJ2812" s="603"/>
      <c r="AK2812" s="531" t="s">
        <v>1203</v>
      </c>
      <c r="AL2812" s="604"/>
      <c r="AM2812" s="604"/>
      <c r="AN2812" s="604"/>
    </row>
    <row r="2813" spans="1:40" s="379" customFormat="1" ht="100.5" customHeight="1">
      <c r="A2813" s="74" t="s">
        <v>4053</v>
      </c>
      <c r="B2813" s="727" t="s">
        <v>33</v>
      </c>
      <c r="C2813" s="727" t="s">
        <v>1903</v>
      </c>
      <c r="D2813" s="727" t="s">
        <v>1904</v>
      </c>
      <c r="E2813" s="727" t="s">
        <v>1905</v>
      </c>
      <c r="F2813" s="727" t="s">
        <v>1904</v>
      </c>
      <c r="G2813" s="727" t="s">
        <v>1905</v>
      </c>
      <c r="H2813" s="768" t="s">
        <v>1906</v>
      </c>
      <c r="I2813" s="768" t="s">
        <v>1907</v>
      </c>
      <c r="J2813" s="749" t="s">
        <v>38</v>
      </c>
      <c r="K2813" s="727">
        <v>100</v>
      </c>
      <c r="L2813" s="794" t="s">
        <v>1908</v>
      </c>
      <c r="M2813" s="813" t="s">
        <v>73</v>
      </c>
      <c r="N2813" s="727" t="s">
        <v>1199</v>
      </c>
      <c r="O2813" s="727" t="s">
        <v>1899</v>
      </c>
      <c r="P2813" s="727"/>
      <c r="Q2813" s="727" t="s">
        <v>4043</v>
      </c>
      <c r="R2813" s="727" t="s">
        <v>1886</v>
      </c>
      <c r="S2813" s="727"/>
      <c r="T2813" s="727" t="s">
        <v>51</v>
      </c>
      <c r="U2813" s="727"/>
      <c r="V2813" s="789">
        <v>5845520</v>
      </c>
      <c r="W2813" s="789">
        <v>5845520</v>
      </c>
      <c r="X2813" s="789">
        <f t="shared" ref="X2813" si="129">W2813*1.12</f>
        <v>6546982.4000000004</v>
      </c>
      <c r="Y2813" s="727"/>
      <c r="Z2813" s="727">
        <v>2016</v>
      </c>
      <c r="AA2813" s="727" t="s">
        <v>4044</v>
      </c>
      <c r="AB2813" s="760" t="s">
        <v>1202</v>
      </c>
      <c r="AC2813" s="760" t="s">
        <v>340</v>
      </c>
      <c r="AD2813" s="815"/>
      <c r="AE2813" s="815"/>
      <c r="AF2813" s="815"/>
      <c r="AG2813" s="815"/>
      <c r="AH2813" s="815"/>
      <c r="AI2813" s="815"/>
      <c r="AJ2813" s="815"/>
      <c r="AK2813" s="760" t="s">
        <v>4045</v>
      </c>
      <c r="AL2813" s="378"/>
      <c r="AM2813" s="378"/>
      <c r="AN2813" s="378"/>
    </row>
    <row r="2814" spans="1:40" s="605" customFormat="1" ht="100.5" customHeight="1">
      <c r="A2814" s="515" t="s">
        <v>1917</v>
      </c>
      <c r="B2814" s="533" t="s">
        <v>33</v>
      </c>
      <c r="C2814" s="533" t="s">
        <v>1903</v>
      </c>
      <c r="D2814" s="533" t="s">
        <v>1904</v>
      </c>
      <c r="E2814" s="533" t="s">
        <v>1905</v>
      </c>
      <c r="F2814" s="533" t="s">
        <v>1904</v>
      </c>
      <c r="G2814" s="533" t="s">
        <v>1905</v>
      </c>
      <c r="H2814" s="534" t="s">
        <v>1906</v>
      </c>
      <c r="I2814" s="534" t="s">
        <v>1907</v>
      </c>
      <c r="J2814" s="536" t="s">
        <v>38</v>
      </c>
      <c r="K2814" s="533">
        <v>100</v>
      </c>
      <c r="L2814" s="585" t="s">
        <v>1908</v>
      </c>
      <c r="M2814" s="520" t="s">
        <v>73</v>
      </c>
      <c r="N2814" s="533" t="s">
        <v>248</v>
      </c>
      <c r="O2814" s="533" t="s">
        <v>1901</v>
      </c>
      <c r="P2814" s="533"/>
      <c r="Q2814" s="533" t="s">
        <v>1885</v>
      </c>
      <c r="R2814" s="533" t="s">
        <v>1886</v>
      </c>
      <c r="S2814" s="533"/>
      <c r="T2814" s="533" t="s">
        <v>51</v>
      </c>
      <c r="U2814" s="533"/>
      <c r="V2814" s="537">
        <v>35739060</v>
      </c>
      <c r="W2814" s="537">
        <v>0</v>
      </c>
      <c r="X2814" s="537">
        <v>0</v>
      </c>
      <c r="Y2814" s="533" t="s">
        <v>77</v>
      </c>
      <c r="Z2814" s="533">
        <v>2016</v>
      </c>
      <c r="AA2814" s="817"/>
      <c r="AB2814" s="531" t="s">
        <v>1202</v>
      </c>
      <c r="AC2814" s="531" t="s">
        <v>340</v>
      </c>
      <c r="AD2814" s="603"/>
      <c r="AE2814" s="603"/>
      <c r="AF2814" s="603"/>
      <c r="AG2814" s="603"/>
      <c r="AH2814" s="603"/>
      <c r="AI2814" s="603"/>
      <c r="AJ2814" s="603"/>
      <c r="AK2814" s="531" t="s">
        <v>1203</v>
      </c>
      <c r="AL2814" s="604"/>
      <c r="AM2814" s="604"/>
      <c r="AN2814" s="604"/>
    </row>
    <row r="2815" spans="1:40" s="379" customFormat="1" ht="100.5" customHeight="1">
      <c r="A2815" s="74" t="s">
        <v>4054</v>
      </c>
      <c r="B2815" s="727" t="s">
        <v>33</v>
      </c>
      <c r="C2815" s="727" t="s">
        <v>1903</v>
      </c>
      <c r="D2815" s="727" t="s">
        <v>1904</v>
      </c>
      <c r="E2815" s="727" t="s">
        <v>1905</v>
      </c>
      <c r="F2815" s="727" t="s">
        <v>1904</v>
      </c>
      <c r="G2815" s="727" t="s">
        <v>1905</v>
      </c>
      <c r="H2815" s="768" t="s">
        <v>1906</v>
      </c>
      <c r="I2815" s="768" t="s">
        <v>1907</v>
      </c>
      <c r="J2815" s="749" t="s">
        <v>38</v>
      </c>
      <c r="K2815" s="727">
        <v>100</v>
      </c>
      <c r="L2815" s="794" t="s">
        <v>1908</v>
      </c>
      <c r="M2815" s="813" t="s">
        <v>73</v>
      </c>
      <c r="N2815" s="727" t="s">
        <v>1199</v>
      </c>
      <c r="O2815" s="727" t="s">
        <v>1901</v>
      </c>
      <c r="P2815" s="727"/>
      <c r="Q2815" s="727" t="s">
        <v>4043</v>
      </c>
      <c r="R2815" s="727" t="s">
        <v>1886</v>
      </c>
      <c r="S2815" s="727"/>
      <c r="T2815" s="727" t="s">
        <v>51</v>
      </c>
      <c r="U2815" s="727"/>
      <c r="V2815" s="789">
        <v>24394057</v>
      </c>
      <c r="W2815" s="789">
        <v>24394057</v>
      </c>
      <c r="X2815" s="789">
        <f t="shared" ref="X2815" si="130">W2815*1.12</f>
        <v>27321343.840000004</v>
      </c>
      <c r="Y2815" s="727"/>
      <c r="Z2815" s="727">
        <v>2016</v>
      </c>
      <c r="AA2815" s="727" t="s">
        <v>4044</v>
      </c>
      <c r="AB2815" s="760" t="s">
        <v>1202</v>
      </c>
      <c r="AC2815" s="760" t="s">
        <v>340</v>
      </c>
      <c r="AD2815" s="815"/>
      <c r="AE2815" s="815"/>
      <c r="AF2815" s="815"/>
      <c r="AG2815" s="815"/>
      <c r="AH2815" s="815"/>
      <c r="AI2815" s="815"/>
      <c r="AJ2815" s="815"/>
      <c r="AK2815" s="760" t="s">
        <v>4045</v>
      </c>
      <c r="AL2815" s="378"/>
      <c r="AM2815" s="378"/>
      <c r="AN2815" s="378"/>
    </row>
    <row r="2816" spans="1:40" s="605" customFormat="1" ht="100.5" customHeight="1">
      <c r="A2816" s="515" t="s">
        <v>1918</v>
      </c>
      <c r="B2816" s="533" t="s">
        <v>33</v>
      </c>
      <c r="C2816" s="533" t="s">
        <v>1903</v>
      </c>
      <c r="D2816" s="533" t="s">
        <v>1904</v>
      </c>
      <c r="E2816" s="533" t="s">
        <v>1905</v>
      </c>
      <c r="F2816" s="533" t="s">
        <v>1904</v>
      </c>
      <c r="G2816" s="533" t="s">
        <v>1905</v>
      </c>
      <c r="H2816" s="534" t="s">
        <v>1906</v>
      </c>
      <c r="I2816" s="534" t="s">
        <v>1907</v>
      </c>
      <c r="J2816" s="536" t="s">
        <v>38</v>
      </c>
      <c r="K2816" s="533">
        <v>100</v>
      </c>
      <c r="L2816" s="585" t="s">
        <v>1908</v>
      </c>
      <c r="M2816" s="520" t="s">
        <v>73</v>
      </c>
      <c r="N2816" s="533" t="s">
        <v>248</v>
      </c>
      <c r="O2816" s="533" t="s">
        <v>1919</v>
      </c>
      <c r="P2816" s="533"/>
      <c r="Q2816" s="533" t="s">
        <v>1885</v>
      </c>
      <c r="R2816" s="533" t="s">
        <v>1886</v>
      </c>
      <c r="S2816" s="533"/>
      <c r="T2816" s="533" t="s">
        <v>51</v>
      </c>
      <c r="U2816" s="533"/>
      <c r="V2816" s="537">
        <v>4112740</v>
      </c>
      <c r="W2816" s="537">
        <v>0</v>
      </c>
      <c r="X2816" s="537">
        <v>0</v>
      </c>
      <c r="Y2816" s="533" t="s">
        <v>77</v>
      </c>
      <c r="Z2816" s="533">
        <v>2016</v>
      </c>
      <c r="AA2816" s="817"/>
      <c r="AB2816" s="531" t="s">
        <v>1202</v>
      </c>
      <c r="AC2816" s="531" t="s">
        <v>340</v>
      </c>
      <c r="AD2816" s="603"/>
      <c r="AE2816" s="603"/>
      <c r="AF2816" s="603"/>
      <c r="AG2816" s="603"/>
      <c r="AH2816" s="603"/>
      <c r="AI2816" s="603"/>
      <c r="AJ2816" s="603"/>
      <c r="AK2816" s="531" t="s">
        <v>1203</v>
      </c>
      <c r="AL2816" s="604"/>
      <c r="AM2816" s="604"/>
      <c r="AN2816" s="604"/>
    </row>
    <row r="2817" spans="1:40" s="379" customFormat="1" ht="100.5" customHeight="1">
      <c r="A2817" s="74" t="s">
        <v>4055</v>
      </c>
      <c r="B2817" s="727" t="s">
        <v>33</v>
      </c>
      <c r="C2817" s="727" t="s">
        <v>1903</v>
      </c>
      <c r="D2817" s="727" t="s">
        <v>1904</v>
      </c>
      <c r="E2817" s="727" t="s">
        <v>1905</v>
      </c>
      <c r="F2817" s="727" t="s">
        <v>1904</v>
      </c>
      <c r="G2817" s="727" t="s">
        <v>1905</v>
      </c>
      <c r="H2817" s="768" t="s">
        <v>1906</v>
      </c>
      <c r="I2817" s="768" t="s">
        <v>1907</v>
      </c>
      <c r="J2817" s="749" t="s">
        <v>38</v>
      </c>
      <c r="K2817" s="727">
        <v>100</v>
      </c>
      <c r="L2817" s="794" t="s">
        <v>1908</v>
      </c>
      <c r="M2817" s="813" t="s">
        <v>73</v>
      </c>
      <c r="N2817" s="727" t="s">
        <v>1199</v>
      </c>
      <c r="O2817" s="727" t="s">
        <v>1919</v>
      </c>
      <c r="P2817" s="727"/>
      <c r="Q2817" s="727" t="s">
        <v>4043</v>
      </c>
      <c r="R2817" s="727" t="s">
        <v>1886</v>
      </c>
      <c r="S2817" s="727"/>
      <c r="T2817" s="727" t="s">
        <v>51</v>
      </c>
      <c r="U2817" s="727"/>
      <c r="V2817" s="789">
        <v>2807192</v>
      </c>
      <c r="W2817" s="789">
        <v>2807192</v>
      </c>
      <c r="X2817" s="789">
        <f t="shared" ref="X2817" si="131">W2817*1.12</f>
        <v>3144055.0400000005</v>
      </c>
      <c r="Y2817" s="727"/>
      <c r="Z2817" s="727">
        <v>2016</v>
      </c>
      <c r="AA2817" s="727" t="s">
        <v>4044</v>
      </c>
      <c r="AB2817" s="760" t="s">
        <v>1202</v>
      </c>
      <c r="AC2817" s="760" t="s">
        <v>340</v>
      </c>
      <c r="AD2817" s="815"/>
      <c r="AE2817" s="815"/>
      <c r="AF2817" s="815"/>
      <c r="AG2817" s="815"/>
      <c r="AH2817" s="815"/>
      <c r="AI2817" s="815"/>
      <c r="AJ2817" s="815"/>
      <c r="AK2817" s="760" t="s">
        <v>4045</v>
      </c>
      <c r="AL2817" s="378"/>
      <c r="AM2817" s="378"/>
      <c r="AN2817" s="378"/>
    </row>
    <row r="2818" spans="1:40" s="605" customFormat="1" ht="100.5" customHeight="1">
      <c r="A2818" s="515" t="s">
        <v>1920</v>
      </c>
      <c r="B2818" s="533" t="s">
        <v>33</v>
      </c>
      <c r="C2818" s="533" t="s">
        <v>1903</v>
      </c>
      <c r="D2818" s="533" t="s">
        <v>1904</v>
      </c>
      <c r="E2818" s="533" t="s">
        <v>1905</v>
      </c>
      <c r="F2818" s="533" t="s">
        <v>1904</v>
      </c>
      <c r="G2818" s="533" t="s">
        <v>1905</v>
      </c>
      <c r="H2818" s="534" t="s">
        <v>1906</v>
      </c>
      <c r="I2818" s="534" t="s">
        <v>1907</v>
      </c>
      <c r="J2818" s="536" t="s">
        <v>38</v>
      </c>
      <c r="K2818" s="533">
        <v>100</v>
      </c>
      <c r="L2818" s="585" t="s">
        <v>1908</v>
      </c>
      <c r="M2818" s="520" t="s">
        <v>73</v>
      </c>
      <c r="N2818" s="533" t="s">
        <v>248</v>
      </c>
      <c r="O2818" s="533" t="s">
        <v>1921</v>
      </c>
      <c r="P2818" s="533"/>
      <c r="Q2818" s="533" t="s">
        <v>1885</v>
      </c>
      <c r="R2818" s="533" t="s">
        <v>1886</v>
      </c>
      <c r="S2818" s="533"/>
      <c r="T2818" s="533" t="s">
        <v>51</v>
      </c>
      <c r="U2818" s="533"/>
      <c r="V2818" s="537">
        <v>4014020</v>
      </c>
      <c r="W2818" s="537">
        <v>0</v>
      </c>
      <c r="X2818" s="537">
        <v>0</v>
      </c>
      <c r="Y2818" s="533" t="s">
        <v>77</v>
      </c>
      <c r="Z2818" s="533">
        <v>2016</v>
      </c>
      <c r="AA2818" s="817"/>
      <c r="AB2818" s="531" t="s">
        <v>1202</v>
      </c>
      <c r="AC2818" s="531" t="s">
        <v>340</v>
      </c>
      <c r="AD2818" s="603"/>
      <c r="AE2818" s="603"/>
      <c r="AF2818" s="603"/>
      <c r="AG2818" s="603"/>
      <c r="AH2818" s="603"/>
      <c r="AI2818" s="603"/>
      <c r="AJ2818" s="603"/>
      <c r="AK2818" s="531" t="s">
        <v>1203</v>
      </c>
      <c r="AL2818" s="604"/>
      <c r="AM2818" s="604"/>
      <c r="AN2818" s="604"/>
    </row>
    <row r="2819" spans="1:40" s="379" customFormat="1" ht="100.5" customHeight="1">
      <c r="A2819" s="74" t="s">
        <v>4056</v>
      </c>
      <c r="B2819" s="727" t="s">
        <v>33</v>
      </c>
      <c r="C2819" s="727" t="s">
        <v>1903</v>
      </c>
      <c r="D2819" s="727" t="s">
        <v>1904</v>
      </c>
      <c r="E2819" s="727" t="s">
        <v>1905</v>
      </c>
      <c r="F2819" s="727" t="s">
        <v>1904</v>
      </c>
      <c r="G2819" s="727" t="s">
        <v>1905</v>
      </c>
      <c r="H2819" s="768" t="s">
        <v>1906</v>
      </c>
      <c r="I2819" s="768" t="s">
        <v>1907</v>
      </c>
      <c r="J2819" s="749" t="s">
        <v>38</v>
      </c>
      <c r="K2819" s="727">
        <v>100</v>
      </c>
      <c r="L2819" s="794" t="s">
        <v>1908</v>
      </c>
      <c r="M2819" s="813" t="s">
        <v>73</v>
      </c>
      <c r="N2819" s="727" t="s">
        <v>1199</v>
      </c>
      <c r="O2819" s="727" t="s">
        <v>1921</v>
      </c>
      <c r="P2819" s="727"/>
      <c r="Q2819" s="727" t="s">
        <v>4043</v>
      </c>
      <c r="R2819" s="727" t="s">
        <v>1886</v>
      </c>
      <c r="S2819" s="727"/>
      <c r="T2819" s="727" t="s">
        <v>51</v>
      </c>
      <c r="U2819" s="727"/>
      <c r="V2819" s="789">
        <v>2739810</v>
      </c>
      <c r="W2819" s="789">
        <v>2739810</v>
      </c>
      <c r="X2819" s="789">
        <f t="shared" ref="X2819" si="132">W2819*1.12</f>
        <v>3068587.2</v>
      </c>
      <c r="Y2819" s="727"/>
      <c r="Z2819" s="727">
        <v>2016</v>
      </c>
      <c r="AA2819" s="727" t="s">
        <v>4044</v>
      </c>
      <c r="AB2819" s="760" t="s">
        <v>1202</v>
      </c>
      <c r="AC2819" s="760" t="s">
        <v>340</v>
      </c>
      <c r="AD2819" s="815"/>
      <c r="AE2819" s="815"/>
      <c r="AF2819" s="815"/>
      <c r="AG2819" s="815"/>
      <c r="AH2819" s="815"/>
      <c r="AI2819" s="815"/>
      <c r="AJ2819" s="815"/>
      <c r="AK2819" s="760" t="s">
        <v>4045</v>
      </c>
      <c r="AL2819" s="378"/>
      <c r="AM2819" s="378"/>
      <c r="AN2819" s="378"/>
    </row>
    <row r="2820" spans="1:40" s="605" customFormat="1" ht="100.5" customHeight="1">
      <c r="A2820" s="515" t="s">
        <v>1922</v>
      </c>
      <c r="B2820" s="533" t="s">
        <v>33</v>
      </c>
      <c r="C2820" s="534" t="s">
        <v>1923</v>
      </c>
      <c r="D2820" s="534" t="s">
        <v>1924</v>
      </c>
      <c r="E2820" s="534" t="s">
        <v>1925</v>
      </c>
      <c r="F2820" s="534" t="s">
        <v>1926</v>
      </c>
      <c r="G2820" s="534" t="s">
        <v>1925</v>
      </c>
      <c r="H2820" s="536" t="s">
        <v>1927</v>
      </c>
      <c r="I2820" s="536" t="s">
        <v>1928</v>
      </c>
      <c r="J2820" s="598" t="s">
        <v>227</v>
      </c>
      <c r="K2820" s="535">
        <v>100</v>
      </c>
      <c r="L2820" s="599">
        <v>711000000</v>
      </c>
      <c r="M2820" s="520" t="s">
        <v>73</v>
      </c>
      <c r="N2820" s="598" t="s">
        <v>841</v>
      </c>
      <c r="O2820" s="536" t="s">
        <v>1211</v>
      </c>
      <c r="P2820" s="534"/>
      <c r="Q2820" s="534" t="s">
        <v>1929</v>
      </c>
      <c r="R2820" s="600" t="s">
        <v>1930</v>
      </c>
      <c r="S2820" s="534"/>
      <c r="T2820" s="600" t="s">
        <v>51</v>
      </c>
      <c r="U2820" s="533"/>
      <c r="V2820" s="537">
        <v>5000000</v>
      </c>
      <c r="W2820" s="537">
        <v>0</v>
      </c>
      <c r="X2820" s="601">
        <v>0</v>
      </c>
      <c r="Y2820" s="588" t="s">
        <v>77</v>
      </c>
      <c r="Z2820" s="584">
        <v>2016</v>
      </c>
      <c r="AA2820" s="602"/>
      <c r="AB2820" s="531" t="s">
        <v>1202</v>
      </c>
      <c r="AC2820" s="531"/>
      <c r="AD2820" s="531"/>
      <c r="AE2820" s="603"/>
      <c r="AF2820" s="603"/>
      <c r="AG2820" s="603"/>
      <c r="AH2820" s="603"/>
      <c r="AI2820" s="603"/>
      <c r="AJ2820" s="603"/>
      <c r="AK2820" s="531" t="s">
        <v>1203</v>
      </c>
      <c r="AL2820" s="604"/>
      <c r="AM2820" s="604"/>
      <c r="AN2820" s="604"/>
    </row>
    <row r="2821" spans="1:40" s="605" customFormat="1" ht="100.5" customHeight="1">
      <c r="A2821" s="515" t="s">
        <v>3112</v>
      </c>
      <c r="B2821" s="533" t="s">
        <v>33</v>
      </c>
      <c r="C2821" s="534" t="s">
        <v>1923</v>
      </c>
      <c r="D2821" s="534" t="s">
        <v>1924</v>
      </c>
      <c r="E2821" s="534" t="s">
        <v>1925</v>
      </c>
      <c r="F2821" s="534" t="s">
        <v>1926</v>
      </c>
      <c r="G2821" s="534" t="s">
        <v>1925</v>
      </c>
      <c r="H2821" s="536" t="s">
        <v>1927</v>
      </c>
      <c r="I2821" s="536" t="s">
        <v>1928</v>
      </c>
      <c r="J2821" s="598" t="s">
        <v>227</v>
      </c>
      <c r="K2821" s="535">
        <v>100</v>
      </c>
      <c r="L2821" s="599">
        <v>711000000</v>
      </c>
      <c r="M2821" s="520" t="s">
        <v>73</v>
      </c>
      <c r="N2821" s="598" t="s">
        <v>841</v>
      </c>
      <c r="O2821" s="536" t="s">
        <v>1211</v>
      </c>
      <c r="P2821" s="534"/>
      <c r="Q2821" s="534" t="s">
        <v>3113</v>
      </c>
      <c r="R2821" s="600" t="s">
        <v>1930</v>
      </c>
      <c r="S2821" s="534"/>
      <c r="T2821" s="600" t="s">
        <v>51</v>
      </c>
      <c r="U2821" s="533"/>
      <c r="V2821" s="537">
        <v>5000000</v>
      </c>
      <c r="W2821" s="537">
        <v>0</v>
      </c>
      <c r="X2821" s="601">
        <v>0</v>
      </c>
      <c r="Y2821" s="588" t="s">
        <v>77</v>
      </c>
      <c r="Z2821" s="584">
        <v>2016</v>
      </c>
      <c r="AA2821" s="602">
        <v>14</v>
      </c>
      <c r="AB2821" s="531" t="s">
        <v>1202</v>
      </c>
      <c r="AC2821" s="531"/>
      <c r="AD2821" s="531"/>
      <c r="AE2821" s="603"/>
      <c r="AF2821" s="603"/>
      <c r="AG2821" s="603"/>
      <c r="AH2821" s="603"/>
      <c r="AI2821" s="603"/>
      <c r="AJ2821" s="603"/>
      <c r="AK2821" s="531" t="s">
        <v>3114</v>
      </c>
      <c r="AL2821" s="604"/>
      <c r="AM2821" s="604"/>
      <c r="AN2821" s="604"/>
    </row>
    <row r="2822" spans="1:40" s="379" customFormat="1" ht="100.5" customHeight="1">
      <c r="A2822" s="8" t="s">
        <v>4194</v>
      </c>
      <c r="B2822" s="8" t="s">
        <v>33</v>
      </c>
      <c r="C2822" s="25" t="s">
        <v>1923</v>
      </c>
      <c r="D2822" s="25" t="s">
        <v>1924</v>
      </c>
      <c r="E2822" s="25" t="s">
        <v>1925</v>
      </c>
      <c r="F2822" s="25" t="s">
        <v>1926</v>
      </c>
      <c r="G2822" s="25" t="s">
        <v>1925</v>
      </c>
      <c r="H2822" s="5" t="s">
        <v>1927</v>
      </c>
      <c r="I2822" s="5" t="s">
        <v>1928</v>
      </c>
      <c r="J2822" s="11" t="s">
        <v>227</v>
      </c>
      <c r="K2822" s="10">
        <v>100</v>
      </c>
      <c r="L2822" s="30">
        <v>711000000</v>
      </c>
      <c r="M2822" s="628" t="s">
        <v>73</v>
      </c>
      <c r="N2822" s="11" t="s">
        <v>1233</v>
      </c>
      <c r="O2822" s="5" t="s">
        <v>1211</v>
      </c>
      <c r="P2822" s="25"/>
      <c r="Q2822" s="25" t="s">
        <v>3113</v>
      </c>
      <c r="R2822" s="273" t="s">
        <v>1930</v>
      </c>
      <c r="S2822" s="25"/>
      <c r="T2822" s="273" t="s">
        <v>51</v>
      </c>
      <c r="U2822" s="8"/>
      <c r="V2822" s="15">
        <v>5000000</v>
      </c>
      <c r="W2822" s="15">
        <v>5000000</v>
      </c>
      <c r="X2822" s="863">
        <v>5600000.0000000009</v>
      </c>
      <c r="Y2822" s="19"/>
      <c r="Z2822" s="3">
        <v>2016</v>
      </c>
      <c r="AA2822" s="759" t="s">
        <v>3831</v>
      </c>
      <c r="AB2822" s="2" t="s">
        <v>1202</v>
      </c>
      <c r="AC2822" s="2"/>
      <c r="AD2822" s="2"/>
      <c r="AE2822" s="864"/>
      <c r="AF2822" s="864"/>
      <c r="AG2822" s="864"/>
      <c r="AH2822" s="864"/>
      <c r="AI2822" s="864"/>
      <c r="AJ2822" s="864"/>
      <c r="AK2822" s="2" t="s">
        <v>4195</v>
      </c>
      <c r="AL2822" s="378"/>
      <c r="AM2822" s="378"/>
      <c r="AN2822" s="378"/>
    </row>
    <row r="2823" spans="1:40" s="605" customFormat="1" ht="100.5" customHeight="1">
      <c r="A2823" s="515" t="s">
        <v>1931</v>
      </c>
      <c r="B2823" s="533" t="s">
        <v>33</v>
      </c>
      <c r="C2823" s="534" t="s">
        <v>1923</v>
      </c>
      <c r="D2823" s="534" t="s">
        <v>1924</v>
      </c>
      <c r="E2823" s="534" t="s">
        <v>1925</v>
      </c>
      <c r="F2823" s="534" t="s">
        <v>1926</v>
      </c>
      <c r="G2823" s="534" t="s">
        <v>1925</v>
      </c>
      <c r="H2823" s="536" t="s">
        <v>1927</v>
      </c>
      <c r="I2823" s="536" t="s">
        <v>1928</v>
      </c>
      <c r="J2823" s="598" t="s">
        <v>227</v>
      </c>
      <c r="K2823" s="535">
        <v>100</v>
      </c>
      <c r="L2823" s="599">
        <v>711000000</v>
      </c>
      <c r="M2823" s="520" t="s">
        <v>73</v>
      </c>
      <c r="N2823" s="598" t="s">
        <v>841</v>
      </c>
      <c r="O2823" s="536" t="s">
        <v>1213</v>
      </c>
      <c r="P2823" s="534"/>
      <c r="Q2823" s="534" t="s">
        <v>1929</v>
      </c>
      <c r="R2823" s="600" t="s">
        <v>1930</v>
      </c>
      <c r="S2823" s="534"/>
      <c r="T2823" s="600" t="s">
        <v>51</v>
      </c>
      <c r="U2823" s="533"/>
      <c r="V2823" s="537">
        <v>1200000</v>
      </c>
      <c r="W2823" s="537">
        <v>0</v>
      </c>
      <c r="X2823" s="601">
        <v>0</v>
      </c>
      <c r="Y2823" s="588" t="s">
        <v>77</v>
      </c>
      <c r="Z2823" s="584">
        <v>2016</v>
      </c>
      <c r="AA2823" s="602"/>
      <c r="AB2823" s="531" t="s">
        <v>1202</v>
      </c>
      <c r="AC2823" s="531"/>
      <c r="AD2823" s="531"/>
      <c r="AE2823" s="603"/>
      <c r="AF2823" s="603"/>
      <c r="AG2823" s="603"/>
      <c r="AH2823" s="603"/>
      <c r="AI2823" s="603"/>
      <c r="AJ2823" s="603"/>
      <c r="AK2823" s="531" t="s">
        <v>1203</v>
      </c>
      <c r="AL2823" s="604"/>
      <c r="AM2823" s="604"/>
      <c r="AN2823" s="604"/>
    </row>
    <row r="2824" spans="1:40" s="605" customFormat="1" ht="100.5" customHeight="1">
      <c r="A2824" s="515" t="s">
        <v>3115</v>
      </c>
      <c r="B2824" s="533" t="s">
        <v>33</v>
      </c>
      <c r="C2824" s="534" t="s">
        <v>1923</v>
      </c>
      <c r="D2824" s="534" t="s">
        <v>1924</v>
      </c>
      <c r="E2824" s="534" t="s">
        <v>1925</v>
      </c>
      <c r="F2824" s="534" t="s">
        <v>1926</v>
      </c>
      <c r="G2824" s="534" t="s">
        <v>1925</v>
      </c>
      <c r="H2824" s="536" t="s">
        <v>1927</v>
      </c>
      <c r="I2824" s="536" t="s">
        <v>1928</v>
      </c>
      <c r="J2824" s="598" t="s">
        <v>227</v>
      </c>
      <c r="K2824" s="535">
        <v>100</v>
      </c>
      <c r="L2824" s="599">
        <v>711000000</v>
      </c>
      <c r="M2824" s="520" t="s">
        <v>73</v>
      </c>
      <c r="N2824" s="598" t="s">
        <v>841</v>
      </c>
      <c r="O2824" s="536" t="s">
        <v>1213</v>
      </c>
      <c r="P2824" s="534"/>
      <c r="Q2824" s="534" t="s">
        <v>3113</v>
      </c>
      <c r="R2824" s="600" t="s">
        <v>1930</v>
      </c>
      <c r="S2824" s="534"/>
      <c r="T2824" s="600" t="s">
        <v>51</v>
      </c>
      <c r="U2824" s="533"/>
      <c r="V2824" s="537">
        <v>1200000</v>
      </c>
      <c r="W2824" s="537">
        <v>0</v>
      </c>
      <c r="X2824" s="601">
        <v>0</v>
      </c>
      <c r="Y2824" s="588" t="s">
        <v>77</v>
      </c>
      <c r="Z2824" s="584">
        <v>2016</v>
      </c>
      <c r="AA2824" s="602">
        <v>14</v>
      </c>
      <c r="AB2824" s="531" t="s">
        <v>1202</v>
      </c>
      <c r="AC2824" s="531"/>
      <c r="AD2824" s="531"/>
      <c r="AE2824" s="603"/>
      <c r="AF2824" s="603"/>
      <c r="AG2824" s="603"/>
      <c r="AH2824" s="603"/>
      <c r="AI2824" s="603"/>
      <c r="AJ2824" s="603"/>
      <c r="AK2824" s="531" t="s">
        <v>3114</v>
      </c>
      <c r="AL2824" s="604"/>
      <c r="AM2824" s="604"/>
      <c r="AN2824" s="604"/>
    </row>
    <row r="2825" spans="1:40" s="379" customFormat="1" ht="100.5" customHeight="1">
      <c r="A2825" s="74" t="s">
        <v>4196</v>
      </c>
      <c r="B2825" s="8" t="s">
        <v>33</v>
      </c>
      <c r="C2825" s="25" t="s">
        <v>1923</v>
      </c>
      <c r="D2825" s="25" t="s">
        <v>1924</v>
      </c>
      <c r="E2825" s="25" t="s">
        <v>1925</v>
      </c>
      <c r="F2825" s="25" t="s">
        <v>1926</v>
      </c>
      <c r="G2825" s="25" t="s">
        <v>1925</v>
      </c>
      <c r="H2825" s="5" t="s">
        <v>1927</v>
      </c>
      <c r="I2825" s="5" t="s">
        <v>1928</v>
      </c>
      <c r="J2825" s="11" t="s">
        <v>227</v>
      </c>
      <c r="K2825" s="10">
        <v>100</v>
      </c>
      <c r="L2825" s="30">
        <v>711000000</v>
      </c>
      <c r="M2825" s="628" t="s">
        <v>73</v>
      </c>
      <c r="N2825" s="11" t="s">
        <v>1233</v>
      </c>
      <c r="O2825" s="5" t="s">
        <v>1213</v>
      </c>
      <c r="P2825" s="25"/>
      <c r="Q2825" s="25" t="s">
        <v>3113</v>
      </c>
      <c r="R2825" s="273" t="s">
        <v>1930</v>
      </c>
      <c r="S2825" s="25"/>
      <c r="T2825" s="273" t="s">
        <v>51</v>
      </c>
      <c r="U2825" s="8"/>
      <c r="V2825" s="15">
        <v>1200000</v>
      </c>
      <c r="W2825" s="15">
        <v>1200000</v>
      </c>
      <c r="X2825" s="863">
        <v>1344000.0000000002</v>
      </c>
      <c r="Y2825" s="19"/>
      <c r="Z2825" s="3">
        <v>2016</v>
      </c>
      <c r="AA2825" s="759" t="s">
        <v>3831</v>
      </c>
      <c r="AB2825" s="2" t="s">
        <v>1202</v>
      </c>
      <c r="AC2825" s="2"/>
      <c r="AD2825" s="2"/>
      <c r="AE2825" s="864"/>
      <c r="AF2825" s="864"/>
      <c r="AG2825" s="864"/>
      <c r="AH2825" s="864"/>
      <c r="AI2825" s="864"/>
      <c r="AJ2825" s="864"/>
      <c r="AK2825" s="2" t="s">
        <v>4195</v>
      </c>
      <c r="AL2825" s="378"/>
      <c r="AM2825" s="378"/>
      <c r="AN2825" s="378"/>
    </row>
    <row r="2826" spans="1:40" s="605" customFormat="1" ht="100.5" customHeight="1">
      <c r="A2826" s="515" t="s">
        <v>1932</v>
      </c>
      <c r="B2826" s="533" t="s">
        <v>33</v>
      </c>
      <c r="C2826" s="534" t="s">
        <v>1923</v>
      </c>
      <c r="D2826" s="534" t="s">
        <v>1924</v>
      </c>
      <c r="E2826" s="534" t="s">
        <v>1925</v>
      </c>
      <c r="F2826" s="534" t="s">
        <v>1926</v>
      </c>
      <c r="G2826" s="534" t="s">
        <v>1925</v>
      </c>
      <c r="H2826" s="536" t="s">
        <v>1927</v>
      </c>
      <c r="I2826" s="536" t="s">
        <v>1928</v>
      </c>
      <c r="J2826" s="598" t="s">
        <v>227</v>
      </c>
      <c r="K2826" s="535">
        <v>100</v>
      </c>
      <c r="L2826" s="599">
        <v>711000000</v>
      </c>
      <c r="M2826" s="520" t="s">
        <v>73</v>
      </c>
      <c r="N2826" s="598" t="s">
        <v>841</v>
      </c>
      <c r="O2826" s="536" t="s">
        <v>1200</v>
      </c>
      <c r="P2826" s="534"/>
      <c r="Q2826" s="534" t="s">
        <v>1929</v>
      </c>
      <c r="R2826" s="600" t="s">
        <v>1930</v>
      </c>
      <c r="S2826" s="534"/>
      <c r="T2826" s="600" t="s">
        <v>51</v>
      </c>
      <c r="U2826" s="533"/>
      <c r="V2826" s="537">
        <v>1800000</v>
      </c>
      <c r="W2826" s="537">
        <v>0</v>
      </c>
      <c r="X2826" s="601">
        <v>0</v>
      </c>
      <c r="Y2826" s="588" t="s">
        <v>77</v>
      </c>
      <c r="Z2826" s="584">
        <v>2016</v>
      </c>
      <c r="AA2826" s="602"/>
      <c r="AB2826" s="531" t="s">
        <v>1202</v>
      </c>
      <c r="AC2826" s="531"/>
      <c r="AD2826" s="531"/>
      <c r="AE2826" s="603"/>
      <c r="AF2826" s="603"/>
      <c r="AG2826" s="603"/>
      <c r="AH2826" s="603"/>
      <c r="AI2826" s="603"/>
      <c r="AJ2826" s="603"/>
      <c r="AK2826" s="531" t="s">
        <v>1203</v>
      </c>
      <c r="AL2826" s="604"/>
      <c r="AM2826" s="604"/>
      <c r="AN2826" s="604"/>
    </row>
    <row r="2827" spans="1:40" s="605" customFormat="1" ht="100.5" customHeight="1">
      <c r="A2827" s="515" t="s">
        <v>3116</v>
      </c>
      <c r="B2827" s="533" t="s">
        <v>33</v>
      </c>
      <c r="C2827" s="534" t="s">
        <v>1923</v>
      </c>
      <c r="D2827" s="534" t="s">
        <v>1924</v>
      </c>
      <c r="E2827" s="534" t="s">
        <v>1925</v>
      </c>
      <c r="F2827" s="534" t="s">
        <v>1926</v>
      </c>
      <c r="G2827" s="534" t="s">
        <v>1925</v>
      </c>
      <c r="H2827" s="536" t="s">
        <v>1927</v>
      </c>
      <c r="I2827" s="536" t="s">
        <v>1928</v>
      </c>
      <c r="J2827" s="598" t="s">
        <v>227</v>
      </c>
      <c r="K2827" s="535">
        <v>100</v>
      </c>
      <c r="L2827" s="599">
        <v>711000000</v>
      </c>
      <c r="M2827" s="520" t="s">
        <v>73</v>
      </c>
      <c r="N2827" s="598" t="s">
        <v>841</v>
      </c>
      <c r="O2827" s="536" t="s">
        <v>1200</v>
      </c>
      <c r="P2827" s="534"/>
      <c r="Q2827" s="534" t="s">
        <v>3113</v>
      </c>
      <c r="R2827" s="600" t="s">
        <v>1930</v>
      </c>
      <c r="S2827" s="534"/>
      <c r="T2827" s="600" t="s">
        <v>51</v>
      </c>
      <c r="U2827" s="533"/>
      <c r="V2827" s="537">
        <v>1800000</v>
      </c>
      <c r="W2827" s="537">
        <v>0</v>
      </c>
      <c r="X2827" s="601">
        <v>0</v>
      </c>
      <c r="Y2827" s="588" t="s">
        <v>77</v>
      </c>
      <c r="Z2827" s="584">
        <v>2016</v>
      </c>
      <c r="AA2827" s="602">
        <v>14</v>
      </c>
      <c r="AB2827" s="531" t="s">
        <v>1202</v>
      </c>
      <c r="AC2827" s="531"/>
      <c r="AD2827" s="531"/>
      <c r="AE2827" s="603"/>
      <c r="AF2827" s="603"/>
      <c r="AG2827" s="603"/>
      <c r="AH2827" s="603"/>
      <c r="AI2827" s="603"/>
      <c r="AJ2827" s="603"/>
      <c r="AK2827" s="531" t="s">
        <v>3114</v>
      </c>
      <c r="AL2827" s="604"/>
      <c r="AM2827" s="604"/>
      <c r="AN2827" s="604"/>
    </row>
    <row r="2828" spans="1:40" s="379" customFormat="1" ht="100.5" customHeight="1">
      <c r="A2828" s="74" t="s">
        <v>4197</v>
      </c>
      <c r="B2828" s="8" t="s">
        <v>33</v>
      </c>
      <c r="C2828" s="25" t="s">
        <v>1923</v>
      </c>
      <c r="D2828" s="25" t="s">
        <v>1924</v>
      </c>
      <c r="E2828" s="25" t="s">
        <v>1925</v>
      </c>
      <c r="F2828" s="25" t="s">
        <v>1926</v>
      </c>
      <c r="G2828" s="25" t="s">
        <v>1925</v>
      </c>
      <c r="H2828" s="5" t="s">
        <v>1927</v>
      </c>
      <c r="I2828" s="5" t="s">
        <v>1928</v>
      </c>
      <c r="J2828" s="11" t="s">
        <v>227</v>
      </c>
      <c r="K2828" s="10">
        <v>100</v>
      </c>
      <c r="L2828" s="30">
        <v>711000000</v>
      </c>
      <c r="M2828" s="628" t="s">
        <v>73</v>
      </c>
      <c r="N2828" s="11" t="s">
        <v>1233</v>
      </c>
      <c r="O2828" s="5" t="s">
        <v>1200</v>
      </c>
      <c r="P2828" s="25"/>
      <c r="Q2828" s="25" t="s">
        <v>3113</v>
      </c>
      <c r="R2828" s="273" t="s">
        <v>1930</v>
      </c>
      <c r="S2828" s="25"/>
      <c r="T2828" s="273" t="s">
        <v>51</v>
      </c>
      <c r="U2828" s="8"/>
      <c r="V2828" s="15">
        <v>1800000</v>
      </c>
      <c r="W2828" s="15">
        <v>1800000</v>
      </c>
      <c r="X2828" s="863">
        <v>2016000.0000000002</v>
      </c>
      <c r="Y2828" s="19"/>
      <c r="Z2828" s="3">
        <v>2016</v>
      </c>
      <c r="AA2828" s="759" t="s">
        <v>3831</v>
      </c>
      <c r="AB2828" s="2" t="s">
        <v>1202</v>
      </c>
      <c r="AC2828" s="2"/>
      <c r="AD2828" s="2"/>
      <c r="AE2828" s="864"/>
      <c r="AF2828" s="864"/>
      <c r="AG2828" s="864"/>
      <c r="AH2828" s="864"/>
      <c r="AI2828" s="864"/>
      <c r="AJ2828" s="864"/>
      <c r="AK2828" s="2" t="s">
        <v>4195</v>
      </c>
      <c r="AL2828" s="378"/>
      <c r="AM2828" s="378"/>
      <c r="AN2828" s="378"/>
    </row>
    <row r="2829" spans="1:40" s="605" customFormat="1" ht="100.5" customHeight="1">
      <c r="A2829" s="515" t="s">
        <v>1933</v>
      </c>
      <c r="B2829" s="533" t="s">
        <v>33</v>
      </c>
      <c r="C2829" s="534" t="s">
        <v>1414</v>
      </c>
      <c r="D2829" s="534" t="s">
        <v>1934</v>
      </c>
      <c r="E2829" s="534" t="s">
        <v>1935</v>
      </c>
      <c r="F2829" s="534" t="s">
        <v>1934</v>
      </c>
      <c r="G2829" s="534" t="s">
        <v>1935</v>
      </c>
      <c r="H2829" s="536" t="s">
        <v>1927</v>
      </c>
      <c r="I2829" s="536" t="s">
        <v>1928</v>
      </c>
      <c r="J2829" s="598" t="s">
        <v>227</v>
      </c>
      <c r="K2829" s="535">
        <v>100</v>
      </c>
      <c r="L2829" s="599">
        <v>711000000</v>
      </c>
      <c r="M2829" s="520" t="s">
        <v>73</v>
      </c>
      <c r="N2829" s="598" t="s">
        <v>841</v>
      </c>
      <c r="O2829" s="536" t="s">
        <v>1200</v>
      </c>
      <c r="P2829" s="534"/>
      <c r="Q2829" s="534" t="s">
        <v>1929</v>
      </c>
      <c r="R2829" s="600" t="s">
        <v>1930</v>
      </c>
      <c r="S2829" s="534"/>
      <c r="T2829" s="600" t="s">
        <v>51</v>
      </c>
      <c r="U2829" s="533"/>
      <c r="V2829" s="537">
        <v>957673</v>
      </c>
      <c r="W2829" s="537">
        <v>0</v>
      </c>
      <c r="X2829" s="601">
        <v>0</v>
      </c>
      <c r="Y2829" s="588" t="s">
        <v>77</v>
      </c>
      <c r="Z2829" s="584">
        <v>2016</v>
      </c>
      <c r="AA2829" s="602"/>
      <c r="AB2829" s="531" t="s">
        <v>1202</v>
      </c>
      <c r="AC2829" s="531"/>
      <c r="AD2829" s="531"/>
      <c r="AE2829" s="603"/>
      <c r="AF2829" s="603"/>
      <c r="AG2829" s="603"/>
      <c r="AH2829" s="603"/>
      <c r="AI2829" s="603"/>
      <c r="AJ2829" s="603"/>
      <c r="AK2829" s="531" t="s">
        <v>1203</v>
      </c>
      <c r="AL2829" s="604"/>
      <c r="AM2829" s="604"/>
      <c r="AN2829" s="604"/>
    </row>
    <row r="2830" spans="1:40" s="605" customFormat="1" ht="100.5" customHeight="1">
      <c r="A2830" s="515" t="s">
        <v>3117</v>
      </c>
      <c r="B2830" s="533" t="s">
        <v>33</v>
      </c>
      <c r="C2830" s="534" t="s">
        <v>1414</v>
      </c>
      <c r="D2830" s="534" t="s">
        <v>1934</v>
      </c>
      <c r="E2830" s="534" t="s">
        <v>1935</v>
      </c>
      <c r="F2830" s="534" t="s">
        <v>1934</v>
      </c>
      <c r="G2830" s="534" t="s">
        <v>1935</v>
      </c>
      <c r="H2830" s="536" t="s">
        <v>1927</v>
      </c>
      <c r="I2830" s="536" t="s">
        <v>1928</v>
      </c>
      <c r="J2830" s="598" t="s">
        <v>227</v>
      </c>
      <c r="K2830" s="535">
        <v>100</v>
      </c>
      <c r="L2830" s="599">
        <v>711000000</v>
      </c>
      <c r="M2830" s="520" t="s">
        <v>73</v>
      </c>
      <c r="N2830" s="598" t="s">
        <v>841</v>
      </c>
      <c r="O2830" s="536" t="s">
        <v>1200</v>
      </c>
      <c r="P2830" s="534"/>
      <c r="Q2830" s="534" t="s">
        <v>3118</v>
      </c>
      <c r="R2830" s="600" t="s">
        <v>1930</v>
      </c>
      <c r="S2830" s="534"/>
      <c r="T2830" s="600" t="s">
        <v>51</v>
      </c>
      <c r="U2830" s="533"/>
      <c r="V2830" s="537">
        <v>957673</v>
      </c>
      <c r="W2830" s="537">
        <v>0</v>
      </c>
      <c r="X2830" s="601">
        <v>0</v>
      </c>
      <c r="Y2830" s="588" t="s">
        <v>77</v>
      </c>
      <c r="Z2830" s="584">
        <v>2016</v>
      </c>
      <c r="AA2830" s="602">
        <v>14</v>
      </c>
      <c r="AB2830" s="531" t="s">
        <v>1202</v>
      </c>
      <c r="AC2830" s="531"/>
      <c r="AD2830" s="531"/>
      <c r="AE2830" s="603"/>
      <c r="AF2830" s="603"/>
      <c r="AG2830" s="603"/>
      <c r="AH2830" s="603"/>
      <c r="AI2830" s="603"/>
      <c r="AJ2830" s="603"/>
      <c r="AK2830" s="531" t="s">
        <v>3114</v>
      </c>
      <c r="AL2830" s="604"/>
      <c r="AM2830" s="604"/>
      <c r="AN2830" s="604"/>
    </row>
    <row r="2831" spans="1:40" s="379" customFormat="1" ht="100.5" customHeight="1">
      <c r="A2831" s="74" t="s">
        <v>4198</v>
      </c>
      <c r="B2831" s="8" t="s">
        <v>33</v>
      </c>
      <c r="C2831" s="25" t="s">
        <v>1414</v>
      </c>
      <c r="D2831" s="25" t="s">
        <v>1934</v>
      </c>
      <c r="E2831" s="25" t="s">
        <v>1935</v>
      </c>
      <c r="F2831" s="25" t="s">
        <v>1934</v>
      </c>
      <c r="G2831" s="25" t="s">
        <v>1935</v>
      </c>
      <c r="H2831" s="5" t="s">
        <v>1927</v>
      </c>
      <c r="I2831" s="5" t="s">
        <v>1928</v>
      </c>
      <c r="J2831" s="11" t="s">
        <v>227</v>
      </c>
      <c r="K2831" s="10">
        <v>100</v>
      </c>
      <c r="L2831" s="30">
        <v>711000000</v>
      </c>
      <c r="M2831" s="628" t="s">
        <v>73</v>
      </c>
      <c r="N2831" s="11" t="s">
        <v>1233</v>
      </c>
      <c r="O2831" s="5" t="s">
        <v>1200</v>
      </c>
      <c r="P2831" s="25"/>
      <c r="Q2831" s="25" t="s">
        <v>3118</v>
      </c>
      <c r="R2831" s="273" t="s">
        <v>1930</v>
      </c>
      <c r="S2831" s="25"/>
      <c r="T2831" s="273" t="s">
        <v>51</v>
      </c>
      <c r="U2831" s="8"/>
      <c r="V2831" s="15">
        <v>957673</v>
      </c>
      <c r="W2831" s="15">
        <v>957673</v>
      </c>
      <c r="X2831" s="863">
        <v>1072593.76</v>
      </c>
      <c r="Y2831" s="19"/>
      <c r="Z2831" s="3">
        <v>2016</v>
      </c>
      <c r="AA2831" s="759" t="s">
        <v>3831</v>
      </c>
      <c r="AB2831" s="2" t="s">
        <v>1202</v>
      </c>
      <c r="AC2831" s="2"/>
      <c r="AD2831" s="2"/>
      <c r="AE2831" s="864"/>
      <c r="AF2831" s="864"/>
      <c r="AG2831" s="864"/>
      <c r="AH2831" s="864"/>
      <c r="AI2831" s="864"/>
      <c r="AJ2831" s="864"/>
      <c r="AK2831" s="2" t="s">
        <v>4195</v>
      </c>
      <c r="AL2831" s="378"/>
      <c r="AM2831" s="378"/>
      <c r="AN2831" s="378"/>
    </row>
    <row r="2832" spans="1:40" s="605" customFormat="1" ht="100.5" customHeight="1">
      <c r="A2832" s="515" t="s">
        <v>1936</v>
      </c>
      <c r="B2832" s="533" t="s">
        <v>33</v>
      </c>
      <c r="C2832" s="534" t="s">
        <v>1414</v>
      </c>
      <c r="D2832" s="534" t="s">
        <v>1934</v>
      </c>
      <c r="E2832" s="534" t="s">
        <v>1935</v>
      </c>
      <c r="F2832" s="534" t="s">
        <v>1934</v>
      </c>
      <c r="G2832" s="534" t="s">
        <v>1935</v>
      </c>
      <c r="H2832" s="536" t="s">
        <v>1927</v>
      </c>
      <c r="I2832" s="536" t="s">
        <v>1928</v>
      </c>
      <c r="J2832" s="598" t="s">
        <v>227</v>
      </c>
      <c r="K2832" s="535">
        <v>100</v>
      </c>
      <c r="L2832" s="599">
        <v>711000000</v>
      </c>
      <c r="M2832" s="520" t="s">
        <v>73</v>
      </c>
      <c r="N2832" s="598" t="s">
        <v>841</v>
      </c>
      <c r="O2832" s="536" t="s">
        <v>1211</v>
      </c>
      <c r="P2832" s="534"/>
      <c r="Q2832" s="534" t="s">
        <v>1929</v>
      </c>
      <c r="R2832" s="600" t="s">
        <v>1930</v>
      </c>
      <c r="S2832" s="534"/>
      <c r="T2832" s="600" t="s">
        <v>51</v>
      </c>
      <c r="U2832" s="533"/>
      <c r="V2832" s="537">
        <v>2763604</v>
      </c>
      <c r="W2832" s="537">
        <v>0</v>
      </c>
      <c r="X2832" s="601">
        <v>0</v>
      </c>
      <c r="Y2832" s="588" t="s">
        <v>77</v>
      </c>
      <c r="Z2832" s="584">
        <v>2016</v>
      </c>
      <c r="AA2832" s="602"/>
      <c r="AB2832" s="531" t="s">
        <v>1202</v>
      </c>
      <c r="AC2832" s="531"/>
      <c r="AD2832" s="531"/>
      <c r="AE2832" s="603"/>
      <c r="AF2832" s="603"/>
      <c r="AG2832" s="603"/>
      <c r="AH2832" s="603"/>
      <c r="AI2832" s="603"/>
      <c r="AJ2832" s="603"/>
      <c r="AK2832" s="531" t="s">
        <v>1203</v>
      </c>
      <c r="AL2832" s="604"/>
      <c r="AM2832" s="604"/>
      <c r="AN2832" s="604"/>
    </row>
    <row r="2833" spans="1:43" s="605" customFormat="1" ht="100.5" customHeight="1">
      <c r="A2833" s="515" t="s">
        <v>3119</v>
      </c>
      <c r="B2833" s="533" t="s">
        <v>33</v>
      </c>
      <c r="C2833" s="534" t="s">
        <v>1414</v>
      </c>
      <c r="D2833" s="534" t="s">
        <v>1934</v>
      </c>
      <c r="E2833" s="534" t="s">
        <v>1935</v>
      </c>
      <c r="F2833" s="534" t="s">
        <v>1934</v>
      </c>
      <c r="G2833" s="534" t="s">
        <v>1935</v>
      </c>
      <c r="H2833" s="536" t="s">
        <v>1927</v>
      </c>
      <c r="I2833" s="536" t="s">
        <v>1928</v>
      </c>
      <c r="J2833" s="598" t="s">
        <v>227</v>
      </c>
      <c r="K2833" s="535">
        <v>100</v>
      </c>
      <c r="L2833" s="599">
        <v>711000000</v>
      </c>
      <c r="M2833" s="520" t="s">
        <v>73</v>
      </c>
      <c r="N2833" s="598" t="s">
        <v>841</v>
      </c>
      <c r="O2833" s="536" t="s">
        <v>1211</v>
      </c>
      <c r="P2833" s="534"/>
      <c r="Q2833" s="534" t="s">
        <v>3118</v>
      </c>
      <c r="R2833" s="600" t="s">
        <v>1930</v>
      </c>
      <c r="S2833" s="534"/>
      <c r="T2833" s="600" t="s">
        <v>51</v>
      </c>
      <c r="U2833" s="533"/>
      <c r="V2833" s="537">
        <v>2763604</v>
      </c>
      <c r="W2833" s="537">
        <v>0</v>
      </c>
      <c r="X2833" s="601">
        <v>0</v>
      </c>
      <c r="Y2833" s="588" t="s">
        <v>77</v>
      </c>
      <c r="Z2833" s="584">
        <v>2016</v>
      </c>
      <c r="AA2833" s="602">
        <v>14</v>
      </c>
      <c r="AB2833" s="531" t="s">
        <v>1202</v>
      </c>
      <c r="AC2833" s="531"/>
      <c r="AD2833" s="531"/>
      <c r="AE2833" s="603"/>
      <c r="AF2833" s="603"/>
      <c r="AG2833" s="603"/>
      <c r="AH2833" s="603"/>
      <c r="AI2833" s="603"/>
      <c r="AJ2833" s="603"/>
      <c r="AK2833" s="531" t="s">
        <v>3114</v>
      </c>
      <c r="AL2833" s="604"/>
      <c r="AM2833" s="604"/>
      <c r="AN2833" s="604"/>
    </row>
    <row r="2834" spans="1:43" s="379" customFormat="1" ht="100.5" customHeight="1">
      <c r="A2834" s="74" t="s">
        <v>4199</v>
      </c>
      <c r="B2834" s="8" t="s">
        <v>33</v>
      </c>
      <c r="C2834" s="25" t="s">
        <v>1414</v>
      </c>
      <c r="D2834" s="25" t="s">
        <v>1934</v>
      </c>
      <c r="E2834" s="25" t="s">
        <v>1935</v>
      </c>
      <c r="F2834" s="25" t="s">
        <v>1934</v>
      </c>
      <c r="G2834" s="25" t="s">
        <v>1935</v>
      </c>
      <c r="H2834" s="5" t="s">
        <v>1927</v>
      </c>
      <c r="I2834" s="5" t="s">
        <v>1928</v>
      </c>
      <c r="J2834" s="11" t="s">
        <v>227</v>
      </c>
      <c r="K2834" s="10">
        <v>100</v>
      </c>
      <c r="L2834" s="30">
        <v>711000000</v>
      </c>
      <c r="M2834" s="628" t="s">
        <v>73</v>
      </c>
      <c r="N2834" s="11" t="s">
        <v>1233</v>
      </c>
      <c r="O2834" s="5" t="s">
        <v>1211</v>
      </c>
      <c r="P2834" s="25"/>
      <c r="Q2834" s="25" t="s">
        <v>3118</v>
      </c>
      <c r="R2834" s="273" t="s">
        <v>1930</v>
      </c>
      <c r="S2834" s="25"/>
      <c r="T2834" s="273" t="s">
        <v>51</v>
      </c>
      <c r="U2834" s="8"/>
      <c r="V2834" s="15">
        <v>2763604</v>
      </c>
      <c r="W2834" s="15">
        <v>2763604</v>
      </c>
      <c r="X2834" s="863">
        <v>3095236.4800000004</v>
      </c>
      <c r="Y2834" s="19"/>
      <c r="Z2834" s="3">
        <v>2016</v>
      </c>
      <c r="AA2834" s="759" t="s">
        <v>3831</v>
      </c>
      <c r="AB2834" s="2" t="s">
        <v>1202</v>
      </c>
      <c r="AC2834" s="2"/>
      <c r="AD2834" s="2"/>
      <c r="AE2834" s="864"/>
      <c r="AF2834" s="864"/>
      <c r="AG2834" s="864"/>
      <c r="AH2834" s="864"/>
      <c r="AI2834" s="864"/>
      <c r="AJ2834" s="864"/>
      <c r="AK2834" s="2" t="s">
        <v>4195</v>
      </c>
      <c r="AL2834" s="378"/>
      <c r="AM2834" s="378"/>
      <c r="AN2834" s="378"/>
    </row>
    <row r="2835" spans="1:43" s="605" customFormat="1" ht="100.5" customHeight="1">
      <c r="A2835" s="515" t="s">
        <v>1937</v>
      </c>
      <c r="B2835" s="533" t="s">
        <v>33</v>
      </c>
      <c r="C2835" s="534" t="s">
        <v>1414</v>
      </c>
      <c r="D2835" s="534" t="s">
        <v>1934</v>
      </c>
      <c r="E2835" s="534" t="s">
        <v>1935</v>
      </c>
      <c r="F2835" s="534" t="s">
        <v>1934</v>
      </c>
      <c r="G2835" s="534" t="s">
        <v>1935</v>
      </c>
      <c r="H2835" s="536" t="s">
        <v>1927</v>
      </c>
      <c r="I2835" s="536" t="s">
        <v>1928</v>
      </c>
      <c r="J2835" s="598" t="s">
        <v>227</v>
      </c>
      <c r="K2835" s="535">
        <v>100</v>
      </c>
      <c r="L2835" s="599">
        <v>711000000</v>
      </c>
      <c r="M2835" s="520" t="s">
        <v>73</v>
      </c>
      <c r="N2835" s="598" t="s">
        <v>841</v>
      </c>
      <c r="O2835" s="536" t="s">
        <v>1207</v>
      </c>
      <c r="P2835" s="534"/>
      <c r="Q2835" s="534" t="s">
        <v>1929</v>
      </c>
      <c r="R2835" s="600" t="s">
        <v>1930</v>
      </c>
      <c r="S2835" s="534"/>
      <c r="T2835" s="600" t="s">
        <v>51</v>
      </c>
      <c r="U2835" s="533"/>
      <c r="V2835" s="537">
        <v>885455</v>
      </c>
      <c r="W2835" s="537">
        <v>0</v>
      </c>
      <c r="X2835" s="601">
        <v>0</v>
      </c>
      <c r="Y2835" s="588" t="s">
        <v>77</v>
      </c>
      <c r="Z2835" s="584">
        <v>2016</v>
      </c>
      <c r="AA2835" s="602"/>
      <c r="AB2835" s="531" t="s">
        <v>1202</v>
      </c>
      <c r="AC2835" s="531"/>
      <c r="AD2835" s="531"/>
      <c r="AE2835" s="603"/>
      <c r="AF2835" s="603"/>
      <c r="AG2835" s="603"/>
      <c r="AH2835" s="603"/>
      <c r="AI2835" s="603"/>
      <c r="AJ2835" s="603"/>
      <c r="AK2835" s="531" t="s">
        <v>1203</v>
      </c>
      <c r="AL2835" s="604"/>
      <c r="AM2835" s="604"/>
      <c r="AN2835" s="604"/>
    </row>
    <row r="2836" spans="1:43" s="605" customFormat="1" ht="100.5" customHeight="1">
      <c r="A2836" s="515" t="s">
        <v>3120</v>
      </c>
      <c r="B2836" s="533" t="s">
        <v>33</v>
      </c>
      <c r="C2836" s="534" t="s">
        <v>1414</v>
      </c>
      <c r="D2836" s="534" t="s">
        <v>1934</v>
      </c>
      <c r="E2836" s="534" t="s">
        <v>1935</v>
      </c>
      <c r="F2836" s="534" t="s">
        <v>1934</v>
      </c>
      <c r="G2836" s="534" t="s">
        <v>1935</v>
      </c>
      <c r="H2836" s="536" t="s">
        <v>1927</v>
      </c>
      <c r="I2836" s="536" t="s">
        <v>1928</v>
      </c>
      <c r="J2836" s="598" t="s">
        <v>227</v>
      </c>
      <c r="K2836" s="535">
        <v>100</v>
      </c>
      <c r="L2836" s="599">
        <v>711000000</v>
      </c>
      <c r="M2836" s="520" t="s">
        <v>73</v>
      </c>
      <c r="N2836" s="598" t="s">
        <v>841</v>
      </c>
      <c r="O2836" s="536" t="s">
        <v>1207</v>
      </c>
      <c r="P2836" s="534"/>
      <c r="Q2836" s="534" t="s">
        <v>3118</v>
      </c>
      <c r="R2836" s="600" t="s">
        <v>1930</v>
      </c>
      <c r="S2836" s="534"/>
      <c r="T2836" s="600" t="s">
        <v>51</v>
      </c>
      <c r="U2836" s="533"/>
      <c r="V2836" s="537">
        <v>885455</v>
      </c>
      <c r="W2836" s="537">
        <v>0</v>
      </c>
      <c r="X2836" s="601">
        <v>0</v>
      </c>
      <c r="Y2836" s="588" t="s">
        <v>77</v>
      </c>
      <c r="Z2836" s="584">
        <v>2016</v>
      </c>
      <c r="AA2836" s="602">
        <v>14</v>
      </c>
      <c r="AB2836" s="531" t="s">
        <v>1202</v>
      </c>
      <c r="AC2836" s="531"/>
      <c r="AD2836" s="531"/>
      <c r="AE2836" s="603"/>
      <c r="AF2836" s="603"/>
      <c r="AG2836" s="603"/>
      <c r="AH2836" s="603"/>
      <c r="AI2836" s="603"/>
      <c r="AJ2836" s="603"/>
      <c r="AK2836" s="531" t="s">
        <v>3114</v>
      </c>
      <c r="AL2836" s="604"/>
      <c r="AM2836" s="604"/>
      <c r="AN2836" s="604"/>
    </row>
    <row r="2837" spans="1:43" s="379" customFormat="1" ht="100.5" customHeight="1">
      <c r="A2837" s="74" t="s">
        <v>4200</v>
      </c>
      <c r="B2837" s="8" t="s">
        <v>33</v>
      </c>
      <c r="C2837" s="25" t="s">
        <v>1414</v>
      </c>
      <c r="D2837" s="25" t="s">
        <v>1934</v>
      </c>
      <c r="E2837" s="25" t="s">
        <v>1935</v>
      </c>
      <c r="F2837" s="25" t="s">
        <v>1934</v>
      </c>
      <c r="G2837" s="25" t="s">
        <v>1935</v>
      </c>
      <c r="H2837" s="5" t="s">
        <v>1927</v>
      </c>
      <c r="I2837" s="5" t="s">
        <v>1928</v>
      </c>
      <c r="J2837" s="11" t="s">
        <v>227</v>
      </c>
      <c r="K2837" s="10">
        <v>100</v>
      </c>
      <c r="L2837" s="30">
        <v>711000000</v>
      </c>
      <c r="M2837" s="628" t="s">
        <v>73</v>
      </c>
      <c r="N2837" s="11" t="s">
        <v>1233</v>
      </c>
      <c r="O2837" s="5" t="s">
        <v>1207</v>
      </c>
      <c r="P2837" s="25"/>
      <c r="Q2837" s="25" t="s">
        <v>3118</v>
      </c>
      <c r="R2837" s="273" t="s">
        <v>1930</v>
      </c>
      <c r="S2837" s="25"/>
      <c r="T2837" s="273" t="s">
        <v>51</v>
      </c>
      <c r="U2837" s="8"/>
      <c r="V2837" s="15">
        <v>885455</v>
      </c>
      <c r="W2837" s="15">
        <v>885455</v>
      </c>
      <c r="X2837" s="863">
        <v>991709.60000000009</v>
      </c>
      <c r="Y2837" s="19"/>
      <c r="Z2837" s="3">
        <v>2016</v>
      </c>
      <c r="AA2837" s="759" t="s">
        <v>3831</v>
      </c>
      <c r="AB2837" s="2" t="s">
        <v>1202</v>
      </c>
      <c r="AC2837" s="2"/>
      <c r="AD2837" s="2"/>
      <c r="AE2837" s="864"/>
      <c r="AF2837" s="864"/>
      <c r="AG2837" s="864"/>
      <c r="AH2837" s="864"/>
      <c r="AI2837" s="864"/>
      <c r="AJ2837" s="864"/>
      <c r="AK2837" s="2" t="s">
        <v>4195</v>
      </c>
      <c r="AL2837" s="378"/>
      <c r="AM2837" s="378"/>
      <c r="AN2837" s="378"/>
    </row>
    <row r="2838" spans="1:43" s="605" customFormat="1" ht="100.5" customHeight="1">
      <c r="A2838" s="515" t="s">
        <v>1938</v>
      </c>
      <c r="B2838" s="533" t="s">
        <v>33</v>
      </c>
      <c r="C2838" s="534" t="s">
        <v>1414</v>
      </c>
      <c r="D2838" s="534" t="s">
        <v>1934</v>
      </c>
      <c r="E2838" s="534" t="s">
        <v>1935</v>
      </c>
      <c r="F2838" s="534" t="s">
        <v>1934</v>
      </c>
      <c r="G2838" s="534" t="s">
        <v>1935</v>
      </c>
      <c r="H2838" s="536" t="s">
        <v>1927</v>
      </c>
      <c r="I2838" s="536" t="s">
        <v>1928</v>
      </c>
      <c r="J2838" s="598" t="s">
        <v>227</v>
      </c>
      <c r="K2838" s="535">
        <v>100</v>
      </c>
      <c r="L2838" s="599">
        <v>711000000</v>
      </c>
      <c r="M2838" s="520" t="s">
        <v>73</v>
      </c>
      <c r="N2838" s="598" t="s">
        <v>841</v>
      </c>
      <c r="O2838" s="536" t="s">
        <v>1215</v>
      </c>
      <c r="P2838" s="534"/>
      <c r="Q2838" s="534" t="s">
        <v>1929</v>
      </c>
      <c r="R2838" s="600" t="s">
        <v>1930</v>
      </c>
      <c r="S2838" s="534"/>
      <c r="T2838" s="600" t="s">
        <v>51</v>
      </c>
      <c r="U2838" s="533"/>
      <c r="V2838" s="537">
        <v>277791</v>
      </c>
      <c r="W2838" s="537">
        <v>0</v>
      </c>
      <c r="X2838" s="601">
        <v>0</v>
      </c>
      <c r="Y2838" s="588" t="s">
        <v>77</v>
      </c>
      <c r="Z2838" s="584">
        <v>2016</v>
      </c>
      <c r="AA2838" s="602"/>
      <c r="AB2838" s="531" t="s">
        <v>1202</v>
      </c>
      <c r="AC2838" s="531"/>
      <c r="AD2838" s="531"/>
      <c r="AE2838" s="603"/>
      <c r="AF2838" s="603"/>
      <c r="AG2838" s="603"/>
      <c r="AH2838" s="603"/>
      <c r="AI2838" s="603"/>
      <c r="AJ2838" s="603"/>
      <c r="AK2838" s="531" t="s">
        <v>1203</v>
      </c>
      <c r="AL2838" s="604"/>
      <c r="AM2838" s="604"/>
      <c r="AN2838" s="604"/>
    </row>
    <row r="2839" spans="1:43" s="605" customFormat="1" ht="100.5" customHeight="1">
      <c r="A2839" s="515" t="s">
        <v>3121</v>
      </c>
      <c r="B2839" s="533" t="s">
        <v>33</v>
      </c>
      <c r="C2839" s="534" t="s">
        <v>1414</v>
      </c>
      <c r="D2839" s="534" t="s">
        <v>1934</v>
      </c>
      <c r="E2839" s="534" t="s">
        <v>1935</v>
      </c>
      <c r="F2839" s="534" t="s">
        <v>1934</v>
      </c>
      <c r="G2839" s="534" t="s">
        <v>1935</v>
      </c>
      <c r="H2839" s="536" t="s">
        <v>1927</v>
      </c>
      <c r="I2839" s="536" t="s">
        <v>1928</v>
      </c>
      <c r="J2839" s="598" t="s">
        <v>227</v>
      </c>
      <c r="K2839" s="535">
        <v>100</v>
      </c>
      <c r="L2839" s="599">
        <v>711000000</v>
      </c>
      <c r="M2839" s="520" t="s">
        <v>73</v>
      </c>
      <c r="N2839" s="598" t="s">
        <v>841</v>
      </c>
      <c r="O2839" s="536" t="s">
        <v>1219</v>
      </c>
      <c r="P2839" s="534"/>
      <c r="Q2839" s="534" t="s">
        <v>3118</v>
      </c>
      <c r="R2839" s="600" t="s">
        <v>1930</v>
      </c>
      <c r="S2839" s="534"/>
      <c r="T2839" s="600" t="s">
        <v>51</v>
      </c>
      <c r="U2839" s="533"/>
      <c r="V2839" s="537">
        <v>277791</v>
      </c>
      <c r="W2839" s="537">
        <v>0</v>
      </c>
      <c r="X2839" s="601">
        <v>0</v>
      </c>
      <c r="Y2839" s="588" t="s">
        <v>77</v>
      </c>
      <c r="Z2839" s="584">
        <v>2016</v>
      </c>
      <c r="AA2839" s="602" t="s">
        <v>3122</v>
      </c>
      <c r="AB2839" s="531" t="s">
        <v>1202</v>
      </c>
      <c r="AC2839" s="531"/>
      <c r="AD2839" s="531"/>
      <c r="AE2839" s="603"/>
      <c r="AF2839" s="603"/>
      <c r="AG2839" s="603"/>
      <c r="AH2839" s="603"/>
      <c r="AI2839" s="603"/>
      <c r="AJ2839" s="603"/>
      <c r="AK2839" s="531" t="s">
        <v>3114</v>
      </c>
      <c r="AL2839" s="604"/>
      <c r="AM2839" s="604"/>
      <c r="AN2839" s="604"/>
    </row>
    <row r="2840" spans="1:43" s="379" customFormat="1" ht="100.5" customHeight="1">
      <c r="A2840" s="74" t="s">
        <v>4201</v>
      </c>
      <c r="B2840" s="8" t="s">
        <v>33</v>
      </c>
      <c r="C2840" s="25" t="s">
        <v>1414</v>
      </c>
      <c r="D2840" s="25" t="s">
        <v>1934</v>
      </c>
      <c r="E2840" s="25" t="s">
        <v>1935</v>
      </c>
      <c r="F2840" s="25" t="s">
        <v>1934</v>
      </c>
      <c r="G2840" s="25" t="s">
        <v>1935</v>
      </c>
      <c r="H2840" s="5" t="s">
        <v>1927</v>
      </c>
      <c r="I2840" s="5" t="s">
        <v>1928</v>
      </c>
      <c r="J2840" s="11" t="s">
        <v>227</v>
      </c>
      <c r="K2840" s="10">
        <v>100</v>
      </c>
      <c r="L2840" s="30">
        <v>711000000</v>
      </c>
      <c r="M2840" s="628" t="s">
        <v>73</v>
      </c>
      <c r="N2840" s="11" t="s">
        <v>1233</v>
      </c>
      <c r="O2840" s="5" t="s">
        <v>1219</v>
      </c>
      <c r="P2840" s="25"/>
      <c r="Q2840" s="25" t="s">
        <v>3118</v>
      </c>
      <c r="R2840" s="273" t="s">
        <v>1930</v>
      </c>
      <c r="S2840" s="25"/>
      <c r="T2840" s="273" t="s">
        <v>51</v>
      </c>
      <c r="U2840" s="8"/>
      <c r="V2840" s="15">
        <v>277791</v>
      </c>
      <c r="W2840" s="15">
        <v>277791</v>
      </c>
      <c r="X2840" s="863">
        <v>311125.92000000004</v>
      </c>
      <c r="Y2840" s="19"/>
      <c r="Z2840" s="3">
        <v>2016</v>
      </c>
      <c r="AA2840" s="759" t="s">
        <v>3831</v>
      </c>
      <c r="AB2840" s="2" t="s">
        <v>1202</v>
      </c>
      <c r="AC2840" s="2"/>
      <c r="AD2840" s="2"/>
      <c r="AE2840" s="864"/>
      <c r="AF2840" s="864"/>
      <c r="AG2840" s="864"/>
      <c r="AH2840" s="864"/>
      <c r="AI2840" s="864"/>
      <c r="AJ2840" s="864"/>
      <c r="AK2840" s="2" t="s">
        <v>4195</v>
      </c>
      <c r="AL2840" s="378"/>
      <c r="AM2840" s="378"/>
      <c r="AN2840" s="378"/>
    </row>
    <row r="2841" spans="1:43" s="605" customFormat="1" ht="100.5" customHeight="1">
      <c r="A2841" s="515" t="s">
        <v>1939</v>
      </c>
      <c r="B2841" s="533" t="s">
        <v>33</v>
      </c>
      <c r="C2841" s="534" t="s">
        <v>1414</v>
      </c>
      <c r="D2841" s="534" t="s">
        <v>1934</v>
      </c>
      <c r="E2841" s="534" t="s">
        <v>1935</v>
      </c>
      <c r="F2841" s="534" t="s">
        <v>1934</v>
      </c>
      <c r="G2841" s="534" t="s">
        <v>1935</v>
      </c>
      <c r="H2841" s="536" t="s">
        <v>1927</v>
      </c>
      <c r="I2841" s="536" t="s">
        <v>1928</v>
      </c>
      <c r="J2841" s="598" t="s">
        <v>227</v>
      </c>
      <c r="K2841" s="535">
        <v>100</v>
      </c>
      <c r="L2841" s="599">
        <v>711000000</v>
      </c>
      <c r="M2841" s="520" t="s">
        <v>73</v>
      </c>
      <c r="N2841" s="598" t="s">
        <v>841</v>
      </c>
      <c r="O2841" s="536" t="s">
        <v>1213</v>
      </c>
      <c r="P2841" s="534"/>
      <c r="Q2841" s="534" t="s">
        <v>1929</v>
      </c>
      <c r="R2841" s="600" t="s">
        <v>1930</v>
      </c>
      <c r="S2841" s="534"/>
      <c r="T2841" s="600" t="s">
        <v>51</v>
      </c>
      <c r="U2841" s="533"/>
      <c r="V2841" s="537">
        <v>2668477</v>
      </c>
      <c r="W2841" s="537">
        <v>0</v>
      </c>
      <c r="X2841" s="601">
        <v>0</v>
      </c>
      <c r="Y2841" s="588" t="s">
        <v>77</v>
      </c>
      <c r="Z2841" s="584">
        <v>2016</v>
      </c>
      <c r="AA2841" s="602"/>
      <c r="AB2841" s="531" t="s">
        <v>1202</v>
      </c>
      <c r="AC2841" s="531"/>
      <c r="AD2841" s="531"/>
      <c r="AE2841" s="603"/>
      <c r="AF2841" s="603"/>
      <c r="AG2841" s="603"/>
      <c r="AH2841" s="603"/>
      <c r="AI2841" s="603"/>
      <c r="AJ2841" s="603"/>
      <c r="AK2841" s="531" t="s">
        <v>1203</v>
      </c>
      <c r="AL2841" s="604"/>
      <c r="AM2841" s="604"/>
      <c r="AN2841" s="604"/>
    </row>
    <row r="2842" spans="1:43" s="605" customFormat="1" ht="100.5" customHeight="1">
      <c r="A2842" s="515" t="s">
        <v>3123</v>
      </c>
      <c r="B2842" s="533" t="s">
        <v>33</v>
      </c>
      <c r="C2842" s="534" t="s">
        <v>1414</v>
      </c>
      <c r="D2842" s="534" t="s">
        <v>1934</v>
      </c>
      <c r="E2842" s="534" t="s">
        <v>1935</v>
      </c>
      <c r="F2842" s="534" t="s">
        <v>1934</v>
      </c>
      <c r="G2842" s="534" t="s">
        <v>1935</v>
      </c>
      <c r="H2842" s="536" t="s">
        <v>1927</v>
      </c>
      <c r="I2842" s="536" t="s">
        <v>1928</v>
      </c>
      <c r="J2842" s="598" t="s">
        <v>227</v>
      </c>
      <c r="K2842" s="535">
        <v>100</v>
      </c>
      <c r="L2842" s="599">
        <v>711000000</v>
      </c>
      <c r="M2842" s="520" t="s">
        <v>73</v>
      </c>
      <c r="N2842" s="598" t="s">
        <v>841</v>
      </c>
      <c r="O2842" s="536" t="s">
        <v>1213</v>
      </c>
      <c r="P2842" s="534"/>
      <c r="Q2842" s="534" t="s">
        <v>3118</v>
      </c>
      <c r="R2842" s="600" t="s">
        <v>1930</v>
      </c>
      <c r="S2842" s="534"/>
      <c r="T2842" s="600" t="s">
        <v>51</v>
      </c>
      <c r="U2842" s="533"/>
      <c r="V2842" s="537">
        <v>2668477</v>
      </c>
      <c r="W2842" s="537">
        <v>0</v>
      </c>
      <c r="X2842" s="601">
        <v>0</v>
      </c>
      <c r="Y2842" s="588" t="s">
        <v>77</v>
      </c>
      <c r="Z2842" s="584">
        <v>2016</v>
      </c>
      <c r="AA2842" s="602">
        <v>14</v>
      </c>
      <c r="AB2842" s="531" t="s">
        <v>1202</v>
      </c>
      <c r="AC2842" s="531"/>
      <c r="AD2842" s="531"/>
      <c r="AE2842" s="603"/>
      <c r="AF2842" s="603"/>
      <c r="AG2842" s="603"/>
      <c r="AH2842" s="603"/>
      <c r="AI2842" s="603"/>
      <c r="AJ2842" s="603"/>
      <c r="AK2842" s="531" t="s">
        <v>3114</v>
      </c>
      <c r="AL2842" s="604"/>
      <c r="AM2842" s="604"/>
      <c r="AN2842" s="604"/>
    </row>
    <row r="2843" spans="1:43" s="379" customFormat="1" ht="100.5" customHeight="1">
      <c r="A2843" s="74" t="s">
        <v>4202</v>
      </c>
      <c r="B2843" s="8" t="s">
        <v>33</v>
      </c>
      <c r="C2843" s="25" t="s">
        <v>1414</v>
      </c>
      <c r="D2843" s="25" t="s">
        <v>1934</v>
      </c>
      <c r="E2843" s="25" t="s">
        <v>1935</v>
      </c>
      <c r="F2843" s="25" t="s">
        <v>1934</v>
      </c>
      <c r="G2843" s="25" t="s">
        <v>1935</v>
      </c>
      <c r="H2843" s="5" t="s">
        <v>1927</v>
      </c>
      <c r="I2843" s="5" t="s">
        <v>1928</v>
      </c>
      <c r="J2843" s="11" t="s">
        <v>227</v>
      </c>
      <c r="K2843" s="10">
        <v>100</v>
      </c>
      <c r="L2843" s="30">
        <v>711000000</v>
      </c>
      <c r="M2843" s="628" t="s">
        <v>73</v>
      </c>
      <c r="N2843" s="11" t="s">
        <v>1233</v>
      </c>
      <c r="O2843" s="5" t="s">
        <v>1213</v>
      </c>
      <c r="P2843" s="25"/>
      <c r="Q2843" s="25" t="s">
        <v>3118</v>
      </c>
      <c r="R2843" s="273" t="s">
        <v>1930</v>
      </c>
      <c r="S2843" s="25"/>
      <c r="T2843" s="273" t="s">
        <v>51</v>
      </c>
      <c r="U2843" s="8"/>
      <c r="V2843" s="15">
        <v>2668477</v>
      </c>
      <c r="W2843" s="15">
        <v>2668477</v>
      </c>
      <c r="X2843" s="863">
        <v>2988694.24</v>
      </c>
      <c r="Y2843" s="19"/>
      <c r="Z2843" s="3">
        <v>2016</v>
      </c>
      <c r="AA2843" s="759" t="s">
        <v>3831</v>
      </c>
      <c r="AB2843" s="2" t="s">
        <v>1202</v>
      </c>
      <c r="AC2843" s="2"/>
      <c r="AD2843" s="2"/>
      <c r="AE2843" s="864"/>
      <c r="AF2843" s="864"/>
      <c r="AG2843" s="864"/>
      <c r="AH2843" s="864"/>
      <c r="AI2843" s="864"/>
      <c r="AJ2843" s="864"/>
      <c r="AK2843" s="2" t="s">
        <v>4195</v>
      </c>
      <c r="AL2843" s="378"/>
      <c r="AM2843" s="378"/>
      <c r="AN2843" s="378"/>
    </row>
    <row r="2844" spans="1:43" s="379" customFormat="1" ht="100.5" customHeight="1">
      <c r="A2844" s="74" t="s">
        <v>2017</v>
      </c>
      <c r="B2844" s="428" t="s">
        <v>33</v>
      </c>
      <c r="C2844" s="308" t="s">
        <v>2024</v>
      </c>
      <c r="D2844" s="308" t="s">
        <v>2025</v>
      </c>
      <c r="E2844" s="308" t="s">
        <v>2025</v>
      </c>
      <c r="F2844" s="308" t="s">
        <v>2025</v>
      </c>
      <c r="G2844" s="308" t="s">
        <v>2025</v>
      </c>
      <c r="H2844" s="428" t="s">
        <v>2026</v>
      </c>
      <c r="I2844" s="428" t="s">
        <v>2027</v>
      </c>
      <c r="J2844" s="428" t="s">
        <v>227</v>
      </c>
      <c r="K2844" s="429">
        <v>100</v>
      </c>
      <c r="L2844" s="621">
        <v>711000000</v>
      </c>
      <c r="M2844" s="295" t="s">
        <v>73</v>
      </c>
      <c r="N2844" s="428" t="s">
        <v>841</v>
      </c>
      <c r="O2844" s="295" t="s">
        <v>73</v>
      </c>
      <c r="P2844" s="620"/>
      <c r="Q2844" s="428" t="s">
        <v>2016</v>
      </c>
      <c r="R2844" s="428" t="s">
        <v>379</v>
      </c>
      <c r="S2844" s="308"/>
      <c r="T2844" s="380" t="s">
        <v>51</v>
      </c>
      <c r="U2844" s="288"/>
      <c r="V2844" s="625">
        <v>16120000</v>
      </c>
      <c r="W2844" s="625">
        <v>16120000</v>
      </c>
      <c r="X2844" s="381">
        <f>V2844*1.12</f>
        <v>18054400</v>
      </c>
      <c r="Y2844" s="430" t="s">
        <v>77</v>
      </c>
      <c r="Z2844" s="431">
        <v>2016</v>
      </c>
      <c r="AA2844" s="401"/>
      <c r="AB2844" s="290" t="s">
        <v>2019</v>
      </c>
      <c r="AC2844" s="290"/>
      <c r="AD2844" s="290"/>
      <c r="AE2844" s="377"/>
      <c r="AF2844" s="377"/>
      <c r="AG2844" s="377"/>
      <c r="AH2844" s="377"/>
      <c r="AI2844" s="377"/>
      <c r="AJ2844" s="377"/>
      <c r="AK2844" s="290" t="s">
        <v>2020</v>
      </c>
      <c r="AL2844" s="378"/>
      <c r="AM2844" s="378"/>
      <c r="AN2844" s="378"/>
    </row>
    <row r="2845" spans="1:43" ht="100.5" customHeight="1">
      <c r="A2845" s="74" t="s">
        <v>2018</v>
      </c>
      <c r="B2845" s="620" t="s">
        <v>345</v>
      </c>
      <c r="C2845" s="308" t="s">
        <v>348</v>
      </c>
      <c r="D2845" s="308" t="s">
        <v>349</v>
      </c>
      <c r="E2845" s="308" t="s">
        <v>350</v>
      </c>
      <c r="F2845" s="308" t="s">
        <v>349</v>
      </c>
      <c r="G2845" s="308" t="s">
        <v>349</v>
      </c>
      <c r="H2845" s="308" t="s">
        <v>351</v>
      </c>
      <c r="I2845" s="308" t="s">
        <v>351</v>
      </c>
      <c r="J2845" s="620" t="s">
        <v>38</v>
      </c>
      <c r="K2845" s="316">
        <v>100</v>
      </c>
      <c r="L2845" s="620">
        <v>711000000</v>
      </c>
      <c r="M2845" s="624" t="s">
        <v>73</v>
      </c>
      <c r="N2845" s="336" t="s">
        <v>841</v>
      </c>
      <c r="O2845" s="624" t="s">
        <v>73</v>
      </c>
      <c r="P2845" s="308"/>
      <c r="Q2845" s="308" t="s">
        <v>1269</v>
      </c>
      <c r="R2845" s="288" t="s">
        <v>352</v>
      </c>
      <c r="S2845" s="308"/>
      <c r="T2845" s="326" t="s">
        <v>51</v>
      </c>
      <c r="U2845" s="308"/>
      <c r="V2845" s="287">
        <v>3317000</v>
      </c>
      <c r="W2845" s="287">
        <v>3317000</v>
      </c>
      <c r="X2845" s="625">
        <f>W2845*1.12</f>
        <v>3715040.0000000005</v>
      </c>
      <c r="Y2845" s="308" t="s">
        <v>77</v>
      </c>
      <c r="Z2845" s="360">
        <v>2016</v>
      </c>
      <c r="AA2845" s="402"/>
      <c r="AB2845" s="623" t="s">
        <v>126</v>
      </c>
      <c r="AC2845" s="403" t="s">
        <v>79</v>
      </c>
      <c r="AD2845" s="404"/>
      <c r="AE2845" s="404"/>
      <c r="AF2845" s="404"/>
      <c r="AG2845" s="389"/>
      <c r="AH2845" s="404"/>
      <c r="AI2845" s="404"/>
      <c r="AJ2845" s="404"/>
      <c r="AK2845" s="389" t="s">
        <v>2023</v>
      </c>
    </row>
    <row r="2846" spans="1:43" s="405" customFormat="1" ht="100.5" customHeight="1">
      <c r="A2846" s="288" t="s">
        <v>2031</v>
      </c>
      <c r="B2846" s="308" t="s">
        <v>33</v>
      </c>
      <c r="C2846" s="308" t="s">
        <v>1397</v>
      </c>
      <c r="D2846" s="308" t="s">
        <v>1398</v>
      </c>
      <c r="E2846" s="308" t="s">
        <v>2032</v>
      </c>
      <c r="F2846" s="308" t="s">
        <v>1398</v>
      </c>
      <c r="G2846" s="308" t="s">
        <v>2032</v>
      </c>
      <c r="H2846" s="308" t="s">
        <v>2033</v>
      </c>
      <c r="I2846" s="308" t="s">
        <v>2034</v>
      </c>
      <c r="J2846" s="308" t="s">
        <v>38</v>
      </c>
      <c r="K2846" s="316">
        <v>100</v>
      </c>
      <c r="L2846" s="288">
        <v>511010000</v>
      </c>
      <c r="M2846" s="624" t="s">
        <v>88</v>
      </c>
      <c r="N2846" s="329" t="s">
        <v>2035</v>
      </c>
      <c r="O2846" s="359" t="s">
        <v>2036</v>
      </c>
      <c r="P2846" s="308"/>
      <c r="Q2846" s="308" t="s">
        <v>669</v>
      </c>
      <c r="R2846" s="308" t="s">
        <v>2037</v>
      </c>
      <c r="S2846" s="308"/>
      <c r="T2846" s="308" t="s">
        <v>51</v>
      </c>
      <c r="U2846" s="308"/>
      <c r="V2846" s="287">
        <v>322807</v>
      </c>
      <c r="W2846" s="287">
        <v>322807</v>
      </c>
      <c r="X2846" s="287">
        <f t="shared" ref="X2846:X2865" si="133">W2846*1.12</f>
        <v>361543.84</v>
      </c>
      <c r="Y2846" s="308" t="s">
        <v>77</v>
      </c>
      <c r="Z2846" s="308">
        <v>2016</v>
      </c>
      <c r="AA2846" s="308"/>
      <c r="AB2846" s="303" t="s">
        <v>682</v>
      </c>
      <c r="AC2846" s="303" t="s">
        <v>209</v>
      </c>
      <c r="AD2846" s="303">
        <v>8401060604</v>
      </c>
      <c r="AE2846" s="303"/>
      <c r="AF2846" s="303" t="s">
        <v>1768</v>
      </c>
      <c r="AG2846" s="303" t="s">
        <v>2038</v>
      </c>
      <c r="AH2846" s="375"/>
      <c r="AI2846" s="375"/>
      <c r="AJ2846" s="375"/>
      <c r="AK2846" s="303" t="s">
        <v>2039</v>
      </c>
      <c r="AL2846" s="376"/>
      <c r="AM2846" s="376"/>
      <c r="AN2846" s="376"/>
      <c r="AO2846" s="376"/>
      <c r="AP2846" s="376"/>
      <c r="AQ2846" s="376"/>
    </row>
    <row r="2847" spans="1:43" s="539" customFormat="1" ht="100.5" customHeight="1">
      <c r="A2847" s="533" t="s">
        <v>2040</v>
      </c>
      <c r="B2847" s="534" t="s">
        <v>33</v>
      </c>
      <c r="C2847" s="534" t="s">
        <v>2041</v>
      </c>
      <c r="D2847" s="534" t="s">
        <v>2042</v>
      </c>
      <c r="E2847" s="534" t="s">
        <v>2043</v>
      </c>
      <c r="F2847" s="534" t="s">
        <v>2042</v>
      </c>
      <c r="G2847" s="534" t="s">
        <v>2043</v>
      </c>
      <c r="H2847" s="534" t="s">
        <v>2044</v>
      </c>
      <c r="I2847" s="534" t="s">
        <v>2045</v>
      </c>
      <c r="J2847" s="534" t="s">
        <v>38</v>
      </c>
      <c r="K2847" s="535">
        <v>100</v>
      </c>
      <c r="L2847" s="536">
        <v>271010000</v>
      </c>
      <c r="M2847" s="533" t="s">
        <v>127</v>
      </c>
      <c r="N2847" s="586" t="s">
        <v>841</v>
      </c>
      <c r="O2847" s="938" t="s">
        <v>2046</v>
      </c>
      <c r="P2847" s="534"/>
      <c r="Q2847" s="534" t="s">
        <v>669</v>
      </c>
      <c r="R2847" s="534" t="s">
        <v>2037</v>
      </c>
      <c r="S2847" s="534"/>
      <c r="T2847" s="534" t="s">
        <v>51</v>
      </c>
      <c r="U2847" s="534"/>
      <c r="V2847" s="537">
        <v>40000</v>
      </c>
      <c r="W2847" s="537">
        <v>0</v>
      </c>
      <c r="X2847" s="537">
        <v>0</v>
      </c>
      <c r="Y2847" s="534" t="s">
        <v>77</v>
      </c>
      <c r="Z2847" s="534">
        <v>2016</v>
      </c>
      <c r="AA2847" s="534"/>
      <c r="AB2847" s="529" t="s">
        <v>682</v>
      </c>
      <c r="AC2847" s="529" t="s">
        <v>209</v>
      </c>
      <c r="AD2847" s="529">
        <v>8401260405</v>
      </c>
      <c r="AE2847" s="529"/>
      <c r="AF2847" s="529" t="s">
        <v>2047</v>
      </c>
      <c r="AG2847" s="529" t="s">
        <v>2048</v>
      </c>
      <c r="AH2847" s="694"/>
      <c r="AI2847" s="694"/>
      <c r="AJ2847" s="694"/>
      <c r="AK2847" s="529" t="s">
        <v>2039</v>
      </c>
      <c r="AL2847" s="695"/>
      <c r="AM2847" s="695"/>
      <c r="AN2847" s="695"/>
      <c r="AO2847" s="695"/>
      <c r="AP2847" s="695"/>
      <c r="AQ2847" s="695"/>
    </row>
    <row r="2848" spans="1:43" s="405" customFormat="1" ht="100.5" customHeight="1">
      <c r="A2848" s="727" t="s">
        <v>4329</v>
      </c>
      <c r="B2848" s="768" t="s">
        <v>33</v>
      </c>
      <c r="C2848" s="768" t="s">
        <v>2041</v>
      </c>
      <c r="D2848" s="768" t="s">
        <v>2042</v>
      </c>
      <c r="E2848" s="768" t="s">
        <v>2043</v>
      </c>
      <c r="F2848" s="768" t="s">
        <v>2042</v>
      </c>
      <c r="G2848" s="768" t="s">
        <v>2043</v>
      </c>
      <c r="H2848" s="768" t="s">
        <v>4330</v>
      </c>
      <c r="I2848" s="768" t="s">
        <v>4331</v>
      </c>
      <c r="J2848" s="768" t="s">
        <v>38</v>
      </c>
      <c r="K2848" s="787">
        <v>100</v>
      </c>
      <c r="L2848" s="749">
        <v>271010000</v>
      </c>
      <c r="M2848" s="727" t="s">
        <v>127</v>
      </c>
      <c r="N2848" s="727" t="s">
        <v>1199</v>
      </c>
      <c r="O2848" s="937" t="s">
        <v>2046</v>
      </c>
      <c r="P2848" s="768"/>
      <c r="Q2848" s="768" t="s">
        <v>669</v>
      </c>
      <c r="R2848" s="768" t="s">
        <v>2037</v>
      </c>
      <c r="S2848" s="768"/>
      <c r="T2848" s="768" t="s">
        <v>51</v>
      </c>
      <c r="U2848" s="768"/>
      <c r="V2848" s="789">
        <v>40000</v>
      </c>
      <c r="W2848" s="789">
        <v>40000</v>
      </c>
      <c r="X2848" s="789">
        <f t="shared" ref="X2848" si="134">W2848*1.12</f>
        <v>44800.000000000007</v>
      </c>
      <c r="Y2848" s="768"/>
      <c r="Z2848" s="768">
        <v>2016</v>
      </c>
      <c r="AA2848" s="768" t="s">
        <v>4332</v>
      </c>
      <c r="AB2848" s="790" t="s">
        <v>682</v>
      </c>
      <c r="AC2848" s="790" t="s">
        <v>209</v>
      </c>
      <c r="AD2848" s="790">
        <v>8401260405</v>
      </c>
      <c r="AE2848" s="790"/>
      <c r="AF2848" s="790" t="s">
        <v>2047</v>
      </c>
      <c r="AG2848" s="790" t="s">
        <v>2048</v>
      </c>
      <c r="AH2848" s="791"/>
      <c r="AI2848" s="791"/>
      <c r="AJ2848" s="791"/>
      <c r="AK2848" s="790" t="s">
        <v>4333</v>
      </c>
      <c r="AL2848" s="376"/>
      <c r="AM2848" s="376"/>
      <c r="AN2848" s="376"/>
      <c r="AO2848" s="376"/>
      <c r="AP2848" s="376"/>
      <c r="AQ2848" s="376"/>
    </row>
    <row r="2849" spans="1:45" s="405" customFormat="1" ht="100.5" customHeight="1">
      <c r="A2849" s="288" t="s">
        <v>2049</v>
      </c>
      <c r="B2849" s="308" t="s">
        <v>33</v>
      </c>
      <c r="C2849" s="308" t="s">
        <v>2041</v>
      </c>
      <c r="D2849" s="308" t="s">
        <v>2042</v>
      </c>
      <c r="E2849" s="308" t="s">
        <v>2043</v>
      </c>
      <c r="F2849" s="308" t="s">
        <v>2042</v>
      </c>
      <c r="G2849" s="308" t="s">
        <v>2043</v>
      </c>
      <c r="H2849" s="308" t="s">
        <v>2044</v>
      </c>
      <c r="I2849" s="308" t="s">
        <v>2045</v>
      </c>
      <c r="J2849" s="308" t="s">
        <v>38</v>
      </c>
      <c r="K2849" s="316">
        <v>100</v>
      </c>
      <c r="L2849" s="309">
        <v>231010000</v>
      </c>
      <c r="M2849" s="620" t="s">
        <v>128</v>
      </c>
      <c r="N2849" s="329" t="s">
        <v>841</v>
      </c>
      <c r="O2849" s="308" t="s">
        <v>2050</v>
      </c>
      <c r="P2849" s="308"/>
      <c r="Q2849" s="308" t="s">
        <v>669</v>
      </c>
      <c r="R2849" s="308" t="s">
        <v>2037</v>
      </c>
      <c r="S2849" s="308"/>
      <c r="T2849" s="308" t="s">
        <v>51</v>
      </c>
      <c r="U2849" s="308"/>
      <c r="V2849" s="287">
        <v>40000</v>
      </c>
      <c r="W2849" s="287">
        <v>40000</v>
      </c>
      <c r="X2849" s="287">
        <f t="shared" si="133"/>
        <v>44800.000000000007</v>
      </c>
      <c r="Y2849" s="308" t="s">
        <v>77</v>
      </c>
      <c r="Z2849" s="308">
        <v>2016</v>
      </c>
      <c r="AA2849" s="308"/>
      <c r="AB2849" s="303" t="s">
        <v>682</v>
      </c>
      <c r="AC2849" s="303" t="s">
        <v>209</v>
      </c>
      <c r="AD2849" s="303">
        <v>8401260405</v>
      </c>
      <c r="AE2849" s="303"/>
      <c r="AF2849" s="303" t="s">
        <v>2047</v>
      </c>
      <c r="AG2849" s="303" t="s">
        <v>2051</v>
      </c>
      <c r="AH2849" s="375"/>
      <c r="AI2849" s="375"/>
      <c r="AJ2849" s="375"/>
      <c r="AK2849" s="303" t="s">
        <v>2039</v>
      </c>
      <c r="AL2849" s="376"/>
      <c r="AM2849" s="376"/>
      <c r="AN2849" s="376"/>
      <c r="AO2849" s="376"/>
      <c r="AP2849" s="376"/>
      <c r="AQ2849" s="376"/>
    </row>
    <row r="2850" spans="1:45" s="405" customFormat="1" ht="100.5" customHeight="1">
      <c r="A2850" s="288" t="s">
        <v>2052</v>
      </c>
      <c r="B2850" s="308" t="s">
        <v>33</v>
      </c>
      <c r="C2850" s="308" t="s">
        <v>2041</v>
      </c>
      <c r="D2850" s="308" t="s">
        <v>2042</v>
      </c>
      <c r="E2850" s="308" t="s">
        <v>2043</v>
      </c>
      <c r="F2850" s="308" t="s">
        <v>2042</v>
      </c>
      <c r="G2850" s="308" t="s">
        <v>2043</v>
      </c>
      <c r="H2850" s="308" t="s">
        <v>2044</v>
      </c>
      <c r="I2850" s="308" t="s">
        <v>2045</v>
      </c>
      <c r="J2850" s="308" t="s">
        <v>38</v>
      </c>
      <c r="K2850" s="316">
        <v>100</v>
      </c>
      <c r="L2850" s="288">
        <v>151010000</v>
      </c>
      <c r="M2850" s="288" t="s">
        <v>82</v>
      </c>
      <c r="N2850" s="329" t="s">
        <v>841</v>
      </c>
      <c r="O2850" s="308" t="s">
        <v>2053</v>
      </c>
      <c r="P2850" s="308"/>
      <c r="Q2850" s="308" t="s">
        <v>669</v>
      </c>
      <c r="R2850" s="308" t="s">
        <v>2037</v>
      </c>
      <c r="S2850" s="308"/>
      <c r="T2850" s="308" t="s">
        <v>51</v>
      </c>
      <c r="U2850" s="308"/>
      <c r="V2850" s="287">
        <v>160000</v>
      </c>
      <c r="W2850" s="287">
        <v>160000</v>
      </c>
      <c r="X2850" s="287">
        <f t="shared" si="133"/>
        <v>179200.00000000003</v>
      </c>
      <c r="Y2850" s="308" t="s">
        <v>77</v>
      </c>
      <c r="Z2850" s="308">
        <v>2016</v>
      </c>
      <c r="AA2850" s="308"/>
      <c r="AB2850" s="303" t="s">
        <v>682</v>
      </c>
      <c r="AC2850" s="303" t="s">
        <v>209</v>
      </c>
      <c r="AD2850" s="303">
        <v>8401260405</v>
      </c>
      <c r="AE2850" s="303"/>
      <c r="AF2850" s="303" t="s">
        <v>2047</v>
      </c>
      <c r="AG2850" s="303" t="s">
        <v>2054</v>
      </c>
      <c r="AH2850" s="375"/>
      <c r="AI2850" s="375"/>
      <c r="AJ2850" s="375"/>
      <c r="AK2850" s="303" t="s">
        <v>2039</v>
      </c>
      <c r="AL2850" s="376"/>
      <c r="AM2850" s="376"/>
      <c r="AN2850" s="376"/>
      <c r="AO2850" s="376"/>
      <c r="AP2850" s="376"/>
      <c r="AQ2850" s="376"/>
    </row>
    <row r="2851" spans="1:45" s="539" customFormat="1" ht="100.5" customHeight="1">
      <c r="A2851" s="533" t="s">
        <v>2055</v>
      </c>
      <c r="B2851" s="534" t="s">
        <v>33</v>
      </c>
      <c r="C2851" s="534" t="s">
        <v>2041</v>
      </c>
      <c r="D2851" s="534" t="s">
        <v>2042</v>
      </c>
      <c r="E2851" s="534" t="s">
        <v>2043</v>
      </c>
      <c r="F2851" s="534" t="s">
        <v>2042</v>
      </c>
      <c r="G2851" s="534" t="s">
        <v>2043</v>
      </c>
      <c r="H2851" s="534" t="s">
        <v>2044</v>
      </c>
      <c r="I2851" s="534" t="s">
        <v>2045</v>
      </c>
      <c r="J2851" s="534" t="s">
        <v>38</v>
      </c>
      <c r="K2851" s="535">
        <v>100</v>
      </c>
      <c r="L2851" s="793">
        <v>311000000</v>
      </c>
      <c r="M2851" s="533" t="s">
        <v>342</v>
      </c>
      <c r="N2851" s="586" t="s">
        <v>841</v>
      </c>
      <c r="O2851" s="534" t="s">
        <v>2056</v>
      </c>
      <c r="P2851" s="534"/>
      <c r="Q2851" s="534" t="s">
        <v>669</v>
      </c>
      <c r="R2851" s="534" t="s">
        <v>2037</v>
      </c>
      <c r="S2851" s="534"/>
      <c r="T2851" s="534" t="s">
        <v>51</v>
      </c>
      <c r="U2851" s="534"/>
      <c r="V2851" s="537">
        <v>20000</v>
      </c>
      <c r="W2851" s="537">
        <v>0</v>
      </c>
      <c r="X2851" s="537">
        <v>0</v>
      </c>
      <c r="Y2851" s="534" t="s">
        <v>77</v>
      </c>
      <c r="Z2851" s="534">
        <v>2016</v>
      </c>
      <c r="AA2851" s="534"/>
      <c r="AB2851" s="529" t="s">
        <v>682</v>
      </c>
      <c r="AC2851" s="529" t="s">
        <v>209</v>
      </c>
      <c r="AD2851" s="529">
        <v>8401260405</v>
      </c>
      <c r="AE2851" s="529"/>
      <c r="AF2851" s="529" t="s">
        <v>2047</v>
      </c>
      <c r="AG2851" s="529" t="s">
        <v>2057</v>
      </c>
      <c r="AH2851" s="694"/>
      <c r="AI2851" s="694"/>
      <c r="AJ2851" s="694"/>
      <c r="AK2851" s="529" t="s">
        <v>2039</v>
      </c>
      <c r="AL2851" s="695"/>
      <c r="AM2851" s="695"/>
      <c r="AN2851" s="695"/>
      <c r="AO2851" s="695"/>
      <c r="AP2851" s="695"/>
      <c r="AQ2851" s="695"/>
    </row>
    <row r="2852" spans="1:45" s="792" customFormat="1" ht="100.5" customHeight="1">
      <c r="A2852" s="727" t="s">
        <v>4026</v>
      </c>
      <c r="B2852" s="768" t="s">
        <v>33</v>
      </c>
      <c r="C2852" s="768" t="s">
        <v>2041</v>
      </c>
      <c r="D2852" s="768" t="s">
        <v>2042</v>
      </c>
      <c r="E2852" s="768" t="s">
        <v>2043</v>
      </c>
      <c r="F2852" s="768" t="s">
        <v>2042</v>
      </c>
      <c r="G2852" s="768" t="s">
        <v>2043</v>
      </c>
      <c r="H2852" s="768" t="s">
        <v>2044</v>
      </c>
      <c r="I2852" s="768" t="s">
        <v>2045</v>
      </c>
      <c r="J2852" s="768" t="s">
        <v>38</v>
      </c>
      <c r="K2852" s="787">
        <v>100</v>
      </c>
      <c r="L2852" s="788">
        <v>311000000</v>
      </c>
      <c r="M2852" s="727" t="s">
        <v>342</v>
      </c>
      <c r="N2852" s="754" t="s">
        <v>1199</v>
      </c>
      <c r="O2852" s="768" t="s">
        <v>2056</v>
      </c>
      <c r="P2852" s="768"/>
      <c r="Q2852" s="768" t="s">
        <v>669</v>
      </c>
      <c r="R2852" s="768" t="s">
        <v>2037</v>
      </c>
      <c r="S2852" s="768"/>
      <c r="T2852" s="768" t="s">
        <v>51</v>
      </c>
      <c r="U2852" s="768"/>
      <c r="V2852" s="789">
        <v>20000</v>
      </c>
      <c r="W2852" s="789">
        <v>20000</v>
      </c>
      <c r="X2852" s="789">
        <v>22400.000000000004</v>
      </c>
      <c r="Y2852" s="768"/>
      <c r="Z2852" s="768">
        <v>2016</v>
      </c>
      <c r="AA2852" s="768" t="s">
        <v>3831</v>
      </c>
      <c r="AB2852" s="790" t="s">
        <v>682</v>
      </c>
      <c r="AC2852" s="790" t="s">
        <v>209</v>
      </c>
      <c r="AD2852" s="790">
        <v>8401260405</v>
      </c>
      <c r="AE2852" s="790"/>
      <c r="AF2852" s="790" t="s">
        <v>2047</v>
      </c>
      <c r="AG2852" s="790" t="s">
        <v>2057</v>
      </c>
      <c r="AH2852" s="791"/>
      <c r="AI2852" s="791"/>
      <c r="AJ2852" s="791"/>
      <c r="AK2852" s="790" t="s">
        <v>4021</v>
      </c>
      <c r="AL2852" s="376"/>
      <c r="AM2852" s="376"/>
      <c r="AN2852" s="376"/>
      <c r="AO2852" s="376"/>
      <c r="AP2852" s="376"/>
      <c r="AQ2852" s="376"/>
    </row>
    <row r="2853" spans="1:45" s="405" customFormat="1" ht="100.5" customHeight="1">
      <c r="A2853" s="288" t="s">
        <v>2058</v>
      </c>
      <c r="B2853" s="308" t="s">
        <v>33</v>
      </c>
      <c r="C2853" s="308" t="s">
        <v>2041</v>
      </c>
      <c r="D2853" s="308" t="s">
        <v>2042</v>
      </c>
      <c r="E2853" s="308" t="s">
        <v>2043</v>
      </c>
      <c r="F2853" s="308" t="s">
        <v>2042</v>
      </c>
      <c r="G2853" s="308" t="s">
        <v>2043</v>
      </c>
      <c r="H2853" s="308" t="s">
        <v>2044</v>
      </c>
      <c r="I2853" s="308" t="s">
        <v>2045</v>
      </c>
      <c r="J2853" s="308" t="s">
        <v>38</v>
      </c>
      <c r="K2853" s="316">
        <v>100</v>
      </c>
      <c r="L2853" s="288" t="s">
        <v>2059</v>
      </c>
      <c r="M2853" s="624" t="s">
        <v>341</v>
      </c>
      <c r="N2853" s="329" t="s">
        <v>841</v>
      </c>
      <c r="O2853" s="308" t="s">
        <v>2060</v>
      </c>
      <c r="P2853" s="308"/>
      <c r="Q2853" s="308" t="s">
        <v>669</v>
      </c>
      <c r="R2853" s="308" t="s">
        <v>2037</v>
      </c>
      <c r="S2853" s="308"/>
      <c r="T2853" s="308" t="s">
        <v>51</v>
      </c>
      <c r="U2853" s="308"/>
      <c r="V2853" s="287">
        <v>63000</v>
      </c>
      <c r="W2853" s="287">
        <v>63000</v>
      </c>
      <c r="X2853" s="287">
        <f t="shared" si="133"/>
        <v>70560</v>
      </c>
      <c r="Y2853" s="308" t="s">
        <v>77</v>
      </c>
      <c r="Z2853" s="308">
        <v>2016</v>
      </c>
      <c r="AA2853" s="308"/>
      <c r="AB2853" s="303" t="s">
        <v>682</v>
      </c>
      <c r="AC2853" s="303" t="s">
        <v>209</v>
      </c>
      <c r="AD2853" s="303">
        <v>8401260405</v>
      </c>
      <c r="AE2853" s="303"/>
      <c r="AF2853" s="303" t="s">
        <v>2047</v>
      </c>
      <c r="AG2853" s="303" t="s">
        <v>2061</v>
      </c>
      <c r="AH2853" s="375"/>
      <c r="AI2853" s="375"/>
      <c r="AJ2853" s="375"/>
      <c r="AK2853" s="303" t="s">
        <v>2039</v>
      </c>
      <c r="AL2853" s="376"/>
      <c r="AM2853" s="376"/>
      <c r="AN2853" s="376"/>
      <c r="AO2853" s="376"/>
      <c r="AP2853" s="376"/>
      <c r="AQ2853" s="376"/>
    </row>
    <row r="2854" spans="1:45" s="405" customFormat="1" ht="100.5" customHeight="1">
      <c r="A2854" s="288" t="s">
        <v>2062</v>
      </c>
      <c r="B2854" s="308" t="s">
        <v>33</v>
      </c>
      <c r="C2854" s="308" t="s">
        <v>2041</v>
      </c>
      <c r="D2854" s="308" t="s">
        <v>2042</v>
      </c>
      <c r="E2854" s="308" t="s">
        <v>2043</v>
      </c>
      <c r="F2854" s="308" t="s">
        <v>2042</v>
      </c>
      <c r="G2854" s="308" t="s">
        <v>2043</v>
      </c>
      <c r="H2854" s="308" t="s">
        <v>2044</v>
      </c>
      <c r="I2854" s="308" t="s">
        <v>2045</v>
      </c>
      <c r="J2854" s="308" t="s">
        <v>38</v>
      </c>
      <c r="K2854" s="316">
        <v>100</v>
      </c>
      <c r="L2854" s="288">
        <v>511010000</v>
      </c>
      <c r="M2854" s="624" t="s">
        <v>88</v>
      </c>
      <c r="N2854" s="329" t="s">
        <v>841</v>
      </c>
      <c r="O2854" s="308" t="s">
        <v>2063</v>
      </c>
      <c r="P2854" s="308"/>
      <c r="Q2854" s="308" t="s">
        <v>669</v>
      </c>
      <c r="R2854" s="308" t="s">
        <v>2037</v>
      </c>
      <c r="S2854" s="308"/>
      <c r="T2854" s="308" t="s">
        <v>51</v>
      </c>
      <c r="U2854" s="308"/>
      <c r="V2854" s="287">
        <v>140000</v>
      </c>
      <c r="W2854" s="287">
        <v>140000</v>
      </c>
      <c r="X2854" s="287">
        <f t="shared" si="133"/>
        <v>156800.00000000003</v>
      </c>
      <c r="Y2854" s="308" t="s">
        <v>77</v>
      </c>
      <c r="Z2854" s="308">
        <v>2016</v>
      </c>
      <c r="AA2854" s="308"/>
      <c r="AB2854" s="303" t="s">
        <v>682</v>
      </c>
      <c r="AC2854" s="303" t="s">
        <v>209</v>
      </c>
      <c r="AD2854" s="303">
        <v>8401260405</v>
      </c>
      <c r="AE2854" s="303"/>
      <c r="AF2854" s="303" t="s">
        <v>2047</v>
      </c>
      <c r="AG2854" s="303" t="s">
        <v>2064</v>
      </c>
      <c r="AH2854" s="375"/>
      <c r="AI2854" s="375"/>
      <c r="AJ2854" s="375"/>
      <c r="AK2854" s="303" t="s">
        <v>2039</v>
      </c>
      <c r="AL2854" s="376"/>
      <c r="AM2854" s="376"/>
      <c r="AN2854" s="376"/>
      <c r="AO2854" s="376"/>
      <c r="AP2854" s="376"/>
      <c r="AQ2854" s="376"/>
    </row>
    <row r="2855" spans="1:45" s="405" customFormat="1" ht="100.5" customHeight="1">
      <c r="A2855" s="288" t="s">
        <v>2065</v>
      </c>
      <c r="B2855" s="308" t="s">
        <v>33</v>
      </c>
      <c r="C2855" s="308" t="s">
        <v>2066</v>
      </c>
      <c r="D2855" s="308" t="s">
        <v>2067</v>
      </c>
      <c r="E2855" s="308" t="s">
        <v>2068</v>
      </c>
      <c r="F2855" s="308" t="s">
        <v>2067</v>
      </c>
      <c r="G2855" s="308" t="s">
        <v>2068</v>
      </c>
      <c r="H2855" s="308" t="s">
        <v>2069</v>
      </c>
      <c r="I2855" s="308" t="s">
        <v>2070</v>
      </c>
      <c r="J2855" s="308" t="s">
        <v>38</v>
      </c>
      <c r="K2855" s="316">
        <v>100</v>
      </c>
      <c r="L2855" s="288">
        <v>151010000</v>
      </c>
      <c r="M2855" s="288" t="s">
        <v>82</v>
      </c>
      <c r="N2855" s="329" t="s">
        <v>841</v>
      </c>
      <c r="O2855" s="308" t="s">
        <v>2053</v>
      </c>
      <c r="P2855" s="308"/>
      <c r="Q2855" s="308" t="s">
        <v>669</v>
      </c>
      <c r="R2855" s="308" t="s">
        <v>2071</v>
      </c>
      <c r="S2855" s="308"/>
      <c r="T2855" s="308" t="s">
        <v>51</v>
      </c>
      <c r="U2855" s="308"/>
      <c r="V2855" s="287">
        <v>168830</v>
      </c>
      <c r="W2855" s="287">
        <v>168830</v>
      </c>
      <c r="X2855" s="287">
        <f t="shared" si="133"/>
        <v>189089.6</v>
      </c>
      <c r="Y2855" s="308" t="s">
        <v>2072</v>
      </c>
      <c r="Z2855" s="308">
        <v>2016</v>
      </c>
      <c r="AA2855" s="308"/>
      <c r="AB2855" s="303" t="s">
        <v>682</v>
      </c>
      <c r="AC2855" s="303" t="s">
        <v>209</v>
      </c>
      <c r="AD2855" s="303">
        <v>8401260408</v>
      </c>
      <c r="AE2855" s="303"/>
      <c r="AF2855" s="303" t="s">
        <v>1605</v>
      </c>
      <c r="AG2855" s="303" t="s">
        <v>2073</v>
      </c>
      <c r="AH2855" s="375"/>
      <c r="AI2855" s="375"/>
      <c r="AJ2855" s="375"/>
      <c r="AK2855" s="303" t="s">
        <v>2039</v>
      </c>
      <c r="AL2855" s="376"/>
      <c r="AM2855" s="376"/>
      <c r="AN2855" s="376"/>
      <c r="AO2855" s="376"/>
      <c r="AP2855" s="376"/>
      <c r="AQ2855" s="376"/>
    </row>
    <row r="2856" spans="1:45" s="539" customFormat="1" ht="100.5" customHeight="1">
      <c r="A2856" s="533" t="s">
        <v>2074</v>
      </c>
      <c r="B2856" s="534" t="s">
        <v>33</v>
      </c>
      <c r="C2856" s="534" t="s">
        <v>1567</v>
      </c>
      <c r="D2856" s="534" t="s">
        <v>1568</v>
      </c>
      <c r="E2856" s="534" t="s">
        <v>2075</v>
      </c>
      <c r="F2856" s="534" t="s">
        <v>1568</v>
      </c>
      <c r="G2856" s="534" t="s">
        <v>2075</v>
      </c>
      <c r="H2856" s="584" t="s">
        <v>2076</v>
      </c>
      <c r="I2856" s="584" t="s">
        <v>2077</v>
      </c>
      <c r="J2856" s="534" t="s">
        <v>38</v>
      </c>
      <c r="K2856" s="535">
        <v>100</v>
      </c>
      <c r="L2856" s="793">
        <v>311000000</v>
      </c>
      <c r="M2856" s="533" t="s">
        <v>342</v>
      </c>
      <c r="N2856" s="586" t="s">
        <v>841</v>
      </c>
      <c r="O2856" s="534" t="s">
        <v>2056</v>
      </c>
      <c r="P2856" s="534"/>
      <c r="Q2856" s="534" t="s">
        <v>669</v>
      </c>
      <c r="R2856" s="534" t="s">
        <v>2037</v>
      </c>
      <c r="S2856" s="534"/>
      <c r="T2856" s="534" t="s">
        <v>51</v>
      </c>
      <c r="U2856" s="534"/>
      <c r="V2856" s="537">
        <v>505575</v>
      </c>
      <c r="W2856" s="537">
        <v>0</v>
      </c>
      <c r="X2856" s="537">
        <v>0</v>
      </c>
      <c r="Y2856" s="534" t="s">
        <v>77</v>
      </c>
      <c r="Z2856" s="534">
        <v>2016</v>
      </c>
      <c r="AA2856" s="534"/>
      <c r="AB2856" s="529" t="s">
        <v>682</v>
      </c>
      <c r="AC2856" s="529" t="s">
        <v>209</v>
      </c>
      <c r="AD2856" s="529">
        <v>8401260408</v>
      </c>
      <c r="AE2856" s="529"/>
      <c r="AF2856" s="529" t="s">
        <v>1605</v>
      </c>
      <c r="AG2856" s="529" t="s">
        <v>2078</v>
      </c>
      <c r="AH2856" s="694"/>
      <c r="AI2856" s="694"/>
      <c r="AJ2856" s="694"/>
      <c r="AK2856" s="529" t="s">
        <v>2039</v>
      </c>
      <c r="AL2856" s="695"/>
      <c r="AM2856" s="695"/>
      <c r="AN2856" s="695"/>
      <c r="AO2856" s="695"/>
      <c r="AP2856" s="695"/>
      <c r="AQ2856" s="695"/>
    </row>
    <row r="2857" spans="1:45" s="792" customFormat="1" ht="100.5" customHeight="1">
      <c r="A2857" s="727" t="s">
        <v>4027</v>
      </c>
      <c r="B2857" s="768" t="s">
        <v>33</v>
      </c>
      <c r="C2857" s="768" t="s">
        <v>1567</v>
      </c>
      <c r="D2857" s="768" t="s">
        <v>1568</v>
      </c>
      <c r="E2857" s="768" t="s">
        <v>2075</v>
      </c>
      <c r="F2857" s="768" t="s">
        <v>1568</v>
      </c>
      <c r="G2857" s="768" t="s">
        <v>2075</v>
      </c>
      <c r="H2857" s="751" t="s">
        <v>2076</v>
      </c>
      <c r="I2857" s="751" t="s">
        <v>2077</v>
      </c>
      <c r="J2857" s="768" t="s">
        <v>38</v>
      </c>
      <c r="K2857" s="787">
        <v>100</v>
      </c>
      <c r="L2857" s="788">
        <v>311000000</v>
      </c>
      <c r="M2857" s="727" t="s">
        <v>342</v>
      </c>
      <c r="N2857" s="754" t="s">
        <v>1199</v>
      </c>
      <c r="O2857" s="768" t="s">
        <v>2056</v>
      </c>
      <c r="P2857" s="768"/>
      <c r="Q2857" s="768" t="s">
        <v>669</v>
      </c>
      <c r="R2857" s="768" t="s">
        <v>2037</v>
      </c>
      <c r="S2857" s="768"/>
      <c r="T2857" s="768" t="s">
        <v>51</v>
      </c>
      <c r="U2857" s="768"/>
      <c r="V2857" s="789">
        <v>505575</v>
      </c>
      <c r="W2857" s="789">
        <v>505575</v>
      </c>
      <c r="X2857" s="789">
        <v>566244</v>
      </c>
      <c r="Y2857" s="768"/>
      <c r="Z2857" s="768">
        <v>2016</v>
      </c>
      <c r="AA2857" s="768" t="s">
        <v>3831</v>
      </c>
      <c r="AB2857" s="790" t="s">
        <v>682</v>
      </c>
      <c r="AC2857" s="790" t="s">
        <v>209</v>
      </c>
      <c r="AD2857" s="790">
        <v>8401260408</v>
      </c>
      <c r="AE2857" s="790"/>
      <c r="AF2857" s="790" t="s">
        <v>1605</v>
      </c>
      <c r="AG2857" s="790" t="s">
        <v>2078</v>
      </c>
      <c r="AH2857" s="791"/>
      <c r="AI2857" s="791"/>
      <c r="AJ2857" s="791"/>
      <c r="AK2857" s="790" t="s">
        <v>4021</v>
      </c>
      <c r="AL2857" s="376"/>
      <c r="AM2857" s="376"/>
      <c r="AN2857" s="376"/>
      <c r="AO2857" s="376"/>
      <c r="AP2857" s="376"/>
      <c r="AQ2857" s="376"/>
    </row>
    <row r="2858" spans="1:45" s="539" customFormat="1" ht="100.5" customHeight="1">
      <c r="A2858" s="533" t="s">
        <v>2079</v>
      </c>
      <c r="B2858" s="534" t="s">
        <v>33</v>
      </c>
      <c r="C2858" s="534" t="s">
        <v>2066</v>
      </c>
      <c r="D2858" s="534" t="s">
        <v>2067</v>
      </c>
      <c r="E2858" s="534" t="s">
        <v>2068</v>
      </c>
      <c r="F2858" s="534" t="s">
        <v>2067</v>
      </c>
      <c r="G2858" s="534" t="s">
        <v>2068</v>
      </c>
      <c r="H2858" s="534" t="s">
        <v>2080</v>
      </c>
      <c r="I2858" s="534" t="s">
        <v>2081</v>
      </c>
      <c r="J2858" s="534" t="s">
        <v>38</v>
      </c>
      <c r="K2858" s="535">
        <v>100</v>
      </c>
      <c r="L2858" s="793">
        <v>311000000</v>
      </c>
      <c r="M2858" s="533" t="s">
        <v>342</v>
      </c>
      <c r="N2858" s="586" t="s">
        <v>841</v>
      </c>
      <c r="O2858" s="534" t="s">
        <v>2056</v>
      </c>
      <c r="P2858" s="534"/>
      <c r="Q2858" s="534" t="s">
        <v>669</v>
      </c>
      <c r="R2858" s="534" t="s">
        <v>2071</v>
      </c>
      <c r="S2858" s="534"/>
      <c r="T2858" s="534" t="s">
        <v>51</v>
      </c>
      <c r="U2858" s="534"/>
      <c r="V2858" s="537">
        <v>69292</v>
      </c>
      <c r="W2858" s="537">
        <v>0</v>
      </c>
      <c r="X2858" s="537">
        <v>0</v>
      </c>
      <c r="Y2858" s="534" t="s">
        <v>2072</v>
      </c>
      <c r="Z2858" s="534">
        <v>2016</v>
      </c>
      <c r="AA2858" s="534"/>
      <c r="AB2858" s="529" t="s">
        <v>682</v>
      </c>
      <c r="AC2858" s="529" t="s">
        <v>209</v>
      </c>
      <c r="AD2858" s="529">
        <v>8401260408</v>
      </c>
      <c r="AE2858" s="529"/>
      <c r="AF2858" s="529" t="s">
        <v>1605</v>
      </c>
      <c r="AG2858" s="529" t="s">
        <v>2082</v>
      </c>
      <c r="AH2858" s="694"/>
      <c r="AI2858" s="694"/>
      <c r="AJ2858" s="694"/>
      <c r="AK2858" s="529" t="s">
        <v>2039</v>
      </c>
      <c r="AL2858" s="695"/>
      <c r="AM2858" s="695"/>
      <c r="AN2858" s="695"/>
      <c r="AO2858" s="695"/>
      <c r="AP2858" s="695"/>
      <c r="AQ2858" s="695"/>
    </row>
    <row r="2859" spans="1:45" s="792" customFormat="1" ht="100.5" customHeight="1">
      <c r="A2859" s="727" t="s">
        <v>4028</v>
      </c>
      <c r="B2859" s="768" t="s">
        <v>33</v>
      </c>
      <c r="C2859" s="768" t="s">
        <v>2066</v>
      </c>
      <c r="D2859" s="768" t="s">
        <v>2067</v>
      </c>
      <c r="E2859" s="768" t="s">
        <v>2068</v>
      </c>
      <c r="F2859" s="768" t="s">
        <v>2067</v>
      </c>
      <c r="G2859" s="768" t="s">
        <v>2068</v>
      </c>
      <c r="H2859" s="768" t="s">
        <v>2080</v>
      </c>
      <c r="I2859" s="768" t="s">
        <v>2081</v>
      </c>
      <c r="J2859" s="768" t="s">
        <v>38</v>
      </c>
      <c r="K2859" s="787">
        <v>100</v>
      </c>
      <c r="L2859" s="788">
        <v>311000000</v>
      </c>
      <c r="M2859" s="727" t="s">
        <v>342</v>
      </c>
      <c r="N2859" s="754" t="s">
        <v>1199</v>
      </c>
      <c r="O2859" s="768" t="s">
        <v>2056</v>
      </c>
      <c r="P2859" s="768"/>
      <c r="Q2859" s="768" t="s">
        <v>669</v>
      </c>
      <c r="R2859" s="768" t="s">
        <v>2037</v>
      </c>
      <c r="S2859" s="768"/>
      <c r="T2859" s="768" t="s">
        <v>51</v>
      </c>
      <c r="U2859" s="768"/>
      <c r="V2859" s="789">
        <v>69292</v>
      </c>
      <c r="W2859" s="789">
        <v>69292</v>
      </c>
      <c r="X2859" s="789">
        <v>77607.040000000008</v>
      </c>
      <c r="Y2859" s="768" t="s">
        <v>2072</v>
      </c>
      <c r="Z2859" s="768">
        <v>2016</v>
      </c>
      <c r="AA2859" s="768" t="s">
        <v>4029</v>
      </c>
      <c r="AB2859" s="790" t="s">
        <v>682</v>
      </c>
      <c r="AC2859" s="790" t="s">
        <v>209</v>
      </c>
      <c r="AD2859" s="790">
        <v>8401260408</v>
      </c>
      <c r="AE2859" s="790"/>
      <c r="AF2859" s="790" t="s">
        <v>1605</v>
      </c>
      <c r="AG2859" s="790" t="s">
        <v>2082</v>
      </c>
      <c r="AH2859" s="790"/>
      <c r="AI2859" s="791"/>
      <c r="AJ2859" s="791"/>
      <c r="AK2859" s="790" t="s">
        <v>4021</v>
      </c>
      <c r="AL2859" s="376"/>
      <c r="AM2859" s="376"/>
      <c r="AN2859" s="376"/>
      <c r="AO2859" s="376"/>
      <c r="AP2859" s="376"/>
      <c r="AQ2859" s="376"/>
    </row>
    <row r="2860" spans="1:45" s="539" customFormat="1" ht="100.5" customHeight="1">
      <c r="A2860" s="533" t="s">
        <v>2083</v>
      </c>
      <c r="B2860" s="534" t="s">
        <v>33</v>
      </c>
      <c r="C2860" s="534" t="s">
        <v>2084</v>
      </c>
      <c r="D2860" s="534" t="s">
        <v>2085</v>
      </c>
      <c r="E2860" s="534" t="s">
        <v>2086</v>
      </c>
      <c r="F2860" s="534" t="s">
        <v>2087</v>
      </c>
      <c r="G2860" s="534" t="s">
        <v>2088</v>
      </c>
      <c r="H2860" s="584" t="s">
        <v>2089</v>
      </c>
      <c r="I2860" s="584" t="s">
        <v>2090</v>
      </c>
      <c r="J2860" s="534" t="s">
        <v>38</v>
      </c>
      <c r="K2860" s="535">
        <v>100</v>
      </c>
      <c r="L2860" s="793">
        <v>311000000</v>
      </c>
      <c r="M2860" s="533" t="s">
        <v>342</v>
      </c>
      <c r="N2860" s="586" t="s">
        <v>841</v>
      </c>
      <c r="O2860" s="534" t="s">
        <v>2310</v>
      </c>
      <c r="P2860" s="534"/>
      <c r="Q2860" s="534" t="s">
        <v>669</v>
      </c>
      <c r="R2860" s="534" t="s">
        <v>2037</v>
      </c>
      <c r="S2860" s="534"/>
      <c r="T2860" s="534" t="s">
        <v>51</v>
      </c>
      <c r="U2860" s="534"/>
      <c r="V2860" s="537">
        <v>209164</v>
      </c>
      <c r="W2860" s="537">
        <v>0</v>
      </c>
      <c r="X2860" s="537">
        <v>0</v>
      </c>
      <c r="Y2860" s="534" t="s">
        <v>77</v>
      </c>
      <c r="Z2860" s="534">
        <v>2016</v>
      </c>
      <c r="AA2860" s="534"/>
      <c r="AB2860" s="529" t="s">
        <v>682</v>
      </c>
      <c r="AC2860" s="529" t="s">
        <v>209</v>
      </c>
      <c r="AD2860" s="529">
        <v>8401260408</v>
      </c>
      <c r="AE2860" s="529"/>
      <c r="AF2860" s="529" t="s">
        <v>1605</v>
      </c>
      <c r="AG2860" s="529" t="s">
        <v>2091</v>
      </c>
      <c r="AH2860" s="694"/>
      <c r="AI2860" s="694"/>
      <c r="AJ2860" s="694"/>
      <c r="AK2860" s="529" t="s">
        <v>2039</v>
      </c>
      <c r="AL2860" s="695"/>
      <c r="AM2860" s="695"/>
      <c r="AN2860" s="695"/>
      <c r="AO2860" s="695"/>
      <c r="AP2860" s="695"/>
      <c r="AQ2860" s="695"/>
    </row>
    <row r="2861" spans="1:45" s="792" customFormat="1" ht="100.5" customHeight="1">
      <c r="A2861" s="727" t="s">
        <v>4030</v>
      </c>
      <c r="B2861" s="768" t="s">
        <v>33</v>
      </c>
      <c r="C2861" s="768" t="s">
        <v>2084</v>
      </c>
      <c r="D2861" s="768" t="s">
        <v>2085</v>
      </c>
      <c r="E2861" s="768" t="s">
        <v>2086</v>
      </c>
      <c r="F2861" s="768" t="s">
        <v>2087</v>
      </c>
      <c r="G2861" s="768" t="s">
        <v>2088</v>
      </c>
      <c r="H2861" s="751" t="s">
        <v>2089</v>
      </c>
      <c r="I2861" s="751" t="s">
        <v>2090</v>
      </c>
      <c r="J2861" s="768" t="s">
        <v>38</v>
      </c>
      <c r="K2861" s="787">
        <v>100</v>
      </c>
      <c r="L2861" s="788">
        <v>311000000</v>
      </c>
      <c r="M2861" s="727" t="s">
        <v>342</v>
      </c>
      <c r="N2861" s="754" t="s">
        <v>1199</v>
      </c>
      <c r="O2861" s="768" t="s">
        <v>2310</v>
      </c>
      <c r="P2861" s="768"/>
      <c r="Q2861" s="768" t="s">
        <v>669</v>
      </c>
      <c r="R2861" s="768" t="s">
        <v>2037</v>
      </c>
      <c r="S2861" s="768"/>
      <c r="T2861" s="768" t="s">
        <v>51</v>
      </c>
      <c r="U2861" s="768"/>
      <c r="V2861" s="789">
        <v>209164</v>
      </c>
      <c r="W2861" s="789">
        <v>209164</v>
      </c>
      <c r="X2861" s="789">
        <v>234263.68000000002</v>
      </c>
      <c r="Y2861" s="768"/>
      <c r="Z2861" s="768">
        <v>2016</v>
      </c>
      <c r="AA2861" s="768" t="s">
        <v>3831</v>
      </c>
      <c r="AB2861" s="790" t="s">
        <v>682</v>
      </c>
      <c r="AC2861" s="790" t="s">
        <v>209</v>
      </c>
      <c r="AD2861" s="790">
        <v>8401260408</v>
      </c>
      <c r="AE2861" s="790"/>
      <c r="AF2861" s="790" t="s">
        <v>1605</v>
      </c>
      <c r="AG2861" s="790" t="s">
        <v>2091</v>
      </c>
      <c r="AH2861" s="791"/>
      <c r="AI2861" s="791"/>
      <c r="AJ2861" s="791"/>
      <c r="AK2861" s="790" t="s">
        <v>4021</v>
      </c>
      <c r="AL2861" s="376"/>
      <c r="AM2861" s="376"/>
      <c r="AN2861" s="376"/>
      <c r="AO2861" s="376"/>
      <c r="AP2861" s="376"/>
      <c r="AQ2861" s="376"/>
    </row>
    <row r="2862" spans="1:45" s="539" customFormat="1" ht="100.5" customHeight="1">
      <c r="A2862" s="533" t="s">
        <v>2092</v>
      </c>
      <c r="B2862" s="534" t="s">
        <v>33</v>
      </c>
      <c r="C2862" s="534" t="s">
        <v>2093</v>
      </c>
      <c r="D2862" s="534" t="s">
        <v>2094</v>
      </c>
      <c r="E2862" s="534" t="s">
        <v>2095</v>
      </c>
      <c r="F2862" s="534" t="s">
        <v>2094</v>
      </c>
      <c r="G2862" s="534" t="s">
        <v>2095</v>
      </c>
      <c r="H2862" s="584" t="s">
        <v>2096</v>
      </c>
      <c r="I2862" s="584" t="s">
        <v>2097</v>
      </c>
      <c r="J2862" s="534" t="s">
        <v>38</v>
      </c>
      <c r="K2862" s="535">
        <v>100</v>
      </c>
      <c r="L2862" s="793">
        <v>311000000</v>
      </c>
      <c r="M2862" s="533" t="s">
        <v>342</v>
      </c>
      <c r="N2862" s="586" t="s">
        <v>841</v>
      </c>
      <c r="O2862" s="534" t="s">
        <v>2056</v>
      </c>
      <c r="P2862" s="534"/>
      <c r="Q2862" s="534" t="s">
        <v>669</v>
      </c>
      <c r="R2862" s="534" t="s">
        <v>2037</v>
      </c>
      <c r="S2862" s="534"/>
      <c r="T2862" s="534" t="s">
        <v>51</v>
      </c>
      <c r="U2862" s="534"/>
      <c r="V2862" s="537">
        <v>550901.92000000004</v>
      </c>
      <c r="W2862" s="537">
        <v>0</v>
      </c>
      <c r="X2862" s="537">
        <v>0</v>
      </c>
      <c r="Y2862" s="534" t="s">
        <v>77</v>
      </c>
      <c r="Z2862" s="534">
        <v>2016</v>
      </c>
      <c r="AA2862" s="534"/>
      <c r="AB2862" s="529" t="s">
        <v>682</v>
      </c>
      <c r="AC2862" s="529" t="s">
        <v>209</v>
      </c>
      <c r="AD2862" s="529">
        <v>8401260408</v>
      </c>
      <c r="AE2862" s="529"/>
      <c r="AF2862" s="529" t="s">
        <v>1605</v>
      </c>
      <c r="AG2862" s="529" t="s">
        <v>2098</v>
      </c>
      <c r="AH2862" s="694"/>
      <c r="AI2862" s="694"/>
      <c r="AJ2862" s="694"/>
      <c r="AK2862" s="529" t="s">
        <v>2039</v>
      </c>
      <c r="AL2862" s="695"/>
      <c r="AM2862" s="695"/>
      <c r="AN2862" s="695"/>
      <c r="AO2862" s="695"/>
      <c r="AP2862" s="695"/>
      <c r="AQ2862" s="695"/>
    </row>
    <row r="2863" spans="1:45" s="792" customFormat="1" ht="100.5" customHeight="1">
      <c r="A2863" s="727" t="s">
        <v>4032</v>
      </c>
      <c r="B2863" s="768" t="s">
        <v>33</v>
      </c>
      <c r="C2863" s="768" t="s">
        <v>2093</v>
      </c>
      <c r="D2863" s="768" t="s">
        <v>2094</v>
      </c>
      <c r="E2863" s="768" t="s">
        <v>2095</v>
      </c>
      <c r="F2863" s="768" t="s">
        <v>2094</v>
      </c>
      <c r="G2863" s="768" t="s">
        <v>2095</v>
      </c>
      <c r="H2863" s="751" t="s">
        <v>2096</v>
      </c>
      <c r="I2863" s="751" t="s">
        <v>2097</v>
      </c>
      <c r="J2863" s="768" t="s">
        <v>38</v>
      </c>
      <c r="K2863" s="787">
        <v>100</v>
      </c>
      <c r="L2863" s="788">
        <v>311000000</v>
      </c>
      <c r="M2863" s="727" t="s">
        <v>342</v>
      </c>
      <c r="N2863" s="754" t="s">
        <v>1199</v>
      </c>
      <c r="O2863" s="768" t="s">
        <v>2056</v>
      </c>
      <c r="P2863" s="768"/>
      <c r="Q2863" s="768" t="s">
        <v>669</v>
      </c>
      <c r="R2863" s="768" t="s">
        <v>2037</v>
      </c>
      <c r="S2863" s="768"/>
      <c r="T2863" s="768" t="s">
        <v>51</v>
      </c>
      <c r="U2863" s="768"/>
      <c r="V2863" s="789">
        <v>550901.92000000004</v>
      </c>
      <c r="W2863" s="789">
        <v>550901.92000000004</v>
      </c>
      <c r="X2863" s="789">
        <v>617010.15040000016</v>
      </c>
      <c r="Y2863" s="768"/>
      <c r="Z2863" s="768">
        <v>2016</v>
      </c>
      <c r="AA2863" s="768" t="s">
        <v>3831</v>
      </c>
      <c r="AB2863" s="790" t="s">
        <v>682</v>
      </c>
      <c r="AC2863" s="790" t="s">
        <v>209</v>
      </c>
      <c r="AD2863" s="790">
        <v>8401260408</v>
      </c>
      <c r="AE2863" s="790"/>
      <c r="AF2863" s="790" t="s">
        <v>1605</v>
      </c>
      <c r="AG2863" s="790" t="s">
        <v>2098</v>
      </c>
      <c r="AH2863" s="791"/>
      <c r="AI2863" s="791"/>
      <c r="AJ2863" s="791"/>
      <c r="AK2863" s="790" t="s">
        <v>4021</v>
      </c>
      <c r="AL2863" s="376"/>
      <c r="AM2863" s="376"/>
      <c r="AN2863" s="376"/>
      <c r="AO2863" s="376"/>
      <c r="AP2863" s="376"/>
      <c r="AQ2863" s="376"/>
    </row>
    <row r="2864" spans="1:45" s="405" customFormat="1" ht="100.5" customHeight="1">
      <c r="A2864" s="288" t="s">
        <v>2099</v>
      </c>
      <c r="B2864" s="308" t="s">
        <v>33</v>
      </c>
      <c r="C2864" s="308" t="s">
        <v>2041</v>
      </c>
      <c r="D2864" s="308" t="s">
        <v>2042</v>
      </c>
      <c r="E2864" s="308" t="s">
        <v>2043</v>
      </c>
      <c r="F2864" s="308" t="s">
        <v>2042</v>
      </c>
      <c r="G2864" s="308" t="s">
        <v>2043</v>
      </c>
      <c r="H2864" s="308" t="s">
        <v>2100</v>
      </c>
      <c r="I2864" s="308" t="s">
        <v>2101</v>
      </c>
      <c r="J2864" s="308" t="s">
        <v>38</v>
      </c>
      <c r="K2864" s="316">
        <v>100</v>
      </c>
      <c r="L2864" s="620">
        <v>271034100</v>
      </c>
      <c r="M2864" s="624" t="s">
        <v>84</v>
      </c>
      <c r="N2864" s="308" t="s">
        <v>1233</v>
      </c>
      <c r="O2864" s="308" t="s">
        <v>2102</v>
      </c>
      <c r="P2864" s="308"/>
      <c r="Q2864" s="308" t="s">
        <v>669</v>
      </c>
      <c r="R2864" s="308" t="s">
        <v>1767</v>
      </c>
      <c r="S2864" s="308"/>
      <c r="T2864" s="308" t="s">
        <v>51</v>
      </c>
      <c r="U2864" s="308"/>
      <c r="V2864" s="287">
        <v>83655.12</v>
      </c>
      <c r="W2864" s="287">
        <v>83655.12</v>
      </c>
      <c r="X2864" s="287">
        <f t="shared" si="133"/>
        <v>93693.734400000001</v>
      </c>
      <c r="Y2864" s="308" t="s">
        <v>77</v>
      </c>
      <c r="Z2864" s="308">
        <v>2016</v>
      </c>
      <c r="AA2864" s="308"/>
      <c r="AB2864" s="303" t="s">
        <v>682</v>
      </c>
      <c r="AC2864" s="303" t="s">
        <v>209</v>
      </c>
      <c r="AD2864" s="303">
        <v>8401060603</v>
      </c>
      <c r="AE2864" s="303"/>
      <c r="AF2864" s="303" t="s">
        <v>2104</v>
      </c>
      <c r="AG2864" s="303" t="s">
        <v>2103</v>
      </c>
      <c r="AH2864" s="303"/>
      <c r="AI2864" s="375"/>
      <c r="AJ2864" s="375"/>
      <c r="AK2864" s="303" t="s">
        <v>1607</v>
      </c>
      <c r="AL2864" s="376"/>
      <c r="AM2864" s="376"/>
      <c r="AN2864" s="376"/>
      <c r="AO2864" s="376"/>
      <c r="AP2864" s="376"/>
      <c r="AQ2864" s="376"/>
      <c r="AR2864" s="376"/>
      <c r="AS2864" s="376"/>
    </row>
    <row r="2865" spans="1:45" s="405" customFormat="1" ht="100.5" customHeight="1">
      <c r="A2865" s="288" t="s">
        <v>2105</v>
      </c>
      <c r="B2865" s="308" t="s">
        <v>33</v>
      </c>
      <c r="C2865" s="308" t="s">
        <v>1397</v>
      </c>
      <c r="D2865" s="308" t="s">
        <v>1398</v>
      </c>
      <c r="E2865" s="308" t="s">
        <v>2032</v>
      </c>
      <c r="F2865" s="308" t="s">
        <v>1398</v>
      </c>
      <c r="G2865" s="308" t="s">
        <v>2032</v>
      </c>
      <c r="H2865" s="308" t="s">
        <v>2106</v>
      </c>
      <c r="I2865" s="308" t="s">
        <v>2107</v>
      </c>
      <c r="J2865" s="308" t="s">
        <v>38</v>
      </c>
      <c r="K2865" s="316">
        <v>100</v>
      </c>
      <c r="L2865" s="620">
        <v>271034100</v>
      </c>
      <c r="M2865" s="624" t="s">
        <v>84</v>
      </c>
      <c r="N2865" s="308" t="s">
        <v>841</v>
      </c>
      <c r="O2865" s="308" t="s">
        <v>2102</v>
      </c>
      <c r="P2865" s="308"/>
      <c r="Q2865" s="308" t="s">
        <v>669</v>
      </c>
      <c r="R2865" s="308" t="s">
        <v>1767</v>
      </c>
      <c r="S2865" s="308"/>
      <c r="T2865" s="308" t="s">
        <v>51</v>
      </c>
      <c r="U2865" s="308"/>
      <c r="V2865" s="287">
        <v>762696</v>
      </c>
      <c r="W2865" s="287">
        <v>762696</v>
      </c>
      <c r="X2865" s="287">
        <f t="shared" si="133"/>
        <v>854219.52000000014</v>
      </c>
      <c r="Y2865" s="308" t="s">
        <v>77</v>
      </c>
      <c r="Z2865" s="308">
        <v>2016</v>
      </c>
      <c r="AA2865" s="308"/>
      <c r="AB2865" s="303" t="s">
        <v>682</v>
      </c>
      <c r="AC2865" s="303" t="s">
        <v>209</v>
      </c>
      <c r="AD2865" s="303">
        <v>8401060603</v>
      </c>
      <c r="AE2865" s="303"/>
      <c r="AF2865" s="303" t="s">
        <v>2104</v>
      </c>
      <c r="AG2865" s="303" t="s">
        <v>2108</v>
      </c>
      <c r="AH2865" s="303"/>
      <c r="AI2865" s="375"/>
      <c r="AJ2865" s="375"/>
      <c r="AK2865" s="303" t="s">
        <v>1607</v>
      </c>
      <c r="AL2865" s="376"/>
      <c r="AM2865" s="376"/>
      <c r="AN2865" s="376"/>
      <c r="AO2865" s="376"/>
      <c r="AP2865" s="376"/>
      <c r="AQ2865" s="376"/>
      <c r="AR2865" s="376"/>
      <c r="AS2865" s="376"/>
    </row>
    <row r="2866" spans="1:45" s="405" customFormat="1" ht="100.5" customHeight="1">
      <c r="A2866" s="288" t="s">
        <v>2109</v>
      </c>
      <c r="B2866" s="308" t="s">
        <v>33</v>
      </c>
      <c r="C2866" s="308" t="s">
        <v>2110</v>
      </c>
      <c r="D2866" s="308" t="s">
        <v>2111</v>
      </c>
      <c r="E2866" s="308" t="s">
        <v>2112</v>
      </c>
      <c r="F2866" s="308" t="s">
        <v>2111</v>
      </c>
      <c r="G2866" s="308" t="s">
        <v>2112</v>
      </c>
      <c r="H2866" s="308" t="s">
        <v>2113</v>
      </c>
      <c r="I2866" s="308" t="s">
        <v>2114</v>
      </c>
      <c r="J2866" s="308" t="s">
        <v>38</v>
      </c>
      <c r="K2866" s="316">
        <v>100</v>
      </c>
      <c r="L2866" s="620">
        <v>271010000</v>
      </c>
      <c r="M2866" s="624" t="s">
        <v>127</v>
      </c>
      <c r="N2866" s="308" t="s">
        <v>2115</v>
      </c>
      <c r="O2866" s="308" t="s">
        <v>2116</v>
      </c>
      <c r="P2866" s="308"/>
      <c r="Q2866" s="308" t="s">
        <v>669</v>
      </c>
      <c r="R2866" s="308" t="s">
        <v>677</v>
      </c>
      <c r="S2866" s="308"/>
      <c r="T2866" s="308" t="s">
        <v>51</v>
      </c>
      <c r="U2866" s="308"/>
      <c r="V2866" s="287">
        <v>85500</v>
      </c>
      <c r="W2866" s="287">
        <v>85500</v>
      </c>
      <c r="X2866" s="287">
        <f>W2866*1.12</f>
        <v>95760.000000000015</v>
      </c>
      <c r="Y2866" s="308" t="s">
        <v>77</v>
      </c>
      <c r="Z2866" s="308">
        <v>2016</v>
      </c>
      <c r="AA2866" s="308"/>
      <c r="AB2866" s="303" t="s">
        <v>682</v>
      </c>
      <c r="AC2866" s="303" t="s">
        <v>209</v>
      </c>
      <c r="AD2866" s="303">
        <v>8401260406</v>
      </c>
      <c r="AE2866" s="303"/>
      <c r="AF2866" s="303" t="s">
        <v>2118</v>
      </c>
      <c r="AG2866" s="303" t="s">
        <v>2117</v>
      </c>
      <c r="AH2866" s="303"/>
      <c r="AI2866" s="375"/>
      <c r="AJ2866" s="375"/>
      <c r="AK2866" s="303" t="s">
        <v>1607</v>
      </c>
      <c r="AL2866" s="376"/>
      <c r="AM2866" s="376"/>
      <c r="AN2866" s="376"/>
      <c r="AO2866" s="376"/>
      <c r="AP2866" s="376"/>
      <c r="AQ2866" s="376"/>
      <c r="AR2866" s="376"/>
      <c r="AS2866" s="376"/>
    </row>
    <row r="2867" spans="1:45" s="405" customFormat="1" ht="100.5" customHeight="1">
      <c r="A2867" s="288" t="s">
        <v>2119</v>
      </c>
      <c r="B2867" s="308" t="s">
        <v>33</v>
      </c>
      <c r="C2867" s="308" t="s">
        <v>2110</v>
      </c>
      <c r="D2867" s="308" t="s">
        <v>2111</v>
      </c>
      <c r="E2867" s="308" t="s">
        <v>2112</v>
      </c>
      <c r="F2867" s="308" t="s">
        <v>2111</v>
      </c>
      <c r="G2867" s="308" t="s">
        <v>2112</v>
      </c>
      <c r="H2867" s="308" t="s">
        <v>2120</v>
      </c>
      <c r="I2867" s="308" t="s">
        <v>2121</v>
      </c>
      <c r="J2867" s="308" t="s">
        <v>38</v>
      </c>
      <c r="K2867" s="316">
        <v>100</v>
      </c>
      <c r="L2867" s="288">
        <v>151010000</v>
      </c>
      <c r="M2867" s="288" t="s">
        <v>82</v>
      </c>
      <c r="N2867" s="308" t="s">
        <v>841</v>
      </c>
      <c r="O2867" s="308" t="s">
        <v>2122</v>
      </c>
      <c r="P2867" s="308"/>
      <c r="Q2867" s="308" t="s">
        <v>669</v>
      </c>
      <c r="R2867" s="308" t="s">
        <v>677</v>
      </c>
      <c r="S2867" s="308"/>
      <c r="T2867" s="308" t="s">
        <v>51</v>
      </c>
      <c r="U2867" s="308"/>
      <c r="V2867" s="287">
        <v>240000</v>
      </c>
      <c r="W2867" s="287">
        <v>240000</v>
      </c>
      <c r="X2867" s="287">
        <f t="shared" ref="X2867:X2940" si="135">W2867*1.12</f>
        <v>268800</v>
      </c>
      <c r="Y2867" s="308" t="s">
        <v>77</v>
      </c>
      <c r="Z2867" s="308">
        <v>2016</v>
      </c>
      <c r="AA2867" s="308"/>
      <c r="AB2867" s="303" t="s">
        <v>682</v>
      </c>
      <c r="AC2867" s="303" t="s">
        <v>209</v>
      </c>
      <c r="AD2867" s="303">
        <v>8401260406</v>
      </c>
      <c r="AE2867" s="303"/>
      <c r="AF2867" s="303" t="s">
        <v>2118</v>
      </c>
      <c r="AG2867" s="303" t="s">
        <v>2123</v>
      </c>
      <c r="AH2867" s="303"/>
      <c r="AI2867" s="375"/>
      <c r="AJ2867" s="375"/>
      <c r="AK2867" s="303" t="s">
        <v>1607</v>
      </c>
      <c r="AL2867" s="376"/>
      <c r="AM2867" s="376"/>
      <c r="AN2867" s="376"/>
      <c r="AO2867" s="376"/>
      <c r="AP2867" s="376"/>
      <c r="AQ2867" s="376"/>
      <c r="AR2867" s="376"/>
      <c r="AS2867" s="376"/>
    </row>
    <row r="2868" spans="1:45" s="405" customFormat="1" ht="100.5" customHeight="1">
      <c r="A2868" s="288" t="s">
        <v>2124</v>
      </c>
      <c r="B2868" s="308" t="s">
        <v>33</v>
      </c>
      <c r="C2868" s="308" t="s">
        <v>2110</v>
      </c>
      <c r="D2868" s="308" t="s">
        <v>2111</v>
      </c>
      <c r="E2868" s="308" t="s">
        <v>2112</v>
      </c>
      <c r="F2868" s="308" t="s">
        <v>2111</v>
      </c>
      <c r="G2868" s="308" t="s">
        <v>2112</v>
      </c>
      <c r="H2868" s="308" t="s">
        <v>2120</v>
      </c>
      <c r="I2868" s="308" t="s">
        <v>2121</v>
      </c>
      <c r="J2868" s="308" t="s">
        <v>38</v>
      </c>
      <c r="K2868" s="316">
        <v>100</v>
      </c>
      <c r="L2868" s="288">
        <v>151010000</v>
      </c>
      <c r="M2868" s="288" t="s">
        <v>82</v>
      </c>
      <c r="N2868" s="308" t="s">
        <v>841</v>
      </c>
      <c r="O2868" s="308" t="s">
        <v>1849</v>
      </c>
      <c r="P2868" s="308"/>
      <c r="Q2868" s="308" t="s">
        <v>669</v>
      </c>
      <c r="R2868" s="308" t="s">
        <v>677</v>
      </c>
      <c r="S2868" s="308"/>
      <c r="T2868" s="308" t="s">
        <v>51</v>
      </c>
      <c r="U2868" s="308"/>
      <c r="V2868" s="287">
        <v>80000</v>
      </c>
      <c r="W2868" s="287">
        <v>80000</v>
      </c>
      <c r="X2868" s="287">
        <f t="shared" si="135"/>
        <v>89600.000000000015</v>
      </c>
      <c r="Y2868" s="308" t="s">
        <v>77</v>
      </c>
      <c r="Z2868" s="308">
        <v>2016</v>
      </c>
      <c r="AA2868" s="308"/>
      <c r="AB2868" s="303" t="s">
        <v>682</v>
      </c>
      <c r="AC2868" s="303" t="s">
        <v>209</v>
      </c>
      <c r="AD2868" s="303">
        <v>8401260406</v>
      </c>
      <c r="AE2868" s="303"/>
      <c r="AF2868" s="303" t="s">
        <v>2118</v>
      </c>
      <c r="AG2868" s="303" t="s">
        <v>2123</v>
      </c>
      <c r="AH2868" s="303"/>
      <c r="AI2868" s="375"/>
      <c r="AJ2868" s="375"/>
      <c r="AK2868" s="303" t="s">
        <v>1607</v>
      </c>
      <c r="AL2868" s="376"/>
      <c r="AM2868" s="376"/>
      <c r="AN2868" s="376"/>
      <c r="AO2868" s="376"/>
      <c r="AP2868" s="376"/>
      <c r="AQ2868" s="376"/>
      <c r="AR2868" s="376"/>
      <c r="AS2868" s="376"/>
    </row>
    <row r="2869" spans="1:45" s="405" customFormat="1" ht="100.5" customHeight="1">
      <c r="A2869" s="288" t="s">
        <v>2125</v>
      </c>
      <c r="B2869" s="308" t="s">
        <v>33</v>
      </c>
      <c r="C2869" s="308" t="s">
        <v>2110</v>
      </c>
      <c r="D2869" s="308" t="s">
        <v>2111</v>
      </c>
      <c r="E2869" s="308" t="s">
        <v>2112</v>
      </c>
      <c r="F2869" s="308" t="s">
        <v>2111</v>
      </c>
      <c r="G2869" s="308" t="s">
        <v>2112</v>
      </c>
      <c r="H2869" s="308" t="s">
        <v>2120</v>
      </c>
      <c r="I2869" s="308" t="s">
        <v>2121</v>
      </c>
      <c r="J2869" s="308" t="s">
        <v>38</v>
      </c>
      <c r="K2869" s="316">
        <v>100</v>
      </c>
      <c r="L2869" s="288">
        <v>151010000</v>
      </c>
      <c r="M2869" s="288" t="s">
        <v>82</v>
      </c>
      <c r="N2869" s="308" t="s">
        <v>841</v>
      </c>
      <c r="O2869" s="308" t="s">
        <v>2126</v>
      </c>
      <c r="P2869" s="308"/>
      <c r="Q2869" s="308" t="s">
        <v>669</v>
      </c>
      <c r="R2869" s="308" t="s">
        <v>677</v>
      </c>
      <c r="S2869" s="308"/>
      <c r="T2869" s="308" t="s">
        <v>51</v>
      </c>
      <c r="U2869" s="308"/>
      <c r="V2869" s="287">
        <v>48000</v>
      </c>
      <c r="W2869" s="287">
        <v>48000</v>
      </c>
      <c r="X2869" s="287">
        <f t="shared" si="135"/>
        <v>53760.000000000007</v>
      </c>
      <c r="Y2869" s="308" t="s">
        <v>77</v>
      </c>
      <c r="Z2869" s="308">
        <v>2016</v>
      </c>
      <c r="AA2869" s="308"/>
      <c r="AB2869" s="303" t="s">
        <v>682</v>
      </c>
      <c r="AC2869" s="303" t="s">
        <v>209</v>
      </c>
      <c r="AD2869" s="303">
        <v>8401260406</v>
      </c>
      <c r="AE2869" s="303"/>
      <c r="AF2869" s="303" t="s">
        <v>2118</v>
      </c>
      <c r="AG2869" s="303" t="s">
        <v>2123</v>
      </c>
      <c r="AH2869" s="303"/>
      <c r="AI2869" s="375"/>
      <c r="AJ2869" s="375"/>
      <c r="AK2869" s="303" t="s">
        <v>1607</v>
      </c>
      <c r="AL2869" s="376"/>
      <c r="AM2869" s="376"/>
      <c r="AN2869" s="376"/>
      <c r="AO2869" s="376"/>
      <c r="AP2869" s="376"/>
      <c r="AQ2869" s="376"/>
      <c r="AR2869" s="376"/>
      <c r="AS2869" s="376"/>
    </row>
    <row r="2870" spans="1:45" s="405" customFormat="1" ht="100.5" customHeight="1">
      <c r="A2870" s="288" t="s">
        <v>2127</v>
      </c>
      <c r="B2870" s="308" t="s">
        <v>33</v>
      </c>
      <c r="C2870" s="308" t="s">
        <v>2110</v>
      </c>
      <c r="D2870" s="308" t="s">
        <v>2111</v>
      </c>
      <c r="E2870" s="308" t="s">
        <v>2112</v>
      </c>
      <c r="F2870" s="308" t="s">
        <v>2111</v>
      </c>
      <c r="G2870" s="308" t="s">
        <v>2112</v>
      </c>
      <c r="H2870" s="308" t="s">
        <v>2113</v>
      </c>
      <c r="I2870" s="308" t="s">
        <v>2114</v>
      </c>
      <c r="J2870" s="308" t="s">
        <v>38</v>
      </c>
      <c r="K2870" s="316">
        <v>100</v>
      </c>
      <c r="L2870" s="288">
        <v>151010000</v>
      </c>
      <c r="M2870" s="288" t="s">
        <v>82</v>
      </c>
      <c r="N2870" s="308" t="s">
        <v>841</v>
      </c>
      <c r="O2870" s="308" t="s">
        <v>2122</v>
      </c>
      <c r="P2870" s="308"/>
      <c r="Q2870" s="308" t="s">
        <v>669</v>
      </c>
      <c r="R2870" s="308" t="s">
        <v>677</v>
      </c>
      <c r="S2870" s="308"/>
      <c r="T2870" s="308" t="s">
        <v>51</v>
      </c>
      <c r="U2870" s="308"/>
      <c r="V2870" s="287">
        <v>160000</v>
      </c>
      <c r="W2870" s="287">
        <v>160000</v>
      </c>
      <c r="X2870" s="287">
        <f t="shared" si="135"/>
        <v>179200.00000000003</v>
      </c>
      <c r="Y2870" s="308" t="s">
        <v>77</v>
      </c>
      <c r="Z2870" s="308">
        <v>2016</v>
      </c>
      <c r="AA2870" s="308"/>
      <c r="AB2870" s="303" t="s">
        <v>682</v>
      </c>
      <c r="AC2870" s="303" t="s">
        <v>209</v>
      </c>
      <c r="AD2870" s="303">
        <v>8401260406</v>
      </c>
      <c r="AE2870" s="303"/>
      <c r="AF2870" s="303" t="s">
        <v>2118</v>
      </c>
      <c r="AG2870" s="303" t="s">
        <v>2128</v>
      </c>
      <c r="AH2870" s="303"/>
      <c r="AI2870" s="375"/>
      <c r="AJ2870" s="375"/>
      <c r="AK2870" s="303" t="s">
        <v>1607</v>
      </c>
      <c r="AL2870" s="376"/>
      <c r="AM2870" s="376"/>
      <c r="AN2870" s="376"/>
      <c r="AO2870" s="376"/>
      <c r="AP2870" s="376"/>
      <c r="AQ2870" s="376"/>
      <c r="AR2870" s="376"/>
      <c r="AS2870" s="376"/>
    </row>
    <row r="2871" spans="1:45" s="405" customFormat="1" ht="100.5" customHeight="1">
      <c r="A2871" s="288" t="s">
        <v>2129</v>
      </c>
      <c r="B2871" s="308" t="s">
        <v>33</v>
      </c>
      <c r="C2871" s="308" t="s">
        <v>2110</v>
      </c>
      <c r="D2871" s="308" t="s">
        <v>2111</v>
      </c>
      <c r="E2871" s="308" t="s">
        <v>2112</v>
      </c>
      <c r="F2871" s="308" t="s">
        <v>2111</v>
      </c>
      <c r="G2871" s="308" t="s">
        <v>2112</v>
      </c>
      <c r="H2871" s="308" t="s">
        <v>2113</v>
      </c>
      <c r="I2871" s="308" t="s">
        <v>2114</v>
      </c>
      <c r="J2871" s="308" t="s">
        <v>38</v>
      </c>
      <c r="K2871" s="316">
        <v>100</v>
      </c>
      <c r="L2871" s="288">
        <v>151010000</v>
      </c>
      <c r="M2871" s="288" t="s">
        <v>82</v>
      </c>
      <c r="N2871" s="308" t="s">
        <v>841</v>
      </c>
      <c r="O2871" s="308" t="s">
        <v>2126</v>
      </c>
      <c r="P2871" s="308"/>
      <c r="Q2871" s="308" t="s">
        <v>669</v>
      </c>
      <c r="R2871" s="308" t="s">
        <v>677</v>
      </c>
      <c r="S2871" s="308"/>
      <c r="T2871" s="308" t="s">
        <v>51</v>
      </c>
      <c r="U2871" s="308"/>
      <c r="V2871" s="287">
        <v>48000</v>
      </c>
      <c r="W2871" s="287">
        <v>48000</v>
      </c>
      <c r="X2871" s="287">
        <f t="shared" si="135"/>
        <v>53760.000000000007</v>
      </c>
      <c r="Y2871" s="308" t="s">
        <v>77</v>
      </c>
      <c r="Z2871" s="308">
        <v>2016</v>
      </c>
      <c r="AA2871" s="308"/>
      <c r="AB2871" s="303" t="s">
        <v>682</v>
      </c>
      <c r="AC2871" s="303" t="s">
        <v>209</v>
      </c>
      <c r="AD2871" s="303">
        <v>8401260406</v>
      </c>
      <c r="AE2871" s="303"/>
      <c r="AF2871" s="303" t="s">
        <v>2118</v>
      </c>
      <c r="AG2871" s="303" t="s">
        <v>2128</v>
      </c>
      <c r="AH2871" s="303"/>
      <c r="AI2871" s="375"/>
      <c r="AJ2871" s="375"/>
      <c r="AK2871" s="303" t="s">
        <v>1607</v>
      </c>
      <c r="AL2871" s="376"/>
      <c r="AM2871" s="376"/>
      <c r="AN2871" s="376"/>
      <c r="AO2871" s="376"/>
      <c r="AP2871" s="376"/>
      <c r="AQ2871" s="376"/>
      <c r="AR2871" s="376"/>
      <c r="AS2871" s="376"/>
    </row>
    <row r="2872" spans="1:45" s="405" customFormat="1" ht="100.5" customHeight="1">
      <c r="A2872" s="288" t="s">
        <v>2130</v>
      </c>
      <c r="B2872" s="308" t="s">
        <v>33</v>
      </c>
      <c r="C2872" s="308" t="s">
        <v>2110</v>
      </c>
      <c r="D2872" s="308" t="s">
        <v>2111</v>
      </c>
      <c r="E2872" s="308" t="s">
        <v>2112</v>
      </c>
      <c r="F2872" s="308" t="s">
        <v>2111</v>
      </c>
      <c r="G2872" s="308" t="s">
        <v>2112</v>
      </c>
      <c r="H2872" s="308" t="s">
        <v>2131</v>
      </c>
      <c r="I2872" s="308" t="s">
        <v>2132</v>
      </c>
      <c r="J2872" s="308" t="s">
        <v>38</v>
      </c>
      <c r="K2872" s="316">
        <v>100</v>
      </c>
      <c r="L2872" s="620">
        <v>471010000</v>
      </c>
      <c r="M2872" s="367" t="s">
        <v>125</v>
      </c>
      <c r="N2872" s="308" t="s">
        <v>841</v>
      </c>
      <c r="O2872" s="308" t="s">
        <v>2133</v>
      </c>
      <c r="P2872" s="308"/>
      <c r="Q2872" s="308" t="s">
        <v>669</v>
      </c>
      <c r="R2872" s="308" t="s">
        <v>677</v>
      </c>
      <c r="S2872" s="308"/>
      <c r="T2872" s="308" t="s">
        <v>51</v>
      </c>
      <c r="U2872" s="308"/>
      <c r="V2872" s="287">
        <v>37000</v>
      </c>
      <c r="W2872" s="287">
        <v>37000</v>
      </c>
      <c r="X2872" s="287">
        <f t="shared" si="135"/>
        <v>41440.000000000007</v>
      </c>
      <c r="Y2872" s="308" t="s">
        <v>77</v>
      </c>
      <c r="Z2872" s="308">
        <v>2016</v>
      </c>
      <c r="AA2872" s="308"/>
      <c r="AB2872" s="303" t="s">
        <v>682</v>
      </c>
      <c r="AC2872" s="303" t="s">
        <v>209</v>
      </c>
      <c r="AD2872" s="303">
        <v>8401260406</v>
      </c>
      <c r="AE2872" s="303"/>
      <c r="AF2872" s="303" t="s">
        <v>2118</v>
      </c>
      <c r="AG2872" s="303" t="s">
        <v>2134</v>
      </c>
      <c r="AH2872" s="303"/>
      <c r="AI2872" s="375"/>
      <c r="AJ2872" s="375"/>
      <c r="AK2872" s="303" t="s">
        <v>1607</v>
      </c>
      <c r="AL2872" s="376"/>
      <c r="AM2872" s="376"/>
      <c r="AN2872" s="376"/>
      <c r="AO2872" s="376"/>
      <c r="AP2872" s="376"/>
      <c r="AQ2872" s="376"/>
      <c r="AR2872" s="376"/>
      <c r="AS2872" s="376"/>
    </row>
    <row r="2873" spans="1:45" s="405" customFormat="1" ht="100.5" customHeight="1">
      <c r="A2873" s="288" t="s">
        <v>2135</v>
      </c>
      <c r="B2873" s="308" t="s">
        <v>33</v>
      </c>
      <c r="C2873" s="308" t="s">
        <v>2110</v>
      </c>
      <c r="D2873" s="308" t="s">
        <v>2111</v>
      </c>
      <c r="E2873" s="308" t="s">
        <v>2112</v>
      </c>
      <c r="F2873" s="308" t="s">
        <v>2111</v>
      </c>
      <c r="G2873" s="308" t="s">
        <v>2112</v>
      </c>
      <c r="H2873" s="308" t="s">
        <v>2131</v>
      </c>
      <c r="I2873" s="308" t="s">
        <v>2132</v>
      </c>
      <c r="J2873" s="308" t="s">
        <v>38</v>
      </c>
      <c r="K2873" s="316">
        <v>100</v>
      </c>
      <c r="L2873" s="620">
        <v>471010000</v>
      </c>
      <c r="M2873" s="367" t="s">
        <v>125</v>
      </c>
      <c r="N2873" s="308" t="s">
        <v>841</v>
      </c>
      <c r="O2873" s="308" t="s">
        <v>1861</v>
      </c>
      <c r="P2873" s="308"/>
      <c r="Q2873" s="308" t="s">
        <v>669</v>
      </c>
      <c r="R2873" s="308" t="s">
        <v>677</v>
      </c>
      <c r="S2873" s="308"/>
      <c r="T2873" s="308" t="s">
        <v>51</v>
      </c>
      <c r="U2873" s="308"/>
      <c r="V2873" s="287">
        <v>80500</v>
      </c>
      <c r="W2873" s="287">
        <v>80500</v>
      </c>
      <c r="X2873" s="287">
        <f t="shared" si="135"/>
        <v>90160.000000000015</v>
      </c>
      <c r="Y2873" s="308" t="s">
        <v>77</v>
      </c>
      <c r="Z2873" s="308">
        <v>2016</v>
      </c>
      <c r="AA2873" s="308"/>
      <c r="AB2873" s="303" t="s">
        <v>682</v>
      </c>
      <c r="AC2873" s="303" t="s">
        <v>209</v>
      </c>
      <c r="AD2873" s="303">
        <v>8401260406</v>
      </c>
      <c r="AE2873" s="303"/>
      <c r="AF2873" s="303" t="s">
        <v>2118</v>
      </c>
      <c r="AG2873" s="303" t="s">
        <v>2134</v>
      </c>
      <c r="AH2873" s="303"/>
      <c r="AI2873" s="375"/>
      <c r="AJ2873" s="375"/>
      <c r="AK2873" s="303" t="s">
        <v>1607</v>
      </c>
      <c r="AL2873" s="376"/>
      <c r="AM2873" s="376"/>
      <c r="AN2873" s="376"/>
      <c r="AO2873" s="376"/>
      <c r="AP2873" s="376"/>
      <c r="AQ2873" s="376"/>
      <c r="AR2873" s="376"/>
      <c r="AS2873" s="376"/>
    </row>
    <row r="2874" spans="1:45" s="405" customFormat="1" ht="100.5" customHeight="1">
      <c r="A2874" s="288" t="s">
        <v>2136</v>
      </c>
      <c r="B2874" s="308" t="s">
        <v>33</v>
      </c>
      <c r="C2874" s="308" t="s">
        <v>2110</v>
      </c>
      <c r="D2874" s="308" t="s">
        <v>2111</v>
      </c>
      <c r="E2874" s="308" t="s">
        <v>2112</v>
      </c>
      <c r="F2874" s="308" t="s">
        <v>2111</v>
      </c>
      <c r="G2874" s="308" t="s">
        <v>2112</v>
      </c>
      <c r="H2874" s="308" t="s">
        <v>2131</v>
      </c>
      <c r="I2874" s="308" t="s">
        <v>2132</v>
      </c>
      <c r="J2874" s="308" t="s">
        <v>38</v>
      </c>
      <c r="K2874" s="316">
        <v>100</v>
      </c>
      <c r="L2874" s="620">
        <v>471010000</v>
      </c>
      <c r="M2874" s="367" t="s">
        <v>125</v>
      </c>
      <c r="N2874" s="308" t="s">
        <v>841</v>
      </c>
      <c r="O2874" s="308" t="s">
        <v>1614</v>
      </c>
      <c r="P2874" s="308"/>
      <c r="Q2874" s="308" t="s">
        <v>669</v>
      </c>
      <c r="R2874" s="308" t="s">
        <v>677</v>
      </c>
      <c r="S2874" s="308"/>
      <c r="T2874" s="308" t="s">
        <v>51</v>
      </c>
      <c r="U2874" s="308"/>
      <c r="V2874" s="287">
        <v>67500</v>
      </c>
      <c r="W2874" s="287">
        <v>67500</v>
      </c>
      <c r="X2874" s="287">
        <f t="shared" si="135"/>
        <v>75600</v>
      </c>
      <c r="Y2874" s="308" t="s">
        <v>77</v>
      </c>
      <c r="Z2874" s="308">
        <v>2016</v>
      </c>
      <c r="AA2874" s="308"/>
      <c r="AB2874" s="303" t="s">
        <v>682</v>
      </c>
      <c r="AC2874" s="303" t="s">
        <v>209</v>
      </c>
      <c r="AD2874" s="303">
        <v>8401260406</v>
      </c>
      <c r="AE2874" s="303"/>
      <c r="AF2874" s="303" t="s">
        <v>2118</v>
      </c>
      <c r="AG2874" s="303" t="s">
        <v>2134</v>
      </c>
      <c r="AH2874" s="303"/>
      <c r="AI2874" s="375"/>
      <c r="AJ2874" s="375"/>
      <c r="AK2874" s="303" t="s">
        <v>1607</v>
      </c>
      <c r="AL2874" s="376"/>
      <c r="AM2874" s="376"/>
      <c r="AN2874" s="376"/>
      <c r="AO2874" s="376"/>
      <c r="AP2874" s="376"/>
      <c r="AQ2874" s="376"/>
      <c r="AR2874" s="376"/>
      <c r="AS2874" s="376"/>
    </row>
    <row r="2875" spans="1:45" s="539" customFormat="1" ht="100.5" customHeight="1">
      <c r="A2875" s="533" t="s">
        <v>2137</v>
      </c>
      <c r="B2875" s="534" t="s">
        <v>33</v>
      </c>
      <c r="C2875" s="534" t="s">
        <v>2110</v>
      </c>
      <c r="D2875" s="534" t="s">
        <v>2111</v>
      </c>
      <c r="E2875" s="534" t="s">
        <v>2112</v>
      </c>
      <c r="F2875" s="534" t="s">
        <v>2111</v>
      </c>
      <c r="G2875" s="534" t="s">
        <v>2112</v>
      </c>
      <c r="H2875" s="534" t="s">
        <v>2120</v>
      </c>
      <c r="I2875" s="534" t="s">
        <v>2121</v>
      </c>
      <c r="J2875" s="534" t="s">
        <v>38</v>
      </c>
      <c r="K2875" s="535">
        <v>100</v>
      </c>
      <c r="L2875" s="536">
        <v>391010000</v>
      </c>
      <c r="M2875" s="536" t="s">
        <v>341</v>
      </c>
      <c r="N2875" s="534" t="s">
        <v>841</v>
      </c>
      <c r="O2875" s="534" t="s">
        <v>1635</v>
      </c>
      <c r="P2875" s="534"/>
      <c r="Q2875" s="534" t="s">
        <v>669</v>
      </c>
      <c r="R2875" s="534" t="s">
        <v>677</v>
      </c>
      <c r="S2875" s="534"/>
      <c r="T2875" s="534" t="s">
        <v>51</v>
      </c>
      <c r="U2875" s="534"/>
      <c r="V2875" s="537">
        <v>60000</v>
      </c>
      <c r="W2875" s="537">
        <v>0</v>
      </c>
      <c r="X2875" s="537">
        <v>0</v>
      </c>
      <c r="Y2875" s="534" t="s">
        <v>77</v>
      </c>
      <c r="Z2875" s="534">
        <v>2016</v>
      </c>
      <c r="AA2875" s="534"/>
      <c r="AB2875" s="529" t="s">
        <v>682</v>
      </c>
      <c r="AC2875" s="529" t="s">
        <v>209</v>
      </c>
      <c r="AD2875" s="529">
        <v>8401260406</v>
      </c>
      <c r="AE2875" s="529"/>
      <c r="AF2875" s="529" t="s">
        <v>2118</v>
      </c>
      <c r="AG2875" s="529" t="s">
        <v>2138</v>
      </c>
      <c r="AH2875" s="529"/>
      <c r="AI2875" s="538"/>
      <c r="AJ2875" s="538"/>
      <c r="AK2875" s="529" t="s">
        <v>1607</v>
      </c>
    </row>
    <row r="2876" spans="1:45" s="539" customFormat="1" ht="100.5" customHeight="1">
      <c r="A2876" s="533" t="s">
        <v>3135</v>
      </c>
      <c r="B2876" s="534" t="s">
        <v>33</v>
      </c>
      <c r="C2876" s="534" t="s">
        <v>2110</v>
      </c>
      <c r="D2876" s="534" t="s">
        <v>2111</v>
      </c>
      <c r="E2876" s="534" t="s">
        <v>2112</v>
      </c>
      <c r="F2876" s="534" t="s">
        <v>2111</v>
      </c>
      <c r="G2876" s="534" t="s">
        <v>2112</v>
      </c>
      <c r="H2876" s="534" t="s">
        <v>2120</v>
      </c>
      <c r="I2876" s="534" t="s">
        <v>2121</v>
      </c>
      <c r="J2876" s="534" t="s">
        <v>38</v>
      </c>
      <c r="K2876" s="535">
        <v>100</v>
      </c>
      <c r="L2876" s="536">
        <v>391010000</v>
      </c>
      <c r="M2876" s="536" t="s">
        <v>341</v>
      </c>
      <c r="N2876" s="534" t="s">
        <v>841</v>
      </c>
      <c r="O2876" s="534" t="s">
        <v>1635</v>
      </c>
      <c r="P2876" s="534"/>
      <c r="Q2876" s="534" t="s">
        <v>669</v>
      </c>
      <c r="R2876" s="534" t="s">
        <v>677</v>
      </c>
      <c r="S2876" s="534"/>
      <c r="T2876" s="534" t="s">
        <v>51</v>
      </c>
      <c r="U2876" s="534"/>
      <c r="V2876" s="537">
        <v>60000</v>
      </c>
      <c r="W2876" s="537">
        <v>0</v>
      </c>
      <c r="X2876" s="537">
        <v>0</v>
      </c>
      <c r="Y2876" s="534" t="s">
        <v>77</v>
      </c>
      <c r="Z2876" s="534">
        <v>2016</v>
      </c>
      <c r="AA2876" s="534" t="s">
        <v>3133</v>
      </c>
      <c r="AB2876" s="529" t="s">
        <v>682</v>
      </c>
      <c r="AC2876" s="529" t="s">
        <v>209</v>
      </c>
      <c r="AD2876" s="529">
        <v>8401260406</v>
      </c>
      <c r="AE2876" s="529"/>
      <c r="AF2876" s="529" t="s">
        <v>2118</v>
      </c>
      <c r="AG2876" s="529" t="s">
        <v>2138</v>
      </c>
      <c r="AH2876" s="529"/>
      <c r="AI2876" s="538"/>
      <c r="AJ2876" s="538"/>
      <c r="AK2876" s="529" t="s">
        <v>1607</v>
      </c>
    </row>
    <row r="2877" spans="1:45" s="539" customFormat="1" ht="100.5" customHeight="1">
      <c r="A2877" s="533" t="s">
        <v>2139</v>
      </c>
      <c r="B2877" s="534" t="s">
        <v>33</v>
      </c>
      <c r="C2877" s="534" t="s">
        <v>2140</v>
      </c>
      <c r="D2877" s="534" t="s">
        <v>2141</v>
      </c>
      <c r="E2877" s="534" t="s">
        <v>2142</v>
      </c>
      <c r="F2877" s="534" t="s">
        <v>2141</v>
      </c>
      <c r="G2877" s="534" t="s">
        <v>2142</v>
      </c>
      <c r="H2877" s="534" t="s">
        <v>2143</v>
      </c>
      <c r="I2877" s="534" t="s">
        <v>2144</v>
      </c>
      <c r="J2877" s="534" t="s">
        <v>227</v>
      </c>
      <c r="K2877" s="535">
        <v>60</v>
      </c>
      <c r="L2877" s="536">
        <v>271010000</v>
      </c>
      <c r="M2877" s="693" t="s">
        <v>127</v>
      </c>
      <c r="N2877" s="534" t="s">
        <v>841</v>
      </c>
      <c r="O2877" s="534" t="s">
        <v>2145</v>
      </c>
      <c r="P2877" s="534"/>
      <c r="Q2877" s="534" t="s">
        <v>669</v>
      </c>
      <c r="R2877" s="534" t="s">
        <v>677</v>
      </c>
      <c r="S2877" s="534"/>
      <c r="T2877" s="534" t="s">
        <v>51</v>
      </c>
      <c r="U2877" s="534"/>
      <c r="V2877" s="537">
        <v>1272288.6399999999</v>
      </c>
      <c r="W2877" s="537">
        <v>0</v>
      </c>
      <c r="X2877" s="537">
        <v>0</v>
      </c>
      <c r="Y2877" s="534" t="s">
        <v>77</v>
      </c>
      <c r="Z2877" s="534">
        <v>2016</v>
      </c>
      <c r="AA2877" s="534"/>
      <c r="AB2877" s="529" t="s">
        <v>682</v>
      </c>
      <c r="AC2877" s="529"/>
      <c r="AD2877" s="529">
        <v>8401260408</v>
      </c>
      <c r="AE2877" s="529"/>
      <c r="AF2877" s="529" t="s">
        <v>1605</v>
      </c>
      <c r="AG2877" s="529" t="s">
        <v>2146</v>
      </c>
      <c r="AH2877" s="529"/>
      <c r="AI2877" s="694"/>
      <c r="AJ2877" s="694"/>
      <c r="AK2877" s="529" t="s">
        <v>1607</v>
      </c>
      <c r="AL2877" s="695"/>
      <c r="AM2877" s="695"/>
      <c r="AN2877" s="695"/>
      <c r="AO2877" s="695"/>
      <c r="AP2877" s="695"/>
      <c r="AQ2877" s="695"/>
      <c r="AR2877" s="695"/>
      <c r="AS2877" s="695"/>
    </row>
    <row r="2878" spans="1:45" s="405" customFormat="1" ht="100.5" customHeight="1">
      <c r="A2878" s="288" t="s">
        <v>3840</v>
      </c>
      <c r="B2878" s="308" t="s">
        <v>33</v>
      </c>
      <c r="C2878" s="308" t="s">
        <v>2140</v>
      </c>
      <c r="D2878" s="308" t="s">
        <v>2141</v>
      </c>
      <c r="E2878" s="308" t="s">
        <v>2142</v>
      </c>
      <c r="F2878" s="308" t="s">
        <v>2141</v>
      </c>
      <c r="G2878" s="308" t="s">
        <v>2142</v>
      </c>
      <c r="H2878" s="308" t="s">
        <v>2143</v>
      </c>
      <c r="I2878" s="308" t="s">
        <v>2144</v>
      </c>
      <c r="J2878" s="308" t="s">
        <v>227</v>
      </c>
      <c r="K2878" s="316">
        <v>60</v>
      </c>
      <c r="L2878" s="620">
        <v>271010000</v>
      </c>
      <c r="M2878" s="624" t="s">
        <v>127</v>
      </c>
      <c r="N2878" s="336" t="s">
        <v>1199</v>
      </c>
      <c r="O2878" s="308" t="s">
        <v>2145</v>
      </c>
      <c r="P2878" s="308"/>
      <c r="Q2878" s="308" t="s">
        <v>669</v>
      </c>
      <c r="R2878" s="308" t="s">
        <v>677</v>
      </c>
      <c r="S2878" s="308"/>
      <c r="T2878" s="308" t="s">
        <v>51</v>
      </c>
      <c r="U2878" s="308"/>
      <c r="V2878" s="287">
        <v>1286000</v>
      </c>
      <c r="W2878" s="287">
        <v>1286000</v>
      </c>
      <c r="X2878" s="287">
        <f t="shared" ref="X2878" si="136">W2878*1.12</f>
        <v>1440320.0000000002</v>
      </c>
      <c r="Y2878" s="308"/>
      <c r="Z2878" s="308">
        <v>2016</v>
      </c>
      <c r="AA2878" s="308" t="s">
        <v>3841</v>
      </c>
      <c r="AB2878" s="303" t="s">
        <v>682</v>
      </c>
      <c r="AC2878" s="303"/>
      <c r="AD2878" s="303">
        <v>8401260408</v>
      </c>
      <c r="AE2878" s="303"/>
      <c r="AF2878" s="303" t="s">
        <v>1605</v>
      </c>
      <c r="AG2878" s="303" t="s">
        <v>2146</v>
      </c>
      <c r="AH2878" s="303"/>
      <c r="AI2878" s="375"/>
      <c r="AJ2878" s="375"/>
      <c r="AK2878" s="303" t="s">
        <v>3842</v>
      </c>
      <c r="AL2878" s="376"/>
      <c r="AM2878" s="376"/>
      <c r="AN2878" s="376"/>
      <c r="AO2878" s="376"/>
      <c r="AP2878" s="376"/>
      <c r="AQ2878" s="376"/>
      <c r="AR2878" s="376"/>
      <c r="AS2878" s="376"/>
    </row>
    <row r="2879" spans="1:45" s="539" customFormat="1" ht="100.5" customHeight="1">
      <c r="A2879" s="533" t="s">
        <v>2147</v>
      </c>
      <c r="B2879" s="534" t="s">
        <v>33</v>
      </c>
      <c r="C2879" s="534" t="s">
        <v>2140</v>
      </c>
      <c r="D2879" s="534" t="s">
        <v>2141</v>
      </c>
      <c r="E2879" s="534" t="s">
        <v>2142</v>
      </c>
      <c r="F2879" s="534" t="s">
        <v>2141</v>
      </c>
      <c r="G2879" s="534" t="s">
        <v>2142</v>
      </c>
      <c r="H2879" s="534" t="s">
        <v>2148</v>
      </c>
      <c r="I2879" s="534" t="s">
        <v>2149</v>
      </c>
      <c r="J2879" s="534" t="s">
        <v>227</v>
      </c>
      <c r="K2879" s="535">
        <v>60</v>
      </c>
      <c r="L2879" s="536">
        <v>271010000</v>
      </c>
      <c r="M2879" s="693" t="s">
        <v>127</v>
      </c>
      <c r="N2879" s="534" t="s">
        <v>841</v>
      </c>
      <c r="O2879" s="534" t="s">
        <v>1830</v>
      </c>
      <c r="P2879" s="534"/>
      <c r="Q2879" s="534" t="s">
        <v>669</v>
      </c>
      <c r="R2879" s="534" t="s">
        <v>677</v>
      </c>
      <c r="S2879" s="534"/>
      <c r="T2879" s="534" t="s">
        <v>51</v>
      </c>
      <c r="U2879" s="534"/>
      <c r="V2879" s="537">
        <v>7406114.8799999999</v>
      </c>
      <c r="W2879" s="537">
        <v>0</v>
      </c>
      <c r="X2879" s="537">
        <v>0</v>
      </c>
      <c r="Y2879" s="534" t="s">
        <v>77</v>
      </c>
      <c r="Z2879" s="534">
        <v>2016</v>
      </c>
      <c r="AA2879" s="534"/>
      <c r="AB2879" s="529" t="s">
        <v>682</v>
      </c>
      <c r="AC2879" s="529"/>
      <c r="AD2879" s="529">
        <v>8401260408</v>
      </c>
      <c r="AE2879" s="529"/>
      <c r="AF2879" s="529" t="s">
        <v>1605</v>
      </c>
      <c r="AG2879" s="529" t="s">
        <v>2146</v>
      </c>
      <c r="AH2879" s="529"/>
      <c r="AI2879" s="694"/>
      <c r="AJ2879" s="694"/>
      <c r="AK2879" s="529" t="s">
        <v>1607</v>
      </c>
      <c r="AL2879" s="695"/>
      <c r="AM2879" s="695"/>
      <c r="AN2879" s="695"/>
      <c r="AO2879" s="695"/>
      <c r="AP2879" s="695"/>
      <c r="AQ2879" s="695"/>
      <c r="AR2879" s="695"/>
      <c r="AS2879" s="695"/>
    </row>
    <row r="2880" spans="1:45" s="405" customFormat="1" ht="100.5" customHeight="1">
      <c r="A2880" s="288" t="s">
        <v>3843</v>
      </c>
      <c r="B2880" s="308" t="s">
        <v>33</v>
      </c>
      <c r="C2880" s="308" t="s">
        <v>2140</v>
      </c>
      <c r="D2880" s="308" t="s">
        <v>2141</v>
      </c>
      <c r="E2880" s="308" t="s">
        <v>2142</v>
      </c>
      <c r="F2880" s="308" t="s">
        <v>2141</v>
      </c>
      <c r="G2880" s="308" t="s">
        <v>2142</v>
      </c>
      <c r="H2880" s="308" t="s">
        <v>2148</v>
      </c>
      <c r="I2880" s="308" t="s">
        <v>2149</v>
      </c>
      <c r="J2880" s="308" t="s">
        <v>227</v>
      </c>
      <c r="K2880" s="316">
        <v>60</v>
      </c>
      <c r="L2880" s="620">
        <v>271010000</v>
      </c>
      <c r="M2880" s="624" t="s">
        <v>127</v>
      </c>
      <c r="N2880" s="336" t="s">
        <v>1199</v>
      </c>
      <c r="O2880" s="308" t="s">
        <v>1830</v>
      </c>
      <c r="P2880" s="308"/>
      <c r="Q2880" s="308" t="s">
        <v>669</v>
      </c>
      <c r="R2880" s="308" t="s">
        <v>677</v>
      </c>
      <c r="S2880" s="308"/>
      <c r="T2880" s="308" t="s">
        <v>51</v>
      </c>
      <c r="U2880" s="308"/>
      <c r="V2880" s="287">
        <v>6594554.8399999999</v>
      </c>
      <c r="W2880" s="287">
        <v>6594554.8399999999</v>
      </c>
      <c r="X2880" s="287">
        <f t="shared" ref="X2880" si="137">W2880*1.12</f>
        <v>7385901.4208000004</v>
      </c>
      <c r="Y2880" s="308"/>
      <c r="Z2880" s="308">
        <v>2016</v>
      </c>
      <c r="AA2880" s="308" t="s">
        <v>3841</v>
      </c>
      <c r="AB2880" s="303" t="s">
        <v>682</v>
      </c>
      <c r="AC2880" s="303"/>
      <c r="AD2880" s="303">
        <v>8401260408</v>
      </c>
      <c r="AE2880" s="303"/>
      <c r="AF2880" s="303" t="s">
        <v>1605</v>
      </c>
      <c r="AG2880" s="303" t="s">
        <v>2146</v>
      </c>
      <c r="AH2880" s="303"/>
      <c r="AI2880" s="375"/>
      <c r="AJ2880" s="375"/>
      <c r="AK2880" s="303" t="s">
        <v>3842</v>
      </c>
      <c r="AL2880" s="376"/>
      <c r="AM2880" s="376"/>
      <c r="AN2880" s="376"/>
      <c r="AO2880" s="376"/>
      <c r="AP2880" s="376"/>
      <c r="AQ2880" s="376"/>
      <c r="AR2880" s="376"/>
      <c r="AS2880" s="376"/>
    </row>
    <row r="2881" spans="1:45" s="539" customFormat="1" ht="100.5" customHeight="1">
      <c r="A2881" s="533" t="s">
        <v>2150</v>
      </c>
      <c r="B2881" s="534" t="s">
        <v>33</v>
      </c>
      <c r="C2881" s="534" t="s">
        <v>2140</v>
      </c>
      <c r="D2881" s="534" t="s">
        <v>2141</v>
      </c>
      <c r="E2881" s="534" t="s">
        <v>2142</v>
      </c>
      <c r="F2881" s="534" t="s">
        <v>2141</v>
      </c>
      <c r="G2881" s="534" t="s">
        <v>2142</v>
      </c>
      <c r="H2881" s="534" t="s">
        <v>2148</v>
      </c>
      <c r="I2881" s="534" t="s">
        <v>2149</v>
      </c>
      <c r="J2881" s="534" t="s">
        <v>227</v>
      </c>
      <c r="K2881" s="535">
        <v>60</v>
      </c>
      <c r="L2881" s="536">
        <v>271010000</v>
      </c>
      <c r="M2881" s="693" t="s">
        <v>127</v>
      </c>
      <c r="N2881" s="534" t="s">
        <v>841</v>
      </c>
      <c r="O2881" s="534" t="s">
        <v>1834</v>
      </c>
      <c r="P2881" s="534"/>
      <c r="Q2881" s="534" t="s">
        <v>669</v>
      </c>
      <c r="R2881" s="534" t="s">
        <v>677</v>
      </c>
      <c r="S2881" s="534"/>
      <c r="T2881" s="534" t="s">
        <v>51</v>
      </c>
      <c r="U2881" s="534"/>
      <c r="V2881" s="537">
        <v>7406114.8799999999</v>
      </c>
      <c r="W2881" s="537">
        <v>0</v>
      </c>
      <c r="X2881" s="537">
        <v>0</v>
      </c>
      <c r="Y2881" s="534" t="s">
        <v>77</v>
      </c>
      <c r="Z2881" s="534">
        <v>2016</v>
      </c>
      <c r="AA2881" s="534"/>
      <c r="AB2881" s="529" t="s">
        <v>682</v>
      </c>
      <c r="AC2881" s="529"/>
      <c r="AD2881" s="529">
        <v>8401260408</v>
      </c>
      <c r="AE2881" s="529"/>
      <c r="AF2881" s="529" t="s">
        <v>1605</v>
      </c>
      <c r="AG2881" s="529" t="s">
        <v>2146</v>
      </c>
      <c r="AH2881" s="529"/>
      <c r="AI2881" s="694"/>
      <c r="AJ2881" s="694"/>
      <c r="AK2881" s="529" t="s">
        <v>1607</v>
      </c>
      <c r="AL2881" s="695"/>
      <c r="AM2881" s="695"/>
      <c r="AN2881" s="695"/>
      <c r="AO2881" s="695"/>
      <c r="AP2881" s="695"/>
      <c r="AQ2881" s="695"/>
      <c r="AR2881" s="695"/>
      <c r="AS2881" s="695"/>
    </row>
    <row r="2882" spans="1:45" s="405" customFormat="1" ht="100.5" customHeight="1">
      <c r="A2882" s="288" t="s">
        <v>3844</v>
      </c>
      <c r="B2882" s="308" t="s">
        <v>33</v>
      </c>
      <c r="C2882" s="308" t="s">
        <v>2140</v>
      </c>
      <c r="D2882" s="308" t="s">
        <v>2141</v>
      </c>
      <c r="E2882" s="308" t="s">
        <v>2142</v>
      </c>
      <c r="F2882" s="308" t="s">
        <v>2141</v>
      </c>
      <c r="G2882" s="308" t="s">
        <v>2142</v>
      </c>
      <c r="H2882" s="308" t="s">
        <v>2148</v>
      </c>
      <c r="I2882" s="308" t="s">
        <v>2149</v>
      </c>
      <c r="J2882" s="308" t="s">
        <v>227</v>
      </c>
      <c r="K2882" s="316">
        <v>60</v>
      </c>
      <c r="L2882" s="620">
        <v>271010000</v>
      </c>
      <c r="M2882" s="624" t="s">
        <v>127</v>
      </c>
      <c r="N2882" s="336" t="s">
        <v>1199</v>
      </c>
      <c r="O2882" s="308" t="s">
        <v>1834</v>
      </c>
      <c r="P2882" s="308"/>
      <c r="Q2882" s="308" t="s">
        <v>669</v>
      </c>
      <c r="R2882" s="308" t="s">
        <v>677</v>
      </c>
      <c r="S2882" s="308"/>
      <c r="T2882" s="308" t="s">
        <v>51</v>
      </c>
      <c r="U2882" s="308"/>
      <c r="V2882" s="287">
        <v>6594554.8399999999</v>
      </c>
      <c r="W2882" s="287">
        <v>6594554.8399999999</v>
      </c>
      <c r="X2882" s="287">
        <f t="shared" ref="X2882" si="138">W2882*1.12</f>
        <v>7385901.4208000004</v>
      </c>
      <c r="Y2882" s="308"/>
      <c r="Z2882" s="308">
        <v>2016</v>
      </c>
      <c r="AA2882" s="308" t="s">
        <v>3841</v>
      </c>
      <c r="AB2882" s="303" t="s">
        <v>682</v>
      </c>
      <c r="AC2882" s="303"/>
      <c r="AD2882" s="303">
        <v>8401260408</v>
      </c>
      <c r="AE2882" s="303"/>
      <c r="AF2882" s="303" t="s">
        <v>1605</v>
      </c>
      <c r="AG2882" s="303" t="s">
        <v>2146</v>
      </c>
      <c r="AH2882" s="303"/>
      <c r="AI2882" s="375"/>
      <c r="AJ2882" s="375"/>
      <c r="AK2882" s="303" t="s">
        <v>3842</v>
      </c>
      <c r="AL2882" s="376"/>
      <c r="AM2882" s="376"/>
      <c r="AN2882" s="376"/>
      <c r="AO2882" s="376"/>
      <c r="AP2882" s="376"/>
      <c r="AQ2882" s="376"/>
      <c r="AR2882" s="376"/>
      <c r="AS2882" s="376"/>
    </row>
    <row r="2883" spans="1:45" s="405" customFormat="1" ht="100.5" customHeight="1">
      <c r="A2883" s="288" t="s">
        <v>2151</v>
      </c>
      <c r="B2883" s="308" t="s">
        <v>33</v>
      </c>
      <c r="C2883" s="308" t="s">
        <v>2152</v>
      </c>
      <c r="D2883" s="308" t="s">
        <v>2153</v>
      </c>
      <c r="E2883" s="308" t="s">
        <v>2154</v>
      </c>
      <c r="F2883" s="308" t="s">
        <v>2153</v>
      </c>
      <c r="G2883" s="308" t="s">
        <v>2154</v>
      </c>
      <c r="H2883" s="308" t="s">
        <v>2155</v>
      </c>
      <c r="I2883" s="308" t="s">
        <v>2156</v>
      </c>
      <c r="J2883" s="308" t="s">
        <v>38</v>
      </c>
      <c r="K2883" s="316">
        <v>100</v>
      </c>
      <c r="L2883" s="620">
        <v>271010000</v>
      </c>
      <c r="M2883" s="624" t="s">
        <v>127</v>
      </c>
      <c r="N2883" s="308" t="s">
        <v>2035</v>
      </c>
      <c r="O2883" s="308" t="s">
        <v>2145</v>
      </c>
      <c r="P2883" s="308"/>
      <c r="Q2883" s="308" t="s">
        <v>669</v>
      </c>
      <c r="R2883" s="308" t="s">
        <v>677</v>
      </c>
      <c r="S2883" s="308"/>
      <c r="T2883" s="308" t="s">
        <v>51</v>
      </c>
      <c r="U2883" s="308"/>
      <c r="V2883" s="287">
        <v>127184</v>
      </c>
      <c r="W2883" s="287">
        <v>127184</v>
      </c>
      <c r="X2883" s="287">
        <f t="shared" si="135"/>
        <v>142446.08000000002</v>
      </c>
      <c r="Y2883" s="308" t="s">
        <v>77</v>
      </c>
      <c r="Z2883" s="308">
        <v>2016</v>
      </c>
      <c r="AA2883" s="308"/>
      <c r="AB2883" s="303" t="s">
        <v>682</v>
      </c>
      <c r="AC2883" s="303" t="s">
        <v>209</v>
      </c>
      <c r="AD2883" s="303">
        <v>8401260408</v>
      </c>
      <c r="AE2883" s="303"/>
      <c r="AF2883" s="303" t="s">
        <v>1605</v>
      </c>
      <c r="AG2883" s="303" t="s">
        <v>2157</v>
      </c>
      <c r="AH2883" s="303"/>
      <c r="AI2883" s="375"/>
      <c r="AJ2883" s="375"/>
      <c r="AK2883" s="303" t="s">
        <v>1607</v>
      </c>
      <c r="AL2883" s="376"/>
      <c r="AM2883" s="376"/>
      <c r="AN2883" s="376"/>
      <c r="AO2883" s="376"/>
      <c r="AP2883" s="376"/>
      <c r="AQ2883" s="376"/>
      <c r="AR2883" s="376"/>
      <c r="AS2883" s="376"/>
    </row>
    <row r="2884" spans="1:45" s="405" customFormat="1" ht="100.5" customHeight="1">
      <c r="A2884" s="288" t="s">
        <v>2158</v>
      </c>
      <c r="B2884" s="308" t="s">
        <v>33</v>
      </c>
      <c r="C2884" s="308" t="s">
        <v>836</v>
      </c>
      <c r="D2884" s="308" t="s">
        <v>837</v>
      </c>
      <c r="E2884" s="308" t="s">
        <v>2159</v>
      </c>
      <c r="F2884" s="308" t="s">
        <v>837</v>
      </c>
      <c r="G2884" s="308" t="s">
        <v>2159</v>
      </c>
      <c r="H2884" s="308" t="s">
        <v>2160</v>
      </c>
      <c r="I2884" s="308" t="s">
        <v>2161</v>
      </c>
      <c r="J2884" s="308" t="s">
        <v>38</v>
      </c>
      <c r="K2884" s="316">
        <v>100</v>
      </c>
      <c r="L2884" s="620">
        <v>271034100</v>
      </c>
      <c r="M2884" s="624" t="s">
        <v>84</v>
      </c>
      <c r="N2884" s="308" t="s">
        <v>841</v>
      </c>
      <c r="O2884" s="308" t="s">
        <v>2102</v>
      </c>
      <c r="P2884" s="308"/>
      <c r="Q2884" s="308" t="s">
        <v>669</v>
      </c>
      <c r="R2884" s="308" t="s">
        <v>677</v>
      </c>
      <c r="S2884" s="308"/>
      <c r="T2884" s="308" t="s">
        <v>51</v>
      </c>
      <c r="U2884" s="308"/>
      <c r="V2884" s="287">
        <v>500000</v>
      </c>
      <c r="W2884" s="287">
        <v>500000</v>
      </c>
      <c r="X2884" s="287">
        <f t="shared" si="135"/>
        <v>560000</v>
      </c>
      <c r="Y2884" s="308" t="s">
        <v>77</v>
      </c>
      <c r="Z2884" s="308">
        <v>2016</v>
      </c>
      <c r="AA2884" s="308"/>
      <c r="AB2884" s="303" t="s">
        <v>682</v>
      </c>
      <c r="AC2884" s="303" t="s">
        <v>209</v>
      </c>
      <c r="AD2884" s="303">
        <v>8401260408</v>
      </c>
      <c r="AE2884" s="303"/>
      <c r="AF2884" s="303" t="s">
        <v>1605</v>
      </c>
      <c r="AG2884" s="303" t="s">
        <v>2162</v>
      </c>
      <c r="AH2884" s="303"/>
      <c r="AI2884" s="375"/>
      <c r="AJ2884" s="375"/>
      <c r="AK2884" s="303" t="s">
        <v>1607</v>
      </c>
      <c r="AL2884" s="376"/>
      <c r="AM2884" s="376"/>
      <c r="AN2884" s="376"/>
      <c r="AO2884" s="376"/>
      <c r="AP2884" s="376"/>
      <c r="AQ2884" s="376"/>
      <c r="AR2884" s="376"/>
      <c r="AS2884" s="376"/>
    </row>
    <row r="2885" spans="1:45" s="539" customFormat="1" ht="100.5" customHeight="1">
      <c r="A2885" s="533" t="s">
        <v>2163</v>
      </c>
      <c r="B2885" s="534" t="s">
        <v>33</v>
      </c>
      <c r="C2885" s="534" t="s">
        <v>2066</v>
      </c>
      <c r="D2885" s="534" t="s">
        <v>2067</v>
      </c>
      <c r="E2885" s="534" t="s">
        <v>2068</v>
      </c>
      <c r="F2885" s="534" t="s">
        <v>2067</v>
      </c>
      <c r="G2885" s="534" t="s">
        <v>2068</v>
      </c>
      <c r="H2885" s="534" t="s">
        <v>2164</v>
      </c>
      <c r="I2885" s="534" t="s">
        <v>2165</v>
      </c>
      <c r="J2885" s="534" t="s">
        <v>38</v>
      </c>
      <c r="K2885" s="535">
        <v>100</v>
      </c>
      <c r="L2885" s="599">
        <v>751000000</v>
      </c>
      <c r="M2885" s="536" t="s">
        <v>83</v>
      </c>
      <c r="N2885" s="534" t="s">
        <v>841</v>
      </c>
      <c r="O2885" s="534" t="s">
        <v>1852</v>
      </c>
      <c r="P2885" s="534"/>
      <c r="Q2885" s="534" t="s">
        <v>669</v>
      </c>
      <c r="R2885" s="534" t="s">
        <v>2166</v>
      </c>
      <c r="S2885" s="534"/>
      <c r="T2885" s="534" t="s">
        <v>51</v>
      </c>
      <c r="U2885" s="534"/>
      <c r="V2885" s="537">
        <v>276339.25</v>
      </c>
      <c r="W2885" s="537">
        <v>0</v>
      </c>
      <c r="X2885" s="537">
        <v>0</v>
      </c>
      <c r="Y2885" s="534" t="s">
        <v>2072</v>
      </c>
      <c r="Z2885" s="534">
        <v>2016</v>
      </c>
      <c r="AA2885" s="534"/>
      <c r="AB2885" s="529" t="s">
        <v>682</v>
      </c>
      <c r="AC2885" s="529" t="s">
        <v>209</v>
      </c>
      <c r="AD2885" s="529">
        <v>8401260408</v>
      </c>
      <c r="AE2885" s="529"/>
      <c r="AF2885" s="529" t="s">
        <v>1605</v>
      </c>
      <c r="AG2885" s="529" t="s">
        <v>2167</v>
      </c>
      <c r="AH2885" s="529"/>
      <c r="AI2885" s="694"/>
      <c r="AJ2885" s="694"/>
      <c r="AK2885" s="529" t="s">
        <v>1607</v>
      </c>
      <c r="AL2885" s="695"/>
      <c r="AM2885" s="695"/>
      <c r="AN2885" s="695"/>
      <c r="AO2885" s="695"/>
      <c r="AP2885" s="695"/>
      <c r="AQ2885" s="695"/>
      <c r="AR2885" s="695"/>
      <c r="AS2885" s="695"/>
    </row>
    <row r="2886" spans="1:45" s="405" customFormat="1" ht="100.5" customHeight="1">
      <c r="A2886" s="727" t="s">
        <v>4284</v>
      </c>
      <c r="B2886" s="768" t="s">
        <v>33</v>
      </c>
      <c r="C2886" s="768" t="s">
        <v>2066</v>
      </c>
      <c r="D2886" s="768" t="s">
        <v>2067</v>
      </c>
      <c r="E2886" s="768" t="s">
        <v>2068</v>
      </c>
      <c r="F2886" s="768" t="s">
        <v>2067</v>
      </c>
      <c r="G2886" s="768" t="s">
        <v>2068</v>
      </c>
      <c r="H2886" s="768" t="s">
        <v>2164</v>
      </c>
      <c r="I2886" s="768" t="s">
        <v>2165</v>
      </c>
      <c r="J2886" s="768" t="s">
        <v>1135</v>
      </c>
      <c r="K2886" s="787">
        <v>100</v>
      </c>
      <c r="L2886" s="766">
        <v>751000000</v>
      </c>
      <c r="M2886" s="749" t="s">
        <v>83</v>
      </c>
      <c r="N2886" s="942" t="s">
        <v>1199</v>
      </c>
      <c r="O2886" s="768" t="s">
        <v>1852</v>
      </c>
      <c r="P2886" s="768"/>
      <c r="Q2886" s="768" t="s">
        <v>669</v>
      </c>
      <c r="R2886" s="768" t="s">
        <v>2166</v>
      </c>
      <c r="S2886" s="768"/>
      <c r="T2886" s="768" t="s">
        <v>51</v>
      </c>
      <c r="U2886" s="768"/>
      <c r="V2886" s="789">
        <v>276339.25</v>
      </c>
      <c r="W2886" s="789">
        <v>276339.25</v>
      </c>
      <c r="X2886" s="789">
        <f t="shared" si="135"/>
        <v>309499.96000000002</v>
      </c>
      <c r="Y2886" s="768" t="s">
        <v>2072</v>
      </c>
      <c r="Z2886" s="768">
        <v>2016</v>
      </c>
      <c r="AA2886" s="768" t="s">
        <v>4285</v>
      </c>
      <c r="AB2886" s="790" t="s">
        <v>682</v>
      </c>
      <c r="AC2886" s="790"/>
      <c r="AD2886" s="790">
        <v>8401260408</v>
      </c>
      <c r="AE2886" s="790"/>
      <c r="AF2886" s="790" t="s">
        <v>1605</v>
      </c>
      <c r="AG2886" s="790" t="s">
        <v>2167</v>
      </c>
      <c r="AH2886" s="790"/>
      <c r="AI2886" s="791"/>
      <c r="AJ2886" s="791"/>
      <c r="AK2886" s="790"/>
      <c r="AL2886" s="376"/>
      <c r="AM2886" s="376"/>
      <c r="AN2886" s="376"/>
      <c r="AO2886" s="376"/>
      <c r="AP2886" s="376"/>
      <c r="AQ2886" s="376"/>
      <c r="AR2886" s="376"/>
      <c r="AS2886" s="376"/>
    </row>
    <row r="2887" spans="1:45" s="405" customFormat="1" ht="100.5" customHeight="1">
      <c r="A2887" s="288" t="s">
        <v>2168</v>
      </c>
      <c r="B2887" s="308" t="s">
        <v>33</v>
      </c>
      <c r="C2887" s="308" t="s">
        <v>2066</v>
      </c>
      <c r="D2887" s="308" t="s">
        <v>2067</v>
      </c>
      <c r="E2887" s="308" t="s">
        <v>2068</v>
      </c>
      <c r="F2887" s="308" t="s">
        <v>2067</v>
      </c>
      <c r="G2887" s="308" t="s">
        <v>2068</v>
      </c>
      <c r="H2887" s="308" t="s">
        <v>2164</v>
      </c>
      <c r="I2887" s="308" t="s">
        <v>2165</v>
      </c>
      <c r="J2887" s="308" t="s">
        <v>38</v>
      </c>
      <c r="K2887" s="316">
        <v>100</v>
      </c>
      <c r="L2887" s="620">
        <v>471010000</v>
      </c>
      <c r="M2887" s="367" t="s">
        <v>125</v>
      </c>
      <c r="N2887" s="308" t="s">
        <v>841</v>
      </c>
      <c r="O2887" s="308" t="s">
        <v>2169</v>
      </c>
      <c r="P2887" s="308"/>
      <c r="Q2887" s="308" t="s">
        <v>669</v>
      </c>
      <c r="R2887" s="308" t="s">
        <v>2166</v>
      </c>
      <c r="S2887" s="308"/>
      <c r="T2887" s="308" t="s">
        <v>51</v>
      </c>
      <c r="U2887" s="308"/>
      <c r="V2887" s="287">
        <v>455700</v>
      </c>
      <c r="W2887" s="287">
        <v>455700</v>
      </c>
      <c r="X2887" s="287">
        <f t="shared" si="135"/>
        <v>510384.00000000006</v>
      </c>
      <c r="Y2887" s="308" t="s">
        <v>2072</v>
      </c>
      <c r="Z2887" s="308">
        <v>2016</v>
      </c>
      <c r="AA2887" s="308"/>
      <c r="AB2887" s="303" t="s">
        <v>682</v>
      </c>
      <c r="AC2887" s="303" t="s">
        <v>209</v>
      </c>
      <c r="AD2887" s="303">
        <v>8401260408</v>
      </c>
      <c r="AE2887" s="303"/>
      <c r="AF2887" s="303" t="s">
        <v>1605</v>
      </c>
      <c r="AG2887" s="303" t="s">
        <v>2170</v>
      </c>
      <c r="AH2887" s="303"/>
      <c r="AI2887" s="375"/>
      <c r="AJ2887" s="375"/>
      <c r="AK2887" s="303" t="s">
        <v>1607</v>
      </c>
      <c r="AL2887" s="376"/>
      <c r="AM2887" s="376"/>
      <c r="AN2887" s="376"/>
      <c r="AO2887" s="376"/>
      <c r="AP2887" s="376"/>
      <c r="AQ2887" s="376"/>
      <c r="AR2887" s="376"/>
      <c r="AS2887" s="376"/>
    </row>
    <row r="2888" spans="1:45" s="539" customFormat="1" ht="100.5" customHeight="1">
      <c r="A2888" s="533" t="s">
        <v>2171</v>
      </c>
      <c r="B2888" s="534" t="s">
        <v>33</v>
      </c>
      <c r="C2888" s="534" t="s">
        <v>2066</v>
      </c>
      <c r="D2888" s="534" t="s">
        <v>2067</v>
      </c>
      <c r="E2888" s="534" t="s">
        <v>2068</v>
      </c>
      <c r="F2888" s="534" t="s">
        <v>2067</v>
      </c>
      <c r="G2888" s="534" t="s">
        <v>2068</v>
      </c>
      <c r="H2888" s="534" t="s">
        <v>2172</v>
      </c>
      <c r="I2888" s="534" t="s">
        <v>2173</v>
      </c>
      <c r="J2888" s="534" t="s">
        <v>38</v>
      </c>
      <c r="K2888" s="535">
        <v>100</v>
      </c>
      <c r="L2888" s="793">
        <v>311000000</v>
      </c>
      <c r="M2888" s="533" t="s">
        <v>342</v>
      </c>
      <c r="N2888" s="534" t="s">
        <v>841</v>
      </c>
      <c r="O2888" s="534" t="s">
        <v>2174</v>
      </c>
      <c r="P2888" s="534"/>
      <c r="Q2888" s="534" t="s">
        <v>669</v>
      </c>
      <c r="R2888" s="534" t="s">
        <v>2166</v>
      </c>
      <c r="S2888" s="534"/>
      <c r="T2888" s="534" t="s">
        <v>51</v>
      </c>
      <c r="U2888" s="534"/>
      <c r="V2888" s="537">
        <v>55900</v>
      </c>
      <c r="W2888" s="537">
        <v>0</v>
      </c>
      <c r="X2888" s="537">
        <v>0</v>
      </c>
      <c r="Y2888" s="534" t="s">
        <v>2072</v>
      </c>
      <c r="Z2888" s="534">
        <v>2016</v>
      </c>
      <c r="AA2888" s="534"/>
      <c r="AB2888" s="529" t="s">
        <v>682</v>
      </c>
      <c r="AC2888" s="529" t="s">
        <v>209</v>
      </c>
      <c r="AD2888" s="529">
        <v>8401260408</v>
      </c>
      <c r="AE2888" s="529"/>
      <c r="AF2888" s="529" t="s">
        <v>1605</v>
      </c>
      <c r="AG2888" s="529" t="s">
        <v>2175</v>
      </c>
      <c r="AH2888" s="529"/>
      <c r="AI2888" s="694"/>
      <c r="AJ2888" s="694"/>
      <c r="AK2888" s="529" t="s">
        <v>1607</v>
      </c>
      <c r="AL2888" s="695"/>
      <c r="AM2888" s="695"/>
      <c r="AN2888" s="695"/>
      <c r="AO2888" s="695"/>
      <c r="AP2888" s="695"/>
      <c r="AQ2888" s="695"/>
      <c r="AR2888" s="695"/>
      <c r="AS2888" s="695"/>
    </row>
    <row r="2889" spans="1:45" s="792" customFormat="1" ht="100.5" customHeight="1">
      <c r="A2889" s="727" t="s">
        <v>4033</v>
      </c>
      <c r="B2889" s="768" t="s">
        <v>33</v>
      </c>
      <c r="C2889" s="768" t="s">
        <v>2066</v>
      </c>
      <c r="D2889" s="768" t="s">
        <v>2067</v>
      </c>
      <c r="E2889" s="768" t="s">
        <v>2068</v>
      </c>
      <c r="F2889" s="768" t="s">
        <v>2067</v>
      </c>
      <c r="G2889" s="768" t="s">
        <v>2068</v>
      </c>
      <c r="H2889" s="768" t="s">
        <v>2172</v>
      </c>
      <c r="I2889" s="768" t="s">
        <v>2173</v>
      </c>
      <c r="J2889" s="768" t="s">
        <v>38</v>
      </c>
      <c r="K2889" s="787">
        <v>100</v>
      </c>
      <c r="L2889" s="788">
        <v>311000000</v>
      </c>
      <c r="M2889" s="727" t="s">
        <v>342</v>
      </c>
      <c r="N2889" s="754" t="s">
        <v>1199</v>
      </c>
      <c r="O2889" s="768" t="s">
        <v>2174</v>
      </c>
      <c r="P2889" s="768"/>
      <c r="Q2889" s="768" t="s">
        <v>669</v>
      </c>
      <c r="R2889" s="768" t="s">
        <v>2037</v>
      </c>
      <c r="S2889" s="768"/>
      <c r="T2889" s="768" t="s">
        <v>51</v>
      </c>
      <c r="U2889" s="768"/>
      <c r="V2889" s="789">
        <v>55900</v>
      </c>
      <c r="W2889" s="789">
        <v>55900</v>
      </c>
      <c r="X2889" s="789">
        <v>62608.000000000007</v>
      </c>
      <c r="Y2889" s="768" t="s">
        <v>2072</v>
      </c>
      <c r="Z2889" s="768">
        <v>2016</v>
      </c>
      <c r="AA2889" s="768" t="s">
        <v>4029</v>
      </c>
      <c r="AB2889" s="790" t="s">
        <v>682</v>
      </c>
      <c r="AC2889" s="790" t="s">
        <v>209</v>
      </c>
      <c r="AD2889" s="790">
        <v>8401260408</v>
      </c>
      <c r="AE2889" s="790"/>
      <c r="AF2889" s="790" t="s">
        <v>1605</v>
      </c>
      <c r="AG2889" s="790" t="s">
        <v>2175</v>
      </c>
      <c r="AH2889" s="790"/>
      <c r="AI2889" s="791"/>
      <c r="AJ2889" s="791"/>
      <c r="AK2889" s="790" t="s">
        <v>4021</v>
      </c>
      <c r="AL2889" s="376"/>
      <c r="AM2889" s="376"/>
      <c r="AN2889" s="376"/>
      <c r="AO2889" s="376"/>
      <c r="AP2889" s="376"/>
      <c r="AQ2889" s="376"/>
      <c r="AR2889" s="376"/>
      <c r="AS2889" s="376"/>
    </row>
    <row r="2890" spans="1:45" s="539" customFormat="1" ht="100.5" customHeight="1">
      <c r="A2890" s="533" t="s">
        <v>2176</v>
      </c>
      <c r="B2890" s="534" t="s">
        <v>33</v>
      </c>
      <c r="C2890" s="534" t="s">
        <v>2066</v>
      </c>
      <c r="D2890" s="534" t="s">
        <v>2067</v>
      </c>
      <c r="E2890" s="534" t="s">
        <v>2068</v>
      </c>
      <c r="F2890" s="534" t="s">
        <v>2067</v>
      </c>
      <c r="G2890" s="534" t="s">
        <v>2068</v>
      </c>
      <c r="H2890" s="534" t="s">
        <v>2164</v>
      </c>
      <c r="I2890" s="534" t="s">
        <v>2165</v>
      </c>
      <c r="J2890" s="534" t="s">
        <v>38</v>
      </c>
      <c r="K2890" s="535">
        <v>100</v>
      </c>
      <c r="L2890" s="793">
        <v>311000000</v>
      </c>
      <c r="M2890" s="533" t="s">
        <v>342</v>
      </c>
      <c r="N2890" s="534" t="s">
        <v>841</v>
      </c>
      <c r="O2890" s="534" t="s">
        <v>2174</v>
      </c>
      <c r="P2890" s="534"/>
      <c r="Q2890" s="534" t="s">
        <v>669</v>
      </c>
      <c r="R2890" s="534" t="s">
        <v>2166</v>
      </c>
      <c r="S2890" s="534"/>
      <c r="T2890" s="534" t="s">
        <v>51</v>
      </c>
      <c r="U2890" s="534"/>
      <c r="V2890" s="537">
        <v>75550</v>
      </c>
      <c r="W2890" s="537">
        <v>0</v>
      </c>
      <c r="X2890" s="537">
        <v>0</v>
      </c>
      <c r="Y2890" s="534" t="s">
        <v>2072</v>
      </c>
      <c r="Z2890" s="534">
        <v>2016</v>
      </c>
      <c r="AA2890" s="534"/>
      <c r="AB2890" s="529" t="s">
        <v>682</v>
      </c>
      <c r="AC2890" s="529" t="s">
        <v>209</v>
      </c>
      <c r="AD2890" s="529">
        <v>8401260408</v>
      </c>
      <c r="AE2890" s="529"/>
      <c r="AF2890" s="529" t="s">
        <v>1605</v>
      </c>
      <c r="AG2890" s="529" t="s">
        <v>2175</v>
      </c>
      <c r="AH2890" s="529"/>
      <c r="AI2890" s="694"/>
      <c r="AJ2890" s="694"/>
      <c r="AK2890" s="529" t="s">
        <v>1607</v>
      </c>
      <c r="AL2890" s="695"/>
      <c r="AM2890" s="695"/>
      <c r="AN2890" s="695"/>
      <c r="AO2890" s="695"/>
      <c r="AP2890" s="695"/>
      <c r="AQ2890" s="695"/>
      <c r="AR2890" s="695"/>
      <c r="AS2890" s="695"/>
    </row>
    <row r="2891" spans="1:45" s="792" customFormat="1" ht="100.5" customHeight="1">
      <c r="A2891" s="727" t="s">
        <v>4034</v>
      </c>
      <c r="B2891" s="768" t="s">
        <v>33</v>
      </c>
      <c r="C2891" s="768" t="s">
        <v>2066</v>
      </c>
      <c r="D2891" s="768" t="s">
        <v>2067</v>
      </c>
      <c r="E2891" s="768" t="s">
        <v>2068</v>
      </c>
      <c r="F2891" s="768" t="s">
        <v>2067</v>
      </c>
      <c r="G2891" s="768" t="s">
        <v>2068</v>
      </c>
      <c r="H2891" s="768" t="s">
        <v>2164</v>
      </c>
      <c r="I2891" s="768" t="s">
        <v>2165</v>
      </c>
      <c r="J2891" s="768" t="s">
        <v>38</v>
      </c>
      <c r="K2891" s="787">
        <v>100</v>
      </c>
      <c r="L2891" s="788">
        <v>311000000</v>
      </c>
      <c r="M2891" s="727" t="s">
        <v>342</v>
      </c>
      <c r="N2891" s="754" t="s">
        <v>1199</v>
      </c>
      <c r="O2891" s="768" t="s">
        <v>2174</v>
      </c>
      <c r="P2891" s="768"/>
      <c r="Q2891" s="768" t="s">
        <v>669</v>
      </c>
      <c r="R2891" s="768" t="s">
        <v>2037</v>
      </c>
      <c r="S2891" s="768"/>
      <c r="T2891" s="768" t="s">
        <v>51</v>
      </c>
      <c r="U2891" s="768"/>
      <c r="V2891" s="789">
        <v>75550</v>
      </c>
      <c r="W2891" s="789">
        <v>75550</v>
      </c>
      <c r="X2891" s="789">
        <v>84616.000000000015</v>
      </c>
      <c r="Y2891" s="768" t="s">
        <v>2072</v>
      </c>
      <c r="Z2891" s="768">
        <v>2016</v>
      </c>
      <c r="AA2891" s="768" t="s">
        <v>4029</v>
      </c>
      <c r="AB2891" s="790" t="s">
        <v>682</v>
      </c>
      <c r="AC2891" s="790" t="s">
        <v>209</v>
      </c>
      <c r="AD2891" s="790">
        <v>8401260408</v>
      </c>
      <c r="AE2891" s="790"/>
      <c r="AF2891" s="790" t="s">
        <v>1605</v>
      </c>
      <c r="AG2891" s="790" t="s">
        <v>2175</v>
      </c>
      <c r="AH2891" s="790"/>
      <c r="AI2891" s="791"/>
      <c r="AJ2891" s="791"/>
      <c r="AK2891" s="790" t="s">
        <v>4021</v>
      </c>
      <c r="AL2891" s="376"/>
      <c r="AM2891" s="376"/>
      <c r="AN2891" s="376"/>
      <c r="AO2891" s="376"/>
      <c r="AP2891" s="376"/>
      <c r="AQ2891" s="376"/>
      <c r="AR2891" s="376"/>
      <c r="AS2891" s="376"/>
    </row>
    <row r="2892" spans="1:45" s="539" customFormat="1" ht="100.5" customHeight="1">
      <c r="A2892" s="533" t="s">
        <v>2177</v>
      </c>
      <c r="B2892" s="534" t="s">
        <v>33</v>
      </c>
      <c r="C2892" s="534" t="s">
        <v>2066</v>
      </c>
      <c r="D2892" s="534" t="s">
        <v>2067</v>
      </c>
      <c r="E2892" s="534" t="s">
        <v>2068</v>
      </c>
      <c r="F2892" s="534" t="s">
        <v>2067</v>
      </c>
      <c r="G2892" s="534" t="s">
        <v>2068</v>
      </c>
      <c r="H2892" s="534" t="s">
        <v>2164</v>
      </c>
      <c r="I2892" s="534" t="s">
        <v>2165</v>
      </c>
      <c r="J2892" s="534" t="s">
        <v>38</v>
      </c>
      <c r="K2892" s="535">
        <v>100</v>
      </c>
      <c r="L2892" s="793">
        <v>311000000</v>
      </c>
      <c r="M2892" s="533" t="s">
        <v>342</v>
      </c>
      <c r="N2892" s="534" t="s">
        <v>841</v>
      </c>
      <c r="O2892" s="534" t="s">
        <v>1866</v>
      </c>
      <c r="P2892" s="534"/>
      <c r="Q2892" s="534" t="s">
        <v>669</v>
      </c>
      <c r="R2892" s="534" t="s">
        <v>2166</v>
      </c>
      <c r="S2892" s="534"/>
      <c r="T2892" s="534" t="s">
        <v>51</v>
      </c>
      <c r="U2892" s="534"/>
      <c r="V2892" s="537">
        <v>148000</v>
      </c>
      <c r="W2892" s="537">
        <v>0</v>
      </c>
      <c r="X2892" s="537">
        <v>0</v>
      </c>
      <c r="Y2892" s="534" t="s">
        <v>2072</v>
      </c>
      <c r="Z2892" s="534">
        <v>2016</v>
      </c>
      <c r="AA2892" s="534"/>
      <c r="AB2892" s="529" t="s">
        <v>682</v>
      </c>
      <c r="AC2892" s="529" t="s">
        <v>209</v>
      </c>
      <c r="AD2892" s="529">
        <v>8401260408</v>
      </c>
      <c r="AE2892" s="529"/>
      <c r="AF2892" s="529" t="s">
        <v>1605</v>
      </c>
      <c r="AG2892" s="529" t="s">
        <v>2178</v>
      </c>
      <c r="AH2892" s="529"/>
      <c r="AI2892" s="694"/>
      <c r="AJ2892" s="694"/>
      <c r="AK2892" s="529" t="s">
        <v>1607</v>
      </c>
      <c r="AL2892" s="695"/>
      <c r="AM2892" s="695"/>
      <c r="AN2892" s="695"/>
      <c r="AO2892" s="695"/>
      <c r="AP2892" s="695"/>
      <c r="AQ2892" s="695"/>
      <c r="AR2892" s="695"/>
      <c r="AS2892" s="695"/>
    </row>
    <row r="2893" spans="1:45" s="792" customFormat="1" ht="100.5" customHeight="1">
      <c r="A2893" s="727" t="s">
        <v>4035</v>
      </c>
      <c r="B2893" s="768" t="s">
        <v>33</v>
      </c>
      <c r="C2893" s="768" t="s">
        <v>2066</v>
      </c>
      <c r="D2893" s="768" t="s">
        <v>2067</v>
      </c>
      <c r="E2893" s="768" t="s">
        <v>2068</v>
      </c>
      <c r="F2893" s="768" t="s">
        <v>2067</v>
      </c>
      <c r="G2893" s="768" t="s">
        <v>2068</v>
      </c>
      <c r="H2893" s="768" t="s">
        <v>2164</v>
      </c>
      <c r="I2893" s="768" t="s">
        <v>2165</v>
      </c>
      <c r="J2893" s="768" t="s">
        <v>38</v>
      </c>
      <c r="K2893" s="787">
        <v>100</v>
      </c>
      <c r="L2893" s="788">
        <v>311000000</v>
      </c>
      <c r="M2893" s="727" t="s">
        <v>342</v>
      </c>
      <c r="N2893" s="754" t="s">
        <v>1199</v>
      </c>
      <c r="O2893" s="768" t="s">
        <v>1866</v>
      </c>
      <c r="P2893" s="768"/>
      <c r="Q2893" s="768" t="s">
        <v>669</v>
      </c>
      <c r="R2893" s="768" t="s">
        <v>2037</v>
      </c>
      <c r="S2893" s="768"/>
      <c r="T2893" s="768" t="s">
        <v>51</v>
      </c>
      <c r="U2893" s="768"/>
      <c r="V2893" s="789">
        <v>148000</v>
      </c>
      <c r="W2893" s="789">
        <v>148000</v>
      </c>
      <c r="X2893" s="789">
        <v>165760.00000000003</v>
      </c>
      <c r="Y2893" s="768" t="s">
        <v>2072</v>
      </c>
      <c r="Z2893" s="768">
        <v>2016</v>
      </c>
      <c r="AA2893" s="768" t="s">
        <v>4029</v>
      </c>
      <c r="AB2893" s="790" t="s">
        <v>682</v>
      </c>
      <c r="AC2893" s="790" t="s">
        <v>209</v>
      </c>
      <c r="AD2893" s="790">
        <v>8401260408</v>
      </c>
      <c r="AE2893" s="790"/>
      <c r="AF2893" s="790" t="s">
        <v>1605</v>
      </c>
      <c r="AG2893" s="790" t="s">
        <v>2178</v>
      </c>
      <c r="AH2893" s="790"/>
      <c r="AI2893" s="791"/>
      <c r="AJ2893" s="791"/>
      <c r="AK2893" s="790" t="s">
        <v>4021</v>
      </c>
      <c r="AL2893" s="376"/>
      <c r="AM2893" s="376"/>
      <c r="AN2893" s="376"/>
      <c r="AO2893" s="376"/>
      <c r="AP2893" s="376"/>
      <c r="AQ2893" s="376"/>
      <c r="AR2893" s="376"/>
      <c r="AS2893" s="376"/>
    </row>
    <row r="2894" spans="1:45" s="405" customFormat="1" ht="100.5" customHeight="1">
      <c r="A2894" s="288" t="s">
        <v>2179</v>
      </c>
      <c r="B2894" s="308" t="s">
        <v>33</v>
      </c>
      <c r="C2894" s="308" t="s">
        <v>2066</v>
      </c>
      <c r="D2894" s="308" t="s">
        <v>2067</v>
      </c>
      <c r="E2894" s="308" t="s">
        <v>2068</v>
      </c>
      <c r="F2894" s="308" t="s">
        <v>2067</v>
      </c>
      <c r="G2894" s="308" t="s">
        <v>2068</v>
      </c>
      <c r="H2894" s="308" t="s">
        <v>2164</v>
      </c>
      <c r="I2894" s="308" t="s">
        <v>2165</v>
      </c>
      <c r="J2894" s="308" t="s">
        <v>38</v>
      </c>
      <c r="K2894" s="316">
        <v>100</v>
      </c>
      <c r="L2894" s="288">
        <v>511010000</v>
      </c>
      <c r="M2894" s="624" t="s">
        <v>88</v>
      </c>
      <c r="N2894" s="308" t="s">
        <v>841</v>
      </c>
      <c r="O2894" s="308" t="s">
        <v>1871</v>
      </c>
      <c r="P2894" s="308"/>
      <c r="Q2894" s="308" t="s">
        <v>669</v>
      </c>
      <c r="R2894" s="308" t="s">
        <v>2166</v>
      </c>
      <c r="S2894" s="308"/>
      <c r="T2894" s="308" t="s">
        <v>51</v>
      </c>
      <c r="U2894" s="308"/>
      <c r="V2894" s="287">
        <v>406098.55</v>
      </c>
      <c r="W2894" s="287">
        <v>406098.55</v>
      </c>
      <c r="X2894" s="287">
        <f t="shared" si="135"/>
        <v>454830.37600000005</v>
      </c>
      <c r="Y2894" s="308" t="s">
        <v>2072</v>
      </c>
      <c r="Z2894" s="308">
        <v>2016</v>
      </c>
      <c r="AA2894" s="308"/>
      <c r="AB2894" s="303" t="s">
        <v>682</v>
      </c>
      <c r="AC2894" s="303" t="s">
        <v>209</v>
      </c>
      <c r="AD2894" s="303">
        <v>8401260408</v>
      </c>
      <c r="AE2894" s="303"/>
      <c r="AF2894" s="303" t="s">
        <v>1605</v>
      </c>
      <c r="AG2894" s="303" t="s">
        <v>2180</v>
      </c>
      <c r="AH2894" s="303"/>
      <c r="AI2894" s="375"/>
      <c r="AJ2894" s="375"/>
      <c r="AK2894" s="303" t="s">
        <v>1607</v>
      </c>
      <c r="AL2894" s="376"/>
      <c r="AM2894" s="376"/>
      <c r="AN2894" s="376"/>
      <c r="AO2894" s="376"/>
      <c r="AP2894" s="376"/>
      <c r="AQ2894" s="376"/>
      <c r="AR2894" s="376"/>
      <c r="AS2894" s="376"/>
    </row>
    <row r="2895" spans="1:45" s="405" customFormat="1" ht="100.5" customHeight="1">
      <c r="A2895" s="288" t="s">
        <v>2181</v>
      </c>
      <c r="B2895" s="308" t="s">
        <v>33</v>
      </c>
      <c r="C2895" s="308" t="s">
        <v>2066</v>
      </c>
      <c r="D2895" s="308" t="s">
        <v>2067</v>
      </c>
      <c r="E2895" s="308" t="s">
        <v>2068</v>
      </c>
      <c r="F2895" s="308" t="s">
        <v>2067</v>
      </c>
      <c r="G2895" s="308" t="s">
        <v>2068</v>
      </c>
      <c r="H2895" s="308" t="s">
        <v>2164</v>
      </c>
      <c r="I2895" s="308" t="s">
        <v>2165</v>
      </c>
      <c r="J2895" s="308" t="s">
        <v>38</v>
      </c>
      <c r="K2895" s="316">
        <v>100</v>
      </c>
      <c r="L2895" s="288">
        <v>511010000</v>
      </c>
      <c r="M2895" s="624" t="s">
        <v>88</v>
      </c>
      <c r="N2895" s="308" t="s">
        <v>841</v>
      </c>
      <c r="O2895" s="308" t="s">
        <v>1874</v>
      </c>
      <c r="P2895" s="308"/>
      <c r="Q2895" s="308" t="s">
        <v>669</v>
      </c>
      <c r="R2895" s="308" t="s">
        <v>2166</v>
      </c>
      <c r="S2895" s="308"/>
      <c r="T2895" s="308" t="s">
        <v>51</v>
      </c>
      <c r="U2895" s="308"/>
      <c r="V2895" s="287">
        <v>588722.75</v>
      </c>
      <c r="W2895" s="287">
        <v>588722.75</v>
      </c>
      <c r="X2895" s="287">
        <f t="shared" si="135"/>
        <v>659369.4800000001</v>
      </c>
      <c r="Y2895" s="308" t="s">
        <v>2072</v>
      </c>
      <c r="Z2895" s="308">
        <v>2016</v>
      </c>
      <c r="AA2895" s="308"/>
      <c r="AB2895" s="303" t="s">
        <v>682</v>
      </c>
      <c r="AC2895" s="303" t="s">
        <v>209</v>
      </c>
      <c r="AD2895" s="303">
        <v>8401260408</v>
      </c>
      <c r="AE2895" s="303"/>
      <c r="AF2895" s="303" t="s">
        <v>1605</v>
      </c>
      <c r="AG2895" s="303" t="s">
        <v>2180</v>
      </c>
      <c r="AH2895" s="303"/>
      <c r="AI2895" s="375"/>
      <c r="AJ2895" s="375"/>
      <c r="AK2895" s="303" t="s">
        <v>1607</v>
      </c>
      <c r="AL2895" s="376"/>
      <c r="AM2895" s="376"/>
      <c r="AN2895" s="376"/>
      <c r="AO2895" s="376"/>
      <c r="AP2895" s="376"/>
      <c r="AQ2895" s="376"/>
      <c r="AR2895" s="376"/>
      <c r="AS2895" s="376"/>
    </row>
    <row r="2896" spans="1:45" s="405" customFormat="1" ht="100.5" customHeight="1">
      <c r="A2896" s="288" t="s">
        <v>2182</v>
      </c>
      <c r="B2896" s="308" t="s">
        <v>33</v>
      </c>
      <c r="C2896" s="308" t="s">
        <v>2066</v>
      </c>
      <c r="D2896" s="308" t="s">
        <v>2067</v>
      </c>
      <c r="E2896" s="308" t="s">
        <v>2068</v>
      </c>
      <c r="F2896" s="308" t="s">
        <v>2067</v>
      </c>
      <c r="G2896" s="308" t="s">
        <v>2068</v>
      </c>
      <c r="H2896" s="308" t="s">
        <v>2164</v>
      </c>
      <c r="I2896" s="308" t="s">
        <v>2165</v>
      </c>
      <c r="J2896" s="308" t="s">
        <v>38</v>
      </c>
      <c r="K2896" s="316">
        <v>100</v>
      </c>
      <c r="L2896" s="288">
        <v>511010000</v>
      </c>
      <c r="M2896" s="624" t="s">
        <v>88</v>
      </c>
      <c r="N2896" s="308" t="s">
        <v>841</v>
      </c>
      <c r="O2896" s="308" t="s">
        <v>2183</v>
      </c>
      <c r="P2896" s="308"/>
      <c r="Q2896" s="308" t="s">
        <v>669</v>
      </c>
      <c r="R2896" s="308" t="s">
        <v>2166</v>
      </c>
      <c r="S2896" s="308"/>
      <c r="T2896" s="308" t="s">
        <v>51</v>
      </c>
      <c r="U2896" s="308"/>
      <c r="V2896" s="287">
        <v>321995.3</v>
      </c>
      <c r="W2896" s="287">
        <v>321995.3</v>
      </c>
      <c r="X2896" s="287">
        <f t="shared" si="135"/>
        <v>360634.73600000003</v>
      </c>
      <c r="Y2896" s="308" t="s">
        <v>2072</v>
      </c>
      <c r="Z2896" s="308">
        <v>2016</v>
      </c>
      <c r="AA2896" s="308"/>
      <c r="AB2896" s="303" t="s">
        <v>682</v>
      </c>
      <c r="AC2896" s="303" t="s">
        <v>209</v>
      </c>
      <c r="AD2896" s="303">
        <v>8401260408</v>
      </c>
      <c r="AE2896" s="303"/>
      <c r="AF2896" s="303" t="s">
        <v>1605</v>
      </c>
      <c r="AG2896" s="303" t="s">
        <v>2184</v>
      </c>
      <c r="AH2896" s="303"/>
      <c r="AI2896" s="375"/>
      <c r="AJ2896" s="375"/>
      <c r="AK2896" s="303" t="s">
        <v>1607</v>
      </c>
      <c r="AL2896" s="376"/>
      <c r="AM2896" s="376"/>
      <c r="AN2896" s="376"/>
      <c r="AO2896" s="376"/>
      <c r="AP2896" s="376"/>
      <c r="AQ2896" s="376"/>
      <c r="AR2896" s="376"/>
      <c r="AS2896" s="376"/>
    </row>
    <row r="2897" spans="1:40" s="552" customFormat="1" ht="100.5" customHeight="1">
      <c r="A2897" s="533" t="s">
        <v>2185</v>
      </c>
      <c r="B2897" s="536" t="s">
        <v>819</v>
      </c>
      <c r="C2897" s="533" t="s">
        <v>2186</v>
      </c>
      <c r="D2897" s="533" t="s">
        <v>2187</v>
      </c>
      <c r="E2897" s="584" t="s">
        <v>2188</v>
      </c>
      <c r="F2897" s="533" t="s">
        <v>2187</v>
      </c>
      <c r="G2897" s="584" t="s">
        <v>2188</v>
      </c>
      <c r="H2897" s="584" t="s">
        <v>2189</v>
      </c>
      <c r="I2897" s="584" t="s">
        <v>2190</v>
      </c>
      <c r="J2897" s="772" t="s">
        <v>1135</v>
      </c>
      <c r="K2897" s="535">
        <v>100</v>
      </c>
      <c r="L2897" s="533" t="s">
        <v>2059</v>
      </c>
      <c r="M2897" s="693" t="s">
        <v>341</v>
      </c>
      <c r="N2897" s="584" t="s">
        <v>707</v>
      </c>
      <c r="O2897" s="772" t="s">
        <v>2191</v>
      </c>
      <c r="P2897" s="772"/>
      <c r="Q2897" s="516" t="s">
        <v>2192</v>
      </c>
      <c r="R2897" s="533" t="s">
        <v>843</v>
      </c>
      <c r="S2897" s="772"/>
      <c r="T2897" s="587" t="s">
        <v>51</v>
      </c>
      <c r="U2897" s="773"/>
      <c r="V2897" s="703">
        <v>1928000</v>
      </c>
      <c r="W2897" s="703">
        <v>0</v>
      </c>
      <c r="X2897" s="545">
        <v>0</v>
      </c>
      <c r="Y2897" s="546" t="s">
        <v>77</v>
      </c>
      <c r="Z2897" s="495">
        <v>2016</v>
      </c>
      <c r="AA2897" s="501"/>
      <c r="AB2897" s="501" t="s">
        <v>2193</v>
      </c>
      <c r="AC2897" s="547"/>
      <c r="AD2897" s="548"/>
      <c r="AE2897" s="548"/>
      <c r="AF2897" s="548"/>
      <c r="AG2897" s="549"/>
      <c r="AH2897" s="549"/>
      <c r="AI2897" s="549"/>
      <c r="AJ2897" s="549"/>
      <c r="AK2897" s="501" t="s">
        <v>2194</v>
      </c>
      <c r="AL2897" s="550"/>
      <c r="AM2897" s="551"/>
      <c r="AN2897" s="551"/>
    </row>
    <row r="2898" spans="1:40" s="192" customFormat="1" ht="100.5" customHeight="1">
      <c r="A2898" s="727" t="s">
        <v>4010</v>
      </c>
      <c r="B2898" s="776" t="s">
        <v>819</v>
      </c>
      <c r="C2898" s="777" t="s">
        <v>2186</v>
      </c>
      <c r="D2898" s="777" t="s">
        <v>2187</v>
      </c>
      <c r="E2898" s="778" t="s">
        <v>2188</v>
      </c>
      <c r="F2898" s="777" t="s">
        <v>2187</v>
      </c>
      <c r="G2898" s="778" t="s">
        <v>2188</v>
      </c>
      <c r="H2898" s="778" t="s">
        <v>2189</v>
      </c>
      <c r="I2898" s="778" t="s">
        <v>2190</v>
      </c>
      <c r="J2898" s="779" t="s">
        <v>38</v>
      </c>
      <c r="K2898" s="780">
        <v>100</v>
      </c>
      <c r="L2898" s="727" t="s">
        <v>2059</v>
      </c>
      <c r="M2898" s="753" t="s">
        <v>341</v>
      </c>
      <c r="N2898" s="778" t="s">
        <v>1199</v>
      </c>
      <c r="O2898" s="781" t="s">
        <v>2191</v>
      </c>
      <c r="P2898" s="781"/>
      <c r="Q2898" s="782" t="s">
        <v>2192</v>
      </c>
      <c r="R2898" s="777" t="s">
        <v>843</v>
      </c>
      <c r="S2898" s="781"/>
      <c r="T2898" s="783" t="s">
        <v>51</v>
      </c>
      <c r="U2898" s="784"/>
      <c r="V2898" s="412">
        <v>1393000</v>
      </c>
      <c r="W2898" s="412">
        <v>1393000</v>
      </c>
      <c r="X2898" s="60">
        <f t="shared" si="135"/>
        <v>1560160.0000000002</v>
      </c>
      <c r="Y2898" s="58"/>
      <c r="Z2898" s="50">
        <v>2016</v>
      </c>
      <c r="AA2898" s="2" t="s">
        <v>4011</v>
      </c>
      <c r="AB2898" s="2" t="s">
        <v>2193</v>
      </c>
      <c r="AC2898" s="211" t="s">
        <v>209</v>
      </c>
      <c r="AD2898" s="196"/>
      <c r="AE2898" s="196"/>
      <c r="AF2898" s="196"/>
      <c r="AG2898" s="263"/>
      <c r="AH2898" s="263"/>
      <c r="AI2898" s="263"/>
      <c r="AJ2898" s="263"/>
      <c r="AK2898" s="2" t="s">
        <v>4012</v>
      </c>
      <c r="AL2898" s="190"/>
      <c r="AM2898" s="324"/>
      <c r="AN2898" s="324"/>
    </row>
    <row r="2899" spans="1:40" s="552" customFormat="1" ht="100.5" customHeight="1">
      <c r="A2899" s="495" t="s">
        <v>2195</v>
      </c>
      <c r="B2899" s="493" t="s">
        <v>819</v>
      </c>
      <c r="C2899" s="495" t="s">
        <v>2186</v>
      </c>
      <c r="D2899" s="495" t="s">
        <v>2187</v>
      </c>
      <c r="E2899" s="543" t="s">
        <v>2188</v>
      </c>
      <c r="F2899" s="495" t="s">
        <v>2187</v>
      </c>
      <c r="G2899" s="543" t="s">
        <v>2188</v>
      </c>
      <c r="H2899" s="543" t="s">
        <v>2189</v>
      </c>
      <c r="I2899" s="543" t="s">
        <v>2190</v>
      </c>
      <c r="J2899" s="774" t="s">
        <v>1135</v>
      </c>
      <c r="K2899" s="541">
        <v>100</v>
      </c>
      <c r="L2899" s="495" t="s">
        <v>2059</v>
      </c>
      <c r="M2899" s="496" t="s">
        <v>341</v>
      </c>
      <c r="N2899" s="543" t="s">
        <v>707</v>
      </c>
      <c r="O2899" s="493" t="s">
        <v>2196</v>
      </c>
      <c r="P2899" s="774"/>
      <c r="Q2899" s="494" t="s">
        <v>2192</v>
      </c>
      <c r="R2899" s="495" t="s">
        <v>843</v>
      </c>
      <c r="S2899" s="774"/>
      <c r="T2899" s="559" t="s">
        <v>51</v>
      </c>
      <c r="U2899" s="775"/>
      <c r="V2899" s="703">
        <v>887000</v>
      </c>
      <c r="W2899" s="703">
        <v>0</v>
      </c>
      <c r="X2899" s="545">
        <v>0</v>
      </c>
      <c r="Y2899" s="546" t="s">
        <v>77</v>
      </c>
      <c r="Z2899" s="495">
        <v>2016</v>
      </c>
      <c r="AA2899" s="501"/>
      <c r="AB2899" s="501" t="s">
        <v>2193</v>
      </c>
      <c r="AC2899" s="547"/>
      <c r="AD2899" s="548"/>
      <c r="AE2899" s="548"/>
      <c r="AF2899" s="548"/>
      <c r="AG2899" s="549"/>
      <c r="AH2899" s="549"/>
      <c r="AI2899" s="549"/>
      <c r="AJ2899" s="549"/>
      <c r="AK2899" s="501" t="s">
        <v>2194</v>
      </c>
      <c r="AL2899" s="550"/>
      <c r="AM2899" s="551"/>
      <c r="AN2899" s="551"/>
    </row>
    <row r="2900" spans="1:40" s="192" customFormat="1" ht="100.5" customHeight="1">
      <c r="A2900" s="8" t="s">
        <v>4013</v>
      </c>
      <c r="B2900" s="49" t="s">
        <v>819</v>
      </c>
      <c r="C2900" s="50" t="s">
        <v>2186</v>
      </c>
      <c r="D2900" s="50" t="s">
        <v>2187</v>
      </c>
      <c r="E2900" s="51" t="s">
        <v>2188</v>
      </c>
      <c r="F2900" s="50" t="s">
        <v>2187</v>
      </c>
      <c r="G2900" s="51" t="s">
        <v>2188</v>
      </c>
      <c r="H2900" s="51" t="s">
        <v>2189</v>
      </c>
      <c r="I2900" s="51" t="s">
        <v>2190</v>
      </c>
      <c r="J2900" s="785" t="s">
        <v>38</v>
      </c>
      <c r="K2900" s="53">
        <v>100</v>
      </c>
      <c r="L2900" s="8" t="s">
        <v>2059</v>
      </c>
      <c r="M2900" s="26" t="s">
        <v>341</v>
      </c>
      <c r="N2900" s="51" t="s">
        <v>1199</v>
      </c>
      <c r="O2900" s="49" t="s">
        <v>2196</v>
      </c>
      <c r="P2900" s="98"/>
      <c r="Q2900" s="55" t="s">
        <v>2192</v>
      </c>
      <c r="R2900" s="50" t="s">
        <v>843</v>
      </c>
      <c r="S2900" s="98"/>
      <c r="T2900" s="208" t="s">
        <v>51</v>
      </c>
      <c r="U2900" s="413"/>
      <c r="V2900" s="412">
        <v>500000</v>
      </c>
      <c r="W2900" s="412">
        <v>500000</v>
      </c>
      <c r="X2900" s="60">
        <f t="shared" si="135"/>
        <v>560000</v>
      </c>
      <c r="Y2900" s="58"/>
      <c r="Z2900" s="50">
        <v>2016</v>
      </c>
      <c r="AA2900" s="2" t="s">
        <v>4011</v>
      </c>
      <c r="AB2900" s="2" t="s">
        <v>2193</v>
      </c>
      <c r="AC2900" s="211" t="s">
        <v>209</v>
      </c>
      <c r="AD2900" s="196"/>
      <c r="AE2900" s="196"/>
      <c r="AF2900" s="196"/>
      <c r="AG2900" s="263"/>
      <c r="AH2900" s="263"/>
      <c r="AI2900" s="263"/>
      <c r="AJ2900" s="263"/>
      <c r="AK2900" s="2" t="s">
        <v>4012</v>
      </c>
      <c r="AL2900" s="190"/>
      <c r="AM2900" s="324"/>
      <c r="AN2900" s="324"/>
    </row>
    <row r="2901" spans="1:40" s="192" customFormat="1" ht="100.5" customHeight="1">
      <c r="A2901" s="8" t="s">
        <v>2197</v>
      </c>
      <c r="B2901" s="49" t="s">
        <v>819</v>
      </c>
      <c r="C2901" s="50" t="s">
        <v>2186</v>
      </c>
      <c r="D2901" s="50" t="s">
        <v>2187</v>
      </c>
      <c r="E2901" s="51" t="s">
        <v>2188</v>
      </c>
      <c r="F2901" s="50" t="s">
        <v>2187</v>
      </c>
      <c r="G2901" s="51" t="s">
        <v>2188</v>
      </c>
      <c r="H2901" s="51" t="s">
        <v>2189</v>
      </c>
      <c r="I2901" s="51" t="s">
        <v>2190</v>
      </c>
      <c r="J2901" s="98" t="s">
        <v>38</v>
      </c>
      <c r="K2901" s="53">
        <v>100</v>
      </c>
      <c r="L2901" s="35">
        <v>431010000</v>
      </c>
      <c r="M2901" s="5" t="s">
        <v>129</v>
      </c>
      <c r="N2901" s="51" t="s">
        <v>707</v>
      </c>
      <c r="O2901" s="50" t="s">
        <v>2198</v>
      </c>
      <c r="P2901" s="98"/>
      <c r="Q2901" s="55" t="s">
        <v>2192</v>
      </c>
      <c r="R2901" s="50" t="s">
        <v>843</v>
      </c>
      <c r="S2901" s="98"/>
      <c r="T2901" s="208" t="s">
        <v>51</v>
      </c>
      <c r="U2901" s="413"/>
      <c r="V2901" s="412">
        <v>200000</v>
      </c>
      <c r="W2901" s="412">
        <v>200000</v>
      </c>
      <c r="X2901" s="60">
        <f t="shared" si="135"/>
        <v>224000.00000000003</v>
      </c>
      <c r="Y2901" s="58" t="s">
        <v>77</v>
      </c>
      <c r="Z2901" s="50">
        <v>2016</v>
      </c>
      <c r="AA2901" s="2"/>
      <c r="AB2901" s="2" t="s">
        <v>2193</v>
      </c>
      <c r="AC2901" s="211" t="s">
        <v>209</v>
      </c>
      <c r="AD2901" s="196"/>
      <c r="AE2901" s="196"/>
      <c r="AF2901" s="196"/>
      <c r="AG2901" s="263"/>
      <c r="AH2901" s="263"/>
      <c r="AI2901" s="263"/>
      <c r="AJ2901" s="263"/>
      <c r="AK2901" s="2" t="s">
        <v>2194</v>
      </c>
      <c r="AL2901" s="190"/>
      <c r="AM2901" s="324"/>
      <c r="AN2901" s="324"/>
    </row>
    <row r="2902" spans="1:40" s="192" customFormat="1" ht="100.5" customHeight="1">
      <c r="A2902" s="8" t="s">
        <v>2199</v>
      </c>
      <c r="B2902" s="49" t="s">
        <v>819</v>
      </c>
      <c r="C2902" s="50" t="s">
        <v>2186</v>
      </c>
      <c r="D2902" s="50" t="s">
        <v>2187</v>
      </c>
      <c r="E2902" s="51" t="s">
        <v>2188</v>
      </c>
      <c r="F2902" s="50" t="s">
        <v>2187</v>
      </c>
      <c r="G2902" s="51" t="s">
        <v>2188</v>
      </c>
      <c r="H2902" s="51" t="s">
        <v>2189</v>
      </c>
      <c r="I2902" s="51" t="s">
        <v>2190</v>
      </c>
      <c r="J2902" s="98" t="s">
        <v>38</v>
      </c>
      <c r="K2902" s="53">
        <v>100</v>
      </c>
      <c r="L2902" s="35">
        <v>431010000</v>
      </c>
      <c r="M2902" s="5" t="s">
        <v>129</v>
      </c>
      <c r="N2902" s="51" t="s">
        <v>707</v>
      </c>
      <c r="O2902" s="50" t="s">
        <v>2200</v>
      </c>
      <c r="P2902" s="98"/>
      <c r="Q2902" s="55" t="s">
        <v>2192</v>
      </c>
      <c r="R2902" s="50" t="s">
        <v>843</v>
      </c>
      <c r="S2902" s="98"/>
      <c r="T2902" s="208" t="s">
        <v>51</v>
      </c>
      <c r="U2902" s="413"/>
      <c r="V2902" s="412">
        <v>252000</v>
      </c>
      <c r="W2902" s="412">
        <v>252000</v>
      </c>
      <c r="X2902" s="60">
        <f t="shared" si="135"/>
        <v>282240</v>
      </c>
      <c r="Y2902" s="58" t="s">
        <v>77</v>
      </c>
      <c r="Z2902" s="50">
        <v>2016</v>
      </c>
      <c r="AA2902" s="2"/>
      <c r="AB2902" s="2" t="s">
        <v>2193</v>
      </c>
      <c r="AC2902" s="211" t="s">
        <v>209</v>
      </c>
      <c r="AD2902" s="196"/>
      <c r="AE2902" s="196"/>
      <c r="AF2902" s="196"/>
      <c r="AG2902" s="263"/>
      <c r="AH2902" s="263"/>
      <c r="AI2902" s="263"/>
      <c r="AJ2902" s="263"/>
      <c r="AK2902" s="2" t="s">
        <v>2194</v>
      </c>
      <c r="AL2902" s="190"/>
      <c r="AM2902" s="324"/>
      <c r="AN2902" s="324"/>
    </row>
    <row r="2903" spans="1:40" s="192" customFormat="1" ht="100.5" customHeight="1">
      <c r="A2903" s="8" t="s">
        <v>2201</v>
      </c>
      <c r="B2903" s="49" t="s">
        <v>819</v>
      </c>
      <c r="C2903" s="50" t="s">
        <v>2186</v>
      </c>
      <c r="D2903" s="50" t="s">
        <v>2187</v>
      </c>
      <c r="E2903" s="51" t="s">
        <v>2188</v>
      </c>
      <c r="F2903" s="50" t="s">
        <v>2187</v>
      </c>
      <c r="G2903" s="51" t="s">
        <v>2188</v>
      </c>
      <c r="H2903" s="51" t="s">
        <v>2189</v>
      </c>
      <c r="I2903" s="51" t="s">
        <v>2190</v>
      </c>
      <c r="J2903" s="98" t="s">
        <v>38</v>
      </c>
      <c r="K2903" s="53">
        <v>100</v>
      </c>
      <c r="L2903" s="5">
        <v>311010000</v>
      </c>
      <c r="M2903" s="8" t="s">
        <v>342</v>
      </c>
      <c r="N2903" s="51" t="s">
        <v>707</v>
      </c>
      <c r="O2903" s="49" t="s">
        <v>2202</v>
      </c>
      <c r="P2903" s="98"/>
      <c r="Q2903" s="55" t="s">
        <v>2192</v>
      </c>
      <c r="R2903" s="50" t="s">
        <v>843</v>
      </c>
      <c r="S2903" s="98"/>
      <c r="T2903" s="208" t="s">
        <v>51</v>
      </c>
      <c r="U2903" s="413"/>
      <c r="V2903" s="412">
        <v>1387999.2</v>
      </c>
      <c r="W2903" s="412">
        <v>1387999.2</v>
      </c>
      <c r="X2903" s="60">
        <f t="shared" si="135"/>
        <v>1554559.1040000001</v>
      </c>
      <c r="Y2903" s="58" t="s">
        <v>77</v>
      </c>
      <c r="Z2903" s="50">
        <v>2016</v>
      </c>
      <c r="AA2903" s="2"/>
      <c r="AB2903" s="2" t="s">
        <v>2193</v>
      </c>
      <c r="AC2903" s="211" t="s">
        <v>209</v>
      </c>
      <c r="AD2903" s="196"/>
      <c r="AE2903" s="196"/>
      <c r="AF2903" s="196"/>
      <c r="AG2903" s="263"/>
      <c r="AH2903" s="263"/>
      <c r="AI2903" s="263"/>
      <c r="AJ2903" s="263"/>
      <c r="AK2903" s="2" t="s">
        <v>2194</v>
      </c>
      <c r="AL2903" s="190"/>
      <c r="AM2903" s="324"/>
      <c r="AN2903" s="324"/>
    </row>
    <row r="2904" spans="1:40" s="192" customFormat="1" ht="100.5" customHeight="1">
      <c r="A2904" s="8" t="s">
        <v>2203</v>
      </c>
      <c r="B2904" s="49" t="s">
        <v>819</v>
      </c>
      <c r="C2904" s="50" t="s">
        <v>2186</v>
      </c>
      <c r="D2904" s="50" t="s">
        <v>2187</v>
      </c>
      <c r="E2904" s="51" t="s">
        <v>2188</v>
      </c>
      <c r="F2904" s="50" t="s">
        <v>2187</v>
      </c>
      <c r="G2904" s="51" t="s">
        <v>2188</v>
      </c>
      <c r="H2904" s="51" t="s">
        <v>2189</v>
      </c>
      <c r="I2904" s="51" t="s">
        <v>2190</v>
      </c>
      <c r="J2904" s="98" t="s">
        <v>38</v>
      </c>
      <c r="K2904" s="53">
        <v>100</v>
      </c>
      <c r="L2904" s="5">
        <v>311010000</v>
      </c>
      <c r="M2904" s="8" t="s">
        <v>342</v>
      </c>
      <c r="N2904" s="51" t="s">
        <v>707</v>
      </c>
      <c r="O2904" s="51" t="s">
        <v>2204</v>
      </c>
      <c r="P2904" s="98"/>
      <c r="Q2904" s="55" t="s">
        <v>2192</v>
      </c>
      <c r="R2904" s="50" t="s">
        <v>843</v>
      </c>
      <c r="S2904" s="98"/>
      <c r="T2904" s="208" t="s">
        <v>51</v>
      </c>
      <c r="U2904" s="413"/>
      <c r="V2904" s="412">
        <v>1920000</v>
      </c>
      <c r="W2904" s="412">
        <v>1920000</v>
      </c>
      <c r="X2904" s="60">
        <f t="shared" si="135"/>
        <v>2150400</v>
      </c>
      <c r="Y2904" s="58" t="s">
        <v>77</v>
      </c>
      <c r="Z2904" s="50">
        <v>2016</v>
      </c>
      <c r="AA2904" s="2"/>
      <c r="AB2904" s="2" t="s">
        <v>2193</v>
      </c>
      <c r="AC2904" s="211" t="s">
        <v>209</v>
      </c>
      <c r="AD2904" s="196"/>
      <c r="AE2904" s="196"/>
      <c r="AF2904" s="196"/>
      <c r="AG2904" s="263"/>
      <c r="AH2904" s="263"/>
      <c r="AI2904" s="263"/>
      <c r="AJ2904" s="263"/>
      <c r="AK2904" s="2" t="s">
        <v>2194</v>
      </c>
      <c r="AL2904" s="190"/>
      <c r="AM2904" s="324"/>
      <c r="AN2904" s="324"/>
    </row>
    <row r="2905" spans="1:40" s="192" customFormat="1" ht="100.5" customHeight="1">
      <c r="A2905" s="8" t="s">
        <v>2205</v>
      </c>
      <c r="B2905" s="49" t="s">
        <v>819</v>
      </c>
      <c r="C2905" s="50" t="s">
        <v>2186</v>
      </c>
      <c r="D2905" s="50" t="s">
        <v>2187</v>
      </c>
      <c r="E2905" s="51" t="s">
        <v>2188</v>
      </c>
      <c r="F2905" s="50" t="s">
        <v>2187</v>
      </c>
      <c r="G2905" s="51" t="s">
        <v>2188</v>
      </c>
      <c r="H2905" s="51" t="s">
        <v>2189</v>
      </c>
      <c r="I2905" s="51" t="s">
        <v>2190</v>
      </c>
      <c r="J2905" s="98" t="s">
        <v>38</v>
      </c>
      <c r="K2905" s="53">
        <v>100</v>
      </c>
      <c r="L2905" s="30">
        <v>751000000</v>
      </c>
      <c r="M2905" s="5" t="s">
        <v>83</v>
      </c>
      <c r="N2905" s="51" t="s">
        <v>707</v>
      </c>
      <c r="O2905" s="51" t="s">
        <v>2206</v>
      </c>
      <c r="P2905" s="98"/>
      <c r="Q2905" s="55" t="s">
        <v>2192</v>
      </c>
      <c r="R2905" s="50" t="s">
        <v>843</v>
      </c>
      <c r="S2905" s="98"/>
      <c r="T2905" s="208" t="s">
        <v>51</v>
      </c>
      <c r="U2905" s="413"/>
      <c r="V2905" s="414">
        <v>458999.96</v>
      </c>
      <c r="W2905" s="414">
        <v>458999.96</v>
      </c>
      <c r="X2905" s="60">
        <f t="shared" si="135"/>
        <v>514079.95520000008</v>
      </c>
      <c r="Y2905" s="58" t="s">
        <v>77</v>
      </c>
      <c r="Z2905" s="50">
        <v>2016</v>
      </c>
      <c r="AA2905" s="2"/>
      <c r="AB2905" s="2" t="s">
        <v>2193</v>
      </c>
      <c r="AC2905" s="211" t="s">
        <v>209</v>
      </c>
      <c r="AD2905" s="196"/>
      <c r="AE2905" s="196"/>
      <c r="AF2905" s="196"/>
      <c r="AG2905" s="263"/>
      <c r="AH2905" s="263"/>
      <c r="AI2905" s="263"/>
      <c r="AJ2905" s="263"/>
      <c r="AK2905" s="2" t="s">
        <v>2194</v>
      </c>
      <c r="AL2905" s="190"/>
      <c r="AM2905" s="324"/>
      <c r="AN2905" s="324"/>
    </row>
    <row r="2906" spans="1:40" s="192" customFormat="1" ht="100.5" customHeight="1">
      <c r="A2906" s="8" t="s">
        <v>2207</v>
      </c>
      <c r="B2906" s="49" t="s">
        <v>819</v>
      </c>
      <c r="C2906" s="50" t="s">
        <v>2186</v>
      </c>
      <c r="D2906" s="50" t="s">
        <v>2187</v>
      </c>
      <c r="E2906" s="51" t="s">
        <v>2188</v>
      </c>
      <c r="F2906" s="50" t="s">
        <v>2187</v>
      </c>
      <c r="G2906" s="51" t="s">
        <v>2188</v>
      </c>
      <c r="H2906" s="51" t="s">
        <v>2189</v>
      </c>
      <c r="I2906" s="51" t="s">
        <v>2190</v>
      </c>
      <c r="J2906" s="208" t="s">
        <v>38</v>
      </c>
      <c r="K2906" s="53">
        <v>100</v>
      </c>
      <c r="L2906" s="8">
        <v>511010000</v>
      </c>
      <c r="M2906" s="26" t="s">
        <v>88</v>
      </c>
      <c r="N2906" s="51" t="s">
        <v>2291</v>
      </c>
      <c r="O2906" s="49" t="s">
        <v>2208</v>
      </c>
      <c r="P2906" s="98"/>
      <c r="Q2906" s="55" t="s">
        <v>2192</v>
      </c>
      <c r="R2906" s="50" t="s">
        <v>843</v>
      </c>
      <c r="S2906" s="98"/>
      <c r="T2906" s="208" t="s">
        <v>51</v>
      </c>
      <c r="U2906" s="413"/>
      <c r="V2906" s="415">
        <v>969300</v>
      </c>
      <c r="W2906" s="415">
        <v>969300</v>
      </c>
      <c r="X2906" s="60">
        <f>W2906*1.12</f>
        <v>1085616</v>
      </c>
      <c r="Y2906" s="58" t="s">
        <v>77</v>
      </c>
      <c r="Z2906" s="50">
        <v>2016</v>
      </c>
      <c r="AA2906" s="2"/>
      <c r="AB2906" s="2" t="s">
        <v>2193</v>
      </c>
      <c r="AC2906" s="433" t="s">
        <v>209</v>
      </c>
      <c r="AD2906" s="196"/>
      <c r="AE2906" s="196"/>
      <c r="AF2906" s="196"/>
      <c r="AG2906" s="263"/>
      <c r="AH2906" s="263"/>
      <c r="AI2906" s="263"/>
      <c r="AJ2906" s="263"/>
      <c r="AK2906" s="2" t="s">
        <v>2292</v>
      </c>
      <c r="AL2906" s="190"/>
      <c r="AM2906" s="324"/>
      <c r="AN2906" s="324"/>
    </row>
    <row r="2907" spans="1:40" s="192" customFormat="1" ht="100.5" customHeight="1">
      <c r="A2907" s="8" t="s">
        <v>2209</v>
      </c>
      <c r="B2907" s="49" t="s">
        <v>819</v>
      </c>
      <c r="C2907" s="50" t="s">
        <v>2186</v>
      </c>
      <c r="D2907" s="50" t="s">
        <v>2187</v>
      </c>
      <c r="E2907" s="51" t="s">
        <v>2188</v>
      </c>
      <c r="F2907" s="50" t="s">
        <v>2187</v>
      </c>
      <c r="G2907" s="51" t="s">
        <v>2188</v>
      </c>
      <c r="H2907" s="51" t="s">
        <v>2189</v>
      </c>
      <c r="I2907" s="51" t="s">
        <v>2190</v>
      </c>
      <c r="J2907" s="208" t="s">
        <v>38</v>
      </c>
      <c r="K2907" s="53">
        <v>100</v>
      </c>
      <c r="L2907" s="8">
        <v>511010000</v>
      </c>
      <c r="M2907" s="26" t="s">
        <v>88</v>
      </c>
      <c r="N2907" s="51" t="s">
        <v>2291</v>
      </c>
      <c r="O2907" s="49" t="s">
        <v>2210</v>
      </c>
      <c r="P2907" s="98"/>
      <c r="Q2907" s="55" t="s">
        <v>2192</v>
      </c>
      <c r="R2907" s="50" t="s">
        <v>843</v>
      </c>
      <c r="S2907" s="98"/>
      <c r="T2907" s="208" t="s">
        <v>51</v>
      </c>
      <c r="U2907" s="413"/>
      <c r="V2907" s="412">
        <v>737100</v>
      </c>
      <c r="W2907" s="412">
        <v>737100</v>
      </c>
      <c r="X2907" s="60">
        <f>W2907*1.12</f>
        <v>825552.00000000012</v>
      </c>
      <c r="Y2907" s="58" t="s">
        <v>77</v>
      </c>
      <c r="Z2907" s="50">
        <v>2016</v>
      </c>
      <c r="AA2907" s="2"/>
      <c r="AB2907" s="2" t="s">
        <v>2193</v>
      </c>
      <c r="AC2907" s="433" t="s">
        <v>209</v>
      </c>
      <c r="AD2907" s="196"/>
      <c r="AE2907" s="196"/>
      <c r="AF2907" s="196"/>
      <c r="AG2907" s="263"/>
      <c r="AH2907" s="263"/>
      <c r="AI2907" s="263"/>
      <c r="AJ2907" s="263"/>
      <c r="AK2907" s="2" t="s">
        <v>2292</v>
      </c>
      <c r="AL2907" s="190"/>
      <c r="AM2907" s="324"/>
      <c r="AN2907" s="324"/>
    </row>
    <row r="2908" spans="1:40" s="192" customFormat="1" ht="100.5" customHeight="1">
      <c r="A2908" s="8" t="s">
        <v>2211</v>
      </c>
      <c r="B2908" s="49" t="s">
        <v>819</v>
      </c>
      <c r="C2908" s="50" t="s">
        <v>2186</v>
      </c>
      <c r="D2908" s="50" t="s">
        <v>2187</v>
      </c>
      <c r="E2908" s="51" t="s">
        <v>2188</v>
      </c>
      <c r="F2908" s="50" t="s">
        <v>2187</v>
      </c>
      <c r="G2908" s="51" t="s">
        <v>2188</v>
      </c>
      <c r="H2908" s="51" t="s">
        <v>2189</v>
      </c>
      <c r="I2908" s="51" t="s">
        <v>2190</v>
      </c>
      <c r="J2908" s="98" t="s">
        <v>1135</v>
      </c>
      <c r="K2908" s="53">
        <v>100</v>
      </c>
      <c r="L2908" s="95">
        <v>151010000</v>
      </c>
      <c r="M2908" s="5" t="s">
        <v>82</v>
      </c>
      <c r="N2908" s="51" t="s">
        <v>707</v>
      </c>
      <c r="O2908" s="50" t="s">
        <v>2212</v>
      </c>
      <c r="P2908" s="98"/>
      <c r="Q2908" s="55" t="s">
        <v>2192</v>
      </c>
      <c r="R2908" s="50" t="s">
        <v>843</v>
      </c>
      <c r="S2908" s="98"/>
      <c r="T2908" s="208" t="s">
        <v>51</v>
      </c>
      <c r="U2908" s="413"/>
      <c r="V2908" s="416">
        <v>199702</v>
      </c>
      <c r="W2908" s="416">
        <v>199702</v>
      </c>
      <c r="X2908" s="60">
        <f t="shared" si="135"/>
        <v>223666.24000000002</v>
      </c>
      <c r="Y2908" s="58" t="s">
        <v>77</v>
      </c>
      <c r="Z2908" s="50">
        <v>2016</v>
      </c>
      <c r="AA2908" s="2"/>
      <c r="AB2908" s="2" t="s">
        <v>2193</v>
      </c>
      <c r="AC2908" s="211"/>
      <c r="AD2908" s="196"/>
      <c r="AE2908" s="196"/>
      <c r="AF2908" s="196"/>
      <c r="AG2908" s="263"/>
      <c r="AH2908" s="263"/>
      <c r="AI2908" s="263"/>
      <c r="AJ2908" s="263"/>
      <c r="AK2908" s="2" t="s">
        <v>2194</v>
      </c>
      <c r="AL2908" s="190"/>
      <c r="AM2908" s="324"/>
      <c r="AN2908" s="324"/>
    </row>
    <row r="2909" spans="1:40" s="192" customFormat="1" ht="100.5" customHeight="1">
      <c r="A2909" s="8" t="s">
        <v>2213</v>
      </c>
      <c r="B2909" s="49" t="s">
        <v>819</v>
      </c>
      <c r="C2909" s="50" t="s">
        <v>2186</v>
      </c>
      <c r="D2909" s="50" t="s">
        <v>2187</v>
      </c>
      <c r="E2909" s="51" t="s">
        <v>2188</v>
      </c>
      <c r="F2909" s="50" t="s">
        <v>2187</v>
      </c>
      <c r="G2909" s="51" t="s">
        <v>2188</v>
      </c>
      <c r="H2909" s="51" t="s">
        <v>2189</v>
      </c>
      <c r="I2909" s="51" t="s">
        <v>2190</v>
      </c>
      <c r="J2909" s="98" t="s">
        <v>1135</v>
      </c>
      <c r="K2909" s="53">
        <v>100</v>
      </c>
      <c r="L2909" s="95">
        <v>151010000</v>
      </c>
      <c r="M2909" s="5" t="s">
        <v>82</v>
      </c>
      <c r="N2909" s="51" t="s">
        <v>707</v>
      </c>
      <c r="O2909" s="417" t="s">
        <v>2214</v>
      </c>
      <c r="P2909" s="98"/>
      <c r="Q2909" s="55" t="s">
        <v>2192</v>
      </c>
      <c r="R2909" s="50" t="s">
        <v>843</v>
      </c>
      <c r="S2909" s="98"/>
      <c r="T2909" s="208" t="s">
        <v>51</v>
      </c>
      <c r="U2909" s="413"/>
      <c r="V2909" s="416">
        <v>143600</v>
      </c>
      <c r="W2909" s="416">
        <v>143600</v>
      </c>
      <c r="X2909" s="60">
        <f t="shared" si="135"/>
        <v>160832.00000000003</v>
      </c>
      <c r="Y2909" s="58" t="s">
        <v>77</v>
      </c>
      <c r="Z2909" s="50">
        <v>2016</v>
      </c>
      <c r="AA2909" s="2"/>
      <c r="AB2909" s="2" t="s">
        <v>2193</v>
      </c>
      <c r="AC2909" s="211"/>
      <c r="AD2909" s="196"/>
      <c r="AE2909" s="196"/>
      <c r="AF2909" s="196"/>
      <c r="AG2909" s="263"/>
      <c r="AH2909" s="263"/>
      <c r="AI2909" s="263"/>
      <c r="AJ2909" s="263"/>
      <c r="AK2909" s="2" t="s">
        <v>2194</v>
      </c>
      <c r="AL2909" s="190"/>
      <c r="AM2909" s="324"/>
      <c r="AN2909" s="324"/>
    </row>
    <row r="2910" spans="1:40" s="192" customFormat="1" ht="100.5" customHeight="1">
      <c r="A2910" s="8" t="s">
        <v>2215</v>
      </c>
      <c r="B2910" s="49" t="s">
        <v>819</v>
      </c>
      <c r="C2910" s="50" t="s">
        <v>2186</v>
      </c>
      <c r="D2910" s="50" t="s">
        <v>2187</v>
      </c>
      <c r="E2910" s="51" t="s">
        <v>2188</v>
      </c>
      <c r="F2910" s="50" t="s">
        <v>2187</v>
      </c>
      <c r="G2910" s="51" t="s">
        <v>2188</v>
      </c>
      <c r="H2910" s="51" t="s">
        <v>2189</v>
      </c>
      <c r="I2910" s="51" t="s">
        <v>2190</v>
      </c>
      <c r="J2910" s="98" t="s">
        <v>1135</v>
      </c>
      <c r="K2910" s="53">
        <v>100</v>
      </c>
      <c r="L2910" s="95">
        <v>151010000</v>
      </c>
      <c r="M2910" s="5" t="s">
        <v>82</v>
      </c>
      <c r="N2910" s="51" t="s">
        <v>707</v>
      </c>
      <c r="O2910" s="49" t="s">
        <v>2216</v>
      </c>
      <c r="P2910" s="49"/>
      <c r="Q2910" s="55" t="s">
        <v>2192</v>
      </c>
      <c r="R2910" s="50" t="s">
        <v>843</v>
      </c>
      <c r="S2910" s="98"/>
      <c r="T2910" s="208" t="s">
        <v>51</v>
      </c>
      <c r="U2910" s="413"/>
      <c r="V2910" s="416">
        <v>115652</v>
      </c>
      <c r="W2910" s="416">
        <v>115652</v>
      </c>
      <c r="X2910" s="60">
        <f t="shared" si="135"/>
        <v>129530.24000000001</v>
      </c>
      <c r="Y2910" s="58" t="s">
        <v>77</v>
      </c>
      <c r="Z2910" s="50">
        <v>2016</v>
      </c>
      <c r="AA2910" s="2"/>
      <c r="AB2910" s="2" t="s">
        <v>2193</v>
      </c>
      <c r="AC2910" s="211"/>
      <c r="AD2910" s="196"/>
      <c r="AE2910" s="196"/>
      <c r="AF2910" s="196"/>
      <c r="AG2910" s="263"/>
      <c r="AH2910" s="263"/>
      <c r="AI2910" s="263"/>
      <c r="AJ2910" s="263"/>
      <c r="AK2910" s="2" t="s">
        <v>2194</v>
      </c>
      <c r="AL2910" s="190"/>
      <c r="AM2910" s="324"/>
      <c r="AN2910" s="324"/>
    </row>
    <row r="2911" spans="1:40" s="192" customFormat="1" ht="100.5" customHeight="1">
      <c r="A2911" s="8" t="s">
        <v>2217</v>
      </c>
      <c r="B2911" s="49" t="s">
        <v>819</v>
      </c>
      <c r="C2911" s="50" t="s">
        <v>2186</v>
      </c>
      <c r="D2911" s="50" t="s">
        <v>2187</v>
      </c>
      <c r="E2911" s="51" t="s">
        <v>2188</v>
      </c>
      <c r="F2911" s="50" t="s">
        <v>2187</v>
      </c>
      <c r="G2911" s="51" t="s">
        <v>2188</v>
      </c>
      <c r="H2911" s="51" t="s">
        <v>2189</v>
      </c>
      <c r="I2911" s="51" t="s">
        <v>2190</v>
      </c>
      <c r="J2911" s="98" t="s">
        <v>1135</v>
      </c>
      <c r="K2911" s="53">
        <v>100</v>
      </c>
      <c r="L2911" s="95">
        <v>151010000</v>
      </c>
      <c r="M2911" s="5" t="s">
        <v>82</v>
      </c>
      <c r="N2911" s="51" t="s">
        <v>707</v>
      </c>
      <c r="O2911" s="49" t="s">
        <v>2218</v>
      </c>
      <c r="P2911" s="49"/>
      <c r="Q2911" s="55" t="s">
        <v>2192</v>
      </c>
      <c r="R2911" s="50" t="s">
        <v>843</v>
      </c>
      <c r="S2911" s="98"/>
      <c r="T2911" s="208" t="s">
        <v>51</v>
      </c>
      <c r="U2911" s="413"/>
      <c r="V2911" s="416">
        <v>146882</v>
      </c>
      <c r="W2911" s="416">
        <v>146882</v>
      </c>
      <c r="X2911" s="60">
        <f t="shared" si="135"/>
        <v>164507.84000000003</v>
      </c>
      <c r="Y2911" s="58" t="s">
        <v>77</v>
      </c>
      <c r="Z2911" s="50">
        <v>2016</v>
      </c>
      <c r="AA2911" s="2"/>
      <c r="AB2911" s="2" t="s">
        <v>2193</v>
      </c>
      <c r="AC2911" s="211"/>
      <c r="AD2911" s="196"/>
      <c r="AE2911" s="196"/>
      <c r="AF2911" s="196"/>
      <c r="AG2911" s="263"/>
      <c r="AH2911" s="263"/>
      <c r="AI2911" s="263"/>
      <c r="AJ2911" s="263"/>
      <c r="AK2911" s="2" t="s">
        <v>2194</v>
      </c>
      <c r="AL2911" s="190"/>
      <c r="AM2911" s="324"/>
      <c r="AN2911" s="324"/>
    </row>
    <row r="2912" spans="1:40" s="192" customFormat="1" ht="100.5" customHeight="1">
      <c r="A2912" s="8" t="s">
        <v>2219</v>
      </c>
      <c r="B2912" s="49" t="s">
        <v>819</v>
      </c>
      <c r="C2912" s="50" t="s">
        <v>2186</v>
      </c>
      <c r="D2912" s="50" t="s">
        <v>2187</v>
      </c>
      <c r="E2912" s="51" t="s">
        <v>2188</v>
      </c>
      <c r="F2912" s="50" t="s">
        <v>2187</v>
      </c>
      <c r="G2912" s="51" t="s">
        <v>2188</v>
      </c>
      <c r="H2912" s="51" t="s">
        <v>2189</v>
      </c>
      <c r="I2912" s="51" t="s">
        <v>2190</v>
      </c>
      <c r="J2912" s="98" t="s">
        <v>1135</v>
      </c>
      <c r="K2912" s="53">
        <v>100</v>
      </c>
      <c r="L2912" s="95">
        <v>151010000</v>
      </c>
      <c r="M2912" s="5" t="s">
        <v>82</v>
      </c>
      <c r="N2912" s="51" t="s">
        <v>707</v>
      </c>
      <c r="O2912" s="49" t="s">
        <v>2220</v>
      </c>
      <c r="P2912" s="49"/>
      <c r="Q2912" s="55" t="s">
        <v>2192</v>
      </c>
      <c r="R2912" s="50" t="s">
        <v>843</v>
      </c>
      <c r="S2912" s="98"/>
      <c r="T2912" s="208" t="s">
        <v>51</v>
      </c>
      <c r="U2912" s="413"/>
      <c r="V2912" s="416">
        <v>193138</v>
      </c>
      <c r="W2912" s="416">
        <v>193138</v>
      </c>
      <c r="X2912" s="60">
        <f t="shared" si="135"/>
        <v>216314.56000000003</v>
      </c>
      <c r="Y2912" s="58" t="s">
        <v>77</v>
      </c>
      <c r="Z2912" s="50">
        <v>2016</v>
      </c>
      <c r="AA2912" s="2"/>
      <c r="AB2912" s="2" t="s">
        <v>2193</v>
      </c>
      <c r="AC2912" s="211"/>
      <c r="AD2912" s="196"/>
      <c r="AE2912" s="196"/>
      <c r="AF2912" s="196"/>
      <c r="AG2912" s="263"/>
      <c r="AH2912" s="263"/>
      <c r="AI2912" s="263"/>
      <c r="AJ2912" s="263"/>
      <c r="AK2912" s="2" t="s">
        <v>2194</v>
      </c>
      <c r="AL2912" s="190"/>
      <c r="AM2912" s="324"/>
      <c r="AN2912" s="324"/>
    </row>
    <row r="2913" spans="1:40" s="192" customFormat="1" ht="100.5" customHeight="1">
      <c r="A2913" s="8" t="s">
        <v>2221</v>
      </c>
      <c r="B2913" s="49" t="s">
        <v>819</v>
      </c>
      <c r="C2913" s="50" t="s">
        <v>2186</v>
      </c>
      <c r="D2913" s="50" t="s">
        <v>2187</v>
      </c>
      <c r="E2913" s="51" t="s">
        <v>2188</v>
      </c>
      <c r="F2913" s="50" t="s">
        <v>2187</v>
      </c>
      <c r="G2913" s="51" t="s">
        <v>2188</v>
      </c>
      <c r="H2913" s="51" t="s">
        <v>2189</v>
      </c>
      <c r="I2913" s="51" t="s">
        <v>2190</v>
      </c>
      <c r="J2913" s="98" t="s">
        <v>1135</v>
      </c>
      <c r="K2913" s="53">
        <v>100</v>
      </c>
      <c r="L2913" s="95">
        <v>151010000</v>
      </c>
      <c r="M2913" s="5" t="s">
        <v>82</v>
      </c>
      <c r="N2913" s="51" t="s">
        <v>707</v>
      </c>
      <c r="O2913" s="49" t="s">
        <v>2222</v>
      </c>
      <c r="P2913" s="49"/>
      <c r="Q2913" s="55" t="s">
        <v>2192</v>
      </c>
      <c r="R2913" s="50" t="s">
        <v>843</v>
      </c>
      <c r="S2913" s="98"/>
      <c r="T2913" s="208" t="s">
        <v>51</v>
      </c>
      <c r="U2913" s="413"/>
      <c r="V2913" s="416">
        <v>140318</v>
      </c>
      <c r="W2913" s="416">
        <v>140318</v>
      </c>
      <c r="X2913" s="60">
        <f t="shared" si="135"/>
        <v>157156.16</v>
      </c>
      <c r="Y2913" s="58" t="s">
        <v>77</v>
      </c>
      <c r="Z2913" s="50">
        <v>2016</v>
      </c>
      <c r="AA2913" s="2"/>
      <c r="AB2913" s="2" t="s">
        <v>2193</v>
      </c>
      <c r="AC2913" s="211"/>
      <c r="AD2913" s="196"/>
      <c r="AE2913" s="196"/>
      <c r="AF2913" s="196"/>
      <c r="AG2913" s="263"/>
      <c r="AH2913" s="263"/>
      <c r="AI2913" s="263"/>
      <c r="AJ2913" s="263"/>
      <c r="AK2913" s="2" t="s">
        <v>2194</v>
      </c>
      <c r="AL2913" s="190"/>
      <c r="AM2913" s="324"/>
      <c r="AN2913" s="324"/>
    </row>
    <row r="2914" spans="1:40" s="192" customFormat="1" ht="100.5" customHeight="1">
      <c r="A2914" s="8" t="s">
        <v>2223</v>
      </c>
      <c r="B2914" s="49" t="s">
        <v>819</v>
      </c>
      <c r="C2914" s="50" t="s">
        <v>2186</v>
      </c>
      <c r="D2914" s="50" t="s">
        <v>2187</v>
      </c>
      <c r="E2914" s="51" t="s">
        <v>2188</v>
      </c>
      <c r="F2914" s="50" t="s">
        <v>2187</v>
      </c>
      <c r="G2914" s="51" t="s">
        <v>2188</v>
      </c>
      <c r="H2914" s="51" t="s">
        <v>2189</v>
      </c>
      <c r="I2914" s="51" t="s">
        <v>2190</v>
      </c>
      <c r="J2914" s="98" t="s">
        <v>1135</v>
      </c>
      <c r="K2914" s="53">
        <v>100</v>
      </c>
      <c r="L2914" s="95">
        <v>151010000</v>
      </c>
      <c r="M2914" s="5" t="s">
        <v>82</v>
      </c>
      <c r="N2914" s="51" t="s">
        <v>707</v>
      </c>
      <c r="O2914" s="49" t="s">
        <v>2224</v>
      </c>
      <c r="P2914" s="49"/>
      <c r="Q2914" s="55" t="s">
        <v>2192</v>
      </c>
      <c r="R2914" s="50" t="s">
        <v>843</v>
      </c>
      <c r="S2914" s="98"/>
      <c r="T2914" s="208" t="s">
        <v>51</v>
      </c>
      <c r="U2914" s="413"/>
      <c r="V2914" s="416">
        <v>140318</v>
      </c>
      <c r="W2914" s="416">
        <v>140318</v>
      </c>
      <c r="X2914" s="60">
        <f t="shared" si="135"/>
        <v>157156.16</v>
      </c>
      <c r="Y2914" s="58" t="s">
        <v>77</v>
      </c>
      <c r="Z2914" s="50">
        <v>2016</v>
      </c>
      <c r="AA2914" s="2"/>
      <c r="AB2914" s="2" t="s">
        <v>2193</v>
      </c>
      <c r="AC2914" s="211"/>
      <c r="AD2914" s="196"/>
      <c r="AE2914" s="196"/>
      <c r="AF2914" s="196"/>
      <c r="AG2914" s="263"/>
      <c r="AH2914" s="263"/>
      <c r="AI2914" s="263"/>
      <c r="AJ2914" s="263"/>
      <c r="AK2914" s="2" t="s">
        <v>2194</v>
      </c>
      <c r="AL2914" s="190"/>
      <c r="AM2914" s="324"/>
      <c r="AN2914" s="324"/>
    </row>
    <row r="2915" spans="1:40" s="192" customFormat="1" ht="100.5" customHeight="1">
      <c r="A2915" s="8" t="s">
        <v>2225</v>
      </c>
      <c r="B2915" s="49" t="s">
        <v>819</v>
      </c>
      <c r="C2915" s="50" t="s">
        <v>2186</v>
      </c>
      <c r="D2915" s="50" t="s">
        <v>2187</v>
      </c>
      <c r="E2915" s="51" t="s">
        <v>2188</v>
      </c>
      <c r="F2915" s="50" t="s">
        <v>2187</v>
      </c>
      <c r="G2915" s="51" t="s">
        <v>2188</v>
      </c>
      <c r="H2915" s="51" t="s">
        <v>2189</v>
      </c>
      <c r="I2915" s="51" t="s">
        <v>2190</v>
      </c>
      <c r="J2915" s="98" t="s">
        <v>1135</v>
      </c>
      <c r="K2915" s="53">
        <v>100</v>
      </c>
      <c r="L2915" s="95">
        <v>151010000</v>
      </c>
      <c r="M2915" s="5" t="s">
        <v>82</v>
      </c>
      <c r="N2915" s="51" t="s">
        <v>707</v>
      </c>
      <c r="O2915" s="49" t="s">
        <v>2226</v>
      </c>
      <c r="P2915" s="49"/>
      <c r="Q2915" s="55" t="s">
        <v>2192</v>
      </c>
      <c r="R2915" s="50" t="s">
        <v>843</v>
      </c>
      <c r="S2915" s="98"/>
      <c r="T2915" s="208" t="s">
        <v>51</v>
      </c>
      <c r="U2915" s="413"/>
      <c r="V2915" s="416">
        <v>603696</v>
      </c>
      <c r="W2915" s="416">
        <v>603696</v>
      </c>
      <c r="X2915" s="60">
        <f t="shared" si="135"/>
        <v>676139.52000000002</v>
      </c>
      <c r="Y2915" s="58" t="s">
        <v>77</v>
      </c>
      <c r="Z2915" s="50">
        <v>2016</v>
      </c>
      <c r="AA2915" s="2"/>
      <c r="AB2915" s="2" t="s">
        <v>2193</v>
      </c>
      <c r="AC2915" s="211"/>
      <c r="AD2915" s="196"/>
      <c r="AE2915" s="196"/>
      <c r="AF2915" s="196"/>
      <c r="AG2915" s="263"/>
      <c r="AH2915" s="263"/>
      <c r="AI2915" s="263"/>
      <c r="AJ2915" s="263"/>
      <c r="AK2915" s="2" t="s">
        <v>2194</v>
      </c>
      <c r="AL2915" s="190"/>
      <c r="AM2915" s="324"/>
      <c r="AN2915" s="324"/>
    </row>
    <row r="2916" spans="1:40" s="192" customFormat="1" ht="100.5" customHeight="1">
      <c r="A2916" s="8" t="s">
        <v>2227</v>
      </c>
      <c r="B2916" s="49" t="s">
        <v>819</v>
      </c>
      <c r="C2916" s="50" t="s">
        <v>2186</v>
      </c>
      <c r="D2916" s="50" t="s">
        <v>2187</v>
      </c>
      <c r="E2916" s="51" t="s">
        <v>2188</v>
      </c>
      <c r="F2916" s="50" t="s">
        <v>2187</v>
      </c>
      <c r="G2916" s="51" t="s">
        <v>2188</v>
      </c>
      <c r="H2916" s="51" t="s">
        <v>2189</v>
      </c>
      <c r="I2916" s="51" t="s">
        <v>2190</v>
      </c>
      <c r="J2916" s="98" t="s">
        <v>1135</v>
      </c>
      <c r="K2916" s="53">
        <v>100</v>
      </c>
      <c r="L2916" s="95">
        <v>151010000</v>
      </c>
      <c r="M2916" s="5" t="s">
        <v>82</v>
      </c>
      <c r="N2916" s="51" t="s">
        <v>707</v>
      </c>
      <c r="O2916" s="49" t="s">
        <v>2228</v>
      </c>
      <c r="P2916" s="49"/>
      <c r="Q2916" s="55" t="s">
        <v>2192</v>
      </c>
      <c r="R2916" s="50" t="s">
        <v>843</v>
      </c>
      <c r="S2916" s="98"/>
      <c r="T2916" s="208" t="s">
        <v>51</v>
      </c>
      <c r="U2916" s="413"/>
      <c r="V2916" s="418">
        <v>210266</v>
      </c>
      <c r="W2916" s="418">
        <v>210266</v>
      </c>
      <c r="X2916" s="60">
        <f t="shared" si="135"/>
        <v>235497.92</v>
      </c>
      <c r="Y2916" s="58" t="s">
        <v>77</v>
      </c>
      <c r="Z2916" s="50">
        <v>2016</v>
      </c>
      <c r="AA2916" s="2"/>
      <c r="AB2916" s="2" t="s">
        <v>2193</v>
      </c>
      <c r="AC2916" s="211"/>
      <c r="AD2916" s="196"/>
      <c r="AE2916" s="196"/>
      <c r="AF2916" s="196"/>
      <c r="AG2916" s="263"/>
      <c r="AH2916" s="263"/>
      <c r="AI2916" s="263"/>
      <c r="AJ2916" s="263"/>
      <c r="AK2916" s="2" t="s">
        <v>2194</v>
      </c>
      <c r="AL2916" s="190"/>
      <c r="AM2916" s="324"/>
      <c r="AN2916" s="324"/>
    </row>
    <row r="2917" spans="1:40" s="192" customFormat="1" ht="100.5" customHeight="1">
      <c r="A2917" s="8" t="s">
        <v>2229</v>
      </c>
      <c r="B2917" s="49" t="s">
        <v>819</v>
      </c>
      <c r="C2917" s="50" t="s">
        <v>2186</v>
      </c>
      <c r="D2917" s="50" t="s">
        <v>2187</v>
      </c>
      <c r="E2917" s="51" t="s">
        <v>2188</v>
      </c>
      <c r="F2917" s="50" t="s">
        <v>2187</v>
      </c>
      <c r="G2917" s="51" t="s">
        <v>2188</v>
      </c>
      <c r="H2917" s="51" t="s">
        <v>2189</v>
      </c>
      <c r="I2917" s="51" t="s">
        <v>2190</v>
      </c>
      <c r="J2917" s="98" t="s">
        <v>1135</v>
      </c>
      <c r="K2917" s="53">
        <v>100</v>
      </c>
      <c r="L2917" s="95">
        <v>151010000</v>
      </c>
      <c r="M2917" s="5" t="s">
        <v>82</v>
      </c>
      <c r="N2917" s="51" t="s">
        <v>707</v>
      </c>
      <c r="O2917" s="98" t="s">
        <v>2230</v>
      </c>
      <c r="P2917" s="98"/>
      <c r="Q2917" s="55" t="s">
        <v>2192</v>
      </c>
      <c r="R2917" s="50" t="s">
        <v>843</v>
      </c>
      <c r="S2917" s="98"/>
      <c r="T2917" s="208" t="s">
        <v>51</v>
      </c>
      <c r="U2917" s="413"/>
      <c r="V2917" s="83">
        <v>2196500</v>
      </c>
      <c r="W2917" s="83">
        <v>2196500</v>
      </c>
      <c r="X2917" s="60">
        <f t="shared" si="135"/>
        <v>2460080.0000000005</v>
      </c>
      <c r="Y2917" s="58" t="s">
        <v>77</v>
      </c>
      <c r="Z2917" s="50">
        <v>2016</v>
      </c>
      <c r="AA2917" s="2"/>
      <c r="AB2917" s="2" t="s">
        <v>2193</v>
      </c>
      <c r="AC2917" s="211"/>
      <c r="AD2917" s="196"/>
      <c r="AE2917" s="196"/>
      <c r="AF2917" s="196"/>
      <c r="AG2917" s="263"/>
      <c r="AH2917" s="263"/>
      <c r="AI2917" s="263"/>
      <c r="AJ2917" s="263"/>
      <c r="AK2917" s="2" t="s">
        <v>2194</v>
      </c>
      <c r="AL2917" s="190"/>
      <c r="AM2917" s="324"/>
      <c r="AN2917" s="324"/>
    </row>
    <row r="2918" spans="1:40" s="192" customFormat="1" ht="100.5" customHeight="1">
      <c r="A2918" s="8" t="s">
        <v>2231</v>
      </c>
      <c r="B2918" s="49" t="s">
        <v>819</v>
      </c>
      <c r="C2918" s="50" t="s">
        <v>2186</v>
      </c>
      <c r="D2918" s="50" t="s">
        <v>2187</v>
      </c>
      <c r="E2918" s="51" t="s">
        <v>2188</v>
      </c>
      <c r="F2918" s="50" t="s">
        <v>2187</v>
      </c>
      <c r="G2918" s="51" t="s">
        <v>2188</v>
      </c>
      <c r="H2918" s="51" t="s">
        <v>2189</v>
      </c>
      <c r="I2918" s="51" t="s">
        <v>2190</v>
      </c>
      <c r="J2918" s="98" t="s">
        <v>1135</v>
      </c>
      <c r="K2918" s="53">
        <v>100</v>
      </c>
      <c r="L2918" s="95">
        <v>151010000</v>
      </c>
      <c r="M2918" s="5" t="s">
        <v>82</v>
      </c>
      <c r="N2918" s="51" t="s">
        <v>707</v>
      </c>
      <c r="O2918" s="98" t="s">
        <v>2232</v>
      </c>
      <c r="P2918" s="98"/>
      <c r="Q2918" s="55" t="s">
        <v>2192</v>
      </c>
      <c r="R2918" s="50" t="s">
        <v>843</v>
      </c>
      <c r="S2918" s="98"/>
      <c r="T2918" s="208" t="s">
        <v>51</v>
      </c>
      <c r="U2918" s="413"/>
      <c r="V2918" s="83">
        <v>520500</v>
      </c>
      <c r="W2918" s="83">
        <v>520500</v>
      </c>
      <c r="X2918" s="60">
        <f t="shared" si="135"/>
        <v>582960</v>
      </c>
      <c r="Y2918" s="58" t="s">
        <v>77</v>
      </c>
      <c r="Z2918" s="50">
        <v>2016</v>
      </c>
      <c r="AA2918" s="2"/>
      <c r="AB2918" s="2" t="s">
        <v>2193</v>
      </c>
      <c r="AC2918" s="211"/>
      <c r="AD2918" s="196"/>
      <c r="AE2918" s="196"/>
      <c r="AF2918" s="196"/>
      <c r="AG2918" s="263"/>
      <c r="AH2918" s="263"/>
      <c r="AI2918" s="263"/>
      <c r="AJ2918" s="263"/>
      <c r="AK2918" s="2" t="s">
        <v>2194</v>
      </c>
      <c r="AL2918" s="190"/>
      <c r="AM2918" s="324"/>
      <c r="AN2918" s="324"/>
    </row>
    <row r="2919" spans="1:40" s="192" customFormat="1" ht="100.5" customHeight="1">
      <c r="A2919" s="8" t="s">
        <v>2233</v>
      </c>
      <c r="B2919" s="49" t="s">
        <v>819</v>
      </c>
      <c r="C2919" s="50" t="s">
        <v>2186</v>
      </c>
      <c r="D2919" s="50" t="s">
        <v>2187</v>
      </c>
      <c r="E2919" s="51" t="s">
        <v>2188</v>
      </c>
      <c r="F2919" s="50" t="s">
        <v>2187</v>
      </c>
      <c r="G2919" s="51" t="s">
        <v>2188</v>
      </c>
      <c r="H2919" s="51" t="s">
        <v>2189</v>
      </c>
      <c r="I2919" s="51" t="s">
        <v>2190</v>
      </c>
      <c r="J2919" s="98" t="s">
        <v>1135</v>
      </c>
      <c r="K2919" s="53">
        <v>100</v>
      </c>
      <c r="L2919" s="95">
        <v>151010000</v>
      </c>
      <c r="M2919" s="5" t="s">
        <v>82</v>
      </c>
      <c r="N2919" s="51" t="s">
        <v>707</v>
      </c>
      <c r="O2919" s="98" t="s">
        <v>2234</v>
      </c>
      <c r="P2919" s="98"/>
      <c r="Q2919" s="55" t="s">
        <v>2192</v>
      </c>
      <c r="R2919" s="50" t="s">
        <v>843</v>
      </c>
      <c r="S2919" s="98"/>
      <c r="T2919" s="208" t="s">
        <v>51</v>
      </c>
      <c r="U2919" s="413"/>
      <c r="V2919" s="83">
        <v>507000</v>
      </c>
      <c r="W2919" s="83">
        <v>507000</v>
      </c>
      <c r="X2919" s="60">
        <f t="shared" si="135"/>
        <v>567840</v>
      </c>
      <c r="Y2919" s="58" t="s">
        <v>77</v>
      </c>
      <c r="Z2919" s="50">
        <v>2016</v>
      </c>
      <c r="AA2919" s="2"/>
      <c r="AB2919" s="2" t="s">
        <v>2193</v>
      </c>
      <c r="AC2919" s="211"/>
      <c r="AD2919" s="196"/>
      <c r="AE2919" s="196"/>
      <c r="AF2919" s="196"/>
      <c r="AG2919" s="263"/>
      <c r="AH2919" s="263"/>
      <c r="AI2919" s="263"/>
      <c r="AJ2919" s="263"/>
      <c r="AK2919" s="2" t="s">
        <v>2194</v>
      </c>
      <c r="AL2919" s="190"/>
      <c r="AM2919" s="324"/>
      <c r="AN2919" s="324"/>
    </row>
    <row r="2920" spans="1:40" s="192" customFormat="1" ht="100.5" customHeight="1">
      <c r="A2920" s="8" t="s">
        <v>2235</v>
      </c>
      <c r="B2920" s="49" t="s">
        <v>819</v>
      </c>
      <c r="C2920" s="50" t="s">
        <v>2186</v>
      </c>
      <c r="D2920" s="50" t="s">
        <v>2187</v>
      </c>
      <c r="E2920" s="51" t="s">
        <v>2188</v>
      </c>
      <c r="F2920" s="50" t="s">
        <v>2187</v>
      </c>
      <c r="G2920" s="51" t="s">
        <v>2188</v>
      </c>
      <c r="H2920" s="51" t="s">
        <v>2189</v>
      </c>
      <c r="I2920" s="51" t="s">
        <v>2190</v>
      </c>
      <c r="J2920" s="98" t="s">
        <v>1135</v>
      </c>
      <c r="K2920" s="53">
        <v>100</v>
      </c>
      <c r="L2920" s="95">
        <v>151010000</v>
      </c>
      <c r="M2920" s="5" t="s">
        <v>82</v>
      </c>
      <c r="N2920" s="51" t="s">
        <v>707</v>
      </c>
      <c r="O2920" s="419" t="s">
        <v>2236</v>
      </c>
      <c r="P2920" s="98"/>
      <c r="Q2920" s="55" t="s">
        <v>2192</v>
      </c>
      <c r="R2920" s="50" t="s">
        <v>843</v>
      </c>
      <c r="S2920" s="98"/>
      <c r="T2920" s="208" t="s">
        <v>51</v>
      </c>
      <c r="U2920" s="413"/>
      <c r="V2920" s="420">
        <v>229000</v>
      </c>
      <c r="W2920" s="420">
        <v>229000</v>
      </c>
      <c r="X2920" s="60">
        <f t="shared" si="135"/>
        <v>256480.00000000003</v>
      </c>
      <c r="Y2920" s="58" t="s">
        <v>77</v>
      </c>
      <c r="Z2920" s="50">
        <v>2016</v>
      </c>
      <c r="AA2920" s="2"/>
      <c r="AB2920" s="2" t="s">
        <v>2193</v>
      </c>
      <c r="AC2920" s="211"/>
      <c r="AD2920" s="196"/>
      <c r="AE2920" s="196"/>
      <c r="AF2920" s="196"/>
      <c r="AG2920" s="263"/>
      <c r="AH2920" s="263"/>
      <c r="AI2920" s="263"/>
      <c r="AJ2920" s="263"/>
      <c r="AK2920" s="2" t="s">
        <v>2194</v>
      </c>
      <c r="AL2920" s="190"/>
      <c r="AM2920" s="324"/>
      <c r="AN2920" s="324"/>
    </row>
    <row r="2921" spans="1:40" s="192" customFormat="1" ht="100.5" customHeight="1">
      <c r="A2921" s="8" t="s">
        <v>2237</v>
      </c>
      <c r="B2921" s="49" t="s">
        <v>819</v>
      </c>
      <c r="C2921" s="50" t="s">
        <v>2186</v>
      </c>
      <c r="D2921" s="50" t="s">
        <v>2187</v>
      </c>
      <c r="E2921" s="51" t="s">
        <v>2188</v>
      </c>
      <c r="F2921" s="50" t="s">
        <v>2187</v>
      </c>
      <c r="G2921" s="51" t="s">
        <v>2188</v>
      </c>
      <c r="H2921" s="51" t="s">
        <v>2189</v>
      </c>
      <c r="I2921" s="51" t="s">
        <v>2190</v>
      </c>
      <c r="J2921" s="98" t="s">
        <v>1135</v>
      </c>
      <c r="K2921" s="53">
        <v>100</v>
      </c>
      <c r="L2921" s="95">
        <v>151010000</v>
      </c>
      <c r="M2921" s="5" t="s">
        <v>82</v>
      </c>
      <c r="N2921" s="51" t="s">
        <v>707</v>
      </c>
      <c r="O2921" s="98" t="s">
        <v>2238</v>
      </c>
      <c r="P2921" s="98"/>
      <c r="Q2921" s="55" t="s">
        <v>2192</v>
      </c>
      <c r="R2921" s="50" t="s">
        <v>843</v>
      </c>
      <c r="S2921" s="98"/>
      <c r="T2921" s="208" t="s">
        <v>51</v>
      </c>
      <c r="U2921" s="413"/>
      <c r="V2921" s="83">
        <v>554000</v>
      </c>
      <c r="W2921" s="83">
        <v>554000</v>
      </c>
      <c r="X2921" s="60">
        <f t="shared" si="135"/>
        <v>620480.00000000012</v>
      </c>
      <c r="Y2921" s="58" t="s">
        <v>77</v>
      </c>
      <c r="Z2921" s="50">
        <v>2016</v>
      </c>
      <c r="AA2921" s="2"/>
      <c r="AB2921" s="2" t="s">
        <v>2193</v>
      </c>
      <c r="AC2921" s="211"/>
      <c r="AD2921" s="196"/>
      <c r="AE2921" s="196"/>
      <c r="AF2921" s="196"/>
      <c r="AG2921" s="263"/>
      <c r="AH2921" s="263"/>
      <c r="AI2921" s="263"/>
      <c r="AJ2921" s="263"/>
      <c r="AK2921" s="2" t="s">
        <v>2194</v>
      </c>
      <c r="AL2921" s="190"/>
      <c r="AM2921" s="324"/>
      <c r="AN2921" s="324"/>
    </row>
    <row r="2922" spans="1:40" s="192" customFormat="1" ht="100.5" customHeight="1">
      <c r="A2922" s="8" t="s">
        <v>2239</v>
      </c>
      <c r="B2922" s="49" t="s">
        <v>819</v>
      </c>
      <c r="C2922" s="50" t="s">
        <v>2186</v>
      </c>
      <c r="D2922" s="50" t="s">
        <v>2187</v>
      </c>
      <c r="E2922" s="51" t="s">
        <v>2188</v>
      </c>
      <c r="F2922" s="50" t="s">
        <v>2187</v>
      </c>
      <c r="G2922" s="51" t="s">
        <v>2188</v>
      </c>
      <c r="H2922" s="51" t="s">
        <v>2189</v>
      </c>
      <c r="I2922" s="51" t="s">
        <v>2190</v>
      </c>
      <c r="J2922" s="208" t="s">
        <v>1135</v>
      </c>
      <c r="K2922" s="53">
        <v>100</v>
      </c>
      <c r="L2922" s="35">
        <v>271010000</v>
      </c>
      <c r="M2922" s="8" t="s">
        <v>127</v>
      </c>
      <c r="N2922" s="51" t="s">
        <v>707</v>
      </c>
      <c r="O2922" s="51" t="s">
        <v>2240</v>
      </c>
      <c r="P2922" s="51"/>
      <c r="Q2922" s="55" t="s">
        <v>2192</v>
      </c>
      <c r="R2922" s="50" t="s">
        <v>843</v>
      </c>
      <c r="S2922" s="98"/>
      <c r="T2922" s="208" t="s">
        <v>51</v>
      </c>
      <c r="U2922" s="413"/>
      <c r="V2922" s="57">
        <v>557124</v>
      </c>
      <c r="W2922" s="57">
        <v>557124</v>
      </c>
      <c r="X2922" s="60">
        <f t="shared" si="135"/>
        <v>623978.88</v>
      </c>
      <c r="Y2922" s="58" t="s">
        <v>77</v>
      </c>
      <c r="Z2922" s="50">
        <v>2016</v>
      </c>
      <c r="AA2922" s="2"/>
      <c r="AB2922" s="2" t="s">
        <v>2193</v>
      </c>
      <c r="AC2922" s="211"/>
      <c r="AD2922" s="196"/>
      <c r="AE2922" s="196"/>
      <c r="AF2922" s="196"/>
      <c r="AG2922" s="263"/>
      <c r="AH2922" s="263"/>
      <c r="AI2922" s="263"/>
      <c r="AJ2922" s="263"/>
      <c r="AK2922" s="2" t="s">
        <v>2194</v>
      </c>
      <c r="AL2922" s="190"/>
      <c r="AM2922" s="324"/>
      <c r="AN2922" s="324"/>
    </row>
    <row r="2923" spans="1:40" s="192" customFormat="1" ht="100.5" customHeight="1">
      <c r="A2923" s="8" t="s">
        <v>2241</v>
      </c>
      <c r="B2923" s="49" t="s">
        <v>819</v>
      </c>
      <c r="C2923" s="50" t="s">
        <v>2186</v>
      </c>
      <c r="D2923" s="50" t="s">
        <v>2187</v>
      </c>
      <c r="E2923" s="51" t="s">
        <v>2188</v>
      </c>
      <c r="F2923" s="50" t="s">
        <v>2187</v>
      </c>
      <c r="G2923" s="51" t="s">
        <v>2188</v>
      </c>
      <c r="H2923" s="51" t="s">
        <v>2189</v>
      </c>
      <c r="I2923" s="51" t="s">
        <v>2190</v>
      </c>
      <c r="J2923" s="208" t="s">
        <v>1135</v>
      </c>
      <c r="K2923" s="53">
        <v>100</v>
      </c>
      <c r="L2923" s="35">
        <v>271010000</v>
      </c>
      <c r="M2923" s="8" t="s">
        <v>127</v>
      </c>
      <c r="N2923" s="51" t="s">
        <v>707</v>
      </c>
      <c r="O2923" s="51" t="s">
        <v>2242</v>
      </c>
      <c r="P2923" s="51"/>
      <c r="Q2923" s="55" t="s">
        <v>2192</v>
      </c>
      <c r="R2923" s="50" t="s">
        <v>843</v>
      </c>
      <c r="S2923" s="98"/>
      <c r="T2923" s="208" t="s">
        <v>51</v>
      </c>
      <c r="U2923" s="413"/>
      <c r="V2923" s="57">
        <v>341796</v>
      </c>
      <c r="W2923" s="57">
        <v>341796</v>
      </c>
      <c r="X2923" s="60">
        <f t="shared" si="135"/>
        <v>382811.52</v>
      </c>
      <c r="Y2923" s="58" t="s">
        <v>77</v>
      </c>
      <c r="Z2923" s="50">
        <v>2016</v>
      </c>
      <c r="AA2923" s="2"/>
      <c r="AB2923" s="2" t="s">
        <v>2193</v>
      </c>
      <c r="AC2923" s="211"/>
      <c r="AD2923" s="196"/>
      <c r="AE2923" s="196"/>
      <c r="AF2923" s="196"/>
      <c r="AG2923" s="263"/>
      <c r="AH2923" s="263"/>
      <c r="AI2923" s="263"/>
      <c r="AJ2923" s="263"/>
      <c r="AK2923" s="2" t="s">
        <v>2194</v>
      </c>
      <c r="AL2923" s="190"/>
      <c r="AM2923" s="324"/>
      <c r="AN2923" s="324"/>
    </row>
    <row r="2924" spans="1:40" s="192" customFormat="1" ht="100.5" customHeight="1">
      <c r="A2924" s="8" t="s">
        <v>2243</v>
      </c>
      <c r="B2924" s="49" t="s">
        <v>819</v>
      </c>
      <c r="C2924" s="50" t="s">
        <v>2186</v>
      </c>
      <c r="D2924" s="50" t="s">
        <v>2187</v>
      </c>
      <c r="E2924" s="51" t="s">
        <v>2188</v>
      </c>
      <c r="F2924" s="50" t="s">
        <v>2187</v>
      </c>
      <c r="G2924" s="51" t="s">
        <v>2188</v>
      </c>
      <c r="H2924" s="51" t="s">
        <v>2189</v>
      </c>
      <c r="I2924" s="51" t="s">
        <v>2190</v>
      </c>
      <c r="J2924" s="208" t="s">
        <v>1135</v>
      </c>
      <c r="K2924" s="53">
        <v>100</v>
      </c>
      <c r="L2924" s="35">
        <v>271010000</v>
      </c>
      <c r="M2924" s="8" t="s">
        <v>127</v>
      </c>
      <c r="N2924" s="51" t="s">
        <v>707</v>
      </c>
      <c r="O2924" s="51" t="s">
        <v>2244</v>
      </c>
      <c r="P2924" s="51"/>
      <c r="Q2924" s="55" t="s">
        <v>2192</v>
      </c>
      <c r="R2924" s="50" t="s">
        <v>843</v>
      </c>
      <c r="S2924" s="98"/>
      <c r="T2924" s="208" t="s">
        <v>51</v>
      </c>
      <c r="U2924" s="413"/>
      <c r="V2924" s="57">
        <v>265896</v>
      </c>
      <c r="W2924" s="57">
        <v>265896</v>
      </c>
      <c r="X2924" s="60">
        <f t="shared" si="135"/>
        <v>297803.52000000002</v>
      </c>
      <c r="Y2924" s="58" t="s">
        <v>77</v>
      </c>
      <c r="Z2924" s="50">
        <v>2016</v>
      </c>
      <c r="AA2924" s="2"/>
      <c r="AB2924" s="2" t="s">
        <v>2193</v>
      </c>
      <c r="AC2924" s="211"/>
      <c r="AD2924" s="196"/>
      <c r="AE2924" s="196"/>
      <c r="AF2924" s="196"/>
      <c r="AG2924" s="263"/>
      <c r="AH2924" s="263"/>
      <c r="AI2924" s="263"/>
      <c r="AJ2924" s="263"/>
      <c r="AK2924" s="2" t="s">
        <v>2194</v>
      </c>
      <c r="AL2924" s="190"/>
      <c r="AM2924" s="324"/>
      <c r="AN2924" s="324"/>
    </row>
    <row r="2925" spans="1:40" s="192" customFormat="1" ht="100.5" customHeight="1">
      <c r="A2925" s="8" t="s">
        <v>2245</v>
      </c>
      <c r="B2925" s="49" t="s">
        <v>819</v>
      </c>
      <c r="C2925" s="50" t="s">
        <v>2186</v>
      </c>
      <c r="D2925" s="50" t="s">
        <v>2187</v>
      </c>
      <c r="E2925" s="51" t="s">
        <v>2188</v>
      </c>
      <c r="F2925" s="50" t="s">
        <v>2187</v>
      </c>
      <c r="G2925" s="51" t="s">
        <v>2188</v>
      </c>
      <c r="H2925" s="51" t="s">
        <v>2189</v>
      </c>
      <c r="I2925" s="51" t="s">
        <v>2190</v>
      </c>
      <c r="J2925" s="208" t="s">
        <v>1135</v>
      </c>
      <c r="K2925" s="53">
        <v>100</v>
      </c>
      <c r="L2925" s="35">
        <v>271010000</v>
      </c>
      <c r="M2925" s="8" t="s">
        <v>127</v>
      </c>
      <c r="N2925" s="51" t="s">
        <v>707</v>
      </c>
      <c r="O2925" s="51" t="s">
        <v>2246</v>
      </c>
      <c r="P2925" s="51"/>
      <c r="Q2925" s="55" t="s">
        <v>2192</v>
      </c>
      <c r="R2925" s="50" t="s">
        <v>843</v>
      </c>
      <c r="S2925" s="98"/>
      <c r="T2925" s="208" t="s">
        <v>51</v>
      </c>
      <c r="U2925" s="413"/>
      <c r="V2925" s="57">
        <v>1321119</v>
      </c>
      <c r="W2925" s="57">
        <v>1321119</v>
      </c>
      <c r="X2925" s="60">
        <f t="shared" si="135"/>
        <v>1479653.28</v>
      </c>
      <c r="Y2925" s="58" t="s">
        <v>77</v>
      </c>
      <c r="Z2925" s="50">
        <v>2016</v>
      </c>
      <c r="AA2925" s="2"/>
      <c r="AB2925" s="2" t="s">
        <v>2193</v>
      </c>
      <c r="AC2925" s="211"/>
      <c r="AD2925" s="196"/>
      <c r="AE2925" s="196"/>
      <c r="AF2925" s="196"/>
      <c r="AG2925" s="263"/>
      <c r="AH2925" s="263"/>
      <c r="AI2925" s="263"/>
      <c r="AJ2925" s="263"/>
      <c r="AK2925" s="2" t="s">
        <v>2194</v>
      </c>
      <c r="AL2925" s="190"/>
      <c r="AM2925" s="324"/>
      <c r="AN2925" s="324"/>
    </row>
    <row r="2926" spans="1:40" s="192" customFormat="1" ht="100.5" customHeight="1">
      <c r="A2926" s="8" t="s">
        <v>2247</v>
      </c>
      <c r="B2926" s="49" t="s">
        <v>819</v>
      </c>
      <c r="C2926" s="50" t="s">
        <v>2186</v>
      </c>
      <c r="D2926" s="50" t="s">
        <v>2187</v>
      </c>
      <c r="E2926" s="51" t="s">
        <v>2188</v>
      </c>
      <c r="F2926" s="50" t="s">
        <v>2187</v>
      </c>
      <c r="G2926" s="51" t="s">
        <v>2188</v>
      </c>
      <c r="H2926" s="51" t="s">
        <v>2189</v>
      </c>
      <c r="I2926" s="51" t="s">
        <v>2190</v>
      </c>
      <c r="J2926" s="208" t="s">
        <v>38</v>
      </c>
      <c r="K2926" s="53">
        <v>100</v>
      </c>
      <c r="L2926" s="95">
        <v>231010000</v>
      </c>
      <c r="M2926" s="5" t="s">
        <v>128</v>
      </c>
      <c r="N2926" s="51" t="s">
        <v>707</v>
      </c>
      <c r="O2926" s="51" t="s">
        <v>2248</v>
      </c>
      <c r="P2926" s="51"/>
      <c r="Q2926" s="55" t="s">
        <v>2192</v>
      </c>
      <c r="R2926" s="50" t="s">
        <v>843</v>
      </c>
      <c r="S2926" s="98"/>
      <c r="T2926" s="208" t="s">
        <v>51</v>
      </c>
      <c r="U2926" s="413"/>
      <c r="V2926" s="412">
        <v>136014.12</v>
      </c>
      <c r="W2926" s="412">
        <v>136014.12</v>
      </c>
      <c r="X2926" s="60">
        <f t="shared" si="135"/>
        <v>152335.8144</v>
      </c>
      <c r="Y2926" s="58" t="s">
        <v>77</v>
      </c>
      <c r="Z2926" s="50">
        <v>2016</v>
      </c>
      <c r="AA2926" s="2"/>
      <c r="AB2926" s="2" t="s">
        <v>2193</v>
      </c>
      <c r="AC2926" s="211" t="s">
        <v>209</v>
      </c>
      <c r="AD2926" s="196"/>
      <c r="AE2926" s="196"/>
      <c r="AF2926" s="196"/>
      <c r="AG2926" s="263"/>
      <c r="AH2926" s="263"/>
      <c r="AI2926" s="263"/>
      <c r="AJ2926" s="263"/>
      <c r="AK2926" s="2" t="s">
        <v>2194</v>
      </c>
      <c r="AL2926" s="190"/>
      <c r="AM2926" s="324"/>
      <c r="AN2926" s="324"/>
    </row>
    <row r="2927" spans="1:40" s="192" customFormat="1" ht="100.5" customHeight="1">
      <c r="A2927" s="8" t="s">
        <v>2249</v>
      </c>
      <c r="B2927" s="49" t="s">
        <v>819</v>
      </c>
      <c r="C2927" s="50" t="s">
        <v>2186</v>
      </c>
      <c r="D2927" s="50" t="s">
        <v>2187</v>
      </c>
      <c r="E2927" s="51" t="s">
        <v>2188</v>
      </c>
      <c r="F2927" s="50" t="s">
        <v>2187</v>
      </c>
      <c r="G2927" s="51" t="s">
        <v>2188</v>
      </c>
      <c r="H2927" s="51" t="s">
        <v>2189</v>
      </c>
      <c r="I2927" s="51" t="s">
        <v>2190</v>
      </c>
      <c r="J2927" s="208" t="s">
        <v>38</v>
      </c>
      <c r="K2927" s="53">
        <v>100</v>
      </c>
      <c r="L2927" s="95">
        <v>231010000</v>
      </c>
      <c r="M2927" s="5" t="s">
        <v>128</v>
      </c>
      <c r="N2927" s="51" t="s">
        <v>707</v>
      </c>
      <c r="O2927" s="51" t="s">
        <v>2250</v>
      </c>
      <c r="P2927" s="51"/>
      <c r="Q2927" s="55" t="s">
        <v>2192</v>
      </c>
      <c r="R2927" s="50" t="s">
        <v>843</v>
      </c>
      <c r="S2927" s="98"/>
      <c r="T2927" s="208" t="s">
        <v>51</v>
      </c>
      <c r="U2927" s="413"/>
      <c r="V2927" s="412">
        <v>108193.05</v>
      </c>
      <c r="W2927" s="412">
        <v>108193.05</v>
      </c>
      <c r="X2927" s="60">
        <f t="shared" si="135"/>
        <v>121176.21600000001</v>
      </c>
      <c r="Y2927" s="58" t="s">
        <v>77</v>
      </c>
      <c r="Z2927" s="50">
        <v>2016</v>
      </c>
      <c r="AA2927" s="2"/>
      <c r="AB2927" s="2" t="s">
        <v>2193</v>
      </c>
      <c r="AC2927" s="211" t="s">
        <v>209</v>
      </c>
      <c r="AD2927" s="196"/>
      <c r="AE2927" s="196"/>
      <c r="AF2927" s="196"/>
      <c r="AG2927" s="263"/>
      <c r="AH2927" s="263"/>
      <c r="AI2927" s="263"/>
      <c r="AJ2927" s="263"/>
      <c r="AK2927" s="2" t="s">
        <v>2194</v>
      </c>
      <c r="AL2927" s="190"/>
      <c r="AM2927" s="324"/>
      <c r="AN2927" s="324"/>
    </row>
    <row r="2928" spans="1:40" s="192" customFormat="1" ht="100.5" customHeight="1">
      <c r="A2928" s="8" t="s">
        <v>2251</v>
      </c>
      <c r="B2928" s="49" t="s">
        <v>819</v>
      </c>
      <c r="C2928" s="50" t="s">
        <v>2186</v>
      </c>
      <c r="D2928" s="50" t="s">
        <v>2187</v>
      </c>
      <c r="E2928" s="51" t="s">
        <v>2188</v>
      </c>
      <c r="F2928" s="50" t="s">
        <v>2187</v>
      </c>
      <c r="G2928" s="51" t="s">
        <v>2188</v>
      </c>
      <c r="H2928" s="51" t="s">
        <v>2189</v>
      </c>
      <c r="I2928" s="51" t="s">
        <v>2190</v>
      </c>
      <c r="J2928" s="208" t="s">
        <v>38</v>
      </c>
      <c r="K2928" s="53">
        <v>100</v>
      </c>
      <c r="L2928" s="95">
        <v>231010000</v>
      </c>
      <c r="M2928" s="5" t="s">
        <v>128</v>
      </c>
      <c r="N2928" s="51" t="s">
        <v>707</v>
      </c>
      <c r="O2928" s="51" t="s">
        <v>2252</v>
      </c>
      <c r="P2928" s="51"/>
      <c r="Q2928" s="55" t="s">
        <v>2192</v>
      </c>
      <c r="R2928" s="50" t="s">
        <v>843</v>
      </c>
      <c r="S2928" s="98"/>
      <c r="T2928" s="208" t="s">
        <v>51</v>
      </c>
      <c r="U2928" s="413"/>
      <c r="V2928" s="412">
        <v>172765.41</v>
      </c>
      <c r="W2928" s="412">
        <v>172765.41</v>
      </c>
      <c r="X2928" s="60">
        <f t="shared" si="135"/>
        <v>193497.25920000003</v>
      </c>
      <c r="Y2928" s="58" t="s">
        <v>77</v>
      </c>
      <c r="Z2928" s="50">
        <v>2016</v>
      </c>
      <c r="AA2928" s="2"/>
      <c r="AB2928" s="2" t="s">
        <v>2193</v>
      </c>
      <c r="AC2928" s="211" t="s">
        <v>209</v>
      </c>
      <c r="AD2928" s="196"/>
      <c r="AE2928" s="196"/>
      <c r="AF2928" s="196"/>
      <c r="AG2928" s="263"/>
      <c r="AH2928" s="263"/>
      <c r="AI2928" s="263"/>
      <c r="AJ2928" s="263"/>
      <c r="AK2928" s="2" t="s">
        <v>2194</v>
      </c>
      <c r="AL2928" s="190"/>
      <c r="AM2928" s="324"/>
      <c r="AN2928" s="324"/>
    </row>
    <row r="2929" spans="1:40" s="192" customFormat="1" ht="100.5" customHeight="1">
      <c r="A2929" s="8" t="s">
        <v>2253</v>
      </c>
      <c r="B2929" s="49" t="s">
        <v>819</v>
      </c>
      <c r="C2929" s="50" t="s">
        <v>2186</v>
      </c>
      <c r="D2929" s="50" t="s">
        <v>2187</v>
      </c>
      <c r="E2929" s="51" t="s">
        <v>2188</v>
      </c>
      <c r="F2929" s="50" t="s">
        <v>2187</v>
      </c>
      <c r="G2929" s="51" t="s">
        <v>2188</v>
      </c>
      <c r="H2929" s="51" t="s">
        <v>2189</v>
      </c>
      <c r="I2929" s="51" t="s">
        <v>2190</v>
      </c>
      <c r="J2929" s="208" t="s">
        <v>38</v>
      </c>
      <c r="K2929" s="53">
        <v>100</v>
      </c>
      <c r="L2929" s="95">
        <v>231010000</v>
      </c>
      <c r="M2929" s="5" t="s">
        <v>128</v>
      </c>
      <c r="N2929" s="51" t="s">
        <v>707</v>
      </c>
      <c r="O2929" s="51" t="s">
        <v>2254</v>
      </c>
      <c r="P2929" s="51"/>
      <c r="Q2929" s="55" t="s">
        <v>2192</v>
      </c>
      <c r="R2929" s="50" t="s">
        <v>843</v>
      </c>
      <c r="S2929" s="98"/>
      <c r="T2929" s="208" t="s">
        <v>51</v>
      </c>
      <c r="U2929" s="413"/>
      <c r="V2929" s="57">
        <v>210203.64</v>
      </c>
      <c r="W2929" s="57">
        <v>210203.64</v>
      </c>
      <c r="X2929" s="60">
        <f t="shared" si="135"/>
        <v>235428.07680000004</v>
      </c>
      <c r="Y2929" s="58" t="s">
        <v>77</v>
      </c>
      <c r="Z2929" s="50">
        <v>2016</v>
      </c>
      <c r="AA2929" s="2"/>
      <c r="AB2929" s="2" t="s">
        <v>2193</v>
      </c>
      <c r="AC2929" s="211" t="s">
        <v>209</v>
      </c>
      <c r="AD2929" s="196"/>
      <c r="AE2929" s="196"/>
      <c r="AF2929" s="196"/>
      <c r="AG2929" s="263"/>
      <c r="AH2929" s="263"/>
      <c r="AI2929" s="263"/>
      <c r="AJ2929" s="263"/>
      <c r="AK2929" s="2" t="s">
        <v>2194</v>
      </c>
      <c r="AL2929" s="190"/>
      <c r="AM2929" s="324"/>
      <c r="AN2929" s="324"/>
    </row>
    <row r="2930" spans="1:40" s="192" customFormat="1" ht="100.5" customHeight="1">
      <c r="A2930" s="8" t="s">
        <v>2255</v>
      </c>
      <c r="B2930" s="49" t="s">
        <v>819</v>
      </c>
      <c r="C2930" s="50" t="s">
        <v>2186</v>
      </c>
      <c r="D2930" s="50" t="s">
        <v>2187</v>
      </c>
      <c r="E2930" s="51" t="s">
        <v>2188</v>
      </c>
      <c r="F2930" s="50" t="s">
        <v>2187</v>
      </c>
      <c r="G2930" s="51" t="s">
        <v>2188</v>
      </c>
      <c r="H2930" s="51" t="s">
        <v>2189</v>
      </c>
      <c r="I2930" s="51" t="s">
        <v>2190</v>
      </c>
      <c r="J2930" s="208" t="s">
        <v>38</v>
      </c>
      <c r="K2930" s="53">
        <v>100</v>
      </c>
      <c r="L2930" s="95">
        <v>231010000</v>
      </c>
      <c r="M2930" s="5" t="s">
        <v>128</v>
      </c>
      <c r="N2930" s="51" t="s">
        <v>707</v>
      </c>
      <c r="O2930" s="51" t="s">
        <v>2256</v>
      </c>
      <c r="P2930" s="51"/>
      <c r="Q2930" s="55" t="s">
        <v>2192</v>
      </c>
      <c r="R2930" s="50" t="s">
        <v>843</v>
      </c>
      <c r="S2930" s="98"/>
      <c r="T2930" s="208" t="s">
        <v>51</v>
      </c>
      <c r="U2930" s="413"/>
      <c r="V2930" s="93">
        <v>139105.35</v>
      </c>
      <c r="W2930" s="93">
        <v>139105.35</v>
      </c>
      <c r="X2930" s="60">
        <f t="shared" si="135"/>
        <v>155797.99200000003</v>
      </c>
      <c r="Y2930" s="58" t="s">
        <v>77</v>
      </c>
      <c r="Z2930" s="50">
        <v>2016</v>
      </c>
      <c r="AA2930" s="2"/>
      <c r="AB2930" s="2" t="s">
        <v>2193</v>
      </c>
      <c r="AC2930" s="211" t="s">
        <v>209</v>
      </c>
      <c r="AD2930" s="196"/>
      <c r="AE2930" s="196"/>
      <c r="AF2930" s="196"/>
      <c r="AG2930" s="263"/>
      <c r="AH2930" s="263"/>
      <c r="AI2930" s="263"/>
      <c r="AJ2930" s="263"/>
      <c r="AK2930" s="2" t="s">
        <v>2194</v>
      </c>
      <c r="AL2930" s="190"/>
      <c r="AM2930" s="324"/>
      <c r="AN2930" s="324"/>
    </row>
    <row r="2931" spans="1:40" s="192" customFormat="1" ht="100.5" customHeight="1">
      <c r="A2931" s="8" t="s">
        <v>2257</v>
      </c>
      <c r="B2931" s="49" t="s">
        <v>819</v>
      </c>
      <c r="C2931" s="50" t="s">
        <v>2186</v>
      </c>
      <c r="D2931" s="50" t="s">
        <v>2187</v>
      </c>
      <c r="E2931" s="51" t="s">
        <v>2188</v>
      </c>
      <c r="F2931" s="50" t="s">
        <v>2187</v>
      </c>
      <c r="G2931" s="51" t="s">
        <v>2188</v>
      </c>
      <c r="H2931" s="51" t="s">
        <v>2189</v>
      </c>
      <c r="I2931" s="51" t="s">
        <v>2190</v>
      </c>
      <c r="J2931" s="208" t="s">
        <v>38</v>
      </c>
      <c r="K2931" s="53">
        <v>100</v>
      </c>
      <c r="L2931" s="95">
        <v>231010000</v>
      </c>
      <c r="M2931" s="5" t="s">
        <v>128</v>
      </c>
      <c r="N2931" s="51" t="s">
        <v>707</v>
      </c>
      <c r="O2931" s="51" t="s">
        <v>2258</v>
      </c>
      <c r="P2931" s="51"/>
      <c r="Q2931" s="55" t="s">
        <v>2192</v>
      </c>
      <c r="R2931" s="50" t="s">
        <v>843</v>
      </c>
      <c r="S2931" s="98"/>
      <c r="T2931" s="208" t="s">
        <v>51</v>
      </c>
      <c r="U2931" s="413"/>
      <c r="V2931" s="412">
        <v>65259.3</v>
      </c>
      <c r="W2931" s="412">
        <v>65259.3</v>
      </c>
      <c r="X2931" s="60">
        <f t="shared" si="135"/>
        <v>73090.416000000012</v>
      </c>
      <c r="Y2931" s="58" t="s">
        <v>77</v>
      </c>
      <c r="Z2931" s="50">
        <v>2016</v>
      </c>
      <c r="AA2931" s="2"/>
      <c r="AB2931" s="2" t="s">
        <v>2193</v>
      </c>
      <c r="AC2931" s="211" t="s">
        <v>209</v>
      </c>
      <c r="AD2931" s="196"/>
      <c r="AE2931" s="196"/>
      <c r="AF2931" s="196"/>
      <c r="AG2931" s="263"/>
      <c r="AH2931" s="263"/>
      <c r="AI2931" s="263"/>
      <c r="AJ2931" s="263"/>
      <c r="AK2931" s="2" t="s">
        <v>2194</v>
      </c>
      <c r="AL2931" s="190"/>
      <c r="AM2931" s="324"/>
      <c r="AN2931" s="324"/>
    </row>
    <row r="2932" spans="1:40" s="192" customFormat="1" ht="100.5" customHeight="1">
      <c r="A2932" s="8" t="s">
        <v>2259</v>
      </c>
      <c r="B2932" s="49" t="s">
        <v>819</v>
      </c>
      <c r="C2932" s="50" t="s">
        <v>2186</v>
      </c>
      <c r="D2932" s="50" t="s">
        <v>2187</v>
      </c>
      <c r="E2932" s="51" t="s">
        <v>2188</v>
      </c>
      <c r="F2932" s="50" t="s">
        <v>2187</v>
      </c>
      <c r="G2932" s="51" t="s">
        <v>2188</v>
      </c>
      <c r="H2932" s="51" t="s">
        <v>2189</v>
      </c>
      <c r="I2932" s="51" t="s">
        <v>2190</v>
      </c>
      <c r="J2932" s="208" t="s">
        <v>38</v>
      </c>
      <c r="K2932" s="53">
        <v>100</v>
      </c>
      <c r="L2932" s="95">
        <v>231010000</v>
      </c>
      <c r="M2932" s="5" t="s">
        <v>128</v>
      </c>
      <c r="N2932" s="51" t="s">
        <v>707</v>
      </c>
      <c r="O2932" s="51" t="s">
        <v>2260</v>
      </c>
      <c r="P2932" s="51"/>
      <c r="Q2932" s="55" t="s">
        <v>2192</v>
      </c>
      <c r="R2932" s="50" t="s">
        <v>843</v>
      </c>
      <c r="S2932" s="98"/>
      <c r="T2932" s="208" t="s">
        <v>51</v>
      </c>
      <c r="U2932" s="413"/>
      <c r="V2932" s="412">
        <v>41216.400000000001</v>
      </c>
      <c r="W2932" s="412">
        <v>41216.400000000001</v>
      </c>
      <c r="X2932" s="60">
        <f t="shared" si="135"/>
        <v>46162.368000000009</v>
      </c>
      <c r="Y2932" s="58" t="s">
        <v>77</v>
      </c>
      <c r="Z2932" s="50">
        <v>2016</v>
      </c>
      <c r="AA2932" s="2"/>
      <c r="AB2932" s="2" t="s">
        <v>2193</v>
      </c>
      <c r="AC2932" s="211" t="s">
        <v>209</v>
      </c>
      <c r="AD2932" s="196"/>
      <c r="AE2932" s="196"/>
      <c r="AF2932" s="196"/>
      <c r="AG2932" s="263"/>
      <c r="AH2932" s="263"/>
      <c r="AI2932" s="263"/>
      <c r="AJ2932" s="263"/>
      <c r="AK2932" s="2" t="s">
        <v>2194</v>
      </c>
      <c r="AL2932" s="190"/>
      <c r="AM2932" s="324"/>
      <c r="AN2932" s="324"/>
    </row>
    <row r="2933" spans="1:40" s="192" customFormat="1" ht="100.5" customHeight="1">
      <c r="A2933" s="8" t="s">
        <v>2261</v>
      </c>
      <c r="B2933" s="49" t="s">
        <v>819</v>
      </c>
      <c r="C2933" s="50" t="s">
        <v>2186</v>
      </c>
      <c r="D2933" s="50" t="s">
        <v>2187</v>
      </c>
      <c r="E2933" s="51" t="s">
        <v>2188</v>
      </c>
      <c r="F2933" s="50" t="s">
        <v>2187</v>
      </c>
      <c r="G2933" s="51" t="s">
        <v>2188</v>
      </c>
      <c r="H2933" s="51" t="s">
        <v>2189</v>
      </c>
      <c r="I2933" s="51" t="s">
        <v>2190</v>
      </c>
      <c r="J2933" s="208" t="s">
        <v>38</v>
      </c>
      <c r="K2933" s="53">
        <v>100</v>
      </c>
      <c r="L2933" s="95">
        <v>231010000</v>
      </c>
      <c r="M2933" s="5" t="s">
        <v>128</v>
      </c>
      <c r="N2933" s="51" t="s">
        <v>707</v>
      </c>
      <c r="O2933" s="421" t="s">
        <v>2262</v>
      </c>
      <c r="P2933" s="49"/>
      <c r="Q2933" s="55" t="s">
        <v>2192</v>
      </c>
      <c r="R2933" s="50" t="s">
        <v>843</v>
      </c>
      <c r="S2933" s="98"/>
      <c r="T2933" s="208" t="s">
        <v>51</v>
      </c>
      <c r="U2933" s="413"/>
      <c r="V2933" s="412">
        <v>17590.8</v>
      </c>
      <c r="W2933" s="412">
        <v>17590.8</v>
      </c>
      <c r="X2933" s="60">
        <f t="shared" si="135"/>
        <v>19701.696</v>
      </c>
      <c r="Y2933" s="58" t="s">
        <v>77</v>
      </c>
      <c r="Z2933" s="50">
        <v>2016</v>
      </c>
      <c r="AA2933" s="2"/>
      <c r="AB2933" s="2" t="s">
        <v>2193</v>
      </c>
      <c r="AC2933" s="211" t="s">
        <v>209</v>
      </c>
      <c r="AD2933" s="196"/>
      <c r="AE2933" s="196"/>
      <c r="AF2933" s="196"/>
      <c r="AG2933" s="263"/>
      <c r="AH2933" s="263"/>
      <c r="AI2933" s="263"/>
      <c r="AJ2933" s="263"/>
      <c r="AK2933" s="2" t="s">
        <v>2194</v>
      </c>
      <c r="AL2933" s="190"/>
      <c r="AM2933" s="324"/>
      <c r="AN2933" s="324"/>
    </row>
    <row r="2934" spans="1:40" s="192" customFormat="1" ht="100.5" customHeight="1">
      <c r="A2934" s="8" t="s">
        <v>2263</v>
      </c>
      <c r="B2934" s="49" t="s">
        <v>819</v>
      </c>
      <c r="C2934" s="50" t="s">
        <v>2186</v>
      </c>
      <c r="D2934" s="50" t="s">
        <v>2187</v>
      </c>
      <c r="E2934" s="51" t="s">
        <v>2188</v>
      </c>
      <c r="F2934" s="50" t="s">
        <v>2187</v>
      </c>
      <c r="G2934" s="51" t="s">
        <v>2188</v>
      </c>
      <c r="H2934" s="51" t="s">
        <v>2189</v>
      </c>
      <c r="I2934" s="51" t="s">
        <v>2190</v>
      </c>
      <c r="J2934" s="208" t="s">
        <v>38</v>
      </c>
      <c r="K2934" s="53">
        <v>100</v>
      </c>
      <c r="L2934" s="95">
        <v>231010000</v>
      </c>
      <c r="M2934" s="5" t="s">
        <v>128</v>
      </c>
      <c r="N2934" s="51" t="s">
        <v>707</v>
      </c>
      <c r="O2934" s="421" t="s">
        <v>2264</v>
      </c>
      <c r="P2934" s="49"/>
      <c r="Q2934" s="55" t="s">
        <v>2192</v>
      </c>
      <c r="R2934" s="50" t="s">
        <v>843</v>
      </c>
      <c r="S2934" s="98"/>
      <c r="T2934" s="208" t="s">
        <v>51</v>
      </c>
      <c r="U2934" s="413"/>
      <c r="V2934" s="412">
        <v>20522.599999999999</v>
      </c>
      <c r="W2934" s="412">
        <v>20522.599999999999</v>
      </c>
      <c r="X2934" s="60">
        <f t="shared" si="135"/>
        <v>22985.312000000002</v>
      </c>
      <c r="Y2934" s="58" t="s">
        <v>77</v>
      </c>
      <c r="Z2934" s="50">
        <v>2016</v>
      </c>
      <c r="AA2934" s="2"/>
      <c r="AB2934" s="2" t="s">
        <v>2193</v>
      </c>
      <c r="AC2934" s="211" t="s">
        <v>209</v>
      </c>
      <c r="AD2934" s="196"/>
      <c r="AE2934" s="196"/>
      <c r="AF2934" s="196"/>
      <c r="AG2934" s="263"/>
      <c r="AH2934" s="263"/>
      <c r="AI2934" s="263"/>
      <c r="AJ2934" s="263"/>
      <c r="AK2934" s="2" t="s">
        <v>2194</v>
      </c>
      <c r="AL2934" s="190"/>
      <c r="AM2934" s="324"/>
      <c r="AN2934" s="324"/>
    </row>
    <row r="2935" spans="1:40" s="192" customFormat="1" ht="100.5" customHeight="1">
      <c r="A2935" s="8" t="s">
        <v>2265</v>
      </c>
      <c r="B2935" s="49" t="s">
        <v>819</v>
      </c>
      <c r="C2935" s="50" t="s">
        <v>2186</v>
      </c>
      <c r="D2935" s="50" t="s">
        <v>2187</v>
      </c>
      <c r="E2935" s="51" t="s">
        <v>2188</v>
      </c>
      <c r="F2935" s="50" t="s">
        <v>2187</v>
      </c>
      <c r="G2935" s="51" t="s">
        <v>2188</v>
      </c>
      <c r="H2935" s="51" t="s">
        <v>2189</v>
      </c>
      <c r="I2935" s="51" t="s">
        <v>2190</v>
      </c>
      <c r="J2935" s="208" t="s">
        <v>38</v>
      </c>
      <c r="K2935" s="53">
        <v>100</v>
      </c>
      <c r="L2935" s="95">
        <v>231010000</v>
      </c>
      <c r="M2935" s="5" t="s">
        <v>128</v>
      </c>
      <c r="N2935" s="51" t="s">
        <v>707</v>
      </c>
      <c r="O2935" s="421" t="s">
        <v>2266</v>
      </c>
      <c r="P2935" s="49"/>
      <c r="Q2935" s="55" t="s">
        <v>2192</v>
      </c>
      <c r="R2935" s="50" t="s">
        <v>843</v>
      </c>
      <c r="S2935" s="98"/>
      <c r="T2935" s="208" t="s">
        <v>51</v>
      </c>
      <c r="U2935" s="413"/>
      <c r="V2935" s="412">
        <v>20522.599999999999</v>
      </c>
      <c r="W2935" s="412">
        <v>20522.599999999999</v>
      </c>
      <c r="X2935" s="60">
        <f t="shared" si="135"/>
        <v>22985.312000000002</v>
      </c>
      <c r="Y2935" s="58" t="s">
        <v>77</v>
      </c>
      <c r="Z2935" s="50">
        <v>2016</v>
      </c>
      <c r="AA2935" s="2"/>
      <c r="AB2935" s="2" t="s">
        <v>2193</v>
      </c>
      <c r="AC2935" s="211" t="s">
        <v>209</v>
      </c>
      <c r="AD2935" s="196"/>
      <c r="AE2935" s="196"/>
      <c r="AF2935" s="196"/>
      <c r="AG2935" s="263"/>
      <c r="AH2935" s="263"/>
      <c r="AI2935" s="263"/>
      <c r="AJ2935" s="263"/>
      <c r="AK2935" s="2" t="s">
        <v>2194</v>
      </c>
      <c r="AL2935" s="190"/>
      <c r="AM2935" s="324"/>
      <c r="AN2935" s="324"/>
    </row>
    <row r="2936" spans="1:40" s="192" customFormat="1" ht="100.5" customHeight="1">
      <c r="A2936" s="8" t="s">
        <v>2267</v>
      </c>
      <c r="B2936" s="49" t="s">
        <v>819</v>
      </c>
      <c r="C2936" s="50" t="s">
        <v>2186</v>
      </c>
      <c r="D2936" s="50" t="s">
        <v>2187</v>
      </c>
      <c r="E2936" s="51" t="s">
        <v>2188</v>
      </c>
      <c r="F2936" s="50" t="s">
        <v>2187</v>
      </c>
      <c r="G2936" s="51" t="s">
        <v>2188</v>
      </c>
      <c r="H2936" s="51" t="s">
        <v>2189</v>
      </c>
      <c r="I2936" s="51" t="s">
        <v>2190</v>
      </c>
      <c r="J2936" s="208" t="s">
        <v>38</v>
      </c>
      <c r="K2936" s="53">
        <v>100</v>
      </c>
      <c r="L2936" s="95">
        <v>231010000</v>
      </c>
      <c r="M2936" s="5" t="s">
        <v>128</v>
      </c>
      <c r="N2936" s="51" t="s">
        <v>707</v>
      </c>
      <c r="O2936" s="421" t="s">
        <v>2268</v>
      </c>
      <c r="P2936" s="49"/>
      <c r="Q2936" s="55" t="s">
        <v>2192</v>
      </c>
      <c r="R2936" s="50" t="s">
        <v>843</v>
      </c>
      <c r="S2936" s="98"/>
      <c r="T2936" s="208" t="s">
        <v>51</v>
      </c>
      <c r="U2936" s="413"/>
      <c r="V2936" s="412">
        <v>20522.599999999999</v>
      </c>
      <c r="W2936" s="412">
        <v>20522.599999999999</v>
      </c>
      <c r="X2936" s="60">
        <f t="shared" si="135"/>
        <v>22985.312000000002</v>
      </c>
      <c r="Y2936" s="58" t="s">
        <v>77</v>
      </c>
      <c r="Z2936" s="50">
        <v>2016</v>
      </c>
      <c r="AA2936" s="2"/>
      <c r="AB2936" s="2" t="s">
        <v>2193</v>
      </c>
      <c r="AC2936" s="211" t="s">
        <v>209</v>
      </c>
      <c r="AD2936" s="196"/>
      <c r="AE2936" s="196"/>
      <c r="AF2936" s="196"/>
      <c r="AG2936" s="263"/>
      <c r="AH2936" s="263"/>
      <c r="AI2936" s="263"/>
      <c r="AJ2936" s="263"/>
      <c r="AK2936" s="2" t="s">
        <v>2194</v>
      </c>
      <c r="AL2936" s="190"/>
      <c r="AM2936" s="324"/>
      <c r="AN2936" s="324"/>
    </row>
    <row r="2937" spans="1:40" s="192" customFormat="1" ht="100.5" customHeight="1">
      <c r="A2937" s="8" t="s">
        <v>2269</v>
      </c>
      <c r="B2937" s="49" t="s">
        <v>819</v>
      </c>
      <c r="C2937" s="50" t="s">
        <v>2186</v>
      </c>
      <c r="D2937" s="50" t="s">
        <v>2187</v>
      </c>
      <c r="E2937" s="51" t="s">
        <v>2188</v>
      </c>
      <c r="F2937" s="50" t="s">
        <v>2187</v>
      </c>
      <c r="G2937" s="51" t="s">
        <v>2188</v>
      </c>
      <c r="H2937" s="51" t="s">
        <v>2189</v>
      </c>
      <c r="I2937" s="51" t="s">
        <v>2190</v>
      </c>
      <c r="J2937" s="208" t="s">
        <v>38</v>
      </c>
      <c r="K2937" s="53">
        <v>100</v>
      </c>
      <c r="L2937" s="95">
        <v>231010000</v>
      </c>
      <c r="M2937" s="5" t="s">
        <v>128</v>
      </c>
      <c r="N2937" s="51" t="s">
        <v>707</v>
      </c>
      <c r="O2937" s="421" t="s">
        <v>2270</v>
      </c>
      <c r="P2937" s="49"/>
      <c r="Q2937" s="55" t="s">
        <v>2192</v>
      </c>
      <c r="R2937" s="50" t="s">
        <v>843</v>
      </c>
      <c r="S2937" s="98"/>
      <c r="T2937" s="208" t="s">
        <v>51</v>
      </c>
      <c r="U2937" s="413"/>
      <c r="V2937" s="412">
        <v>20522.599999999999</v>
      </c>
      <c r="W2937" s="412">
        <v>20522.599999999999</v>
      </c>
      <c r="X2937" s="60">
        <f t="shared" si="135"/>
        <v>22985.312000000002</v>
      </c>
      <c r="Y2937" s="58" t="s">
        <v>77</v>
      </c>
      <c r="Z2937" s="50">
        <v>2016</v>
      </c>
      <c r="AA2937" s="2"/>
      <c r="AB2937" s="2" t="s">
        <v>2193</v>
      </c>
      <c r="AC2937" s="211" t="s">
        <v>209</v>
      </c>
      <c r="AD2937" s="196"/>
      <c r="AE2937" s="196"/>
      <c r="AF2937" s="196"/>
      <c r="AG2937" s="263"/>
      <c r="AH2937" s="263"/>
      <c r="AI2937" s="263"/>
      <c r="AJ2937" s="263"/>
      <c r="AK2937" s="2" t="s">
        <v>2194</v>
      </c>
      <c r="AL2937" s="190"/>
      <c r="AM2937" s="324"/>
      <c r="AN2937" s="324"/>
    </row>
    <row r="2938" spans="1:40" s="192" customFormat="1" ht="100.5" customHeight="1">
      <c r="A2938" s="8" t="s">
        <v>2271</v>
      </c>
      <c r="B2938" s="49" t="s">
        <v>819</v>
      </c>
      <c r="C2938" s="50" t="s">
        <v>2186</v>
      </c>
      <c r="D2938" s="50" t="s">
        <v>2187</v>
      </c>
      <c r="E2938" s="51" t="s">
        <v>2188</v>
      </c>
      <c r="F2938" s="50" t="s">
        <v>2187</v>
      </c>
      <c r="G2938" s="51" t="s">
        <v>2188</v>
      </c>
      <c r="H2938" s="51" t="s">
        <v>2189</v>
      </c>
      <c r="I2938" s="51" t="s">
        <v>2190</v>
      </c>
      <c r="J2938" s="208" t="s">
        <v>38</v>
      </c>
      <c r="K2938" s="53">
        <v>100</v>
      </c>
      <c r="L2938" s="95">
        <v>231010000</v>
      </c>
      <c r="M2938" s="5" t="s">
        <v>128</v>
      </c>
      <c r="N2938" s="51" t="s">
        <v>707</v>
      </c>
      <c r="O2938" s="49" t="s">
        <v>2272</v>
      </c>
      <c r="P2938" s="49"/>
      <c r="Q2938" s="55" t="s">
        <v>2192</v>
      </c>
      <c r="R2938" s="50" t="s">
        <v>843</v>
      </c>
      <c r="S2938" s="98"/>
      <c r="T2938" s="208" t="s">
        <v>51</v>
      </c>
      <c r="U2938" s="413"/>
      <c r="V2938" s="412">
        <v>134862.79999999999</v>
      </c>
      <c r="W2938" s="412">
        <v>134862.79999999999</v>
      </c>
      <c r="X2938" s="60">
        <f t="shared" si="135"/>
        <v>151046.33600000001</v>
      </c>
      <c r="Y2938" s="58" t="s">
        <v>77</v>
      </c>
      <c r="Z2938" s="50">
        <v>2016</v>
      </c>
      <c r="AA2938" s="2"/>
      <c r="AB2938" s="2" t="s">
        <v>2193</v>
      </c>
      <c r="AC2938" s="211" t="s">
        <v>209</v>
      </c>
      <c r="AD2938" s="196"/>
      <c r="AE2938" s="196"/>
      <c r="AF2938" s="196"/>
      <c r="AG2938" s="263"/>
      <c r="AH2938" s="263"/>
      <c r="AI2938" s="263"/>
      <c r="AJ2938" s="263"/>
      <c r="AK2938" s="2" t="s">
        <v>2194</v>
      </c>
      <c r="AL2938" s="190"/>
      <c r="AM2938" s="324"/>
      <c r="AN2938" s="324"/>
    </row>
    <row r="2939" spans="1:40" s="192" customFormat="1" ht="100.5" customHeight="1">
      <c r="A2939" s="8" t="s">
        <v>2273</v>
      </c>
      <c r="B2939" s="49" t="s">
        <v>819</v>
      </c>
      <c r="C2939" s="50" t="s">
        <v>2186</v>
      </c>
      <c r="D2939" s="50" t="s">
        <v>2187</v>
      </c>
      <c r="E2939" s="51" t="s">
        <v>2188</v>
      </c>
      <c r="F2939" s="50" t="s">
        <v>2187</v>
      </c>
      <c r="G2939" s="51" t="s">
        <v>2188</v>
      </c>
      <c r="H2939" s="51" t="s">
        <v>2189</v>
      </c>
      <c r="I2939" s="51" t="s">
        <v>2190</v>
      </c>
      <c r="J2939" s="51" t="s">
        <v>38</v>
      </c>
      <c r="K2939" s="53">
        <v>100</v>
      </c>
      <c r="L2939" s="95">
        <v>271034100</v>
      </c>
      <c r="M2939" s="327" t="s">
        <v>84</v>
      </c>
      <c r="N2939" s="406" t="s">
        <v>707</v>
      </c>
      <c r="O2939" s="422" t="s">
        <v>2274</v>
      </c>
      <c r="P2939" s="406"/>
      <c r="Q2939" s="409" t="s">
        <v>2192</v>
      </c>
      <c r="R2939" s="385" t="s">
        <v>843</v>
      </c>
      <c r="S2939" s="408"/>
      <c r="T2939" s="410" t="s">
        <v>51</v>
      </c>
      <c r="U2939" s="411"/>
      <c r="V2939" s="423">
        <v>439420</v>
      </c>
      <c r="W2939" s="423">
        <v>439420</v>
      </c>
      <c r="X2939" s="424">
        <f t="shared" si="135"/>
        <v>492150.4</v>
      </c>
      <c r="Y2939" s="425" t="s">
        <v>77</v>
      </c>
      <c r="Z2939" s="385">
        <v>2016</v>
      </c>
      <c r="AA2939" s="290"/>
      <c r="AB2939" s="2" t="s">
        <v>2193</v>
      </c>
      <c r="AC2939" s="426" t="s">
        <v>209</v>
      </c>
      <c r="AD2939" s="427"/>
      <c r="AE2939" s="427"/>
      <c r="AF2939" s="427"/>
      <c r="AG2939" s="293"/>
      <c r="AH2939" s="293"/>
      <c r="AI2939" s="293"/>
      <c r="AJ2939" s="293"/>
      <c r="AK2939" s="290" t="s">
        <v>2194</v>
      </c>
      <c r="AL2939" s="190"/>
      <c r="AM2939" s="324"/>
      <c r="AN2939" s="324"/>
    </row>
    <row r="2940" spans="1:40" s="192" customFormat="1" ht="100.5" customHeight="1">
      <c r="A2940" s="288" t="s">
        <v>2275</v>
      </c>
      <c r="B2940" s="432" t="s">
        <v>819</v>
      </c>
      <c r="C2940" s="385" t="s">
        <v>2186</v>
      </c>
      <c r="D2940" s="385" t="s">
        <v>2187</v>
      </c>
      <c r="E2940" s="406" t="s">
        <v>2188</v>
      </c>
      <c r="F2940" s="385" t="s">
        <v>2187</v>
      </c>
      <c r="G2940" s="406" t="s">
        <v>2188</v>
      </c>
      <c r="H2940" s="406" t="s">
        <v>2189</v>
      </c>
      <c r="I2940" s="406" t="s">
        <v>2190</v>
      </c>
      <c r="J2940" s="410" t="s">
        <v>38</v>
      </c>
      <c r="K2940" s="407">
        <v>100</v>
      </c>
      <c r="L2940" s="620">
        <v>471010000</v>
      </c>
      <c r="M2940" s="367" t="s">
        <v>125</v>
      </c>
      <c r="N2940" s="406" t="s">
        <v>707</v>
      </c>
      <c r="O2940" s="385" t="s">
        <v>2276</v>
      </c>
      <c r="P2940" s="406"/>
      <c r="Q2940" s="409" t="s">
        <v>2192</v>
      </c>
      <c r="R2940" s="385" t="s">
        <v>843</v>
      </c>
      <c r="S2940" s="408"/>
      <c r="T2940" s="410" t="s">
        <v>51</v>
      </c>
      <c r="U2940" s="411"/>
      <c r="V2940" s="387">
        <v>642857.04</v>
      </c>
      <c r="W2940" s="387">
        <v>642857.04</v>
      </c>
      <c r="X2940" s="424">
        <f t="shared" si="135"/>
        <v>719999.88480000012</v>
      </c>
      <c r="Y2940" s="425" t="s">
        <v>77</v>
      </c>
      <c r="Z2940" s="385">
        <v>2016</v>
      </c>
      <c r="AA2940" s="290"/>
      <c r="AB2940" s="2" t="s">
        <v>2193</v>
      </c>
      <c r="AC2940" s="426" t="s">
        <v>209</v>
      </c>
      <c r="AD2940" s="427"/>
      <c r="AE2940" s="427"/>
      <c r="AF2940" s="427"/>
      <c r="AG2940" s="293"/>
      <c r="AH2940" s="293"/>
      <c r="AI2940" s="293"/>
      <c r="AJ2940" s="293"/>
      <c r="AK2940" s="290" t="s">
        <v>2194</v>
      </c>
      <c r="AL2940" s="190"/>
      <c r="AM2940" s="324"/>
      <c r="AN2940" s="324"/>
    </row>
    <row r="2941" spans="1:40" s="192" customFormat="1" ht="100.5" customHeight="1">
      <c r="A2941" s="288" t="s">
        <v>2277</v>
      </c>
      <c r="B2941" s="432" t="s">
        <v>819</v>
      </c>
      <c r="C2941" s="385" t="s">
        <v>2186</v>
      </c>
      <c r="D2941" s="385" t="s">
        <v>2187</v>
      </c>
      <c r="E2941" s="406" t="s">
        <v>2188</v>
      </c>
      <c r="F2941" s="385" t="s">
        <v>2187</v>
      </c>
      <c r="G2941" s="406" t="s">
        <v>2188</v>
      </c>
      <c r="H2941" s="406" t="s">
        <v>2189</v>
      </c>
      <c r="I2941" s="406" t="s">
        <v>2190</v>
      </c>
      <c r="J2941" s="410" t="s">
        <v>38</v>
      </c>
      <c r="K2941" s="407">
        <v>100</v>
      </c>
      <c r="L2941" s="620">
        <v>471010000</v>
      </c>
      <c r="M2941" s="367" t="s">
        <v>125</v>
      </c>
      <c r="N2941" s="406" t="s">
        <v>707</v>
      </c>
      <c r="O2941" s="406" t="s">
        <v>2278</v>
      </c>
      <c r="P2941" s="406"/>
      <c r="Q2941" s="409" t="s">
        <v>2192</v>
      </c>
      <c r="R2941" s="385" t="s">
        <v>843</v>
      </c>
      <c r="S2941" s="408"/>
      <c r="T2941" s="410" t="s">
        <v>51</v>
      </c>
      <c r="U2941" s="411"/>
      <c r="V2941" s="423">
        <v>73048.5</v>
      </c>
      <c r="W2941" s="423">
        <v>73048.5</v>
      </c>
      <c r="X2941" s="424">
        <f t="shared" ref="X2941:X2947" si="139">W2941*1.12</f>
        <v>81814.320000000007</v>
      </c>
      <c r="Y2941" s="425" t="s">
        <v>77</v>
      </c>
      <c r="Z2941" s="385">
        <v>2016</v>
      </c>
      <c r="AA2941" s="290"/>
      <c r="AB2941" s="2" t="s">
        <v>2193</v>
      </c>
      <c r="AC2941" s="426" t="s">
        <v>209</v>
      </c>
      <c r="AD2941" s="427"/>
      <c r="AE2941" s="427"/>
      <c r="AF2941" s="427"/>
      <c r="AG2941" s="293"/>
      <c r="AH2941" s="293"/>
      <c r="AI2941" s="293"/>
      <c r="AJ2941" s="293"/>
      <c r="AK2941" s="290" t="s">
        <v>2194</v>
      </c>
      <c r="AL2941" s="190"/>
      <c r="AM2941" s="324"/>
      <c r="AN2941" s="324"/>
    </row>
    <row r="2942" spans="1:40" s="192" customFormat="1" ht="100.5" customHeight="1">
      <c r="A2942" s="288" t="s">
        <v>2279</v>
      </c>
      <c r="B2942" s="432" t="s">
        <v>819</v>
      </c>
      <c r="C2942" s="385" t="s">
        <v>2186</v>
      </c>
      <c r="D2942" s="385" t="s">
        <v>2187</v>
      </c>
      <c r="E2942" s="406" t="s">
        <v>2188</v>
      </c>
      <c r="F2942" s="385" t="s">
        <v>2187</v>
      </c>
      <c r="G2942" s="406" t="s">
        <v>2188</v>
      </c>
      <c r="H2942" s="406" t="s">
        <v>2189</v>
      </c>
      <c r="I2942" s="406" t="s">
        <v>2190</v>
      </c>
      <c r="J2942" s="410" t="s">
        <v>38</v>
      </c>
      <c r="K2942" s="407">
        <v>100</v>
      </c>
      <c r="L2942" s="620">
        <v>471010000</v>
      </c>
      <c r="M2942" s="367" t="s">
        <v>125</v>
      </c>
      <c r="N2942" s="406" t="s">
        <v>707</v>
      </c>
      <c r="O2942" s="406" t="s">
        <v>2280</v>
      </c>
      <c r="P2942" s="406"/>
      <c r="Q2942" s="409" t="s">
        <v>2192</v>
      </c>
      <c r="R2942" s="385" t="s">
        <v>843</v>
      </c>
      <c r="S2942" s="408"/>
      <c r="T2942" s="410" t="s">
        <v>51</v>
      </c>
      <c r="U2942" s="411"/>
      <c r="V2942" s="423">
        <v>242722.5</v>
      </c>
      <c r="W2942" s="423">
        <v>242722.5</v>
      </c>
      <c r="X2942" s="424">
        <f t="shared" si="139"/>
        <v>271849.2</v>
      </c>
      <c r="Y2942" s="425" t="s">
        <v>77</v>
      </c>
      <c r="Z2942" s="385">
        <v>2016</v>
      </c>
      <c r="AA2942" s="290"/>
      <c r="AB2942" s="2" t="s">
        <v>2193</v>
      </c>
      <c r="AC2942" s="426" t="s">
        <v>209</v>
      </c>
      <c r="AD2942" s="427"/>
      <c r="AE2942" s="427"/>
      <c r="AF2942" s="427"/>
      <c r="AG2942" s="293"/>
      <c r="AH2942" s="293"/>
      <c r="AI2942" s="293"/>
      <c r="AJ2942" s="293"/>
      <c r="AK2942" s="290" t="s">
        <v>2194</v>
      </c>
      <c r="AL2942" s="190"/>
      <c r="AM2942" s="324"/>
      <c r="AN2942" s="324"/>
    </row>
    <row r="2943" spans="1:40" s="192" customFormat="1" ht="100.5" customHeight="1">
      <c r="A2943" s="288" t="s">
        <v>2281</v>
      </c>
      <c r="B2943" s="432" t="s">
        <v>819</v>
      </c>
      <c r="C2943" s="385" t="s">
        <v>2186</v>
      </c>
      <c r="D2943" s="385" t="s">
        <v>2187</v>
      </c>
      <c r="E2943" s="406" t="s">
        <v>2188</v>
      </c>
      <c r="F2943" s="385" t="s">
        <v>2187</v>
      </c>
      <c r="G2943" s="406" t="s">
        <v>2188</v>
      </c>
      <c r="H2943" s="406" t="s">
        <v>2189</v>
      </c>
      <c r="I2943" s="406" t="s">
        <v>2190</v>
      </c>
      <c r="J2943" s="410" t="s">
        <v>38</v>
      </c>
      <c r="K2943" s="407">
        <v>100</v>
      </c>
      <c r="L2943" s="620">
        <v>471010000</v>
      </c>
      <c r="M2943" s="367" t="s">
        <v>125</v>
      </c>
      <c r="N2943" s="406" t="s">
        <v>707</v>
      </c>
      <c r="O2943" s="406" t="s">
        <v>2282</v>
      </c>
      <c r="P2943" s="406"/>
      <c r="Q2943" s="409" t="s">
        <v>2192</v>
      </c>
      <c r="R2943" s="385" t="s">
        <v>843</v>
      </c>
      <c r="S2943" s="408"/>
      <c r="T2943" s="410" t="s">
        <v>51</v>
      </c>
      <c r="U2943" s="411"/>
      <c r="V2943" s="423">
        <v>182053.5</v>
      </c>
      <c r="W2943" s="423">
        <v>182053.5</v>
      </c>
      <c r="X2943" s="424">
        <f t="shared" si="139"/>
        <v>203899.92</v>
      </c>
      <c r="Y2943" s="425" t="s">
        <v>77</v>
      </c>
      <c r="Z2943" s="385">
        <v>2016</v>
      </c>
      <c r="AA2943" s="290"/>
      <c r="AB2943" s="2" t="s">
        <v>2193</v>
      </c>
      <c r="AC2943" s="426" t="s">
        <v>209</v>
      </c>
      <c r="AD2943" s="427"/>
      <c r="AE2943" s="427"/>
      <c r="AF2943" s="427"/>
      <c r="AG2943" s="293"/>
      <c r="AH2943" s="293"/>
      <c r="AI2943" s="293"/>
      <c r="AJ2943" s="293"/>
      <c r="AK2943" s="290" t="s">
        <v>2194</v>
      </c>
      <c r="AL2943" s="190"/>
      <c r="AM2943" s="324"/>
      <c r="AN2943" s="324"/>
    </row>
    <row r="2944" spans="1:40" s="552" customFormat="1" ht="100.5" customHeight="1">
      <c r="A2944" s="495" t="s">
        <v>2293</v>
      </c>
      <c r="B2944" s="493" t="s">
        <v>243</v>
      </c>
      <c r="C2944" s="834" t="s">
        <v>2294</v>
      </c>
      <c r="D2944" s="834" t="s">
        <v>2295</v>
      </c>
      <c r="E2944" s="493" t="s">
        <v>2296</v>
      </c>
      <c r="F2944" s="834" t="s">
        <v>2295</v>
      </c>
      <c r="G2944" s="835" t="s">
        <v>2296</v>
      </c>
      <c r="H2944" s="834" t="s">
        <v>2297</v>
      </c>
      <c r="I2944" s="835" t="s">
        <v>2298</v>
      </c>
      <c r="J2944" s="559" t="s">
        <v>38</v>
      </c>
      <c r="K2944" s="541">
        <v>100</v>
      </c>
      <c r="L2944" s="495">
        <v>511010000</v>
      </c>
      <c r="M2944" s="496" t="s">
        <v>88</v>
      </c>
      <c r="N2944" s="543" t="s">
        <v>2291</v>
      </c>
      <c r="O2944" s="543" t="s">
        <v>2299</v>
      </c>
      <c r="P2944" s="543"/>
      <c r="Q2944" s="494" t="s">
        <v>2192</v>
      </c>
      <c r="R2944" s="495" t="s">
        <v>843</v>
      </c>
      <c r="S2944" s="607"/>
      <c r="T2944" s="607" t="s">
        <v>51</v>
      </c>
      <c r="U2944" s="607"/>
      <c r="V2944" s="836">
        <v>380000</v>
      </c>
      <c r="W2944" s="836">
        <v>0</v>
      </c>
      <c r="X2944" s="545">
        <v>0</v>
      </c>
      <c r="Y2944" s="546" t="s">
        <v>77</v>
      </c>
      <c r="Z2944" s="495">
        <v>2016</v>
      </c>
      <c r="AA2944" s="548"/>
      <c r="AB2944" s="501" t="s">
        <v>2193</v>
      </c>
      <c r="AC2944" s="548" t="s">
        <v>209</v>
      </c>
      <c r="AD2944" s="548"/>
      <c r="AE2944" s="548"/>
      <c r="AF2944" s="548"/>
      <c r="AG2944" s="549"/>
      <c r="AH2944" s="549"/>
      <c r="AI2944" s="549"/>
      <c r="AJ2944" s="549"/>
      <c r="AK2944" s="501" t="s">
        <v>2194</v>
      </c>
      <c r="AL2944" s="550"/>
      <c r="AM2944" s="551"/>
      <c r="AN2944" s="551"/>
    </row>
    <row r="2945" spans="1:40" s="192" customFormat="1" ht="100.5" customHeight="1">
      <c r="A2945" s="8" t="s">
        <v>4130</v>
      </c>
      <c r="B2945" s="49" t="s">
        <v>243</v>
      </c>
      <c r="C2945" s="434" t="s">
        <v>2294</v>
      </c>
      <c r="D2945" s="434" t="s">
        <v>2295</v>
      </c>
      <c r="E2945" s="5" t="s">
        <v>2296</v>
      </c>
      <c r="F2945" s="434" t="s">
        <v>2295</v>
      </c>
      <c r="G2945" s="435" t="s">
        <v>2296</v>
      </c>
      <c r="H2945" s="434" t="s">
        <v>2297</v>
      </c>
      <c r="I2945" s="435" t="s">
        <v>2298</v>
      </c>
      <c r="J2945" s="208" t="s">
        <v>38</v>
      </c>
      <c r="K2945" s="53">
        <v>100</v>
      </c>
      <c r="L2945" s="8">
        <v>511010000</v>
      </c>
      <c r="M2945" s="26" t="s">
        <v>88</v>
      </c>
      <c r="N2945" s="51" t="s">
        <v>1199</v>
      </c>
      <c r="O2945" s="51" t="s">
        <v>2299</v>
      </c>
      <c r="P2945" s="51"/>
      <c r="Q2945" s="55" t="s">
        <v>2192</v>
      </c>
      <c r="R2945" s="50" t="s">
        <v>843</v>
      </c>
      <c r="S2945" s="92"/>
      <c r="T2945" s="92" t="s">
        <v>51</v>
      </c>
      <c r="U2945" s="92"/>
      <c r="V2945" s="436">
        <v>404425</v>
      </c>
      <c r="W2945" s="436">
        <v>404425</v>
      </c>
      <c r="X2945" s="60">
        <f t="shared" si="139"/>
        <v>452956.00000000006</v>
      </c>
      <c r="Y2945" s="58"/>
      <c r="Z2945" s="50">
        <v>2016</v>
      </c>
      <c r="AA2945" s="451" t="s">
        <v>3841</v>
      </c>
      <c r="AB2945" s="2" t="s">
        <v>2193</v>
      </c>
      <c r="AC2945" s="433" t="s">
        <v>209</v>
      </c>
      <c r="AD2945" s="196"/>
      <c r="AE2945" s="196"/>
      <c r="AF2945" s="196"/>
      <c r="AG2945" s="263"/>
      <c r="AH2945" s="263"/>
      <c r="AI2945" s="263"/>
      <c r="AJ2945" s="263"/>
      <c r="AK2945" s="2" t="s">
        <v>3862</v>
      </c>
      <c r="AL2945" s="190"/>
      <c r="AM2945" s="324"/>
      <c r="AN2945" s="324"/>
    </row>
    <row r="2946" spans="1:40" s="552" customFormat="1" ht="100.5" customHeight="1">
      <c r="A2946" s="495" t="s">
        <v>2300</v>
      </c>
      <c r="B2946" s="493" t="s">
        <v>243</v>
      </c>
      <c r="C2946" s="834" t="s">
        <v>2294</v>
      </c>
      <c r="D2946" s="834" t="s">
        <v>2295</v>
      </c>
      <c r="E2946" s="493" t="s">
        <v>2296</v>
      </c>
      <c r="F2946" s="834" t="s">
        <v>2295</v>
      </c>
      <c r="G2946" s="835" t="s">
        <v>2296</v>
      </c>
      <c r="H2946" s="834" t="s">
        <v>2301</v>
      </c>
      <c r="I2946" s="835" t="s">
        <v>2302</v>
      </c>
      <c r="J2946" s="559" t="s">
        <v>38</v>
      </c>
      <c r="K2946" s="541">
        <v>100</v>
      </c>
      <c r="L2946" s="495">
        <v>511010000</v>
      </c>
      <c r="M2946" s="496" t="s">
        <v>88</v>
      </c>
      <c r="N2946" s="543" t="s">
        <v>2291</v>
      </c>
      <c r="O2946" s="543" t="s">
        <v>2299</v>
      </c>
      <c r="P2946" s="543"/>
      <c r="Q2946" s="494" t="s">
        <v>2192</v>
      </c>
      <c r="R2946" s="495" t="s">
        <v>843</v>
      </c>
      <c r="S2946" s="607"/>
      <c r="T2946" s="607" t="s">
        <v>51</v>
      </c>
      <c r="U2946" s="607"/>
      <c r="V2946" s="707">
        <v>430352</v>
      </c>
      <c r="W2946" s="707">
        <v>0</v>
      </c>
      <c r="X2946" s="545">
        <v>0</v>
      </c>
      <c r="Y2946" s="546" t="s">
        <v>77</v>
      </c>
      <c r="Z2946" s="495">
        <v>2016</v>
      </c>
      <c r="AA2946" s="548"/>
      <c r="AB2946" s="501" t="s">
        <v>2193</v>
      </c>
      <c r="AC2946" s="548" t="s">
        <v>209</v>
      </c>
      <c r="AD2946" s="548"/>
      <c r="AE2946" s="548"/>
      <c r="AF2946" s="548"/>
      <c r="AG2946" s="549"/>
      <c r="AH2946" s="549"/>
      <c r="AI2946" s="549"/>
      <c r="AJ2946" s="549"/>
      <c r="AK2946" s="501" t="s">
        <v>2194</v>
      </c>
      <c r="AL2946" s="550"/>
      <c r="AM2946" s="551"/>
      <c r="AN2946" s="551"/>
    </row>
    <row r="2947" spans="1:40" s="192" customFormat="1" ht="100.5" customHeight="1">
      <c r="A2947" s="8" t="s">
        <v>4131</v>
      </c>
      <c r="B2947" s="49" t="s">
        <v>243</v>
      </c>
      <c r="C2947" s="434" t="s">
        <v>2294</v>
      </c>
      <c r="D2947" s="434" t="s">
        <v>2295</v>
      </c>
      <c r="E2947" s="5" t="s">
        <v>2296</v>
      </c>
      <c r="F2947" s="434" t="s">
        <v>2295</v>
      </c>
      <c r="G2947" s="435" t="s">
        <v>2296</v>
      </c>
      <c r="H2947" s="434" t="s">
        <v>2301</v>
      </c>
      <c r="I2947" s="435" t="s">
        <v>2302</v>
      </c>
      <c r="J2947" s="208" t="s">
        <v>38</v>
      </c>
      <c r="K2947" s="53">
        <v>100</v>
      </c>
      <c r="L2947" s="8">
        <v>511010000</v>
      </c>
      <c r="M2947" s="26" t="s">
        <v>88</v>
      </c>
      <c r="N2947" s="51" t="s">
        <v>1199</v>
      </c>
      <c r="O2947" s="51" t="s">
        <v>2299</v>
      </c>
      <c r="P2947" s="51"/>
      <c r="Q2947" s="55" t="s">
        <v>2192</v>
      </c>
      <c r="R2947" s="50" t="s">
        <v>843</v>
      </c>
      <c r="S2947" s="92"/>
      <c r="T2947" s="92" t="s">
        <v>51</v>
      </c>
      <c r="U2947" s="92"/>
      <c r="V2947" s="57">
        <v>430352</v>
      </c>
      <c r="W2947" s="57">
        <v>430352</v>
      </c>
      <c r="X2947" s="60">
        <f t="shared" si="139"/>
        <v>481994.24000000005</v>
      </c>
      <c r="Y2947" s="58"/>
      <c r="Z2947" s="50">
        <v>2016</v>
      </c>
      <c r="AA2947" s="451" t="s">
        <v>3831</v>
      </c>
      <c r="AB2947" s="2" t="s">
        <v>2193</v>
      </c>
      <c r="AC2947" s="433" t="s">
        <v>209</v>
      </c>
      <c r="AD2947" s="196"/>
      <c r="AE2947" s="196"/>
      <c r="AF2947" s="196"/>
      <c r="AG2947" s="263"/>
      <c r="AH2947" s="263"/>
      <c r="AI2947" s="263"/>
      <c r="AJ2947" s="263"/>
      <c r="AK2947" s="2" t="s">
        <v>3862</v>
      </c>
      <c r="AL2947" s="190"/>
      <c r="AM2947" s="324"/>
      <c r="AN2947" s="324"/>
    </row>
    <row r="2948" spans="1:40" s="192" customFormat="1" ht="100.5" customHeight="1">
      <c r="A2948" s="4" t="s">
        <v>2372</v>
      </c>
      <c r="B2948" s="49" t="s">
        <v>243</v>
      </c>
      <c r="C2948" s="94" t="s">
        <v>2373</v>
      </c>
      <c r="D2948" s="94" t="s">
        <v>2374</v>
      </c>
      <c r="E2948" s="94" t="s">
        <v>2375</v>
      </c>
      <c r="F2948" s="94" t="s">
        <v>2374</v>
      </c>
      <c r="G2948" s="94" t="s">
        <v>2375</v>
      </c>
      <c r="H2948" s="94" t="s">
        <v>2374</v>
      </c>
      <c r="I2948" s="94" t="s">
        <v>2375</v>
      </c>
      <c r="J2948" s="49" t="s">
        <v>38</v>
      </c>
      <c r="K2948" s="448">
        <v>100</v>
      </c>
      <c r="L2948" s="94" t="s">
        <v>2059</v>
      </c>
      <c r="M2948" s="26" t="s">
        <v>341</v>
      </c>
      <c r="N2948" s="51" t="s">
        <v>761</v>
      </c>
      <c r="O2948" s="272" t="s">
        <v>2376</v>
      </c>
      <c r="P2948" s="449"/>
      <c r="Q2948" s="49" t="s">
        <v>2323</v>
      </c>
      <c r="R2948" s="49" t="s">
        <v>2377</v>
      </c>
      <c r="S2948" s="49"/>
      <c r="T2948" s="49" t="s">
        <v>51</v>
      </c>
      <c r="U2948" s="450"/>
      <c r="V2948" s="60">
        <v>23649.03</v>
      </c>
      <c r="W2948" s="60">
        <v>23649.03</v>
      </c>
      <c r="X2948" s="60">
        <v>26486.9136</v>
      </c>
      <c r="Y2948" s="49" t="s">
        <v>77</v>
      </c>
      <c r="Z2948" s="451">
        <v>2016</v>
      </c>
      <c r="AA2948" s="451"/>
      <c r="AB2948" s="238" t="s">
        <v>2193</v>
      </c>
      <c r="AC2948" s="211" t="s">
        <v>209</v>
      </c>
      <c r="AD2948" s="196"/>
      <c r="AE2948" s="196"/>
      <c r="AF2948" s="196"/>
      <c r="AG2948" s="263"/>
      <c r="AH2948" s="263"/>
      <c r="AI2948" s="263"/>
      <c r="AJ2948" s="263"/>
      <c r="AK2948" s="2" t="s">
        <v>2371</v>
      </c>
      <c r="AL2948" s="190"/>
      <c r="AM2948" s="324"/>
      <c r="AN2948" s="324"/>
    </row>
    <row r="2949" spans="1:40" s="552" customFormat="1" ht="100.5" customHeight="1">
      <c r="A2949" s="540" t="s">
        <v>2378</v>
      </c>
      <c r="B2949" s="493" t="s">
        <v>243</v>
      </c>
      <c r="C2949" s="506" t="s">
        <v>2373</v>
      </c>
      <c r="D2949" s="506" t="s">
        <v>2374</v>
      </c>
      <c r="E2949" s="506" t="s">
        <v>2375</v>
      </c>
      <c r="F2949" s="506" t="s">
        <v>2374</v>
      </c>
      <c r="G2949" s="506" t="s">
        <v>2375</v>
      </c>
      <c r="H2949" s="506" t="s">
        <v>2374</v>
      </c>
      <c r="I2949" s="506" t="s">
        <v>2375</v>
      </c>
      <c r="J2949" s="493" t="s">
        <v>38</v>
      </c>
      <c r="K2949" s="808">
        <v>100</v>
      </c>
      <c r="L2949" s="493">
        <v>311010000</v>
      </c>
      <c r="M2949" s="506" t="s">
        <v>342</v>
      </c>
      <c r="N2949" s="543" t="s">
        <v>761</v>
      </c>
      <c r="O2949" s="809" t="s">
        <v>2379</v>
      </c>
      <c r="P2949" s="493"/>
      <c r="Q2949" s="493" t="s">
        <v>2323</v>
      </c>
      <c r="R2949" s="493" t="s">
        <v>2377</v>
      </c>
      <c r="S2949" s="493"/>
      <c r="T2949" s="493" t="s">
        <v>51</v>
      </c>
      <c r="U2949" s="810"/>
      <c r="V2949" s="544">
        <v>200000</v>
      </c>
      <c r="W2949" s="544">
        <v>0</v>
      </c>
      <c r="X2949" s="545">
        <v>0</v>
      </c>
      <c r="Y2949" s="811" t="s">
        <v>77</v>
      </c>
      <c r="Z2949" s="506">
        <v>2016</v>
      </c>
      <c r="AA2949" s="506"/>
      <c r="AB2949" s="499" t="s">
        <v>2193</v>
      </c>
      <c r="AC2949" s="547" t="s">
        <v>209</v>
      </c>
      <c r="AD2949" s="548"/>
      <c r="AE2949" s="548"/>
      <c r="AF2949" s="548"/>
      <c r="AG2949" s="549"/>
      <c r="AH2949" s="549"/>
      <c r="AI2949" s="549"/>
      <c r="AJ2949" s="549"/>
      <c r="AK2949" s="501" t="s">
        <v>2371</v>
      </c>
      <c r="AL2949" s="550"/>
      <c r="AM2949" s="551"/>
      <c r="AN2949" s="551"/>
    </row>
    <row r="2950" spans="1:40" s="192" customFormat="1" ht="100.5" customHeight="1">
      <c r="A2950" s="794" t="s">
        <v>4036</v>
      </c>
      <c r="B2950" s="768" t="s">
        <v>33</v>
      </c>
      <c r="C2950" s="752" t="s">
        <v>2373</v>
      </c>
      <c r="D2950" s="752" t="s">
        <v>2374</v>
      </c>
      <c r="E2950" s="752" t="s">
        <v>2375</v>
      </c>
      <c r="F2950" s="752" t="s">
        <v>2374</v>
      </c>
      <c r="G2950" s="752" t="s">
        <v>2375</v>
      </c>
      <c r="H2950" s="752" t="s">
        <v>2374</v>
      </c>
      <c r="I2950" s="752" t="s">
        <v>2375</v>
      </c>
      <c r="J2950" s="776" t="s">
        <v>38</v>
      </c>
      <c r="K2950" s="802">
        <v>100</v>
      </c>
      <c r="L2950" s="749">
        <v>311010000</v>
      </c>
      <c r="M2950" s="752" t="s">
        <v>342</v>
      </c>
      <c r="N2950" s="754" t="s">
        <v>1199</v>
      </c>
      <c r="O2950" s="803" t="s">
        <v>2379</v>
      </c>
      <c r="P2950" s="776"/>
      <c r="Q2950" s="776" t="s">
        <v>2323</v>
      </c>
      <c r="R2950" s="776" t="s">
        <v>2377</v>
      </c>
      <c r="S2950" s="776"/>
      <c r="T2950" s="776" t="s">
        <v>51</v>
      </c>
      <c r="U2950" s="452"/>
      <c r="V2950" s="769">
        <v>200000</v>
      </c>
      <c r="W2950" s="769">
        <v>200000</v>
      </c>
      <c r="X2950" s="796">
        <v>224000.00000000003</v>
      </c>
      <c r="Y2950" s="804"/>
      <c r="Z2950" s="805">
        <v>2016</v>
      </c>
      <c r="AA2950" s="768" t="s">
        <v>3831</v>
      </c>
      <c r="AB2950" s="798" t="s">
        <v>2193</v>
      </c>
      <c r="AC2950" s="799" t="s">
        <v>209</v>
      </c>
      <c r="AD2950" s="806"/>
      <c r="AE2950" s="806"/>
      <c r="AF2950" s="806"/>
      <c r="AG2950" s="807"/>
      <c r="AH2950" s="807"/>
      <c r="AI2950" s="807"/>
      <c r="AJ2950" s="807"/>
      <c r="AK2950" s="790" t="s">
        <v>4021</v>
      </c>
      <c r="AL2950" s="190"/>
      <c r="AM2950" s="324"/>
      <c r="AN2950" s="324"/>
    </row>
    <row r="2951" spans="1:40" s="192" customFormat="1" ht="100.5" customHeight="1">
      <c r="A2951" s="4" t="s">
        <v>2380</v>
      </c>
      <c r="B2951" s="49" t="s">
        <v>243</v>
      </c>
      <c r="C2951" s="50" t="s">
        <v>2381</v>
      </c>
      <c r="D2951" s="454" t="s">
        <v>2382</v>
      </c>
      <c r="E2951" s="8" t="s">
        <v>2383</v>
      </c>
      <c r="F2951" s="454" t="s">
        <v>2382</v>
      </c>
      <c r="G2951" s="8" t="s">
        <v>2383</v>
      </c>
      <c r="H2951" s="454" t="s">
        <v>2382</v>
      </c>
      <c r="I2951" s="8" t="s">
        <v>2383</v>
      </c>
      <c r="J2951" s="49" t="s">
        <v>38</v>
      </c>
      <c r="K2951" s="53">
        <v>100</v>
      </c>
      <c r="L2951" s="94" t="s">
        <v>2059</v>
      </c>
      <c r="M2951" s="26" t="s">
        <v>341</v>
      </c>
      <c r="N2951" s="51" t="s">
        <v>761</v>
      </c>
      <c r="O2951" s="272" t="s">
        <v>2376</v>
      </c>
      <c r="P2951" s="49"/>
      <c r="Q2951" s="49" t="s">
        <v>2323</v>
      </c>
      <c r="R2951" s="49" t="s">
        <v>2377</v>
      </c>
      <c r="S2951" s="49"/>
      <c r="T2951" s="49" t="s">
        <v>51</v>
      </c>
      <c r="U2951" s="452"/>
      <c r="V2951" s="60">
        <v>1011878.0000000001</v>
      </c>
      <c r="W2951" s="60">
        <v>1011878.0000000001</v>
      </c>
      <c r="X2951" s="60">
        <v>1133303.3600000003</v>
      </c>
      <c r="Y2951" s="453" t="s">
        <v>77</v>
      </c>
      <c r="Z2951" s="451">
        <v>2016</v>
      </c>
      <c r="AA2951" s="451"/>
      <c r="AB2951" s="238" t="s">
        <v>2193</v>
      </c>
      <c r="AC2951" s="211" t="s">
        <v>209</v>
      </c>
      <c r="AD2951" s="196"/>
      <c r="AE2951" s="196"/>
      <c r="AF2951" s="196"/>
      <c r="AG2951" s="263"/>
      <c r="AH2951" s="263"/>
      <c r="AI2951" s="263"/>
      <c r="AJ2951" s="263"/>
      <c r="AK2951" s="2" t="s">
        <v>2371</v>
      </c>
      <c r="AL2951" s="190"/>
      <c r="AM2951" s="324"/>
      <c r="AN2951" s="324"/>
    </row>
    <row r="2952" spans="1:40" s="192" customFormat="1" ht="100.5" customHeight="1">
      <c r="A2952" s="4" t="s">
        <v>2384</v>
      </c>
      <c r="B2952" s="49" t="s">
        <v>243</v>
      </c>
      <c r="C2952" s="50" t="s">
        <v>2381</v>
      </c>
      <c r="D2952" s="454" t="s">
        <v>2382</v>
      </c>
      <c r="E2952" s="8" t="s">
        <v>2383</v>
      </c>
      <c r="F2952" s="454" t="s">
        <v>2382</v>
      </c>
      <c r="G2952" s="8" t="s">
        <v>2383</v>
      </c>
      <c r="H2952" s="454" t="s">
        <v>2382</v>
      </c>
      <c r="I2952" s="8" t="s">
        <v>2383</v>
      </c>
      <c r="J2952" s="49" t="s">
        <v>38</v>
      </c>
      <c r="K2952" s="53">
        <v>100</v>
      </c>
      <c r="L2952" s="94" t="s">
        <v>2059</v>
      </c>
      <c r="M2952" s="26" t="s">
        <v>341</v>
      </c>
      <c r="N2952" s="51" t="s">
        <v>761</v>
      </c>
      <c r="O2952" s="272" t="s">
        <v>2385</v>
      </c>
      <c r="P2952" s="49"/>
      <c r="Q2952" s="49" t="s">
        <v>2323</v>
      </c>
      <c r="R2952" s="49" t="s">
        <v>2377</v>
      </c>
      <c r="S2952" s="49"/>
      <c r="T2952" s="49" t="s">
        <v>51</v>
      </c>
      <c r="U2952" s="452"/>
      <c r="V2952" s="7">
        <v>109029.36</v>
      </c>
      <c r="W2952" s="7">
        <v>109029.36</v>
      </c>
      <c r="X2952" s="60">
        <v>122112.88320000001</v>
      </c>
      <c r="Y2952" s="453" t="s">
        <v>77</v>
      </c>
      <c r="Z2952" s="451">
        <v>2016</v>
      </c>
      <c r="AA2952" s="451"/>
      <c r="AB2952" s="238" t="s">
        <v>2193</v>
      </c>
      <c r="AC2952" s="211" t="s">
        <v>209</v>
      </c>
      <c r="AD2952" s="196"/>
      <c r="AE2952" s="196"/>
      <c r="AF2952" s="196"/>
      <c r="AG2952" s="263"/>
      <c r="AH2952" s="263"/>
      <c r="AI2952" s="263"/>
      <c r="AJ2952" s="263"/>
      <c r="AK2952" s="2" t="s">
        <v>2371</v>
      </c>
      <c r="AL2952" s="190"/>
      <c r="AM2952" s="324"/>
      <c r="AN2952" s="324"/>
    </row>
    <row r="2953" spans="1:40" s="552" customFormat="1" ht="100.5" customHeight="1">
      <c r="A2953" s="540" t="s">
        <v>2386</v>
      </c>
      <c r="B2953" s="493" t="s">
        <v>243</v>
      </c>
      <c r="C2953" s="506" t="s">
        <v>2373</v>
      </c>
      <c r="D2953" s="506" t="s">
        <v>2374</v>
      </c>
      <c r="E2953" s="506" t="s">
        <v>2375</v>
      </c>
      <c r="F2953" s="506" t="s">
        <v>2374</v>
      </c>
      <c r="G2953" s="506" t="s">
        <v>2375</v>
      </c>
      <c r="H2953" s="506" t="s">
        <v>2374</v>
      </c>
      <c r="I2953" s="506" t="s">
        <v>2375</v>
      </c>
      <c r="J2953" s="493" t="s">
        <v>38</v>
      </c>
      <c r="K2953" s="808">
        <v>100</v>
      </c>
      <c r="L2953" s="493">
        <v>311010000</v>
      </c>
      <c r="M2953" s="506" t="s">
        <v>342</v>
      </c>
      <c r="N2953" s="543" t="s">
        <v>761</v>
      </c>
      <c r="O2953" s="809" t="s">
        <v>2379</v>
      </c>
      <c r="P2953" s="493"/>
      <c r="Q2953" s="493" t="s">
        <v>2323</v>
      </c>
      <c r="R2953" s="493" t="s">
        <v>2377</v>
      </c>
      <c r="S2953" s="493"/>
      <c r="T2953" s="493" t="s">
        <v>51</v>
      </c>
      <c r="U2953" s="810"/>
      <c r="V2953" s="544">
        <v>200000</v>
      </c>
      <c r="W2953" s="544">
        <v>0</v>
      </c>
      <c r="X2953" s="545">
        <v>0</v>
      </c>
      <c r="Y2953" s="811" t="s">
        <v>77</v>
      </c>
      <c r="Z2953" s="506">
        <v>2016</v>
      </c>
      <c r="AA2953" s="506"/>
      <c r="AB2953" s="499" t="s">
        <v>2193</v>
      </c>
      <c r="AC2953" s="547" t="s">
        <v>209</v>
      </c>
      <c r="AD2953" s="548"/>
      <c r="AE2953" s="548"/>
      <c r="AF2953" s="548"/>
      <c r="AG2953" s="549"/>
      <c r="AH2953" s="549"/>
      <c r="AI2953" s="549"/>
      <c r="AJ2953" s="549"/>
      <c r="AK2953" s="501" t="s">
        <v>2371</v>
      </c>
      <c r="AL2953" s="550"/>
      <c r="AM2953" s="551"/>
      <c r="AN2953" s="551"/>
    </row>
    <row r="2954" spans="1:40" s="192" customFormat="1" ht="100.5" customHeight="1">
      <c r="A2954" s="794" t="s">
        <v>4037</v>
      </c>
      <c r="B2954" s="768" t="s">
        <v>33</v>
      </c>
      <c r="C2954" s="752" t="s">
        <v>2373</v>
      </c>
      <c r="D2954" s="752" t="s">
        <v>2374</v>
      </c>
      <c r="E2954" s="752" t="s">
        <v>2375</v>
      </c>
      <c r="F2954" s="752" t="s">
        <v>2374</v>
      </c>
      <c r="G2954" s="752" t="s">
        <v>2375</v>
      </c>
      <c r="H2954" s="752" t="s">
        <v>2374</v>
      </c>
      <c r="I2954" s="752" t="s">
        <v>2375</v>
      </c>
      <c r="J2954" s="776" t="s">
        <v>38</v>
      </c>
      <c r="K2954" s="802">
        <v>100</v>
      </c>
      <c r="L2954" s="749">
        <v>311010000</v>
      </c>
      <c r="M2954" s="752" t="s">
        <v>342</v>
      </c>
      <c r="N2954" s="754" t="s">
        <v>1199</v>
      </c>
      <c r="O2954" s="803" t="s">
        <v>2379</v>
      </c>
      <c r="P2954" s="776"/>
      <c r="Q2954" s="776" t="s">
        <v>2323</v>
      </c>
      <c r="R2954" s="776" t="s">
        <v>2377</v>
      </c>
      <c r="S2954" s="776"/>
      <c r="T2954" s="776" t="s">
        <v>51</v>
      </c>
      <c r="U2954" s="452"/>
      <c r="V2954" s="769">
        <v>200000</v>
      </c>
      <c r="W2954" s="769">
        <v>200000</v>
      </c>
      <c r="X2954" s="796">
        <v>224000.00000000003</v>
      </c>
      <c r="Y2954" s="804"/>
      <c r="Z2954" s="805">
        <v>2016</v>
      </c>
      <c r="AA2954" s="768" t="s">
        <v>3831</v>
      </c>
      <c r="AB2954" s="798" t="s">
        <v>2193</v>
      </c>
      <c r="AC2954" s="799" t="s">
        <v>209</v>
      </c>
      <c r="AD2954" s="806"/>
      <c r="AE2954" s="806"/>
      <c r="AF2954" s="806"/>
      <c r="AG2954" s="807"/>
      <c r="AH2954" s="807"/>
      <c r="AI2954" s="807"/>
      <c r="AJ2954" s="807"/>
      <c r="AK2954" s="790" t="s">
        <v>4021</v>
      </c>
      <c r="AL2954" s="190"/>
      <c r="AM2954" s="324"/>
      <c r="AN2954" s="324"/>
    </row>
    <row r="2955" spans="1:40" s="192" customFormat="1" ht="100.5" customHeight="1">
      <c r="A2955" s="4" t="s">
        <v>2387</v>
      </c>
      <c r="B2955" s="49" t="s">
        <v>243</v>
      </c>
      <c r="C2955" s="50" t="s">
        <v>2381</v>
      </c>
      <c r="D2955" s="454" t="s">
        <v>2382</v>
      </c>
      <c r="E2955" s="8" t="s">
        <v>2383</v>
      </c>
      <c r="F2955" s="454" t="s">
        <v>2382</v>
      </c>
      <c r="G2955" s="8" t="s">
        <v>2383</v>
      </c>
      <c r="H2955" s="454" t="s">
        <v>2382</v>
      </c>
      <c r="I2955" s="8" t="s">
        <v>2383</v>
      </c>
      <c r="J2955" s="49" t="s">
        <v>38</v>
      </c>
      <c r="K2955" s="53">
        <v>100</v>
      </c>
      <c r="L2955" s="5">
        <v>471010000</v>
      </c>
      <c r="M2955" s="181" t="s">
        <v>125</v>
      </c>
      <c r="N2955" s="51" t="s">
        <v>761</v>
      </c>
      <c r="O2955" s="451" t="s">
        <v>2388</v>
      </c>
      <c r="P2955" s="49"/>
      <c r="Q2955" s="49" t="s">
        <v>2323</v>
      </c>
      <c r="R2955" s="49" t="s">
        <v>2377</v>
      </c>
      <c r="S2955" s="49"/>
      <c r="T2955" s="49" t="s">
        <v>51</v>
      </c>
      <c r="U2955" s="452"/>
      <c r="V2955" s="7">
        <v>788159.12</v>
      </c>
      <c r="W2955" s="7">
        <v>788159.12</v>
      </c>
      <c r="X2955" s="60">
        <v>882738.21440000006</v>
      </c>
      <c r="Y2955" s="49" t="s">
        <v>77</v>
      </c>
      <c r="Z2955" s="451">
        <v>2016</v>
      </c>
      <c r="AA2955" s="451"/>
      <c r="AB2955" s="238" t="s">
        <v>2193</v>
      </c>
      <c r="AC2955" s="211" t="s">
        <v>209</v>
      </c>
      <c r="AD2955" s="196"/>
      <c r="AE2955" s="196"/>
      <c r="AF2955" s="196"/>
      <c r="AG2955" s="263"/>
      <c r="AH2955" s="263"/>
      <c r="AI2955" s="263"/>
      <c r="AJ2955" s="263"/>
      <c r="AK2955" s="2" t="s">
        <v>2371</v>
      </c>
      <c r="AL2955" s="190"/>
      <c r="AM2955" s="324"/>
      <c r="AN2955" s="324"/>
    </row>
    <row r="2956" spans="1:40" s="192" customFormat="1" ht="100.5" customHeight="1">
      <c r="A2956" s="4" t="s">
        <v>2389</v>
      </c>
      <c r="B2956" s="49" t="s">
        <v>243</v>
      </c>
      <c r="C2956" s="50" t="s">
        <v>2381</v>
      </c>
      <c r="D2956" s="454" t="s">
        <v>2382</v>
      </c>
      <c r="E2956" s="8" t="s">
        <v>2383</v>
      </c>
      <c r="F2956" s="454" t="s">
        <v>2382</v>
      </c>
      <c r="G2956" s="8" t="s">
        <v>2383</v>
      </c>
      <c r="H2956" s="454" t="s">
        <v>2382</v>
      </c>
      <c r="I2956" s="8" t="s">
        <v>2383</v>
      </c>
      <c r="J2956" s="49" t="s">
        <v>38</v>
      </c>
      <c r="K2956" s="53">
        <v>100</v>
      </c>
      <c r="L2956" s="95">
        <v>151010000</v>
      </c>
      <c r="M2956" s="5" t="s">
        <v>82</v>
      </c>
      <c r="N2956" s="51" t="s">
        <v>761</v>
      </c>
      <c r="O2956" s="49" t="s">
        <v>2390</v>
      </c>
      <c r="P2956" s="49"/>
      <c r="Q2956" s="49" t="s">
        <v>2323</v>
      </c>
      <c r="R2956" s="49" t="s">
        <v>2377</v>
      </c>
      <c r="S2956" s="49"/>
      <c r="T2956" s="49" t="s">
        <v>51</v>
      </c>
      <c r="U2956" s="452"/>
      <c r="V2956" s="7">
        <v>1585695.06</v>
      </c>
      <c r="W2956" s="7">
        <v>1585695.06</v>
      </c>
      <c r="X2956" s="60">
        <v>1775978.4672000003</v>
      </c>
      <c r="Y2956" s="49" t="s">
        <v>77</v>
      </c>
      <c r="Z2956" s="451">
        <v>2016</v>
      </c>
      <c r="AA2956" s="451"/>
      <c r="AB2956" s="238" t="s">
        <v>2193</v>
      </c>
      <c r="AC2956" s="211" t="s">
        <v>209</v>
      </c>
      <c r="AD2956" s="196"/>
      <c r="AE2956" s="196"/>
      <c r="AF2956" s="196"/>
      <c r="AG2956" s="263"/>
      <c r="AH2956" s="263"/>
      <c r="AI2956" s="263"/>
      <c r="AJ2956" s="263"/>
      <c r="AK2956" s="2" t="s">
        <v>2371</v>
      </c>
      <c r="AL2956" s="190"/>
      <c r="AM2956" s="324"/>
      <c r="AN2956" s="324"/>
    </row>
    <row r="2957" spans="1:40" s="552" customFormat="1" ht="100.5" customHeight="1">
      <c r="A2957" s="540" t="s">
        <v>2391</v>
      </c>
      <c r="B2957" s="493" t="s">
        <v>243</v>
      </c>
      <c r="C2957" s="495" t="s">
        <v>2381</v>
      </c>
      <c r="D2957" s="495" t="s">
        <v>2382</v>
      </c>
      <c r="E2957" s="495" t="s">
        <v>2383</v>
      </c>
      <c r="F2957" s="495" t="s">
        <v>2382</v>
      </c>
      <c r="G2957" s="495" t="s">
        <v>2383</v>
      </c>
      <c r="H2957" s="495" t="s">
        <v>2382</v>
      </c>
      <c r="I2957" s="495" t="s">
        <v>2383</v>
      </c>
      <c r="J2957" s="493" t="s">
        <v>38</v>
      </c>
      <c r="K2957" s="541">
        <v>100</v>
      </c>
      <c r="L2957" s="506">
        <v>511010000</v>
      </c>
      <c r="M2957" s="496" t="s">
        <v>88</v>
      </c>
      <c r="N2957" s="543" t="s">
        <v>761</v>
      </c>
      <c r="O2957" s="506" t="s">
        <v>2392</v>
      </c>
      <c r="P2957" s="493"/>
      <c r="Q2957" s="493" t="s">
        <v>2323</v>
      </c>
      <c r="R2957" s="493" t="s">
        <v>2377</v>
      </c>
      <c r="S2957" s="493"/>
      <c r="T2957" s="493" t="s">
        <v>51</v>
      </c>
      <c r="U2957" s="810"/>
      <c r="V2957" s="544">
        <v>455519.28</v>
      </c>
      <c r="W2957" s="544">
        <v>0</v>
      </c>
      <c r="X2957" s="545">
        <v>0</v>
      </c>
      <c r="Y2957" s="493" t="s">
        <v>77</v>
      </c>
      <c r="Z2957" s="506">
        <v>2016</v>
      </c>
      <c r="AA2957" s="506"/>
      <c r="AB2957" s="499" t="s">
        <v>2193</v>
      </c>
      <c r="AC2957" s="547" t="s">
        <v>209</v>
      </c>
      <c r="AD2957" s="548"/>
      <c r="AE2957" s="548"/>
      <c r="AF2957" s="548"/>
      <c r="AG2957" s="549"/>
      <c r="AH2957" s="549"/>
      <c r="AI2957" s="549"/>
      <c r="AJ2957" s="549"/>
      <c r="AK2957" s="501" t="s">
        <v>2371</v>
      </c>
      <c r="AL2957" s="550"/>
      <c r="AM2957" s="551"/>
      <c r="AN2957" s="551"/>
    </row>
    <row r="2958" spans="1:40" s="192" customFormat="1" ht="100.5" customHeight="1">
      <c r="A2958" s="4" t="s">
        <v>4128</v>
      </c>
      <c r="B2958" s="49" t="s">
        <v>243</v>
      </c>
      <c r="C2958" s="50" t="s">
        <v>2381</v>
      </c>
      <c r="D2958" s="454" t="s">
        <v>2382</v>
      </c>
      <c r="E2958" s="8" t="s">
        <v>2383</v>
      </c>
      <c r="F2958" s="454" t="s">
        <v>2382</v>
      </c>
      <c r="G2958" s="8" t="s">
        <v>2383</v>
      </c>
      <c r="H2958" s="454" t="s">
        <v>2382</v>
      </c>
      <c r="I2958" s="8" t="s">
        <v>2383</v>
      </c>
      <c r="J2958" s="49" t="s">
        <v>38</v>
      </c>
      <c r="K2958" s="53">
        <v>100</v>
      </c>
      <c r="L2958" s="94">
        <v>511010000</v>
      </c>
      <c r="M2958" s="26" t="s">
        <v>88</v>
      </c>
      <c r="N2958" s="51" t="s">
        <v>1199</v>
      </c>
      <c r="O2958" s="451" t="s">
        <v>2392</v>
      </c>
      <c r="P2958" s="49"/>
      <c r="Q2958" s="49" t="s">
        <v>2323</v>
      </c>
      <c r="R2958" s="49" t="s">
        <v>2377</v>
      </c>
      <c r="S2958" s="49"/>
      <c r="T2958" s="49" t="s">
        <v>51</v>
      </c>
      <c r="U2958" s="450"/>
      <c r="V2958" s="93">
        <v>193509.15</v>
      </c>
      <c r="W2958" s="93">
        <v>193509.15</v>
      </c>
      <c r="X2958" s="60">
        <f>W2958*1.12</f>
        <v>216730.24800000002</v>
      </c>
      <c r="Y2958" s="49"/>
      <c r="Z2958" s="451">
        <v>2016</v>
      </c>
      <c r="AA2958" s="451" t="s">
        <v>3841</v>
      </c>
      <c r="AB2958" s="238" t="s">
        <v>2193</v>
      </c>
      <c r="AC2958" s="211" t="s">
        <v>209</v>
      </c>
      <c r="AD2958" s="196"/>
      <c r="AE2958" s="196"/>
      <c r="AF2958" s="196"/>
      <c r="AG2958" s="263"/>
      <c r="AH2958" s="263"/>
      <c r="AI2958" s="263"/>
      <c r="AJ2958" s="263"/>
      <c r="AK2958" s="2" t="s">
        <v>3862</v>
      </c>
      <c r="AL2958" s="190"/>
      <c r="AM2958" s="324"/>
      <c r="AN2958" s="324"/>
    </row>
    <row r="2959" spans="1:40" s="552" customFormat="1" ht="100.5" customHeight="1">
      <c r="A2959" s="540" t="s">
        <v>2393</v>
      </c>
      <c r="B2959" s="493" t="s">
        <v>243</v>
      </c>
      <c r="C2959" s="495" t="s">
        <v>2381</v>
      </c>
      <c r="D2959" s="495" t="s">
        <v>2382</v>
      </c>
      <c r="E2959" s="495" t="s">
        <v>2383</v>
      </c>
      <c r="F2959" s="495" t="s">
        <v>2382</v>
      </c>
      <c r="G2959" s="495" t="s">
        <v>2383</v>
      </c>
      <c r="H2959" s="495" t="s">
        <v>2382</v>
      </c>
      <c r="I2959" s="495" t="s">
        <v>2383</v>
      </c>
      <c r="J2959" s="493" t="s">
        <v>38</v>
      </c>
      <c r="K2959" s="541">
        <v>100</v>
      </c>
      <c r="L2959" s="506">
        <v>511010000</v>
      </c>
      <c r="M2959" s="496" t="s">
        <v>88</v>
      </c>
      <c r="N2959" s="543" t="s">
        <v>841</v>
      </c>
      <c r="O2959" s="886" t="s">
        <v>2394</v>
      </c>
      <c r="P2959" s="493"/>
      <c r="Q2959" s="493" t="s">
        <v>2323</v>
      </c>
      <c r="R2959" s="493" t="s">
        <v>2377</v>
      </c>
      <c r="S2959" s="493"/>
      <c r="T2959" s="493" t="s">
        <v>51</v>
      </c>
      <c r="U2959" s="493"/>
      <c r="V2959" s="833">
        <v>86135</v>
      </c>
      <c r="W2959" s="833">
        <v>0</v>
      </c>
      <c r="X2959" s="544">
        <v>0</v>
      </c>
      <c r="Y2959" s="493" t="s">
        <v>77</v>
      </c>
      <c r="Z2959" s="506">
        <v>2016</v>
      </c>
      <c r="AA2959" s="506"/>
      <c r="AB2959" s="499" t="s">
        <v>2193</v>
      </c>
      <c r="AC2959" s="547" t="s">
        <v>209</v>
      </c>
      <c r="AD2959" s="548"/>
      <c r="AE2959" s="548"/>
      <c r="AF2959" s="548"/>
      <c r="AG2959" s="549"/>
      <c r="AH2959" s="549"/>
      <c r="AI2959" s="549"/>
      <c r="AJ2959" s="549"/>
      <c r="AK2959" s="501" t="s">
        <v>2371</v>
      </c>
      <c r="AL2959" s="550"/>
      <c r="AM2959" s="551"/>
      <c r="AN2959" s="551"/>
    </row>
    <row r="2960" spans="1:40" s="192" customFormat="1" ht="100.5" customHeight="1">
      <c r="A2960" s="4" t="s">
        <v>4242</v>
      </c>
      <c r="B2960" s="49" t="s">
        <v>243</v>
      </c>
      <c r="C2960" s="50" t="s">
        <v>2381</v>
      </c>
      <c r="D2960" s="454" t="s">
        <v>2382</v>
      </c>
      <c r="E2960" s="8" t="s">
        <v>2383</v>
      </c>
      <c r="F2960" s="454" t="s">
        <v>2382</v>
      </c>
      <c r="G2960" s="8" t="s">
        <v>2383</v>
      </c>
      <c r="H2960" s="454" t="s">
        <v>2382</v>
      </c>
      <c r="I2960" s="8" t="s">
        <v>2383</v>
      </c>
      <c r="J2960" s="49" t="s">
        <v>38</v>
      </c>
      <c r="K2960" s="53">
        <v>100</v>
      </c>
      <c r="L2960" s="94">
        <v>511010000</v>
      </c>
      <c r="M2960" s="26" t="s">
        <v>88</v>
      </c>
      <c r="N2960" s="11" t="s">
        <v>1199</v>
      </c>
      <c r="O2960" s="272" t="s">
        <v>2394</v>
      </c>
      <c r="P2960" s="49"/>
      <c r="Q2960" s="49" t="s">
        <v>2323</v>
      </c>
      <c r="R2960" s="49" t="s">
        <v>2377</v>
      </c>
      <c r="S2960" s="49"/>
      <c r="T2960" s="49" t="s">
        <v>51</v>
      </c>
      <c r="U2960" s="49"/>
      <c r="V2960" s="455">
        <v>57469.279999999999</v>
      </c>
      <c r="W2960" s="455">
        <v>57469.279999999999</v>
      </c>
      <c r="X2960" s="93">
        <f>W2960*1.12</f>
        <v>64365.593600000007</v>
      </c>
      <c r="Y2960" s="49"/>
      <c r="Z2960" s="451">
        <v>2016</v>
      </c>
      <c r="AA2960" s="451" t="s">
        <v>3841</v>
      </c>
      <c r="AB2960" s="238" t="s">
        <v>2193</v>
      </c>
      <c r="AC2960" s="211" t="s">
        <v>209</v>
      </c>
      <c r="AD2960" s="196"/>
      <c r="AE2960" s="196"/>
      <c r="AF2960" s="196"/>
      <c r="AG2960" s="263"/>
      <c r="AH2960" s="263"/>
      <c r="AI2960" s="263"/>
      <c r="AJ2960" s="263"/>
      <c r="AK2960" s="2" t="s">
        <v>4243</v>
      </c>
      <c r="AL2960" s="190"/>
      <c r="AM2960" s="324"/>
      <c r="AN2960" s="324"/>
    </row>
    <row r="2961" spans="1:40" s="552" customFormat="1" ht="100.5" customHeight="1">
      <c r="A2961" s="540" t="s">
        <v>2395</v>
      </c>
      <c r="B2961" s="493" t="s">
        <v>243</v>
      </c>
      <c r="C2961" s="495" t="s">
        <v>2381</v>
      </c>
      <c r="D2961" s="495" t="s">
        <v>2382</v>
      </c>
      <c r="E2961" s="495" t="s">
        <v>2383</v>
      </c>
      <c r="F2961" s="495" t="s">
        <v>2382</v>
      </c>
      <c r="G2961" s="495" t="s">
        <v>2383</v>
      </c>
      <c r="H2961" s="495" t="s">
        <v>2382</v>
      </c>
      <c r="I2961" s="495" t="s">
        <v>2383</v>
      </c>
      <c r="J2961" s="493" t="s">
        <v>38</v>
      </c>
      <c r="K2961" s="541">
        <v>100</v>
      </c>
      <c r="L2961" s="506">
        <v>511010000</v>
      </c>
      <c r="M2961" s="496" t="s">
        <v>88</v>
      </c>
      <c r="N2961" s="543" t="s">
        <v>841</v>
      </c>
      <c r="O2961" s="506" t="s">
        <v>2396</v>
      </c>
      <c r="P2961" s="493"/>
      <c r="Q2961" s="493" t="s">
        <v>2323</v>
      </c>
      <c r="R2961" s="493" t="s">
        <v>2377</v>
      </c>
      <c r="S2961" s="493"/>
      <c r="T2961" s="493" t="s">
        <v>51</v>
      </c>
      <c r="U2961" s="493"/>
      <c r="V2961" s="833">
        <v>347050.22000000003</v>
      </c>
      <c r="W2961" s="833">
        <v>0</v>
      </c>
      <c r="X2961" s="544">
        <v>0</v>
      </c>
      <c r="Y2961" s="811" t="s">
        <v>77</v>
      </c>
      <c r="Z2961" s="506">
        <v>2016</v>
      </c>
      <c r="AA2961" s="506"/>
      <c r="AB2961" s="499" t="s">
        <v>2193</v>
      </c>
      <c r="AC2961" s="547" t="s">
        <v>209</v>
      </c>
      <c r="AD2961" s="548"/>
      <c r="AE2961" s="548"/>
      <c r="AF2961" s="548"/>
      <c r="AG2961" s="549"/>
      <c r="AH2961" s="549"/>
      <c r="AI2961" s="549"/>
      <c r="AJ2961" s="549"/>
      <c r="AK2961" s="501" t="s">
        <v>2371</v>
      </c>
      <c r="AL2961" s="550"/>
      <c r="AM2961" s="551"/>
      <c r="AN2961" s="551"/>
    </row>
    <row r="2962" spans="1:40" s="192" customFormat="1" ht="100.5" customHeight="1">
      <c r="A2962" s="4" t="s">
        <v>4164</v>
      </c>
      <c r="B2962" s="49" t="s">
        <v>243</v>
      </c>
      <c r="C2962" s="50" t="s">
        <v>2381</v>
      </c>
      <c r="D2962" s="454" t="s">
        <v>2382</v>
      </c>
      <c r="E2962" s="8" t="s">
        <v>2383</v>
      </c>
      <c r="F2962" s="454" t="s">
        <v>2382</v>
      </c>
      <c r="G2962" s="8" t="s">
        <v>2383</v>
      </c>
      <c r="H2962" s="454" t="s">
        <v>2382</v>
      </c>
      <c r="I2962" s="8" t="s">
        <v>2383</v>
      </c>
      <c r="J2962" s="49" t="s">
        <v>38</v>
      </c>
      <c r="K2962" s="53">
        <v>100</v>
      </c>
      <c r="L2962" s="94">
        <v>511010000</v>
      </c>
      <c r="M2962" s="26" t="s">
        <v>88</v>
      </c>
      <c r="N2962" s="51" t="s">
        <v>1199</v>
      </c>
      <c r="O2962" s="451" t="s">
        <v>2396</v>
      </c>
      <c r="P2962" s="49"/>
      <c r="Q2962" s="49" t="s">
        <v>2323</v>
      </c>
      <c r="R2962" s="49" t="s">
        <v>2377</v>
      </c>
      <c r="S2962" s="49"/>
      <c r="T2962" s="49" t="s">
        <v>51</v>
      </c>
      <c r="U2962" s="49"/>
      <c r="V2962" s="455">
        <v>30926.080000000002</v>
      </c>
      <c r="W2962" s="455">
        <v>30926.080000000002</v>
      </c>
      <c r="X2962" s="60">
        <f t="shared" ref="X2962" si="140">W2962*1.12</f>
        <v>34637.209600000002</v>
      </c>
      <c r="Y2962" s="453"/>
      <c r="Z2962" s="451">
        <v>2016</v>
      </c>
      <c r="AA2962" s="451" t="s">
        <v>3841</v>
      </c>
      <c r="AB2962" s="238" t="s">
        <v>2193</v>
      </c>
      <c r="AC2962" s="211" t="s">
        <v>209</v>
      </c>
      <c r="AD2962" s="196"/>
      <c r="AE2962" s="196"/>
      <c r="AF2962" s="196"/>
      <c r="AG2962" s="263"/>
      <c r="AH2962" s="263"/>
      <c r="AI2962" s="263"/>
      <c r="AJ2962" s="263"/>
      <c r="AK2962" s="2" t="s">
        <v>3862</v>
      </c>
      <c r="AL2962" s="190"/>
      <c r="AM2962" s="324"/>
      <c r="AN2962" s="324"/>
    </row>
    <row r="2963" spans="1:40" s="552" customFormat="1" ht="100.5" customHeight="1">
      <c r="A2963" s="540" t="s">
        <v>2397</v>
      </c>
      <c r="B2963" s="493" t="s">
        <v>243</v>
      </c>
      <c r="C2963" s="495" t="s">
        <v>2381</v>
      </c>
      <c r="D2963" s="495" t="s">
        <v>2382</v>
      </c>
      <c r="E2963" s="495" t="s">
        <v>2383</v>
      </c>
      <c r="F2963" s="495" t="s">
        <v>2382</v>
      </c>
      <c r="G2963" s="495" t="s">
        <v>2383</v>
      </c>
      <c r="H2963" s="495" t="s">
        <v>2382</v>
      </c>
      <c r="I2963" s="495" t="s">
        <v>2383</v>
      </c>
      <c r="J2963" s="493" t="s">
        <v>38</v>
      </c>
      <c r="K2963" s="541">
        <v>100</v>
      </c>
      <c r="L2963" s="506">
        <v>511010000</v>
      </c>
      <c r="M2963" s="496" t="s">
        <v>88</v>
      </c>
      <c r="N2963" s="543" t="s">
        <v>841</v>
      </c>
      <c r="O2963" s="506" t="s">
        <v>2398</v>
      </c>
      <c r="P2963" s="493"/>
      <c r="Q2963" s="493" t="s">
        <v>2323</v>
      </c>
      <c r="R2963" s="493" t="s">
        <v>2377</v>
      </c>
      <c r="S2963" s="493"/>
      <c r="T2963" s="493" t="s">
        <v>51</v>
      </c>
      <c r="U2963" s="493"/>
      <c r="V2963" s="833">
        <v>308985.61199999996</v>
      </c>
      <c r="W2963" s="833">
        <v>0</v>
      </c>
      <c r="X2963" s="544">
        <v>0</v>
      </c>
      <c r="Y2963" s="811" t="s">
        <v>77</v>
      </c>
      <c r="Z2963" s="506">
        <v>2016</v>
      </c>
      <c r="AA2963" s="506"/>
      <c r="AB2963" s="499" t="s">
        <v>2193</v>
      </c>
      <c r="AC2963" s="547" t="s">
        <v>209</v>
      </c>
      <c r="AD2963" s="548"/>
      <c r="AE2963" s="548"/>
      <c r="AF2963" s="548"/>
      <c r="AG2963" s="549"/>
      <c r="AH2963" s="549"/>
      <c r="AI2963" s="549"/>
      <c r="AJ2963" s="549"/>
      <c r="AK2963" s="501" t="s">
        <v>2371</v>
      </c>
      <c r="AL2963" s="550"/>
      <c r="AM2963" s="551"/>
      <c r="AN2963" s="551"/>
    </row>
    <row r="2964" spans="1:40" s="192" customFormat="1" ht="100.5" customHeight="1">
      <c r="A2964" s="4" t="s">
        <v>4129</v>
      </c>
      <c r="B2964" s="49" t="s">
        <v>243</v>
      </c>
      <c r="C2964" s="50" t="s">
        <v>2381</v>
      </c>
      <c r="D2964" s="454" t="s">
        <v>2382</v>
      </c>
      <c r="E2964" s="8" t="s">
        <v>2383</v>
      </c>
      <c r="F2964" s="454" t="s">
        <v>2382</v>
      </c>
      <c r="G2964" s="8" t="s">
        <v>2383</v>
      </c>
      <c r="H2964" s="454" t="s">
        <v>2382</v>
      </c>
      <c r="I2964" s="8" t="s">
        <v>2383</v>
      </c>
      <c r="J2964" s="49" t="s">
        <v>38</v>
      </c>
      <c r="K2964" s="53">
        <v>100</v>
      </c>
      <c r="L2964" s="94">
        <v>511010000</v>
      </c>
      <c r="M2964" s="26" t="s">
        <v>88</v>
      </c>
      <c r="N2964" s="51" t="s">
        <v>1199</v>
      </c>
      <c r="O2964" s="451" t="s">
        <v>2398</v>
      </c>
      <c r="P2964" s="49"/>
      <c r="Q2964" s="49" t="s">
        <v>2323</v>
      </c>
      <c r="R2964" s="49" t="s">
        <v>2377</v>
      </c>
      <c r="S2964" s="49"/>
      <c r="T2964" s="49" t="s">
        <v>51</v>
      </c>
      <c r="U2964" s="49"/>
      <c r="V2964" s="455">
        <v>274688.59999999998</v>
      </c>
      <c r="W2964" s="455">
        <v>274688.59999999998</v>
      </c>
      <c r="X2964" s="60">
        <f t="shared" ref="X2964" si="141">W2964*1.12</f>
        <v>307651.23200000002</v>
      </c>
      <c r="Y2964" s="453"/>
      <c r="Z2964" s="451">
        <v>2016</v>
      </c>
      <c r="AA2964" s="451" t="s">
        <v>3841</v>
      </c>
      <c r="AB2964" s="238" t="s">
        <v>2193</v>
      </c>
      <c r="AC2964" s="211" t="s">
        <v>209</v>
      </c>
      <c r="AD2964" s="196"/>
      <c r="AE2964" s="196"/>
      <c r="AF2964" s="196"/>
      <c r="AG2964" s="263"/>
      <c r="AH2964" s="263"/>
      <c r="AI2964" s="263"/>
      <c r="AJ2964" s="263"/>
      <c r="AK2964" s="2" t="s">
        <v>3862</v>
      </c>
      <c r="AL2964" s="190"/>
      <c r="AM2964" s="324"/>
      <c r="AN2964" s="324"/>
    </row>
    <row r="2965" spans="1:40" s="552" customFormat="1" ht="100.5" customHeight="1">
      <c r="A2965" s="540" t="s">
        <v>2399</v>
      </c>
      <c r="B2965" s="493" t="s">
        <v>243</v>
      </c>
      <c r="C2965" s="495" t="s">
        <v>2381</v>
      </c>
      <c r="D2965" s="495" t="s">
        <v>2382</v>
      </c>
      <c r="E2965" s="495" t="s">
        <v>2383</v>
      </c>
      <c r="F2965" s="495" t="s">
        <v>2382</v>
      </c>
      <c r="G2965" s="495" t="s">
        <v>2383</v>
      </c>
      <c r="H2965" s="495" t="s">
        <v>2382</v>
      </c>
      <c r="I2965" s="495" t="s">
        <v>2383</v>
      </c>
      <c r="J2965" s="493" t="s">
        <v>38</v>
      </c>
      <c r="K2965" s="541">
        <v>100</v>
      </c>
      <c r="L2965" s="506">
        <v>511010000</v>
      </c>
      <c r="M2965" s="496" t="s">
        <v>88</v>
      </c>
      <c r="N2965" s="543" t="s">
        <v>841</v>
      </c>
      <c r="O2965" s="506" t="s">
        <v>2400</v>
      </c>
      <c r="P2965" s="493"/>
      <c r="Q2965" s="493" t="s">
        <v>2323</v>
      </c>
      <c r="R2965" s="493" t="s">
        <v>2377</v>
      </c>
      <c r="S2965" s="493"/>
      <c r="T2965" s="493" t="s">
        <v>51</v>
      </c>
      <c r="U2965" s="493"/>
      <c r="V2965" s="833">
        <v>13931.14</v>
      </c>
      <c r="W2965" s="544">
        <v>0</v>
      </c>
      <c r="X2965" s="545">
        <v>0</v>
      </c>
      <c r="Y2965" s="811" t="s">
        <v>77</v>
      </c>
      <c r="Z2965" s="506">
        <v>2016</v>
      </c>
      <c r="AA2965" s="506"/>
      <c r="AB2965" s="499" t="s">
        <v>2193</v>
      </c>
      <c r="AC2965" s="547" t="s">
        <v>209</v>
      </c>
      <c r="AD2965" s="548"/>
      <c r="AE2965" s="548"/>
      <c r="AF2965" s="548"/>
      <c r="AG2965" s="549"/>
      <c r="AH2965" s="549"/>
      <c r="AI2965" s="549"/>
      <c r="AJ2965" s="549"/>
      <c r="AK2965" s="501" t="s">
        <v>2371</v>
      </c>
      <c r="AL2965" s="550"/>
      <c r="AM2965" s="551"/>
      <c r="AN2965" s="551"/>
    </row>
    <row r="2966" spans="1:40" s="192" customFormat="1" ht="100.5" customHeight="1">
      <c r="A2966" s="4" t="s">
        <v>4244</v>
      </c>
      <c r="B2966" s="49" t="s">
        <v>243</v>
      </c>
      <c r="C2966" s="50" t="s">
        <v>2381</v>
      </c>
      <c r="D2966" s="454" t="s">
        <v>2382</v>
      </c>
      <c r="E2966" s="8" t="s">
        <v>2383</v>
      </c>
      <c r="F2966" s="454" t="s">
        <v>2382</v>
      </c>
      <c r="G2966" s="8" t="s">
        <v>2383</v>
      </c>
      <c r="H2966" s="454" t="s">
        <v>2382</v>
      </c>
      <c r="I2966" s="8" t="s">
        <v>2383</v>
      </c>
      <c r="J2966" s="49" t="s">
        <v>38</v>
      </c>
      <c r="K2966" s="53">
        <v>100</v>
      </c>
      <c r="L2966" s="94">
        <v>511010000</v>
      </c>
      <c r="M2966" s="26" t="s">
        <v>88</v>
      </c>
      <c r="N2966" s="11" t="s">
        <v>1199</v>
      </c>
      <c r="O2966" s="451" t="s">
        <v>2400</v>
      </c>
      <c r="P2966" s="49"/>
      <c r="Q2966" s="49" t="s">
        <v>2323</v>
      </c>
      <c r="R2966" s="49" t="s">
        <v>2377</v>
      </c>
      <c r="S2966" s="49"/>
      <c r="T2966" s="49" t="s">
        <v>51</v>
      </c>
      <c r="U2966" s="49"/>
      <c r="V2966" s="455">
        <v>13930.8</v>
      </c>
      <c r="W2966" s="455">
        <v>13930.8</v>
      </c>
      <c r="X2966" s="93">
        <f>W2966*1.12</f>
        <v>15602.496000000001</v>
      </c>
      <c r="Y2966" s="453"/>
      <c r="Z2966" s="451">
        <v>2016</v>
      </c>
      <c r="AA2966" s="451" t="s">
        <v>3841</v>
      </c>
      <c r="AB2966" s="238" t="s">
        <v>2193</v>
      </c>
      <c r="AC2966" s="211" t="s">
        <v>209</v>
      </c>
      <c r="AD2966" s="196"/>
      <c r="AE2966" s="196"/>
      <c r="AF2966" s="196"/>
      <c r="AG2966" s="263"/>
      <c r="AH2966" s="263"/>
      <c r="AI2966" s="263"/>
      <c r="AJ2966" s="263"/>
      <c r="AK2966" s="2" t="s">
        <v>4243</v>
      </c>
      <c r="AL2966" s="190"/>
      <c r="AM2966" s="324"/>
      <c r="AN2966" s="324"/>
    </row>
    <row r="2967" spans="1:40" s="552" customFormat="1" ht="100.5" customHeight="1">
      <c r="A2967" s="540" t="s">
        <v>2401</v>
      </c>
      <c r="B2967" s="493" t="s">
        <v>243</v>
      </c>
      <c r="C2967" s="493" t="s">
        <v>820</v>
      </c>
      <c r="D2967" s="493" t="s">
        <v>821</v>
      </c>
      <c r="E2967" s="493" t="s">
        <v>822</v>
      </c>
      <c r="F2967" s="493" t="s">
        <v>821</v>
      </c>
      <c r="G2967" s="493" t="s">
        <v>823</v>
      </c>
      <c r="H2967" s="493" t="s">
        <v>824</v>
      </c>
      <c r="I2967" s="493" t="s">
        <v>823</v>
      </c>
      <c r="J2967" s="493" t="s">
        <v>227</v>
      </c>
      <c r="K2967" s="541">
        <v>100</v>
      </c>
      <c r="L2967" s="506">
        <v>711000000</v>
      </c>
      <c r="M2967" s="496" t="s">
        <v>73</v>
      </c>
      <c r="N2967" s="543" t="s">
        <v>2035</v>
      </c>
      <c r="O2967" s="493" t="s">
        <v>2402</v>
      </c>
      <c r="P2967" s="493"/>
      <c r="Q2967" s="493" t="s">
        <v>2403</v>
      </c>
      <c r="R2967" s="493" t="s">
        <v>2404</v>
      </c>
      <c r="S2967" s="493"/>
      <c r="T2967" s="493" t="s">
        <v>51</v>
      </c>
      <c r="U2967" s="493"/>
      <c r="V2967" s="544">
        <v>1500000</v>
      </c>
      <c r="W2967" s="544">
        <v>0</v>
      </c>
      <c r="X2967" s="545">
        <v>0</v>
      </c>
      <c r="Y2967" s="546" t="s">
        <v>77</v>
      </c>
      <c r="Z2967" s="495">
        <v>2016</v>
      </c>
      <c r="AA2967" s="495"/>
      <c r="AB2967" s="499" t="s">
        <v>2193</v>
      </c>
      <c r="AC2967" s="547"/>
      <c r="AD2967" s="548"/>
      <c r="AE2967" s="548"/>
      <c r="AF2967" s="548"/>
      <c r="AG2967" s="549"/>
      <c r="AH2967" s="549"/>
      <c r="AI2967" s="549"/>
      <c r="AJ2967" s="549"/>
      <c r="AK2967" s="501" t="s">
        <v>2371</v>
      </c>
      <c r="AL2967" s="550"/>
      <c r="AM2967" s="551"/>
      <c r="AN2967" s="551"/>
    </row>
    <row r="2968" spans="1:40" s="552" customFormat="1" ht="100.5" customHeight="1">
      <c r="A2968" s="540" t="s">
        <v>4124</v>
      </c>
      <c r="B2968" s="493" t="s">
        <v>243</v>
      </c>
      <c r="C2968" s="493" t="s">
        <v>820</v>
      </c>
      <c r="D2968" s="493" t="s">
        <v>821</v>
      </c>
      <c r="E2968" s="493" t="s">
        <v>822</v>
      </c>
      <c r="F2968" s="493" t="s">
        <v>821</v>
      </c>
      <c r="G2968" s="493" t="s">
        <v>823</v>
      </c>
      <c r="H2968" s="493" t="s">
        <v>824</v>
      </c>
      <c r="I2968" s="493" t="s">
        <v>823</v>
      </c>
      <c r="J2968" s="493" t="s">
        <v>227</v>
      </c>
      <c r="K2968" s="541">
        <v>100</v>
      </c>
      <c r="L2968" s="506">
        <v>711000000</v>
      </c>
      <c r="M2968" s="496" t="s">
        <v>73</v>
      </c>
      <c r="N2968" s="543" t="s">
        <v>2035</v>
      </c>
      <c r="O2968" s="493" t="s">
        <v>2402</v>
      </c>
      <c r="P2968" s="493"/>
      <c r="Q2968" s="493" t="s">
        <v>2403</v>
      </c>
      <c r="R2968" s="493" t="s">
        <v>2404</v>
      </c>
      <c r="S2968" s="493"/>
      <c r="T2968" s="493" t="s">
        <v>51</v>
      </c>
      <c r="U2968" s="493"/>
      <c r="V2968" s="544">
        <v>1500000</v>
      </c>
      <c r="W2968" s="544">
        <v>0</v>
      </c>
      <c r="X2968" s="545">
        <v>0</v>
      </c>
      <c r="Y2968" s="546" t="s">
        <v>77</v>
      </c>
      <c r="Z2968" s="495">
        <v>2016</v>
      </c>
      <c r="AA2968" s="495" t="s">
        <v>3133</v>
      </c>
      <c r="AB2968" s="499" t="s">
        <v>2193</v>
      </c>
      <c r="AC2968" s="547"/>
      <c r="AD2968" s="548"/>
      <c r="AE2968" s="548"/>
      <c r="AF2968" s="548"/>
      <c r="AG2968" s="549"/>
      <c r="AH2968" s="549"/>
      <c r="AI2968" s="549"/>
      <c r="AJ2968" s="549"/>
      <c r="AK2968" s="501" t="s">
        <v>3862</v>
      </c>
      <c r="AL2968" s="550"/>
      <c r="AM2968" s="551"/>
      <c r="AN2968" s="551"/>
    </row>
    <row r="2969" spans="1:40" s="552" customFormat="1" ht="100.5" customHeight="1">
      <c r="A2969" s="540" t="s">
        <v>2405</v>
      </c>
      <c r="B2969" s="493" t="s">
        <v>243</v>
      </c>
      <c r="C2969" s="493" t="s">
        <v>820</v>
      </c>
      <c r="D2969" s="493" t="s">
        <v>821</v>
      </c>
      <c r="E2969" s="493" t="s">
        <v>822</v>
      </c>
      <c r="F2969" s="493" t="s">
        <v>821</v>
      </c>
      <c r="G2969" s="493" t="s">
        <v>823</v>
      </c>
      <c r="H2969" s="493" t="s">
        <v>824</v>
      </c>
      <c r="I2969" s="493" t="s">
        <v>823</v>
      </c>
      <c r="J2969" s="493" t="s">
        <v>227</v>
      </c>
      <c r="K2969" s="541">
        <v>100</v>
      </c>
      <c r="L2969" s="506">
        <v>711000000</v>
      </c>
      <c r="M2969" s="496" t="s">
        <v>73</v>
      </c>
      <c r="N2969" s="543" t="s">
        <v>2035</v>
      </c>
      <c r="O2969" s="493" t="s">
        <v>2406</v>
      </c>
      <c r="P2969" s="493"/>
      <c r="Q2969" s="493" t="s">
        <v>2403</v>
      </c>
      <c r="R2969" s="493" t="s">
        <v>2404</v>
      </c>
      <c r="S2969" s="493"/>
      <c r="T2969" s="493" t="s">
        <v>51</v>
      </c>
      <c r="U2969" s="493"/>
      <c r="V2969" s="544">
        <v>1000000</v>
      </c>
      <c r="W2969" s="544">
        <v>0</v>
      </c>
      <c r="X2969" s="545">
        <v>0</v>
      </c>
      <c r="Y2969" s="546" t="s">
        <v>77</v>
      </c>
      <c r="Z2969" s="495">
        <v>2016</v>
      </c>
      <c r="AA2969" s="495"/>
      <c r="AB2969" s="499" t="s">
        <v>2193</v>
      </c>
      <c r="AC2969" s="547"/>
      <c r="AD2969" s="548"/>
      <c r="AE2969" s="548"/>
      <c r="AF2969" s="548"/>
      <c r="AG2969" s="549"/>
      <c r="AH2969" s="549"/>
      <c r="AI2969" s="549"/>
      <c r="AJ2969" s="549"/>
      <c r="AK2969" s="501" t="s">
        <v>2371</v>
      </c>
      <c r="AL2969" s="550"/>
      <c r="AM2969" s="551"/>
      <c r="AN2969" s="551"/>
    </row>
    <row r="2970" spans="1:40" s="552" customFormat="1" ht="100.5" customHeight="1">
      <c r="A2970" s="540" t="s">
        <v>4123</v>
      </c>
      <c r="B2970" s="493" t="s">
        <v>243</v>
      </c>
      <c r="C2970" s="493" t="s">
        <v>820</v>
      </c>
      <c r="D2970" s="493" t="s">
        <v>821</v>
      </c>
      <c r="E2970" s="493" t="s">
        <v>822</v>
      </c>
      <c r="F2970" s="493" t="s">
        <v>821</v>
      </c>
      <c r="G2970" s="493" t="s">
        <v>823</v>
      </c>
      <c r="H2970" s="493" t="s">
        <v>824</v>
      </c>
      <c r="I2970" s="493" t="s">
        <v>823</v>
      </c>
      <c r="J2970" s="493" t="s">
        <v>227</v>
      </c>
      <c r="K2970" s="541">
        <v>100</v>
      </c>
      <c r="L2970" s="506">
        <v>711000000</v>
      </c>
      <c r="M2970" s="496" t="s">
        <v>73</v>
      </c>
      <c r="N2970" s="543" t="s">
        <v>2035</v>
      </c>
      <c r="O2970" s="493" t="s">
        <v>2406</v>
      </c>
      <c r="P2970" s="493"/>
      <c r="Q2970" s="493" t="s">
        <v>2403</v>
      </c>
      <c r="R2970" s="493" t="s">
        <v>2404</v>
      </c>
      <c r="S2970" s="493"/>
      <c r="T2970" s="493" t="s">
        <v>51</v>
      </c>
      <c r="U2970" s="493"/>
      <c r="V2970" s="544">
        <v>1000000</v>
      </c>
      <c r="W2970" s="544">
        <v>0</v>
      </c>
      <c r="X2970" s="545">
        <v>0</v>
      </c>
      <c r="Y2970" s="546" t="s">
        <v>77</v>
      </c>
      <c r="Z2970" s="495">
        <v>2016</v>
      </c>
      <c r="AA2970" s="495" t="s">
        <v>3133</v>
      </c>
      <c r="AB2970" s="499" t="s">
        <v>2193</v>
      </c>
      <c r="AC2970" s="547"/>
      <c r="AD2970" s="548"/>
      <c r="AE2970" s="548"/>
      <c r="AF2970" s="548"/>
      <c r="AG2970" s="549"/>
      <c r="AH2970" s="549"/>
      <c r="AI2970" s="549"/>
      <c r="AJ2970" s="549"/>
      <c r="AK2970" s="501" t="s">
        <v>3862</v>
      </c>
      <c r="AL2970" s="550"/>
      <c r="AM2970" s="551"/>
      <c r="AN2970" s="551"/>
    </row>
    <row r="2971" spans="1:40" s="552" customFormat="1" ht="100.5" customHeight="1">
      <c r="A2971" s="540" t="s">
        <v>2407</v>
      </c>
      <c r="B2971" s="493" t="s">
        <v>243</v>
      </c>
      <c r="C2971" s="493" t="s">
        <v>820</v>
      </c>
      <c r="D2971" s="493" t="s">
        <v>821</v>
      </c>
      <c r="E2971" s="493" t="s">
        <v>822</v>
      </c>
      <c r="F2971" s="493" t="s">
        <v>821</v>
      </c>
      <c r="G2971" s="493" t="s">
        <v>823</v>
      </c>
      <c r="H2971" s="493" t="s">
        <v>824</v>
      </c>
      <c r="I2971" s="493" t="s">
        <v>823</v>
      </c>
      <c r="J2971" s="493" t="s">
        <v>227</v>
      </c>
      <c r="K2971" s="541">
        <v>100</v>
      </c>
      <c r="L2971" s="506">
        <v>711000000</v>
      </c>
      <c r="M2971" s="496" t="s">
        <v>73</v>
      </c>
      <c r="N2971" s="543" t="s">
        <v>2035</v>
      </c>
      <c r="O2971" s="493" t="s">
        <v>2408</v>
      </c>
      <c r="P2971" s="493"/>
      <c r="Q2971" s="493" t="s">
        <v>2403</v>
      </c>
      <c r="R2971" s="493" t="s">
        <v>2404</v>
      </c>
      <c r="S2971" s="493"/>
      <c r="T2971" s="493" t="s">
        <v>51</v>
      </c>
      <c r="U2971" s="493"/>
      <c r="V2971" s="544">
        <v>2000000</v>
      </c>
      <c r="W2971" s="544">
        <v>0</v>
      </c>
      <c r="X2971" s="545">
        <v>0</v>
      </c>
      <c r="Y2971" s="546" t="s">
        <v>77</v>
      </c>
      <c r="Z2971" s="495">
        <v>2016</v>
      </c>
      <c r="AA2971" s="495"/>
      <c r="AB2971" s="499" t="s">
        <v>2193</v>
      </c>
      <c r="AC2971" s="547"/>
      <c r="AD2971" s="548"/>
      <c r="AE2971" s="548"/>
      <c r="AF2971" s="548"/>
      <c r="AG2971" s="549"/>
      <c r="AH2971" s="549"/>
      <c r="AI2971" s="549"/>
      <c r="AJ2971" s="549"/>
      <c r="AK2971" s="501" t="s">
        <v>2371</v>
      </c>
      <c r="AL2971" s="550"/>
      <c r="AM2971" s="551"/>
      <c r="AN2971" s="551"/>
    </row>
    <row r="2972" spans="1:40" s="552" customFormat="1" ht="100.5" customHeight="1">
      <c r="A2972" s="540" t="s">
        <v>4122</v>
      </c>
      <c r="B2972" s="493" t="s">
        <v>243</v>
      </c>
      <c r="C2972" s="493" t="s">
        <v>820</v>
      </c>
      <c r="D2972" s="493" t="s">
        <v>821</v>
      </c>
      <c r="E2972" s="493" t="s">
        <v>822</v>
      </c>
      <c r="F2972" s="493" t="s">
        <v>821</v>
      </c>
      <c r="G2972" s="493" t="s">
        <v>823</v>
      </c>
      <c r="H2972" s="493" t="s">
        <v>824</v>
      </c>
      <c r="I2972" s="493" t="s">
        <v>823</v>
      </c>
      <c r="J2972" s="493" t="s">
        <v>227</v>
      </c>
      <c r="K2972" s="541">
        <v>100</v>
      </c>
      <c r="L2972" s="506">
        <v>711000000</v>
      </c>
      <c r="M2972" s="496" t="s">
        <v>73</v>
      </c>
      <c r="N2972" s="543" t="s">
        <v>2035</v>
      </c>
      <c r="O2972" s="493" t="s">
        <v>2408</v>
      </c>
      <c r="P2972" s="493"/>
      <c r="Q2972" s="493" t="s">
        <v>2403</v>
      </c>
      <c r="R2972" s="493" t="s">
        <v>2404</v>
      </c>
      <c r="S2972" s="493"/>
      <c r="T2972" s="493" t="s">
        <v>51</v>
      </c>
      <c r="U2972" s="493"/>
      <c r="V2972" s="544">
        <v>2000000</v>
      </c>
      <c r="W2972" s="544">
        <v>0</v>
      </c>
      <c r="X2972" s="545">
        <v>0</v>
      </c>
      <c r="Y2972" s="546" t="s">
        <v>77</v>
      </c>
      <c r="Z2972" s="495">
        <v>2016</v>
      </c>
      <c r="AA2972" s="495" t="s">
        <v>3133</v>
      </c>
      <c r="AB2972" s="499" t="s">
        <v>2193</v>
      </c>
      <c r="AC2972" s="547"/>
      <c r="AD2972" s="548"/>
      <c r="AE2972" s="548"/>
      <c r="AF2972" s="548"/>
      <c r="AG2972" s="549"/>
      <c r="AH2972" s="549"/>
      <c r="AI2972" s="549"/>
      <c r="AJ2972" s="549"/>
      <c r="AK2972" s="501" t="s">
        <v>3862</v>
      </c>
      <c r="AL2972" s="550"/>
      <c r="AM2972" s="551"/>
      <c r="AN2972" s="551"/>
    </row>
    <row r="2973" spans="1:40" s="552" customFormat="1" ht="100.5" customHeight="1">
      <c r="A2973" s="540" t="s">
        <v>2409</v>
      </c>
      <c r="B2973" s="493" t="s">
        <v>243</v>
      </c>
      <c r="C2973" s="493" t="s">
        <v>820</v>
      </c>
      <c r="D2973" s="493" t="s">
        <v>821</v>
      </c>
      <c r="E2973" s="493" t="s">
        <v>822</v>
      </c>
      <c r="F2973" s="493" t="s">
        <v>821</v>
      </c>
      <c r="G2973" s="493" t="s">
        <v>823</v>
      </c>
      <c r="H2973" s="493" t="s">
        <v>824</v>
      </c>
      <c r="I2973" s="493" t="s">
        <v>823</v>
      </c>
      <c r="J2973" s="493" t="s">
        <v>227</v>
      </c>
      <c r="K2973" s="541">
        <v>100</v>
      </c>
      <c r="L2973" s="506">
        <v>711000000</v>
      </c>
      <c r="M2973" s="496" t="s">
        <v>73</v>
      </c>
      <c r="N2973" s="543" t="s">
        <v>2035</v>
      </c>
      <c r="O2973" s="493" t="s">
        <v>2410</v>
      </c>
      <c r="P2973" s="493"/>
      <c r="Q2973" s="493" t="s">
        <v>2403</v>
      </c>
      <c r="R2973" s="493" t="s">
        <v>2404</v>
      </c>
      <c r="S2973" s="493"/>
      <c r="T2973" s="493" t="s">
        <v>51</v>
      </c>
      <c r="U2973" s="493"/>
      <c r="V2973" s="544">
        <v>1000000</v>
      </c>
      <c r="W2973" s="544">
        <v>0</v>
      </c>
      <c r="X2973" s="545">
        <v>0</v>
      </c>
      <c r="Y2973" s="546" t="s">
        <v>77</v>
      </c>
      <c r="Z2973" s="495">
        <v>2016</v>
      </c>
      <c r="AA2973" s="495"/>
      <c r="AB2973" s="499" t="s">
        <v>2193</v>
      </c>
      <c r="AC2973" s="547"/>
      <c r="AD2973" s="548"/>
      <c r="AE2973" s="548"/>
      <c r="AF2973" s="548"/>
      <c r="AG2973" s="549"/>
      <c r="AH2973" s="549"/>
      <c r="AI2973" s="549"/>
      <c r="AJ2973" s="549"/>
      <c r="AK2973" s="501" t="s">
        <v>2371</v>
      </c>
      <c r="AL2973" s="550"/>
      <c r="AM2973" s="551"/>
      <c r="AN2973" s="551"/>
    </row>
    <row r="2974" spans="1:40" s="552" customFormat="1" ht="100.5" customHeight="1">
      <c r="A2974" s="540" t="s">
        <v>4121</v>
      </c>
      <c r="B2974" s="493" t="s">
        <v>243</v>
      </c>
      <c r="C2974" s="493" t="s">
        <v>820</v>
      </c>
      <c r="D2974" s="493" t="s">
        <v>821</v>
      </c>
      <c r="E2974" s="493" t="s">
        <v>822</v>
      </c>
      <c r="F2974" s="493" t="s">
        <v>821</v>
      </c>
      <c r="G2974" s="493" t="s">
        <v>823</v>
      </c>
      <c r="H2974" s="493" t="s">
        <v>824</v>
      </c>
      <c r="I2974" s="493" t="s">
        <v>823</v>
      </c>
      <c r="J2974" s="493" t="s">
        <v>227</v>
      </c>
      <c r="K2974" s="541">
        <v>100</v>
      </c>
      <c r="L2974" s="506">
        <v>711000000</v>
      </c>
      <c r="M2974" s="496" t="s">
        <v>73</v>
      </c>
      <c r="N2974" s="543" t="s">
        <v>2035</v>
      </c>
      <c r="O2974" s="493" t="s">
        <v>2410</v>
      </c>
      <c r="P2974" s="493"/>
      <c r="Q2974" s="493" t="s">
        <v>2403</v>
      </c>
      <c r="R2974" s="493" t="s">
        <v>2404</v>
      </c>
      <c r="S2974" s="493"/>
      <c r="T2974" s="493" t="s">
        <v>51</v>
      </c>
      <c r="U2974" s="493"/>
      <c r="V2974" s="544">
        <v>1000000</v>
      </c>
      <c r="W2974" s="544">
        <v>0</v>
      </c>
      <c r="X2974" s="545">
        <v>0</v>
      </c>
      <c r="Y2974" s="546" t="s">
        <v>77</v>
      </c>
      <c r="Z2974" s="495">
        <v>2016</v>
      </c>
      <c r="AA2974" s="495" t="s">
        <v>3133</v>
      </c>
      <c r="AB2974" s="499" t="s">
        <v>2193</v>
      </c>
      <c r="AC2974" s="547"/>
      <c r="AD2974" s="548"/>
      <c r="AE2974" s="548"/>
      <c r="AF2974" s="548"/>
      <c r="AG2974" s="549"/>
      <c r="AH2974" s="549"/>
      <c r="AI2974" s="549"/>
      <c r="AJ2974" s="549"/>
      <c r="AK2974" s="501" t="s">
        <v>3862</v>
      </c>
      <c r="AL2974" s="550"/>
      <c r="AM2974" s="551"/>
      <c r="AN2974" s="551"/>
    </row>
    <row r="2975" spans="1:40" s="552" customFormat="1" ht="100.5" customHeight="1">
      <c r="A2975" s="540" t="s">
        <v>2411</v>
      </c>
      <c r="B2975" s="493" t="s">
        <v>243</v>
      </c>
      <c r="C2975" s="493" t="s">
        <v>820</v>
      </c>
      <c r="D2975" s="493" t="s">
        <v>821</v>
      </c>
      <c r="E2975" s="493" t="s">
        <v>822</v>
      </c>
      <c r="F2975" s="493" t="s">
        <v>821</v>
      </c>
      <c r="G2975" s="493" t="s">
        <v>829</v>
      </c>
      <c r="H2975" s="493" t="s">
        <v>830</v>
      </c>
      <c r="I2975" s="493" t="s">
        <v>829</v>
      </c>
      <c r="J2975" s="493" t="s">
        <v>227</v>
      </c>
      <c r="K2975" s="541">
        <v>100</v>
      </c>
      <c r="L2975" s="506">
        <v>711000000</v>
      </c>
      <c r="M2975" s="496" t="s">
        <v>73</v>
      </c>
      <c r="N2975" s="543" t="s">
        <v>2035</v>
      </c>
      <c r="O2975" s="493" t="s">
        <v>2408</v>
      </c>
      <c r="P2975" s="493"/>
      <c r="Q2975" s="493" t="s">
        <v>2403</v>
      </c>
      <c r="R2975" s="493" t="s">
        <v>2404</v>
      </c>
      <c r="S2975" s="493"/>
      <c r="T2975" s="493" t="s">
        <v>51</v>
      </c>
      <c r="U2975" s="493"/>
      <c r="V2975" s="544">
        <v>2114571</v>
      </c>
      <c r="W2975" s="544">
        <v>0</v>
      </c>
      <c r="X2975" s="545">
        <v>0</v>
      </c>
      <c r="Y2975" s="493" t="s">
        <v>77</v>
      </c>
      <c r="Z2975" s="495">
        <v>2016</v>
      </c>
      <c r="AA2975" s="495"/>
      <c r="AB2975" s="499" t="s">
        <v>2193</v>
      </c>
      <c r="AC2975" s="547"/>
      <c r="AD2975" s="548"/>
      <c r="AE2975" s="548"/>
      <c r="AF2975" s="548"/>
      <c r="AG2975" s="549"/>
      <c r="AH2975" s="549"/>
      <c r="AI2975" s="549"/>
      <c r="AJ2975" s="549"/>
      <c r="AK2975" s="501" t="s">
        <v>2371</v>
      </c>
      <c r="AL2975" s="550"/>
      <c r="AM2975" s="551"/>
      <c r="AN2975" s="551"/>
    </row>
    <row r="2976" spans="1:40" s="552" customFormat="1" ht="100.5" customHeight="1">
      <c r="A2976" s="540" t="s">
        <v>4120</v>
      </c>
      <c r="B2976" s="493" t="s">
        <v>243</v>
      </c>
      <c r="C2976" s="493" t="s">
        <v>820</v>
      </c>
      <c r="D2976" s="493" t="s">
        <v>821</v>
      </c>
      <c r="E2976" s="493" t="s">
        <v>822</v>
      </c>
      <c r="F2976" s="493" t="s">
        <v>821</v>
      </c>
      <c r="G2976" s="493" t="s">
        <v>829</v>
      </c>
      <c r="H2976" s="493" t="s">
        <v>830</v>
      </c>
      <c r="I2976" s="493" t="s">
        <v>829</v>
      </c>
      <c r="J2976" s="493" t="s">
        <v>227</v>
      </c>
      <c r="K2976" s="541">
        <v>100</v>
      </c>
      <c r="L2976" s="506">
        <v>711000000</v>
      </c>
      <c r="M2976" s="496" t="s">
        <v>73</v>
      </c>
      <c r="N2976" s="543" t="s">
        <v>2035</v>
      </c>
      <c r="O2976" s="493" t="s">
        <v>2408</v>
      </c>
      <c r="P2976" s="493"/>
      <c r="Q2976" s="493" t="s">
        <v>2403</v>
      </c>
      <c r="R2976" s="493" t="s">
        <v>2404</v>
      </c>
      <c r="S2976" s="493"/>
      <c r="T2976" s="493" t="s">
        <v>51</v>
      </c>
      <c r="U2976" s="493"/>
      <c r="V2976" s="544">
        <v>2114571</v>
      </c>
      <c r="W2976" s="544">
        <v>0</v>
      </c>
      <c r="X2976" s="545">
        <v>0</v>
      </c>
      <c r="Y2976" s="493" t="s">
        <v>77</v>
      </c>
      <c r="Z2976" s="495">
        <v>2016</v>
      </c>
      <c r="AA2976" s="495" t="s">
        <v>3133</v>
      </c>
      <c r="AB2976" s="499" t="s">
        <v>2193</v>
      </c>
      <c r="AC2976" s="547"/>
      <c r="AD2976" s="548"/>
      <c r="AE2976" s="548"/>
      <c r="AF2976" s="548"/>
      <c r="AG2976" s="549"/>
      <c r="AH2976" s="549"/>
      <c r="AI2976" s="549"/>
      <c r="AJ2976" s="549"/>
      <c r="AK2976" s="501" t="s">
        <v>3862</v>
      </c>
      <c r="AL2976" s="550"/>
      <c r="AM2976" s="551"/>
      <c r="AN2976" s="551"/>
    </row>
    <row r="2977" spans="1:40" s="552" customFormat="1" ht="100.5" customHeight="1">
      <c r="A2977" s="540" t="s">
        <v>2412</v>
      </c>
      <c r="B2977" s="493" t="s">
        <v>243</v>
      </c>
      <c r="C2977" s="493" t="s">
        <v>820</v>
      </c>
      <c r="D2977" s="493" t="s">
        <v>821</v>
      </c>
      <c r="E2977" s="493" t="s">
        <v>822</v>
      </c>
      <c r="F2977" s="493" t="s">
        <v>821</v>
      </c>
      <c r="G2977" s="493" t="s">
        <v>829</v>
      </c>
      <c r="H2977" s="493" t="s">
        <v>830</v>
      </c>
      <c r="I2977" s="493" t="s">
        <v>829</v>
      </c>
      <c r="J2977" s="493" t="s">
        <v>227</v>
      </c>
      <c r="K2977" s="541">
        <v>100</v>
      </c>
      <c r="L2977" s="506">
        <v>711000000</v>
      </c>
      <c r="M2977" s="496" t="s">
        <v>73</v>
      </c>
      <c r="N2977" s="543" t="s">
        <v>2035</v>
      </c>
      <c r="O2977" s="493" t="s">
        <v>2402</v>
      </c>
      <c r="P2977" s="493"/>
      <c r="Q2977" s="493" t="s">
        <v>2403</v>
      </c>
      <c r="R2977" s="493" t="s">
        <v>2404</v>
      </c>
      <c r="S2977" s="493"/>
      <c r="T2977" s="493" t="s">
        <v>51</v>
      </c>
      <c r="U2977" s="493"/>
      <c r="V2977" s="544">
        <v>1214571</v>
      </c>
      <c r="W2977" s="544">
        <v>0</v>
      </c>
      <c r="X2977" s="545">
        <v>0</v>
      </c>
      <c r="Y2977" s="493" t="s">
        <v>77</v>
      </c>
      <c r="Z2977" s="495">
        <v>2016</v>
      </c>
      <c r="AA2977" s="495"/>
      <c r="AB2977" s="499" t="s">
        <v>2193</v>
      </c>
      <c r="AC2977" s="547"/>
      <c r="AD2977" s="548"/>
      <c r="AE2977" s="548"/>
      <c r="AF2977" s="548"/>
      <c r="AG2977" s="549"/>
      <c r="AH2977" s="549"/>
      <c r="AI2977" s="549"/>
      <c r="AJ2977" s="549"/>
      <c r="AK2977" s="501" t="s">
        <v>2371</v>
      </c>
      <c r="AL2977" s="550"/>
      <c r="AM2977" s="551"/>
      <c r="AN2977" s="551"/>
    </row>
    <row r="2978" spans="1:40" s="552" customFormat="1" ht="100.5" customHeight="1">
      <c r="A2978" s="540" t="s">
        <v>4119</v>
      </c>
      <c r="B2978" s="493" t="s">
        <v>243</v>
      </c>
      <c r="C2978" s="493" t="s">
        <v>820</v>
      </c>
      <c r="D2978" s="493" t="s">
        <v>821</v>
      </c>
      <c r="E2978" s="493" t="s">
        <v>822</v>
      </c>
      <c r="F2978" s="493" t="s">
        <v>821</v>
      </c>
      <c r="G2978" s="493" t="s">
        <v>829</v>
      </c>
      <c r="H2978" s="493" t="s">
        <v>830</v>
      </c>
      <c r="I2978" s="493" t="s">
        <v>829</v>
      </c>
      <c r="J2978" s="493" t="s">
        <v>227</v>
      </c>
      <c r="K2978" s="541">
        <v>100</v>
      </c>
      <c r="L2978" s="506">
        <v>711000000</v>
      </c>
      <c r="M2978" s="496" t="s">
        <v>73</v>
      </c>
      <c r="N2978" s="543" t="s">
        <v>2035</v>
      </c>
      <c r="O2978" s="493" t="s">
        <v>2402</v>
      </c>
      <c r="P2978" s="493"/>
      <c r="Q2978" s="493" t="s">
        <v>2403</v>
      </c>
      <c r="R2978" s="493" t="s">
        <v>2404</v>
      </c>
      <c r="S2978" s="493"/>
      <c r="T2978" s="493" t="s">
        <v>51</v>
      </c>
      <c r="U2978" s="493"/>
      <c r="V2978" s="544">
        <v>1214571</v>
      </c>
      <c r="W2978" s="544">
        <v>0</v>
      </c>
      <c r="X2978" s="545">
        <v>0</v>
      </c>
      <c r="Y2978" s="493" t="s">
        <v>77</v>
      </c>
      <c r="Z2978" s="495">
        <v>2016</v>
      </c>
      <c r="AA2978" s="495" t="s">
        <v>3133</v>
      </c>
      <c r="AB2978" s="499" t="s">
        <v>2193</v>
      </c>
      <c r="AC2978" s="547"/>
      <c r="AD2978" s="548"/>
      <c r="AE2978" s="548"/>
      <c r="AF2978" s="548"/>
      <c r="AG2978" s="549"/>
      <c r="AH2978" s="549"/>
      <c r="AI2978" s="549"/>
      <c r="AJ2978" s="549"/>
      <c r="AK2978" s="501" t="s">
        <v>3862</v>
      </c>
      <c r="AL2978" s="550"/>
      <c r="AM2978" s="551"/>
      <c r="AN2978" s="551"/>
    </row>
    <row r="2979" spans="1:40" s="552" customFormat="1" ht="100.5" customHeight="1">
      <c r="A2979" s="540" t="s">
        <v>2413</v>
      </c>
      <c r="B2979" s="493" t="s">
        <v>243</v>
      </c>
      <c r="C2979" s="493" t="s">
        <v>820</v>
      </c>
      <c r="D2979" s="493" t="s">
        <v>821</v>
      </c>
      <c r="E2979" s="493" t="s">
        <v>822</v>
      </c>
      <c r="F2979" s="493" t="s">
        <v>821</v>
      </c>
      <c r="G2979" s="493" t="s">
        <v>829</v>
      </c>
      <c r="H2979" s="493" t="s">
        <v>830</v>
      </c>
      <c r="I2979" s="493" t="s">
        <v>829</v>
      </c>
      <c r="J2979" s="493" t="s">
        <v>227</v>
      </c>
      <c r="K2979" s="541">
        <v>100</v>
      </c>
      <c r="L2979" s="506">
        <v>711000000</v>
      </c>
      <c r="M2979" s="496" t="s">
        <v>73</v>
      </c>
      <c r="N2979" s="543" t="s">
        <v>2035</v>
      </c>
      <c r="O2979" s="493" t="s">
        <v>2406</v>
      </c>
      <c r="P2979" s="493"/>
      <c r="Q2979" s="493" t="s">
        <v>2403</v>
      </c>
      <c r="R2979" s="493" t="s">
        <v>2404</v>
      </c>
      <c r="S2979" s="493"/>
      <c r="T2979" s="493" t="s">
        <v>51</v>
      </c>
      <c r="U2979" s="493"/>
      <c r="V2979" s="544">
        <v>1000000</v>
      </c>
      <c r="W2979" s="544">
        <v>0</v>
      </c>
      <c r="X2979" s="545">
        <v>0</v>
      </c>
      <c r="Y2979" s="493" t="s">
        <v>77</v>
      </c>
      <c r="Z2979" s="495">
        <v>2016</v>
      </c>
      <c r="AA2979" s="495"/>
      <c r="AB2979" s="499" t="s">
        <v>2193</v>
      </c>
      <c r="AC2979" s="547"/>
      <c r="AD2979" s="548"/>
      <c r="AE2979" s="548"/>
      <c r="AF2979" s="548"/>
      <c r="AG2979" s="549"/>
      <c r="AH2979" s="549"/>
      <c r="AI2979" s="549"/>
      <c r="AJ2979" s="549"/>
      <c r="AK2979" s="501" t="s">
        <v>2371</v>
      </c>
      <c r="AL2979" s="550"/>
      <c r="AM2979" s="551"/>
      <c r="AN2979" s="551"/>
    </row>
    <row r="2980" spans="1:40" s="552" customFormat="1" ht="100.5" customHeight="1">
      <c r="A2980" s="540" t="s">
        <v>4118</v>
      </c>
      <c r="B2980" s="493" t="s">
        <v>243</v>
      </c>
      <c r="C2980" s="493" t="s">
        <v>820</v>
      </c>
      <c r="D2980" s="493" t="s">
        <v>821</v>
      </c>
      <c r="E2980" s="493" t="s">
        <v>822</v>
      </c>
      <c r="F2980" s="493" t="s">
        <v>821</v>
      </c>
      <c r="G2980" s="493" t="s">
        <v>829</v>
      </c>
      <c r="H2980" s="493" t="s">
        <v>830</v>
      </c>
      <c r="I2980" s="493" t="s">
        <v>829</v>
      </c>
      <c r="J2980" s="493" t="s">
        <v>227</v>
      </c>
      <c r="K2980" s="541">
        <v>100</v>
      </c>
      <c r="L2980" s="506">
        <v>711000000</v>
      </c>
      <c r="M2980" s="496" t="s">
        <v>73</v>
      </c>
      <c r="N2980" s="543" t="s">
        <v>2035</v>
      </c>
      <c r="O2980" s="493" t="s">
        <v>2406</v>
      </c>
      <c r="P2980" s="493"/>
      <c r="Q2980" s="493" t="s">
        <v>2403</v>
      </c>
      <c r="R2980" s="493" t="s">
        <v>2404</v>
      </c>
      <c r="S2980" s="493"/>
      <c r="T2980" s="493" t="s">
        <v>51</v>
      </c>
      <c r="U2980" s="493"/>
      <c r="V2980" s="544">
        <v>1000000</v>
      </c>
      <c r="W2980" s="544">
        <v>0</v>
      </c>
      <c r="X2980" s="545">
        <v>0</v>
      </c>
      <c r="Y2980" s="493" t="s">
        <v>77</v>
      </c>
      <c r="Z2980" s="495">
        <v>2016</v>
      </c>
      <c r="AA2980" s="495" t="s">
        <v>3133</v>
      </c>
      <c r="AB2980" s="499" t="s">
        <v>2193</v>
      </c>
      <c r="AC2980" s="547"/>
      <c r="AD2980" s="548"/>
      <c r="AE2980" s="548"/>
      <c r="AF2980" s="548"/>
      <c r="AG2980" s="549"/>
      <c r="AH2980" s="549"/>
      <c r="AI2980" s="549"/>
      <c r="AJ2980" s="549"/>
      <c r="AK2980" s="501" t="s">
        <v>3862</v>
      </c>
      <c r="AL2980" s="550"/>
      <c r="AM2980" s="551"/>
      <c r="AN2980" s="551"/>
    </row>
    <row r="2981" spans="1:40" s="552" customFormat="1" ht="100.5" customHeight="1">
      <c r="A2981" s="540" t="s">
        <v>2414</v>
      </c>
      <c r="B2981" s="493" t="s">
        <v>243</v>
      </c>
      <c r="C2981" s="493" t="s">
        <v>820</v>
      </c>
      <c r="D2981" s="493" t="s">
        <v>821</v>
      </c>
      <c r="E2981" s="493" t="s">
        <v>822</v>
      </c>
      <c r="F2981" s="493" t="s">
        <v>821</v>
      </c>
      <c r="G2981" s="493" t="s">
        <v>829</v>
      </c>
      <c r="H2981" s="493" t="s">
        <v>830</v>
      </c>
      <c r="I2981" s="493" t="s">
        <v>829</v>
      </c>
      <c r="J2981" s="493" t="s">
        <v>227</v>
      </c>
      <c r="K2981" s="541">
        <v>100</v>
      </c>
      <c r="L2981" s="506">
        <v>711000000</v>
      </c>
      <c r="M2981" s="496" t="s">
        <v>73</v>
      </c>
      <c r="N2981" s="543" t="s">
        <v>2035</v>
      </c>
      <c r="O2981" s="495" t="s">
        <v>2415</v>
      </c>
      <c r="P2981" s="493"/>
      <c r="Q2981" s="493" t="s">
        <v>2403</v>
      </c>
      <c r="R2981" s="493" t="s">
        <v>2404</v>
      </c>
      <c r="S2981" s="493"/>
      <c r="T2981" s="493" t="s">
        <v>51</v>
      </c>
      <c r="U2981" s="493"/>
      <c r="V2981" s="544">
        <v>2000000</v>
      </c>
      <c r="W2981" s="544">
        <v>0</v>
      </c>
      <c r="X2981" s="545">
        <v>0</v>
      </c>
      <c r="Y2981" s="493" t="s">
        <v>77</v>
      </c>
      <c r="Z2981" s="495">
        <v>2016</v>
      </c>
      <c r="AA2981" s="495"/>
      <c r="AB2981" s="499" t="s">
        <v>2193</v>
      </c>
      <c r="AC2981" s="547"/>
      <c r="AD2981" s="548"/>
      <c r="AE2981" s="548"/>
      <c r="AF2981" s="548"/>
      <c r="AG2981" s="549"/>
      <c r="AH2981" s="549"/>
      <c r="AI2981" s="549"/>
      <c r="AJ2981" s="549"/>
      <c r="AK2981" s="501" t="s">
        <v>2371</v>
      </c>
      <c r="AL2981" s="550"/>
      <c r="AM2981" s="551"/>
      <c r="AN2981" s="551"/>
    </row>
    <row r="2982" spans="1:40" s="552" customFormat="1" ht="100.5" customHeight="1">
      <c r="A2982" s="540" t="s">
        <v>4117</v>
      </c>
      <c r="B2982" s="493" t="s">
        <v>243</v>
      </c>
      <c r="C2982" s="493" t="s">
        <v>820</v>
      </c>
      <c r="D2982" s="493" t="s">
        <v>821</v>
      </c>
      <c r="E2982" s="493" t="s">
        <v>822</v>
      </c>
      <c r="F2982" s="493" t="s">
        <v>821</v>
      </c>
      <c r="G2982" s="493" t="s">
        <v>829</v>
      </c>
      <c r="H2982" s="493" t="s">
        <v>830</v>
      </c>
      <c r="I2982" s="493" t="s">
        <v>829</v>
      </c>
      <c r="J2982" s="493" t="s">
        <v>227</v>
      </c>
      <c r="K2982" s="541">
        <v>100</v>
      </c>
      <c r="L2982" s="506">
        <v>711000000</v>
      </c>
      <c r="M2982" s="496" t="s">
        <v>73</v>
      </c>
      <c r="N2982" s="543" t="s">
        <v>2035</v>
      </c>
      <c r="O2982" s="495" t="s">
        <v>2415</v>
      </c>
      <c r="P2982" s="493"/>
      <c r="Q2982" s="493" t="s">
        <v>2403</v>
      </c>
      <c r="R2982" s="493" t="s">
        <v>2404</v>
      </c>
      <c r="S2982" s="493"/>
      <c r="T2982" s="493" t="s">
        <v>51</v>
      </c>
      <c r="U2982" s="493"/>
      <c r="V2982" s="544">
        <v>2000000</v>
      </c>
      <c r="W2982" s="544">
        <v>0</v>
      </c>
      <c r="X2982" s="545">
        <v>0</v>
      </c>
      <c r="Y2982" s="493" t="s">
        <v>77</v>
      </c>
      <c r="Z2982" s="495">
        <v>2016</v>
      </c>
      <c r="AA2982" s="495" t="s">
        <v>3133</v>
      </c>
      <c r="AB2982" s="499" t="s">
        <v>2193</v>
      </c>
      <c r="AC2982" s="547"/>
      <c r="AD2982" s="548"/>
      <c r="AE2982" s="548"/>
      <c r="AF2982" s="548"/>
      <c r="AG2982" s="549"/>
      <c r="AH2982" s="549"/>
      <c r="AI2982" s="549"/>
      <c r="AJ2982" s="549"/>
      <c r="AK2982" s="501" t="s">
        <v>3862</v>
      </c>
      <c r="AL2982" s="550"/>
      <c r="AM2982" s="551"/>
      <c r="AN2982" s="551"/>
    </row>
    <row r="2983" spans="1:40" s="192" customFormat="1" ht="100.5" customHeight="1">
      <c r="A2983" s="4" t="s">
        <v>2416</v>
      </c>
      <c r="B2983" s="49" t="s">
        <v>243</v>
      </c>
      <c r="C2983" s="49" t="s">
        <v>2084</v>
      </c>
      <c r="D2983" s="49" t="s">
        <v>2085</v>
      </c>
      <c r="E2983" s="49" t="s">
        <v>2417</v>
      </c>
      <c r="F2983" s="49" t="s">
        <v>2087</v>
      </c>
      <c r="G2983" s="49" t="s">
        <v>2418</v>
      </c>
      <c r="H2983" s="49" t="s">
        <v>2419</v>
      </c>
      <c r="I2983" s="49" t="s">
        <v>2420</v>
      </c>
      <c r="J2983" s="208" t="s">
        <v>38</v>
      </c>
      <c r="K2983" s="53">
        <v>100</v>
      </c>
      <c r="L2983" s="269">
        <v>151010000</v>
      </c>
      <c r="M2983" s="5" t="s">
        <v>82</v>
      </c>
      <c r="N2983" s="51" t="s">
        <v>2035</v>
      </c>
      <c r="O2983" s="49" t="s">
        <v>2402</v>
      </c>
      <c r="P2983" s="49"/>
      <c r="Q2983" s="49" t="s">
        <v>2323</v>
      </c>
      <c r="R2983" s="49" t="s">
        <v>2404</v>
      </c>
      <c r="S2983" s="49"/>
      <c r="T2983" s="49" t="s">
        <v>51</v>
      </c>
      <c r="U2983" s="49"/>
      <c r="V2983" s="93">
        <v>536000</v>
      </c>
      <c r="W2983" s="93">
        <v>536000</v>
      </c>
      <c r="X2983" s="60">
        <f t="shared" ref="X2983:X3051" si="142">W2983*1.12</f>
        <v>600320</v>
      </c>
      <c r="Y2983" s="58" t="s">
        <v>77</v>
      </c>
      <c r="Z2983" s="50">
        <v>2016</v>
      </c>
      <c r="AA2983" s="50"/>
      <c r="AB2983" s="238" t="s">
        <v>2193</v>
      </c>
      <c r="AC2983" s="211" t="s">
        <v>209</v>
      </c>
      <c r="AD2983" s="196"/>
      <c r="AE2983" s="196"/>
      <c r="AF2983" s="196"/>
      <c r="AG2983" s="263"/>
      <c r="AH2983" s="263"/>
      <c r="AI2983" s="263"/>
      <c r="AJ2983" s="263"/>
      <c r="AK2983" s="2" t="s">
        <v>2371</v>
      </c>
      <c r="AL2983" s="190"/>
      <c r="AM2983" s="324"/>
      <c r="AN2983" s="324"/>
    </row>
    <row r="2984" spans="1:40" s="192" customFormat="1" ht="100.5" customHeight="1">
      <c r="A2984" s="4" t="s">
        <v>2421</v>
      </c>
      <c r="B2984" s="49" t="s">
        <v>243</v>
      </c>
      <c r="C2984" s="49" t="s">
        <v>2084</v>
      </c>
      <c r="D2984" s="49" t="s">
        <v>2085</v>
      </c>
      <c r="E2984" s="49" t="s">
        <v>2417</v>
      </c>
      <c r="F2984" s="49" t="s">
        <v>2087</v>
      </c>
      <c r="G2984" s="49" t="s">
        <v>2418</v>
      </c>
      <c r="H2984" s="49" t="s">
        <v>2419</v>
      </c>
      <c r="I2984" s="49" t="s">
        <v>2420</v>
      </c>
      <c r="J2984" s="208" t="s">
        <v>38</v>
      </c>
      <c r="K2984" s="53">
        <v>100</v>
      </c>
      <c r="L2984" s="30">
        <v>471010000</v>
      </c>
      <c r="M2984" s="439" t="s">
        <v>125</v>
      </c>
      <c r="N2984" s="51" t="s">
        <v>2035</v>
      </c>
      <c r="O2984" s="49" t="s">
        <v>2408</v>
      </c>
      <c r="P2984" s="49"/>
      <c r="Q2984" s="49" t="s">
        <v>2323</v>
      </c>
      <c r="R2984" s="49" t="s">
        <v>2404</v>
      </c>
      <c r="S2984" s="49"/>
      <c r="T2984" s="49" t="s">
        <v>51</v>
      </c>
      <c r="U2984" s="49"/>
      <c r="V2984" s="93">
        <v>536000</v>
      </c>
      <c r="W2984" s="93">
        <v>536000</v>
      </c>
      <c r="X2984" s="60">
        <f t="shared" si="142"/>
        <v>600320</v>
      </c>
      <c r="Y2984" s="58" t="s">
        <v>77</v>
      </c>
      <c r="Z2984" s="50">
        <v>2016</v>
      </c>
      <c r="AA2984" s="50"/>
      <c r="AB2984" s="238" t="s">
        <v>2193</v>
      </c>
      <c r="AC2984" s="211" t="s">
        <v>209</v>
      </c>
      <c r="AD2984" s="196"/>
      <c r="AE2984" s="196"/>
      <c r="AF2984" s="196"/>
      <c r="AG2984" s="263"/>
      <c r="AH2984" s="263"/>
      <c r="AI2984" s="263"/>
      <c r="AJ2984" s="263"/>
      <c r="AK2984" s="2" t="s">
        <v>2371</v>
      </c>
      <c r="AL2984" s="190"/>
      <c r="AM2984" s="324"/>
      <c r="AN2984" s="324"/>
    </row>
    <row r="2985" spans="1:40" s="192" customFormat="1" ht="100.5" customHeight="1">
      <c r="A2985" s="4" t="s">
        <v>2422</v>
      </c>
      <c r="B2985" s="49" t="s">
        <v>243</v>
      </c>
      <c r="C2985" s="49" t="s">
        <v>2084</v>
      </c>
      <c r="D2985" s="49" t="s">
        <v>2085</v>
      </c>
      <c r="E2985" s="49" t="s">
        <v>2417</v>
      </c>
      <c r="F2985" s="49" t="s">
        <v>2087</v>
      </c>
      <c r="G2985" s="49" t="s">
        <v>2418</v>
      </c>
      <c r="H2985" s="49" t="s">
        <v>2419</v>
      </c>
      <c r="I2985" s="49" t="s">
        <v>2420</v>
      </c>
      <c r="J2985" s="208" t="s">
        <v>38</v>
      </c>
      <c r="K2985" s="53">
        <v>100</v>
      </c>
      <c r="L2985" s="8">
        <v>511010000</v>
      </c>
      <c r="M2985" s="26" t="s">
        <v>88</v>
      </c>
      <c r="N2985" s="51" t="s">
        <v>2035</v>
      </c>
      <c r="O2985" s="49" t="s">
        <v>2406</v>
      </c>
      <c r="P2985" s="49"/>
      <c r="Q2985" s="49" t="s">
        <v>2323</v>
      </c>
      <c r="R2985" s="49" t="s">
        <v>2404</v>
      </c>
      <c r="S2985" s="49"/>
      <c r="T2985" s="49" t="s">
        <v>51</v>
      </c>
      <c r="U2985" s="49"/>
      <c r="V2985" s="93">
        <v>536000</v>
      </c>
      <c r="W2985" s="93">
        <v>536000</v>
      </c>
      <c r="X2985" s="60">
        <f t="shared" si="142"/>
        <v>600320</v>
      </c>
      <c r="Y2985" s="58" t="s">
        <v>77</v>
      </c>
      <c r="Z2985" s="50">
        <v>2016</v>
      </c>
      <c r="AA2985" s="50"/>
      <c r="AB2985" s="238" t="s">
        <v>2193</v>
      </c>
      <c r="AC2985" s="211" t="s">
        <v>209</v>
      </c>
      <c r="AD2985" s="196"/>
      <c r="AE2985" s="196"/>
      <c r="AF2985" s="196"/>
      <c r="AG2985" s="263"/>
      <c r="AH2985" s="263"/>
      <c r="AI2985" s="263"/>
      <c r="AJ2985" s="263"/>
      <c r="AK2985" s="2" t="s">
        <v>2371</v>
      </c>
      <c r="AL2985" s="190"/>
      <c r="AM2985" s="324"/>
      <c r="AN2985" s="324"/>
    </row>
    <row r="2986" spans="1:40" s="192" customFormat="1" ht="100.5" customHeight="1">
      <c r="A2986" s="4" t="s">
        <v>2423</v>
      </c>
      <c r="B2986" s="49" t="s">
        <v>243</v>
      </c>
      <c r="C2986" s="49" t="s">
        <v>2084</v>
      </c>
      <c r="D2986" s="49" t="s">
        <v>2085</v>
      </c>
      <c r="E2986" s="49" t="s">
        <v>2417</v>
      </c>
      <c r="F2986" s="49" t="s">
        <v>2087</v>
      </c>
      <c r="G2986" s="49" t="s">
        <v>2418</v>
      </c>
      <c r="H2986" s="49" t="s">
        <v>2419</v>
      </c>
      <c r="I2986" s="49" t="s">
        <v>2420</v>
      </c>
      <c r="J2986" s="208" t="s">
        <v>38</v>
      </c>
      <c r="K2986" s="53">
        <v>100</v>
      </c>
      <c r="L2986" s="5">
        <v>431010000</v>
      </c>
      <c r="M2986" s="5" t="s">
        <v>129</v>
      </c>
      <c r="N2986" s="51" t="s">
        <v>2035</v>
      </c>
      <c r="O2986" s="49" t="s">
        <v>2410</v>
      </c>
      <c r="P2986" s="49"/>
      <c r="Q2986" s="49" t="s">
        <v>2323</v>
      </c>
      <c r="R2986" s="49" t="s">
        <v>2404</v>
      </c>
      <c r="S2986" s="49"/>
      <c r="T2986" s="49" t="s">
        <v>51</v>
      </c>
      <c r="U2986" s="49"/>
      <c r="V2986" s="93">
        <v>536000</v>
      </c>
      <c r="W2986" s="93">
        <v>536000</v>
      </c>
      <c r="X2986" s="60">
        <f t="shared" si="142"/>
        <v>600320</v>
      </c>
      <c r="Y2986" s="58" t="s">
        <v>77</v>
      </c>
      <c r="Z2986" s="50">
        <v>2016</v>
      </c>
      <c r="AA2986" s="50"/>
      <c r="AB2986" s="238" t="s">
        <v>2193</v>
      </c>
      <c r="AC2986" s="211" t="s">
        <v>209</v>
      </c>
      <c r="AD2986" s="196"/>
      <c r="AE2986" s="196"/>
      <c r="AF2986" s="196"/>
      <c r="AG2986" s="263"/>
      <c r="AH2986" s="263"/>
      <c r="AI2986" s="263"/>
      <c r="AJ2986" s="263"/>
      <c r="AK2986" s="2" t="s">
        <v>2371</v>
      </c>
      <c r="AL2986" s="190"/>
      <c r="AM2986" s="324"/>
      <c r="AN2986" s="324"/>
    </row>
    <row r="2987" spans="1:40" s="552" customFormat="1" ht="100.5" customHeight="1">
      <c r="A2987" s="540" t="s">
        <v>2424</v>
      </c>
      <c r="B2987" s="493" t="s">
        <v>243</v>
      </c>
      <c r="C2987" s="493" t="s">
        <v>203</v>
      </c>
      <c r="D2987" s="493" t="s">
        <v>204</v>
      </c>
      <c r="E2987" s="493" t="s">
        <v>2425</v>
      </c>
      <c r="F2987" s="493" t="s">
        <v>204</v>
      </c>
      <c r="G2987" s="493" t="s">
        <v>2425</v>
      </c>
      <c r="H2987" s="493" t="s">
        <v>2426</v>
      </c>
      <c r="I2987" s="493" t="s">
        <v>2427</v>
      </c>
      <c r="J2987" s="493" t="s">
        <v>38</v>
      </c>
      <c r="K2987" s="541">
        <v>100</v>
      </c>
      <c r="L2987" s="542">
        <v>271010000</v>
      </c>
      <c r="M2987" s="495" t="s">
        <v>127</v>
      </c>
      <c r="N2987" s="543" t="s">
        <v>1233</v>
      </c>
      <c r="O2987" s="493" t="s">
        <v>2428</v>
      </c>
      <c r="P2987" s="493"/>
      <c r="Q2987" s="493" t="s">
        <v>2429</v>
      </c>
      <c r="R2987" s="493" t="s">
        <v>2404</v>
      </c>
      <c r="S2987" s="493"/>
      <c r="T2987" s="493" t="s">
        <v>51</v>
      </c>
      <c r="U2987" s="543"/>
      <c r="V2987" s="544">
        <v>19200</v>
      </c>
      <c r="W2987" s="544">
        <v>0</v>
      </c>
      <c r="X2987" s="545">
        <v>0</v>
      </c>
      <c r="Y2987" s="546" t="s">
        <v>77</v>
      </c>
      <c r="Z2987" s="495">
        <v>2016</v>
      </c>
      <c r="AA2987" s="495"/>
      <c r="AB2987" s="499" t="s">
        <v>2193</v>
      </c>
      <c r="AC2987" s="547" t="s">
        <v>209</v>
      </c>
      <c r="AD2987" s="548"/>
      <c r="AE2987" s="548"/>
      <c r="AF2987" s="548"/>
      <c r="AG2987" s="549"/>
      <c r="AH2987" s="549"/>
      <c r="AI2987" s="549"/>
      <c r="AJ2987" s="549"/>
      <c r="AK2987" s="501" t="s">
        <v>2371</v>
      </c>
      <c r="AL2987" s="550"/>
      <c r="AM2987" s="551"/>
      <c r="AN2987" s="551"/>
    </row>
    <row r="2988" spans="1:40" s="552" customFormat="1" ht="100.5" customHeight="1">
      <c r="A2988" s="540" t="s">
        <v>3143</v>
      </c>
      <c r="B2988" s="493" t="s">
        <v>243</v>
      </c>
      <c r="C2988" s="493" t="s">
        <v>203</v>
      </c>
      <c r="D2988" s="493" t="s">
        <v>204</v>
      </c>
      <c r="E2988" s="493" t="s">
        <v>2425</v>
      </c>
      <c r="F2988" s="493" t="s">
        <v>204</v>
      </c>
      <c r="G2988" s="493" t="s">
        <v>2425</v>
      </c>
      <c r="H2988" s="493" t="s">
        <v>2426</v>
      </c>
      <c r="I2988" s="493" t="s">
        <v>2427</v>
      </c>
      <c r="J2988" s="493" t="s">
        <v>38</v>
      </c>
      <c r="K2988" s="541">
        <v>100</v>
      </c>
      <c r="L2988" s="542">
        <v>271010000</v>
      </c>
      <c r="M2988" s="495" t="s">
        <v>127</v>
      </c>
      <c r="N2988" s="543" t="s">
        <v>1233</v>
      </c>
      <c r="O2988" s="493" t="s">
        <v>2428</v>
      </c>
      <c r="P2988" s="493"/>
      <c r="Q2988" s="493" t="s">
        <v>2429</v>
      </c>
      <c r="R2988" s="493" t="s">
        <v>2404</v>
      </c>
      <c r="S2988" s="493"/>
      <c r="T2988" s="493" t="s">
        <v>51</v>
      </c>
      <c r="U2988" s="543"/>
      <c r="V2988" s="544">
        <v>19200</v>
      </c>
      <c r="W2988" s="544">
        <v>0</v>
      </c>
      <c r="X2988" s="545">
        <v>0</v>
      </c>
      <c r="Y2988" s="546" t="s">
        <v>77</v>
      </c>
      <c r="Z2988" s="495">
        <v>2016</v>
      </c>
      <c r="AA2988" s="495" t="s">
        <v>3133</v>
      </c>
      <c r="AB2988" s="499" t="s">
        <v>2193</v>
      </c>
      <c r="AC2988" s="547" t="s">
        <v>209</v>
      </c>
      <c r="AD2988" s="548"/>
      <c r="AE2988" s="548"/>
      <c r="AF2988" s="548"/>
      <c r="AG2988" s="549"/>
      <c r="AH2988" s="549"/>
      <c r="AI2988" s="549"/>
      <c r="AJ2988" s="549"/>
      <c r="AK2988" s="501" t="s">
        <v>2371</v>
      </c>
      <c r="AL2988" s="550"/>
      <c r="AM2988" s="551"/>
      <c r="AN2988" s="551"/>
    </row>
    <row r="2989" spans="1:40" s="552" customFormat="1" ht="100.5" customHeight="1">
      <c r="A2989" s="540" t="s">
        <v>2430</v>
      </c>
      <c r="B2989" s="493" t="s">
        <v>243</v>
      </c>
      <c r="C2989" s="493" t="s">
        <v>203</v>
      </c>
      <c r="D2989" s="493" t="s">
        <v>204</v>
      </c>
      <c r="E2989" s="493" t="s">
        <v>2425</v>
      </c>
      <c r="F2989" s="493" t="s">
        <v>204</v>
      </c>
      <c r="G2989" s="493" t="s">
        <v>2425</v>
      </c>
      <c r="H2989" s="493" t="s">
        <v>2426</v>
      </c>
      <c r="I2989" s="493" t="s">
        <v>2427</v>
      </c>
      <c r="J2989" s="493" t="s">
        <v>38</v>
      </c>
      <c r="K2989" s="541">
        <v>100</v>
      </c>
      <c r="L2989" s="553">
        <v>231010000</v>
      </c>
      <c r="M2989" s="493" t="s">
        <v>128</v>
      </c>
      <c r="N2989" s="543" t="s">
        <v>1233</v>
      </c>
      <c r="O2989" s="493" t="s">
        <v>2431</v>
      </c>
      <c r="P2989" s="493"/>
      <c r="Q2989" s="493" t="s">
        <v>2429</v>
      </c>
      <c r="R2989" s="493" t="s">
        <v>2404</v>
      </c>
      <c r="S2989" s="493"/>
      <c r="T2989" s="493" t="s">
        <v>51</v>
      </c>
      <c r="U2989" s="543"/>
      <c r="V2989" s="544">
        <v>10700</v>
      </c>
      <c r="W2989" s="544">
        <v>0</v>
      </c>
      <c r="X2989" s="545">
        <v>0</v>
      </c>
      <c r="Y2989" s="546" t="s">
        <v>77</v>
      </c>
      <c r="Z2989" s="495">
        <v>2016</v>
      </c>
      <c r="AA2989" s="495"/>
      <c r="AB2989" s="499" t="s">
        <v>2193</v>
      </c>
      <c r="AC2989" s="547" t="s">
        <v>209</v>
      </c>
      <c r="AD2989" s="548"/>
      <c r="AE2989" s="548"/>
      <c r="AF2989" s="548"/>
      <c r="AG2989" s="549"/>
      <c r="AH2989" s="549"/>
      <c r="AI2989" s="549"/>
      <c r="AJ2989" s="549"/>
      <c r="AK2989" s="501" t="s">
        <v>2371</v>
      </c>
      <c r="AL2989" s="550"/>
      <c r="AM2989" s="551"/>
      <c r="AN2989" s="551"/>
    </row>
    <row r="2990" spans="1:40" s="552" customFormat="1" ht="100.5" customHeight="1">
      <c r="A2990" s="540" t="s">
        <v>3142</v>
      </c>
      <c r="B2990" s="493" t="s">
        <v>243</v>
      </c>
      <c r="C2990" s="493" t="s">
        <v>203</v>
      </c>
      <c r="D2990" s="493" t="s">
        <v>204</v>
      </c>
      <c r="E2990" s="493" t="s">
        <v>2425</v>
      </c>
      <c r="F2990" s="493" t="s">
        <v>204</v>
      </c>
      <c r="G2990" s="493" t="s">
        <v>2425</v>
      </c>
      <c r="H2990" s="493" t="s">
        <v>2426</v>
      </c>
      <c r="I2990" s="493" t="s">
        <v>2427</v>
      </c>
      <c r="J2990" s="493" t="s">
        <v>38</v>
      </c>
      <c r="K2990" s="541">
        <v>100</v>
      </c>
      <c r="L2990" s="553">
        <v>231010000</v>
      </c>
      <c r="M2990" s="493" t="s">
        <v>128</v>
      </c>
      <c r="N2990" s="543" t="s">
        <v>1233</v>
      </c>
      <c r="O2990" s="493" t="s">
        <v>2431</v>
      </c>
      <c r="P2990" s="493"/>
      <c r="Q2990" s="493" t="s">
        <v>2429</v>
      </c>
      <c r="R2990" s="493" t="s">
        <v>2404</v>
      </c>
      <c r="S2990" s="493"/>
      <c r="T2990" s="493" t="s">
        <v>51</v>
      </c>
      <c r="U2990" s="543"/>
      <c r="V2990" s="544">
        <v>10700</v>
      </c>
      <c r="W2990" s="544">
        <v>0</v>
      </c>
      <c r="X2990" s="545">
        <v>0</v>
      </c>
      <c r="Y2990" s="546" t="s">
        <v>77</v>
      </c>
      <c r="Z2990" s="495">
        <v>2016</v>
      </c>
      <c r="AA2990" s="495" t="s">
        <v>3133</v>
      </c>
      <c r="AB2990" s="499" t="s">
        <v>2193</v>
      </c>
      <c r="AC2990" s="547" t="s">
        <v>209</v>
      </c>
      <c r="AD2990" s="548"/>
      <c r="AE2990" s="548"/>
      <c r="AF2990" s="548"/>
      <c r="AG2990" s="549"/>
      <c r="AH2990" s="549"/>
      <c r="AI2990" s="549"/>
      <c r="AJ2990" s="549"/>
      <c r="AK2990" s="501" t="s">
        <v>2371</v>
      </c>
      <c r="AL2990" s="550"/>
      <c r="AM2990" s="551"/>
      <c r="AN2990" s="551"/>
    </row>
    <row r="2991" spans="1:40" s="552" customFormat="1" ht="100.5" customHeight="1">
      <c r="A2991" s="540" t="s">
        <v>2432</v>
      </c>
      <c r="B2991" s="493" t="s">
        <v>243</v>
      </c>
      <c r="C2991" s="493" t="s">
        <v>203</v>
      </c>
      <c r="D2991" s="493" t="s">
        <v>204</v>
      </c>
      <c r="E2991" s="493" t="s">
        <v>2425</v>
      </c>
      <c r="F2991" s="493" t="s">
        <v>204</v>
      </c>
      <c r="G2991" s="493" t="s">
        <v>2425</v>
      </c>
      <c r="H2991" s="493" t="s">
        <v>2426</v>
      </c>
      <c r="I2991" s="493" t="s">
        <v>2427</v>
      </c>
      <c r="J2991" s="493" t="s">
        <v>38</v>
      </c>
      <c r="K2991" s="541">
        <v>100</v>
      </c>
      <c r="L2991" s="554">
        <v>151010000</v>
      </c>
      <c r="M2991" s="493" t="s">
        <v>82</v>
      </c>
      <c r="N2991" s="543" t="s">
        <v>1233</v>
      </c>
      <c r="O2991" s="493" t="s">
        <v>2433</v>
      </c>
      <c r="P2991" s="493"/>
      <c r="Q2991" s="493" t="s">
        <v>2429</v>
      </c>
      <c r="R2991" s="493" t="s">
        <v>2404</v>
      </c>
      <c r="S2991" s="493"/>
      <c r="T2991" s="493" t="s">
        <v>51</v>
      </c>
      <c r="U2991" s="543"/>
      <c r="V2991" s="544">
        <v>14980</v>
      </c>
      <c r="W2991" s="544">
        <v>0</v>
      </c>
      <c r="X2991" s="545">
        <v>0</v>
      </c>
      <c r="Y2991" s="546" t="s">
        <v>77</v>
      </c>
      <c r="Z2991" s="495">
        <v>2016</v>
      </c>
      <c r="AA2991" s="495"/>
      <c r="AB2991" s="499" t="s">
        <v>2193</v>
      </c>
      <c r="AC2991" s="547" t="s">
        <v>209</v>
      </c>
      <c r="AD2991" s="548"/>
      <c r="AE2991" s="548"/>
      <c r="AF2991" s="548"/>
      <c r="AG2991" s="549"/>
      <c r="AH2991" s="549"/>
      <c r="AI2991" s="549"/>
      <c r="AJ2991" s="549"/>
      <c r="AK2991" s="501" t="s">
        <v>2371</v>
      </c>
      <c r="AL2991" s="550"/>
      <c r="AM2991" s="551"/>
      <c r="AN2991" s="551"/>
    </row>
    <row r="2992" spans="1:40" s="552" customFormat="1" ht="100.5" customHeight="1">
      <c r="A2992" s="540" t="s">
        <v>3141</v>
      </c>
      <c r="B2992" s="493" t="s">
        <v>243</v>
      </c>
      <c r="C2992" s="493" t="s">
        <v>203</v>
      </c>
      <c r="D2992" s="493" t="s">
        <v>204</v>
      </c>
      <c r="E2992" s="493" t="s">
        <v>2425</v>
      </c>
      <c r="F2992" s="493" t="s">
        <v>204</v>
      </c>
      <c r="G2992" s="493" t="s">
        <v>2425</v>
      </c>
      <c r="H2992" s="493" t="s">
        <v>2426</v>
      </c>
      <c r="I2992" s="493" t="s">
        <v>2427</v>
      </c>
      <c r="J2992" s="493" t="s">
        <v>38</v>
      </c>
      <c r="K2992" s="541">
        <v>100</v>
      </c>
      <c r="L2992" s="554">
        <v>151010000</v>
      </c>
      <c r="M2992" s="493" t="s">
        <v>82</v>
      </c>
      <c r="N2992" s="543" t="s">
        <v>1233</v>
      </c>
      <c r="O2992" s="493" t="s">
        <v>2433</v>
      </c>
      <c r="P2992" s="493"/>
      <c r="Q2992" s="493" t="s">
        <v>2429</v>
      </c>
      <c r="R2992" s="493" t="s">
        <v>2404</v>
      </c>
      <c r="S2992" s="493"/>
      <c r="T2992" s="493" t="s">
        <v>51</v>
      </c>
      <c r="U2992" s="543"/>
      <c r="V2992" s="544">
        <v>14980</v>
      </c>
      <c r="W2992" s="544">
        <v>0</v>
      </c>
      <c r="X2992" s="545">
        <v>0</v>
      </c>
      <c r="Y2992" s="546" t="s">
        <v>77</v>
      </c>
      <c r="Z2992" s="495">
        <v>2016</v>
      </c>
      <c r="AA2992" s="495" t="s">
        <v>3133</v>
      </c>
      <c r="AB2992" s="499" t="s">
        <v>2193</v>
      </c>
      <c r="AC2992" s="547" t="s">
        <v>209</v>
      </c>
      <c r="AD2992" s="548"/>
      <c r="AE2992" s="548"/>
      <c r="AF2992" s="548"/>
      <c r="AG2992" s="549"/>
      <c r="AH2992" s="549"/>
      <c r="AI2992" s="549"/>
      <c r="AJ2992" s="549"/>
      <c r="AK2992" s="501" t="s">
        <v>2371</v>
      </c>
      <c r="AL2992" s="550"/>
      <c r="AM2992" s="551"/>
      <c r="AN2992" s="551"/>
    </row>
    <row r="2993" spans="1:40" s="552" customFormat="1" ht="100.5" customHeight="1">
      <c r="A2993" s="540" t="s">
        <v>2434</v>
      </c>
      <c r="B2993" s="493" t="s">
        <v>243</v>
      </c>
      <c r="C2993" s="493" t="s">
        <v>203</v>
      </c>
      <c r="D2993" s="493" t="s">
        <v>204</v>
      </c>
      <c r="E2993" s="493" t="s">
        <v>2425</v>
      </c>
      <c r="F2993" s="493" t="s">
        <v>204</v>
      </c>
      <c r="G2993" s="493" t="s">
        <v>2425</v>
      </c>
      <c r="H2993" s="493" t="s">
        <v>2426</v>
      </c>
      <c r="I2993" s="493" t="s">
        <v>2427</v>
      </c>
      <c r="J2993" s="493" t="s">
        <v>38</v>
      </c>
      <c r="K2993" s="541">
        <v>100</v>
      </c>
      <c r="L2993" s="542">
        <v>471010000</v>
      </c>
      <c r="M2993" s="555" t="s">
        <v>125</v>
      </c>
      <c r="N2993" s="543" t="s">
        <v>1233</v>
      </c>
      <c r="O2993" s="493" t="s">
        <v>2435</v>
      </c>
      <c r="P2993" s="493"/>
      <c r="Q2993" s="493" t="s">
        <v>2429</v>
      </c>
      <c r="R2993" s="493" t="s">
        <v>2404</v>
      </c>
      <c r="S2993" s="493"/>
      <c r="T2993" s="493" t="s">
        <v>51</v>
      </c>
      <c r="U2993" s="543"/>
      <c r="V2993" s="544">
        <v>6869</v>
      </c>
      <c r="W2993" s="544">
        <v>0</v>
      </c>
      <c r="X2993" s="545">
        <v>0</v>
      </c>
      <c r="Y2993" s="546" t="s">
        <v>77</v>
      </c>
      <c r="Z2993" s="495">
        <v>2016</v>
      </c>
      <c r="AA2993" s="495"/>
      <c r="AB2993" s="499" t="s">
        <v>2193</v>
      </c>
      <c r="AC2993" s="547" t="s">
        <v>209</v>
      </c>
      <c r="AD2993" s="548"/>
      <c r="AE2993" s="548"/>
      <c r="AF2993" s="548"/>
      <c r="AG2993" s="549"/>
      <c r="AH2993" s="549"/>
      <c r="AI2993" s="549"/>
      <c r="AJ2993" s="549"/>
      <c r="AK2993" s="501" t="s">
        <v>2371</v>
      </c>
      <c r="AL2993" s="550"/>
      <c r="AM2993" s="551"/>
      <c r="AN2993" s="551"/>
    </row>
    <row r="2994" spans="1:40" s="552" customFormat="1" ht="100.5" customHeight="1">
      <c r="A2994" s="540" t="s">
        <v>3140</v>
      </c>
      <c r="B2994" s="493" t="s">
        <v>243</v>
      </c>
      <c r="C2994" s="493" t="s">
        <v>203</v>
      </c>
      <c r="D2994" s="493" t="s">
        <v>204</v>
      </c>
      <c r="E2994" s="493" t="s">
        <v>2425</v>
      </c>
      <c r="F2994" s="493" t="s">
        <v>204</v>
      </c>
      <c r="G2994" s="493" t="s">
        <v>2425</v>
      </c>
      <c r="H2994" s="493" t="s">
        <v>2426</v>
      </c>
      <c r="I2994" s="493" t="s">
        <v>2427</v>
      </c>
      <c r="J2994" s="493" t="s">
        <v>38</v>
      </c>
      <c r="K2994" s="541">
        <v>100</v>
      </c>
      <c r="L2994" s="542">
        <v>471010000</v>
      </c>
      <c r="M2994" s="555" t="s">
        <v>125</v>
      </c>
      <c r="N2994" s="543" t="s">
        <v>1233</v>
      </c>
      <c r="O2994" s="493" t="s">
        <v>2435</v>
      </c>
      <c r="P2994" s="493"/>
      <c r="Q2994" s="493" t="s">
        <v>2429</v>
      </c>
      <c r="R2994" s="493" t="s">
        <v>2404</v>
      </c>
      <c r="S2994" s="493"/>
      <c r="T2994" s="493" t="s">
        <v>51</v>
      </c>
      <c r="U2994" s="543"/>
      <c r="V2994" s="544">
        <v>6869</v>
      </c>
      <c r="W2994" s="544">
        <v>0</v>
      </c>
      <c r="X2994" s="545">
        <v>0</v>
      </c>
      <c r="Y2994" s="546" t="s">
        <v>77</v>
      </c>
      <c r="Z2994" s="495">
        <v>2016</v>
      </c>
      <c r="AA2994" s="495" t="s">
        <v>3133</v>
      </c>
      <c r="AB2994" s="499" t="s">
        <v>2193</v>
      </c>
      <c r="AC2994" s="547" t="s">
        <v>209</v>
      </c>
      <c r="AD2994" s="548"/>
      <c r="AE2994" s="548"/>
      <c r="AF2994" s="548"/>
      <c r="AG2994" s="549"/>
      <c r="AH2994" s="549"/>
      <c r="AI2994" s="549"/>
      <c r="AJ2994" s="549"/>
      <c r="AK2994" s="501" t="s">
        <v>2371</v>
      </c>
      <c r="AL2994" s="550"/>
      <c r="AM2994" s="551"/>
      <c r="AN2994" s="551"/>
    </row>
    <row r="2995" spans="1:40" s="552" customFormat="1" ht="100.5" customHeight="1">
      <c r="A2995" s="540" t="s">
        <v>2436</v>
      </c>
      <c r="B2995" s="493" t="s">
        <v>243</v>
      </c>
      <c r="C2995" s="493" t="s">
        <v>203</v>
      </c>
      <c r="D2995" s="493" t="s">
        <v>204</v>
      </c>
      <c r="E2995" s="493" t="s">
        <v>2425</v>
      </c>
      <c r="F2995" s="493" t="s">
        <v>204</v>
      </c>
      <c r="G2995" s="493" t="s">
        <v>2425</v>
      </c>
      <c r="H2995" s="493" t="s">
        <v>2426</v>
      </c>
      <c r="I2995" s="493" t="s">
        <v>2427</v>
      </c>
      <c r="J2995" s="493" t="s">
        <v>38</v>
      </c>
      <c r="K2995" s="541">
        <v>100</v>
      </c>
      <c r="L2995" s="493">
        <v>391010000</v>
      </c>
      <c r="M2995" s="493" t="s">
        <v>341</v>
      </c>
      <c r="N2995" s="543" t="s">
        <v>1233</v>
      </c>
      <c r="O2995" s="493" t="s">
        <v>2328</v>
      </c>
      <c r="P2995" s="493"/>
      <c r="Q2995" s="493" t="s">
        <v>2429</v>
      </c>
      <c r="R2995" s="493" t="s">
        <v>2404</v>
      </c>
      <c r="S2995" s="493"/>
      <c r="T2995" s="493" t="s">
        <v>51</v>
      </c>
      <c r="U2995" s="543"/>
      <c r="V2995" s="544">
        <v>17700</v>
      </c>
      <c r="W2995" s="544">
        <v>0</v>
      </c>
      <c r="X2995" s="545">
        <v>0</v>
      </c>
      <c r="Y2995" s="546" t="s">
        <v>77</v>
      </c>
      <c r="Z2995" s="495">
        <v>2016</v>
      </c>
      <c r="AA2995" s="495"/>
      <c r="AB2995" s="499" t="s">
        <v>2193</v>
      </c>
      <c r="AC2995" s="547" t="s">
        <v>209</v>
      </c>
      <c r="AD2995" s="548"/>
      <c r="AE2995" s="548"/>
      <c r="AF2995" s="548"/>
      <c r="AG2995" s="549"/>
      <c r="AH2995" s="549"/>
      <c r="AI2995" s="549"/>
      <c r="AJ2995" s="549"/>
      <c r="AK2995" s="501" t="s">
        <v>2371</v>
      </c>
      <c r="AL2995" s="550"/>
      <c r="AM2995" s="551"/>
      <c r="AN2995" s="551"/>
    </row>
    <row r="2996" spans="1:40" s="552" customFormat="1" ht="100.5" customHeight="1">
      <c r="A2996" s="540" t="s">
        <v>3139</v>
      </c>
      <c r="B2996" s="493" t="s">
        <v>243</v>
      </c>
      <c r="C2996" s="493" t="s">
        <v>203</v>
      </c>
      <c r="D2996" s="493" t="s">
        <v>204</v>
      </c>
      <c r="E2996" s="493" t="s">
        <v>2425</v>
      </c>
      <c r="F2996" s="493" t="s">
        <v>204</v>
      </c>
      <c r="G2996" s="493" t="s">
        <v>2425</v>
      </c>
      <c r="H2996" s="493" t="s">
        <v>2426</v>
      </c>
      <c r="I2996" s="493" t="s">
        <v>2427</v>
      </c>
      <c r="J2996" s="493" t="s">
        <v>38</v>
      </c>
      <c r="K2996" s="541">
        <v>100</v>
      </c>
      <c r="L2996" s="493">
        <v>391010000</v>
      </c>
      <c r="M2996" s="493" t="s">
        <v>341</v>
      </c>
      <c r="N2996" s="543" t="s">
        <v>1233</v>
      </c>
      <c r="O2996" s="493" t="s">
        <v>2328</v>
      </c>
      <c r="P2996" s="493"/>
      <c r="Q2996" s="493" t="s">
        <v>2429</v>
      </c>
      <c r="R2996" s="493" t="s">
        <v>2404</v>
      </c>
      <c r="S2996" s="493"/>
      <c r="T2996" s="493" t="s">
        <v>51</v>
      </c>
      <c r="U2996" s="543"/>
      <c r="V2996" s="544">
        <v>17700</v>
      </c>
      <c r="W2996" s="544">
        <v>0</v>
      </c>
      <c r="X2996" s="545">
        <v>0</v>
      </c>
      <c r="Y2996" s="546" t="s">
        <v>77</v>
      </c>
      <c r="Z2996" s="495">
        <v>2016</v>
      </c>
      <c r="AA2996" s="495" t="s">
        <v>3133</v>
      </c>
      <c r="AB2996" s="499" t="s">
        <v>2193</v>
      </c>
      <c r="AC2996" s="547" t="s">
        <v>209</v>
      </c>
      <c r="AD2996" s="548"/>
      <c r="AE2996" s="548"/>
      <c r="AF2996" s="548"/>
      <c r="AG2996" s="549"/>
      <c r="AH2996" s="549"/>
      <c r="AI2996" s="549"/>
      <c r="AJ2996" s="549"/>
      <c r="AK2996" s="501" t="s">
        <v>2371</v>
      </c>
      <c r="AL2996" s="550"/>
      <c r="AM2996" s="551"/>
      <c r="AN2996" s="551"/>
    </row>
    <row r="2997" spans="1:40" s="552" customFormat="1" ht="100.5" customHeight="1">
      <c r="A2997" s="540" t="s">
        <v>2437</v>
      </c>
      <c r="B2997" s="493" t="s">
        <v>243</v>
      </c>
      <c r="C2997" s="493" t="s">
        <v>203</v>
      </c>
      <c r="D2997" s="493" t="s">
        <v>204</v>
      </c>
      <c r="E2997" s="493" t="s">
        <v>2425</v>
      </c>
      <c r="F2997" s="493" t="s">
        <v>204</v>
      </c>
      <c r="G2997" s="493" t="s">
        <v>2425</v>
      </c>
      <c r="H2997" s="493" t="s">
        <v>2426</v>
      </c>
      <c r="I2997" s="493" t="s">
        <v>2427</v>
      </c>
      <c r="J2997" s="493" t="s">
        <v>38</v>
      </c>
      <c r="K2997" s="541">
        <v>100</v>
      </c>
      <c r="L2997" s="554">
        <v>151010000</v>
      </c>
      <c r="M2997" s="493" t="s">
        <v>82</v>
      </c>
      <c r="N2997" s="543" t="s">
        <v>1233</v>
      </c>
      <c r="O2997" s="493" t="s">
        <v>2330</v>
      </c>
      <c r="P2997" s="493"/>
      <c r="Q2997" s="493" t="s">
        <v>2429</v>
      </c>
      <c r="R2997" s="493" t="s">
        <v>2404</v>
      </c>
      <c r="S2997" s="493"/>
      <c r="T2997" s="493" t="s">
        <v>51</v>
      </c>
      <c r="U2997" s="543"/>
      <c r="V2997" s="544">
        <v>14000</v>
      </c>
      <c r="W2997" s="544">
        <v>0</v>
      </c>
      <c r="X2997" s="545">
        <v>0</v>
      </c>
      <c r="Y2997" s="546" t="s">
        <v>77</v>
      </c>
      <c r="Z2997" s="495">
        <v>2016</v>
      </c>
      <c r="AA2997" s="495"/>
      <c r="AB2997" s="499" t="s">
        <v>2193</v>
      </c>
      <c r="AC2997" s="547" t="s">
        <v>209</v>
      </c>
      <c r="AD2997" s="548"/>
      <c r="AE2997" s="548"/>
      <c r="AF2997" s="548"/>
      <c r="AG2997" s="549"/>
      <c r="AH2997" s="549"/>
      <c r="AI2997" s="549"/>
      <c r="AJ2997" s="549"/>
      <c r="AK2997" s="501" t="s">
        <v>2371</v>
      </c>
      <c r="AL2997" s="550"/>
      <c r="AM2997" s="551"/>
      <c r="AN2997" s="551"/>
    </row>
    <row r="2998" spans="1:40" s="552" customFormat="1" ht="100.5" customHeight="1">
      <c r="A2998" s="540" t="s">
        <v>3138</v>
      </c>
      <c r="B2998" s="493" t="s">
        <v>243</v>
      </c>
      <c r="C2998" s="493" t="s">
        <v>203</v>
      </c>
      <c r="D2998" s="493" t="s">
        <v>204</v>
      </c>
      <c r="E2998" s="493" t="s">
        <v>2425</v>
      </c>
      <c r="F2998" s="493" t="s">
        <v>204</v>
      </c>
      <c r="G2998" s="493" t="s">
        <v>2425</v>
      </c>
      <c r="H2998" s="493" t="s">
        <v>2426</v>
      </c>
      <c r="I2998" s="493" t="s">
        <v>2427</v>
      </c>
      <c r="J2998" s="493" t="s">
        <v>38</v>
      </c>
      <c r="K2998" s="541">
        <v>100</v>
      </c>
      <c r="L2998" s="554">
        <v>151010000</v>
      </c>
      <c r="M2998" s="493" t="s">
        <v>82</v>
      </c>
      <c r="N2998" s="543" t="s">
        <v>1233</v>
      </c>
      <c r="O2998" s="493" t="s">
        <v>2330</v>
      </c>
      <c r="P2998" s="493"/>
      <c r="Q2998" s="493" t="s">
        <v>2429</v>
      </c>
      <c r="R2998" s="493" t="s">
        <v>2404</v>
      </c>
      <c r="S2998" s="493"/>
      <c r="T2998" s="493" t="s">
        <v>51</v>
      </c>
      <c r="U2998" s="543"/>
      <c r="V2998" s="544">
        <v>14000</v>
      </c>
      <c r="W2998" s="544">
        <v>0</v>
      </c>
      <c r="X2998" s="545">
        <v>0</v>
      </c>
      <c r="Y2998" s="546" t="s">
        <v>77</v>
      </c>
      <c r="Z2998" s="495">
        <v>2016</v>
      </c>
      <c r="AA2998" s="495" t="s">
        <v>3133</v>
      </c>
      <c r="AB2998" s="499" t="s">
        <v>2193</v>
      </c>
      <c r="AC2998" s="547" t="s">
        <v>209</v>
      </c>
      <c r="AD2998" s="548"/>
      <c r="AE2998" s="548"/>
      <c r="AF2998" s="548"/>
      <c r="AG2998" s="549"/>
      <c r="AH2998" s="549"/>
      <c r="AI2998" s="549"/>
      <c r="AJ2998" s="549"/>
      <c r="AK2998" s="501" t="s">
        <v>2371</v>
      </c>
      <c r="AL2998" s="550"/>
      <c r="AM2998" s="551"/>
      <c r="AN2998" s="551"/>
    </row>
    <row r="2999" spans="1:40" s="552" customFormat="1" ht="100.5" customHeight="1">
      <c r="A2999" s="540" t="s">
        <v>2438</v>
      </c>
      <c r="B2999" s="493" t="s">
        <v>243</v>
      </c>
      <c r="C2999" s="493" t="s">
        <v>203</v>
      </c>
      <c r="D2999" s="493" t="s">
        <v>204</v>
      </c>
      <c r="E2999" s="493" t="s">
        <v>2425</v>
      </c>
      <c r="F2999" s="493" t="s">
        <v>204</v>
      </c>
      <c r="G2999" s="493" t="s">
        <v>2425</v>
      </c>
      <c r="H2999" s="493" t="s">
        <v>2426</v>
      </c>
      <c r="I2999" s="493" t="s">
        <v>2427</v>
      </c>
      <c r="J2999" s="493" t="s">
        <v>38</v>
      </c>
      <c r="K2999" s="541">
        <v>100</v>
      </c>
      <c r="L2999" s="495">
        <v>511010000</v>
      </c>
      <c r="M2999" s="496" t="s">
        <v>88</v>
      </c>
      <c r="N2999" s="543" t="s">
        <v>1233</v>
      </c>
      <c r="O2999" s="493" t="s">
        <v>274</v>
      </c>
      <c r="P2999" s="493"/>
      <c r="Q2999" s="493" t="s">
        <v>2429</v>
      </c>
      <c r="R2999" s="493" t="s">
        <v>2404</v>
      </c>
      <c r="S2999" s="493"/>
      <c r="T2999" s="493" t="s">
        <v>51</v>
      </c>
      <c r="U2999" s="543"/>
      <c r="V2999" s="544">
        <v>30000</v>
      </c>
      <c r="W2999" s="544">
        <v>0</v>
      </c>
      <c r="X2999" s="545">
        <v>0</v>
      </c>
      <c r="Y2999" s="546" t="s">
        <v>77</v>
      </c>
      <c r="Z2999" s="495">
        <v>2016</v>
      </c>
      <c r="AA2999" s="495"/>
      <c r="AB2999" s="499" t="s">
        <v>2193</v>
      </c>
      <c r="AC2999" s="547" t="s">
        <v>209</v>
      </c>
      <c r="AD2999" s="548"/>
      <c r="AE2999" s="548"/>
      <c r="AF2999" s="548"/>
      <c r="AG2999" s="549"/>
      <c r="AH2999" s="549"/>
      <c r="AI2999" s="549"/>
      <c r="AJ2999" s="549"/>
      <c r="AK2999" s="501" t="s">
        <v>2371</v>
      </c>
      <c r="AL2999" s="550"/>
      <c r="AM2999" s="551"/>
      <c r="AN2999" s="551"/>
    </row>
    <row r="3000" spans="1:40" s="552" customFormat="1" ht="100.5" customHeight="1">
      <c r="A3000" s="540" t="s">
        <v>3137</v>
      </c>
      <c r="B3000" s="493" t="s">
        <v>243</v>
      </c>
      <c r="C3000" s="493" t="s">
        <v>203</v>
      </c>
      <c r="D3000" s="493" t="s">
        <v>204</v>
      </c>
      <c r="E3000" s="493" t="s">
        <v>2425</v>
      </c>
      <c r="F3000" s="493" t="s">
        <v>204</v>
      </c>
      <c r="G3000" s="493" t="s">
        <v>2425</v>
      </c>
      <c r="H3000" s="493" t="s">
        <v>2426</v>
      </c>
      <c r="I3000" s="493" t="s">
        <v>2427</v>
      </c>
      <c r="J3000" s="493" t="s">
        <v>38</v>
      </c>
      <c r="K3000" s="541">
        <v>100</v>
      </c>
      <c r="L3000" s="495">
        <v>511010000</v>
      </c>
      <c r="M3000" s="496" t="s">
        <v>88</v>
      </c>
      <c r="N3000" s="543" t="s">
        <v>1233</v>
      </c>
      <c r="O3000" s="493" t="s">
        <v>274</v>
      </c>
      <c r="P3000" s="493"/>
      <c r="Q3000" s="493" t="s">
        <v>2429</v>
      </c>
      <c r="R3000" s="493" t="s">
        <v>2404</v>
      </c>
      <c r="S3000" s="493"/>
      <c r="T3000" s="493" t="s">
        <v>51</v>
      </c>
      <c r="U3000" s="543"/>
      <c r="V3000" s="544">
        <v>30000</v>
      </c>
      <c r="W3000" s="544">
        <v>0</v>
      </c>
      <c r="X3000" s="545">
        <v>0</v>
      </c>
      <c r="Y3000" s="546" t="s">
        <v>77</v>
      </c>
      <c r="Z3000" s="495">
        <v>2016</v>
      </c>
      <c r="AA3000" s="495" t="s">
        <v>3133</v>
      </c>
      <c r="AB3000" s="499" t="s">
        <v>2193</v>
      </c>
      <c r="AC3000" s="547" t="s">
        <v>209</v>
      </c>
      <c r="AD3000" s="548"/>
      <c r="AE3000" s="548"/>
      <c r="AF3000" s="548"/>
      <c r="AG3000" s="549"/>
      <c r="AH3000" s="549"/>
      <c r="AI3000" s="549"/>
      <c r="AJ3000" s="549"/>
      <c r="AK3000" s="501" t="s">
        <v>2371</v>
      </c>
      <c r="AL3000" s="550"/>
      <c r="AM3000" s="551"/>
      <c r="AN3000" s="551"/>
    </row>
    <row r="3001" spans="1:40" s="192" customFormat="1" ht="100.5" customHeight="1">
      <c r="A3001" s="4" t="s">
        <v>2439</v>
      </c>
      <c r="B3001" s="49" t="s">
        <v>243</v>
      </c>
      <c r="C3001" s="49" t="s">
        <v>2440</v>
      </c>
      <c r="D3001" s="49" t="s">
        <v>2441</v>
      </c>
      <c r="E3001" s="49" t="s">
        <v>2442</v>
      </c>
      <c r="F3001" s="49" t="s">
        <v>2441</v>
      </c>
      <c r="G3001" s="49" t="s">
        <v>2442</v>
      </c>
      <c r="H3001" s="49" t="s">
        <v>2443</v>
      </c>
      <c r="I3001" s="451" t="s">
        <v>2444</v>
      </c>
      <c r="J3001" s="49" t="s">
        <v>38</v>
      </c>
      <c r="K3001" s="448">
        <v>100</v>
      </c>
      <c r="L3001" s="95">
        <v>271034100</v>
      </c>
      <c r="M3001" s="456" t="s">
        <v>84</v>
      </c>
      <c r="N3001" s="51" t="s">
        <v>2291</v>
      </c>
      <c r="O3001" s="49" t="s">
        <v>2445</v>
      </c>
      <c r="P3001" s="49"/>
      <c r="Q3001" s="49" t="s">
        <v>2323</v>
      </c>
      <c r="R3001" s="49" t="s">
        <v>251</v>
      </c>
      <c r="S3001" s="93"/>
      <c r="T3001" s="93" t="s">
        <v>51</v>
      </c>
      <c r="U3001" s="93"/>
      <c r="V3001" s="93">
        <v>473472</v>
      </c>
      <c r="W3001" s="93">
        <v>473472</v>
      </c>
      <c r="X3001" s="93">
        <v>530288.64000000001</v>
      </c>
      <c r="Y3001" s="453" t="s">
        <v>77</v>
      </c>
      <c r="Z3001" s="451">
        <v>2016</v>
      </c>
      <c r="AA3001" s="451"/>
      <c r="AB3001" s="238" t="s">
        <v>2193</v>
      </c>
      <c r="AC3001" s="211" t="s">
        <v>209</v>
      </c>
      <c r="AD3001" s="196"/>
      <c r="AE3001" s="196"/>
      <c r="AF3001" s="196"/>
      <c r="AG3001" s="263"/>
      <c r="AH3001" s="263"/>
      <c r="AI3001" s="263"/>
      <c r="AJ3001" s="263"/>
      <c r="AK3001" s="2" t="s">
        <v>2371</v>
      </c>
      <c r="AL3001" s="190"/>
      <c r="AM3001" s="324"/>
      <c r="AN3001" s="324"/>
    </row>
    <row r="3002" spans="1:40" s="192" customFormat="1" ht="100.5" customHeight="1">
      <c r="A3002" s="4" t="s">
        <v>2446</v>
      </c>
      <c r="B3002" s="49" t="s">
        <v>243</v>
      </c>
      <c r="C3002" s="49" t="s">
        <v>2440</v>
      </c>
      <c r="D3002" s="49" t="s">
        <v>2441</v>
      </c>
      <c r="E3002" s="49" t="s">
        <v>2442</v>
      </c>
      <c r="F3002" s="49" t="s">
        <v>2441</v>
      </c>
      <c r="G3002" s="49" t="s">
        <v>2442</v>
      </c>
      <c r="H3002" s="49" t="s">
        <v>2447</v>
      </c>
      <c r="I3002" s="49" t="s">
        <v>2448</v>
      </c>
      <c r="J3002" s="49" t="s">
        <v>38</v>
      </c>
      <c r="K3002" s="448">
        <v>100</v>
      </c>
      <c r="L3002" s="95">
        <v>271034100</v>
      </c>
      <c r="M3002" s="456" t="s">
        <v>84</v>
      </c>
      <c r="N3002" s="51" t="s">
        <v>1199</v>
      </c>
      <c r="O3002" s="49" t="s">
        <v>2449</v>
      </c>
      <c r="P3002" s="49"/>
      <c r="Q3002" s="49" t="s">
        <v>2323</v>
      </c>
      <c r="R3002" s="49" t="s">
        <v>251</v>
      </c>
      <c r="S3002" s="93"/>
      <c r="T3002" s="93" t="s">
        <v>51</v>
      </c>
      <c r="U3002" s="93"/>
      <c r="V3002" s="93">
        <v>160542.79999999999</v>
      </c>
      <c r="W3002" s="93">
        <v>160542.79999999999</v>
      </c>
      <c r="X3002" s="93">
        <v>179807.94</v>
      </c>
      <c r="Y3002" s="453" t="s">
        <v>77</v>
      </c>
      <c r="Z3002" s="451">
        <v>2016</v>
      </c>
      <c r="AA3002" s="451"/>
      <c r="AB3002" s="238" t="s">
        <v>2193</v>
      </c>
      <c r="AC3002" s="211" t="s">
        <v>209</v>
      </c>
      <c r="AD3002" s="196"/>
      <c r="AE3002" s="196"/>
      <c r="AF3002" s="196"/>
      <c r="AG3002" s="263"/>
      <c r="AH3002" s="263"/>
      <c r="AI3002" s="263"/>
      <c r="AJ3002" s="263"/>
      <c r="AK3002" s="2" t="s">
        <v>2371</v>
      </c>
      <c r="AL3002" s="190"/>
      <c r="AM3002" s="324"/>
      <c r="AN3002" s="324"/>
    </row>
    <row r="3003" spans="1:40" s="192" customFormat="1" ht="100.5" customHeight="1">
      <c r="A3003" s="4" t="s">
        <v>2450</v>
      </c>
      <c r="B3003" s="49" t="s">
        <v>243</v>
      </c>
      <c r="C3003" s="49" t="s">
        <v>2451</v>
      </c>
      <c r="D3003" s="49" t="s">
        <v>2452</v>
      </c>
      <c r="E3003" s="49" t="s">
        <v>2453</v>
      </c>
      <c r="F3003" s="49" t="s">
        <v>2452</v>
      </c>
      <c r="G3003" s="49" t="s">
        <v>2454</v>
      </c>
      <c r="H3003" s="49" t="s">
        <v>2455</v>
      </c>
      <c r="I3003" s="49" t="s">
        <v>2456</v>
      </c>
      <c r="J3003" s="49" t="s">
        <v>38</v>
      </c>
      <c r="K3003" s="53">
        <v>100</v>
      </c>
      <c r="L3003" s="30">
        <v>271010000</v>
      </c>
      <c r="M3003" s="8" t="s">
        <v>127</v>
      </c>
      <c r="N3003" s="51" t="s">
        <v>1233</v>
      </c>
      <c r="O3003" s="49" t="s">
        <v>2457</v>
      </c>
      <c r="P3003" s="49"/>
      <c r="Q3003" s="49" t="s">
        <v>2323</v>
      </c>
      <c r="R3003" s="49" t="s">
        <v>2404</v>
      </c>
      <c r="S3003" s="49"/>
      <c r="T3003" s="49" t="s">
        <v>51</v>
      </c>
      <c r="U3003" s="51"/>
      <c r="V3003" s="93">
        <v>30960</v>
      </c>
      <c r="W3003" s="93">
        <v>30960</v>
      </c>
      <c r="X3003" s="60">
        <f t="shared" si="142"/>
        <v>34675.200000000004</v>
      </c>
      <c r="Y3003" s="58" t="s">
        <v>77</v>
      </c>
      <c r="Z3003" s="50">
        <v>2016</v>
      </c>
      <c r="AA3003" s="50"/>
      <c r="AB3003" s="238" t="s">
        <v>2193</v>
      </c>
      <c r="AC3003" s="211" t="s">
        <v>209</v>
      </c>
      <c r="AD3003" s="196"/>
      <c r="AE3003" s="196"/>
      <c r="AF3003" s="196"/>
      <c r="AG3003" s="263"/>
      <c r="AH3003" s="263"/>
      <c r="AI3003" s="263"/>
      <c r="AJ3003" s="263"/>
      <c r="AK3003" s="2" t="s">
        <v>2371</v>
      </c>
      <c r="AL3003" s="190"/>
      <c r="AM3003" s="324"/>
      <c r="AN3003" s="324"/>
    </row>
    <row r="3004" spans="1:40" s="192" customFormat="1" ht="100.5" customHeight="1">
      <c r="A3004" s="4" t="s">
        <v>2458</v>
      </c>
      <c r="B3004" s="49" t="s">
        <v>243</v>
      </c>
      <c r="C3004" s="49" t="s">
        <v>2451</v>
      </c>
      <c r="D3004" s="49" t="s">
        <v>2452</v>
      </c>
      <c r="E3004" s="49" t="s">
        <v>2453</v>
      </c>
      <c r="F3004" s="49" t="s">
        <v>2452</v>
      </c>
      <c r="G3004" s="49" t="s">
        <v>2454</v>
      </c>
      <c r="H3004" s="49" t="s">
        <v>2455</v>
      </c>
      <c r="I3004" s="49" t="s">
        <v>2456</v>
      </c>
      <c r="J3004" s="49" t="s">
        <v>38</v>
      </c>
      <c r="K3004" s="53">
        <v>100</v>
      </c>
      <c r="L3004" s="30">
        <v>271010000</v>
      </c>
      <c r="M3004" s="8" t="s">
        <v>127</v>
      </c>
      <c r="N3004" s="51" t="s">
        <v>1233</v>
      </c>
      <c r="O3004" s="49" t="s">
        <v>2459</v>
      </c>
      <c r="P3004" s="49"/>
      <c r="Q3004" s="49" t="s">
        <v>2323</v>
      </c>
      <c r="R3004" s="49" t="s">
        <v>2404</v>
      </c>
      <c r="S3004" s="49"/>
      <c r="T3004" s="49" t="s">
        <v>51</v>
      </c>
      <c r="U3004" s="51"/>
      <c r="V3004" s="93">
        <v>7740</v>
      </c>
      <c r="W3004" s="93">
        <v>7740</v>
      </c>
      <c r="X3004" s="60">
        <f t="shared" si="142"/>
        <v>8668.8000000000011</v>
      </c>
      <c r="Y3004" s="58" t="s">
        <v>77</v>
      </c>
      <c r="Z3004" s="50">
        <v>2016</v>
      </c>
      <c r="AA3004" s="50"/>
      <c r="AB3004" s="238" t="s">
        <v>2193</v>
      </c>
      <c r="AC3004" s="211" t="s">
        <v>209</v>
      </c>
      <c r="AD3004" s="196"/>
      <c r="AE3004" s="196"/>
      <c r="AF3004" s="196"/>
      <c r="AG3004" s="263"/>
      <c r="AH3004" s="263"/>
      <c r="AI3004" s="263"/>
      <c r="AJ3004" s="263"/>
      <c r="AK3004" s="2" t="s">
        <v>2371</v>
      </c>
      <c r="AL3004" s="190"/>
      <c r="AM3004" s="324"/>
      <c r="AN3004" s="324"/>
    </row>
    <row r="3005" spans="1:40" s="192" customFormat="1" ht="100.5" customHeight="1">
      <c r="A3005" s="4" t="s">
        <v>2460</v>
      </c>
      <c r="B3005" s="49" t="s">
        <v>243</v>
      </c>
      <c r="C3005" s="49" t="s">
        <v>2451</v>
      </c>
      <c r="D3005" s="49" t="s">
        <v>2452</v>
      </c>
      <c r="E3005" s="49" t="s">
        <v>2453</v>
      </c>
      <c r="F3005" s="49" t="s">
        <v>2452</v>
      </c>
      <c r="G3005" s="49" t="s">
        <v>2454</v>
      </c>
      <c r="H3005" s="49" t="s">
        <v>2455</v>
      </c>
      <c r="I3005" s="49" t="s">
        <v>2456</v>
      </c>
      <c r="J3005" s="49" t="s">
        <v>38</v>
      </c>
      <c r="K3005" s="53">
        <v>100</v>
      </c>
      <c r="L3005" s="95">
        <v>231010000</v>
      </c>
      <c r="M3005" s="5" t="s">
        <v>128</v>
      </c>
      <c r="N3005" s="51" t="s">
        <v>1233</v>
      </c>
      <c r="O3005" s="49" t="s">
        <v>2461</v>
      </c>
      <c r="P3005" s="49"/>
      <c r="Q3005" s="49" t="s">
        <v>2323</v>
      </c>
      <c r="R3005" s="49" t="s">
        <v>2404</v>
      </c>
      <c r="S3005" s="49"/>
      <c r="T3005" s="49" t="s">
        <v>51</v>
      </c>
      <c r="U3005" s="51"/>
      <c r="V3005" s="93">
        <v>190190</v>
      </c>
      <c r="W3005" s="93">
        <v>190190</v>
      </c>
      <c r="X3005" s="60">
        <f t="shared" si="142"/>
        <v>213012.80000000002</v>
      </c>
      <c r="Y3005" s="58" t="s">
        <v>77</v>
      </c>
      <c r="Z3005" s="50">
        <v>2016</v>
      </c>
      <c r="AA3005" s="50"/>
      <c r="AB3005" s="238" t="s">
        <v>2193</v>
      </c>
      <c r="AC3005" s="211" t="s">
        <v>209</v>
      </c>
      <c r="AD3005" s="196"/>
      <c r="AE3005" s="196"/>
      <c r="AF3005" s="196"/>
      <c r="AG3005" s="263"/>
      <c r="AH3005" s="263"/>
      <c r="AI3005" s="263"/>
      <c r="AJ3005" s="263"/>
      <c r="AK3005" s="2" t="s">
        <v>2371</v>
      </c>
      <c r="AL3005" s="190"/>
      <c r="AM3005" s="324"/>
      <c r="AN3005" s="324"/>
    </row>
    <row r="3006" spans="1:40" s="192" customFormat="1" ht="100.5" customHeight="1">
      <c r="A3006" s="4" t="s">
        <v>2462</v>
      </c>
      <c r="B3006" s="49" t="s">
        <v>243</v>
      </c>
      <c r="C3006" s="49" t="s">
        <v>2451</v>
      </c>
      <c r="D3006" s="49" t="s">
        <v>2452</v>
      </c>
      <c r="E3006" s="49" t="s">
        <v>2453</v>
      </c>
      <c r="F3006" s="49" t="s">
        <v>2452</v>
      </c>
      <c r="G3006" s="49" t="s">
        <v>2454</v>
      </c>
      <c r="H3006" s="49" t="s">
        <v>2455</v>
      </c>
      <c r="I3006" s="49" t="s">
        <v>2456</v>
      </c>
      <c r="J3006" s="49" t="s">
        <v>38</v>
      </c>
      <c r="K3006" s="53">
        <v>100</v>
      </c>
      <c r="L3006" s="95">
        <v>231010000</v>
      </c>
      <c r="M3006" s="5" t="s">
        <v>128</v>
      </c>
      <c r="N3006" s="51" t="s">
        <v>1233</v>
      </c>
      <c r="O3006" s="49" t="s">
        <v>2463</v>
      </c>
      <c r="P3006" s="49"/>
      <c r="Q3006" s="49" t="s">
        <v>2323</v>
      </c>
      <c r="R3006" s="49" t="s">
        <v>2404</v>
      </c>
      <c r="S3006" s="49"/>
      <c r="T3006" s="49" t="s">
        <v>51</v>
      </c>
      <c r="U3006" s="51"/>
      <c r="V3006" s="93">
        <v>76860</v>
      </c>
      <c r="W3006" s="93">
        <v>76860</v>
      </c>
      <c r="X3006" s="60">
        <f t="shared" si="142"/>
        <v>86083.200000000012</v>
      </c>
      <c r="Y3006" s="58" t="s">
        <v>77</v>
      </c>
      <c r="Z3006" s="50">
        <v>2016</v>
      </c>
      <c r="AA3006" s="50"/>
      <c r="AB3006" s="238" t="s">
        <v>2193</v>
      </c>
      <c r="AC3006" s="211" t="s">
        <v>209</v>
      </c>
      <c r="AD3006" s="196"/>
      <c r="AE3006" s="196"/>
      <c r="AF3006" s="196"/>
      <c r="AG3006" s="263"/>
      <c r="AH3006" s="263"/>
      <c r="AI3006" s="263"/>
      <c r="AJ3006" s="263"/>
      <c r="AK3006" s="2" t="s">
        <v>2371</v>
      </c>
      <c r="AL3006" s="190"/>
      <c r="AM3006" s="324"/>
      <c r="AN3006" s="324"/>
    </row>
    <row r="3007" spans="1:40" s="192" customFormat="1" ht="100.5" customHeight="1">
      <c r="A3007" s="4" t="s">
        <v>2464</v>
      </c>
      <c r="B3007" s="49" t="s">
        <v>243</v>
      </c>
      <c r="C3007" s="49" t="s">
        <v>2451</v>
      </c>
      <c r="D3007" s="49" t="s">
        <v>2452</v>
      </c>
      <c r="E3007" s="49" t="s">
        <v>2453</v>
      </c>
      <c r="F3007" s="49" t="s">
        <v>2452</v>
      </c>
      <c r="G3007" s="49" t="s">
        <v>2454</v>
      </c>
      <c r="H3007" s="49" t="s">
        <v>2455</v>
      </c>
      <c r="I3007" s="49" t="s">
        <v>2456</v>
      </c>
      <c r="J3007" s="49" t="s">
        <v>38</v>
      </c>
      <c r="K3007" s="53">
        <v>100</v>
      </c>
      <c r="L3007" s="95">
        <v>231010000</v>
      </c>
      <c r="M3007" s="5" t="s">
        <v>128</v>
      </c>
      <c r="N3007" s="51" t="s">
        <v>1233</v>
      </c>
      <c r="O3007" s="49" t="s">
        <v>2465</v>
      </c>
      <c r="P3007" s="49"/>
      <c r="Q3007" s="49" t="s">
        <v>2323</v>
      </c>
      <c r="R3007" s="49" t="s">
        <v>2404</v>
      </c>
      <c r="S3007" s="49"/>
      <c r="T3007" s="49" t="s">
        <v>51</v>
      </c>
      <c r="U3007" s="51"/>
      <c r="V3007" s="93">
        <v>86940</v>
      </c>
      <c r="W3007" s="93">
        <v>86940</v>
      </c>
      <c r="X3007" s="60">
        <f t="shared" si="142"/>
        <v>97372.800000000003</v>
      </c>
      <c r="Y3007" s="58" t="s">
        <v>77</v>
      </c>
      <c r="Z3007" s="50">
        <v>2016</v>
      </c>
      <c r="AA3007" s="50"/>
      <c r="AB3007" s="238" t="s">
        <v>2193</v>
      </c>
      <c r="AC3007" s="211" t="s">
        <v>209</v>
      </c>
      <c r="AD3007" s="196"/>
      <c r="AE3007" s="196"/>
      <c r="AF3007" s="196"/>
      <c r="AG3007" s="263"/>
      <c r="AH3007" s="263"/>
      <c r="AI3007" s="263"/>
      <c r="AJ3007" s="263"/>
      <c r="AK3007" s="2" t="s">
        <v>2371</v>
      </c>
      <c r="AL3007" s="190"/>
      <c r="AM3007" s="324"/>
      <c r="AN3007" s="324"/>
    </row>
    <row r="3008" spans="1:40" s="192" customFormat="1" ht="100.5" customHeight="1">
      <c r="A3008" s="4" t="s">
        <v>2466</v>
      </c>
      <c r="B3008" s="49" t="s">
        <v>243</v>
      </c>
      <c r="C3008" s="49" t="s">
        <v>2451</v>
      </c>
      <c r="D3008" s="49" t="s">
        <v>2452</v>
      </c>
      <c r="E3008" s="49" t="s">
        <v>2453</v>
      </c>
      <c r="F3008" s="49" t="s">
        <v>2452</v>
      </c>
      <c r="G3008" s="49" t="s">
        <v>2454</v>
      </c>
      <c r="H3008" s="49" t="s">
        <v>2455</v>
      </c>
      <c r="I3008" s="49" t="s">
        <v>2456</v>
      </c>
      <c r="J3008" s="49" t="s">
        <v>38</v>
      </c>
      <c r="K3008" s="53">
        <v>100</v>
      </c>
      <c r="L3008" s="95">
        <v>231010000</v>
      </c>
      <c r="M3008" s="5" t="s">
        <v>128</v>
      </c>
      <c r="N3008" s="51" t="s">
        <v>1233</v>
      </c>
      <c r="O3008" s="49" t="s">
        <v>2467</v>
      </c>
      <c r="P3008" s="49"/>
      <c r="Q3008" s="49" t="s">
        <v>2323</v>
      </c>
      <c r="R3008" s="49" t="s">
        <v>2404</v>
      </c>
      <c r="S3008" s="49"/>
      <c r="T3008" s="49" t="s">
        <v>51</v>
      </c>
      <c r="U3008" s="51"/>
      <c r="V3008" s="93">
        <v>174195</v>
      </c>
      <c r="W3008" s="93">
        <v>174195</v>
      </c>
      <c r="X3008" s="60">
        <f t="shared" si="142"/>
        <v>195098.40000000002</v>
      </c>
      <c r="Y3008" s="58" t="s">
        <v>77</v>
      </c>
      <c r="Z3008" s="50">
        <v>2016</v>
      </c>
      <c r="AA3008" s="50"/>
      <c r="AB3008" s="238" t="s">
        <v>2193</v>
      </c>
      <c r="AC3008" s="211" t="s">
        <v>209</v>
      </c>
      <c r="AD3008" s="196"/>
      <c r="AE3008" s="196"/>
      <c r="AF3008" s="196"/>
      <c r="AG3008" s="263"/>
      <c r="AH3008" s="263"/>
      <c r="AI3008" s="263"/>
      <c r="AJ3008" s="263"/>
      <c r="AK3008" s="2" t="s">
        <v>2371</v>
      </c>
      <c r="AL3008" s="190"/>
      <c r="AM3008" s="324"/>
      <c r="AN3008" s="324"/>
    </row>
    <row r="3009" spans="1:40" s="192" customFormat="1" ht="100.5" customHeight="1">
      <c r="A3009" s="4" t="s">
        <v>2468</v>
      </c>
      <c r="B3009" s="49" t="s">
        <v>243</v>
      </c>
      <c r="C3009" s="49" t="s">
        <v>2451</v>
      </c>
      <c r="D3009" s="49" t="s">
        <v>2452</v>
      </c>
      <c r="E3009" s="49" t="s">
        <v>2453</v>
      </c>
      <c r="F3009" s="49" t="s">
        <v>2452</v>
      </c>
      <c r="G3009" s="49" t="s">
        <v>2454</v>
      </c>
      <c r="H3009" s="49" t="s">
        <v>2455</v>
      </c>
      <c r="I3009" s="49" t="s">
        <v>2456</v>
      </c>
      <c r="J3009" s="49" t="s">
        <v>38</v>
      </c>
      <c r="K3009" s="53">
        <v>100</v>
      </c>
      <c r="L3009" s="95">
        <v>231010000</v>
      </c>
      <c r="M3009" s="5" t="s">
        <v>128</v>
      </c>
      <c r="N3009" s="51" t="s">
        <v>1233</v>
      </c>
      <c r="O3009" s="49" t="s">
        <v>2469</v>
      </c>
      <c r="P3009" s="49"/>
      <c r="Q3009" s="49" t="s">
        <v>2323</v>
      </c>
      <c r="R3009" s="49" t="s">
        <v>2404</v>
      </c>
      <c r="S3009" s="49"/>
      <c r="T3009" s="49" t="s">
        <v>51</v>
      </c>
      <c r="U3009" s="51"/>
      <c r="V3009" s="93">
        <v>148050</v>
      </c>
      <c r="W3009" s="93">
        <v>148050</v>
      </c>
      <c r="X3009" s="60">
        <f t="shared" si="142"/>
        <v>165816.00000000003</v>
      </c>
      <c r="Y3009" s="58" t="s">
        <v>77</v>
      </c>
      <c r="Z3009" s="50">
        <v>2016</v>
      </c>
      <c r="AA3009" s="50"/>
      <c r="AB3009" s="238" t="s">
        <v>2193</v>
      </c>
      <c r="AC3009" s="211" t="s">
        <v>209</v>
      </c>
      <c r="AD3009" s="196"/>
      <c r="AE3009" s="196"/>
      <c r="AF3009" s="196"/>
      <c r="AG3009" s="263"/>
      <c r="AH3009" s="263"/>
      <c r="AI3009" s="263"/>
      <c r="AJ3009" s="263"/>
      <c r="AK3009" s="2" t="s">
        <v>2371</v>
      </c>
      <c r="AL3009" s="190"/>
      <c r="AM3009" s="324"/>
      <c r="AN3009" s="324"/>
    </row>
    <row r="3010" spans="1:40" s="192" customFormat="1" ht="100.5" customHeight="1">
      <c r="A3010" s="4" t="s">
        <v>2470</v>
      </c>
      <c r="B3010" s="49" t="s">
        <v>243</v>
      </c>
      <c r="C3010" s="49" t="s">
        <v>2451</v>
      </c>
      <c r="D3010" s="49" t="s">
        <v>2452</v>
      </c>
      <c r="E3010" s="49" t="s">
        <v>2453</v>
      </c>
      <c r="F3010" s="49" t="s">
        <v>2452</v>
      </c>
      <c r="G3010" s="49" t="s">
        <v>2454</v>
      </c>
      <c r="H3010" s="49" t="s">
        <v>2455</v>
      </c>
      <c r="I3010" s="49" t="s">
        <v>2456</v>
      </c>
      <c r="J3010" s="49" t="s">
        <v>38</v>
      </c>
      <c r="K3010" s="53">
        <v>100</v>
      </c>
      <c r="L3010" s="95">
        <v>231010000</v>
      </c>
      <c r="M3010" s="5" t="s">
        <v>128</v>
      </c>
      <c r="N3010" s="51" t="s">
        <v>1233</v>
      </c>
      <c r="O3010" s="49" t="s">
        <v>2471</v>
      </c>
      <c r="P3010" s="49"/>
      <c r="Q3010" s="49" t="s">
        <v>2323</v>
      </c>
      <c r="R3010" s="49" t="s">
        <v>2404</v>
      </c>
      <c r="S3010" s="49"/>
      <c r="T3010" s="49" t="s">
        <v>51</v>
      </c>
      <c r="U3010" s="51"/>
      <c r="V3010" s="93">
        <v>122250</v>
      </c>
      <c r="W3010" s="93">
        <v>122250</v>
      </c>
      <c r="X3010" s="60">
        <f t="shared" si="142"/>
        <v>136920</v>
      </c>
      <c r="Y3010" s="58" t="s">
        <v>77</v>
      </c>
      <c r="Z3010" s="50">
        <v>2016</v>
      </c>
      <c r="AA3010" s="50"/>
      <c r="AB3010" s="238" t="s">
        <v>2193</v>
      </c>
      <c r="AC3010" s="211" t="s">
        <v>209</v>
      </c>
      <c r="AD3010" s="196"/>
      <c r="AE3010" s="196"/>
      <c r="AF3010" s="196"/>
      <c r="AG3010" s="263"/>
      <c r="AH3010" s="263"/>
      <c r="AI3010" s="263"/>
      <c r="AJ3010" s="263"/>
      <c r="AK3010" s="2" t="s">
        <v>2371</v>
      </c>
      <c r="AL3010" s="190"/>
      <c r="AM3010" s="324"/>
      <c r="AN3010" s="324"/>
    </row>
    <row r="3011" spans="1:40" s="192" customFormat="1" ht="100.5" customHeight="1">
      <c r="A3011" s="4" t="s">
        <v>2472</v>
      </c>
      <c r="B3011" s="49" t="s">
        <v>243</v>
      </c>
      <c r="C3011" s="49" t="s">
        <v>2451</v>
      </c>
      <c r="D3011" s="49" t="s">
        <v>2452</v>
      </c>
      <c r="E3011" s="49" t="s">
        <v>2453</v>
      </c>
      <c r="F3011" s="49" t="s">
        <v>2452</v>
      </c>
      <c r="G3011" s="49" t="s">
        <v>2454</v>
      </c>
      <c r="H3011" s="49" t="s">
        <v>2455</v>
      </c>
      <c r="I3011" s="49" t="s">
        <v>2456</v>
      </c>
      <c r="J3011" s="49" t="s">
        <v>38</v>
      </c>
      <c r="K3011" s="53">
        <v>100</v>
      </c>
      <c r="L3011" s="269">
        <v>151010000</v>
      </c>
      <c r="M3011" s="5" t="s">
        <v>82</v>
      </c>
      <c r="N3011" s="51" t="s">
        <v>1233</v>
      </c>
      <c r="O3011" s="49" t="s">
        <v>2473</v>
      </c>
      <c r="P3011" s="49"/>
      <c r="Q3011" s="49" t="s">
        <v>2323</v>
      </c>
      <c r="R3011" s="49" t="s">
        <v>2404</v>
      </c>
      <c r="S3011" s="49"/>
      <c r="T3011" s="49" t="s">
        <v>51</v>
      </c>
      <c r="U3011" s="51"/>
      <c r="V3011" s="93">
        <v>6090.8</v>
      </c>
      <c r="W3011" s="93">
        <v>6090.8</v>
      </c>
      <c r="X3011" s="60">
        <f t="shared" si="142"/>
        <v>6821.6960000000008</v>
      </c>
      <c r="Y3011" s="58" t="s">
        <v>77</v>
      </c>
      <c r="Z3011" s="50">
        <v>2016</v>
      </c>
      <c r="AA3011" s="50"/>
      <c r="AB3011" s="238" t="s">
        <v>2193</v>
      </c>
      <c r="AC3011" s="211" t="s">
        <v>209</v>
      </c>
      <c r="AD3011" s="196"/>
      <c r="AE3011" s="196"/>
      <c r="AF3011" s="196"/>
      <c r="AG3011" s="263"/>
      <c r="AH3011" s="263"/>
      <c r="AI3011" s="263"/>
      <c r="AJ3011" s="263"/>
      <c r="AK3011" s="2" t="s">
        <v>2371</v>
      </c>
      <c r="AL3011" s="190"/>
      <c r="AM3011" s="324"/>
      <c r="AN3011" s="324"/>
    </row>
    <row r="3012" spans="1:40" s="192" customFormat="1" ht="100.5" customHeight="1">
      <c r="A3012" s="4" t="s">
        <v>2474</v>
      </c>
      <c r="B3012" s="49" t="s">
        <v>243</v>
      </c>
      <c r="C3012" s="49" t="s">
        <v>2451</v>
      </c>
      <c r="D3012" s="49" t="s">
        <v>2452</v>
      </c>
      <c r="E3012" s="49" t="s">
        <v>2453</v>
      </c>
      <c r="F3012" s="49" t="s">
        <v>2452</v>
      </c>
      <c r="G3012" s="49" t="s">
        <v>2454</v>
      </c>
      <c r="H3012" s="49" t="s">
        <v>2455</v>
      </c>
      <c r="I3012" s="49" t="s">
        <v>2456</v>
      </c>
      <c r="J3012" s="49" t="s">
        <v>38</v>
      </c>
      <c r="K3012" s="53">
        <v>100</v>
      </c>
      <c r="L3012" s="269">
        <v>151010000</v>
      </c>
      <c r="M3012" s="5" t="s">
        <v>82</v>
      </c>
      <c r="N3012" s="51" t="s">
        <v>1233</v>
      </c>
      <c r="O3012" s="49" t="s">
        <v>2475</v>
      </c>
      <c r="P3012" s="49"/>
      <c r="Q3012" s="49" t="s">
        <v>2323</v>
      </c>
      <c r="R3012" s="49" t="s">
        <v>2404</v>
      </c>
      <c r="S3012" s="49"/>
      <c r="T3012" s="49" t="s">
        <v>51</v>
      </c>
      <c r="U3012" s="51"/>
      <c r="V3012" s="93">
        <v>9136.2000000000007</v>
      </c>
      <c r="W3012" s="93">
        <v>9136.2000000000007</v>
      </c>
      <c r="X3012" s="60">
        <f t="shared" si="142"/>
        <v>10232.544000000002</v>
      </c>
      <c r="Y3012" s="58" t="s">
        <v>77</v>
      </c>
      <c r="Z3012" s="50">
        <v>2016</v>
      </c>
      <c r="AA3012" s="50"/>
      <c r="AB3012" s="238" t="s">
        <v>2193</v>
      </c>
      <c r="AC3012" s="211" t="s">
        <v>209</v>
      </c>
      <c r="AD3012" s="196"/>
      <c r="AE3012" s="196"/>
      <c r="AF3012" s="196"/>
      <c r="AG3012" s="263"/>
      <c r="AH3012" s="263"/>
      <c r="AI3012" s="263"/>
      <c r="AJ3012" s="263"/>
      <c r="AK3012" s="2" t="s">
        <v>2371</v>
      </c>
      <c r="AL3012" s="190"/>
      <c r="AM3012" s="324"/>
      <c r="AN3012" s="324"/>
    </row>
    <row r="3013" spans="1:40" s="192" customFormat="1" ht="100.5" customHeight="1">
      <c r="A3013" s="4" t="s">
        <v>2476</v>
      </c>
      <c r="B3013" s="49" t="s">
        <v>243</v>
      </c>
      <c r="C3013" s="49" t="s">
        <v>2451</v>
      </c>
      <c r="D3013" s="49" t="s">
        <v>2452</v>
      </c>
      <c r="E3013" s="49" t="s">
        <v>2453</v>
      </c>
      <c r="F3013" s="49" t="s">
        <v>2452</v>
      </c>
      <c r="G3013" s="49" t="s">
        <v>2454</v>
      </c>
      <c r="H3013" s="49" t="s">
        <v>2455</v>
      </c>
      <c r="I3013" s="49" t="s">
        <v>2456</v>
      </c>
      <c r="J3013" s="49" t="s">
        <v>38</v>
      </c>
      <c r="K3013" s="53">
        <v>100</v>
      </c>
      <c r="L3013" s="269">
        <v>151010000</v>
      </c>
      <c r="M3013" s="5" t="s">
        <v>82</v>
      </c>
      <c r="N3013" s="51" t="s">
        <v>1233</v>
      </c>
      <c r="O3013" s="49" t="s">
        <v>2477</v>
      </c>
      <c r="P3013" s="49"/>
      <c r="Q3013" s="49" t="s">
        <v>2323</v>
      </c>
      <c r="R3013" s="49" t="s">
        <v>2404</v>
      </c>
      <c r="S3013" s="49"/>
      <c r="T3013" s="49" t="s">
        <v>51</v>
      </c>
      <c r="U3013" s="51"/>
      <c r="V3013" s="93">
        <v>12181.6</v>
      </c>
      <c r="W3013" s="93">
        <v>12181.6</v>
      </c>
      <c r="X3013" s="60">
        <f t="shared" si="142"/>
        <v>13643.392000000002</v>
      </c>
      <c r="Y3013" s="58" t="s">
        <v>77</v>
      </c>
      <c r="Z3013" s="50">
        <v>2016</v>
      </c>
      <c r="AA3013" s="50"/>
      <c r="AB3013" s="238" t="s">
        <v>2193</v>
      </c>
      <c r="AC3013" s="211" t="s">
        <v>209</v>
      </c>
      <c r="AD3013" s="196"/>
      <c r="AE3013" s="196"/>
      <c r="AF3013" s="196"/>
      <c r="AG3013" s="263"/>
      <c r="AH3013" s="263"/>
      <c r="AI3013" s="263"/>
      <c r="AJ3013" s="263"/>
      <c r="AK3013" s="2" t="s">
        <v>2371</v>
      </c>
      <c r="AL3013" s="190"/>
      <c r="AM3013" s="324"/>
      <c r="AN3013" s="324"/>
    </row>
    <row r="3014" spans="1:40" s="192" customFormat="1" ht="100.5" customHeight="1">
      <c r="A3014" s="4" t="s">
        <v>2478</v>
      </c>
      <c r="B3014" s="49" t="s">
        <v>243</v>
      </c>
      <c r="C3014" s="49" t="s">
        <v>2451</v>
      </c>
      <c r="D3014" s="49" t="s">
        <v>2452</v>
      </c>
      <c r="E3014" s="49" t="s">
        <v>2453</v>
      </c>
      <c r="F3014" s="49" t="s">
        <v>2452</v>
      </c>
      <c r="G3014" s="49" t="s">
        <v>2454</v>
      </c>
      <c r="H3014" s="49" t="s">
        <v>2455</v>
      </c>
      <c r="I3014" s="49" t="s">
        <v>2456</v>
      </c>
      <c r="J3014" s="49" t="s">
        <v>38</v>
      </c>
      <c r="K3014" s="53">
        <v>100</v>
      </c>
      <c r="L3014" s="269">
        <v>151010000</v>
      </c>
      <c r="M3014" s="5" t="s">
        <v>82</v>
      </c>
      <c r="N3014" s="51" t="s">
        <v>1233</v>
      </c>
      <c r="O3014" s="49" t="s">
        <v>2479</v>
      </c>
      <c r="P3014" s="49"/>
      <c r="Q3014" s="49" t="s">
        <v>2323</v>
      </c>
      <c r="R3014" s="49" t="s">
        <v>2404</v>
      </c>
      <c r="S3014" s="49"/>
      <c r="T3014" s="49" t="s">
        <v>51</v>
      </c>
      <c r="U3014" s="51"/>
      <c r="V3014" s="93">
        <v>13704.3</v>
      </c>
      <c r="W3014" s="93">
        <v>13704.3</v>
      </c>
      <c r="X3014" s="60">
        <f t="shared" si="142"/>
        <v>15348.816000000001</v>
      </c>
      <c r="Y3014" s="58" t="s">
        <v>77</v>
      </c>
      <c r="Z3014" s="50">
        <v>2016</v>
      </c>
      <c r="AA3014" s="50"/>
      <c r="AB3014" s="238" t="s">
        <v>2193</v>
      </c>
      <c r="AC3014" s="211" t="s">
        <v>209</v>
      </c>
      <c r="AD3014" s="196"/>
      <c r="AE3014" s="196"/>
      <c r="AF3014" s="196"/>
      <c r="AG3014" s="263"/>
      <c r="AH3014" s="263"/>
      <c r="AI3014" s="263"/>
      <c r="AJ3014" s="263"/>
      <c r="AK3014" s="2" t="s">
        <v>2371</v>
      </c>
      <c r="AL3014" s="190"/>
      <c r="AM3014" s="324"/>
      <c r="AN3014" s="324"/>
    </row>
    <row r="3015" spans="1:40" s="192" customFormat="1" ht="100.5" customHeight="1">
      <c r="A3015" s="4" t="s">
        <v>2480</v>
      </c>
      <c r="B3015" s="49" t="s">
        <v>243</v>
      </c>
      <c r="C3015" s="49" t="s">
        <v>2451</v>
      </c>
      <c r="D3015" s="49" t="s">
        <v>2452</v>
      </c>
      <c r="E3015" s="49" t="s">
        <v>2453</v>
      </c>
      <c r="F3015" s="49" t="s">
        <v>2452</v>
      </c>
      <c r="G3015" s="49" t="s">
        <v>2454</v>
      </c>
      <c r="H3015" s="49" t="s">
        <v>2455</v>
      </c>
      <c r="I3015" s="49" t="s">
        <v>2456</v>
      </c>
      <c r="J3015" s="49" t="s">
        <v>38</v>
      </c>
      <c r="K3015" s="53">
        <v>100</v>
      </c>
      <c r="L3015" s="269">
        <v>151010000</v>
      </c>
      <c r="M3015" s="5" t="s">
        <v>82</v>
      </c>
      <c r="N3015" s="51" t="s">
        <v>1233</v>
      </c>
      <c r="O3015" s="49" t="s">
        <v>2481</v>
      </c>
      <c r="P3015" s="49"/>
      <c r="Q3015" s="49" t="s">
        <v>2323</v>
      </c>
      <c r="R3015" s="49" t="s">
        <v>2404</v>
      </c>
      <c r="S3015" s="49"/>
      <c r="T3015" s="49" t="s">
        <v>51</v>
      </c>
      <c r="U3015" s="51"/>
      <c r="V3015" s="93">
        <v>22840.5</v>
      </c>
      <c r="W3015" s="93">
        <v>22840.5</v>
      </c>
      <c r="X3015" s="60">
        <f t="shared" si="142"/>
        <v>25581.360000000004</v>
      </c>
      <c r="Y3015" s="58" t="s">
        <v>77</v>
      </c>
      <c r="Z3015" s="50">
        <v>2016</v>
      </c>
      <c r="AA3015" s="50"/>
      <c r="AB3015" s="238" t="s">
        <v>2193</v>
      </c>
      <c r="AC3015" s="211" t="s">
        <v>209</v>
      </c>
      <c r="AD3015" s="196"/>
      <c r="AE3015" s="196"/>
      <c r="AF3015" s="196"/>
      <c r="AG3015" s="263"/>
      <c r="AH3015" s="263"/>
      <c r="AI3015" s="263"/>
      <c r="AJ3015" s="263"/>
      <c r="AK3015" s="2" t="s">
        <v>2371</v>
      </c>
      <c r="AL3015" s="190"/>
      <c r="AM3015" s="324"/>
      <c r="AN3015" s="324"/>
    </row>
    <row r="3016" spans="1:40" s="192" customFormat="1" ht="100.5" customHeight="1">
      <c r="A3016" s="4" t="s">
        <v>2482</v>
      </c>
      <c r="B3016" s="49" t="s">
        <v>243</v>
      </c>
      <c r="C3016" s="49" t="s">
        <v>2451</v>
      </c>
      <c r="D3016" s="49" t="s">
        <v>2452</v>
      </c>
      <c r="E3016" s="49" t="s">
        <v>2453</v>
      </c>
      <c r="F3016" s="49" t="s">
        <v>2452</v>
      </c>
      <c r="G3016" s="49" t="s">
        <v>2454</v>
      </c>
      <c r="H3016" s="49" t="s">
        <v>2455</v>
      </c>
      <c r="I3016" s="49" t="s">
        <v>2456</v>
      </c>
      <c r="J3016" s="49" t="s">
        <v>38</v>
      </c>
      <c r="K3016" s="53">
        <v>100</v>
      </c>
      <c r="L3016" s="269">
        <v>151010000</v>
      </c>
      <c r="M3016" s="5" t="s">
        <v>82</v>
      </c>
      <c r="N3016" s="51" t="s">
        <v>1233</v>
      </c>
      <c r="O3016" s="49" t="s">
        <v>2330</v>
      </c>
      <c r="P3016" s="49"/>
      <c r="Q3016" s="49" t="s">
        <v>2323</v>
      </c>
      <c r="R3016" s="49" t="s">
        <v>2404</v>
      </c>
      <c r="S3016" s="49"/>
      <c r="T3016" s="49" t="s">
        <v>51</v>
      </c>
      <c r="U3016" s="51"/>
      <c r="V3016" s="93">
        <v>3045.4</v>
      </c>
      <c r="W3016" s="93">
        <v>3045.4</v>
      </c>
      <c r="X3016" s="60">
        <f t="shared" si="142"/>
        <v>3410.8480000000004</v>
      </c>
      <c r="Y3016" s="58" t="s">
        <v>77</v>
      </c>
      <c r="Z3016" s="50">
        <v>2016</v>
      </c>
      <c r="AA3016" s="50"/>
      <c r="AB3016" s="238" t="s">
        <v>2193</v>
      </c>
      <c r="AC3016" s="211" t="s">
        <v>209</v>
      </c>
      <c r="AD3016" s="196"/>
      <c r="AE3016" s="196"/>
      <c r="AF3016" s="196"/>
      <c r="AG3016" s="263"/>
      <c r="AH3016" s="263"/>
      <c r="AI3016" s="263"/>
      <c r="AJ3016" s="263"/>
      <c r="AK3016" s="2" t="s">
        <v>2371</v>
      </c>
      <c r="AL3016" s="190"/>
      <c r="AM3016" s="324"/>
      <c r="AN3016" s="324"/>
    </row>
    <row r="3017" spans="1:40" s="192" customFormat="1" ht="100.5" customHeight="1">
      <c r="A3017" s="4" t="s">
        <v>2483</v>
      </c>
      <c r="B3017" s="49" t="s">
        <v>243</v>
      </c>
      <c r="C3017" s="49" t="s">
        <v>2451</v>
      </c>
      <c r="D3017" s="49" t="s">
        <v>2452</v>
      </c>
      <c r="E3017" s="49" t="s">
        <v>2453</v>
      </c>
      <c r="F3017" s="49" t="s">
        <v>2452</v>
      </c>
      <c r="G3017" s="49" t="s">
        <v>2454</v>
      </c>
      <c r="H3017" s="49" t="s">
        <v>2455</v>
      </c>
      <c r="I3017" s="49" t="s">
        <v>2456</v>
      </c>
      <c r="J3017" s="49" t="s">
        <v>38</v>
      </c>
      <c r="K3017" s="53">
        <v>100</v>
      </c>
      <c r="L3017" s="269">
        <v>151010000</v>
      </c>
      <c r="M3017" s="5" t="s">
        <v>82</v>
      </c>
      <c r="N3017" s="51" t="s">
        <v>1233</v>
      </c>
      <c r="O3017" s="49" t="s">
        <v>2484</v>
      </c>
      <c r="P3017" s="49"/>
      <c r="Q3017" s="49" t="s">
        <v>2323</v>
      </c>
      <c r="R3017" s="49" t="s">
        <v>2404</v>
      </c>
      <c r="S3017" s="49"/>
      <c r="T3017" s="49" t="s">
        <v>51</v>
      </c>
      <c r="U3017" s="51"/>
      <c r="V3017" s="93">
        <v>141306.56</v>
      </c>
      <c r="W3017" s="93">
        <v>141306.56</v>
      </c>
      <c r="X3017" s="60">
        <f t="shared" si="142"/>
        <v>158263.34720000002</v>
      </c>
      <c r="Y3017" s="58" t="s">
        <v>77</v>
      </c>
      <c r="Z3017" s="50">
        <v>2016</v>
      </c>
      <c r="AA3017" s="50"/>
      <c r="AB3017" s="238" t="s">
        <v>2193</v>
      </c>
      <c r="AC3017" s="211" t="s">
        <v>209</v>
      </c>
      <c r="AD3017" s="196"/>
      <c r="AE3017" s="196"/>
      <c r="AF3017" s="196"/>
      <c r="AG3017" s="263"/>
      <c r="AH3017" s="263"/>
      <c r="AI3017" s="263"/>
      <c r="AJ3017" s="263"/>
      <c r="AK3017" s="2" t="s">
        <v>2371</v>
      </c>
      <c r="AL3017" s="190"/>
      <c r="AM3017" s="324"/>
      <c r="AN3017" s="324"/>
    </row>
    <row r="3018" spans="1:40" s="192" customFormat="1" ht="100.5" customHeight="1">
      <c r="A3018" s="4" t="s">
        <v>2485</v>
      </c>
      <c r="B3018" s="49" t="s">
        <v>243</v>
      </c>
      <c r="C3018" s="49" t="s">
        <v>2451</v>
      </c>
      <c r="D3018" s="49" t="s">
        <v>2452</v>
      </c>
      <c r="E3018" s="49" t="s">
        <v>2453</v>
      </c>
      <c r="F3018" s="49" t="s">
        <v>2452</v>
      </c>
      <c r="G3018" s="49" t="s">
        <v>2454</v>
      </c>
      <c r="H3018" s="49" t="s">
        <v>2455</v>
      </c>
      <c r="I3018" s="49" t="s">
        <v>2456</v>
      </c>
      <c r="J3018" s="49" t="s">
        <v>38</v>
      </c>
      <c r="K3018" s="53">
        <v>100</v>
      </c>
      <c r="L3018" s="30">
        <v>751000000</v>
      </c>
      <c r="M3018" s="5" t="s">
        <v>83</v>
      </c>
      <c r="N3018" s="51" t="s">
        <v>1233</v>
      </c>
      <c r="O3018" s="49" t="s">
        <v>2486</v>
      </c>
      <c r="P3018" s="49"/>
      <c r="Q3018" s="49" t="s">
        <v>2323</v>
      </c>
      <c r="R3018" s="49" t="s">
        <v>2404</v>
      </c>
      <c r="S3018" s="49"/>
      <c r="T3018" s="49" t="s">
        <v>51</v>
      </c>
      <c r="U3018" s="51"/>
      <c r="V3018" s="93">
        <v>38123</v>
      </c>
      <c r="W3018" s="93">
        <v>38123</v>
      </c>
      <c r="X3018" s="60">
        <f t="shared" si="142"/>
        <v>42697.760000000002</v>
      </c>
      <c r="Y3018" s="58" t="s">
        <v>77</v>
      </c>
      <c r="Z3018" s="50">
        <v>2016</v>
      </c>
      <c r="AA3018" s="50"/>
      <c r="AB3018" s="238" t="s">
        <v>2193</v>
      </c>
      <c r="AC3018" s="211" t="s">
        <v>209</v>
      </c>
      <c r="AD3018" s="196"/>
      <c r="AE3018" s="196"/>
      <c r="AF3018" s="196"/>
      <c r="AG3018" s="263"/>
      <c r="AH3018" s="263"/>
      <c r="AI3018" s="263"/>
      <c r="AJ3018" s="263"/>
      <c r="AK3018" s="2" t="s">
        <v>2371</v>
      </c>
      <c r="AL3018" s="190"/>
      <c r="AM3018" s="324"/>
      <c r="AN3018" s="324"/>
    </row>
    <row r="3019" spans="1:40" s="192" customFormat="1" ht="100.5" customHeight="1">
      <c r="A3019" s="4" t="s">
        <v>2487</v>
      </c>
      <c r="B3019" s="49" t="s">
        <v>243</v>
      </c>
      <c r="C3019" s="49" t="s">
        <v>2451</v>
      </c>
      <c r="D3019" s="49" t="s">
        <v>2452</v>
      </c>
      <c r="E3019" s="49" t="s">
        <v>2453</v>
      </c>
      <c r="F3019" s="49" t="s">
        <v>2452</v>
      </c>
      <c r="G3019" s="49" t="s">
        <v>2454</v>
      </c>
      <c r="H3019" s="49" t="s">
        <v>2455</v>
      </c>
      <c r="I3019" s="49" t="s">
        <v>2456</v>
      </c>
      <c r="J3019" s="49" t="s">
        <v>38</v>
      </c>
      <c r="K3019" s="53">
        <v>100</v>
      </c>
      <c r="L3019" s="5">
        <v>431010000</v>
      </c>
      <c r="M3019" s="5" t="s">
        <v>129</v>
      </c>
      <c r="N3019" s="51" t="s">
        <v>1233</v>
      </c>
      <c r="O3019" s="49" t="s">
        <v>2488</v>
      </c>
      <c r="P3019" s="49"/>
      <c r="Q3019" s="49" t="s">
        <v>2323</v>
      </c>
      <c r="R3019" s="49" t="s">
        <v>2404</v>
      </c>
      <c r="S3019" s="49"/>
      <c r="T3019" s="49" t="s">
        <v>51</v>
      </c>
      <c r="U3019" s="51"/>
      <c r="V3019" s="93">
        <v>83820</v>
      </c>
      <c r="W3019" s="93">
        <v>83820</v>
      </c>
      <c r="X3019" s="60">
        <f t="shared" si="142"/>
        <v>93878.400000000009</v>
      </c>
      <c r="Y3019" s="58" t="s">
        <v>77</v>
      </c>
      <c r="Z3019" s="50">
        <v>2016</v>
      </c>
      <c r="AA3019" s="50"/>
      <c r="AB3019" s="238" t="s">
        <v>2193</v>
      </c>
      <c r="AC3019" s="211" t="s">
        <v>209</v>
      </c>
      <c r="AD3019" s="196"/>
      <c r="AE3019" s="196"/>
      <c r="AF3019" s="196"/>
      <c r="AG3019" s="263"/>
      <c r="AH3019" s="263"/>
      <c r="AI3019" s="263"/>
      <c r="AJ3019" s="263"/>
      <c r="AK3019" s="2" t="s">
        <v>2371</v>
      </c>
      <c r="AL3019" s="190"/>
      <c r="AM3019" s="324"/>
      <c r="AN3019" s="324"/>
    </row>
    <row r="3020" spans="1:40" s="192" customFormat="1" ht="100.5" customHeight="1">
      <c r="A3020" s="4" t="s">
        <v>2489</v>
      </c>
      <c r="B3020" s="49" t="s">
        <v>243</v>
      </c>
      <c r="C3020" s="49" t="s">
        <v>2451</v>
      </c>
      <c r="D3020" s="49" t="s">
        <v>2452</v>
      </c>
      <c r="E3020" s="49" t="s">
        <v>2453</v>
      </c>
      <c r="F3020" s="49" t="s">
        <v>2452</v>
      </c>
      <c r="G3020" s="49" t="s">
        <v>2454</v>
      </c>
      <c r="H3020" s="49" t="s">
        <v>2455</v>
      </c>
      <c r="I3020" s="49" t="s">
        <v>2456</v>
      </c>
      <c r="J3020" s="49" t="s">
        <v>38</v>
      </c>
      <c r="K3020" s="53">
        <v>100</v>
      </c>
      <c r="L3020" s="30">
        <v>471010000</v>
      </c>
      <c r="M3020" s="439" t="s">
        <v>125</v>
      </c>
      <c r="N3020" s="51" t="s">
        <v>1233</v>
      </c>
      <c r="O3020" s="49" t="s">
        <v>2353</v>
      </c>
      <c r="P3020" s="49"/>
      <c r="Q3020" s="49" t="s">
        <v>2323</v>
      </c>
      <c r="R3020" s="49" t="s">
        <v>2404</v>
      </c>
      <c r="S3020" s="49"/>
      <c r="T3020" s="49" t="s">
        <v>51</v>
      </c>
      <c r="U3020" s="51"/>
      <c r="V3020" s="93">
        <v>165000</v>
      </c>
      <c r="W3020" s="93">
        <v>165000</v>
      </c>
      <c r="X3020" s="60">
        <f t="shared" si="142"/>
        <v>184800.00000000003</v>
      </c>
      <c r="Y3020" s="58" t="s">
        <v>77</v>
      </c>
      <c r="Z3020" s="50">
        <v>2016</v>
      </c>
      <c r="AA3020" s="50"/>
      <c r="AB3020" s="238" t="s">
        <v>2193</v>
      </c>
      <c r="AC3020" s="211" t="s">
        <v>209</v>
      </c>
      <c r="AD3020" s="196"/>
      <c r="AE3020" s="196"/>
      <c r="AF3020" s="196"/>
      <c r="AG3020" s="263"/>
      <c r="AH3020" s="263"/>
      <c r="AI3020" s="263"/>
      <c r="AJ3020" s="263"/>
      <c r="AK3020" s="2" t="s">
        <v>2371</v>
      </c>
      <c r="AL3020" s="190"/>
      <c r="AM3020" s="324"/>
      <c r="AN3020" s="324"/>
    </row>
    <row r="3021" spans="1:40" s="192" customFormat="1" ht="100.5" customHeight="1">
      <c r="A3021" s="4" t="s">
        <v>2490</v>
      </c>
      <c r="B3021" s="49" t="s">
        <v>243</v>
      </c>
      <c r="C3021" s="49" t="s">
        <v>2451</v>
      </c>
      <c r="D3021" s="49" t="s">
        <v>2452</v>
      </c>
      <c r="E3021" s="49" t="s">
        <v>2453</v>
      </c>
      <c r="F3021" s="49" t="s">
        <v>2452</v>
      </c>
      <c r="G3021" s="49" t="s">
        <v>2454</v>
      </c>
      <c r="H3021" s="49" t="s">
        <v>2455</v>
      </c>
      <c r="I3021" s="49" t="s">
        <v>2456</v>
      </c>
      <c r="J3021" s="49" t="s">
        <v>38</v>
      </c>
      <c r="K3021" s="53">
        <v>100</v>
      </c>
      <c r="L3021" s="30">
        <v>471010000</v>
      </c>
      <c r="M3021" s="439" t="s">
        <v>125</v>
      </c>
      <c r="N3021" s="51" t="s">
        <v>1233</v>
      </c>
      <c r="O3021" s="49" t="s">
        <v>2357</v>
      </c>
      <c r="P3021" s="49"/>
      <c r="Q3021" s="49" t="s">
        <v>2323</v>
      </c>
      <c r="R3021" s="49" t="s">
        <v>2404</v>
      </c>
      <c r="S3021" s="49"/>
      <c r="T3021" s="49" t="s">
        <v>51</v>
      </c>
      <c r="U3021" s="51"/>
      <c r="V3021" s="93">
        <v>167750</v>
      </c>
      <c r="W3021" s="93">
        <v>167750</v>
      </c>
      <c r="X3021" s="60">
        <f t="shared" si="142"/>
        <v>187880.00000000003</v>
      </c>
      <c r="Y3021" s="58" t="s">
        <v>77</v>
      </c>
      <c r="Z3021" s="50">
        <v>2016</v>
      </c>
      <c r="AA3021" s="50"/>
      <c r="AB3021" s="238" t="s">
        <v>2193</v>
      </c>
      <c r="AC3021" s="211" t="s">
        <v>209</v>
      </c>
      <c r="AD3021" s="196"/>
      <c r="AE3021" s="196"/>
      <c r="AF3021" s="196"/>
      <c r="AG3021" s="263"/>
      <c r="AH3021" s="263"/>
      <c r="AI3021" s="263"/>
      <c r="AJ3021" s="263"/>
      <c r="AK3021" s="2" t="s">
        <v>2371</v>
      </c>
      <c r="AL3021" s="190"/>
      <c r="AM3021" s="324"/>
      <c r="AN3021" s="324"/>
    </row>
    <row r="3022" spans="1:40" s="192" customFormat="1" ht="100.5" customHeight="1">
      <c r="A3022" s="4" t="s">
        <v>2491</v>
      </c>
      <c r="B3022" s="49" t="s">
        <v>243</v>
      </c>
      <c r="C3022" s="49" t="s">
        <v>2451</v>
      </c>
      <c r="D3022" s="49" t="s">
        <v>2452</v>
      </c>
      <c r="E3022" s="49" t="s">
        <v>2453</v>
      </c>
      <c r="F3022" s="49" t="s">
        <v>2452</v>
      </c>
      <c r="G3022" s="49" t="s">
        <v>2454</v>
      </c>
      <c r="H3022" s="49" t="s">
        <v>2455</v>
      </c>
      <c r="I3022" s="49" t="s">
        <v>2456</v>
      </c>
      <c r="J3022" s="49" t="s">
        <v>38</v>
      </c>
      <c r="K3022" s="53">
        <v>100</v>
      </c>
      <c r="L3022" s="30">
        <v>471010000</v>
      </c>
      <c r="M3022" s="439" t="s">
        <v>125</v>
      </c>
      <c r="N3022" s="51" t="s">
        <v>1233</v>
      </c>
      <c r="O3022" s="49" t="s">
        <v>2388</v>
      </c>
      <c r="P3022" s="49"/>
      <c r="Q3022" s="49" t="s">
        <v>2323</v>
      </c>
      <c r="R3022" s="49" t="s">
        <v>2404</v>
      </c>
      <c r="S3022" s="49"/>
      <c r="T3022" s="49" t="s">
        <v>51</v>
      </c>
      <c r="U3022" s="51"/>
      <c r="V3022" s="93">
        <v>49134.400000000001</v>
      </c>
      <c r="W3022" s="93">
        <v>49134.400000000001</v>
      </c>
      <c r="X3022" s="60">
        <f t="shared" si="142"/>
        <v>55030.528000000006</v>
      </c>
      <c r="Y3022" s="58" t="s">
        <v>77</v>
      </c>
      <c r="Z3022" s="50">
        <v>2016</v>
      </c>
      <c r="AA3022" s="50"/>
      <c r="AB3022" s="238" t="s">
        <v>2193</v>
      </c>
      <c r="AC3022" s="211" t="s">
        <v>209</v>
      </c>
      <c r="AD3022" s="196"/>
      <c r="AE3022" s="196"/>
      <c r="AF3022" s="196"/>
      <c r="AG3022" s="263"/>
      <c r="AH3022" s="263"/>
      <c r="AI3022" s="263"/>
      <c r="AJ3022" s="263"/>
      <c r="AK3022" s="2" t="s">
        <v>2371</v>
      </c>
      <c r="AL3022" s="190"/>
      <c r="AM3022" s="324"/>
      <c r="AN3022" s="324"/>
    </row>
    <row r="3023" spans="1:40" s="192" customFormat="1" ht="100.5" customHeight="1">
      <c r="A3023" s="4" t="s">
        <v>2492</v>
      </c>
      <c r="B3023" s="49" t="s">
        <v>243</v>
      </c>
      <c r="C3023" s="49" t="s">
        <v>2451</v>
      </c>
      <c r="D3023" s="49" t="s">
        <v>2452</v>
      </c>
      <c r="E3023" s="49" t="s">
        <v>2453</v>
      </c>
      <c r="F3023" s="49" t="s">
        <v>2452</v>
      </c>
      <c r="G3023" s="49" t="s">
        <v>2454</v>
      </c>
      <c r="H3023" s="49" t="s">
        <v>2455</v>
      </c>
      <c r="I3023" s="49" t="s">
        <v>2456</v>
      </c>
      <c r="J3023" s="49" t="s">
        <v>38</v>
      </c>
      <c r="K3023" s="53">
        <v>100</v>
      </c>
      <c r="L3023" s="30">
        <v>471010000</v>
      </c>
      <c r="M3023" s="439" t="s">
        <v>125</v>
      </c>
      <c r="N3023" s="51" t="s">
        <v>1233</v>
      </c>
      <c r="O3023" s="49" t="s">
        <v>2493</v>
      </c>
      <c r="P3023" s="49"/>
      <c r="Q3023" s="49" t="s">
        <v>2323</v>
      </c>
      <c r="R3023" s="49" t="s">
        <v>2404</v>
      </c>
      <c r="S3023" s="49"/>
      <c r="T3023" s="49" t="s">
        <v>51</v>
      </c>
      <c r="U3023" s="51"/>
      <c r="V3023" s="93">
        <v>167750</v>
      </c>
      <c r="W3023" s="93">
        <v>167750</v>
      </c>
      <c r="X3023" s="60">
        <f t="shared" si="142"/>
        <v>187880.00000000003</v>
      </c>
      <c r="Y3023" s="58" t="s">
        <v>77</v>
      </c>
      <c r="Z3023" s="50">
        <v>2016</v>
      </c>
      <c r="AA3023" s="50"/>
      <c r="AB3023" s="238" t="s">
        <v>2193</v>
      </c>
      <c r="AC3023" s="211" t="s">
        <v>209</v>
      </c>
      <c r="AD3023" s="196"/>
      <c r="AE3023" s="196"/>
      <c r="AF3023" s="196"/>
      <c r="AG3023" s="263"/>
      <c r="AH3023" s="263"/>
      <c r="AI3023" s="263"/>
      <c r="AJ3023" s="263"/>
      <c r="AK3023" s="2" t="s">
        <v>2371</v>
      </c>
      <c r="AL3023" s="190"/>
      <c r="AM3023" s="324"/>
      <c r="AN3023" s="324"/>
    </row>
    <row r="3024" spans="1:40" s="192" customFormat="1" ht="100.5" customHeight="1">
      <c r="A3024" s="4" t="s">
        <v>2494</v>
      </c>
      <c r="B3024" s="49" t="s">
        <v>243</v>
      </c>
      <c r="C3024" s="49" t="s">
        <v>2451</v>
      </c>
      <c r="D3024" s="49" t="s">
        <v>2452</v>
      </c>
      <c r="E3024" s="49" t="s">
        <v>2453</v>
      </c>
      <c r="F3024" s="49" t="s">
        <v>2452</v>
      </c>
      <c r="G3024" s="49" t="s">
        <v>2454</v>
      </c>
      <c r="H3024" s="49" t="s">
        <v>2455</v>
      </c>
      <c r="I3024" s="49" t="s">
        <v>2456</v>
      </c>
      <c r="J3024" s="49" t="s">
        <v>38</v>
      </c>
      <c r="K3024" s="53">
        <v>100</v>
      </c>
      <c r="L3024" s="95">
        <v>311000000</v>
      </c>
      <c r="M3024" s="8" t="s">
        <v>342</v>
      </c>
      <c r="N3024" s="51" t="s">
        <v>1233</v>
      </c>
      <c r="O3024" s="49" t="s">
        <v>2379</v>
      </c>
      <c r="P3024" s="49"/>
      <c r="Q3024" s="49" t="s">
        <v>2323</v>
      </c>
      <c r="R3024" s="49" t="s">
        <v>2404</v>
      </c>
      <c r="S3024" s="49"/>
      <c r="T3024" s="49" t="s">
        <v>51</v>
      </c>
      <c r="U3024" s="51"/>
      <c r="V3024" s="93">
        <v>5521.2</v>
      </c>
      <c r="W3024" s="93">
        <v>5521.2</v>
      </c>
      <c r="X3024" s="60">
        <f t="shared" si="142"/>
        <v>6183.7440000000006</v>
      </c>
      <c r="Y3024" s="58" t="s">
        <v>77</v>
      </c>
      <c r="Z3024" s="50">
        <v>2016</v>
      </c>
      <c r="AA3024" s="50"/>
      <c r="AB3024" s="238" t="s">
        <v>2193</v>
      </c>
      <c r="AC3024" s="211" t="s">
        <v>209</v>
      </c>
      <c r="AD3024" s="196"/>
      <c r="AE3024" s="196"/>
      <c r="AF3024" s="196"/>
      <c r="AG3024" s="263"/>
      <c r="AH3024" s="263"/>
      <c r="AI3024" s="263"/>
      <c r="AJ3024" s="263"/>
      <c r="AK3024" s="2" t="s">
        <v>2371</v>
      </c>
      <c r="AL3024" s="190"/>
      <c r="AM3024" s="324"/>
      <c r="AN3024" s="324"/>
    </row>
    <row r="3025" spans="1:40" s="192" customFormat="1" ht="100.5" customHeight="1">
      <c r="A3025" s="4" t="s">
        <v>2495</v>
      </c>
      <c r="B3025" s="49" t="s">
        <v>243</v>
      </c>
      <c r="C3025" s="49" t="s">
        <v>2451</v>
      </c>
      <c r="D3025" s="49" t="s">
        <v>2452</v>
      </c>
      <c r="E3025" s="49" t="s">
        <v>2453</v>
      </c>
      <c r="F3025" s="49" t="s">
        <v>2452</v>
      </c>
      <c r="G3025" s="49" t="s">
        <v>2454</v>
      </c>
      <c r="H3025" s="49" t="s">
        <v>2455</v>
      </c>
      <c r="I3025" s="49" t="s">
        <v>2456</v>
      </c>
      <c r="J3025" s="49" t="s">
        <v>38</v>
      </c>
      <c r="K3025" s="53">
        <v>100</v>
      </c>
      <c r="L3025" s="95">
        <v>311000000</v>
      </c>
      <c r="M3025" s="8" t="s">
        <v>342</v>
      </c>
      <c r="N3025" s="51" t="s">
        <v>1233</v>
      </c>
      <c r="O3025" s="49" t="s">
        <v>2496</v>
      </c>
      <c r="P3025" s="49"/>
      <c r="Q3025" s="49" t="s">
        <v>2323</v>
      </c>
      <c r="R3025" s="49" t="s">
        <v>2404</v>
      </c>
      <c r="S3025" s="49"/>
      <c r="T3025" s="49" t="s">
        <v>51</v>
      </c>
      <c r="U3025" s="51"/>
      <c r="V3025" s="93">
        <v>5521.2</v>
      </c>
      <c r="W3025" s="93">
        <v>5521.2</v>
      </c>
      <c r="X3025" s="60">
        <f t="shared" si="142"/>
        <v>6183.7440000000006</v>
      </c>
      <c r="Y3025" s="58" t="s">
        <v>77</v>
      </c>
      <c r="Z3025" s="50">
        <v>2016</v>
      </c>
      <c r="AA3025" s="50"/>
      <c r="AB3025" s="238" t="s">
        <v>2193</v>
      </c>
      <c r="AC3025" s="211" t="s">
        <v>209</v>
      </c>
      <c r="AD3025" s="196"/>
      <c r="AE3025" s="196"/>
      <c r="AF3025" s="196"/>
      <c r="AG3025" s="263"/>
      <c r="AH3025" s="263"/>
      <c r="AI3025" s="263"/>
      <c r="AJ3025" s="263"/>
      <c r="AK3025" s="2" t="s">
        <v>2371</v>
      </c>
      <c r="AL3025" s="190"/>
      <c r="AM3025" s="324"/>
      <c r="AN3025" s="324"/>
    </row>
    <row r="3026" spans="1:40" s="192" customFormat="1" ht="100.5" customHeight="1">
      <c r="A3026" s="4" t="s">
        <v>2497</v>
      </c>
      <c r="B3026" s="49" t="s">
        <v>243</v>
      </c>
      <c r="C3026" s="49" t="s">
        <v>2451</v>
      </c>
      <c r="D3026" s="49" t="s">
        <v>2452</v>
      </c>
      <c r="E3026" s="49" t="s">
        <v>2453</v>
      </c>
      <c r="F3026" s="49" t="s">
        <v>2452</v>
      </c>
      <c r="G3026" s="49" t="s">
        <v>2454</v>
      </c>
      <c r="H3026" s="49" t="s">
        <v>2455</v>
      </c>
      <c r="I3026" s="49" t="s">
        <v>2456</v>
      </c>
      <c r="J3026" s="49" t="s">
        <v>38</v>
      </c>
      <c r="K3026" s="53">
        <v>100</v>
      </c>
      <c r="L3026" s="5">
        <v>391010000</v>
      </c>
      <c r="M3026" s="5" t="s">
        <v>341</v>
      </c>
      <c r="N3026" s="51" t="s">
        <v>1233</v>
      </c>
      <c r="O3026" s="49" t="s">
        <v>2498</v>
      </c>
      <c r="P3026" s="49"/>
      <c r="Q3026" s="49" t="s">
        <v>2323</v>
      </c>
      <c r="R3026" s="49" t="s">
        <v>2404</v>
      </c>
      <c r="S3026" s="49"/>
      <c r="T3026" s="49" t="s">
        <v>51</v>
      </c>
      <c r="U3026" s="51"/>
      <c r="V3026" s="93">
        <v>15227</v>
      </c>
      <c r="W3026" s="93">
        <v>15227</v>
      </c>
      <c r="X3026" s="60">
        <f t="shared" si="142"/>
        <v>17054.240000000002</v>
      </c>
      <c r="Y3026" s="58" t="s">
        <v>77</v>
      </c>
      <c r="Z3026" s="50">
        <v>2016</v>
      </c>
      <c r="AA3026" s="50"/>
      <c r="AB3026" s="238" t="s">
        <v>2193</v>
      </c>
      <c r="AC3026" s="211" t="s">
        <v>209</v>
      </c>
      <c r="AD3026" s="196"/>
      <c r="AE3026" s="196"/>
      <c r="AF3026" s="196"/>
      <c r="AG3026" s="263"/>
      <c r="AH3026" s="263"/>
      <c r="AI3026" s="263"/>
      <c r="AJ3026" s="263"/>
      <c r="AK3026" s="2" t="s">
        <v>2371</v>
      </c>
      <c r="AL3026" s="190"/>
      <c r="AM3026" s="324"/>
      <c r="AN3026" s="324"/>
    </row>
    <row r="3027" spans="1:40" s="192" customFormat="1" ht="100.5" customHeight="1">
      <c r="A3027" s="4" t="s">
        <v>2499</v>
      </c>
      <c r="B3027" s="49" t="s">
        <v>243</v>
      </c>
      <c r="C3027" s="49" t="s">
        <v>2451</v>
      </c>
      <c r="D3027" s="49" t="s">
        <v>2452</v>
      </c>
      <c r="E3027" s="49" t="s">
        <v>2453</v>
      </c>
      <c r="F3027" s="49" t="s">
        <v>2452</v>
      </c>
      <c r="G3027" s="49" t="s">
        <v>2454</v>
      </c>
      <c r="H3027" s="49" t="s">
        <v>2455</v>
      </c>
      <c r="I3027" s="49" t="s">
        <v>2456</v>
      </c>
      <c r="J3027" s="49" t="s">
        <v>38</v>
      </c>
      <c r="K3027" s="53">
        <v>100</v>
      </c>
      <c r="L3027" s="8">
        <v>511010000</v>
      </c>
      <c r="M3027" s="26" t="s">
        <v>88</v>
      </c>
      <c r="N3027" s="51" t="s">
        <v>1233</v>
      </c>
      <c r="O3027" s="49" t="s">
        <v>2500</v>
      </c>
      <c r="P3027" s="49"/>
      <c r="Q3027" s="49" t="s">
        <v>2323</v>
      </c>
      <c r="R3027" s="49" t="s">
        <v>2404</v>
      </c>
      <c r="S3027" s="49"/>
      <c r="T3027" s="49" t="s">
        <v>51</v>
      </c>
      <c r="U3027" s="51"/>
      <c r="V3027" s="93">
        <v>14003</v>
      </c>
      <c r="W3027" s="93">
        <v>14003</v>
      </c>
      <c r="X3027" s="60">
        <f t="shared" si="142"/>
        <v>15683.360000000002</v>
      </c>
      <c r="Y3027" s="58" t="s">
        <v>77</v>
      </c>
      <c r="Z3027" s="50">
        <v>2016</v>
      </c>
      <c r="AA3027" s="50"/>
      <c r="AB3027" s="238" t="s">
        <v>2193</v>
      </c>
      <c r="AC3027" s="211" t="s">
        <v>209</v>
      </c>
      <c r="AD3027" s="196"/>
      <c r="AE3027" s="196"/>
      <c r="AF3027" s="196"/>
      <c r="AG3027" s="263"/>
      <c r="AH3027" s="263"/>
      <c r="AI3027" s="263"/>
      <c r="AJ3027" s="263"/>
      <c r="AK3027" s="2" t="s">
        <v>2371</v>
      </c>
      <c r="AL3027" s="190"/>
      <c r="AM3027" s="324"/>
      <c r="AN3027" s="324"/>
    </row>
    <row r="3028" spans="1:40" s="192" customFormat="1" ht="100.5" customHeight="1">
      <c r="A3028" s="4" t="s">
        <v>2501</v>
      </c>
      <c r="B3028" s="49" t="s">
        <v>243</v>
      </c>
      <c r="C3028" s="49" t="s">
        <v>2451</v>
      </c>
      <c r="D3028" s="49" t="s">
        <v>2452</v>
      </c>
      <c r="E3028" s="49" t="s">
        <v>2453</v>
      </c>
      <c r="F3028" s="49" t="s">
        <v>2452</v>
      </c>
      <c r="G3028" s="49" t="s">
        <v>2454</v>
      </c>
      <c r="H3028" s="49" t="s">
        <v>2455</v>
      </c>
      <c r="I3028" s="49" t="s">
        <v>2456</v>
      </c>
      <c r="J3028" s="49" t="s">
        <v>38</v>
      </c>
      <c r="K3028" s="53">
        <v>100</v>
      </c>
      <c r="L3028" s="8">
        <v>511010000</v>
      </c>
      <c r="M3028" s="26" t="s">
        <v>88</v>
      </c>
      <c r="N3028" s="51" t="s">
        <v>1233</v>
      </c>
      <c r="O3028" s="49" t="s">
        <v>2502</v>
      </c>
      <c r="P3028" s="49"/>
      <c r="Q3028" s="49" t="s">
        <v>2323</v>
      </c>
      <c r="R3028" s="49" t="s">
        <v>2404</v>
      </c>
      <c r="S3028" s="49"/>
      <c r="T3028" s="49" t="s">
        <v>51</v>
      </c>
      <c r="U3028" s="51"/>
      <c r="V3028" s="93">
        <v>7236</v>
      </c>
      <c r="W3028" s="93">
        <v>7236</v>
      </c>
      <c r="X3028" s="60">
        <f t="shared" si="142"/>
        <v>8104.3200000000006</v>
      </c>
      <c r="Y3028" s="58" t="s">
        <v>77</v>
      </c>
      <c r="Z3028" s="50">
        <v>2016</v>
      </c>
      <c r="AA3028" s="50"/>
      <c r="AB3028" s="238" t="s">
        <v>2193</v>
      </c>
      <c r="AC3028" s="211" t="s">
        <v>209</v>
      </c>
      <c r="AD3028" s="196"/>
      <c r="AE3028" s="196"/>
      <c r="AF3028" s="196"/>
      <c r="AG3028" s="263"/>
      <c r="AH3028" s="263"/>
      <c r="AI3028" s="263"/>
      <c r="AJ3028" s="263"/>
      <c r="AK3028" s="2" t="s">
        <v>2371</v>
      </c>
      <c r="AL3028" s="190"/>
      <c r="AM3028" s="324"/>
      <c r="AN3028" s="324"/>
    </row>
    <row r="3029" spans="1:40" s="192" customFormat="1" ht="100.5" customHeight="1">
      <c r="A3029" s="4" t="s">
        <v>2503</v>
      </c>
      <c r="B3029" s="49" t="s">
        <v>243</v>
      </c>
      <c r="C3029" s="49" t="s">
        <v>2451</v>
      </c>
      <c r="D3029" s="49" t="s">
        <v>2452</v>
      </c>
      <c r="E3029" s="49" t="s">
        <v>2453</v>
      </c>
      <c r="F3029" s="49" t="s">
        <v>2452</v>
      </c>
      <c r="G3029" s="49" t="s">
        <v>2454</v>
      </c>
      <c r="H3029" s="49" t="s">
        <v>2455</v>
      </c>
      <c r="I3029" s="49" t="s">
        <v>2456</v>
      </c>
      <c r="J3029" s="49" t="s">
        <v>38</v>
      </c>
      <c r="K3029" s="53">
        <v>100</v>
      </c>
      <c r="L3029" s="8">
        <v>511010000</v>
      </c>
      <c r="M3029" s="26" t="s">
        <v>88</v>
      </c>
      <c r="N3029" s="51" t="s">
        <v>1233</v>
      </c>
      <c r="O3029" s="49" t="s">
        <v>276</v>
      </c>
      <c r="P3029" s="49"/>
      <c r="Q3029" s="49" t="s">
        <v>2323</v>
      </c>
      <c r="R3029" s="49" t="s">
        <v>2404</v>
      </c>
      <c r="S3029" s="49"/>
      <c r="T3029" s="49" t="s">
        <v>51</v>
      </c>
      <c r="U3029" s="51"/>
      <c r="V3029" s="93">
        <v>13400</v>
      </c>
      <c r="W3029" s="93">
        <v>13400</v>
      </c>
      <c r="X3029" s="60">
        <f t="shared" si="142"/>
        <v>15008.000000000002</v>
      </c>
      <c r="Y3029" s="58" t="s">
        <v>77</v>
      </c>
      <c r="Z3029" s="50">
        <v>2016</v>
      </c>
      <c r="AA3029" s="50"/>
      <c r="AB3029" s="238" t="s">
        <v>2193</v>
      </c>
      <c r="AC3029" s="211" t="s">
        <v>209</v>
      </c>
      <c r="AD3029" s="196"/>
      <c r="AE3029" s="196"/>
      <c r="AF3029" s="196"/>
      <c r="AG3029" s="263"/>
      <c r="AH3029" s="263"/>
      <c r="AI3029" s="263"/>
      <c r="AJ3029" s="263"/>
      <c r="AK3029" s="2" t="s">
        <v>2371</v>
      </c>
      <c r="AL3029" s="190"/>
      <c r="AM3029" s="324"/>
      <c r="AN3029" s="324"/>
    </row>
    <row r="3030" spans="1:40" s="192" customFormat="1" ht="100.5" customHeight="1">
      <c r="A3030" s="4" t="s">
        <v>2504</v>
      </c>
      <c r="B3030" s="49" t="s">
        <v>243</v>
      </c>
      <c r="C3030" s="49" t="s">
        <v>2451</v>
      </c>
      <c r="D3030" s="49" t="s">
        <v>2452</v>
      </c>
      <c r="E3030" s="49" t="s">
        <v>2453</v>
      </c>
      <c r="F3030" s="49" t="s">
        <v>2452</v>
      </c>
      <c r="G3030" s="49" t="s">
        <v>2454</v>
      </c>
      <c r="H3030" s="49" t="s">
        <v>2455</v>
      </c>
      <c r="I3030" s="49" t="s">
        <v>2456</v>
      </c>
      <c r="J3030" s="49" t="s">
        <v>38</v>
      </c>
      <c r="K3030" s="53">
        <v>100</v>
      </c>
      <c r="L3030" s="30">
        <v>271010000</v>
      </c>
      <c r="M3030" s="8" t="s">
        <v>127</v>
      </c>
      <c r="N3030" s="51" t="s">
        <v>1233</v>
      </c>
      <c r="O3030" s="49" t="s">
        <v>2505</v>
      </c>
      <c r="P3030" s="49"/>
      <c r="Q3030" s="49" t="s">
        <v>2323</v>
      </c>
      <c r="R3030" s="49" t="s">
        <v>2404</v>
      </c>
      <c r="S3030" s="49"/>
      <c r="T3030" s="49" t="s">
        <v>51</v>
      </c>
      <c r="U3030" s="51"/>
      <c r="V3030" s="93">
        <v>114300</v>
      </c>
      <c r="W3030" s="93">
        <v>114300</v>
      </c>
      <c r="X3030" s="60">
        <f t="shared" si="142"/>
        <v>128016.00000000001</v>
      </c>
      <c r="Y3030" s="58" t="s">
        <v>77</v>
      </c>
      <c r="Z3030" s="50">
        <v>2016</v>
      </c>
      <c r="AA3030" s="50"/>
      <c r="AB3030" s="238" t="s">
        <v>2193</v>
      </c>
      <c r="AC3030" s="211" t="s">
        <v>209</v>
      </c>
      <c r="AD3030" s="196"/>
      <c r="AE3030" s="196"/>
      <c r="AF3030" s="196"/>
      <c r="AG3030" s="263"/>
      <c r="AH3030" s="263"/>
      <c r="AI3030" s="263"/>
      <c r="AJ3030" s="263"/>
      <c r="AK3030" s="2" t="s">
        <v>2371</v>
      </c>
      <c r="AL3030" s="190"/>
      <c r="AM3030" s="324"/>
      <c r="AN3030" s="324"/>
    </row>
    <row r="3031" spans="1:40" s="192" customFormat="1" ht="100.5" customHeight="1">
      <c r="A3031" s="4" t="s">
        <v>2506</v>
      </c>
      <c r="B3031" s="49" t="s">
        <v>243</v>
      </c>
      <c r="C3031" s="49" t="s">
        <v>2451</v>
      </c>
      <c r="D3031" s="49" t="s">
        <v>2452</v>
      </c>
      <c r="E3031" s="49" t="s">
        <v>2453</v>
      </c>
      <c r="F3031" s="49" t="s">
        <v>2452</v>
      </c>
      <c r="G3031" s="49" t="s">
        <v>2454</v>
      </c>
      <c r="H3031" s="49" t="s">
        <v>2455</v>
      </c>
      <c r="I3031" s="49" t="s">
        <v>2456</v>
      </c>
      <c r="J3031" s="49" t="s">
        <v>38</v>
      </c>
      <c r="K3031" s="53">
        <v>100</v>
      </c>
      <c r="L3031" s="30">
        <v>271010000</v>
      </c>
      <c r="M3031" s="8" t="s">
        <v>127</v>
      </c>
      <c r="N3031" s="51" t="s">
        <v>1233</v>
      </c>
      <c r="O3031" s="49" t="s">
        <v>2507</v>
      </c>
      <c r="P3031" s="49"/>
      <c r="Q3031" s="49" t="s">
        <v>2323</v>
      </c>
      <c r="R3031" s="49" t="s">
        <v>2404</v>
      </c>
      <c r="S3031" s="49"/>
      <c r="T3031" s="49" t="s">
        <v>51</v>
      </c>
      <c r="U3031" s="51"/>
      <c r="V3031" s="93">
        <v>75600</v>
      </c>
      <c r="W3031" s="93">
        <v>75600</v>
      </c>
      <c r="X3031" s="60">
        <f t="shared" si="142"/>
        <v>84672.000000000015</v>
      </c>
      <c r="Y3031" s="58" t="s">
        <v>77</v>
      </c>
      <c r="Z3031" s="50">
        <v>2016</v>
      </c>
      <c r="AA3031" s="50"/>
      <c r="AB3031" s="238" t="s">
        <v>2193</v>
      </c>
      <c r="AC3031" s="211" t="s">
        <v>209</v>
      </c>
      <c r="AD3031" s="196"/>
      <c r="AE3031" s="196"/>
      <c r="AF3031" s="196"/>
      <c r="AG3031" s="263"/>
      <c r="AH3031" s="263"/>
      <c r="AI3031" s="263"/>
      <c r="AJ3031" s="263"/>
      <c r="AK3031" s="2" t="s">
        <v>2371</v>
      </c>
      <c r="AL3031" s="190"/>
      <c r="AM3031" s="324"/>
      <c r="AN3031" s="324"/>
    </row>
    <row r="3032" spans="1:40" s="192" customFormat="1" ht="100.5" customHeight="1">
      <c r="A3032" s="4" t="s">
        <v>2508</v>
      </c>
      <c r="B3032" s="49" t="s">
        <v>243</v>
      </c>
      <c r="C3032" s="49" t="s">
        <v>2451</v>
      </c>
      <c r="D3032" s="49" t="s">
        <v>2452</v>
      </c>
      <c r="E3032" s="49" t="s">
        <v>2453</v>
      </c>
      <c r="F3032" s="49" t="s">
        <v>2452</v>
      </c>
      <c r="G3032" s="49" t="s">
        <v>2454</v>
      </c>
      <c r="H3032" s="49" t="s">
        <v>2455</v>
      </c>
      <c r="I3032" s="49" t="s">
        <v>2456</v>
      </c>
      <c r="J3032" s="49" t="s">
        <v>38</v>
      </c>
      <c r="K3032" s="53">
        <v>100</v>
      </c>
      <c r="L3032" s="30">
        <v>271010000</v>
      </c>
      <c r="M3032" s="8" t="s">
        <v>127</v>
      </c>
      <c r="N3032" s="51" t="s">
        <v>1233</v>
      </c>
      <c r="O3032" s="49" t="s">
        <v>2509</v>
      </c>
      <c r="P3032" s="49"/>
      <c r="Q3032" s="49" t="s">
        <v>2323</v>
      </c>
      <c r="R3032" s="49" t="s">
        <v>2404</v>
      </c>
      <c r="S3032" s="49"/>
      <c r="T3032" s="49" t="s">
        <v>51</v>
      </c>
      <c r="U3032" s="51"/>
      <c r="V3032" s="93">
        <v>86220</v>
      </c>
      <c r="W3032" s="93">
        <v>86220</v>
      </c>
      <c r="X3032" s="60">
        <f t="shared" si="142"/>
        <v>96566.400000000009</v>
      </c>
      <c r="Y3032" s="58" t="s">
        <v>77</v>
      </c>
      <c r="Z3032" s="50">
        <v>2016</v>
      </c>
      <c r="AA3032" s="50"/>
      <c r="AB3032" s="238" t="s">
        <v>2193</v>
      </c>
      <c r="AC3032" s="211" t="s">
        <v>209</v>
      </c>
      <c r="AD3032" s="196"/>
      <c r="AE3032" s="196"/>
      <c r="AF3032" s="196"/>
      <c r="AG3032" s="263"/>
      <c r="AH3032" s="263"/>
      <c r="AI3032" s="263"/>
      <c r="AJ3032" s="263"/>
      <c r="AK3032" s="2" t="s">
        <v>2371</v>
      </c>
      <c r="AL3032" s="190"/>
      <c r="AM3032" s="324"/>
      <c r="AN3032" s="324"/>
    </row>
    <row r="3033" spans="1:40" s="192" customFormat="1" ht="100.5" customHeight="1">
      <c r="A3033" s="4" t="s">
        <v>2510</v>
      </c>
      <c r="B3033" s="49" t="s">
        <v>243</v>
      </c>
      <c r="C3033" s="457" t="s">
        <v>2294</v>
      </c>
      <c r="D3033" s="457" t="s">
        <v>2295</v>
      </c>
      <c r="E3033" s="5" t="s">
        <v>2296</v>
      </c>
      <c r="F3033" s="457" t="s">
        <v>2295</v>
      </c>
      <c r="G3033" s="458" t="s">
        <v>2296</v>
      </c>
      <c r="H3033" s="457" t="s">
        <v>2511</v>
      </c>
      <c r="I3033" s="458" t="s">
        <v>2512</v>
      </c>
      <c r="J3033" s="52" t="s">
        <v>38</v>
      </c>
      <c r="K3033" s="53">
        <v>100</v>
      </c>
      <c r="L3033" s="5">
        <v>391010000</v>
      </c>
      <c r="M3033" s="5" t="s">
        <v>341</v>
      </c>
      <c r="N3033" s="51" t="s">
        <v>2291</v>
      </c>
      <c r="O3033" s="52" t="s">
        <v>2191</v>
      </c>
      <c r="P3033" s="52"/>
      <c r="Q3033" s="55" t="s">
        <v>2192</v>
      </c>
      <c r="R3033" s="49" t="s">
        <v>2404</v>
      </c>
      <c r="S3033" s="58"/>
      <c r="T3033" s="49" t="s">
        <v>51</v>
      </c>
      <c r="U3033" s="459"/>
      <c r="V3033" s="436">
        <v>25187.8</v>
      </c>
      <c r="W3033" s="436">
        <v>25187.8</v>
      </c>
      <c r="X3033" s="60">
        <f>W3033*1.12</f>
        <v>28210.336000000003</v>
      </c>
      <c r="Y3033" s="58" t="s">
        <v>77</v>
      </c>
      <c r="Z3033" s="50">
        <v>2016</v>
      </c>
      <c r="AA3033" s="50"/>
      <c r="AB3033" s="238" t="s">
        <v>2193</v>
      </c>
      <c r="AC3033" s="211" t="s">
        <v>209</v>
      </c>
      <c r="AD3033" s="196"/>
      <c r="AE3033" s="196"/>
      <c r="AF3033" s="196"/>
      <c r="AG3033" s="263"/>
      <c r="AH3033" s="263"/>
      <c r="AI3033" s="263"/>
      <c r="AJ3033" s="263"/>
      <c r="AK3033" s="2" t="s">
        <v>2371</v>
      </c>
      <c r="AL3033" s="190"/>
      <c r="AM3033" s="324"/>
      <c r="AN3033" s="324"/>
    </row>
    <row r="3034" spans="1:40" s="192" customFormat="1" ht="100.5" customHeight="1">
      <c r="A3034" s="4" t="s">
        <v>2513</v>
      </c>
      <c r="B3034" s="49" t="s">
        <v>243</v>
      </c>
      <c r="C3034" s="457" t="s">
        <v>2294</v>
      </c>
      <c r="D3034" s="457" t="s">
        <v>2295</v>
      </c>
      <c r="E3034" s="5" t="s">
        <v>2296</v>
      </c>
      <c r="F3034" s="457" t="s">
        <v>2295</v>
      </c>
      <c r="G3034" s="458" t="s">
        <v>2296</v>
      </c>
      <c r="H3034" s="457" t="s">
        <v>2301</v>
      </c>
      <c r="I3034" s="458" t="s">
        <v>2302</v>
      </c>
      <c r="J3034" s="52" t="s">
        <v>38</v>
      </c>
      <c r="K3034" s="53">
        <v>100</v>
      </c>
      <c r="L3034" s="5">
        <v>391010000</v>
      </c>
      <c r="M3034" s="5" t="s">
        <v>341</v>
      </c>
      <c r="N3034" s="51" t="s">
        <v>2291</v>
      </c>
      <c r="O3034" s="52" t="s">
        <v>2191</v>
      </c>
      <c r="P3034" s="52"/>
      <c r="Q3034" s="55" t="s">
        <v>2192</v>
      </c>
      <c r="R3034" s="49" t="s">
        <v>2404</v>
      </c>
      <c r="S3034" s="412"/>
      <c r="T3034" s="49" t="s">
        <v>51</v>
      </c>
      <c r="U3034" s="460"/>
      <c r="V3034" s="57">
        <v>159256.68</v>
      </c>
      <c r="W3034" s="57">
        <v>159256.68</v>
      </c>
      <c r="X3034" s="60">
        <f t="shared" si="142"/>
        <v>178367.4816</v>
      </c>
      <c r="Y3034" s="58" t="s">
        <v>77</v>
      </c>
      <c r="Z3034" s="50">
        <v>2016</v>
      </c>
      <c r="AA3034" s="50"/>
      <c r="AB3034" s="238" t="s">
        <v>2193</v>
      </c>
      <c r="AC3034" s="211" t="s">
        <v>209</v>
      </c>
      <c r="AD3034" s="196"/>
      <c r="AE3034" s="196"/>
      <c r="AF3034" s="196"/>
      <c r="AG3034" s="263"/>
      <c r="AH3034" s="263"/>
      <c r="AI3034" s="263"/>
      <c r="AJ3034" s="263"/>
      <c r="AK3034" s="2" t="s">
        <v>2371</v>
      </c>
      <c r="AL3034" s="190"/>
      <c r="AM3034" s="324"/>
      <c r="AN3034" s="324"/>
    </row>
    <row r="3035" spans="1:40" s="552" customFormat="1" ht="100.5" customHeight="1">
      <c r="A3035" s="540" t="s">
        <v>2514</v>
      </c>
      <c r="B3035" s="493" t="s">
        <v>243</v>
      </c>
      <c r="C3035" s="837" t="s">
        <v>2294</v>
      </c>
      <c r="D3035" s="837" t="s">
        <v>2295</v>
      </c>
      <c r="E3035" s="493" t="s">
        <v>2296</v>
      </c>
      <c r="F3035" s="837" t="s">
        <v>2295</v>
      </c>
      <c r="G3035" s="838" t="s">
        <v>2296</v>
      </c>
      <c r="H3035" s="837" t="s">
        <v>2297</v>
      </c>
      <c r="I3035" s="838" t="s">
        <v>2298</v>
      </c>
      <c r="J3035" s="543" t="s">
        <v>38</v>
      </c>
      <c r="K3035" s="541">
        <v>100</v>
      </c>
      <c r="L3035" s="495">
        <v>511010000</v>
      </c>
      <c r="M3035" s="496" t="s">
        <v>88</v>
      </c>
      <c r="N3035" s="543" t="s">
        <v>2291</v>
      </c>
      <c r="O3035" s="699" t="s">
        <v>2515</v>
      </c>
      <c r="P3035" s="543"/>
      <c r="Q3035" s="494" t="s">
        <v>2192</v>
      </c>
      <c r="R3035" s="493" t="s">
        <v>2404</v>
      </c>
      <c r="S3035" s="707"/>
      <c r="T3035" s="493" t="s">
        <v>51</v>
      </c>
      <c r="U3035" s="707"/>
      <c r="V3035" s="707">
        <v>93000</v>
      </c>
      <c r="W3035" s="707">
        <v>0</v>
      </c>
      <c r="X3035" s="545">
        <v>0</v>
      </c>
      <c r="Y3035" s="546" t="s">
        <v>77</v>
      </c>
      <c r="Z3035" s="495">
        <v>2016</v>
      </c>
      <c r="AA3035" s="495"/>
      <c r="AB3035" s="499" t="s">
        <v>2193</v>
      </c>
      <c r="AC3035" s="547" t="s">
        <v>209</v>
      </c>
      <c r="AD3035" s="548"/>
      <c r="AE3035" s="548"/>
      <c r="AF3035" s="548"/>
      <c r="AG3035" s="549"/>
      <c r="AH3035" s="549"/>
      <c r="AI3035" s="549"/>
      <c r="AJ3035" s="549"/>
      <c r="AK3035" s="501" t="s">
        <v>2371</v>
      </c>
      <c r="AL3035" s="550"/>
      <c r="AM3035" s="551"/>
      <c r="AN3035" s="551"/>
    </row>
    <row r="3036" spans="1:40" s="192" customFormat="1" ht="100.5" customHeight="1">
      <c r="A3036" s="4" t="s">
        <v>4132</v>
      </c>
      <c r="B3036" s="49" t="s">
        <v>243</v>
      </c>
      <c r="C3036" s="434" t="s">
        <v>2294</v>
      </c>
      <c r="D3036" s="434" t="s">
        <v>2295</v>
      </c>
      <c r="E3036" s="5" t="s">
        <v>2296</v>
      </c>
      <c r="F3036" s="434" t="s">
        <v>2295</v>
      </c>
      <c r="G3036" s="435" t="s">
        <v>2296</v>
      </c>
      <c r="H3036" s="434" t="s">
        <v>2297</v>
      </c>
      <c r="I3036" s="435" t="s">
        <v>2298</v>
      </c>
      <c r="J3036" s="51" t="s">
        <v>38</v>
      </c>
      <c r="K3036" s="53">
        <v>100</v>
      </c>
      <c r="L3036" s="8">
        <v>511010000</v>
      </c>
      <c r="M3036" s="26" t="s">
        <v>88</v>
      </c>
      <c r="N3036" s="51" t="s">
        <v>1199</v>
      </c>
      <c r="O3036" s="98" t="s">
        <v>2515</v>
      </c>
      <c r="P3036" s="51"/>
      <c r="Q3036" s="55" t="s">
        <v>2192</v>
      </c>
      <c r="R3036" s="49" t="s">
        <v>2404</v>
      </c>
      <c r="S3036" s="57"/>
      <c r="T3036" s="49" t="s">
        <v>51</v>
      </c>
      <c r="U3036" s="57"/>
      <c r="V3036" s="57">
        <v>667432</v>
      </c>
      <c r="W3036" s="57">
        <v>667432</v>
      </c>
      <c r="X3036" s="60">
        <f t="shared" si="142"/>
        <v>747523.84000000008</v>
      </c>
      <c r="Y3036" s="58"/>
      <c r="Z3036" s="50">
        <v>2016</v>
      </c>
      <c r="AA3036" s="451" t="s">
        <v>3841</v>
      </c>
      <c r="AB3036" s="238" t="s">
        <v>2193</v>
      </c>
      <c r="AC3036" s="211" t="s">
        <v>209</v>
      </c>
      <c r="AD3036" s="196"/>
      <c r="AE3036" s="196"/>
      <c r="AF3036" s="196"/>
      <c r="AG3036" s="263"/>
      <c r="AH3036" s="263"/>
      <c r="AI3036" s="263"/>
      <c r="AJ3036" s="263"/>
      <c r="AK3036" s="2" t="s">
        <v>3862</v>
      </c>
      <c r="AL3036" s="190"/>
      <c r="AM3036" s="324"/>
      <c r="AN3036" s="324"/>
    </row>
    <row r="3037" spans="1:40" s="552" customFormat="1" ht="100.5" customHeight="1">
      <c r="A3037" s="540" t="s">
        <v>2516</v>
      </c>
      <c r="B3037" s="493" t="s">
        <v>243</v>
      </c>
      <c r="C3037" s="837" t="s">
        <v>2294</v>
      </c>
      <c r="D3037" s="837" t="s">
        <v>2295</v>
      </c>
      <c r="E3037" s="493" t="s">
        <v>2296</v>
      </c>
      <c r="F3037" s="837" t="s">
        <v>2295</v>
      </c>
      <c r="G3037" s="838" t="s">
        <v>2296</v>
      </c>
      <c r="H3037" s="837" t="s">
        <v>2301</v>
      </c>
      <c r="I3037" s="838" t="s">
        <v>2302</v>
      </c>
      <c r="J3037" s="543" t="s">
        <v>38</v>
      </c>
      <c r="K3037" s="541">
        <v>100</v>
      </c>
      <c r="L3037" s="495">
        <v>511010000</v>
      </c>
      <c r="M3037" s="496" t="s">
        <v>88</v>
      </c>
      <c r="N3037" s="543" t="s">
        <v>2291</v>
      </c>
      <c r="O3037" s="699" t="s">
        <v>2515</v>
      </c>
      <c r="P3037" s="543"/>
      <c r="Q3037" s="494" t="s">
        <v>2192</v>
      </c>
      <c r="R3037" s="493" t="s">
        <v>2404</v>
      </c>
      <c r="S3037" s="707"/>
      <c r="T3037" s="493" t="s">
        <v>51</v>
      </c>
      <c r="U3037" s="707"/>
      <c r="V3037" s="839">
        <v>55800</v>
      </c>
      <c r="W3037" s="839">
        <v>0</v>
      </c>
      <c r="X3037" s="545">
        <v>0</v>
      </c>
      <c r="Y3037" s="546" t="s">
        <v>77</v>
      </c>
      <c r="Z3037" s="495">
        <v>2016</v>
      </c>
      <c r="AA3037" s="495"/>
      <c r="AB3037" s="499" t="s">
        <v>2193</v>
      </c>
      <c r="AC3037" s="547" t="s">
        <v>209</v>
      </c>
      <c r="AD3037" s="548"/>
      <c r="AE3037" s="548"/>
      <c r="AF3037" s="548"/>
      <c r="AG3037" s="549"/>
      <c r="AH3037" s="549"/>
      <c r="AI3037" s="549"/>
      <c r="AJ3037" s="549"/>
      <c r="AK3037" s="501" t="s">
        <v>2371</v>
      </c>
      <c r="AL3037" s="550"/>
      <c r="AM3037" s="551"/>
      <c r="AN3037" s="551"/>
    </row>
    <row r="3038" spans="1:40" s="192" customFormat="1" ht="100.5" customHeight="1">
      <c r="A3038" s="4" t="s">
        <v>4133</v>
      </c>
      <c r="B3038" s="49" t="s">
        <v>243</v>
      </c>
      <c r="C3038" s="434" t="s">
        <v>2294</v>
      </c>
      <c r="D3038" s="434" t="s">
        <v>2295</v>
      </c>
      <c r="E3038" s="5" t="s">
        <v>2296</v>
      </c>
      <c r="F3038" s="434" t="s">
        <v>2295</v>
      </c>
      <c r="G3038" s="435" t="s">
        <v>2296</v>
      </c>
      <c r="H3038" s="434" t="s">
        <v>2301</v>
      </c>
      <c r="I3038" s="435" t="s">
        <v>2302</v>
      </c>
      <c r="J3038" s="51" t="s">
        <v>38</v>
      </c>
      <c r="K3038" s="53">
        <v>100</v>
      </c>
      <c r="L3038" s="8">
        <v>511010000</v>
      </c>
      <c r="M3038" s="26" t="s">
        <v>88</v>
      </c>
      <c r="N3038" s="51" t="s">
        <v>1199</v>
      </c>
      <c r="O3038" s="98" t="s">
        <v>2515</v>
      </c>
      <c r="P3038" s="51"/>
      <c r="Q3038" s="55" t="s">
        <v>2192</v>
      </c>
      <c r="R3038" s="49" t="s">
        <v>2404</v>
      </c>
      <c r="S3038" s="57"/>
      <c r="T3038" s="49" t="s">
        <v>51</v>
      </c>
      <c r="U3038" s="57"/>
      <c r="V3038" s="57">
        <v>376834.2</v>
      </c>
      <c r="W3038" s="57">
        <v>376834.2</v>
      </c>
      <c r="X3038" s="60">
        <f t="shared" si="142"/>
        <v>422054.30400000006</v>
      </c>
      <c r="Y3038" s="58"/>
      <c r="Z3038" s="50">
        <v>2016</v>
      </c>
      <c r="AA3038" s="451" t="s">
        <v>3841</v>
      </c>
      <c r="AB3038" s="238" t="s">
        <v>2193</v>
      </c>
      <c r="AC3038" s="211" t="s">
        <v>209</v>
      </c>
      <c r="AD3038" s="196"/>
      <c r="AE3038" s="196"/>
      <c r="AF3038" s="196"/>
      <c r="AG3038" s="263"/>
      <c r="AH3038" s="263"/>
      <c r="AI3038" s="263"/>
      <c r="AJ3038" s="263"/>
      <c r="AK3038" s="2" t="s">
        <v>3862</v>
      </c>
      <c r="AL3038" s="190"/>
      <c r="AM3038" s="324"/>
      <c r="AN3038" s="324"/>
    </row>
    <row r="3039" spans="1:40" s="552" customFormat="1" ht="100.5" customHeight="1">
      <c r="A3039" s="540" t="s">
        <v>2517</v>
      </c>
      <c r="B3039" s="493" t="s">
        <v>243</v>
      </c>
      <c r="C3039" s="837" t="s">
        <v>2294</v>
      </c>
      <c r="D3039" s="837" t="s">
        <v>2295</v>
      </c>
      <c r="E3039" s="493" t="s">
        <v>2296</v>
      </c>
      <c r="F3039" s="837" t="s">
        <v>2295</v>
      </c>
      <c r="G3039" s="838" t="s">
        <v>2296</v>
      </c>
      <c r="H3039" s="837" t="s">
        <v>2297</v>
      </c>
      <c r="I3039" s="838" t="s">
        <v>2298</v>
      </c>
      <c r="J3039" s="543" t="s">
        <v>38</v>
      </c>
      <c r="K3039" s="541">
        <v>100</v>
      </c>
      <c r="L3039" s="495">
        <v>511010000</v>
      </c>
      <c r="M3039" s="496" t="s">
        <v>88</v>
      </c>
      <c r="N3039" s="543" t="s">
        <v>2291</v>
      </c>
      <c r="O3039" s="699" t="s">
        <v>2518</v>
      </c>
      <c r="P3039" s="543"/>
      <c r="Q3039" s="494" t="s">
        <v>2192</v>
      </c>
      <c r="R3039" s="493" t="s">
        <v>2404</v>
      </c>
      <c r="S3039" s="707"/>
      <c r="T3039" s="493" t="s">
        <v>51</v>
      </c>
      <c r="U3039" s="707"/>
      <c r="V3039" s="839">
        <v>264000</v>
      </c>
      <c r="W3039" s="839">
        <v>0</v>
      </c>
      <c r="X3039" s="545">
        <v>0</v>
      </c>
      <c r="Y3039" s="546" t="s">
        <v>77</v>
      </c>
      <c r="Z3039" s="495">
        <v>2016</v>
      </c>
      <c r="AA3039" s="495"/>
      <c r="AB3039" s="499" t="s">
        <v>2193</v>
      </c>
      <c r="AC3039" s="547" t="s">
        <v>209</v>
      </c>
      <c r="AD3039" s="548"/>
      <c r="AE3039" s="548"/>
      <c r="AF3039" s="548"/>
      <c r="AG3039" s="549"/>
      <c r="AH3039" s="549"/>
      <c r="AI3039" s="549"/>
      <c r="AJ3039" s="549"/>
      <c r="AK3039" s="501" t="s">
        <v>2371</v>
      </c>
      <c r="AL3039" s="550"/>
      <c r="AM3039" s="551"/>
      <c r="AN3039" s="551"/>
    </row>
    <row r="3040" spans="1:40" s="192" customFormat="1" ht="100.5" customHeight="1">
      <c r="A3040" s="4" t="s">
        <v>4134</v>
      </c>
      <c r="B3040" s="49" t="s">
        <v>243</v>
      </c>
      <c r="C3040" s="434" t="s">
        <v>2294</v>
      </c>
      <c r="D3040" s="434" t="s">
        <v>2295</v>
      </c>
      <c r="E3040" s="5" t="s">
        <v>2296</v>
      </c>
      <c r="F3040" s="434" t="s">
        <v>2295</v>
      </c>
      <c r="G3040" s="435" t="s">
        <v>2296</v>
      </c>
      <c r="H3040" s="434" t="s">
        <v>2297</v>
      </c>
      <c r="I3040" s="435" t="s">
        <v>2298</v>
      </c>
      <c r="J3040" s="51" t="s">
        <v>38</v>
      </c>
      <c r="K3040" s="53">
        <v>100</v>
      </c>
      <c r="L3040" s="8">
        <v>511010000</v>
      </c>
      <c r="M3040" s="26" t="s">
        <v>88</v>
      </c>
      <c r="N3040" s="51" t="s">
        <v>1199</v>
      </c>
      <c r="O3040" s="98" t="s">
        <v>2518</v>
      </c>
      <c r="P3040" s="51"/>
      <c r="Q3040" s="55" t="s">
        <v>2192</v>
      </c>
      <c r="R3040" s="49" t="s">
        <v>2404</v>
      </c>
      <c r="S3040" s="57"/>
      <c r="T3040" s="49" t="s">
        <v>51</v>
      </c>
      <c r="U3040" s="57"/>
      <c r="V3040" s="57">
        <v>428100</v>
      </c>
      <c r="W3040" s="57">
        <v>428100</v>
      </c>
      <c r="X3040" s="60">
        <f t="shared" si="142"/>
        <v>479472.00000000006</v>
      </c>
      <c r="Y3040" s="58"/>
      <c r="Z3040" s="50">
        <v>2016</v>
      </c>
      <c r="AA3040" s="451" t="s">
        <v>3841</v>
      </c>
      <c r="AB3040" s="238" t="s">
        <v>2193</v>
      </c>
      <c r="AC3040" s="211" t="s">
        <v>209</v>
      </c>
      <c r="AD3040" s="196"/>
      <c r="AE3040" s="196"/>
      <c r="AF3040" s="196"/>
      <c r="AG3040" s="263"/>
      <c r="AH3040" s="263"/>
      <c r="AI3040" s="263"/>
      <c r="AJ3040" s="263"/>
      <c r="AK3040" s="2" t="s">
        <v>3862</v>
      </c>
      <c r="AL3040" s="190"/>
      <c r="AM3040" s="324"/>
      <c r="AN3040" s="324"/>
    </row>
    <row r="3041" spans="1:40" s="552" customFormat="1" ht="100.5" customHeight="1">
      <c r="A3041" s="540" t="s">
        <v>2519</v>
      </c>
      <c r="B3041" s="493" t="s">
        <v>243</v>
      </c>
      <c r="C3041" s="837" t="s">
        <v>2294</v>
      </c>
      <c r="D3041" s="837" t="s">
        <v>2295</v>
      </c>
      <c r="E3041" s="493" t="s">
        <v>2296</v>
      </c>
      <c r="F3041" s="837" t="s">
        <v>2295</v>
      </c>
      <c r="G3041" s="838" t="s">
        <v>2296</v>
      </c>
      <c r="H3041" s="837" t="s">
        <v>2301</v>
      </c>
      <c r="I3041" s="838" t="s">
        <v>2302</v>
      </c>
      <c r="J3041" s="543" t="s">
        <v>38</v>
      </c>
      <c r="K3041" s="541">
        <v>100</v>
      </c>
      <c r="L3041" s="495">
        <v>511010000</v>
      </c>
      <c r="M3041" s="496" t="s">
        <v>88</v>
      </c>
      <c r="N3041" s="543" t="s">
        <v>2291</v>
      </c>
      <c r="O3041" s="699" t="s">
        <v>2518</v>
      </c>
      <c r="P3041" s="543"/>
      <c r="Q3041" s="494" t="s">
        <v>2192</v>
      </c>
      <c r="R3041" s="493" t="s">
        <v>2404</v>
      </c>
      <c r="S3041" s="707"/>
      <c r="T3041" s="493" t="s">
        <v>51</v>
      </c>
      <c r="U3041" s="707"/>
      <c r="V3041" s="707">
        <v>672000</v>
      </c>
      <c r="W3041" s="707">
        <v>0</v>
      </c>
      <c r="X3041" s="545">
        <v>0</v>
      </c>
      <c r="Y3041" s="546" t="s">
        <v>77</v>
      </c>
      <c r="Z3041" s="495">
        <v>2016</v>
      </c>
      <c r="AA3041" s="495"/>
      <c r="AB3041" s="499" t="s">
        <v>2193</v>
      </c>
      <c r="AC3041" s="547" t="s">
        <v>209</v>
      </c>
      <c r="AD3041" s="548"/>
      <c r="AE3041" s="548"/>
      <c r="AF3041" s="548"/>
      <c r="AG3041" s="549"/>
      <c r="AH3041" s="549"/>
      <c r="AI3041" s="549"/>
      <c r="AJ3041" s="549"/>
      <c r="AK3041" s="501" t="s">
        <v>2371</v>
      </c>
      <c r="AL3041" s="550"/>
      <c r="AM3041" s="551"/>
      <c r="AN3041" s="551"/>
    </row>
    <row r="3042" spans="1:40" s="192" customFormat="1" ht="100.5" customHeight="1">
      <c r="A3042" s="4" t="s">
        <v>4135</v>
      </c>
      <c r="B3042" s="49" t="s">
        <v>243</v>
      </c>
      <c r="C3042" s="434" t="s">
        <v>2294</v>
      </c>
      <c r="D3042" s="434" t="s">
        <v>2295</v>
      </c>
      <c r="E3042" s="5" t="s">
        <v>2296</v>
      </c>
      <c r="F3042" s="434" t="s">
        <v>2295</v>
      </c>
      <c r="G3042" s="435" t="s">
        <v>2296</v>
      </c>
      <c r="H3042" s="434" t="s">
        <v>2301</v>
      </c>
      <c r="I3042" s="435" t="s">
        <v>2302</v>
      </c>
      <c r="J3042" s="51" t="s">
        <v>38</v>
      </c>
      <c r="K3042" s="53">
        <v>100</v>
      </c>
      <c r="L3042" s="8">
        <v>511010000</v>
      </c>
      <c r="M3042" s="26" t="s">
        <v>88</v>
      </c>
      <c r="N3042" s="51" t="s">
        <v>1199</v>
      </c>
      <c r="O3042" s="98" t="s">
        <v>2518</v>
      </c>
      <c r="P3042" s="51"/>
      <c r="Q3042" s="55" t="s">
        <v>2192</v>
      </c>
      <c r="R3042" s="49" t="s">
        <v>2404</v>
      </c>
      <c r="S3042" s="57"/>
      <c r="T3042" s="49" t="s">
        <v>51</v>
      </c>
      <c r="U3042" s="57"/>
      <c r="V3042" s="57">
        <v>681072</v>
      </c>
      <c r="W3042" s="57">
        <v>681072</v>
      </c>
      <c r="X3042" s="60">
        <f t="shared" si="142"/>
        <v>762800.64000000013</v>
      </c>
      <c r="Y3042" s="58"/>
      <c r="Z3042" s="50">
        <v>2016</v>
      </c>
      <c r="AA3042" s="451" t="s">
        <v>3841</v>
      </c>
      <c r="AB3042" s="238" t="s">
        <v>2193</v>
      </c>
      <c r="AC3042" s="211" t="s">
        <v>209</v>
      </c>
      <c r="AD3042" s="196"/>
      <c r="AE3042" s="196"/>
      <c r="AF3042" s="196"/>
      <c r="AG3042" s="263"/>
      <c r="AH3042" s="263"/>
      <c r="AI3042" s="263"/>
      <c r="AJ3042" s="263"/>
      <c r="AK3042" s="2" t="s">
        <v>3862</v>
      </c>
      <c r="AL3042" s="190"/>
      <c r="AM3042" s="324"/>
      <c r="AN3042" s="324"/>
    </row>
    <row r="3043" spans="1:40" s="552" customFormat="1" ht="100.5" customHeight="1">
      <c r="A3043" s="540" t="s">
        <v>2520</v>
      </c>
      <c r="B3043" s="493" t="s">
        <v>243</v>
      </c>
      <c r="C3043" s="837" t="s">
        <v>2294</v>
      </c>
      <c r="D3043" s="837" t="s">
        <v>2295</v>
      </c>
      <c r="E3043" s="493" t="s">
        <v>2296</v>
      </c>
      <c r="F3043" s="837" t="s">
        <v>2295</v>
      </c>
      <c r="G3043" s="838" t="s">
        <v>2296</v>
      </c>
      <c r="H3043" s="837" t="s">
        <v>2297</v>
      </c>
      <c r="I3043" s="838" t="s">
        <v>2298</v>
      </c>
      <c r="J3043" s="543" t="s">
        <v>38</v>
      </c>
      <c r="K3043" s="541">
        <v>100</v>
      </c>
      <c r="L3043" s="495">
        <v>511010000</v>
      </c>
      <c r="M3043" s="496" t="s">
        <v>88</v>
      </c>
      <c r="N3043" s="543" t="s">
        <v>2291</v>
      </c>
      <c r="O3043" s="543" t="s">
        <v>2521</v>
      </c>
      <c r="P3043" s="543"/>
      <c r="Q3043" s="494" t="s">
        <v>2192</v>
      </c>
      <c r="R3043" s="493" t="s">
        <v>2404</v>
      </c>
      <c r="S3043" s="546"/>
      <c r="T3043" s="493" t="s">
        <v>51</v>
      </c>
      <c r="U3043" s="840"/>
      <c r="V3043" s="836">
        <v>520000</v>
      </c>
      <c r="W3043" s="836">
        <v>0</v>
      </c>
      <c r="X3043" s="545">
        <v>0</v>
      </c>
      <c r="Y3043" s="546" t="s">
        <v>77</v>
      </c>
      <c r="Z3043" s="495">
        <v>2016</v>
      </c>
      <c r="AA3043" s="495"/>
      <c r="AB3043" s="499" t="s">
        <v>2193</v>
      </c>
      <c r="AC3043" s="547" t="s">
        <v>209</v>
      </c>
      <c r="AD3043" s="548"/>
      <c r="AE3043" s="548"/>
      <c r="AF3043" s="548"/>
      <c r="AG3043" s="549"/>
      <c r="AH3043" s="549"/>
      <c r="AI3043" s="549"/>
      <c r="AJ3043" s="549"/>
      <c r="AK3043" s="501" t="s">
        <v>2371</v>
      </c>
      <c r="AL3043" s="550"/>
      <c r="AM3043" s="551"/>
      <c r="AN3043" s="551"/>
    </row>
    <row r="3044" spans="1:40" s="192" customFormat="1" ht="100.5" customHeight="1">
      <c r="A3044" s="4" t="s">
        <v>4136</v>
      </c>
      <c r="B3044" s="49" t="s">
        <v>243</v>
      </c>
      <c r="C3044" s="434" t="s">
        <v>2294</v>
      </c>
      <c r="D3044" s="434" t="s">
        <v>2295</v>
      </c>
      <c r="E3044" s="5" t="s">
        <v>2296</v>
      </c>
      <c r="F3044" s="434" t="s">
        <v>2295</v>
      </c>
      <c r="G3044" s="435" t="s">
        <v>2296</v>
      </c>
      <c r="H3044" s="434" t="s">
        <v>2297</v>
      </c>
      <c r="I3044" s="435" t="s">
        <v>2298</v>
      </c>
      <c r="J3044" s="51" t="s">
        <v>38</v>
      </c>
      <c r="K3044" s="53">
        <v>100</v>
      </c>
      <c r="L3044" s="8">
        <v>511010000</v>
      </c>
      <c r="M3044" s="26" t="s">
        <v>88</v>
      </c>
      <c r="N3044" s="51" t="s">
        <v>1199</v>
      </c>
      <c r="O3044" s="51" t="s">
        <v>2521</v>
      </c>
      <c r="P3044" s="51"/>
      <c r="Q3044" s="55" t="s">
        <v>2192</v>
      </c>
      <c r="R3044" s="49" t="s">
        <v>2404</v>
      </c>
      <c r="S3044" s="58"/>
      <c r="T3044" s="49" t="s">
        <v>51</v>
      </c>
      <c r="U3044" s="841"/>
      <c r="V3044" s="436">
        <v>553600</v>
      </c>
      <c r="W3044" s="436">
        <v>553600</v>
      </c>
      <c r="X3044" s="60">
        <f t="shared" si="142"/>
        <v>620032.00000000012</v>
      </c>
      <c r="Y3044" s="58"/>
      <c r="Z3044" s="50">
        <v>2016</v>
      </c>
      <c r="AA3044" s="451" t="s">
        <v>3841</v>
      </c>
      <c r="AB3044" s="238" t="s">
        <v>2193</v>
      </c>
      <c r="AC3044" s="211" t="s">
        <v>209</v>
      </c>
      <c r="AD3044" s="196"/>
      <c r="AE3044" s="196"/>
      <c r="AF3044" s="196"/>
      <c r="AG3044" s="263"/>
      <c r="AH3044" s="263"/>
      <c r="AI3044" s="263"/>
      <c r="AJ3044" s="263"/>
      <c r="AK3044" s="2" t="s">
        <v>3862</v>
      </c>
      <c r="AL3044" s="190"/>
      <c r="AM3044" s="324"/>
      <c r="AN3044" s="324"/>
    </row>
    <row r="3045" spans="1:40" s="552" customFormat="1" ht="100.5" customHeight="1">
      <c r="A3045" s="540" t="s">
        <v>2522</v>
      </c>
      <c r="B3045" s="493" t="s">
        <v>243</v>
      </c>
      <c r="C3045" s="837" t="s">
        <v>2294</v>
      </c>
      <c r="D3045" s="837" t="s">
        <v>2295</v>
      </c>
      <c r="E3045" s="493" t="s">
        <v>2296</v>
      </c>
      <c r="F3045" s="837" t="s">
        <v>2295</v>
      </c>
      <c r="G3045" s="838" t="s">
        <v>2296</v>
      </c>
      <c r="H3045" s="837" t="s">
        <v>2301</v>
      </c>
      <c r="I3045" s="838" t="s">
        <v>2302</v>
      </c>
      <c r="J3045" s="543" t="s">
        <v>38</v>
      </c>
      <c r="K3045" s="541">
        <v>100</v>
      </c>
      <c r="L3045" s="495">
        <v>511010000</v>
      </c>
      <c r="M3045" s="496" t="s">
        <v>88</v>
      </c>
      <c r="N3045" s="543" t="s">
        <v>2291</v>
      </c>
      <c r="O3045" s="543" t="s">
        <v>2521</v>
      </c>
      <c r="P3045" s="543"/>
      <c r="Q3045" s="494" t="s">
        <v>2192</v>
      </c>
      <c r="R3045" s="493" t="s">
        <v>2404</v>
      </c>
      <c r="S3045" s="707"/>
      <c r="T3045" s="493" t="s">
        <v>51</v>
      </c>
      <c r="U3045" s="707"/>
      <c r="V3045" s="707">
        <v>554112</v>
      </c>
      <c r="W3045" s="707">
        <v>0</v>
      </c>
      <c r="X3045" s="545">
        <v>0</v>
      </c>
      <c r="Y3045" s="546" t="s">
        <v>77</v>
      </c>
      <c r="Z3045" s="495">
        <v>2016</v>
      </c>
      <c r="AA3045" s="495"/>
      <c r="AB3045" s="499" t="s">
        <v>2193</v>
      </c>
      <c r="AC3045" s="547" t="s">
        <v>209</v>
      </c>
      <c r="AD3045" s="548"/>
      <c r="AE3045" s="548"/>
      <c r="AF3045" s="548"/>
      <c r="AG3045" s="549"/>
      <c r="AH3045" s="549"/>
      <c r="AI3045" s="549"/>
      <c r="AJ3045" s="549"/>
      <c r="AK3045" s="501" t="s">
        <v>2371</v>
      </c>
      <c r="AL3045" s="550"/>
      <c r="AM3045" s="551"/>
      <c r="AN3045" s="551"/>
    </row>
    <row r="3046" spans="1:40" s="192" customFormat="1" ht="100.5" customHeight="1">
      <c r="A3046" s="4" t="s">
        <v>4137</v>
      </c>
      <c r="B3046" s="49" t="s">
        <v>243</v>
      </c>
      <c r="C3046" s="434" t="s">
        <v>2294</v>
      </c>
      <c r="D3046" s="434" t="s">
        <v>2295</v>
      </c>
      <c r="E3046" s="5" t="s">
        <v>2296</v>
      </c>
      <c r="F3046" s="434" t="s">
        <v>2295</v>
      </c>
      <c r="G3046" s="435" t="s">
        <v>2296</v>
      </c>
      <c r="H3046" s="434" t="s">
        <v>2301</v>
      </c>
      <c r="I3046" s="435" t="s">
        <v>2302</v>
      </c>
      <c r="J3046" s="51" t="s">
        <v>38</v>
      </c>
      <c r="K3046" s="53">
        <v>100</v>
      </c>
      <c r="L3046" s="8">
        <v>511010000</v>
      </c>
      <c r="M3046" s="26" t="s">
        <v>88</v>
      </c>
      <c r="N3046" s="51" t="s">
        <v>1199</v>
      </c>
      <c r="O3046" s="51" t="s">
        <v>2521</v>
      </c>
      <c r="P3046" s="51"/>
      <c r="Q3046" s="55" t="s">
        <v>2192</v>
      </c>
      <c r="R3046" s="49" t="s">
        <v>2404</v>
      </c>
      <c r="S3046" s="57"/>
      <c r="T3046" s="49" t="s">
        <v>51</v>
      </c>
      <c r="U3046" s="57"/>
      <c r="V3046" s="15">
        <v>554112</v>
      </c>
      <c r="W3046" s="15">
        <v>554112</v>
      </c>
      <c r="X3046" s="60">
        <f>W3046*1.12</f>
        <v>620605.44000000006</v>
      </c>
      <c r="Y3046" s="58"/>
      <c r="Z3046" s="50">
        <v>2016</v>
      </c>
      <c r="AA3046" s="451" t="s">
        <v>3831</v>
      </c>
      <c r="AB3046" s="238" t="s">
        <v>2193</v>
      </c>
      <c r="AC3046" s="211" t="s">
        <v>209</v>
      </c>
      <c r="AD3046" s="196"/>
      <c r="AE3046" s="196"/>
      <c r="AF3046" s="196"/>
      <c r="AG3046" s="263"/>
      <c r="AH3046" s="263"/>
      <c r="AI3046" s="263"/>
      <c r="AJ3046" s="263"/>
      <c r="AK3046" s="2" t="s">
        <v>3862</v>
      </c>
      <c r="AL3046" s="190"/>
      <c r="AM3046" s="324"/>
      <c r="AN3046" s="324"/>
    </row>
    <row r="3047" spans="1:40" s="192" customFormat="1" ht="100.5" customHeight="1">
      <c r="A3047" s="4" t="s">
        <v>2523</v>
      </c>
      <c r="B3047" s="49" t="s">
        <v>243</v>
      </c>
      <c r="C3047" s="65" t="s">
        <v>252</v>
      </c>
      <c r="D3047" s="65" t="s">
        <v>244</v>
      </c>
      <c r="E3047" s="64" t="s">
        <v>245</v>
      </c>
      <c r="F3047" s="65" t="s">
        <v>244</v>
      </c>
      <c r="G3047" s="64" t="s">
        <v>246</v>
      </c>
      <c r="H3047" s="64" t="s">
        <v>2524</v>
      </c>
      <c r="I3047" s="64" t="s">
        <v>247</v>
      </c>
      <c r="J3047" s="52" t="s">
        <v>38</v>
      </c>
      <c r="K3047" s="53">
        <v>100</v>
      </c>
      <c r="L3047" s="94">
        <v>711000000</v>
      </c>
      <c r="M3047" s="26" t="s">
        <v>73</v>
      </c>
      <c r="N3047" s="461" t="s">
        <v>1476</v>
      </c>
      <c r="O3047" s="49" t="s">
        <v>264</v>
      </c>
      <c r="P3047" s="51"/>
      <c r="Q3047" s="446" t="s">
        <v>2525</v>
      </c>
      <c r="R3047" s="49" t="s">
        <v>2404</v>
      </c>
      <c r="S3047" s="51"/>
      <c r="T3047" s="49" t="s">
        <v>51</v>
      </c>
      <c r="U3047" s="70"/>
      <c r="V3047" s="60">
        <v>7128995.7999999998</v>
      </c>
      <c r="W3047" s="60">
        <v>7128995.7999999998</v>
      </c>
      <c r="X3047" s="60">
        <f t="shared" si="142"/>
        <v>7984475.2960000001</v>
      </c>
      <c r="Y3047" s="58" t="s">
        <v>77</v>
      </c>
      <c r="Z3047" s="50">
        <v>2016</v>
      </c>
      <c r="AA3047" s="50"/>
      <c r="AB3047" s="238" t="s">
        <v>2193</v>
      </c>
      <c r="AC3047" s="211" t="s">
        <v>277</v>
      </c>
      <c r="AD3047" s="196"/>
      <c r="AE3047" s="196"/>
      <c r="AF3047" s="196"/>
      <c r="AG3047" s="263"/>
      <c r="AH3047" s="263"/>
      <c r="AI3047" s="263"/>
      <c r="AJ3047" s="263"/>
      <c r="AK3047" s="2" t="s">
        <v>2371</v>
      </c>
      <c r="AL3047" s="190"/>
      <c r="AM3047" s="324"/>
      <c r="AN3047" s="324"/>
    </row>
    <row r="3048" spans="1:40" s="192" customFormat="1" ht="100.5" customHeight="1">
      <c r="A3048" s="4" t="s">
        <v>2526</v>
      </c>
      <c r="B3048" s="49" t="s">
        <v>243</v>
      </c>
      <c r="C3048" s="65" t="s">
        <v>252</v>
      </c>
      <c r="D3048" s="65" t="s">
        <v>244</v>
      </c>
      <c r="E3048" s="64" t="s">
        <v>245</v>
      </c>
      <c r="F3048" s="65" t="s">
        <v>244</v>
      </c>
      <c r="G3048" s="64" t="s">
        <v>246</v>
      </c>
      <c r="H3048" s="64" t="s">
        <v>2524</v>
      </c>
      <c r="I3048" s="64" t="s">
        <v>247</v>
      </c>
      <c r="J3048" s="52" t="s">
        <v>38</v>
      </c>
      <c r="K3048" s="53">
        <v>100</v>
      </c>
      <c r="L3048" s="94">
        <v>711000000</v>
      </c>
      <c r="M3048" s="26" t="s">
        <v>73</v>
      </c>
      <c r="N3048" s="461" t="s">
        <v>1476</v>
      </c>
      <c r="O3048" s="49" t="s">
        <v>2431</v>
      </c>
      <c r="P3048" s="51"/>
      <c r="Q3048" s="446" t="s">
        <v>2525</v>
      </c>
      <c r="R3048" s="49" t="s">
        <v>2404</v>
      </c>
      <c r="S3048" s="51"/>
      <c r="T3048" s="49" t="s">
        <v>51</v>
      </c>
      <c r="U3048" s="70"/>
      <c r="V3048" s="60">
        <v>12044660.800000001</v>
      </c>
      <c r="W3048" s="60">
        <v>12044660.800000001</v>
      </c>
      <c r="X3048" s="60">
        <f t="shared" si="142"/>
        <v>13490020.096000003</v>
      </c>
      <c r="Y3048" s="58" t="s">
        <v>77</v>
      </c>
      <c r="Z3048" s="50">
        <v>2016</v>
      </c>
      <c r="AA3048" s="50"/>
      <c r="AB3048" s="238" t="s">
        <v>2193</v>
      </c>
      <c r="AC3048" s="211" t="s">
        <v>277</v>
      </c>
      <c r="AD3048" s="196"/>
      <c r="AE3048" s="196"/>
      <c r="AF3048" s="196"/>
      <c r="AG3048" s="263"/>
      <c r="AH3048" s="263"/>
      <c r="AI3048" s="263"/>
      <c r="AJ3048" s="263"/>
      <c r="AK3048" s="2" t="s">
        <v>2371</v>
      </c>
      <c r="AL3048" s="190"/>
      <c r="AM3048" s="324"/>
      <c r="AN3048" s="324"/>
    </row>
    <row r="3049" spans="1:40" s="192" customFormat="1" ht="100.5" customHeight="1">
      <c r="A3049" s="4" t="s">
        <v>2527</v>
      </c>
      <c r="B3049" s="49" t="s">
        <v>243</v>
      </c>
      <c r="C3049" s="65" t="s">
        <v>252</v>
      </c>
      <c r="D3049" s="65" t="s">
        <v>244</v>
      </c>
      <c r="E3049" s="64" t="s">
        <v>245</v>
      </c>
      <c r="F3049" s="65" t="s">
        <v>244</v>
      </c>
      <c r="G3049" s="64" t="s">
        <v>246</v>
      </c>
      <c r="H3049" s="64" t="s">
        <v>2524</v>
      </c>
      <c r="I3049" s="64" t="s">
        <v>247</v>
      </c>
      <c r="J3049" s="52" t="s">
        <v>38</v>
      </c>
      <c r="K3049" s="53">
        <v>100</v>
      </c>
      <c r="L3049" s="94">
        <v>711000000</v>
      </c>
      <c r="M3049" s="26" t="s">
        <v>73</v>
      </c>
      <c r="N3049" s="461" t="s">
        <v>1476</v>
      </c>
      <c r="O3049" s="49" t="s">
        <v>2433</v>
      </c>
      <c r="P3049" s="51"/>
      <c r="Q3049" s="446" t="s">
        <v>2525</v>
      </c>
      <c r="R3049" s="49" t="s">
        <v>2404</v>
      </c>
      <c r="S3049" s="51"/>
      <c r="T3049" s="49" t="s">
        <v>51</v>
      </c>
      <c r="U3049" s="70"/>
      <c r="V3049" s="60">
        <v>9958876.5999999996</v>
      </c>
      <c r="W3049" s="60">
        <v>9958876.5999999996</v>
      </c>
      <c r="X3049" s="60">
        <f t="shared" si="142"/>
        <v>11153941.792000001</v>
      </c>
      <c r="Y3049" s="58" t="s">
        <v>77</v>
      </c>
      <c r="Z3049" s="50">
        <v>2016</v>
      </c>
      <c r="AA3049" s="50"/>
      <c r="AB3049" s="238" t="s">
        <v>2193</v>
      </c>
      <c r="AC3049" s="211" t="s">
        <v>277</v>
      </c>
      <c r="AD3049" s="196"/>
      <c r="AE3049" s="196"/>
      <c r="AF3049" s="196"/>
      <c r="AG3049" s="263"/>
      <c r="AH3049" s="263"/>
      <c r="AI3049" s="263"/>
      <c r="AJ3049" s="263"/>
      <c r="AK3049" s="2" t="s">
        <v>2371</v>
      </c>
      <c r="AL3049" s="190"/>
      <c r="AM3049" s="324"/>
      <c r="AN3049" s="324"/>
    </row>
    <row r="3050" spans="1:40" s="192" customFormat="1" ht="100.5" customHeight="1">
      <c r="A3050" s="4" t="s">
        <v>2528</v>
      </c>
      <c r="B3050" s="49" t="s">
        <v>243</v>
      </c>
      <c r="C3050" s="65" t="s">
        <v>252</v>
      </c>
      <c r="D3050" s="65" t="s">
        <v>244</v>
      </c>
      <c r="E3050" s="64" t="s">
        <v>245</v>
      </c>
      <c r="F3050" s="65" t="s">
        <v>244</v>
      </c>
      <c r="G3050" s="64" t="s">
        <v>246</v>
      </c>
      <c r="H3050" s="64" t="s">
        <v>2524</v>
      </c>
      <c r="I3050" s="64" t="s">
        <v>247</v>
      </c>
      <c r="J3050" s="52" t="s">
        <v>38</v>
      </c>
      <c r="K3050" s="53">
        <v>100</v>
      </c>
      <c r="L3050" s="94">
        <v>711000000</v>
      </c>
      <c r="M3050" s="26" t="s">
        <v>73</v>
      </c>
      <c r="N3050" s="461" t="s">
        <v>1476</v>
      </c>
      <c r="O3050" s="52" t="s">
        <v>267</v>
      </c>
      <c r="P3050" s="51"/>
      <c r="Q3050" s="446" t="s">
        <v>2525</v>
      </c>
      <c r="R3050" s="49" t="s">
        <v>2404</v>
      </c>
      <c r="S3050" s="51"/>
      <c r="T3050" s="49" t="s">
        <v>51</v>
      </c>
      <c r="U3050" s="70"/>
      <c r="V3050" s="60">
        <v>3947125</v>
      </c>
      <c r="W3050" s="60">
        <v>3947125</v>
      </c>
      <c r="X3050" s="60">
        <f t="shared" si="142"/>
        <v>4420780</v>
      </c>
      <c r="Y3050" s="58" t="s">
        <v>77</v>
      </c>
      <c r="Z3050" s="50">
        <v>2016</v>
      </c>
      <c r="AA3050" s="50"/>
      <c r="AB3050" s="238" t="s">
        <v>2193</v>
      </c>
      <c r="AC3050" s="211" t="s">
        <v>277</v>
      </c>
      <c r="AD3050" s="196"/>
      <c r="AE3050" s="196"/>
      <c r="AF3050" s="196"/>
      <c r="AG3050" s="263"/>
      <c r="AH3050" s="263"/>
      <c r="AI3050" s="263"/>
      <c r="AJ3050" s="263"/>
      <c r="AK3050" s="2" t="s">
        <v>2371</v>
      </c>
      <c r="AL3050" s="190"/>
      <c r="AM3050" s="324"/>
      <c r="AN3050" s="324"/>
    </row>
    <row r="3051" spans="1:40" s="192" customFormat="1" ht="100.5" customHeight="1">
      <c r="A3051" s="4" t="s">
        <v>2529</v>
      </c>
      <c r="B3051" s="49" t="s">
        <v>243</v>
      </c>
      <c r="C3051" s="65" t="s">
        <v>252</v>
      </c>
      <c r="D3051" s="65" t="s">
        <v>244</v>
      </c>
      <c r="E3051" s="64" t="s">
        <v>245</v>
      </c>
      <c r="F3051" s="65" t="s">
        <v>244</v>
      </c>
      <c r="G3051" s="64" t="s">
        <v>246</v>
      </c>
      <c r="H3051" s="64" t="s">
        <v>2524</v>
      </c>
      <c r="I3051" s="64" t="s">
        <v>247</v>
      </c>
      <c r="J3051" s="52" t="s">
        <v>38</v>
      </c>
      <c r="K3051" s="53">
        <v>100</v>
      </c>
      <c r="L3051" s="94">
        <v>711000000</v>
      </c>
      <c r="M3051" s="26" t="s">
        <v>73</v>
      </c>
      <c r="N3051" s="461" t="s">
        <v>1476</v>
      </c>
      <c r="O3051" s="52" t="s">
        <v>268</v>
      </c>
      <c r="P3051" s="51"/>
      <c r="Q3051" s="446" t="s">
        <v>2525</v>
      </c>
      <c r="R3051" s="49" t="s">
        <v>2404</v>
      </c>
      <c r="S3051" s="51"/>
      <c r="T3051" s="49" t="s">
        <v>51</v>
      </c>
      <c r="U3051" s="70"/>
      <c r="V3051" s="60">
        <v>1623830</v>
      </c>
      <c r="W3051" s="60">
        <v>1623830</v>
      </c>
      <c r="X3051" s="60">
        <f t="shared" si="142"/>
        <v>1818689.6</v>
      </c>
      <c r="Y3051" s="58" t="s">
        <v>77</v>
      </c>
      <c r="Z3051" s="50">
        <v>2016</v>
      </c>
      <c r="AA3051" s="50"/>
      <c r="AB3051" s="238" t="s">
        <v>2193</v>
      </c>
      <c r="AC3051" s="211" t="s">
        <v>277</v>
      </c>
      <c r="AD3051" s="196"/>
      <c r="AE3051" s="196"/>
      <c r="AF3051" s="196"/>
      <c r="AG3051" s="263"/>
      <c r="AH3051" s="263"/>
      <c r="AI3051" s="263"/>
      <c r="AJ3051" s="263"/>
      <c r="AK3051" s="2" t="s">
        <v>2371</v>
      </c>
      <c r="AL3051" s="190"/>
      <c r="AM3051" s="324"/>
      <c r="AN3051" s="324"/>
    </row>
    <row r="3052" spans="1:40" s="192" customFormat="1" ht="100.5" customHeight="1">
      <c r="A3052" s="4" t="s">
        <v>2530</v>
      </c>
      <c r="B3052" s="49" t="s">
        <v>243</v>
      </c>
      <c r="C3052" s="65" t="s">
        <v>252</v>
      </c>
      <c r="D3052" s="65" t="s">
        <v>244</v>
      </c>
      <c r="E3052" s="64" t="s">
        <v>245</v>
      </c>
      <c r="F3052" s="65" t="s">
        <v>244</v>
      </c>
      <c r="G3052" s="64" t="s">
        <v>246</v>
      </c>
      <c r="H3052" s="64" t="s">
        <v>2524</v>
      </c>
      <c r="I3052" s="64" t="s">
        <v>247</v>
      </c>
      <c r="J3052" s="52" t="s">
        <v>38</v>
      </c>
      <c r="K3052" s="53">
        <v>100</v>
      </c>
      <c r="L3052" s="94">
        <v>711000000</v>
      </c>
      <c r="M3052" s="26" t="s">
        <v>73</v>
      </c>
      <c r="N3052" s="461" t="s">
        <v>1476</v>
      </c>
      <c r="O3052" s="50" t="s">
        <v>2531</v>
      </c>
      <c r="P3052" s="51"/>
      <c r="Q3052" s="446" t="s">
        <v>2525</v>
      </c>
      <c r="R3052" s="49" t="s">
        <v>2404</v>
      </c>
      <c r="S3052" s="51"/>
      <c r="T3052" s="49" t="s">
        <v>51</v>
      </c>
      <c r="U3052" s="70"/>
      <c r="V3052" s="412">
        <v>1899229.1</v>
      </c>
      <c r="W3052" s="412">
        <v>1899229.1</v>
      </c>
      <c r="X3052" s="60">
        <f t="shared" ref="X3052:X3068" si="143">W3052*1.12</f>
        <v>2127136.5920000002</v>
      </c>
      <c r="Y3052" s="58" t="s">
        <v>77</v>
      </c>
      <c r="Z3052" s="50">
        <v>2016</v>
      </c>
      <c r="AA3052" s="50"/>
      <c r="AB3052" s="238" t="s">
        <v>2193</v>
      </c>
      <c r="AC3052" s="211" t="s">
        <v>277</v>
      </c>
      <c r="AD3052" s="196"/>
      <c r="AE3052" s="196"/>
      <c r="AF3052" s="196"/>
      <c r="AG3052" s="263"/>
      <c r="AH3052" s="263"/>
      <c r="AI3052" s="263"/>
      <c r="AJ3052" s="263"/>
      <c r="AK3052" s="2" t="s">
        <v>2371</v>
      </c>
      <c r="AL3052" s="190"/>
      <c r="AM3052" s="324"/>
      <c r="AN3052" s="324"/>
    </row>
    <row r="3053" spans="1:40" s="192" customFormat="1" ht="100.5" customHeight="1">
      <c r="A3053" s="4" t="s">
        <v>2532</v>
      </c>
      <c r="B3053" s="49" t="s">
        <v>243</v>
      </c>
      <c r="C3053" s="65" t="s">
        <v>252</v>
      </c>
      <c r="D3053" s="65" t="s">
        <v>244</v>
      </c>
      <c r="E3053" s="64" t="s">
        <v>245</v>
      </c>
      <c r="F3053" s="65" t="s">
        <v>244</v>
      </c>
      <c r="G3053" s="64" t="s">
        <v>246</v>
      </c>
      <c r="H3053" s="64" t="s">
        <v>2524</v>
      </c>
      <c r="I3053" s="64" t="s">
        <v>247</v>
      </c>
      <c r="J3053" s="52" t="s">
        <v>38</v>
      </c>
      <c r="K3053" s="53">
        <v>100</v>
      </c>
      <c r="L3053" s="94">
        <v>711000000</v>
      </c>
      <c r="M3053" s="26" t="s">
        <v>73</v>
      </c>
      <c r="N3053" s="461" t="s">
        <v>1476</v>
      </c>
      <c r="O3053" s="50" t="s">
        <v>270</v>
      </c>
      <c r="P3053" s="51"/>
      <c r="Q3053" s="446" t="s">
        <v>2525</v>
      </c>
      <c r="R3053" s="49" t="s">
        <v>2404</v>
      </c>
      <c r="S3053" s="51"/>
      <c r="T3053" s="49" t="s">
        <v>51</v>
      </c>
      <c r="U3053" s="70"/>
      <c r="V3053" s="60">
        <v>5839008</v>
      </c>
      <c r="W3053" s="60">
        <v>5839008</v>
      </c>
      <c r="X3053" s="60">
        <f t="shared" si="143"/>
        <v>6539688.9600000009</v>
      </c>
      <c r="Y3053" s="58" t="s">
        <v>77</v>
      </c>
      <c r="Z3053" s="50">
        <v>2016</v>
      </c>
      <c r="AA3053" s="50"/>
      <c r="AB3053" s="238" t="s">
        <v>2193</v>
      </c>
      <c r="AC3053" s="211" t="s">
        <v>277</v>
      </c>
      <c r="AD3053" s="196"/>
      <c r="AE3053" s="196"/>
      <c r="AF3053" s="196"/>
      <c r="AG3053" s="263"/>
      <c r="AH3053" s="263"/>
      <c r="AI3053" s="263"/>
      <c r="AJ3053" s="263"/>
      <c r="AK3053" s="2" t="s">
        <v>2371</v>
      </c>
      <c r="AL3053" s="190"/>
      <c r="AM3053" s="324"/>
      <c r="AN3053" s="324"/>
    </row>
    <row r="3054" spans="1:40" s="192" customFormat="1" ht="100.5" customHeight="1">
      <c r="A3054" s="4" t="s">
        <v>2533</v>
      </c>
      <c r="B3054" s="49" t="s">
        <v>243</v>
      </c>
      <c r="C3054" s="65" t="s">
        <v>252</v>
      </c>
      <c r="D3054" s="65" t="s">
        <v>244</v>
      </c>
      <c r="E3054" s="64" t="s">
        <v>245</v>
      </c>
      <c r="F3054" s="65" t="s">
        <v>244</v>
      </c>
      <c r="G3054" s="64" t="s">
        <v>246</v>
      </c>
      <c r="H3054" s="64" t="s">
        <v>2524</v>
      </c>
      <c r="I3054" s="64" t="s">
        <v>247</v>
      </c>
      <c r="J3054" s="52" t="s">
        <v>38</v>
      </c>
      <c r="K3054" s="53">
        <v>100</v>
      </c>
      <c r="L3054" s="94">
        <v>711000000</v>
      </c>
      <c r="M3054" s="26" t="s">
        <v>73</v>
      </c>
      <c r="N3054" s="461" t="s">
        <v>1476</v>
      </c>
      <c r="O3054" s="49" t="s">
        <v>271</v>
      </c>
      <c r="P3054" s="51"/>
      <c r="Q3054" s="446" t="s">
        <v>2525</v>
      </c>
      <c r="R3054" s="49" t="s">
        <v>2404</v>
      </c>
      <c r="S3054" s="51"/>
      <c r="T3054" s="49" t="s">
        <v>51</v>
      </c>
      <c r="U3054" s="70"/>
      <c r="V3054" s="60">
        <v>7922249.2000000002</v>
      </c>
      <c r="W3054" s="60">
        <v>7922249.2000000002</v>
      </c>
      <c r="X3054" s="60">
        <f t="shared" si="143"/>
        <v>8872919.1040000003</v>
      </c>
      <c r="Y3054" s="58" t="s">
        <v>77</v>
      </c>
      <c r="Z3054" s="50">
        <v>2016</v>
      </c>
      <c r="AA3054" s="50"/>
      <c r="AB3054" s="238" t="s">
        <v>2193</v>
      </c>
      <c r="AC3054" s="211" t="s">
        <v>277</v>
      </c>
      <c r="AD3054" s="196"/>
      <c r="AE3054" s="196"/>
      <c r="AF3054" s="196"/>
      <c r="AG3054" s="263"/>
      <c r="AH3054" s="263"/>
      <c r="AI3054" s="263"/>
      <c r="AJ3054" s="263"/>
      <c r="AK3054" s="2" t="s">
        <v>2371</v>
      </c>
      <c r="AL3054" s="190"/>
      <c r="AM3054" s="324"/>
      <c r="AN3054" s="324"/>
    </row>
    <row r="3055" spans="1:40" s="192" customFormat="1" ht="100.5" customHeight="1">
      <c r="A3055" s="4" t="s">
        <v>2534</v>
      </c>
      <c r="B3055" s="49" t="s">
        <v>243</v>
      </c>
      <c r="C3055" s="65" t="s">
        <v>252</v>
      </c>
      <c r="D3055" s="65" t="s">
        <v>244</v>
      </c>
      <c r="E3055" s="64" t="s">
        <v>245</v>
      </c>
      <c r="F3055" s="65" t="s">
        <v>244</v>
      </c>
      <c r="G3055" s="64" t="s">
        <v>246</v>
      </c>
      <c r="H3055" s="64" t="s">
        <v>2524</v>
      </c>
      <c r="I3055" s="64" t="s">
        <v>247</v>
      </c>
      <c r="J3055" s="52" t="s">
        <v>38</v>
      </c>
      <c r="K3055" s="53">
        <v>100</v>
      </c>
      <c r="L3055" s="94">
        <v>711000000</v>
      </c>
      <c r="M3055" s="26" t="s">
        <v>73</v>
      </c>
      <c r="N3055" s="461" t="s">
        <v>1476</v>
      </c>
      <c r="O3055" s="51" t="s">
        <v>272</v>
      </c>
      <c r="P3055" s="51"/>
      <c r="Q3055" s="446" t="s">
        <v>2525</v>
      </c>
      <c r="R3055" s="49" t="s">
        <v>2404</v>
      </c>
      <c r="S3055" s="51"/>
      <c r="T3055" s="49" t="s">
        <v>51</v>
      </c>
      <c r="U3055" s="70"/>
      <c r="V3055" s="60">
        <v>2166377.5</v>
      </c>
      <c r="W3055" s="60">
        <v>2166377.5</v>
      </c>
      <c r="X3055" s="60">
        <f t="shared" si="143"/>
        <v>2426342.8000000003</v>
      </c>
      <c r="Y3055" s="58" t="s">
        <v>77</v>
      </c>
      <c r="Z3055" s="50">
        <v>2016</v>
      </c>
      <c r="AA3055" s="50"/>
      <c r="AB3055" s="238" t="s">
        <v>2193</v>
      </c>
      <c r="AC3055" s="211" t="s">
        <v>277</v>
      </c>
      <c r="AD3055" s="196"/>
      <c r="AE3055" s="196"/>
      <c r="AF3055" s="196"/>
      <c r="AG3055" s="263"/>
      <c r="AH3055" s="263"/>
      <c r="AI3055" s="263"/>
      <c r="AJ3055" s="263"/>
      <c r="AK3055" s="2" t="s">
        <v>2371</v>
      </c>
      <c r="AL3055" s="190"/>
      <c r="AM3055" s="324"/>
      <c r="AN3055" s="324"/>
    </row>
    <row r="3056" spans="1:40" s="192" customFormat="1" ht="100.5" customHeight="1">
      <c r="A3056" s="4" t="s">
        <v>2535</v>
      </c>
      <c r="B3056" s="49" t="s">
        <v>243</v>
      </c>
      <c r="C3056" s="65" t="s">
        <v>252</v>
      </c>
      <c r="D3056" s="65" t="s">
        <v>244</v>
      </c>
      <c r="E3056" s="64" t="s">
        <v>245</v>
      </c>
      <c r="F3056" s="65" t="s">
        <v>244</v>
      </c>
      <c r="G3056" s="64" t="s">
        <v>246</v>
      </c>
      <c r="H3056" s="64" t="s">
        <v>2524</v>
      </c>
      <c r="I3056" s="64" t="s">
        <v>247</v>
      </c>
      <c r="J3056" s="52" t="s">
        <v>38</v>
      </c>
      <c r="K3056" s="53">
        <v>100</v>
      </c>
      <c r="L3056" s="94">
        <v>711000000</v>
      </c>
      <c r="M3056" s="26" t="s">
        <v>73</v>
      </c>
      <c r="N3056" s="461" t="s">
        <v>1476</v>
      </c>
      <c r="O3056" s="49" t="s">
        <v>273</v>
      </c>
      <c r="P3056" s="51"/>
      <c r="Q3056" s="446" t="s">
        <v>2525</v>
      </c>
      <c r="R3056" s="49" t="s">
        <v>2404</v>
      </c>
      <c r="S3056" s="51"/>
      <c r="T3056" s="49" t="s">
        <v>51</v>
      </c>
      <c r="U3056" s="70"/>
      <c r="V3056" s="60">
        <v>4240969.2</v>
      </c>
      <c r="W3056" s="60">
        <v>4240969.2</v>
      </c>
      <c r="X3056" s="60">
        <f t="shared" si="143"/>
        <v>4749885.5040000007</v>
      </c>
      <c r="Y3056" s="58" t="s">
        <v>77</v>
      </c>
      <c r="Z3056" s="50">
        <v>2016</v>
      </c>
      <c r="AA3056" s="50"/>
      <c r="AB3056" s="238" t="s">
        <v>2193</v>
      </c>
      <c r="AC3056" s="211" t="s">
        <v>277</v>
      </c>
      <c r="AD3056" s="196"/>
      <c r="AE3056" s="196"/>
      <c r="AF3056" s="196"/>
      <c r="AG3056" s="263"/>
      <c r="AH3056" s="263"/>
      <c r="AI3056" s="263"/>
      <c r="AJ3056" s="263"/>
      <c r="AK3056" s="2" t="s">
        <v>2371</v>
      </c>
      <c r="AL3056" s="190"/>
      <c r="AM3056" s="324"/>
      <c r="AN3056" s="324"/>
    </row>
    <row r="3057" spans="1:40" s="192" customFormat="1" ht="100.5" customHeight="1">
      <c r="A3057" s="4" t="s">
        <v>2536</v>
      </c>
      <c r="B3057" s="49" t="s">
        <v>243</v>
      </c>
      <c r="C3057" s="65" t="s">
        <v>252</v>
      </c>
      <c r="D3057" s="65" t="s">
        <v>244</v>
      </c>
      <c r="E3057" s="64" t="s">
        <v>245</v>
      </c>
      <c r="F3057" s="65" t="s">
        <v>244</v>
      </c>
      <c r="G3057" s="64" t="s">
        <v>246</v>
      </c>
      <c r="H3057" s="64" t="s">
        <v>2524</v>
      </c>
      <c r="I3057" s="64" t="s">
        <v>247</v>
      </c>
      <c r="J3057" s="52" t="s">
        <v>38</v>
      </c>
      <c r="K3057" s="53">
        <v>100</v>
      </c>
      <c r="L3057" s="94">
        <v>711000000</v>
      </c>
      <c r="M3057" s="26" t="s">
        <v>73</v>
      </c>
      <c r="N3057" s="461" t="s">
        <v>1476</v>
      </c>
      <c r="O3057" s="49" t="s">
        <v>274</v>
      </c>
      <c r="P3057" s="51"/>
      <c r="Q3057" s="446" t="s">
        <v>2525</v>
      </c>
      <c r="R3057" s="49" t="s">
        <v>2404</v>
      </c>
      <c r="S3057" s="51"/>
      <c r="T3057" s="49" t="s">
        <v>51</v>
      </c>
      <c r="U3057" s="70"/>
      <c r="V3057" s="412">
        <v>2137321.6</v>
      </c>
      <c r="W3057" s="412">
        <v>2137321.6</v>
      </c>
      <c r="X3057" s="60">
        <f t="shared" si="143"/>
        <v>2393800.1920000003</v>
      </c>
      <c r="Y3057" s="58" t="s">
        <v>77</v>
      </c>
      <c r="Z3057" s="50">
        <v>2016</v>
      </c>
      <c r="AA3057" s="50"/>
      <c r="AB3057" s="238" t="s">
        <v>2193</v>
      </c>
      <c r="AC3057" s="211" t="s">
        <v>277</v>
      </c>
      <c r="AD3057" s="196"/>
      <c r="AE3057" s="196"/>
      <c r="AF3057" s="196"/>
      <c r="AG3057" s="263"/>
      <c r="AH3057" s="263"/>
      <c r="AI3057" s="263"/>
      <c r="AJ3057" s="263"/>
      <c r="AK3057" s="2" t="s">
        <v>2371</v>
      </c>
      <c r="AL3057" s="190"/>
      <c r="AM3057" s="324"/>
      <c r="AN3057" s="324"/>
    </row>
    <row r="3058" spans="1:40" s="192" customFormat="1" ht="100.5" customHeight="1">
      <c r="A3058" s="4" t="s">
        <v>2537</v>
      </c>
      <c r="B3058" s="49" t="s">
        <v>243</v>
      </c>
      <c r="C3058" s="65" t="s">
        <v>252</v>
      </c>
      <c r="D3058" s="65" t="s">
        <v>244</v>
      </c>
      <c r="E3058" s="64" t="s">
        <v>245</v>
      </c>
      <c r="F3058" s="65" t="s">
        <v>244</v>
      </c>
      <c r="G3058" s="64" t="s">
        <v>246</v>
      </c>
      <c r="H3058" s="64" t="s">
        <v>2524</v>
      </c>
      <c r="I3058" s="64" t="s">
        <v>247</v>
      </c>
      <c r="J3058" s="52" t="s">
        <v>38</v>
      </c>
      <c r="K3058" s="53">
        <v>100</v>
      </c>
      <c r="L3058" s="94">
        <v>711000000</v>
      </c>
      <c r="M3058" s="26" t="s">
        <v>73</v>
      </c>
      <c r="N3058" s="461" t="s">
        <v>1476</v>
      </c>
      <c r="O3058" s="49" t="s">
        <v>275</v>
      </c>
      <c r="P3058" s="51"/>
      <c r="Q3058" s="446" t="s">
        <v>2525</v>
      </c>
      <c r="R3058" s="49" t="s">
        <v>2404</v>
      </c>
      <c r="S3058" s="51"/>
      <c r="T3058" s="49" t="s">
        <v>51</v>
      </c>
      <c r="U3058" s="70"/>
      <c r="V3058" s="60">
        <v>4995817.5</v>
      </c>
      <c r="W3058" s="60">
        <v>4995817.5</v>
      </c>
      <c r="X3058" s="60">
        <f t="shared" si="143"/>
        <v>5595315.6000000006</v>
      </c>
      <c r="Y3058" s="58" t="s">
        <v>77</v>
      </c>
      <c r="Z3058" s="50">
        <v>2016</v>
      </c>
      <c r="AA3058" s="50"/>
      <c r="AB3058" s="238" t="s">
        <v>2193</v>
      </c>
      <c r="AC3058" s="211" t="s">
        <v>277</v>
      </c>
      <c r="AD3058" s="196"/>
      <c r="AE3058" s="196"/>
      <c r="AF3058" s="196"/>
      <c r="AG3058" s="263"/>
      <c r="AH3058" s="263"/>
      <c r="AI3058" s="263"/>
      <c r="AJ3058" s="263"/>
      <c r="AK3058" s="2" t="s">
        <v>2371</v>
      </c>
      <c r="AL3058" s="190"/>
      <c r="AM3058" s="324"/>
      <c r="AN3058" s="324"/>
    </row>
    <row r="3059" spans="1:40" s="192" customFormat="1" ht="100.5" customHeight="1">
      <c r="A3059" s="4" t="s">
        <v>2538</v>
      </c>
      <c r="B3059" s="49" t="s">
        <v>243</v>
      </c>
      <c r="C3059" s="65" t="s">
        <v>252</v>
      </c>
      <c r="D3059" s="65" t="s">
        <v>244</v>
      </c>
      <c r="E3059" s="64" t="s">
        <v>245</v>
      </c>
      <c r="F3059" s="65" t="s">
        <v>244</v>
      </c>
      <c r="G3059" s="64" t="s">
        <v>246</v>
      </c>
      <c r="H3059" s="64" t="s">
        <v>2524</v>
      </c>
      <c r="I3059" s="64" t="s">
        <v>247</v>
      </c>
      <c r="J3059" s="52" t="s">
        <v>38</v>
      </c>
      <c r="K3059" s="53">
        <v>100</v>
      </c>
      <c r="L3059" s="94">
        <v>711000000</v>
      </c>
      <c r="M3059" s="26" t="s">
        <v>73</v>
      </c>
      <c r="N3059" s="461" t="s">
        <v>1476</v>
      </c>
      <c r="O3059" s="49" t="s">
        <v>276</v>
      </c>
      <c r="P3059" s="51"/>
      <c r="Q3059" s="446" t="s">
        <v>2525</v>
      </c>
      <c r="R3059" s="49" t="s">
        <v>2404</v>
      </c>
      <c r="S3059" s="51"/>
      <c r="T3059" s="49" t="s">
        <v>51</v>
      </c>
      <c r="U3059" s="70"/>
      <c r="V3059" s="60">
        <v>3274895</v>
      </c>
      <c r="W3059" s="60">
        <v>3274895</v>
      </c>
      <c r="X3059" s="60">
        <f t="shared" si="143"/>
        <v>3667882.4000000004</v>
      </c>
      <c r="Y3059" s="58" t="s">
        <v>77</v>
      </c>
      <c r="Z3059" s="50">
        <v>2016</v>
      </c>
      <c r="AA3059" s="50"/>
      <c r="AB3059" s="238" t="s">
        <v>2193</v>
      </c>
      <c r="AC3059" s="211" t="s">
        <v>277</v>
      </c>
      <c r="AD3059" s="196"/>
      <c r="AE3059" s="196"/>
      <c r="AF3059" s="196"/>
      <c r="AG3059" s="263"/>
      <c r="AH3059" s="263"/>
      <c r="AI3059" s="263"/>
      <c r="AJ3059" s="263"/>
      <c r="AK3059" s="2" t="s">
        <v>2371</v>
      </c>
      <c r="AL3059" s="190"/>
      <c r="AM3059" s="324"/>
      <c r="AN3059" s="324"/>
    </row>
    <row r="3060" spans="1:40" s="192" customFormat="1" ht="100.5" customHeight="1">
      <c r="A3060" s="4" t="s">
        <v>2539</v>
      </c>
      <c r="B3060" s="61" t="s">
        <v>243</v>
      </c>
      <c r="C3060" s="65" t="s">
        <v>252</v>
      </c>
      <c r="D3060" s="65" t="s">
        <v>244</v>
      </c>
      <c r="E3060" s="64" t="s">
        <v>245</v>
      </c>
      <c r="F3060" s="65" t="s">
        <v>244</v>
      </c>
      <c r="G3060" s="64" t="s">
        <v>246</v>
      </c>
      <c r="H3060" s="64" t="s">
        <v>2524</v>
      </c>
      <c r="I3060" s="64" t="s">
        <v>247</v>
      </c>
      <c r="J3060" s="62" t="s">
        <v>38</v>
      </c>
      <c r="K3060" s="63">
        <v>100</v>
      </c>
      <c r="L3060" s="94">
        <v>711000000</v>
      </c>
      <c r="M3060" s="26" t="s">
        <v>73</v>
      </c>
      <c r="N3060" s="461" t="s">
        <v>1476</v>
      </c>
      <c r="O3060" s="61" t="s">
        <v>249</v>
      </c>
      <c r="P3060" s="64"/>
      <c r="Q3060" s="446" t="s">
        <v>2525</v>
      </c>
      <c r="R3060" s="49" t="s">
        <v>2404</v>
      </c>
      <c r="S3060" s="56"/>
      <c r="T3060" s="49" t="s">
        <v>51</v>
      </c>
      <c r="U3060" s="56"/>
      <c r="V3060" s="79">
        <v>1258399.2</v>
      </c>
      <c r="W3060" s="79">
        <v>1258399.2</v>
      </c>
      <c r="X3060" s="60">
        <f t="shared" si="143"/>
        <v>1409407.1040000001</v>
      </c>
      <c r="Y3060" s="447" t="s">
        <v>77</v>
      </c>
      <c r="Z3060" s="65">
        <v>2016</v>
      </c>
      <c r="AA3060" s="65"/>
      <c r="AB3060" s="238" t="s">
        <v>2193</v>
      </c>
      <c r="AC3060" s="211" t="s">
        <v>277</v>
      </c>
      <c r="AD3060" s="196"/>
      <c r="AE3060" s="196"/>
      <c r="AF3060" s="196"/>
      <c r="AG3060" s="263"/>
      <c r="AH3060" s="263"/>
      <c r="AI3060" s="263"/>
      <c r="AJ3060" s="263"/>
      <c r="AK3060" s="2" t="s">
        <v>2371</v>
      </c>
      <c r="AL3060" s="190"/>
      <c r="AM3060" s="324"/>
      <c r="AN3060" s="324"/>
    </row>
    <row r="3061" spans="1:40" s="192" customFormat="1" ht="100.5" customHeight="1">
      <c r="A3061" s="4" t="s">
        <v>2540</v>
      </c>
      <c r="B3061" s="49" t="s">
        <v>243</v>
      </c>
      <c r="C3061" s="65" t="s">
        <v>252</v>
      </c>
      <c r="D3061" s="65" t="s">
        <v>244</v>
      </c>
      <c r="E3061" s="64" t="s">
        <v>245</v>
      </c>
      <c r="F3061" s="65" t="s">
        <v>244</v>
      </c>
      <c r="G3061" s="64" t="s">
        <v>246</v>
      </c>
      <c r="H3061" s="64" t="s">
        <v>2524</v>
      </c>
      <c r="I3061" s="64" t="s">
        <v>247</v>
      </c>
      <c r="J3061" s="52" t="s">
        <v>38</v>
      </c>
      <c r="K3061" s="53">
        <v>100</v>
      </c>
      <c r="L3061" s="94">
        <v>711000000</v>
      </c>
      <c r="M3061" s="26" t="s">
        <v>73</v>
      </c>
      <c r="N3061" s="461" t="s">
        <v>1476</v>
      </c>
      <c r="O3061" s="49" t="s">
        <v>253</v>
      </c>
      <c r="P3061" s="51"/>
      <c r="Q3061" s="446" t="s">
        <v>2525</v>
      </c>
      <c r="R3061" s="49" t="s">
        <v>2404</v>
      </c>
      <c r="S3061" s="59"/>
      <c r="T3061" s="49" t="s">
        <v>51</v>
      </c>
      <c r="U3061" s="462"/>
      <c r="V3061" s="60">
        <v>943800.30000000063</v>
      </c>
      <c r="W3061" s="60">
        <v>943800.30000000063</v>
      </c>
      <c r="X3061" s="60">
        <f t="shared" si="143"/>
        <v>1057056.3360000008</v>
      </c>
      <c r="Y3061" s="58" t="s">
        <v>77</v>
      </c>
      <c r="Z3061" s="50">
        <v>2016</v>
      </c>
      <c r="AA3061" s="50"/>
      <c r="AB3061" s="238" t="s">
        <v>2193</v>
      </c>
      <c r="AC3061" s="211" t="s">
        <v>277</v>
      </c>
      <c r="AD3061" s="196"/>
      <c r="AE3061" s="196"/>
      <c r="AF3061" s="196"/>
      <c r="AG3061" s="263"/>
      <c r="AH3061" s="263"/>
      <c r="AI3061" s="263"/>
      <c r="AJ3061" s="263"/>
      <c r="AK3061" s="2" t="s">
        <v>2371</v>
      </c>
      <c r="AL3061" s="190"/>
      <c r="AM3061" s="324"/>
      <c r="AN3061" s="324"/>
    </row>
    <row r="3062" spans="1:40" s="192" customFormat="1" ht="100.5" customHeight="1">
      <c r="A3062" s="4" t="s">
        <v>2541</v>
      </c>
      <c r="B3062" s="61" t="s">
        <v>243</v>
      </c>
      <c r="C3062" s="65" t="s">
        <v>252</v>
      </c>
      <c r="D3062" s="65" t="s">
        <v>244</v>
      </c>
      <c r="E3062" s="64" t="s">
        <v>245</v>
      </c>
      <c r="F3062" s="65" t="s">
        <v>244</v>
      </c>
      <c r="G3062" s="64" t="s">
        <v>246</v>
      </c>
      <c r="H3062" s="64" t="s">
        <v>2524</v>
      </c>
      <c r="I3062" s="64" t="s">
        <v>247</v>
      </c>
      <c r="J3062" s="62" t="s">
        <v>38</v>
      </c>
      <c r="K3062" s="63">
        <v>100</v>
      </c>
      <c r="L3062" s="94">
        <v>711000000</v>
      </c>
      <c r="M3062" s="26" t="s">
        <v>73</v>
      </c>
      <c r="N3062" s="461" t="s">
        <v>1476</v>
      </c>
      <c r="O3062" s="61" t="s">
        <v>254</v>
      </c>
      <c r="P3062" s="64"/>
      <c r="Q3062" s="446" t="s">
        <v>2525</v>
      </c>
      <c r="R3062" s="49" t="s">
        <v>2404</v>
      </c>
      <c r="S3062" s="59"/>
      <c r="T3062" s="49" t="s">
        <v>51</v>
      </c>
      <c r="U3062" s="462"/>
      <c r="V3062" s="60">
        <v>1048660</v>
      </c>
      <c r="W3062" s="60">
        <v>1048660</v>
      </c>
      <c r="X3062" s="60">
        <f t="shared" si="143"/>
        <v>1174499.2000000002</v>
      </c>
      <c r="Y3062" s="58" t="s">
        <v>77</v>
      </c>
      <c r="Z3062" s="50">
        <v>2016</v>
      </c>
      <c r="AA3062" s="50"/>
      <c r="AB3062" s="238" t="s">
        <v>2193</v>
      </c>
      <c r="AC3062" s="211" t="s">
        <v>277</v>
      </c>
      <c r="AD3062" s="196"/>
      <c r="AE3062" s="196"/>
      <c r="AF3062" s="196"/>
      <c r="AG3062" s="263"/>
      <c r="AH3062" s="263"/>
      <c r="AI3062" s="263"/>
      <c r="AJ3062" s="263"/>
      <c r="AK3062" s="2" t="s">
        <v>2371</v>
      </c>
      <c r="AL3062" s="190"/>
      <c r="AM3062" s="324"/>
      <c r="AN3062" s="324"/>
    </row>
    <row r="3063" spans="1:40" s="192" customFormat="1" ht="100.5" customHeight="1">
      <c r="A3063" s="4" t="s">
        <v>2542</v>
      </c>
      <c r="B3063" s="49" t="s">
        <v>243</v>
      </c>
      <c r="C3063" s="65" t="s">
        <v>252</v>
      </c>
      <c r="D3063" s="65" t="s">
        <v>244</v>
      </c>
      <c r="E3063" s="64" t="s">
        <v>245</v>
      </c>
      <c r="F3063" s="65" t="s">
        <v>244</v>
      </c>
      <c r="G3063" s="64" t="s">
        <v>246</v>
      </c>
      <c r="H3063" s="64" t="s">
        <v>2524</v>
      </c>
      <c r="I3063" s="64" t="s">
        <v>247</v>
      </c>
      <c r="J3063" s="52" t="s">
        <v>38</v>
      </c>
      <c r="K3063" s="53">
        <v>100</v>
      </c>
      <c r="L3063" s="94">
        <v>711000000</v>
      </c>
      <c r="M3063" s="26" t="s">
        <v>73</v>
      </c>
      <c r="N3063" s="461" t="s">
        <v>1476</v>
      </c>
      <c r="O3063" s="49" t="s">
        <v>255</v>
      </c>
      <c r="P3063" s="49"/>
      <c r="Q3063" s="446" t="s">
        <v>2525</v>
      </c>
      <c r="R3063" s="49" t="s">
        <v>2404</v>
      </c>
      <c r="S3063" s="415"/>
      <c r="T3063" s="49" t="s">
        <v>51</v>
      </c>
      <c r="U3063" s="462"/>
      <c r="V3063" s="60">
        <v>1769500</v>
      </c>
      <c r="W3063" s="60">
        <v>1769500</v>
      </c>
      <c r="X3063" s="60">
        <f t="shared" si="143"/>
        <v>1981840.0000000002</v>
      </c>
      <c r="Y3063" s="58" t="s">
        <v>77</v>
      </c>
      <c r="Z3063" s="50">
        <v>2016</v>
      </c>
      <c r="AA3063" s="50"/>
      <c r="AB3063" s="238" t="s">
        <v>2193</v>
      </c>
      <c r="AC3063" s="211" t="s">
        <v>277</v>
      </c>
      <c r="AD3063" s="196"/>
      <c r="AE3063" s="196"/>
      <c r="AF3063" s="196"/>
      <c r="AG3063" s="263"/>
      <c r="AH3063" s="263"/>
      <c r="AI3063" s="263"/>
      <c r="AJ3063" s="263"/>
      <c r="AK3063" s="2" t="s">
        <v>2371</v>
      </c>
      <c r="AL3063" s="190"/>
      <c r="AM3063" s="324"/>
      <c r="AN3063" s="324"/>
    </row>
    <row r="3064" spans="1:40" s="192" customFormat="1" ht="100.5" customHeight="1">
      <c r="A3064" s="4" t="s">
        <v>2543</v>
      </c>
      <c r="B3064" s="49" t="s">
        <v>243</v>
      </c>
      <c r="C3064" s="65" t="s">
        <v>252</v>
      </c>
      <c r="D3064" s="65" t="s">
        <v>244</v>
      </c>
      <c r="E3064" s="64" t="s">
        <v>245</v>
      </c>
      <c r="F3064" s="65" t="s">
        <v>244</v>
      </c>
      <c r="G3064" s="64" t="s">
        <v>246</v>
      </c>
      <c r="H3064" s="64" t="s">
        <v>2524</v>
      </c>
      <c r="I3064" s="64" t="s">
        <v>247</v>
      </c>
      <c r="J3064" s="52" t="s">
        <v>38</v>
      </c>
      <c r="K3064" s="53">
        <v>100</v>
      </c>
      <c r="L3064" s="94">
        <v>711000000</v>
      </c>
      <c r="M3064" s="26" t="s">
        <v>73</v>
      </c>
      <c r="N3064" s="461" t="s">
        <v>1476</v>
      </c>
      <c r="O3064" s="52" t="s">
        <v>256</v>
      </c>
      <c r="P3064" s="49"/>
      <c r="Q3064" s="446" t="s">
        <v>2525</v>
      </c>
      <c r="R3064" s="49" t="s">
        <v>2404</v>
      </c>
      <c r="S3064" s="415"/>
      <c r="T3064" s="49" t="s">
        <v>51</v>
      </c>
      <c r="U3064" s="462"/>
      <c r="V3064" s="60">
        <v>307020</v>
      </c>
      <c r="W3064" s="60">
        <v>307020</v>
      </c>
      <c r="X3064" s="60">
        <f t="shared" si="143"/>
        <v>343862.4</v>
      </c>
      <c r="Y3064" s="58" t="s">
        <v>77</v>
      </c>
      <c r="Z3064" s="50">
        <v>2016</v>
      </c>
      <c r="AA3064" s="50"/>
      <c r="AB3064" s="238" t="s">
        <v>2193</v>
      </c>
      <c r="AC3064" s="211" t="s">
        <v>277</v>
      </c>
      <c r="AD3064" s="196"/>
      <c r="AE3064" s="196"/>
      <c r="AF3064" s="196"/>
      <c r="AG3064" s="263"/>
      <c r="AH3064" s="263"/>
      <c r="AI3064" s="263"/>
      <c r="AJ3064" s="263"/>
      <c r="AK3064" s="2" t="s">
        <v>2371</v>
      </c>
      <c r="AL3064" s="190"/>
      <c r="AM3064" s="324"/>
      <c r="AN3064" s="324"/>
    </row>
    <row r="3065" spans="1:40" s="192" customFormat="1" ht="100.5" customHeight="1">
      <c r="A3065" s="4" t="s">
        <v>2544</v>
      </c>
      <c r="B3065" s="49" t="s">
        <v>243</v>
      </c>
      <c r="C3065" s="65" t="s">
        <v>252</v>
      </c>
      <c r="D3065" s="65" t="s">
        <v>244</v>
      </c>
      <c r="E3065" s="64" t="s">
        <v>245</v>
      </c>
      <c r="F3065" s="65" t="s">
        <v>244</v>
      </c>
      <c r="G3065" s="64" t="s">
        <v>246</v>
      </c>
      <c r="H3065" s="64" t="s">
        <v>2524</v>
      </c>
      <c r="I3065" s="64" t="s">
        <v>247</v>
      </c>
      <c r="J3065" s="52" t="s">
        <v>38</v>
      </c>
      <c r="K3065" s="53">
        <v>100</v>
      </c>
      <c r="L3065" s="94">
        <v>711000000</v>
      </c>
      <c r="M3065" s="26" t="s">
        <v>73</v>
      </c>
      <c r="N3065" s="461" t="s">
        <v>1476</v>
      </c>
      <c r="O3065" s="52" t="s">
        <v>257</v>
      </c>
      <c r="P3065" s="49"/>
      <c r="Q3065" s="446" t="s">
        <v>2525</v>
      </c>
      <c r="R3065" s="49" t="s">
        <v>2404</v>
      </c>
      <c r="S3065" s="415"/>
      <c r="T3065" s="49" t="s">
        <v>51</v>
      </c>
      <c r="U3065" s="462"/>
      <c r="V3065" s="60">
        <v>747033.59999999998</v>
      </c>
      <c r="W3065" s="60">
        <v>747033.59999999998</v>
      </c>
      <c r="X3065" s="60">
        <f t="shared" si="143"/>
        <v>836677.6320000001</v>
      </c>
      <c r="Y3065" s="58" t="s">
        <v>77</v>
      </c>
      <c r="Z3065" s="50">
        <v>2016</v>
      </c>
      <c r="AA3065" s="50"/>
      <c r="AB3065" s="238" t="s">
        <v>2193</v>
      </c>
      <c r="AC3065" s="211" t="s">
        <v>277</v>
      </c>
      <c r="AD3065" s="196"/>
      <c r="AE3065" s="196"/>
      <c r="AF3065" s="196"/>
      <c r="AG3065" s="263"/>
      <c r="AH3065" s="263"/>
      <c r="AI3065" s="263"/>
      <c r="AJ3065" s="263"/>
      <c r="AK3065" s="2" t="s">
        <v>2371</v>
      </c>
      <c r="AL3065" s="190"/>
      <c r="AM3065" s="324"/>
      <c r="AN3065" s="324"/>
    </row>
    <row r="3066" spans="1:40" s="192" customFormat="1" ht="100.5" customHeight="1">
      <c r="A3066" s="4" t="s">
        <v>2545</v>
      </c>
      <c r="B3066" s="49" t="s">
        <v>243</v>
      </c>
      <c r="C3066" s="65" t="s">
        <v>252</v>
      </c>
      <c r="D3066" s="65" t="s">
        <v>244</v>
      </c>
      <c r="E3066" s="64" t="s">
        <v>245</v>
      </c>
      <c r="F3066" s="65" t="s">
        <v>244</v>
      </c>
      <c r="G3066" s="64" t="s">
        <v>246</v>
      </c>
      <c r="H3066" s="64" t="s">
        <v>2524</v>
      </c>
      <c r="I3066" s="64" t="s">
        <v>247</v>
      </c>
      <c r="J3066" s="52" t="s">
        <v>38</v>
      </c>
      <c r="K3066" s="53">
        <v>100</v>
      </c>
      <c r="L3066" s="94">
        <v>711000000</v>
      </c>
      <c r="M3066" s="26" t="s">
        <v>73</v>
      </c>
      <c r="N3066" s="461" t="s">
        <v>1476</v>
      </c>
      <c r="O3066" s="52" t="s">
        <v>258</v>
      </c>
      <c r="P3066" s="52"/>
      <c r="Q3066" s="446" t="s">
        <v>2525</v>
      </c>
      <c r="R3066" s="49" t="s">
        <v>2404</v>
      </c>
      <c r="S3066" s="67"/>
      <c r="T3066" s="49" t="s">
        <v>51</v>
      </c>
      <c r="U3066" s="462"/>
      <c r="V3066" s="60">
        <v>1133325</v>
      </c>
      <c r="W3066" s="60">
        <v>1133325</v>
      </c>
      <c r="X3066" s="60">
        <f t="shared" si="143"/>
        <v>1269324.0000000002</v>
      </c>
      <c r="Y3066" s="58" t="s">
        <v>77</v>
      </c>
      <c r="Z3066" s="50">
        <v>2016</v>
      </c>
      <c r="AA3066" s="50"/>
      <c r="AB3066" s="238" t="s">
        <v>2193</v>
      </c>
      <c r="AC3066" s="211" t="s">
        <v>277</v>
      </c>
      <c r="AD3066" s="196"/>
      <c r="AE3066" s="196"/>
      <c r="AF3066" s="196"/>
      <c r="AG3066" s="263"/>
      <c r="AH3066" s="263"/>
      <c r="AI3066" s="263"/>
      <c r="AJ3066" s="263"/>
      <c r="AK3066" s="2" t="s">
        <v>2371</v>
      </c>
      <c r="AL3066" s="190"/>
      <c r="AM3066" s="324"/>
      <c r="AN3066" s="324"/>
    </row>
    <row r="3067" spans="1:40" s="192" customFormat="1" ht="100.5" customHeight="1">
      <c r="A3067" s="4" t="s">
        <v>2546</v>
      </c>
      <c r="B3067" s="49" t="s">
        <v>243</v>
      </c>
      <c r="C3067" s="65" t="s">
        <v>252</v>
      </c>
      <c r="D3067" s="65" t="s">
        <v>244</v>
      </c>
      <c r="E3067" s="64" t="s">
        <v>245</v>
      </c>
      <c r="F3067" s="65" t="s">
        <v>244</v>
      </c>
      <c r="G3067" s="64" t="s">
        <v>246</v>
      </c>
      <c r="H3067" s="64" t="s">
        <v>2524</v>
      </c>
      <c r="I3067" s="64" t="s">
        <v>247</v>
      </c>
      <c r="J3067" s="52" t="s">
        <v>38</v>
      </c>
      <c r="K3067" s="53">
        <v>100</v>
      </c>
      <c r="L3067" s="94">
        <v>711000000</v>
      </c>
      <c r="M3067" s="26" t="s">
        <v>73</v>
      </c>
      <c r="N3067" s="461" t="s">
        <v>1476</v>
      </c>
      <c r="O3067" s="49" t="s">
        <v>259</v>
      </c>
      <c r="P3067" s="51"/>
      <c r="Q3067" s="446" t="s">
        <v>2525</v>
      </c>
      <c r="R3067" s="49" t="s">
        <v>2404</v>
      </c>
      <c r="S3067" s="59"/>
      <c r="T3067" s="49" t="s">
        <v>51</v>
      </c>
      <c r="U3067" s="462"/>
      <c r="V3067" s="60">
        <v>1153533.9200000002</v>
      </c>
      <c r="W3067" s="60">
        <v>1153533.9200000002</v>
      </c>
      <c r="X3067" s="60">
        <f t="shared" si="143"/>
        <v>1291957.9904000002</v>
      </c>
      <c r="Y3067" s="58" t="s">
        <v>77</v>
      </c>
      <c r="Z3067" s="50">
        <v>2016</v>
      </c>
      <c r="AA3067" s="50"/>
      <c r="AB3067" s="238" t="s">
        <v>2193</v>
      </c>
      <c r="AC3067" s="211" t="s">
        <v>277</v>
      </c>
      <c r="AD3067" s="196"/>
      <c r="AE3067" s="196"/>
      <c r="AF3067" s="196"/>
      <c r="AG3067" s="263"/>
      <c r="AH3067" s="263"/>
      <c r="AI3067" s="263"/>
      <c r="AJ3067" s="263"/>
      <c r="AK3067" s="2" t="s">
        <v>2371</v>
      </c>
      <c r="AL3067" s="190"/>
      <c r="AM3067" s="324"/>
      <c r="AN3067" s="324"/>
    </row>
    <row r="3068" spans="1:40" s="192" customFormat="1" ht="100.5" customHeight="1">
      <c r="A3068" s="4" t="s">
        <v>2547</v>
      </c>
      <c r="B3068" s="49" t="s">
        <v>243</v>
      </c>
      <c r="C3068" s="65" t="s">
        <v>252</v>
      </c>
      <c r="D3068" s="65" t="s">
        <v>244</v>
      </c>
      <c r="E3068" s="64" t="s">
        <v>245</v>
      </c>
      <c r="F3068" s="65" t="s">
        <v>244</v>
      </c>
      <c r="G3068" s="64" t="s">
        <v>246</v>
      </c>
      <c r="H3068" s="64" t="s">
        <v>2524</v>
      </c>
      <c r="I3068" s="64" t="s">
        <v>247</v>
      </c>
      <c r="J3068" s="52" t="s">
        <v>38</v>
      </c>
      <c r="K3068" s="53">
        <v>100</v>
      </c>
      <c r="L3068" s="94">
        <v>711000000</v>
      </c>
      <c r="M3068" s="26" t="s">
        <v>73</v>
      </c>
      <c r="N3068" s="461" t="s">
        <v>1476</v>
      </c>
      <c r="O3068" s="49" t="s">
        <v>260</v>
      </c>
      <c r="P3068" s="51"/>
      <c r="Q3068" s="446" t="s">
        <v>2525</v>
      </c>
      <c r="R3068" s="49" t="s">
        <v>2404</v>
      </c>
      <c r="S3068" s="59"/>
      <c r="T3068" s="49" t="s">
        <v>51</v>
      </c>
      <c r="U3068" s="462"/>
      <c r="V3068" s="60">
        <v>1258400</v>
      </c>
      <c r="W3068" s="60">
        <v>1258400</v>
      </c>
      <c r="X3068" s="60">
        <f t="shared" si="143"/>
        <v>1409408.0000000002</v>
      </c>
      <c r="Y3068" s="58" t="s">
        <v>77</v>
      </c>
      <c r="Z3068" s="50">
        <v>2016</v>
      </c>
      <c r="AA3068" s="50"/>
      <c r="AB3068" s="238" t="s">
        <v>2193</v>
      </c>
      <c r="AC3068" s="211" t="s">
        <v>277</v>
      </c>
      <c r="AD3068" s="196"/>
      <c r="AE3068" s="196"/>
      <c r="AF3068" s="196"/>
      <c r="AG3068" s="263"/>
      <c r="AH3068" s="263"/>
      <c r="AI3068" s="263"/>
      <c r="AJ3068" s="263"/>
      <c r="AK3068" s="2" t="s">
        <v>2371</v>
      </c>
      <c r="AL3068" s="190"/>
      <c r="AM3068" s="324"/>
      <c r="AN3068" s="324"/>
    </row>
    <row r="3069" spans="1:40" s="552" customFormat="1" ht="100.5" customHeight="1">
      <c r="A3069" s="540" t="s">
        <v>2548</v>
      </c>
      <c r="B3069" s="493" t="s">
        <v>243</v>
      </c>
      <c r="C3069" s="495" t="s">
        <v>2066</v>
      </c>
      <c r="D3069" s="495" t="s">
        <v>2067</v>
      </c>
      <c r="E3069" s="495" t="s">
        <v>2549</v>
      </c>
      <c r="F3069" s="495" t="s">
        <v>2067</v>
      </c>
      <c r="G3069" s="495" t="s">
        <v>2549</v>
      </c>
      <c r="H3069" s="543" t="s">
        <v>2550</v>
      </c>
      <c r="I3069" s="543" t="s">
        <v>2551</v>
      </c>
      <c r="J3069" s="699" t="s">
        <v>38</v>
      </c>
      <c r="K3069" s="541">
        <v>100</v>
      </c>
      <c r="L3069" s="495">
        <v>511010000</v>
      </c>
      <c r="M3069" s="496" t="s">
        <v>88</v>
      </c>
      <c r="N3069" s="700" t="s">
        <v>1233</v>
      </c>
      <c r="O3069" s="543" t="s">
        <v>2552</v>
      </c>
      <c r="P3069" s="543"/>
      <c r="Q3069" s="494" t="s">
        <v>2192</v>
      </c>
      <c r="R3069" s="495" t="s">
        <v>2553</v>
      </c>
      <c r="S3069" s="701"/>
      <c r="T3069" s="493" t="s">
        <v>51</v>
      </c>
      <c r="U3069" s="702"/>
      <c r="V3069" s="701">
        <v>293097</v>
      </c>
      <c r="W3069" s="703">
        <v>0</v>
      </c>
      <c r="X3069" s="545">
        <v>0</v>
      </c>
      <c r="Y3069" s="546" t="s">
        <v>2072</v>
      </c>
      <c r="Z3069" s="495">
        <v>2016</v>
      </c>
      <c r="AA3069" s="495"/>
      <c r="AB3069" s="499" t="s">
        <v>2193</v>
      </c>
      <c r="AC3069" s="547" t="s">
        <v>209</v>
      </c>
      <c r="AD3069" s="548"/>
      <c r="AE3069" s="548"/>
      <c r="AF3069" s="548"/>
      <c r="AG3069" s="549"/>
      <c r="AH3069" s="549"/>
      <c r="AI3069" s="549"/>
      <c r="AJ3069" s="549"/>
      <c r="AK3069" s="501" t="s">
        <v>2371</v>
      </c>
      <c r="AL3069" s="550"/>
      <c r="AM3069" s="551"/>
      <c r="AN3069" s="551"/>
    </row>
    <row r="3070" spans="1:40" s="552" customFormat="1" ht="100.5" customHeight="1">
      <c r="A3070" s="540" t="s">
        <v>4116</v>
      </c>
      <c r="B3070" s="493" t="s">
        <v>243</v>
      </c>
      <c r="C3070" s="495" t="s">
        <v>2066</v>
      </c>
      <c r="D3070" s="495" t="s">
        <v>2067</v>
      </c>
      <c r="E3070" s="495" t="s">
        <v>2549</v>
      </c>
      <c r="F3070" s="495" t="s">
        <v>2067</v>
      </c>
      <c r="G3070" s="495" t="s">
        <v>2549</v>
      </c>
      <c r="H3070" s="543" t="s">
        <v>2550</v>
      </c>
      <c r="I3070" s="543" t="s">
        <v>2551</v>
      </c>
      <c r="J3070" s="699" t="s">
        <v>38</v>
      </c>
      <c r="K3070" s="541">
        <v>100</v>
      </c>
      <c r="L3070" s="495">
        <v>511010000</v>
      </c>
      <c r="M3070" s="496" t="s">
        <v>88</v>
      </c>
      <c r="N3070" s="700" t="s">
        <v>1233</v>
      </c>
      <c r="O3070" s="543" t="s">
        <v>2552</v>
      </c>
      <c r="P3070" s="543"/>
      <c r="Q3070" s="494" t="s">
        <v>2192</v>
      </c>
      <c r="R3070" s="495" t="s">
        <v>2553</v>
      </c>
      <c r="S3070" s="701"/>
      <c r="T3070" s="493" t="s">
        <v>51</v>
      </c>
      <c r="U3070" s="702"/>
      <c r="V3070" s="701">
        <v>293097</v>
      </c>
      <c r="W3070" s="703">
        <v>0</v>
      </c>
      <c r="X3070" s="545">
        <v>0</v>
      </c>
      <c r="Y3070" s="546" t="s">
        <v>2072</v>
      </c>
      <c r="Z3070" s="495">
        <v>2016</v>
      </c>
      <c r="AA3070" s="495" t="s">
        <v>3133</v>
      </c>
      <c r="AB3070" s="499" t="s">
        <v>2193</v>
      </c>
      <c r="AC3070" s="547" t="s">
        <v>209</v>
      </c>
      <c r="AD3070" s="548"/>
      <c r="AE3070" s="548"/>
      <c r="AF3070" s="548"/>
      <c r="AG3070" s="549"/>
      <c r="AH3070" s="549"/>
      <c r="AI3070" s="549"/>
      <c r="AJ3070" s="549"/>
      <c r="AK3070" s="501" t="s">
        <v>3862</v>
      </c>
      <c r="AL3070" s="550"/>
      <c r="AM3070" s="551"/>
      <c r="AN3070" s="551"/>
    </row>
    <row r="3071" spans="1:40" s="552" customFormat="1" ht="100.5" customHeight="1">
      <c r="A3071" s="540" t="s">
        <v>2554</v>
      </c>
      <c r="B3071" s="493" t="s">
        <v>243</v>
      </c>
      <c r="C3071" s="495" t="s">
        <v>2066</v>
      </c>
      <c r="D3071" s="495" t="s">
        <v>2067</v>
      </c>
      <c r="E3071" s="495" t="s">
        <v>2549</v>
      </c>
      <c r="F3071" s="495" t="s">
        <v>2067</v>
      </c>
      <c r="G3071" s="495" t="s">
        <v>2549</v>
      </c>
      <c r="H3071" s="543" t="s">
        <v>2550</v>
      </c>
      <c r="I3071" s="543" t="s">
        <v>2551</v>
      </c>
      <c r="J3071" s="699" t="s">
        <v>38</v>
      </c>
      <c r="K3071" s="541">
        <v>100</v>
      </c>
      <c r="L3071" s="542">
        <v>271010000</v>
      </c>
      <c r="M3071" s="495" t="s">
        <v>127</v>
      </c>
      <c r="N3071" s="700" t="s">
        <v>1233</v>
      </c>
      <c r="O3071" s="699" t="s">
        <v>2555</v>
      </c>
      <c r="P3071" s="699"/>
      <c r="Q3071" s="494" t="s">
        <v>2192</v>
      </c>
      <c r="R3071" s="495" t="s">
        <v>2553</v>
      </c>
      <c r="S3071" s="701"/>
      <c r="T3071" s="493" t="s">
        <v>51</v>
      </c>
      <c r="U3071" s="702"/>
      <c r="V3071" s="703">
        <v>34200</v>
      </c>
      <c r="W3071" s="703">
        <v>0</v>
      </c>
      <c r="X3071" s="545">
        <v>0</v>
      </c>
      <c r="Y3071" s="546" t="s">
        <v>2072</v>
      </c>
      <c r="Z3071" s="495">
        <v>2016</v>
      </c>
      <c r="AA3071" s="495"/>
      <c r="AB3071" s="499" t="s">
        <v>2193</v>
      </c>
      <c r="AC3071" s="547" t="s">
        <v>209</v>
      </c>
      <c r="AD3071" s="548"/>
      <c r="AE3071" s="548"/>
      <c r="AF3071" s="548"/>
      <c r="AG3071" s="549"/>
      <c r="AH3071" s="549"/>
      <c r="AI3071" s="549"/>
      <c r="AJ3071" s="549"/>
      <c r="AK3071" s="501" t="s">
        <v>2371</v>
      </c>
      <c r="AL3071" s="550"/>
      <c r="AM3071" s="551"/>
      <c r="AN3071" s="551"/>
    </row>
    <row r="3072" spans="1:40" s="192" customFormat="1" ht="100.5" customHeight="1">
      <c r="A3072" s="317" t="s">
        <v>3846</v>
      </c>
      <c r="B3072" s="432" t="s">
        <v>243</v>
      </c>
      <c r="C3072" s="385" t="s">
        <v>2066</v>
      </c>
      <c r="D3072" s="385" t="s">
        <v>2067</v>
      </c>
      <c r="E3072" s="385" t="s">
        <v>2549</v>
      </c>
      <c r="F3072" s="385" t="s">
        <v>2067</v>
      </c>
      <c r="G3072" s="385" t="s">
        <v>2549</v>
      </c>
      <c r="H3072" s="406" t="s">
        <v>2550</v>
      </c>
      <c r="I3072" s="406" t="s">
        <v>2551</v>
      </c>
      <c r="J3072" s="355" t="s">
        <v>1135</v>
      </c>
      <c r="K3072" s="407">
        <v>100</v>
      </c>
      <c r="L3072" s="620">
        <v>271034100</v>
      </c>
      <c r="M3072" s="624" t="s">
        <v>84</v>
      </c>
      <c r="N3072" s="698" t="s">
        <v>1199</v>
      </c>
      <c r="O3072" s="408" t="s">
        <v>2555</v>
      </c>
      <c r="P3072" s="408"/>
      <c r="Q3072" s="409" t="s">
        <v>2192</v>
      </c>
      <c r="R3072" s="385" t="s">
        <v>3847</v>
      </c>
      <c r="S3072" s="415"/>
      <c r="T3072" s="49" t="s">
        <v>51</v>
      </c>
      <c r="U3072" s="412"/>
      <c r="V3072" s="412">
        <v>34200</v>
      </c>
      <c r="W3072" s="412">
        <v>34200</v>
      </c>
      <c r="X3072" s="60">
        <v>38304.000000000007</v>
      </c>
      <c r="Y3072" s="58" t="s">
        <v>2072</v>
      </c>
      <c r="Z3072" s="50">
        <v>2016</v>
      </c>
      <c r="AA3072" s="50" t="s">
        <v>3848</v>
      </c>
      <c r="AB3072" s="238" t="s">
        <v>2193</v>
      </c>
      <c r="AC3072" s="211"/>
      <c r="AD3072" s="196"/>
      <c r="AE3072" s="196"/>
      <c r="AF3072" s="196"/>
      <c r="AG3072" s="263"/>
      <c r="AH3072" s="263"/>
      <c r="AI3072" s="263"/>
      <c r="AJ3072" s="263"/>
      <c r="AK3072" s="2" t="s">
        <v>2371</v>
      </c>
      <c r="AL3072" s="190"/>
      <c r="AM3072" s="324"/>
      <c r="AN3072" s="324"/>
    </row>
    <row r="3073" spans="1:40" s="552" customFormat="1" ht="100.5" customHeight="1">
      <c r="A3073" s="540" t="s">
        <v>2556</v>
      </c>
      <c r="B3073" s="493" t="s">
        <v>243</v>
      </c>
      <c r="C3073" s="495" t="s">
        <v>2557</v>
      </c>
      <c r="D3073" s="495" t="s">
        <v>2558</v>
      </c>
      <c r="E3073" s="543" t="s">
        <v>2559</v>
      </c>
      <c r="F3073" s="543" t="s">
        <v>2558</v>
      </c>
      <c r="G3073" s="543" t="s">
        <v>2559</v>
      </c>
      <c r="H3073" s="543" t="s">
        <v>2560</v>
      </c>
      <c r="I3073" s="543" t="s">
        <v>2561</v>
      </c>
      <c r="J3073" s="699" t="s">
        <v>38</v>
      </c>
      <c r="K3073" s="541">
        <v>100</v>
      </c>
      <c r="L3073" s="506">
        <v>711000000</v>
      </c>
      <c r="M3073" s="496" t="s">
        <v>73</v>
      </c>
      <c r="N3073" s="497" t="s">
        <v>1233</v>
      </c>
      <c r="O3073" s="716" t="s">
        <v>2562</v>
      </c>
      <c r="P3073" s="699"/>
      <c r="Q3073" s="494" t="s">
        <v>2192</v>
      </c>
      <c r="R3073" s="493" t="s">
        <v>2404</v>
      </c>
      <c r="S3073" s="701"/>
      <c r="T3073" s="493" t="s">
        <v>51</v>
      </c>
      <c r="U3073" s="701"/>
      <c r="V3073" s="703">
        <v>38455</v>
      </c>
      <c r="W3073" s="703">
        <v>0</v>
      </c>
      <c r="X3073" s="545">
        <v>0</v>
      </c>
      <c r="Y3073" s="546" t="s">
        <v>77</v>
      </c>
      <c r="Z3073" s="495">
        <v>2016</v>
      </c>
      <c r="AA3073" s="495"/>
      <c r="AB3073" s="499" t="s">
        <v>2193</v>
      </c>
      <c r="AC3073" s="547" t="s">
        <v>277</v>
      </c>
      <c r="AD3073" s="548"/>
      <c r="AE3073" s="548"/>
      <c r="AF3073" s="548"/>
      <c r="AG3073" s="549"/>
      <c r="AH3073" s="549"/>
      <c r="AI3073" s="549"/>
      <c r="AJ3073" s="549"/>
      <c r="AK3073" s="501" t="s">
        <v>2371</v>
      </c>
      <c r="AL3073" s="550"/>
      <c r="AM3073" s="551"/>
      <c r="AN3073" s="551"/>
    </row>
    <row r="3074" spans="1:40" s="192" customFormat="1" ht="100.5" customHeight="1">
      <c r="A3074" s="4" t="s">
        <v>3860</v>
      </c>
      <c r="B3074" s="49" t="s">
        <v>243</v>
      </c>
      <c r="C3074" s="50" t="s">
        <v>2557</v>
      </c>
      <c r="D3074" s="50" t="s">
        <v>2558</v>
      </c>
      <c r="E3074" s="51" t="s">
        <v>2559</v>
      </c>
      <c r="F3074" s="51" t="s">
        <v>2558</v>
      </c>
      <c r="G3074" s="51" t="s">
        <v>2559</v>
      </c>
      <c r="H3074" s="51" t="s">
        <v>2560</v>
      </c>
      <c r="I3074" s="51" t="s">
        <v>2561</v>
      </c>
      <c r="J3074" s="98" t="s">
        <v>38</v>
      </c>
      <c r="K3074" s="53">
        <v>100</v>
      </c>
      <c r="L3074" s="30">
        <v>271010000</v>
      </c>
      <c r="M3074" s="8" t="s">
        <v>127</v>
      </c>
      <c r="N3074" s="100" t="s">
        <v>1199</v>
      </c>
      <c r="O3074" s="421" t="s">
        <v>2562</v>
      </c>
      <c r="P3074" s="98"/>
      <c r="Q3074" s="55" t="s">
        <v>2192</v>
      </c>
      <c r="R3074" s="49" t="s">
        <v>2404</v>
      </c>
      <c r="S3074" s="415"/>
      <c r="T3074" s="49" t="s">
        <v>51</v>
      </c>
      <c r="U3074" s="415"/>
      <c r="V3074" s="412">
        <v>38455</v>
      </c>
      <c r="W3074" s="412">
        <v>38455</v>
      </c>
      <c r="X3074" s="60">
        <f t="shared" ref="X3074" si="144">W3074*1.12</f>
        <v>43069.600000000006</v>
      </c>
      <c r="Y3074" s="58"/>
      <c r="Z3074" s="50">
        <v>2016</v>
      </c>
      <c r="AA3074" s="50" t="s">
        <v>3861</v>
      </c>
      <c r="AB3074" s="238" t="s">
        <v>2193</v>
      </c>
      <c r="AC3074" s="211" t="s">
        <v>277</v>
      </c>
      <c r="AD3074" s="196"/>
      <c r="AE3074" s="196"/>
      <c r="AF3074" s="196"/>
      <c r="AG3074" s="263"/>
      <c r="AH3074" s="263"/>
      <c r="AI3074" s="263"/>
      <c r="AJ3074" s="263"/>
      <c r="AK3074" s="2" t="s">
        <v>3862</v>
      </c>
      <c r="AL3074" s="190"/>
      <c r="AM3074" s="324"/>
      <c r="AN3074" s="324"/>
    </row>
    <row r="3075" spans="1:40" s="552" customFormat="1" ht="100.5" customHeight="1">
      <c r="A3075" s="540" t="s">
        <v>2563</v>
      </c>
      <c r="B3075" s="493" t="s">
        <v>243</v>
      </c>
      <c r="C3075" s="495" t="s">
        <v>2557</v>
      </c>
      <c r="D3075" s="495" t="s">
        <v>2558</v>
      </c>
      <c r="E3075" s="543" t="s">
        <v>2559</v>
      </c>
      <c r="F3075" s="543" t="s">
        <v>2558</v>
      </c>
      <c r="G3075" s="543" t="s">
        <v>2559</v>
      </c>
      <c r="H3075" s="543" t="s">
        <v>2560</v>
      </c>
      <c r="I3075" s="543" t="s">
        <v>2561</v>
      </c>
      <c r="J3075" s="699" t="s">
        <v>38</v>
      </c>
      <c r="K3075" s="541">
        <v>100</v>
      </c>
      <c r="L3075" s="506">
        <v>711000000</v>
      </c>
      <c r="M3075" s="496" t="s">
        <v>73</v>
      </c>
      <c r="N3075" s="497" t="s">
        <v>1233</v>
      </c>
      <c r="O3075" s="716" t="s">
        <v>2564</v>
      </c>
      <c r="P3075" s="699"/>
      <c r="Q3075" s="494" t="s">
        <v>2192</v>
      </c>
      <c r="R3075" s="493" t="s">
        <v>2404</v>
      </c>
      <c r="S3075" s="701"/>
      <c r="T3075" s="493" t="s">
        <v>51</v>
      </c>
      <c r="U3075" s="701"/>
      <c r="V3075" s="701">
        <v>77770</v>
      </c>
      <c r="W3075" s="703">
        <v>0</v>
      </c>
      <c r="X3075" s="545">
        <v>0</v>
      </c>
      <c r="Y3075" s="546" t="s">
        <v>77</v>
      </c>
      <c r="Z3075" s="495">
        <v>2016</v>
      </c>
      <c r="AA3075" s="495"/>
      <c r="AB3075" s="499" t="s">
        <v>2193</v>
      </c>
      <c r="AC3075" s="547" t="s">
        <v>277</v>
      </c>
      <c r="AD3075" s="548"/>
      <c r="AE3075" s="548"/>
      <c r="AF3075" s="548"/>
      <c r="AG3075" s="549"/>
      <c r="AH3075" s="549"/>
      <c r="AI3075" s="549"/>
      <c r="AJ3075" s="549"/>
      <c r="AK3075" s="501" t="s">
        <v>2371</v>
      </c>
      <c r="AL3075" s="550"/>
      <c r="AM3075" s="551"/>
      <c r="AN3075" s="551"/>
    </row>
    <row r="3076" spans="1:40" s="192" customFormat="1" ht="100.5" customHeight="1">
      <c r="A3076" s="4" t="s">
        <v>3863</v>
      </c>
      <c r="B3076" s="49" t="s">
        <v>243</v>
      </c>
      <c r="C3076" s="50" t="s">
        <v>2557</v>
      </c>
      <c r="D3076" s="50" t="s">
        <v>2558</v>
      </c>
      <c r="E3076" s="51" t="s">
        <v>2559</v>
      </c>
      <c r="F3076" s="51" t="s">
        <v>2558</v>
      </c>
      <c r="G3076" s="51" t="s">
        <v>2559</v>
      </c>
      <c r="H3076" s="51" t="s">
        <v>2560</v>
      </c>
      <c r="I3076" s="51" t="s">
        <v>2561</v>
      </c>
      <c r="J3076" s="98" t="s">
        <v>38</v>
      </c>
      <c r="K3076" s="53">
        <v>100</v>
      </c>
      <c r="L3076" s="30">
        <v>271010000</v>
      </c>
      <c r="M3076" s="8" t="s">
        <v>127</v>
      </c>
      <c r="N3076" s="100" t="s">
        <v>1199</v>
      </c>
      <c r="O3076" s="421" t="s">
        <v>2564</v>
      </c>
      <c r="P3076" s="98"/>
      <c r="Q3076" s="55" t="s">
        <v>2192</v>
      </c>
      <c r="R3076" s="49" t="s">
        <v>2404</v>
      </c>
      <c r="S3076" s="415"/>
      <c r="T3076" s="49" t="s">
        <v>51</v>
      </c>
      <c r="U3076" s="415"/>
      <c r="V3076" s="415">
        <v>77770</v>
      </c>
      <c r="W3076" s="415">
        <v>77770</v>
      </c>
      <c r="X3076" s="60">
        <f t="shared" ref="X3076" si="145">W3076*1.12</f>
        <v>87102.400000000009</v>
      </c>
      <c r="Y3076" s="58"/>
      <c r="Z3076" s="50">
        <v>2016</v>
      </c>
      <c r="AA3076" s="50" t="s">
        <v>3861</v>
      </c>
      <c r="AB3076" s="238" t="s">
        <v>2193</v>
      </c>
      <c r="AC3076" s="211" t="s">
        <v>277</v>
      </c>
      <c r="AD3076" s="196"/>
      <c r="AE3076" s="196"/>
      <c r="AF3076" s="196"/>
      <c r="AG3076" s="263"/>
      <c r="AH3076" s="263"/>
      <c r="AI3076" s="263"/>
      <c r="AJ3076" s="263"/>
      <c r="AK3076" s="2" t="s">
        <v>3862</v>
      </c>
      <c r="AL3076" s="190"/>
      <c r="AM3076" s="324"/>
      <c r="AN3076" s="324"/>
    </row>
    <row r="3077" spans="1:40" s="552" customFormat="1" ht="100.5" customHeight="1">
      <c r="A3077" s="540" t="s">
        <v>2565</v>
      </c>
      <c r="B3077" s="493" t="s">
        <v>243</v>
      </c>
      <c r="C3077" s="495" t="s">
        <v>2557</v>
      </c>
      <c r="D3077" s="495" t="s">
        <v>2558</v>
      </c>
      <c r="E3077" s="543" t="s">
        <v>2559</v>
      </c>
      <c r="F3077" s="543" t="s">
        <v>2558</v>
      </c>
      <c r="G3077" s="543" t="s">
        <v>2559</v>
      </c>
      <c r="H3077" s="543" t="s">
        <v>2560</v>
      </c>
      <c r="I3077" s="543" t="s">
        <v>2561</v>
      </c>
      <c r="J3077" s="699" t="s">
        <v>38</v>
      </c>
      <c r="K3077" s="541">
        <v>100</v>
      </c>
      <c r="L3077" s="506">
        <v>711000000</v>
      </c>
      <c r="M3077" s="496" t="s">
        <v>73</v>
      </c>
      <c r="N3077" s="497" t="s">
        <v>1233</v>
      </c>
      <c r="O3077" s="719" t="s">
        <v>2566</v>
      </c>
      <c r="P3077" s="699"/>
      <c r="Q3077" s="494" t="s">
        <v>2192</v>
      </c>
      <c r="R3077" s="493" t="s">
        <v>2404</v>
      </c>
      <c r="S3077" s="701"/>
      <c r="T3077" s="493" t="s">
        <v>51</v>
      </c>
      <c r="U3077" s="701"/>
      <c r="V3077" s="701">
        <v>59195</v>
      </c>
      <c r="W3077" s="703">
        <v>0</v>
      </c>
      <c r="X3077" s="545">
        <v>0</v>
      </c>
      <c r="Y3077" s="546" t="s">
        <v>77</v>
      </c>
      <c r="Z3077" s="495">
        <v>2016</v>
      </c>
      <c r="AA3077" s="495"/>
      <c r="AB3077" s="499" t="s">
        <v>2193</v>
      </c>
      <c r="AC3077" s="547" t="s">
        <v>277</v>
      </c>
      <c r="AD3077" s="548"/>
      <c r="AE3077" s="548"/>
      <c r="AF3077" s="548"/>
      <c r="AG3077" s="549"/>
      <c r="AH3077" s="549"/>
      <c r="AI3077" s="549"/>
      <c r="AJ3077" s="549"/>
      <c r="AK3077" s="501" t="s">
        <v>2371</v>
      </c>
      <c r="AL3077" s="550"/>
      <c r="AM3077" s="551"/>
      <c r="AN3077" s="551"/>
    </row>
    <row r="3078" spans="1:40" s="192" customFormat="1" ht="100.5" customHeight="1">
      <c r="A3078" s="4" t="s">
        <v>3864</v>
      </c>
      <c r="B3078" s="49" t="s">
        <v>243</v>
      </c>
      <c r="C3078" s="50" t="s">
        <v>2557</v>
      </c>
      <c r="D3078" s="50" t="s">
        <v>2558</v>
      </c>
      <c r="E3078" s="51" t="s">
        <v>2559</v>
      </c>
      <c r="F3078" s="51" t="s">
        <v>2558</v>
      </c>
      <c r="G3078" s="51" t="s">
        <v>2559</v>
      </c>
      <c r="H3078" s="51" t="s">
        <v>2560</v>
      </c>
      <c r="I3078" s="51" t="s">
        <v>2561</v>
      </c>
      <c r="J3078" s="98" t="s">
        <v>38</v>
      </c>
      <c r="K3078" s="53">
        <v>100</v>
      </c>
      <c r="L3078" s="30">
        <v>271010000</v>
      </c>
      <c r="M3078" s="8" t="s">
        <v>127</v>
      </c>
      <c r="N3078" s="100" t="s">
        <v>1199</v>
      </c>
      <c r="O3078" s="417" t="s">
        <v>2566</v>
      </c>
      <c r="P3078" s="98"/>
      <c r="Q3078" s="55" t="s">
        <v>2192</v>
      </c>
      <c r="R3078" s="49" t="s">
        <v>2404</v>
      </c>
      <c r="S3078" s="415"/>
      <c r="T3078" s="49" t="s">
        <v>51</v>
      </c>
      <c r="U3078" s="415"/>
      <c r="V3078" s="415">
        <v>59195</v>
      </c>
      <c r="W3078" s="415">
        <v>59195</v>
      </c>
      <c r="X3078" s="60">
        <f t="shared" ref="X3078" si="146">W3078*1.12</f>
        <v>66298.400000000009</v>
      </c>
      <c r="Y3078" s="58"/>
      <c r="Z3078" s="50">
        <v>2016</v>
      </c>
      <c r="AA3078" s="50" t="s">
        <v>3861</v>
      </c>
      <c r="AB3078" s="238" t="s">
        <v>2193</v>
      </c>
      <c r="AC3078" s="211" t="s">
        <v>277</v>
      </c>
      <c r="AD3078" s="196"/>
      <c r="AE3078" s="196"/>
      <c r="AF3078" s="196"/>
      <c r="AG3078" s="263"/>
      <c r="AH3078" s="263"/>
      <c r="AI3078" s="263"/>
      <c r="AJ3078" s="263"/>
      <c r="AK3078" s="2" t="s">
        <v>3862</v>
      </c>
      <c r="AL3078" s="190"/>
      <c r="AM3078" s="324"/>
      <c r="AN3078" s="324"/>
    </row>
    <row r="3079" spans="1:40" s="552" customFormat="1" ht="100.5" customHeight="1">
      <c r="A3079" s="540" t="s">
        <v>2567</v>
      </c>
      <c r="B3079" s="493" t="s">
        <v>243</v>
      </c>
      <c r="C3079" s="495" t="s">
        <v>2557</v>
      </c>
      <c r="D3079" s="495" t="s">
        <v>2558</v>
      </c>
      <c r="E3079" s="543" t="s">
        <v>2559</v>
      </c>
      <c r="F3079" s="543" t="s">
        <v>2558</v>
      </c>
      <c r="G3079" s="543" t="s">
        <v>2559</v>
      </c>
      <c r="H3079" s="543" t="s">
        <v>2560</v>
      </c>
      <c r="I3079" s="543" t="s">
        <v>2561</v>
      </c>
      <c r="J3079" s="699" t="s">
        <v>38</v>
      </c>
      <c r="K3079" s="541">
        <v>100</v>
      </c>
      <c r="L3079" s="506">
        <v>711000000</v>
      </c>
      <c r="M3079" s="496" t="s">
        <v>73</v>
      </c>
      <c r="N3079" s="497" t="s">
        <v>1233</v>
      </c>
      <c r="O3079" s="719" t="s">
        <v>2568</v>
      </c>
      <c r="P3079" s="699"/>
      <c r="Q3079" s="494" t="s">
        <v>2192</v>
      </c>
      <c r="R3079" s="493" t="s">
        <v>2404</v>
      </c>
      <c r="S3079" s="701"/>
      <c r="T3079" s="493" t="s">
        <v>51</v>
      </c>
      <c r="U3079" s="701"/>
      <c r="V3079" s="701">
        <v>29710</v>
      </c>
      <c r="W3079" s="703">
        <v>0</v>
      </c>
      <c r="X3079" s="545">
        <v>0</v>
      </c>
      <c r="Y3079" s="546" t="s">
        <v>77</v>
      </c>
      <c r="Z3079" s="495">
        <v>2016</v>
      </c>
      <c r="AA3079" s="495"/>
      <c r="AB3079" s="499" t="s">
        <v>2193</v>
      </c>
      <c r="AC3079" s="547" t="s">
        <v>277</v>
      </c>
      <c r="AD3079" s="548"/>
      <c r="AE3079" s="548"/>
      <c r="AF3079" s="548"/>
      <c r="AG3079" s="549"/>
      <c r="AH3079" s="549"/>
      <c r="AI3079" s="549"/>
      <c r="AJ3079" s="549"/>
      <c r="AK3079" s="501" t="s">
        <v>2371</v>
      </c>
      <c r="AL3079" s="550"/>
      <c r="AM3079" s="551"/>
      <c r="AN3079" s="551"/>
    </row>
    <row r="3080" spans="1:40" s="192" customFormat="1" ht="100.5" customHeight="1">
      <c r="A3080" s="4" t="s">
        <v>3865</v>
      </c>
      <c r="B3080" s="49" t="s">
        <v>243</v>
      </c>
      <c r="C3080" s="50" t="s">
        <v>2557</v>
      </c>
      <c r="D3080" s="50" t="s">
        <v>2558</v>
      </c>
      <c r="E3080" s="51" t="s">
        <v>2559</v>
      </c>
      <c r="F3080" s="51" t="s">
        <v>2558</v>
      </c>
      <c r="G3080" s="51" t="s">
        <v>2559</v>
      </c>
      <c r="H3080" s="51" t="s">
        <v>2560</v>
      </c>
      <c r="I3080" s="51" t="s">
        <v>2561</v>
      </c>
      <c r="J3080" s="98" t="s">
        <v>38</v>
      </c>
      <c r="K3080" s="53">
        <v>100</v>
      </c>
      <c r="L3080" s="30">
        <v>271010000</v>
      </c>
      <c r="M3080" s="8" t="s">
        <v>127</v>
      </c>
      <c r="N3080" s="100" t="s">
        <v>1199</v>
      </c>
      <c r="O3080" s="417" t="s">
        <v>2568</v>
      </c>
      <c r="P3080" s="98"/>
      <c r="Q3080" s="55" t="s">
        <v>2192</v>
      </c>
      <c r="R3080" s="49" t="s">
        <v>2404</v>
      </c>
      <c r="S3080" s="415"/>
      <c r="T3080" s="49" t="s">
        <v>51</v>
      </c>
      <c r="U3080" s="415"/>
      <c r="V3080" s="415">
        <v>29710</v>
      </c>
      <c r="W3080" s="415">
        <v>29710</v>
      </c>
      <c r="X3080" s="60">
        <f t="shared" ref="X3080" si="147">W3080*1.12</f>
        <v>33275.200000000004</v>
      </c>
      <c r="Y3080" s="58"/>
      <c r="Z3080" s="50">
        <v>2016</v>
      </c>
      <c r="AA3080" s="50" t="s">
        <v>3861</v>
      </c>
      <c r="AB3080" s="238" t="s">
        <v>2193</v>
      </c>
      <c r="AC3080" s="211" t="s">
        <v>277</v>
      </c>
      <c r="AD3080" s="196"/>
      <c r="AE3080" s="196"/>
      <c r="AF3080" s="196"/>
      <c r="AG3080" s="263"/>
      <c r="AH3080" s="263"/>
      <c r="AI3080" s="263"/>
      <c r="AJ3080" s="263"/>
      <c r="AK3080" s="2" t="s">
        <v>3862</v>
      </c>
      <c r="AL3080" s="190"/>
      <c r="AM3080" s="324"/>
      <c r="AN3080" s="324"/>
    </row>
    <row r="3081" spans="1:40" s="552" customFormat="1" ht="100.5" customHeight="1">
      <c r="A3081" s="540" t="s">
        <v>2569</v>
      </c>
      <c r="B3081" s="493" t="s">
        <v>243</v>
      </c>
      <c r="C3081" s="495" t="s">
        <v>2557</v>
      </c>
      <c r="D3081" s="495" t="s">
        <v>2558</v>
      </c>
      <c r="E3081" s="543" t="s">
        <v>2559</v>
      </c>
      <c r="F3081" s="543" t="s">
        <v>2558</v>
      </c>
      <c r="G3081" s="543" t="s">
        <v>2559</v>
      </c>
      <c r="H3081" s="543" t="s">
        <v>2560</v>
      </c>
      <c r="I3081" s="543" t="s">
        <v>2561</v>
      </c>
      <c r="J3081" s="699" t="s">
        <v>38</v>
      </c>
      <c r="K3081" s="541">
        <v>100</v>
      </c>
      <c r="L3081" s="506">
        <v>711000000</v>
      </c>
      <c r="M3081" s="496" t="s">
        <v>73</v>
      </c>
      <c r="N3081" s="497" t="s">
        <v>1233</v>
      </c>
      <c r="O3081" s="719" t="s">
        <v>2570</v>
      </c>
      <c r="P3081" s="699"/>
      <c r="Q3081" s="494" t="s">
        <v>2192</v>
      </c>
      <c r="R3081" s="493" t="s">
        <v>2404</v>
      </c>
      <c r="S3081" s="701"/>
      <c r="T3081" s="493" t="s">
        <v>51</v>
      </c>
      <c r="U3081" s="701"/>
      <c r="V3081" s="701">
        <v>61165</v>
      </c>
      <c r="W3081" s="703">
        <v>0</v>
      </c>
      <c r="X3081" s="545">
        <v>0</v>
      </c>
      <c r="Y3081" s="546" t="s">
        <v>77</v>
      </c>
      <c r="Z3081" s="495">
        <v>2016</v>
      </c>
      <c r="AA3081" s="495"/>
      <c r="AB3081" s="499" t="s">
        <v>2193</v>
      </c>
      <c r="AC3081" s="547" t="s">
        <v>277</v>
      </c>
      <c r="AD3081" s="548"/>
      <c r="AE3081" s="548"/>
      <c r="AF3081" s="548"/>
      <c r="AG3081" s="549"/>
      <c r="AH3081" s="549"/>
      <c r="AI3081" s="549"/>
      <c r="AJ3081" s="549"/>
      <c r="AK3081" s="501" t="s">
        <v>2371</v>
      </c>
      <c r="AL3081" s="550"/>
      <c r="AM3081" s="551"/>
      <c r="AN3081" s="551"/>
    </row>
    <row r="3082" spans="1:40" s="192" customFormat="1" ht="100.5" customHeight="1">
      <c r="A3082" s="4" t="s">
        <v>3866</v>
      </c>
      <c r="B3082" s="49" t="s">
        <v>243</v>
      </c>
      <c r="C3082" s="50" t="s">
        <v>2557</v>
      </c>
      <c r="D3082" s="50" t="s">
        <v>2558</v>
      </c>
      <c r="E3082" s="51" t="s">
        <v>2559</v>
      </c>
      <c r="F3082" s="51" t="s">
        <v>2558</v>
      </c>
      <c r="G3082" s="51" t="s">
        <v>2559</v>
      </c>
      <c r="H3082" s="51" t="s">
        <v>2560</v>
      </c>
      <c r="I3082" s="51" t="s">
        <v>2561</v>
      </c>
      <c r="J3082" s="98" t="s">
        <v>38</v>
      </c>
      <c r="K3082" s="53">
        <v>100</v>
      </c>
      <c r="L3082" s="30">
        <v>271010000</v>
      </c>
      <c r="M3082" s="8" t="s">
        <v>127</v>
      </c>
      <c r="N3082" s="100" t="s">
        <v>1199</v>
      </c>
      <c r="O3082" s="417" t="s">
        <v>2570</v>
      </c>
      <c r="P3082" s="98"/>
      <c r="Q3082" s="55" t="s">
        <v>2192</v>
      </c>
      <c r="R3082" s="49" t="s">
        <v>2404</v>
      </c>
      <c r="S3082" s="415"/>
      <c r="T3082" s="49" t="s">
        <v>51</v>
      </c>
      <c r="U3082" s="415"/>
      <c r="V3082" s="415">
        <v>61165</v>
      </c>
      <c r="W3082" s="415">
        <v>61165</v>
      </c>
      <c r="X3082" s="60">
        <f t="shared" ref="X3082" si="148">W3082*1.12</f>
        <v>68504.800000000003</v>
      </c>
      <c r="Y3082" s="58"/>
      <c r="Z3082" s="50">
        <v>2016</v>
      </c>
      <c r="AA3082" s="50" t="s">
        <v>3861</v>
      </c>
      <c r="AB3082" s="238" t="s">
        <v>2193</v>
      </c>
      <c r="AC3082" s="211" t="s">
        <v>277</v>
      </c>
      <c r="AD3082" s="196"/>
      <c r="AE3082" s="196"/>
      <c r="AF3082" s="196"/>
      <c r="AG3082" s="263"/>
      <c r="AH3082" s="263"/>
      <c r="AI3082" s="263"/>
      <c r="AJ3082" s="263"/>
      <c r="AK3082" s="2" t="s">
        <v>3862</v>
      </c>
      <c r="AL3082" s="190"/>
      <c r="AM3082" s="324"/>
      <c r="AN3082" s="324"/>
    </row>
    <row r="3083" spans="1:40" s="552" customFormat="1" ht="100.5" customHeight="1">
      <c r="A3083" s="540" t="s">
        <v>2571</v>
      </c>
      <c r="B3083" s="493" t="s">
        <v>243</v>
      </c>
      <c r="C3083" s="495" t="s">
        <v>2557</v>
      </c>
      <c r="D3083" s="495" t="s">
        <v>2558</v>
      </c>
      <c r="E3083" s="543" t="s">
        <v>2559</v>
      </c>
      <c r="F3083" s="543" t="s">
        <v>2558</v>
      </c>
      <c r="G3083" s="543" t="s">
        <v>2559</v>
      </c>
      <c r="H3083" s="543" t="s">
        <v>2560</v>
      </c>
      <c r="I3083" s="543" t="s">
        <v>2561</v>
      </c>
      <c r="J3083" s="699" t="s">
        <v>38</v>
      </c>
      <c r="K3083" s="541">
        <v>100</v>
      </c>
      <c r="L3083" s="506">
        <v>711000000</v>
      </c>
      <c r="M3083" s="496" t="s">
        <v>73</v>
      </c>
      <c r="N3083" s="497" t="s">
        <v>1233</v>
      </c>
      <c r="O3083" s="716" t="s">
        <v>2572</v>
      </c>
      <c r="P3083" s="699"/>
      <c r="Q3083" s="494" t="s">
        <v>2192</v>
      </c>
      <c r="R3083" s="493" t="s">
        <v>2404</v>
      </c>
      <c r="S3083" s="701"/>
      <c r="T3083" s="493" t="s">
        <v>51</v>
      </c>
      <c r="U3083" s="701"/>
      <c r="V3083" s="544">
        <v>46330</v>
      </c>
      <c r="W3083" s="703">
        <v>0</v>
      </c>
      <c r="X3083" s="545">
        <v>0</v>
      </c>
      <c r="Y3083" s="546" t="s">
        <v>77</v>
      </c>
      <c r="Z3083" s="495">
        <v>2016</v>
      </c>
      <c r="AA3083" s="495"/>
      <c r="AB3083" s="499" t="s">
        <v>2193</v>
      </c>
      <c r="AC3083" s="547" t="s">
        <v>277</v>
      </c>
      <c r="AD3083" s="548"/>
      <c r="AE3083" s="548"/>
      <c r="AF3083" s="548"/>
      <c r="AG3083" s="549"/>
      <c r="AH3083" s="549"/>
      <c r="AI3083" s="549"/>
      <c r="AJ3083" s="549"/>
      <c r="AK3083" s="501" t="s">
        <v>2371</v>
      </c>
      <c r="AL3083" s="550"/>
      <c r="AM3083" s="551"/>
      <c r="AN3083" s="551"/>
    </row>
    <row r="3084" spans="1:40" s="192" customFormat="1" ht="100.5" customHeight="1">
      <c r="A3084" s="4" t="s">
        <v>3867</v>
      </c>
      <c r="B3084" s="49" t="s">
        <v>243</v>
      </c>
      <c r="C3084" s="50" t="s">
        <v>2557</v>
      </c>
      <c r="D3084" s="50" t="s">
        <v>2558</v>
      </c>
      <c r="E3084" s="51" t="s">
        <v>2559</v>
      </c>
      <c r="F3084" s="51" t="s">
        <v>2558</v>
      </c>
      <c r="G3084" s="51" t="s">
        <v>2559</v>
      </c>
      <c r="H3084" s="51" t="s">
        <v>2560</v>
      </c>
      <c r="I3084" s="51" t="s">
        <v>2561</v>
      </c>
      <c r="J3084" s="98" t="s">
        <v>38</v>
      </c>
      <c r="K3084" s="53">
        <v>100</v>
      </c>
      <c r="L3084" s="30">
        <v>271010000</v>
      </c>
      <c r="M3084" s="8" t="s">
        <v>127</v>
      </c>
      <c r="N3084" s="100" t="s">
        <v>1199</v>
      </c>
      <c r="O3084" s="421" t="s">
        <v>2572</v>
      </c>
      <c r="P3084" s="98"/>
      <c r="Q3084" s="55" t="s">
        <v>2192</v>
      </c>
      <c r="R3084" s="49" t="s">
        <v>2404</v>
      </c>
      <c r="S3084" s="415"/>
      <c r="T3084" s="49" t="s">
        <v>51</v>
      </c>
      <c r="U3084" s="415"/>
      <c r="V3084" s="93">
        <v>46330</v>
      </c>
      <c r="W3084" s="93">
        <v>46330</v>
      </c>
      <c r="X3084" s="60">
        <f t="shared" ref="X3084" si="149">W3084*1.12</f>
        <v>51889.600000000006</v>
      </c>
      <c r="Y3084" s="58"/>
      <c r="Z3084" s="50">
        <v>2016</v>
      </c>
      <c r="AA3084" s="50" t="s">
        <v>3861</v>
      </c>
      <c r="AB3084" s="238" t="s">
        <v>2193</v>
      </c>
      <c r="AC3084" s="211" t="s">
        <v>277</v>
      </c>
      <c r="AD3084" s="196"/>
      <c r="AE3084" s="196"/>
      <c r="AF3084" s="196"/>
      <c r="AG3084" s="263"/>
      <c r="AH3084" s="263"/>
      <c r="AI3084" s="263"/>
      <c r="AJ3084" s="263"/>
      <c r="AK3084" s="2" t="s">
        <v>3862</v>
      </c>
      <c r="AL3084" s="190"/>
      <c r="AM3084" s="324"/>
      <c r="AN3084" s="324"/>
    </row>
    <row r="3085" spans="1:40" s="552" customFormat="1" ht="100.5" customHeight="1">
      <c r="A3085" s="540" t="s">
        <v>2573</v>
      </c>
      <c r="B3085" s="493" t="s">
        <v>243</v>
      </c>
      <c r="C3085" s="495" t="s">
        <v>2557</v>
      </c>
      <c r="D3085" s="495" t="s">
        <v>2558</v>
      </c>
      <c r="E3085" s="543" t="s">
        <v>2559</v>
      </c>
      <c r="F3085" s="543" t="s">
        <v>2558</v>
      </c>
      <c r="G3085" s="543" t="s">
        <v>2559</v>
      </c>
      <c r="H3085" s="543" t="s">
        <v>2560</v>
      </c>
      <c r="I3085" s="543" t="s">
        <v>2561</v>
      </c>
      <c r="J3085" s="699" t="s">
        <v>38</v>
      </c>
      <c r="K3085" s="541">
        <v>100</v>
      </c>
      <c r="L3085" s="506">
        <v>711000000</v>
      </c>
      <c r="M3085" s="496" t="s">
        <v>73</v>
      </c>
      <c r="N3085" s="497" t="s">
        <v>1233</v>
      </c>
      <c r="O3085" s="719" t="s">
        <v>2574</v>
      </c>
      <c r="P3085" s="699"/>
      <c r="Q3085" s="494" t="s">
        <v>2192</v>
      </c>
      <c r="R3085" s="493" t="s">
        <v>2404</v>
      </c>
      <c r="S3085" s="701"/>
      <c r="T3085" s="493" t="s">
        <v>51</v>
      </c>
      <c r="U3085" s="701"/>
      <c r="V3085" s="701">
        <v>94730</v>
      </c>
      <c r="W3085" s="703">
        <v>0</v>
      </c>
      <c r="X3085" s="545">
        <v>0</v>
      </c>
      <c r="Y3085" s="546" t="s">
        <v>77</v>
      </c>
      <c r="Z3085" s="495">
        <v>2016</v>
      </c>
      <c r="AA3085" s="495"/>
      <c r="AB3085" s="499" t="s">
        <v>2193</v>
      </c>
      <c r="AC3085" s="547" t="s">
        <v>277</v>
      </c>
      <c r="AD3085" s="548"/>
      <c r="AE3085" s="548"/>
      <c r="AF3085" s="548"/>
      <c r="AG3085" s="549"/>
      <c r="AH3085" s="549"/>
      <c r="AI3085" s="549"/>
      <c r="AJ3085" s="549"/>
      <c r="AK3085" s="501" t="s">
        <v>2371</v>
      </c>
      <c r="AL3085" s="550"/>
      <c r="AM3085" s="551"/>
      <c r="AN3085" s="551"/>
    </row>
    <row r="3086" spans="1:40" s="192" customFormat="1" ht="100.5" customHeight="1">
      <c r="A3086" s="4" t="s">
        <v>3868</v>
      </c>
      <c r="B3086" s="49" t="s">
        <v>243</v>
      </c>
      <c r="C3086" s="50" t="s">
        <v>2557</v>
      </c>
      <c r="D3086" s="50" t="s">
        <v>2558</v>
      </c>
      <c r="E3086" s="51" t="s">
        <v>2559</v>
      </c>
      <c r="F3086" s="51" t="s">
        <v>2558</v>
      </c>
      <c r="G3086" s="51" t="s">
        <v>2559</v>
      </c>
      <c r="H3086" s="51" t="s">
        <v>2560</v>
      </c>
      <c r="I3086" s="51" t="s">
        <v>2561</v>
      </c>
      <c r="J3086" s="98" t="s">
        <v>38</v>
      </c>
      <c r="K3086" s="53">
        <v>100</v>
      </c>
      <c r="L3086" s="30">
        <v>271010000</v>
      </c>
      <c r="M3086" s="8" t="s">
        <v>127</v>
      </c>
      <c r="N3086" s="100" t="s">
        <v>1199</v>
      </c>
      <c r="O3086" s="417" t="s">
        <v>2574</v>
      </c>
      <c r="P3086" s="98"/>
      <c r="Q3086" s="55" t="s">
        <v>2192</v>
      </c>
      <c r="R3086" s="49" t="s">
        <v>2404</v>
      </c>
      <c r="S3086" s="415"/>
      <c r="T3086" s="49" t="s">
        <v>51</v>
      </c>
      <c r="U3086" s="415"/>
      <c r="V3086" s="415">
        <v>94730</v>
      </c>
      <c r="W3086" s="415">
        <v>94730</v>
      </c>
      <c r="X3086" s="60">
        <f t="shared" ref="X3086" si="150">W3086*1.12</f>
        <v>106097.60000000001</v>
      </c>
      <c r="Y3086" s="58"/>
      <c r="Z3086" s="50">
        <v>2016</v>
      </c>
      <c r="AA3086" s="50" t="s">
        <v>3861</v>
      </c>
      <c r="AB3086" s="238" t="s">
        <v>2193</v>
      </c>
      <c r="AC3086" s="211" t="s">
        <v>277</v>
      </c>
      <c r="AD3086" s="196"/>
      <c r="AE3086" s="196"/>
      <c r="AF3086" s="196"/>
      <c r="AG3086" s="263"/>
      <c r="AH3086" s="263"/>
      <c r="AI3086" s="263"/>
      <c r="AJ3086" s="263"/>
      <c r="AK3086" s="2" t="s">
        <v>3862</v>
      </c>
      <c r="AL3086" s="190"/>
      <c r="AM3086" s="324"/>
      <c r="AN3086" s="324"/>
    </row>
    <row r="3087" spans="1:40" s="552" customFormat="1" ht="100.5" customHeight="1">
      <c r="A3087" s="540" t="s">
        <v>2575</v>
      </c>
      <c r="B3087" s="493" t="s">
        <v>243</v>
      </c>
      <c r="C3087" s="495" t="s">
        <v>2557</v>
      </c>
      <c r="D3087" s="495" t="s">
        <v>2558</v>
      </c>
      <c r="E3087" s="543" t="s">
        <v>2559</v>
      </c>
      <c r="F3087" s="543" t="s">
        <v>2558</v>
      </c>
      <c r="G3087" s="543" t="s">
        <v>2559</v>
      </c>
      <c r="H3087" s="543" t="s">
        <v>2560</v>
      </c>
      <c r="I3087" s="543" t="s">
        <v>2561</v>
      </c>
      <c r="J3087" s="699" t="s">
        <v>38</v>
      </c>
      <c r="K3087" s="541">
        <v>100</v>
      </c>
      <c r="L3087" s="506">
        <v>711000000</v>
      </c>
      <c r="M3087" s="496" t="s">
        <v>73</v>
      </c>
      <c r="N3087" s="497" t="s">
        <v>1233</v>
      </c>
      <c r="O3087" s="716" t="s">
        <v>2576</v>
      </c>
      <c r="P3087" s="699"/>
      <c r="Q3087" s="494" t="s">
        <v>2192</v>
      </c>
      <c r="R3087" s="493" t="s">
        <v>2404</v>
      </c>
      <c r="S3087" s="701"/>
      <c r="T3087" s="493" t="s">
        <v>51</v>
      </c>
      <c r="U3087" s="701"/>
      <c r="V3087" s="701">
        <v>70575</v>
      </c>
      <c r="W3087" s="703">
        <v>0</v>
      </c>
      <c r="X3087" s="545">
        <v>0</v>
      </c>
      <c r="Y3087" s="546" t="s">
        <v>77</v>
      </c>
      <c r="Z3087" s="495">
        <v>2016</v>
      </c>
      <c r="AA3087" s="495"/>
      <c r="AB3087" s="499" t="s">
        <v>2193</v>
      </c>
      <c r="AC3087" s="547" t="s">
        <v>277</v>
      </c>
      <c r="AD3087" s="548"/>
      <c r="AE3087" s="548"/>
      <c r="AF3087" s="548"/>
      <c r="AG3087" s="549"/>
      <c r="AH3087" s="549"/>
      <c r="AI3087" s="549"/>
      <c r="AJ3087" s="549"/>
      <c r="AK3087" s="501" t="s">
        <v>2371</v>
      </c>
      <c r="AL3087" s="550"/>
      <c r="AM3087" s="551"/>
      <c r="AN3087" s="551"/>
    </row>
    <row r="3088" spans="1:40" s="192" customFormat="1" ht="100.5" customHeight="1">
      <c r="A3088" s="4" t="s">
        <v>3869</v>
      </c>
      <c r="B3088" s="49" t="s">
        <v>243</v>
      </c>
      <c r="C3088" s="50" t="s">
        <v>2557</v>
      </c>
      <c r="D3088" s="50" t="s">
        <v>2558</v>
      </c>
      <c r="E3088" s="51" t="s">
        <v>2559</v>
      </c>
      <c r="F3088" s="51" t="s">
        <v>2558</v>
      </c>
      <c r="G3088" s="51" t="s">
        <v>2559</v>
      </c>
      <c r="H3088" s="51" t="s">
        <v>2560</v>
      </c>
      <c r="I3088" s="51" t="s">
        <v>2561</v>
      </c>
      <c r="J3088" s="98" t="s">
        <v>38</v>
      </c>
      <c r="K3088" s="53">
        <v>100</v>
      </c>
      <c r="L3088" s="30">
        <v>271010000</v>
      </c>
      <c r="M3088" s="8" t="s">
        <v>127</v>
      </c>
      <c r="N3088" s="100" t="s">
        <v>1199</v>
      </c>
      <c r="O3088" s="421" t="s">
        <v>2576</v>
      </c>
      <c r="P3088" s="98"/>
      <c r="Q3088" s="55" t="s">
        <v>2192</v>
      </c>
      <c r="R3088" s="49" t="s">
        <v>2404</v>
      </c>
      <c r="S3088" s="415"/>
      <c r="T3088" s="49" t="s">
        <v>51</v>
      </c>
      <c r="U3088" s="415"/>
      <c r="V3088" s="415">
        <v>70575</v>
      </c>
      <c r="W3088" s="415">
        <v>70575</v>
      </c>
      <c r="X3088" s="60">
        <f t="shared" ref="X3088" si="151">W3088*1.12</f>
        <v>79044.000000000015</v>
      </c>
      <c r="Y3088" s="58"/>
      <c r="Z3088" s="50">
        <v>2016</v>
      </c>
      <c r="AA3088" s="50" t="s">
        <v>3861</v>
      </c>
      <c r="AB3088" s="238" t="s">
        <v>2193</v>
      </c>
      <c r="AC3088" s="211" t="s">
        <v>277</v>
      </c>
      <c r="AD3088" s="196"/>
      <c r="AE3088" s="196"/>
      <c r="AF3088" s="196"/>
      <c r="AG3088" s="263"/>
      <c r="AH3088" s="263"/>
      <c r="AI3088" s="263"/>
      <c r="AJ3088" s="263"/>
      <c r="AK3088" s="2" t="s">
        <v>3862</v>
      </c>
      <c r="AL3088" s="190"/>
      <c r="AM3088" s="324"/>
      <c r="AN3088" s="324"/>
    </row>
    <row r="3089" spans="1:40" s="552" customFormat="1" ht="100.5" customHeight="1">
      <c r="A3089" s="540" t="s">
        <v>2577</v>
      </c>
      <c r="B3089" s="493" t="s">
        <v>243</v>
      </c>
      <c r="C3089" s="495" t="s">
        <v>2557</v>
      </c>
      <c r="D3089" s="495" t="s">
        <v>2558</v>
      </c>
      <c r="E3089" s="543" t="s">
        <v>2559</v>
      </c>
      <c r="F3089" s="543" t="s">
        <v>2558</v>
      </c>
      <c r="G3089" s="543" t="s">
        <v>2559</v>
      </c>
      <c r="H3089" s="543" t="s">
        <v>2560</v>
      </c>
      <c r="I3089" s="543" t="s">
        <v>2561</v>
      </c>
      <c r="J3089" s="699" t="s">
        <v>38</v>
      </c>
      <c r="K3089" s="541">
        <v>100</v>
      </c>
      <c r="L3089" s="506">
        <v>711000000</v>
      </c>
      <c r="M3089" s="496" t="s">
        <v>73</v>
      </c>
      <c r="N3089" s="497" t="s">
        <v>1233</v>
      </c>
      <c r="O3089" s="719" t="s">
        <v>2578</v>
      </c>
      <c r="P3089" s="699"/>
      <c r="Q3089" s="494" t="s">
        <v>2192</v>
      </c>
      <c r="R3089" s="493" t="s">
        <v>2404</v>
      </c>
      <c r="S3089" s="701"/>
      <c r="T3089" s="493" t="s">
        <v>51</v>
      </c>
      <c r="U3089" s="701"/>
      <c r="V3089" s="701">
        <v>81920</v>
      </c>
      <c r="W3089" s="703">
        <v>0</v>
      </c>
      <c r="X3089" s="545">
        <v>0</v>
      </c>
      <c r="Y3089" s="546" t="s">
        <v>77</v>
      </c>
      <c r="Z3089" s="495">
        <v>2016</v>
      </c>
      <c r="AA3089" s="495"/>
      <c r="AB3089" s="499" t="s">
        <v>2193</v>
      </c>
      <c r="AC3089" s="547" t="s">
        <v>277</v>
      </c>
      <c r="AD3089" s="548"/>
      <c r="AE3089" s="548"/>
      <c r="AF3089" s="548"/>
      <c r="AG3089" s="549"/>
      <c r="AH3089" s="549"/>
      <c r="AI3089" s="549"/>
      <c r="AJ3089" s="549"/>
      <c r="AK3089" s="501" t="s">
        <v>2371</v>
      </c>
      <c r="AL3089" s="550"/>
      <c r="AM3089" s="551"/>
      <c r="AN3089" s="551"/>
    </row>
    <row r="3090" spans="1:40" s="192" customFormat="1" ht="100.5" customHeight="1">
      <c r="A3090" s="4" t="s">
        <v>3870</v>
      </c>
      <c r="B3090" s="49" t="s">
        <v>243</v>
      </c>
      <c r="C3090" s="50" t="s">
        <v>2557</v>
      </c>
      <c r="D3090" s="50" t="s">
        <v>2558</v>
      </c>
      <c r="E3090" s="51" t="s">
        <v>2559</v>
      </c>
      <c r="F3090" s="51" t="s">
        <v>2558</v>
      </c>
      <c r="G3090" s="51" t="s">
        <v>2559</v>
      </c>
      <c r="H3090" s="51" t="s">
        <v>2560</v>
      </c>
      <c r="I3090" s="51" t="s">
        <v>2561</v>
      </c>
      <c r="J3090" s="98" t="s">
        <v>38</v>
      </c>
      <c r="K3090" s="53">
        <v>100</v>
      </c>
      <c r="L3090" s="30">
        <v>271010000</v>
      </c>
      <c r="M3090" s="8" t="s">
        <v>127</v>
      </c>
      <c r="N3090" s="100" t="s">
        <v>1199</v>
      </c>
      <c r="O3090" s="417" t="s">
        <v>2578</v>
      </c>
      <c r="P3090" s="98"/>
      <c r="Q3090" s="55" t="s">
        <v>2192</v>
      </c>
      <c r="R3090" s="49" t="s">
        <v>2404</v>
      </c>
      <c r="S3090" s="415"/>
      <c r="T3090" s="49" t="s">
        <v>51</v>
      </c>
      <c r="U3090" s="415"/>
      <c r="V3090" s="415">
        <v>81920</v>
      </c>
      <c r="W3090" s="415">
        <v>81920</v>
      </c>
      <c r="X3090" s="60">
        <f t="shared" ref="X3090" si="152">W3090*1.12</f>
        <v>91750.400000000009</v>
      </c>
      <c r="Y3090" s="58"/>
      <c r="Z3090" s="50">
        <v>2016</v>
      </c>
      <c r="AA3090" s="50" t="s">
        <v>3861</v>
      </c>
      <c r="AB3090" s="238" t="s">
        <v>2193</v>
      </c>
      <c r="AC3090" s="211" t="s">
        <v>277</v>
      </c>
      <c r="AD3090" s="196"/>
      <c r="AE3090" s="196"/>
      <c r="AF3090" s="196"/>
      <c r="AG3090" s="263"/>
      <c r="AH3090" s="263"/>
      <c r="AI3090" s="263"/>
      <c r="AJ3090" s="263"/>
      <c r="AK3090" s="2" t="s">
        <v>3862</v>
      </c>
      <c r="AL3090" s="190"/>
      <c r="AM3090" s="324"/>
      <c r="AN3090" s="324"/>
    </row>
    <row r="3091" spans="1:40" s="552" customFormat="1" ht="100.5" customHeight="1">
      <c r="A3091" s="540" t="s">
        <v>2579</v>
      </c>
      <c r="B3091" s="493" t="s">
        <v>243</v>
      </c>
      <c r="C3091" s="495" t="s">
        <v>2557</v>
      </c>
      <c r="D3091" s="495" t="s">
        <v>2558</v>
      </c>
      <c r="E3091" s="543" t="s">
        <v>2559</v>
      </c>
      <c r="F3091" s="543" t="s">
        <v>2558</v>
      </c>
      <c r="G3091" s="543" t="s">
        <v>2559</v>
      </c>
      <c r="H3091" s="543" t="s">
        <v>2560</v>
      </c>
      <c r="I3091" s="543" t="s">
        <v>2561</v>
      </c>
      <c r="J3091" s="699" t="s">
        <v>38</v>
      </c>
      <c r="K3091" s="541">
        <v>100</v>
      </c>
      <c r="L3091" s="506">
        <v>711000000</v>
      </c>
      <c r="M3091" s="496" t="s">
        <v>73</v>
      </c>
      <c r="N3091" s="497" t="s">
        <v>1233</v>
      </c>
      <c r="O3091" s="719" t="s">
        <v>2580</v>
      </c>
      <c r="P3091" s="699"/>
      <c r="Q3091" s="494" t="s">
        <v>2192</v>
      </c>
      <c r="R3091" s="493" t="s">
        <v>2404</v>
      </c>
      <c r="S3091" s="701"/>
      <c r="T3091" s="493" t="s">
        <v>51</v>
      </c>
      <c r="U3091" s="701"/>
      <c r="V3091" s="701">
        <v>59290</v>
      </c>
      <c r="W3091" s="703">
        <v>0</v>
      </c>
      <c r="X3091" s="545">
        <v>0</v>
      </c>
      <c r="Y3091" s="546" t="s">
        <v>77</v>
      </c>
      <c r="Z3091" s="495">
        <v>2016</v>
      </c>
      <c r="AA3091" s="495"/>
      <c r="AB3091" s="499" t="s">
        <v>2193</v>
      </c>
      <c r="AC3091" s="547" t="s">
        <v>277</v>
      </c>
      <c r="AD3091" s="548"/>
      <c r="AE3091" s="548"/>
      <c r="AF3091" s="548"/>
      <c r="AG3091" s="549"/>
      <c r="AH3091" s="549"/>
      <c r="AI3091" s="549"/>
      <c r="AJ3091" s="549"/>
      <c r="AK3091" s="501" t="s">
        <v>2371</v>
      </c>
      <c r="AL3091" s="550"/>
      <c r="AM3091" s="551"/>
      <c r="AN3091" s="551"/>
    </row>
    <row r="3092" spans="1:40" s="192" customFormat="1" ht="100.5" customHeight="1">
      <c r="A3092" s="4" t="s">
        <v>3871</v>
      </c>
      <c r="B3092" s="49" t="s">
        <v>243</v>
      </c>
      <c r="C3092" s="50" t="s">
        <v>2557</v>
      </c>
      <c r="D3092" s="50" t="s">
        <v>2558</v>
      </c>
      <c r="E3092" s="51" t="s">
        <v>2559</v>
      </c>
      <c r="F3092" s="51" t="s">
        <v>2558</v>
      </c>
      <c r="G3092" s="51" t="s">
        <v>2559</v>
      </c>
      <c r="H3092" s="51" t="s">
        <v>2560</v>
      </c>
      <c r="I3092" s="51" t="s">
        <v>2561</v>
      </c>
      <c r="J3092" s="98" t="s">
        <v>38</v>
      </c>
      <c r="K3092" s="53">
        <v>100</v>
      </c>
      <c r="L3092" s="30">
        <v>271010000</v>
      </c>
      <c r="M3092" s="8" t="s">
        <v>127</v>
      </c>
      <c r="N3092" s="100" t="s">
        <v>1199</v>
      </c>
      <c r="O3092" s="417" t="s">
        <v>2580</v>
      </c>
      <c r="P3092" s="98"/>
      <c r="Q3092" s="55" t="s">
        <v>2192</v>
      </c>
      <c r="R3092" s="49" t="s">
        <v>2404</v>
      </c>
      <c r="S3092" s="415"/>
      <c r="T3092" s="49" t="s">
        <v>51</v>
      </c>
      <c r="U3092" s="415"/>
      <c r="V3092" s="415">
        <v>59290</v>
      </c>
      <c r="W3092" s="415">
        <v>59290</v>
      </c>
      <c r="X3092" s="60">
        <f t="shared" ref="X3092" si="153">W3092*1.12</f>
        <v>66404.800000000003</v>
      </c>
      <c r="Y3092" s="58"/>
      <c r="Z3092" s="50">
        <v>2016</v>
      </c>
      <c r="AA3092" s="50" t="s">
        <v>3861</v>
      </c>
      <c r="AB3092" s="238" t="s">
        <v>2193</v>
      </c>
      <c r="AC3092" s="211" t="s">
        <v>277</v>
      </c>
      <c r="AD3092" s="196"/>
      <c r="AE3092" s="196"/>
      <c r="AF3092" s="196"/>
      <c r="AG3092" s="263"/>
      <c r="AH3092" s="263"/>
      <c r="AI3092" s="263"/>
      <c r="AJ3092" s="263"/>
      <c r="AK3092" s="2" t="s">
        <v>3862</v>
      </c>
      <c r="AL3092" s="190"/>
      <c r="AM3092" s="324"/>
      <c r="AN3092" s="324"/>
    </row>
    <row r="3093" spans="1:40" s="552" customFormat="1" ht="100.5" customHeight="1">
      <c r="A3093" s="540" t="s">
        <v>2581</v>
      </c>
      <c r="B3093" s="493" t="s">
        <v>243</v>
      </c>
      <c r="C3093" s="495" t="s">
        <v>2557</v>
      </c>
      <c r="D3093" s="495" t="s">
        <v>2558</v>
      </c>
      <c r="E3093" s="543" t="s">
        <v>2559</v>
      </c>
      <c r="F3093" s="543" t="s">
        <v>2558</v>
      </c>
      <c r="G3093" s="543" t="s">
        <v>2559</v>
      </c>
      <c r="H3093" s="543" t="s">
        <v>2560</v>
      </c>
      <c r="I3093" s="543" t="s">
        <v>2561</v>
      </c>
      <c r="J3093" s="699" t="s">
        <v>38</v>
      </c>
      <c r="K3093" s="541">
        <v>100</v>
      </c>
      <c r="L3093" s="506">
        <v>711000000</v>
      </c>
      <c r="M3093" s="496" t="s">
        <v>73</v>
      </c>
      <c r="N3093" s="497" t="s">
        <v>1233</v>
      </c>
      <c r="O3093" s="716" t="s">
        <v>2582</v>
      </c>
      <c r="P3093" s="699"/>
      <c r="Q3093" s="494" t="s">
        <v>2192</v>
      </c>
      <c r="R3093" s="493" t="s">
        <v>2404</v>
      </c>
      <c r="S3093" s="701"/>
      <c r="T3093" s="493" t="s">
        <v>51</v>
      </c>
      <c r="U3093" s="701"/>
      <c r="V3093" s="544">
        <v>105150</v>
      </c>
      <c r="W3093" s="703">
        <v>0</v>
      </c>
      <c r="X3093" s="545">
        <v>0</v>
      </c>
      <c r="Y3093" s="546" t="s">
        <v>77</v>
      </c>
      <c r="Z3093" s="495">
        <v>2016</v>
      </c>
      <c r="AA3093" s="495"/>
      <c r="AB3093" s="499" t="s">
        <v>2193</v>
      </c>
      <c r="AC3093" s="547" t="s">
        <v>277</v>
      </c>
      <c r="AD3093" s="548"/>
      <c r="AE3093" s="548"/>
      <c r="AF3093" s="548"/>
      <c r="AG3093" s="549"/>
      <c r="AH3093" s="549"/>
      <c r="AI3093" s="549"/>
      <c r="AJ3093" s="549"/>
      <c r="AK3093" s="501" t="s">
        <v>2371</v>
      </c>
      <c r="AL3093" s="550"/>
      <c r="AM3093" s="551"/>
      <c r="AN3093" s="551"/>
    </row>
    <row r="3094" spans="1:40" s="192" customFormat="1" ht="100.5" customHeight="1">
      <c r="A3094" s="4" t="s">
        <v>3872</v>
      </c>
      <c r="B3094" s="49" t="s">
        <v>243</v>
      </c>
      <c r="C3094" s="50" t="s">
        <v>2557</v>
      </c>
      <c r="D3094" s="50" t="s">
        <v>2558</v>
      </c>
      <c r="E3094" s="51" t="s">
        <v>2559</v>
      </c>
      <c r="F3094" s="51" t="s">
        <v>2558</v>
      </c>
      <c r="G3094" s="51" t="s">
        <v>2559</v>
      </c>
      <c r="H3094" s="51" t="s">
        <v>2560</v>
      </c>
      <c r="I3094" s="51" t="s">
        <v>2561</v>
      </c>
      <c r="J3094" s="98" t="s">
        <v>38</v>
      </c>
      <c r="K3094" s="53">
        <v>100</v>
      </c>
      <c r="L3094" s="30">
        <v>271010000</v>
      </c>
      <c r="M3094" s="8" t="s">
        <v>127</v>
      </c>
      <c r="N3094" s="100" t="s">
        <v>1199</v>
      </c>
      <c r="O3094" s="421" t="s">
        <v>2582</v>
      </c>
      <c r="P3094" s="98"/>
      <c r="Q3094" s="55" t="s">
        <v>2192</v>
      </c>
      <c r="R3094" s="49" t="s">
        <v>2404</v>
      </c>
      <c r="S3094" s="415"/>
      <c r="T3094" s="49" t="s">
        <v>51</v>
      </c>
      <c r="U3094" s="415"/>
      <c r="V3094" s="93">
        <v>105150</v>
      </c>
      <c r="W3094" s="93">
        <v>105150</v>
      </c>
      <c r="X3094" s="60">
        <f t="shared" ref="X3094" si="154">W3094*1.12</f>
        <v>117768.00000000001</v>
      </c>
      <c r="Y3094" s="58"/>
      <c r="Z3094" s="50">
        <v>2016</v>
      </c>
      <c r="AA3094" s="50" t="s">
        <v>3861</v>
      </c>
      <c r="AB3094" s="238" t="s">
        <v>2193</v>
      </c>
      <c r="AC3094" s="211" t="s">
        <v>277</v>
      </c>
      <c r="AD3094" s="196"/>
      <c r="AE3094" s="196"/>
      <c r="AF3094" s="196"/>
      <c r="AG3094" s="263"/>
      <c r="AH3094" s="263"/>
      <c r="AI3094" s="263"/>
      <c r="AJ3094" s="263"/>
      <c r="AK3094" s="2" t="s">
        <v>3862</v>
      </c>
      <c r="AL3094" s="190"/>
      <c r="AM3094" s="324"/>
      <c r="AN3094" s="324"/>
    </row>
    <row r="3095" spans="1:40" s="552" customFormat="1" ht="100.5" customHeight="1">
      <c r="A3095" s="540" t="s">
        <v>2583</v>
      </c>
      <c r="B3095" s="493" t="s">
        <v>243</v>
      </c>
      <c r="C3095" s="495" t="s">
        <v>2557</v>
      </c>
      <c r="D3095" s="495" t="s">
        <v>2558</v>
      </c>
      <c r="E3095" s="543" t="s">
        <v>2559</v>
      </c>
      <c r="F3095" s="543" t="s">
        <v>2558</v>
      </c>
      <c r="G3095" s="543" t="s">
        <v>2559</v>
      </c>
      <c r="H3095" s="543" t="s">
        <v>2560</v>
      </c>
      <c r="I3095" s="543" t="s">
        <v>2561</v>
      </c>
      <c r="J3095" s="699" t="s">
        <v>38</v>
      </c>
      <c r="K3095" s="541">
        <v>100</v>
      </c>
      <c r="L3095" s="506">
        <v>711000000</v>
      </c>
      <c r="M3095" s="496" t="s">
        <v>73</v>
      </c>
      <c r="N3095" s="497" t="s">
        <v>1233</v>
      </c>
      <c r="O3095" s="716" t="s">
        <v>2584</v>
      </c>
      <c r="P3095" s="699"/>
      <c r="Q3095" s="494" t="s">
        <v>2192</v>
      </c>
      <c r="R3095" s="493" t="s">
        <v>2404</v>
      </c>
      <c r="S3095" s="720"/>
      <c r="T3095" s="493" t="s">
        <v>51</v>
      </c>
      <c r="U3095" s="720"/>
      <c r="V3095" s="544">
        <v>146390</v>
      </c>
      <c r="W3095" s="703">
        <v>0</v>
      </c>
      <c r="X3095" s="545">
        <v>0</v>
      </c>
      <c r="Y3095" s="546" t="s">
        <v>77</v>
      </c>
      <c r="Z3095" s="495">
        <v>2016</v>
      </c>
      <c r="AA3095" s="495"/>
      <c r="AB3095" s="499" t="s">
        <v>2193</v>
      </c>
      <c r="AC3095" s="547" t="s">
        <v>277</v>
      </c>
      <c r="AD3095" s="548"/>
      <c r="AE3095" s="548"/>
      <c r="AF3095" s="548"/>
      <c r="AG3095" s="549"/>
      <c r="AH3095" s="549"/>
      <c r="AI3095" s="549"/>
      <c r="AJ3095" s="549"/>
      <c r="AK3095" s="501" t="s">
        <v>2371</v>
      </c>
      <c r="AL3095" s="550"/>
      <c r="AM3095" s="551"/>
      <c r="AN3095" s="551"/>
    </row>
    <row r="3096" spans="1:40" s="192" customFormat="1" ht="100.5" customHeight="1">
      <c r="A3096" s="4" t="s">
        <v>3873</v>
      </c>
      <c r="B3096" s="49" t="s">
        <v>243</v>
      </c>
      <c r="C3096" s="50" t="s">
        <v>2557</v>
      </c>
      <c r="D3096" s="50" t="s">
        <v>2558</v>
      </c>
      <c r="E3096" s="51" t="s">
        <v>2559</v>
      </c>
      <c r="F3096" s="51" t="s">
        <v>2558</v>
      </c>
      <c r="G3096" s="51" t="s">
        <v>2559</v>
      </c>
      <c r="H3096" s="51" t="s">
        <v>2560</v>
      </c>
      <c r="I3096" s="51" t="s">
        <v>2561</v>
      </c>
      <c r="J3096" s="98" t="s">
        <v>38</v>
      </c>
      <c r="K3096" s="53">
        <v>100</v>
      </c>
      <c r="L3096" s="30">
        <v>271010000</v>
      </c>
      <c r="M3096" s="8" t="s">
        <v>127</v>
      </c>
      <c r="N3096" s="100" t="s">
        <v>1199</v>
      </c>
      <c r="O3096" s="421" t="s">
        <v>2584</v>
      </c>
      <c r="P3096" s="98"/>
      <c r="Q3096" s="55" t="s">
        <v>2192</v>
      </c>
      <c r="R3096" s="49" t="s">
        <v>2404</v>
      </c>
      <c r="S3096" s="464"/>
      <c r="T3096" s="49" t="s">
        <v>51</v>
      </c>
      <c r="U3096" s="464"/>
      <c r="V3096" s="93">
        <v>146390</v>
      </c>
      <c r="W3096" s="93">
        <v>146390</v>
      </c>
      <c r="X3096" s="60">
        <f t="shared" ref="X3096" si="155">W3096*1.12</f>
        <v>163956.80000000002</v>
      </c>
      <c r="Y3096" s="58"/>
      <c r="Z3096" s="50">
        <v>2016</v>
      </c>
      <c r="AA3096" s="50" t="s">
        <v>3861</v>
      </c>
      <c r="AB3096" s="238" t="s">
        <v>2193</v>
      </c>
      <c r="AC3096" s="211" t="s">
        <v>277</v>
      </c>
      <c r="AD3096" s="196"/>
      <c r="AE3096" s="196"/>
      <c r="AF3096" s="196"/>
      <c r="AG3096" s="263"/>
      <c r="AH3096" s="263"/>
      <c r="AI3096" s="263"/>
      <c r="AJ3096" s="263"/>
      <c r="AK3096" s="2" t="s">
        <v>3862</v>
      </c>
      <c r="AL3096" s="190"/>
      <c r="AM3096" s="324"/>
      <c r="AN3096" s="324"/>
    </row>
    <row r="3097" spans="1:40" s="552" customFormat="1" ht="100.5" customHeight="1">
      <c r="A3097" s="540" t="s">
        <v>2585</v>
      </c>
      <c r="B3097" s="493" t="s">
        <v>243</v>
      </c>
      <c r="C3097" s="495" t="s">
        <v>2557</v>
      </c>
      <c r="D3097" s="495" t="s">
        <v>2558</v>
      </c>
      <c r="E3097" s="543" t="s">
        <v>2559</v>
      </c>
      <c r="F3097" s="543" t="s">
        <v>2558</v>
      </c>
      <c r="G3097" s="543" t="s">
        <v>2559</v>
      </c>
      <c r="H3097" s="543" t="s">
        <v>2560</v>
      </c>
      <c r="I3097" s="543" t="s">
        <v>2561</v>
      </c>
      <c r="J3097" s="699" t="s">
        <v>38</v>
      </c>
      <c r="K3097" s="541">
        <v>100</v>
      </c>
      <c r="L3097" s="506">
        <v>711000000</v>
      </c>
      <c r="M3097" s="496" t="s">
        <v>73</v>
      </c>
      <c r="N3097" s="497" t="s">
        <v>1233</v>
      </c>
      <c r="O3097" s="699" t="s">
        <v>2586</v>
      </c>
      <c r="P3097" s="699"/>
      <c r="Q3097" s="494" t="s">
        <v>2192</v>
      </c>
      <c r="R3097" s="493" t="s">
        <v>2404</v>
      </c>
      <c r="S3097" s="703"/>
      <c r="T3097" s="493" t="s">
        <v>51</v>
      </c>
      <c r="U3097" s="703"/>
      <c r="V3097" s="544">
        <v>253505</v>
      </c>
      <c r="W3097" s="703">
        <v>0</v>
      </c>
      <c r="X3097" s="545">
        <v>0</v>
      </c>
      <c r="Y3097" s="546" t="s">
        <v>77</v>
      </c>
      <c r="Z3097" s="495">
        <v>2016</v>
      </c>
      <c r="AA3097" s="495"/>
      <c r="AB3097" s="499" t="s">
        <v>2193</v>
      </c>
      <c r="AC3097" s="547" t="s">
        <v>277</v>
      </c>
      <c r="AD3097" s="548"/>
      <c r="AE3097" s="548"/>
      <c r="AF3097" s="548"/>
      <c r="AG3097" s="549"/>
      <c r="AH3097" s="549"/>
      <c r="AI3097" s="549"/>
      <c r="AJ3097" s="549"/>
      <c r="AK3097" s="501" t="s">
        <v>2371</v>
      </c>
      <c r="AL3097" s="550"/>
      <c r="AM3097" s="551"/>
      <c r="AN3097" s="551"/>
    </row>
    <row r="3098" spans="1:40" s="192" customFormat="1" ht="100.5" customHeight="1">
      <c r="A3098" s="4" t="s">
        <v>3874</v>
      </c>
      <c r="B3098" s="49" t="s">
        <v>243</v>
      </c>
      <c r="C3098" s="50" t="s">
        <v>2557</v>
      </c>
      <c r="D3098" s="50" t="s">
        <v>2558</v>
      </c>
      <c r="E3098" s="51" t="s">
        <v>2559</v>
      </c>
      <c r="F3098" s="51" t="s">
        <v>2558</v>
      </c>
      <c r="G3098" s="51" t="s">
        <v>2559</v>
      </c>
      <c r="H3098" s="51" t="s">
        <v>2560</v>
      </c>
      <c r="I3098" s="51" t="s">
        <v>2561</v>
      </c>
      <c r="J3098" s="98" t="s">
        <v>38</v>
      </c>
      <c r="K3098" s="53">
        <v>100</v>
      </c>
      <c r="L3098" s="30">
        <v>271010000</v>
      </c>
      <c r="M3098" s="8" t="s">
        <v>127</v>
      </c>
      <c r="N3098" s="100" t="s">
        <v>1199</v>
      </c>
      <c r="O3098" s="98" t="s">
        <v>2586</v>
      </c>
      <c r="P3098" s="98"/>
      <c r="Q3098" s="55" t="s">
        <v>2192</v>
      </c>
      <c r="R3098" s="49" t="s">
        <v>2404</v>
      </c>
      <c r="S3098" s="412"/>
      <c r="T3098" s="49" t="s">
        <v>51</v>
      </c>
      <c r="U3098" s="412"/>
      <c r="V3098" s="93">
        <v>253505</v>
      </c>
      <c r="W3098" s="93">
        <v>253505</v>
      </c>
      <c r="X3098" s="60">
        <f t="shared" ref="X3098" si="156">W3098*1.12</f>
        <v>283925.60000000003</v>
      </c>
      <c r="Y3098" s="58"/>
      <c r="Z3098" s="50">
        <v>2016</v>
      </c>
      <c r="AA3098" s="50" t="s">
        <v>3861</v>
      </c>
      <c r="AB3098" s="238" t="s">
        <v>2193</v>
      </c>
      <c r="AC3098" s="211" t="s">
        <v>277</v>
      </c>
      <c r="AD3098" s="196"/>
      <c r="AE3098" s="196"/>
      <c r="AF3098" s="196"/>
      <c r="AG3098" s="263"/>
      <c r="AH3098" s="263"/>
      <c r="AI3098" s="263"/>
      <c r="AJ3098" s="263"/>
      <c r="AK3098" s="2" t="s">
        <v>3862</v>
      </c>
      <c r="AL3098" s="190"/>
      <c r="AM3098" s="324"/>
      <c r="AN3098" s="324"/>
    </row>
    <row r="3099" spans="1:40" s="552" customFormat="1" ht="100.5" customHeight="1">
      <c r="A3099" s="540" t="s">
        <v>2587</v>
      </c>
      <c r="B3099" s="493" t="s">
        <v>243</v>
      </c>
      <c r="C3099" s="495" t="s">
        <v>2557</v>
      </c>
      <c r="D3099" s="495" t="s">
        <v>2558</v>
      </c>
      <c r="E3099" s="543" t="s">
        <v>2559</v>
      </c>
      <c r="F3099" s="543" t="s">
        <v>2558</v>
      </c>
      <c r="G3099" s="543" t="s">
        <v>2559</v>
      </c>
      <c r="H3099" s="543" t="s">
        <v>2560</v>
      </c>
      <c r="I3099" s="543" t="s">
        <v>2561</v>
      </c>
      <c r="J3099" s="699" t="s">
        <v>38</v>
      </c>
      <c r="K3099" s="541">
        <v>100</v>
      </c>
      <c r="L3099" s="506">
        <v>711000000</v>
      </c>
      <c r="M3099" s="496" t="s">
        <v>73</v>
      </c>
      <c r="N3099" s="497" t="s">
        <v>1233</v>
      </c>
      <c r="O3099" s="493" t="s">
        <v>264</v>
      </c>
      <c r="P3099" s="699"/>
      <c r="Q3099" s="494" t="s">
        <v>2192</v>
      </c>
      <c r="R3099" s="493" t="s">
        <v>2404</v>
      </c>
      <c r="S3099" s="707"/>
      <c r="T3099" s="493" t="s">
        <v>51</v>
      </c>
      <c r="U3099" s="707"/>
      <c r="V3099" s="544">
        <v>479730</v>
      </c>
      <c r="W3099" s="703">
        <v>0</v>
      </c>
      <c r="X3099" s="545">
        <v>0</v>
      </c>
      <c r="Y3099" s="546" t="s">
        <v>77</v>
      </c>
      <c r="Z3099" s="495">
        <v>2016</v>
      </c>
      <c r="AA3099" s="495"/>
      <c r="AB3099" s="499" t="s">
        <v>2193</v>
      </c>
      <c r="AC3099" s="547" t="s">
        <v>277</v>
      </c>
      <c r="AD3099" s="548"/>
      <c r="AE3099" s="548"/>
      <c r="AF3099" s="548"/>
      <c r="AG3099" s="549"/>
      <c r="AH3099" s="549"/>
      <c r="AI3099" s="549"/>
      <c r="AJ3099" s="549"/>
      <c r="AK3099" s="501" t="s">
        <v>2371</v>
      </c>
      <c r="AL3099" s="550"/>
      <c r="AM3099" s="551"/>
      <c r="AN3099" s="551"/>
    </row>
    <row r="3100" spans="1:40" s="192" customFormat="1" ht="100.5" customHeight="1">
      <c r="A3100" s="4" t="s">
        <v>3875</v>
      </c>
      <c r="B3100" s="49" t="s">
        <v>243</v>
      </c>
      <c r="C3100" s="50" t="s">
        <v>2557</v>
      </c>
      <c r="D3100" s="50" t="s">
        <v>2558</v>
      </c>
      <c r="E3100" s="51" t="s">
        <v>2559</v>
      </c>
      <c r="F3100" s="51" t="s">
        <v>2558</v>
      </c>
      <c r="G3100" s="51" t="s">
        <v>2559</v>
      </c>
      <c r="H3100" s="51" t="s">
        <v>2560</v>
      </c>
      <c r="I3100" s="51" t="s">
        <v>2561</v>
      </c>
      <c r="J3100" s="98" t="s">
        <v>38</v>
      </c>
      <c r="K3100" s="53">
        <v>100</v>
      </c>
      <c r="L3100" s="30">
        <v>271010000</v>
      </c>
      <c r="M3100" s="8" t="s">
        <v>127</v>
      </c>
      <c r="N3100" s="100" t="s">
        <v>1199</v>
      </c>
      <c r="O3100" s="49" t="s">
        <v>264</v>
      </c>
      <c r="P3100" s="98"/>
      <c r="Q3100" s="55" t="s">
        <v>2192</v>
      </c>
      <c r="R3100" s="49" t="s">
        <v>2404</v>
      </c>
      <c r="S3100" s="57"/>
      <c r="T3100" s="49" t="s">
        <v>51</v>
      </c>
      <c r="U3100" s="57"/>
      <c r="V3100" s="93">
        <v>479730</v>
      </c>
      <c r="W3100" s="93">
        <v>479730</v>
      </c>
      <c r="X3100" s="60">
        <f t="shared" ref="X3100" si="157">W3100*1.12</f>
        <v>537297.60000000009</v>
      </c>
      <c r="Y3100" s="58"/>
      <c r="Z3100" s="50">
        <v>2016</v>
      </c>
      <c r="AA3100" s="50" t="s">
        <v>3861</v>
      </c>
      <c r="AB3100" s="238" t="s">
        <v>2193</v>
      </c>
      <c r="AC3100" s="211" t="s">
        <v>277</v>
      </c>
      <c r="AD3100" s="196"/>
      <c r="AE3100" s="196"/>
      <c r="AF3100" s="196"/>
      <c r="AG3100" s="263"/>
      <c r="AH3100" s="263"/>
      <c r="AI3100" s="263"/>
      <c r="AJ3100" s="263"/>
      <c r="AK3100" s="2" t="s">
        <v>3862</v>
      </c>
      <c r="AL3100" s="190"/>
      <c r="AM3100" s="324"/>
      <c r="AN3100" s="324"/>
    </row>
    <row r="3101" spans="1:40" s="552" customFormat="1" ht="100.5" customHeight="1">
      <c r="A3101" s="540" t="s">
        <v>2588</v>
      </c>
      <c r="B3101" s="493" t="s">
        <v>243</v>
      </c>
      <c r="C3101" s="495" t="s">
        <v>2557</v>
      </c>
      <c r="D3101" s="495" t="s">
        <v>2558</v>
      </c>
      <c r="E3101" s="543" t="s">
        <v>2559</v>
      </c>
      <c r="F3101" s="543" t="s">
        <v>2558</v>
      </c>
      <c r="G3101" s="543" t="s">
        <v>2559</v>
      </c>
      <c r="H3101" s="543" t="s">
        <v>2560</v>
      </c>
      <c r="I3101" s="543" t="s">
        <v>2561</v>
      </c>
      <c r="J3101" s="699" t="s">
        <v>38</v>
      </c>
      <c r="K3101" s="541">
        <v>100</v>
      </c>
      <c r="L3101" s="506">
        <v>711000000</v>
      </c>
      <c r="M3101" s="496" t="s">
        <v>73</v>
      </c>
      <c r="N3101" s="497" t="s">
        <v>1233</v>
      </c>
      <c r="O3101" s="699" t="s">
        <v>2240</v>
      </c>
      <c r="P3101" s="699"/>
      <c r="Q3101" s="494" t="s">
        <v>2192</v>
      </c>
      <c r="R3101" s="493" t="s">
        <v>2404</v>
      </c>
      <c r="S3101" s="703"/>
      <c r="T3101" s="493" t="s">
        <v>51</v>
      </c>
      <c r="U3101" s="703"/>
      <c r="V3101" s="544">
        <v>3011760</v>
      </c>
      <c r="W3101" s="703">
        <v>0</v>
      </c>
      <c r="X3101" s="545">
        <v>0</v>
      </c>
      <c r="Y3101" s="546" t="s">
        <v>77</v>
      </c>
      <c r="Z3101" s="495">
        <v>2016</v>
      </c>
      <c r="AA3101" s="495"/>
      <c r="AB3101" s="499" t="s">
        <v>2193</v>
      </c>
      <c r="AC3101" s="547" t="s">
        <v>277</v>
      </c>
      <c r="AD3101" s="548"/>
      <c r="AE3101" s="548"/>
      <c r="AF3101" s="548"/>
      <c r="AG3101" s="549"/>
      <c r="AH3101" s="549"/>
      <c r="AI3101" s="549"/>
      <c r="AJ3101" s="549"/>
      <c r="AK3101" s="501" t="s">
        <v>2371</v>
      </c>
      <c r="AL3101" s="550"/>
      <c r="AM3101" s="551"/>
      <c r="AN3101" s="551"/>
    </row>
    <row r="3102" spans="1:40" s="192" customFormat="1" ht="100.5" customHeight="1">
      <c r="A3102" s="4" t="s">
        <v>3876</v>
      </c>
      <c r="B3102" s="49" t="s">
        <v>243</v>
      </c>
      <c r="C3102" s="50" t="s">
        <v>2557</v>
      </c>
      <c r="D3102" s="50" t="s">
        <v>2558</v>
      </c>
      <c r="E3102" s="51" t="s">
        <v>2559</v>
      </c>
      <c r="F3102" s="51" t="s">
        <v>2558</v>
      </c>
      <c r="G3102" s="51" t="s">
        <v>2559</v>
      </c>
      <c r="H3102" s="51" t="s">
        <v>2560</v>
      </c>
      <c r="I3102" s="51" t="s">
        <v>2561</v>
      </c>
      <c r="J3102" s="98" t="s">
        <v>38</v>
      </c>
      <c r="K3102" s="53">
        <v>100</v>
      </c>
      <c r="L3102" s="30">
        <v>271010000</v>
      </c>
      <c r="M3102" s="8" t="s">
        <v>127</v>
      </c>
      <c r="N3102" s="100" t="s">
        <v>1199</v>
      </c>
      <c r="O3102" s="98" t="s">
        <v>2240</v>
      </c>
      <c r="P3102" s="98"/>
      <c r="Q3102" s="55" t="s">
        <v>2192</v>
      </c>
      <c r="R3102" s="49" t="s">
        <v>2404</v>
      </c>
      <c r="S3102" s="412"/>
      <c r="T3102" s="49" t="s">
        <v>51</v>
      </c>
      <c r="U3102" s="412"/>
      <c r="V3102" s="93">
        <v>3011760</v>
      </c>
      <c r="W3102" s="93">
        <v>3011760</v>
      </c>
      <c r="X3102" s="60">
        <f t="shared" ref="X3102" si="158">W3102*1.12</f>
        <v>3373171.2</v>
      </c>
      <c r="Y3102" s="58"/>
      <c r="Z3102" s="50">
        <v>2016</v>
      </c>
      <c r="AA3102" s="50" t="s">
        <v>3861</v>
      </c>
      <c r="AB3102" s="238" t="s">
        <v>2193</v>
      </c>
      <c r="AC3102" s="211" t="s">
        <v>277</v>
      </c>
      <c r="AD3102" s="196"/>
      <c r="AE3102" s="196"/>
      <c r="AF3102" s="196"/>
      <c r="AG3102" s="263"/>
      <c r="AH3102" s="263"/>
      <c r="AI3102" s="263"/>
      <c r="AJ3102" s="263"/>
      <c r="AK3102" s="2" t="s">
        <v>3862</v>
      </c>
      <c r="AL3102" s="190"/>
      <c r="AM3102" s="324"/>
      <c r="AN3102" s="324"/>
    </row>
    <row r="3103" spans="1:40" s="552" customFormat="1" ht="100.5" customHeight="1">
      <c r="A3103" s="540" t="s">
        <v>2589</v>
      </c>
      <c r="B3103" s="493" t="s">
        <v>243</v>
      </c>
      <c r="C3103" s="495" t="s">
        <v>2557</v>
      </c>
      <c r="D3103" s="495" t="s">
        <v>2558</v>
      </c>
      <c r="E3103" s="543" t="s">
        <v>2559</v>
      </c>
      <c r="F3103" s="543" t="s">
        <v>2558</v>
      </c>
      <c r="G3103" s="543" t="s">
        <v>2559</v>
      </c>
      <c r="H3103" s="543" t="s">
        <v>2560</v>
      </c>
      <c r="I3103" s="543" t="s">
        <v>2561</v>
      </c>
      <c r="J3103" s="699" t="s">
        <v>38</v>
      </c>
      <c r="K3103" s="541">
        <v>100</v>
      </c>
      <c r="L3103" s="506">
        <v>711000000</v>
      </c>
      <c r="M3103" s="496" t="s">
        <v>73</v>
      </c>
      <c r="N3103" s="497" t="s">
        <v>1233</v>
      </c>
      <c r="O3103" s="699" t="s">
        <v>2244</v>
      </c>
      <c r="P3103" s="699"/>
      <c r="Q3103" s="494" t="s">
        <v>2192</v>
      </c>
      <c r="R3103" s="493" t="s">
        <v>2404</v>
      </c>
      <c r="S3103" s="703"/>
      <c r="T3103" s="493" t="s">
        <v>51</v>
      </c>
      <c r="U3103" s="703"/>
      <c r="V3103" s="544">
        <v>2495640</v>
      </c>
      <c r="W3103" s="703">
        <v>0</v>
      </c>
      <c r="X3103" s="545">
        <v>0</v>
      </c>
      <c r="Y3103" s="546" t="s">
        <v>77</v>
      </c>
      <c r="Z3103" s="495">
        <v>2016</v>
      </c>
      <c r="AA3103" s="495"/>
      <c r="AB3103" s="499" t="s">
        <v>2193</v>
      </c>
      <c r="AC3103" s="547" t="s">
        <v>277</v>
      </c>
      <c r="AD3103" s="548"/>
      <c r="AE3103" s="548"/>
      <c r="AF3103" s="548"/>
      <c r="AG3103" s="549"/>
      <c r="AH3103" s="549"/>
      <c r="AI3103" s="549"/>
      <c r="AJ3103" s="549"/>
      <c r="AK3103" s="501" t="s">
        <v>2371</v>
      </c>
      <c r="AL3103" s="550"/>
      <c r="AM3103" s="551"/>
      <c r="AN3103" s="551"/>
    </row>
    <row r="3104" spans="1:40" s="192" customFormat="1" ht="100.5" customHeight="1">
      <c r="A3104" s="4" t="s">
        <v>3877</v>
      </c>
      <c r="B3104" s="49" t="s">
        <v>243</v>
      </c>
      <c r="C3104" s="50" t="s">
        <v>2557</v>
      </c>
      <c r="D3104" s="50" t="s">
        <v>2558</v>
      </c>
      <c r="E3104" s="51" t="s">
        <v>2559</v>
      </c>
      <c r="F3104" s="51" t="s">
        <v>2558</v>
      </c>
      <c r="G3104" s="51" t="s">
        <v>2559</v>
      </c>
      <c r="H3104" s="51" t="s">
        <v>2560</v>
      </c>
      <c r="I3104" s="51" t="s">
        <v>2561</v>
      </c>
      <c r="J3104" s="98" t="s">
        <v>38</v>
      </c>
      <c r="K3104" s="53">
        <v>100</v>
      </c>
      <c r="L3104" s="30">
        <v>271010000</v>
      </c>
      <c r="M3104" s="8" t="s">
        <v>127</v>
      </c>
      <c r="N3104" s="100" t="s">
        <v>1199</v>
      </c>
      <c r="O3104" s="98" t="s">
        <v>2244</v>
      </c>
      <c r="P3104" s="98"/>
      <c r="Q3104" s="55" t="s">
        <v>2192</v>
      </c>
      <c r="R3104" s="49" t="s">
        <v>2404</v>
      </c>
      <c r="S3104" s="412"/>
      <c r="T3104" s="49" t="s">
        <v>51</v>
      </c>
      <c r="U3104" s="412"/>
      <c r="V3104" s="93">
        <v>2495640</v>
      </c>
      <c r="W3104" s="93">
        <v>2495640</v>
      </c>
      <c r="X3104" s="60">
        <f t="shared" ref="X3104" si="159">W3104*1.12</f>
        <v>2795116.8000000003</v>
      </c>
      <c r="Y3104" s="58"/>
      <c r="Z3104" s="50">
        <v>2016</v>
      </c>
      <c r="AA3104" s="50" t="s">
        <v>3861</v>
      </c>
      <c r="AB3104" s="238" t="s">
        <v>2193</v>
      </c>
      <c r="AC3104" s="211" t="s">
        <v>277</v>
      </c>
      <c r="AD3104" s="196"/>
      <c r="AE3104" s="196"/>
      <c r="AF3104" s="196"/>
      <c r="AG3104" s="263"/>
      <c r="AH3104" s="263"/>
      <c r="AI3104" s="263"/>
      <c r="AJ3104" s="263"/>
      <c r="AK3104" s="2" t="s">
        <v>3862</v>
      </c>
      <c r="AL3104" s="190"/>
      <c r="AM3104" s="324"/>
      <c r="AN3104" s="324"/>
    </row>
    <row r="3105" spans="1:40" s="552" customFormat="1" ht="100.5" customHeight="1">
      <c r="A3105" s="540" t="s">
        <v>2590</v>
      </c>
      <c r="B3105" s="493" t="s">
        <v>243</v>
      </c>
      <c r="C3105" s="495" t="s">
        <v>2557</v>
      </c>
      <c r="D3105" s="495" t="s">
        <v>2558</v>
      </c>
      <c r="E3105" s="543" t="s">
        <v>2559</v>
      </c>
      <c r="F3105" s="543" t="s">
        <v>2558</v>
      </c>
      <c r="G3105" s="543" t="s">
        <v>2559</v>
      </c>
      <c r="H3105" s="543" t="s">
        <v>2560</v>
      </c>
      <c r="I3105" s="543" t="s">
        <v>2561</v>
      </c>
      <c r="J3105" s="699" t="s">
        <v>38</v>
      </c>
      <c r="K3105" s="541">
        <v>100</v>
      </c>
      <c r="L3105" s="506">
        <v>711000000</v>
      </c>
      <c r="M3105" s="496" t="s">
        <v>73</v>
      </c>
      <c r="N3105" s="497" t="s">
        <v>1233</v>
      </c>
      <c r="O3105" s="699" t="s">
        <v>2242</v>
      </c>
      <c r="P3105" s="699"/>
      <c r="Q3105" s="494" t="s">
        <v>2192</v>
      </c>
      <c r="R3105" s="493" t="s">
        <v>2404</v>
      </c>
      <c r="S3105" s="703"/>
      <c r="T3105" s="493" t="s">
        <v>51</v>
      </c>
      <c r="U3105" s="703"/>
      <c r="V3105" s="544">
        <v>2456625</v>
      </c>
      <c r="W3105" s="703">
        <v>0</v>
      </c>
      <c r="X3105" s="545">
        <v>0</v>
      </c>
      <c r="Y3105" s="546" t="s">
        <v>77</v>
      </c>
      <c r="Z3105" s="495">
        <v>2016</v>
      </c>
      <c r="AA3105" s="495"/>
      <c r="AB3105" s="499" t="s">
        <v>2193</v>
      </c>
      <c r="AC3105" s="547" t="s">
        <v>277</v>
      </c>
      <c r="AD3105" s="548"/>
      <c r="AE3105" s="548"/>
      <c r="AF3105" s="548"/>
      <c r="AG3105" s="549"/>
      <c r="AH3105" s="549"/>
      <c r="AI3105" s="549"/>
      <c r="AJ3105" s="549"/>
      <c r="AK3105" s="501" t="s">
        <v>2371</v>
      </c>
      <c r="AL3105" s="550"/>
      <c r="AM3105" s="551"/>
      <c r="AN3105" s="551"/>
    </row>
    <row r="3106" spans="1:40" s="192" customFormat="1" ht="100.5" customHeight="1">
      <c r="A3106" s="4" t="s">
        <v>3878</v>
      </c>
      <c r="B3106" s="49" t="s">
        <v>243</v>
      </c>
      <c r="C3106" s="50" t="s">
        <v>2557</v>
      </c>
      <c r="D3106" s="50" t="s">
        <v>2558</v>
      </c>
      <c r="E3106" s="51" t="s">
        <v>2559</v>
      </c>
      <c r="F3106" s="51" t="s">
        <v>2558</v>
      </c>
      <c r="G3106" s="51" t="s">
        <v>2559</v>
      </c>
      <c r="H3106" s="51" t="s">
        <v>2560</v>
      </c>
      <c r="I3106" s="51" t="s">
        <v>2561</v>
      </c>
      <c r="J3106" s="98" t="s">
        <v>38</v>
      </c>
      <c r="K3106" s="53">
        <v>100</v>
      </c>
      <c r="L3106" s="30">
        <v>271010000</v>
      </c>
      <c r="M3106" s="8" t="s">
        <v>127</v>
      </c>
      <c r="N3106" s="100" t="s">
        <v>1199</v>
      </c>
      <c r="O3106" s="98" t="s">
        <v>2242</v>
      </c>
      <c r="P3106" s="98"/>
      <c r="Q3106" s="55" t="s">
        <v>2192</v>
      </c>
      <c r="R3106" s="49" t="s">
        <v>2404</v>
      </c>
      <c r="S3106" s="412"/>
      <c r="T3106" s="49" t="s">
        <v>51</v>
      </c>
      <c r="U3106" s="412"/>
      <c r="V3106" s="93">
        <v>2456625</v>
      </c>
      <c r="W3106" s="93">
        <v>2456625</v>
      </c>
      <c r="X3106" s="60">
        <f t="shared" ref="X3106" si="160">W3106*1.12</f>
        <v>2751420.0000000005</v>
      </c>
      <c r="Y3106" s="58"/>
      <c r="Z3106" s="50">
        <v>2016</v>
      </c>
      <c r="AA3106" s="50" t="s">
        <v>3861</v>
      </c>
      <c r="AB3106" s="238" t="s">
        <v>2193</v>
      </c>
      <c r="AC3106" s="211" t="s">
        <v>277</v>
      </c>
      <c r="AD3106" s="196"/>
      <c r="AE3106" s="196"/>
      <c r="AF3106" s="196"/>
      <c r="AG3106" s="263"/>
      <c r="AH3106" s="263"/>
      <c r="AI3106" s="263"/>
      <c r="AJ3106" s="263"/>
      <c r="AK3106" s="2" t="s">
        <v>3862</v>
      </c>
      <c r="AL3106" s="190"/>
      <c r="AM3106" s="324"/>
      <c r="AN3106" s="324"/>
    </row>
    <row r="3107" spans="1:40" s="552" customFormat="1" ht="100.5" customHeight="1">
      <c r="A3107" s="540" t="s">
        <v>2591</v>
      </c>
      <c r="B3107" s="493" t="s">
        <v>243</v>
      </c>
      <c r="C3107" s="495" t="s">
        <v>2557</v>
      </c>
      <c r="D3107" s="495" t="s">
        <v>2558</v>
      </c>
      <c r="E3107" s="543" t="s">
        <v>2559</v>
      </c>
      <c r="F3107" s="543" t="s">
        <v>2558</v>
      </c>
      <c r="G3107" s="543" t="s">
        <v>2559</v>
      </c>
      <c r="H3107" s="543" t="s">
        <v>2560</v>
      </c>
      <c r="I3107" s="543" t="s">
        <v>2561</v>
      </c>
      <c r="J3107" s="699" t="s">
        <v>38</v>
      </c>
      <c r="K3107" s="541">
        <v>100</v>
      </c>
      <c r="L3107" s="506">
        <v>711000000</v>
      </c>
      <c r="M3107" s="496" t="s">
        <v>73</v>
      </c>
      <c r="N3107" s="497" t="s">
        <v>1233</v>
      </c>
      <c r="O3107" s="716" t="s">
        <v>2592</v>
      </c>
      <c r="P3107" s="699"/>
      <c r="Q3107" s="494" t="s">
        <v>2192</v>
      </c>
      <c r="R3107" s="493" t="s">
        <v>2404</v>
      </c>
      <c r="S3107" s="701"/>
      <c r="T3107" s="493" t="s">
        <v>51</v>
      </c>
      <c r="U3107" s="701"/>
      <c r="V3107" s="544">
        <v>981180</v>
      </c>
      <c r="W3107" s="703">
        <v>0</v>
      </c>
      <c r="X3107" s="545">
        <v>0</v>
      </c>
      <c r="Y3107" s="546" t="s">
        <v>77</v>
      </c>
      <c r="Z3107" s="495">
        <v>2016</v>
      </c>
      <c r="AA3107" s="495"/>
      <c r="AB3107" s="499" t="s">
        <v>2193</v>
      </c>
      <c r="AC3107" s="547" t="s">
        <v>277</v>
      </c>
      <c r="AD3107" s="548"/>
      <c r="AE3107" s="548"/>
      <c r="AF3107" s="548"/>
      <c r="AG3107" s="549"/>
      <c r="AH3107" s="549"/>
      <c r="AI3107" s="549"/>
      <c r="AJ3107" s="549"/>
      <c r="AK3107" s="501" t="s">
        <v>2371</v>
      </c>
      <c r="AL3107" s="550"/>
      <c r="AM3107" s="551"/>
      <c r="AN3107" s="551"/>
    </row>
    <row r="3108" spans="1:40" s="192" customFormat="1" ht="100.5" customHeight="1">
      <c r="A3108" s="4" t="s">
        <v>3879</v>
      </c>
      <c r="B3108" s="49" t="s">
        <v>243</v>
      </c>
      <c r="C3108" s="50" t="s">
        <v>2557</v>
      </c>
      <c r="D3108" s="50" t="s">
        <v>2558</v>
      </c>
      <c r="E3108" s="51" t="s">
        <v>2559</v>
      </c>
      <c r="F3108" s="51" t="s">
        <v>2558</v>
      </c>
      <c r="G3108" s="51" t="s">
        <v>2559</v>
      </c>
      <c r="H3108" s="51" t="s">
        <v>2560</v>
      </c>
      <c r="I3108" s="51" t="s">
        <v>2561</v>
      </c>
      <c r="J3108" s="98" t="s">
        <v>38</v>
      </c>
      <c r="K3108" s="53">
        <v>100</v>
      </c>
      <c r="L3108" s="95">
        <v>231010000</v>
      </c>
      <c r="M3108" s="5" t="s">
        <v>128</v>
      </c>
      <c r="N3108" s="100" t="s">
        <v>1199</v>
      </c>
      <c r="O3108" s="421" t="s">
        <v>2592</v>
      </c>
      <c r="P3108" s="98"/>
      <c r="Q3108" s="55" t="s">
        <v>2192</v>
      </c>
      <c r="R3108" s="49" t="s">
        <v>2404</v>
      </c>
      <c r="S3108" s="415"/>
      <c r="T3108" s="49" t="s">
        <v>51</v>
      </c>
      <c r="U3108" s="415"/>
      <c r="V3108" s="93">
        <v>981180</v>
      </c>
      <c r="W3108" s="93">
        <v>981180</v>
      </c>
      <c r="X3108" s="60">
        <f t="shared" ref="X3108" si="161">W3108*1.12</f>
        <v>1098921.6000000001</v>
      </c>
      <c r="Y3108" s="58"/>
      <c r="Z3108" s="50">
        <v>2016</v>
      </c>
      <c r="AA3108" s="50" t="s">
        <v>3861</v>
      </c>
      <c r="AB3108" s="238" t="s">
        <v>2193</v>
      </c>
      <c r="AC3108" s="211" t="s">
        <v>277</v>
      </c>
      <c r="AD3108" s="196"/>
      <c r="AE3108" s="196"/>
      <c r="AF3108" s="196"/>
      <c r="AG3108" s="263"/>
      <c r="AH3108" s="263"/>
      <c r="AI3108" s="263"/>
      <c r="AJ3108" s="263"/>
      <c r="AK3108" s="2" t="s">
        <v>3862</v>
      </c>
      <c r="AL3108" s="190"/>
      <c r="AM3108" s="324"/>
      <c r="AN3108" s="324"/>
    </row>
    <row r="3109" spans="1:40" s="552" customFormat="1" ht="100.5" customHeight="1">
      <c r="A3109" s="540" t="s">
        <v>2593</v>
      </c>
      <c r="B3109" s="493" t="s">
        <v>243</v>
      </c>
      <c r="C3109" s="495" t="s">
        <v>2557</v>
      </c>
      <c r="D3109" s="495" t="s">
        <v>2558</v>
      </c>
      <c r="E3109" s="543" t="s">
        <v>2559</v>
      </c>
      <c r="F3109" s="543" t="s">
        <v>2558</v>
      </c>
      <c r="G3109" s="543" t="s">
        <v>2559</v>
      </c>
      <c r="H3109" s="543" t="s">
        <v>2560</v>
      </c>
      <c r="I3109" s="543" t="s">
        <v>2561</v>
      </c>
      <c r="J3109" s="699" t="s">
        <v>38</v>
      </c>
      <c r="K3109" s="541">
        <v>100</v>
      </c>
      <c r="L3109" s="506">
        <v>711000000</v>
      </c>
      <c r="M3109" s="496" t="s">
        <v>73</v>
      </c>
      <c r="N3109" s="497" t="s">
        <v>1233</v>
      </c>
      <c r="O3109" s="716" t="s">
        <v>2594</v>
      </c>
      <c r="P3109" s="699"/>
      <c r="Q3109" s="494" t="s">
        <v>2192</v>
      </c>
      <c r="R3109" s="493" t="s">
        <v>2404</v>
      </c>
      <c r="S3109" s="701"/>
      <c r="T3109" s="493" t="s">
        <v>51</v>
      </c>
      <c r="U3109" s="701"/>
      <c r="V3109" s="544">
        <v>228942</v>
      </c>
      <c r="W3109" s="703">
        <v>0</v>
      </c>
      <c r="X3109" s="545">
        <v>0</v>
      </c>
      <c r="Y3109" s="546" t="s">
        <v>77</v>
      </c>
      <c r="Z3109" s="495">
        <v>2016</v>
      </c>
      <c r="AA3109" s="495"/>
      <c r="AB3109" s="499" t="s">
        <v>2193</v>
      </c>
      <c r="AC3109" s="547" t="s">
        <v>277</v>
      </c>
      <c r="AD3109" s="548"/>
      <c r="AE3109" s="548"/>
      <c r="AF3109" s="548"/>
      <c r="AG3109" s="549"/>
      <c r="AH3109" s="549"/>
      <c r="AI3109" s="549"/>
      <c r="AJ3109" s="549"/>
      <c r="AK3109" s="501" t="s">
        <v>2371</v>
      </c>
      <c r="AL3109" s="550"/>
      <c r="AM3109" s="551"/>
      <c r="AN3109" s="551"/>
    </row>
    <row r="3110" spans="1:40" s="192" customFormat="1" ht="100.5" customHeight="1">
      <c r="A3110" s="4" t="s">
        <v>3880</v>
      </c>
      <c r="B3110" s="49" t="s">
        <v>243</v>
      </c>
      <c r="C3110" s="50" t="s">
        <v>2557</v>
      </c>
      <c r="D3110" s="50" t="s">
        <v>2558</v>
      </c>
      <c r="E3110" s="51" t="s">
        <v>2559</v>
      </c>
      <c r="F3110" s="51" t="s">
        <v>2558</v>
      </c>
      <c r="G3110" s="51" t="s">
        <v>2559</v>
      </c>
      <c r="H3110" s="51" t="s">
        <v>2560</v>
      </c>
      <c r="I3110" s="51" t="s">
        <v>2561</v>
      </c>
      <c r="J3110" s="98" t="s">
        <v>38</v>
      </c>
      <c r="K3110" s="53">
        <v>100</v>
      </c>
      <c r="L3110" s="95">
        <v>231010000</v>
      </c>
      <c r="M3110" s="5" t="s">
        <v>128</v>
      </c>
      <c r="N3110" s="100" t="s">
        <v>1199</v>
      </c>
      <c r="O3110" s="421" t="s">
        <v>2594</v>
      </c>
      <c r="P3110" s="98"/>
      <c r="Q3110" s="55" t="s">
        <v>2192</v>
      </c>
      <c r="R3110" s="49" t="s">
        <v>2404</v>
      </c>
      <c r="S3110" s="415"/>
      <c r="T3110" s="49" t="s">
        <v>51</v>
      </c>
      <c r="U3110" s="415"/>
      <c r="V3110" s="93">
        <v>228942</v>
      </c>
      <c r="W3110" s="93">
        <v>228942</v>
      </c>
      <c r="X3110" s="60">
        <f t="shared" ref="X3110" si="162">W3110*1.12</f>
        <v>256415.04000000004</v>
      </c>
      <c r="Y3110" s="58"/>
      <c r="Z3110" s="50">
        <v>2016</v>
      </c>
      <c r="AA3110" s="50" t="s">
        <v>3861</v>
      </c>
      <c r="AB3110" s="238" t="s">
        <v>2193</v>
      </c>
      <c r="AC3110" s="211" t="s">
        <v>277</v>
      </c>
      <c r="AD3110" s="196"/>
      <c r="AE3110" s="196"/>
      <c r="AF3110" s="196"/>
      <c r="AG3110" s="263"/>
      <c r="AH3110" s="263"/>
      <c r="AI3110" s="263"/>
      <c r="AJ3110" s="263"/>
      <c r="AK3110" s="2" t="s">
        <v>3862</v>
      </c>
      <c r="AL3110" s="190"/>
      <c r="AM3110" s="324"/>
      <c r="AN3110" s="324"/>
    </row>
    <row r="3111" spans="1:40" s="552" customFormat="1" ht="100.5" customHeight="1">
      <c r="A3111" s="540" t="s">
        <v>2595</v>
      </c>
      <c r="B3111" s="493" t="s">
        <v>243</v>
      </c>
      <c r="C3111" s="495" t="s">
        <v>2557</v>
      </c>
      <c r="D3111" s="495" t="s">
        <v>2558</v>
      </c>
      <c r="E3111" s="543" t="s">
        <v>2559</v>
      </c>
      <c r="F3111" s="543" t="s">
        <v>2558</v>
      </c>
      <c r="G3111" s="543" t="s">
        <v>2559</v>
      </c>
      <c r="H3111" s="543" t="s">
        <v>2560</v>
      </c>
      <c r="I3111" s="543" t="s">
        <v>2561</v>
      </c>
      <c r="J3111" s="699" t="s">
        <v>38</v>
      </c>
      <c r="K3111" s="541">
        <v>100</v>
      </c>
      <c r="L3111" s="506">
        <v>711000000</v>
      </c>
      <c r="M3111" s="496" t="s">
        <v>73</v>
      </c>
      <c r="N3111" s="497" t="s">
        <v>1233</v>
      </c>
      <c r="O3111" s="716" t="s">
        <v>2596</v>
      </c>
      <c r="P3111" s="699"/>
      <c r="Q3111" s="494" t="s">
        <v>2192</v>
      </c>
      <c r="R3111" s="493" t="s">
        <v>2404</v>
      </c>
      <c r="S3111" s="701"/>
      <c r="T3111" s="493" t="s">
        <v>51</v>
      </c>
      <c r="U3111" s="701"/>
      <c r="V3111" s="701">
        <v>155754.20000000001</v>
      </c>
      <c r="W3111" s="703">
        <v>0</v>
      </c>
      <c r="X3111" s="545">
        <v>0</v>
      </c>
      <c r="Y3111" s="546" t="s">
        <v>77</v>
      </c>
      <c r="Z3111" s="495">
        <v>2016</v>
      </c>
      <c r="AA3111" s="495"/>
      <c r="AB3111" s="499" t="s">
        <v>2193</v>
      </c>
      <c r="AC3111" s="547" t="s">
        <v>277</v>
      </c>
      <c r="AD3111" s="548"/>
      <c r="AE3111" s="548"/>
      <c r="AF3111" s="548"/>
      <c r="AG3111" s="549"/>
      <c r="AH3111" s="549"/>
      <c r="AI3111" s="549"/>
      <c r="AJ3111" s="549"/>
      <c r="AK3111" s="501" t="s">
        <v>2371</v>
      </c>
      <c r="AL3111" s="550"/>
      <c r="AM3111" s="551"/>
      <c r="AN3111" s="551"/>
    </row>
    <row r="3112" spans="1:40" s="192" customFormat="1" ht="100.5" customHeight="1">
      <c r="A3112" s="4" t="s">
        <v>3881</v>
      </c>
      <c r="B3112" s="49" t="s">
        <v>243</v>
      </c>
      <c r="C3112" s="50" t="s">
        <v>2557</v>
      </c>
      <c r="D3112" s="50" t="s">
        <v>2558</v>
      </c>
      <c r="E3112" s="51" t="s">
        <v>2559</v>
      </c>
      <c r="F3112" s="51" t="s">
        <v>2558</v>
      </c>
      <c r="G3112" s="51" t="s">
        <v>2559</v>
      </c>
      <c r="H3112" s="51" t="s">
        <v>2560</v>
      </c>
      <c r="I3112" s="51" t="s">
        <v>2561</v>
      </c>
      <c r="J3112" s="98" t="s">
        <v>38</v>
      </c>
      <c r="K3112" s="53">
        <v>100</v>
      </c>
      <c r="L3112" s="95">
        <v>231010000</v>
      </c>
      <c r="M3112" s="5" t="s">
        <v>128</v>
      </c>
      <c r="N3112" s="100" t="s">
        <v>1199</v>
      </c>
      <c r="O3112" s="421" t="s">
        <v>2596</v>
      </c>
      <c r="P3112" s="98"/>
      <c r="Q3112" s="55" t="s">
        <v>2192</v>
      </c>
      <c r="R3112" s="49" t="s">
        <v>2404</v>
      </c>
      <c r="S3112" s="415"/>
      <c r="T3112" s="49" t="s">
        <v>51</v>
      </c>
      <c r="U3112" s="415"/>
      <c r="V3112" s="415">
        <v>155754.20000000001</v>
      </c>
      <c r="W3112" s="415">
        <v>155754.20000000001</v>
      </c>
      <c r="X3112" s="60">
        <f t="shared" ref="X3112" si="163">W3112*1.12</f>
        <v>174444.70400000003</v>
      </c>
      <c r="Y3112" s="58"/>
      <c r="Z3112" s="50">
        <v>2016</v>
      </c>
      <c r="AA3112" s="50" t="s">
        <v>3861</v>
      </c>
      <c r="AB3112" s="238" t="s">
        <v>2193</v>
      </c>
      <c r="AC3112" s="211" t="s">
        <v>277</v>
      </c>
      <c r="AD3112" s="196"/>
      <c r="AE3112" s="196"/>
      <c r="AF3112" s="196"/>
      <c r="AG3112" s="263"/>
      <c r="AH3112" s="263"/>
      <c r="AI3112" s="263"/>
      <c r="AJ3112" s="263"/>
      <c r="AK3112" s="2" t="s">
        <v>3862</v>
      </c>
      <c r="AL3112" s="190"/>
      <c r="AM3112" s="324"/>
      <c r="AN3112" s="324"/>
    </row>
    <row r="3113" spans="1:40" s="552" customFormat="1" ht="100.5" customHeight="1">
      <c r="A3113" s="540" t="s">
        <v>2597</v>
      </c>
      <c r="B3113" s="493" t="s">
        <v>243</v>
      </c>
      <c r="C3113" s="495" t="s">
        <v>2557</v>
      </c>
      <c r="D3113" s="495" t="s">
        <v>2558</v>
      </c>
      <c r="E3113" s="543" t="s">
        <v>2559</v>
      </c>
      <c r="F3113" s="543" t="s">
        <v>2558</v>
      </c>
      <c r="G3113" s="543" t="s">
        <v>2559</v>
      </c>
      <c r="H3113" s="543" t="s">
        <v>2560</v>
      </c>
      <c r="I3113" s="543" t="s">
        <v>2561</v>
      </c>
      <c r="J3113" s="699" t="s">
        <v>38</v>
      </c>
      <c r="K3113" s="541">
        <v>100</v>
      </c>
      <c r="L3113" s="506">
        <v>711000000</v>
      </c>
      <c r="M3113" s="496" t="s">
        <v>73</v>
      </c>
      <c r="N3113" s="497" t="s">
        <v>1233</v>
      </c>
      <c r="O3113" s="716" t="s">
        <v>2598</v>
      </c>
      <c r="P3113" s="699"/>
      <c r="Q3113" s="494" t="s">
        <v>2192</v>
      </c>
      <c r="R3113" s="493" t="s">
        <v>2404</v>
      </c>
      <c r="S3113" s="701"/>
      <c r="T3113" s="493" t="s">
        <v>51</v>
      </c>
      <c r="U3113" s="701"/>
      <c r="V3113" s="701">
        <v>175123.3</v>
      </c>
      <c r="W3113" s="703">
        <v>0</v>
      </c>
      <c r="X3113" s="545">
        <v>0</v>
      </c>
      <c r="Y3113" s="546" t="s">
        <v>77</v>
      </c>
      <c r="Z3113" s="495">
        <v>2016</v>
      </c>
      <c r="AA3113" s="495"/>
      <c r="AB3113" s="499" t="s">
        <v>2193</v>
      </c>
      <c r="AC3113" s="547" t="s">
        <v>277</v>
      </c>
      <c r="AD3113" s="548"/>
      <c r="AE3113" s="548"/>
      <c r="AF3113" s="548"/>
      <c r="AG3113" s="549"/>
      <c r="AH3113" s="549"/>
      <c r="AI3113" s="549"/>
      <c r="AJ3113" s="549"/>
      <c r="AK3113" s="501" t="s">
        <v>2371</v>
      </c>
      <c r="AL3113" s="550"/>
      <c r="AM3113" s="551"/>
      <c r="AN3113" s="551"/>
    </row>
    <row r="3114" spans="1:40" s="192" customFormat="1" ht="100.5" customHeight="1">
      <c r="A3114" s="4" t="s">
        <v>3882</v>
      </c>
      <c r="B3114" s="49" t="s">
        <v>243</v>
      </c>
      <c r="C3114" s="50" t="s">
        <v>2557</v>
      </c>
      <c r="D3114" s="50" t="s">
        <v>2558</v>
      </c>
      <c r="E3114" s="51" t="s">
        <v>2559</v>
      </c>
      <c r="F3114" s="51" t="s">
        <v>2558</v>
      </c>
      <c r="G3114" s="51" t="s">
        <v>2559</v>
      </c>
      <c r="H3114" s="51" t="s">
        <v>2560</v>
      </c>
      <c r="I3114" s="51" t="s">
        <v>2561</v>
      </c>
      <c r="J3114" s="98" t="s">
        <v>38</v>
      </c>
      <c r="K3114" s="53">
        <v>100</v>
      </c>
      <c r="L3114" s="95">
        <v>231010000</v>
      </c>
      <c r="M3114" s="5" t="s">
        <v>128</v>
      </c>
      <c r="N3114" s="100" t="s">
        <v>1199</v>
      </c>
      <c r="O3114" s="421" t="s">
        <v>2598</v>
      </c>
      <c r="P3114" s="98"/>
      <c r="Q3114" s="55" t="s">
        <v>2192</v>
      </c>
      <c r="R3114" s="49" t="s">
        <v>2404</v>
      </c>
      <c r="S3114" s="415"/>
      <c r="T3114" s="49" t="s">
        <v>51</v>
      </c>
      <c r="U3114" s="415"/>
      <c r="V3114" s="415">
        <v>175123.3</v>
      </c>
      <c r="W3114" s="415">
        <v>175123.3</v>
      </c>
      <c r="X3114" s="60">
        <f t="shared" ref="X3114" si="164">W3114*1.12</f>
        <v>196138.09600000002</v>
      </c>
      <c r="Y3114" s="58"/>
      <c r="Z3114" s="50">
        <v>2016</v>
      </c>
      <c r="AA3114" s="50" t="s">
        <v>3861</v>
      </c>
      <c r="AB3114" s="238" t="s">
        <v>2193</v>
      </c>
      <c r="AC3114" s="211" t="s">
        <v>277</v>
      </c>
      <c r="AD3114" s="196"/>
      <c r="AE3114" s="196"/>
      <c r="AF3114" s="196"/>
      <c r="AG3114" s="263"/>
      <c r="AH3114" s="263"/>
      <c r="AI3114" s="263"/>
      <c r="AJ3114" s="263"/>
      <c r="AK3114" s="2" t="s">
        <v>3862</v>
      </c>
      <c r="AL3114" s="190"/>
      <c r="AM3114" s="324"/>
      <c r="AN3114" s="324"/>
    </row>
    <row r="3115" spans="1:40" s="552" customFormat="1" ht="100.5" customHeight="1">
      <c r="A3115" s="540" t="s">
        <v>2599</v>
      </c>
      <c r="B3115" s="493" t="s">
        <v>243</v>
      </c>
      <c r="C3115" s="495" t="s">
        <v>2557</v>
      </c>
      <c r="D3115" s="495" t="s">
        <v>2558</v>
      </c>
      <c r="E3115" s="543" t="s">
        <v>2559</v>
      </c>
      <c r="F3115" s="543" t="s">
        <v>2558</v>
      </c>
      <c r="G3115" s="543" t="s">
        <v>2559</v>
      </c>
      <c r="H3115" s="543" t="s">
        <v>2560</v>
      </c>
      <c r="I3115" s="543" t="s">
        <v>2561</v>
      </c>
      <c r="J3115" s="699" t="s">
        <v>38</v>
      </c>
      <c r="K3115" s="541">
        <v>100</v>
      </c>
      <c r="L3115" s="506">
        <v>711000000</v>
      </c>
      <c r="M3115" s="496" t="s">
        <v>73</v>
      </c>
      <c r="N3115" s="497" t="s">
        <v>1233</v>
      </c>
      <c r="O3115" s="716" t="s">
        <v>2600</v>
      </c>
      <c r="P3115" s="699"/>
      <c r="Q3115" s="494" t="s">
        <v>2192</v>
      </c>
      <c r="R3115" s="493" t="s">
        <v>2404</v>
      </c>
      <c r="S3115" s="701"/>
      <c r="T3115" s="493" t="s">
        <v>51</v>
      </c>
      <c r="U3115" s="701"/>
      <c r="V3115" s="701">
        <v>174251.5</v>
      </c>
      <c r="W3115" s="703">
        <v>0</v>
      </c>
      <c r="X3115" s="545">
        <v>0</v>
      </c>
      <c r="Y3115" s="546" t="s">
        <v>77</v>
      </c>
      <c r="Z3115" s="495">
        <v>2016</v>
      </c>
      <c r="AA3115" s="495"/>
      <c r="AB3115" s="499" t="s">
        <v>2193</v>
      </c>
      <c r="AC3115" s="547" t="s">
        <v>277</v>
      </c>
      <c r="AD3115" s="548"/>
      <c r="AE3115" s="548"/>
      <c r="AF3115" s="548"/>
      <c r="AG3115" s="549"/>
      <c r="AH3115" s="549"/>
      <c r="AI3115" s="549"/>
      <c r="AJ3115" s="549"/>
      <c r="AK3115" s="501" t="s">
        <v>2371</v>
      </c>
      <c r="AL3115" s="550"/>
      <c r="AM3115" s="551"/>
      <c r="AN3115" s="551"/>
    </row>
    <row r="3116" spans="1:40" s="192" customFormat="1" ht="100.5" customHeight="1">
      <c r="A3116" s="4" t="s">
        <v>3883</v>
      </c>
      <c r="B3116" s="49" t="s">
        <v>243</v>
      </c>
      <c r="C3116" s="50" t="s">
        <v>2557</v>
      </c>
      <c r="D3116" s="50" t="s">
        <v>2558</v>
      </c>
      <c r="E3116" s="51" t="s">
        <v>2559</v>
      </c>
      <c r="F3116" s="51" t="s">
        <v>2558</v>
      </c>
      <c r="G3116" s="51" t="s">
        <v>2559</v>
      </c>
      <c r="H3116" s="51" t="s">
        <v>2560</v>
      </c>
      <c r="I3116" s="51" t="s">
        <v>2561</v>
      </c>
      <c r="J3116" s="98" t="s">
        <v>38</v>
      </c>
      <c r="K3116" s="53">
        <v>100</v>
      </c>
      <c r="L3116" s="95">
        <v>231010000</v>
      </c>
      <c r="M3116" s="5" t="s">
        <v>128</v>
      </c>
      <c r="N3116" s="100" t="s">
        <v>1199</v>
      </c>
      <c r="O3116" s="421" t="s">
        <v>2600</v>
      </c>
      <c r="P3116" s="98"/>
      <c r="Q3116" s="55" t="s">
        <v>2192</v>
      </c>
      <c r="R3116" s="49" t="s">
        <v>2404</v>
      </c>
      <c r="S3116" s="415"/>
      <c r="T3116" s="49" t="s">
        <v>51</v>
      </c>
      <c r="U3116" s="415"/>
      <c r="V3116" s="415">
        <v>174251.5</v>
      </c>
      <c r="W3116" s="415">
        <v>174251.5</v>
      </c>
      <c r="X3116" s="60">
        <f t="shared" ref="X3116" si="165">W3116*1.12</f>
        <v>195161.68000000002</v>
      </c>
      <c r="Y3116" s="58"/>
      <c r="Z3116" s="50">
        <v>2016</v>
      </c>
      <c r="AA3116" s="50" t="s">
        <v>3861</v>
      </c>
      <c r="AB3116" s="238" t="s">
        <v>2193</v>
      </c>
      <c r="AC3116" s="211" t="s">
        <v>277</v>
      </c>
      <c r="AD3116" s="196"/>
      <c r="AE3116" s="196"/>
      <c r="AF3116" s="196"/>
      <c r="AG3116" s="263"/>
      <c r="AH3116" s="263"/>
      <c r="AI3116" s="263"/>
      <c r="AJ3116" s="263"/>
      <c r="AK3116" s="2" t="s">
        <v>3862</v>
      </c>
      <c r="AL3116" s="190"/>
      <c r="AM3116" s="324"/>
      <c r="AN3116" s="324"/>
    </row>
    <row r="3117" spans="1:40" s="552" customFormat="1" ht="100.5" customHeight="1">
      <c r="A3117" s="540" t="s">
        <v>2601</v>
      </c>
      <c r="B3117" s="493" t="s">
        <v>243</v>
      </c>
      <c r="C3117" s="495" t="s">
        <v>2557</v>
      </c>
      <c r="D3117" s="495" t="s">
        <v>2558</v>
      </c>
      <c r="E3117" s="543" t="s">
        <v>2559</v>
      </c>
      <c r="F3117" s="543" t="s">
        <v>2558</v>
      </c>
      <c r="G3117" s="543" t="s">
        <v>2559</v>
      </c>
      <c r="H3117" s="543" t="s">
        <v>2560</v>
      </c>
      <c r="I3117" s="543" t="s">
        <v>2561</v>
      </c>
      <c r="J3117" s="699" t="s">
        <v>38</v>
      </c>
      <c r="K3117" s="541">
        <v>100</v>
      </c>
      <c r="L3117" s="506">
        <v>711000000</v>
      </c>
      <c r="M3117" s="496" t="s">
        <v>73</v>
      </c>
      <c r="N3117" s="497" t="s">
        <v>1233</v>
      </c>
      <c r="O3117" s="716" t="s">
        <v>2602</v>
      </c>
      <c r="P3117" s="699"/>
      <c r="Q3117" s="494" t="s">
        <v>2192</v>
      </c>
      <c r="R3117" s="493" t="s">
        <v>2404</v>
      </c>
      <c r="S3117" s="701"/>
      <c r="T3117" s="493" t="s">
        <v>51</v>
      </c>
      <c r="U3117" s="701"/>
      <c r="V3117" s="701">
        <v>209973.6</v>
      </c>
      <c r="W3117" s="703">
        <v>0</v>
      </c>
      <c r="X3117" s="545">
        <v>0</v>
      </c>
      <c r="Y3117" s="546" t="s">
        <v>77</v>
      </c>
      <c r="Z3117" s="495">
        <v>2016</v>
      </c>
      <c r="AA3117" s="495"/>
      <c r="AB3117" s="499" t="s">
        <v>2193</v>
      </c>
      <c r="AC3117" s="547" t="s">
        <v>277</v>
      </c>
      <c r="AD3117" s="548"/>
      <c r="AE3117" s="548"/>
      <c r="AF3117" s="548"/>
      <c r="AG3117" s="549"/>
      <c r="AH3117" s="549"/>
      <c r="AI3117" s="549"/>
      <c r="AJ3117" s="549"/>
      <c r="AK3117" s="501" t="s">
        <v>2371</v>
      </c>
      <c r="AL3117" s="550"/>
      <c r="AM3117" s="551"/>
      <c r="AN3117" s="551"/>
    </row>
    <row r="3118" spans="1:40" s="192" customFormat="1" ht="100.5" customHeight="1">
      <c r="A3118" s="4" t="s">
        <v>3884</v>
      </c>
      <c r="B3118" s="49" t="s">
        <v>243</v>
      </c>
      <c r="C3118" s="50" t="s">
        <v>2557</v>
      </c>
      <c r="D3118" s="50" t="s">
        <v>2558</v>
      </c>
      <c r="E3118" s="51" t="s">
        <v>2559</v>
      </c>
      <c r="F3118" s="51" t="s">
        <v>2558</v>
      </c>
      <c r="G3118" s="51" t="s">
        <v>2559</v>
      </c>
      <c r="H3118" s="51" t="s">
        <v>2560</v>
      </c>
      <c r="I3118" s="51" t="s">
        <v>2561</v>
      </c>
      <c r="J3118" s="98" t="s">
        <v>38</v>
      </c>
      <c r="K3118" s="53">
        <v>100</v>
      </c>
      <c r="L3118" s="95">
        <v>231010000</v>
      </c>
      <c r="M3118" s="5" t="s">
        <v>128</v>
      </c>
      <c r="N3118" s="100" t="s">
        <v>1199</v>
      </c>
      <c r="O3118" s="421" t="s">
        <v>2602</v>
      </c>
      <c r="P3118" s="98"/>
      <c r="Q3118" s="55" t="s">
        <v>2192</v>
      </c>
      <c r="R3118" s="49" t="s">
        <v>2404</v>
      </c>
      <c r="S3118" s="415"/>
      <c r="T3118" s="49" t="s">
        <v>51</v>
      </c>
      <c r="U3118" s="415"/>
      <c r="V3118" s="415">
        <v>209973.6</v>
      </c>
      <c r="W3118" s="415">
        <v>209973.6</v>
      </c>
      <c r="X3118" s="60">
        <f t="shared" ref="X3118" si="166">W3118*1.12</f>
        <v>235170.43200000003</v>
      </c>
      <c r="Y3118" s="58"/>
      <c r="Z3118" s="50">
        <v>2016</v>
      </c>
      <c r="AA3118" s="50" t="s">
        <v>3861</v>
      </c>
      <c r="AB3118" s="238" t="s">
        <v>2193</v>
      </c>
      <c r="AC3118" s="211" t="s">
        <v>277</v>
      </c>
      <c r="AD3118" s="196"/>
      <c r="AE3118" s="196"/>
      <c r="AF3118" s="196"/>
      <c r="AG3118" s="263"/>
      <c r="AH3118" s="263"/>
      <c r="AI3118" s="263"/>
      <c r="AJ3118" s="263"/>
      <c r="AK3118" s="2" t="s">
        <v>3862</v>
      </c>
      <c r="AL3118" s="190"/>
      <c r="AM3118" s="324"/>
      <c r="AN3118" s="324"/>
    </row>
    <row r="3119" spans="1:40" s="552" customFormat="1" ht="100.5" customHeight="1">
      <c r="A3119" s="540" t="s">
        <v>2603</v>
      </c>
      <c r="B3119" s="493" t="s">
        <v>243</v>
      </c>
      <c r="C3119" s="495" t="s">
        <v>2557</v>
      </c>
      <c r="D3119" s="495" t="s">
        <v>2558</v>
      </c>
      <c r="E3119" s="543" t="s">
        <v>2559</v>
      </c>
      <c r="F3119" s="543" t="s">
        <v>2558</v>
      </c>
      <c r="G3119" s="543" t="s">
        <v>2559</v>
      </c>
      <c r="H3119" s="543" t="s">
        <v>2560</v>
      </c>
      <c r="I3119" s="543" t="s">
        <v>2561</v>
      </c>
      <c r="J3119" s="699" t="s">
        <v>38</v>
      </c>
      <c r="K3119" s="541">
        <v>100</v>
      </c>
      <c r="L3119" s="506">
        <v>711000000</v>
      </c>
      <c r="M3119" s="496" t="s">
        <v>73</v>
      </c>
      <c r="N3119" s="497" t="s">
        <v>1233</v>
      </c>
      <c r="O3119" s="716" t="s">
        <v>2604</v>
      </c>
      <c r="P3119" s="699"/>
      <c r="Q3119" s="494" t="s">
        <v>2192</v>
      </c>
      <c r="R3119" s="493" t="s">
        <v>2404</v>
      </c>
      <c r="S3119" s="701"/>
      <c r="T3119" s="493" t="s">
        <v>51</v>
      </c>
      <c r="U3119" s="701"/>
      <c r="V3119" s="701">
        <v>166946.79999999999</v>
      </c>
      <c r="W3119" s="703">
        <v>0</v>
      </c>
      <c r="X3119" s="545">
        <v>0</v>
      </c>
      <c r="Y3119" s="546" t="s">
        <v>77</v>
      </c>
      <c r="Z3119" s="495">
        <v>2016</v>
      </c>
      <c r="AA3119" s="495"/>
      <c r="AB3119" s="499" t="s">
        <v>2193</v>
      </c>
      <c r="AC3119" s="547" t="s">
        <v>277</v>
      </c>
      <c r="AD3119" s="548"/>
      <c r="AE3119" s="548"/>
      <c r="AF3119" s="548"/>
      <c r="AG3119" s="549"/>
      <c r="AH3119" s="549"/>
      <c r="AI3119" s="549"/>
      <c r="AJ3119" s="549"/>
      <c r="AK3119" s="501" t="s">
        <v>2371</v>
      </c>
      <c r="AL3119" s="550"/>
      <c r="AM3119" s="551"/>
      <c r="AN3119" s="551"/>
    </row>
    <row r="3120" spans="1:40" s="192" customFormat="1" ht="100.5" customHeight="1">
      <c r="A3120" s="4" t="s">
        <v>3885</v>
      </c>
      <c r="B3120" s="49" t="s">
        <v>243</v>
      </c>
      <c r="C3120" s="50" t="s">
        <v>2557</v>
      </c>
      <c r="D3120" s="50" t="s">
        <v>2558</v>
      </c>
      <c r="E3120" s="51" t="s">
        <v>2559</v>
      </c>
      <c r="F3120" s="51" t="s">
        <v>2558</v>
      </c>
      <c r="G3120" s="51" t="s">
        <v>2559</v>
      </c>
      <c r="H3120" s="51" t="s">
        <v>2560</v>
      </c>
      <c r="I3120" s="51" t="s">
        <v>2561</v>
      </c>
      <c r="J3120" s="98" t="s">
        <v>38</v>
      </c>
      <c r="K3120" s="53">
        <v>100</v>
      </c>
      <c r="L3120" s="95">
        <v>231010000</v>
      </c>
      <c r="M3120" s="5" t="s">
        <v>128</v>
      </c>
      <c r="N3120" s="100" t="s">
        <v>1199</v>
      </c>
      <c r="O3120" s="421" t="s">
        <v>2604</v>
      </c>
      <c r="P3120" s="98"/>
      <c r="Q3120" s="55" t="s">
        <v>2192</v>
      </c>
      <c r="R3120" s="49" t="s">
        <v>2404</v>
      </c>
      <c r="S3120" s="415"/>
      <c r="T3120" s="49" t="s">
        <v>51</v>
      </c>
      <c r="U3120" s="415"/>
      <c r="V3120" s="415">
        <v>166946.79999999999</v>
      </c>
      <c r="W3120" s="415">
        <v>166946.79999999999</v>
      </c>
      <c r="X3120" s="60">
        <f t="shared" ref="X3120" si="167">W3120*1.12</f>
        <v>186980.416</v>
      </c>
      <c r="Y3120" s="58"/>
      <c r="Z3120" s="50">
        <v>2016</v>
      </c>
      <c r="AA3120" s="50" t="s">
        <v>3861</v>
      </c>
      <c r="AB3120" s="238" t="s">
        <v>2193</v>
      </c>
      <c r="AC3120" s="211" t="s">
        <v>277</v>
      </c>
      <c r="AD3120" s="196"/>
      <c r="AE3120" s="196"/>
      <c r="AF3120" s="196"/>
      <c r="AG3120" s="263"/>
      <c r="AH3120" s="263"/>
      <c r="AI3120" s="263"/>
      <c r="AJ3120" s="263"/>
      <c r="AK3120" s="2" t="s">
        <v>3862</v>
      </c>
      <c r="AL3120" s="190"/>
      <c r="AM3120" s="324"/>
      <c r="AN3120" s="324"/>
    </row>
    <row r="3121" spans="1:40" s="552" customFormat="1" ht="100.5" customHeight="1">
      <c r="A3121" s="540" t="s">
        <v>2605</v>
      </c>
      <c r="B3121" s="493" t="s">
        <v>243</v>
      </c>
      <c r="C3121" s="495" t="s">
        <v>2557</v>
      </c>
      <c r="D3121" s="495" t="s">
        <v>2558</v>
      </c>
      <c r="E3121" s="543" t="s">
        <v>2559</v>
      </c>
      <c r="F3121" s="543" t="s">
        <v>2558</v>
      </c>
      <c r="G3121" s="543" t="s">
        <v>2559</v>
      </c>
      <c r="H3121" s="543" t="s">
        <v>2560</v>
      </c>
      <c r="I3121" s="543" t="s">
        <v>2561</v>
      </c>
      <c r="J3121" s="699" t="s">
        <v>38</v>
      </c>
      <c r="K3121" s="541">
        <v>100</v>
      </c>
      <c r="L3121" s="506">
        <v>711000000</v>
      </c>
      <c r="M3121" s="496" t="s">
        <v>73</v>
      </c>
      <c r="N3121" s="497" t="s">
        <v>1233</v>
      </c>
      <c r="O3121" s="699" t="s">
        <v>2606</v>
      </c>
      <c r="P3121" s="699"/>
      <c r="Q3121" s="494" t="s">
        <v>2192</v>
      </c>
      <c r="R3121" s="493" t="s">
        <v>2404</v>
      </c>
      <c r="S3121" s="707"/>
      <c r="T3121" s="493" t="s">
        <v>51</v>
      </c>
      <c r="U3121" s="707"/>
      <c r="V3121" s="707">
        <v>387900</v>
      </c>
      <c r="W3121" s="703">
        <v>0</v>
      </c>
      <c r="X3121" s="545">
        <v>0</v>
      </c>
      <c r="Y3121" s="546" t="s">
        <v>77</v>
      </c>
      <c r="Z3121" s="495">
        <v>2016</v>
      </c>
      <c r="AA3121" s="495"/>
      <c r="AB3121" s="499" t="s">
        <v>2193</v>
      </c>
      <c r="AC3121" s="547" t="s">
        <v>277</v>
      </c>
      <c r="AD3121" s="548"/>
      <c r="AE3121" s="548"/>
      <c r="AF3121" s="548"/>
      <c r="AG3121" s="549"/>
      <c r="AH3121" s="549"/>
      <c r="AI3121" s="549"/>
      <c r="AJ3121" s="549"/>
      <c r="AK3121" s="501" t="s">
        <v>2371</v>
      </c>
      <c r="AL3121" s="550"/>
      <c r="AM3121" s="551"/>
      <c r="AN3121" s="551"/>
    </row>
    <row r="3122" spans="1:40" s="192" customFormat="1" ht="100.5" customHeight="1">
      <c r="A3122" s="4" t="s">
        <v>3886</v>
      </c>
      <c r="B3122" s="49" t="s">
        <v>243</v>
      </c>
      <c r="C3122" s="50" t="s">
        <v>2557</v>
      </c>
      <c r="D3122" s="50" t="s">
        <v>2558</v>
      </c>
      <c r="E3122" s="51" t="s">
        <v>2559</v>
      </c>
      <c r="F3122" s="51" t="s">
        <v>2558</v>
      </c>
      <c r="G3122" s="51" t="s">
        <v>2559</v>
      </c>
      <c r="H3122" s="51" t="s">
        <v>2560</v>
      </c>
      <c r="I3122" s="51" t="s">
        <v>2561</v>
      </c>
      <c r="J3122" s="98" t="s">
        <v>38</v>
      </c>
      <c r="K3122" s="53">
        <v>100</v>
      </c>
      <c r="L3122" s="95">
        <v>231010000</v>
      </c>
      <c r="M3122" s="5" t="s">
        <v>128</v>
      </c>
      <c r="N3122" s="100" t="s">
        <v>1199</v>
      </c>
      <c r="O3122" s="98" t="s">
        <v>2606</v>
      </c>
      <c r="P3122" s="98"/>
      <c r="Q3122" s="55" t="s">
        <v>2192</v>
      </c>
      <c r="R3122" s="49" t="s">
        <v>2404</v>
      </c>
      <c r="S3122" s="57"/>
      <c r="T3122" s="49" t="s">
        <v>51</v>
      </c>
      <c r="U3122" s="57"/>
      <c r="V3122" s="57">
        <v>387900</v>
      </c>
      <c r="W3122" s="57">
        <v>387900</v>
      </c>
      <c r="X3122" s="60">
        <f t="shared" ref="X3122" si="168">W3122*1.12</f>
        <v>434448.00000000006</v>
      </c>
      <c r="Y3122" s="58"/>
      <c r="Z3122" s="50">
        <v>2016</v>
      </c>
      <c r="AA3122" s="50" t="s">
        <v>3861</v>
      </c>
      <c r="AB3122" s="238" t="s">
        <v>2193</v>
      </c>
      <c r="AC3122" s="211" t="s">
        <v>277</v>
      </c>
      <c r="AD3122" s="196"/>
      <c r="AE3122" s="196"/>
      <c r="AF3122" s="196"/>
      <c r="AG3122" s="263"/>
      <c r="AH3122" s="263"/>
      <c r="AI3122" s="263"/>
      <c r="AJ3122" s="263"/>
      <c r="AK3122" s="2" t="s">
        <v>3862</v>
      </c>
      <c r="AL3122" s="190"/>
      <c r="AM3122" s="324"/>
      <c r="AN3122" s="324"/>
    </row>
    <row r="3123" spans="1:40" s="552" customFormat="1" ht="100.5" customHeight="1">
      <c r="A3123" s="540" t="s">
        <v>2607</v>
      </c>
      <c r="B3123" s="493" t="s">
        <v>243</v>
      </c>
      <c r="C3123" s="495" t="s">
        <v>2557</v>
      </c>
      <c r="D3123" s="495" t="s">
        <v>2558</v>
      </c>
      <c r="E3123" s="543" t="s">
        <v>2559</v>
      </c>
      <c r="F3123" s="543" t="s">
        <v>2558</v>
      </c>
      <c r="G3123" s="543" t="s">
        <v>2559</v>
      </c>
      <c r="H3123" s="543" t="s">
        <v>2560</v>
      </c>
      <c r="I3123" s="543" t="s">
        <v>2561</v>
      </c>
      <c r="J3123" s="699" t="s">
        <v>38</v>
      </c>
      <c r="K3123" s="541">
        <v>100</v>
      </c>
      <c r="L3123" s="506">
        <v>711000000</v>
      </c>
      <c r="M3123" s="496" t="s">
        <v>73</v>
      </c>
      <c r="N3123" s="497" t="s">
        <v>1233</v>
      </c>
      <c r="O3123" s="699" t="s">
        <v>2608</v>
      </c>
      <c r="P3123" s="699"/>
      <c r="Q3123" s="494" t="s">
        <v>2192</v>
      </c>
      <c r="R3123" s="493" t="s">
        <v>2404</v>
      </c>
      <c r="S3123" s="721"/>
      <c r="T3123" s="493" t="s">
        <v>51</v>
      </c>
      <c r="U3123" s="721"/>
      <c r="V3123" s="721">
        <v>472900</v>
      </c>
      <c r="W3123" s="703">
        <v>0</v>
      </c>
      <c r="X3123" s="545">
        <v>0</v>
      </c>
      <c r="Y3123" s="546" t="s">
        <v>77</v>
      </c>
      <c r="Z3123" s="495">
        <v>2016</v>
      </c>
      <c r="AA3123" s="495"/>
      <c r="AB3123" s="499" t="s">
        <v>2193</v>
      </c>
      <c r="AC3123" s="547" t="s">
        <v>277</v>
      </c>
      <c r="AD3123" s="548"/>
      <c r="AE3123" s="548"/>
      <c r="AF3123" s="548"/>
      <c r="AG3123" s="549"/>
      <c r="AH3123" s="549"/>
      <c r="AI3123" s="549"/>
      <c r="AJ3123" s="549"/>
      <c r="AK3123" s="501" t="s">
        <v>2371</v>
      </c>
      <c r="AL3123" s="550"/>
      <c r="AM3123" s="551"/>
      <c r="AN3123" s="551"/>
    </row>
    <row r="3124" spans="1:40" s="192" customFormat="1" ht="100.5" customHeight="1">
      <c r="A3124" s="4" t="s">
        <v>3887</v>
      </c>
      <c r="B3124" s="49" t="s">
        <v>243</v>
      </c>
      <c r="C3124" s="50" t="s">
        <v>2557</v>
      </c>
      <c r="D3124" s="50" t="s">
        <v>2558</v>
      </c>
      <c r="E3124" s="51" t="s">
        <v>2559</v>
      </c>
      <c r="F3124" s="51" t="s">
        <v>2558</v>
      </c>
      <c r="G3124" s="51" t="s">
        <v>2559</v>
      </c>
      <c r="H3124" s="51" t="s">
        <v>2560</v>
      </c>
      <c r="I3124" s="51" t="s">
        <v>2561</v>
      </c>
      <c r="J3124" s="98" t="s">
        <v>38</v>
      </c>
      <c r="K3124" s="53">
        <v>100</v>
      </c>
      <c r="L3124" s="95">
        <v>231010000</v>
      </c>
      <c r="M3124" s="5" t="s">
        <v>128</v>
      </c>
      <c r="N3124" s="100" t="s">
        <v>1199</v>
      </c>
      <c r="O3124" s="98" t="s">
        <v>2608</v>
      </c>
      <c r="P3124" s="98"/>
      <c r="Q3124" s="55" t="s">
        <v>2192</v>
      </c>
      <c r="R3124" s="49" t="s">
        <v>2404</v>
      </c>
      <c r="S3124" s="465"/>
      <c r="T3124" s="49" t="s">
        <v>51</v>
      </c>
      <c r="U3124" s="465"/>
      <c r="V3124" s="465">
        <v>472900</v>
      </c>
      <c r="W3124" s="465">
        <v>472900</v>
      </c>
      <c r="X3124" s="60">
        <f t="shared" ref="X3124" si="169">W3124*1.12</f>
        <v>529648</v>
      </c>
      <c r="Y3124" s="58"/>
      <c r="Z3124" s="50">
        <v>2016</v>
      </c>
      <c r="AA3124" s="50" t="s">
        <v>3861</v>
      </c>
      <c r="AB3124" s="238" t="s">
        <v>2193</v>
      </c>
      <c r="AC3124" s="211" t="s">
        <v>277</v>
      </c>
      <c r="AD3124" s="196"/>
      <c r="AE3124" s="196"/>
      <c r="AF3124" s="196"/>
      <c r="AG3124" s="263"/>
      <c r="AH3124" s="263"/>
      <c r="AI3124" s="263"/>
      <c r="AJ3124" s="263"/>
      <c r="AK3124" s="2" t="s">
        <v>3862</v>
      </c>
      <c r="AL3124" s="190"/>
      <c r="AM3124" s="324"/>
      <c r="AN3124" s="324"/>
    </row>
    <row r="3125" spans="1:40" s="552" customFormat="1" ht="100.5" customHeight="1">
      <c r="A3125" s="540" t="s">
        <v>2609</v>
      </c>
      <c r="B3125" s="493" t="s">
        <v>243</v>
      </c>
      <c r="C3125" s="495" t="s">
        <v>2557</v>
      </c>
      <c r="D3125" s="495" t="s">
        <v>2558</v>
      </c>
      <c r="E3125" s="543" t="s">
        <v>2559</v>
      </c>
      <c r="F3125" s="543" t="s">
        <v>2558</v>
      </c>
      <c r="G3125" s="543" t="s">
        <v>2559</v>
      </c>
      <c r="H3125" s="543" t="s">
        <v>2560</v>
      </c>
      <c r="I3125" s="543" t="s">
        <v>2561</v>
      </c>
      <c r="J3125" s="699" t="s">
        <v>38</v>
      </c>
      <c r="K3125" s="541">
        <v>100</v>
      </c>
      <c r="L3125" s="506">
        <v>711000000</v>
      </c>
      <c r="M3125" s="496" t="s">
        <v>73</v>
      </c>
      <c r="N3125" s="497" t="s">
        <v>1233</v>
      </c>
      <c r="O3125" s="699" t="s">
        <v>2610</v>
      </c>
      <c r="P3125" s="699"/>
      <c r="Q3125" s="494" t="s">
        <v>2192</v>
      </c>
      <c r="R3125" s="493" t="s">
        <v>2404</v>
      </c>
      <c r="S3125" s="707"/>
      <c r="T3125" s="493" t="s">
        <v>51</v>
      </c>
      <c r="U3125" s="707"/>
      <c r="V3125" s="707">
        <v>327500</v>
      </c>
      <c r="W3125" s="703">
        <v>0</v>
      </c>
      <c r="X3125" s="545">
        <v>0</v>
      </c>
      <c r="Y3125" s="546" t="s">
        <v>77</v>
      </c>
      <c r="Z3125" s="495">
        <v>2016</v>
      </c>
      <c r="AA3125" s="495"/>
      <c r="AB3125" s="499" t="s">
        <v>2193</v>
      </c>
      <c r="AC3125" s="547" t="s">
        <v>277</v>
      </c>
      <c r="AD3125" s="548"/>
      <c r="AE3125" s="548"/>
      <c r="AF3125" s="548"/>
      <c r="AG3125" s="549"/>
      <c r="AH3125" s="549"/>
      <c r="AI3125" s="549"/>
      <c r="AJ3125" s="549"/>
      <c r="AK3125" s="501" t="s">
        <v>2371</v>
      </c>
      <c r="AL3125" s="550"/>
      <c r="AM3125" s="551"/>
      <c r="AN3125" s="551"/>
    </row>
    <row r="3126" spans="1:40" s="192" customFormat="1" ht="100.5" customHeight="1">
      <c r="A3126" s="4" t="s">
        <v>3888</v>
      </c>
      <c r="B3126" s="49" t="s">
        <v>243</v>
      </c>
      <c r="C3126" s="50" t="s">
        <v>2557</v>
      </c>
      <c r="D3126" s="50" t="s">
        <v>2558</v>
      </c>
      <c r="E3126" s="51" t="s">
        <v>2559</v>
      </c>
      <c r="F3126" s="51" t="s">
        <v>2558</v>
      </c>
      <c r="G3126" s="51" t="s">
        <v>2559</v>
      </c>
      <c r="H3126" s="51" t="s">
        <v>2560</v>
      </c>
      <c r="I3126" s="51" t="s">
        <v>2561</v>
      </c>
      <c r="J3126" s="98" t="s">
        <v>38</v>
      </c>
      <c r="K3126" s="53">
        <v>100</v>
      </c>
      <c r="L3126" s="95">
        <v>231010000</v>
      </c>
      <c r="M3126" s="5" t="s">
        <v>128</v>
      </c>
      <c r="N3126" s="100" t="s">
        <v>1199</v>
      </c>
      <c r="O3126" s="98" t="s">
        <v>2610</v>
      </c>
      <c r="P3126" s="98"/>
      <c r="Q3126" s="55" t="s">
        <v>2192</v>
      </c>
      <c r="R3126" s="49" t="s">
        <v>2404</v>
      </c>
      <c r="S3126" s="57"/>
      <c r="T3126" s="49" t="s">
        <v>51</v>
      </c>
      <c r="U3126" s="57"/>
      <c r="V3126" s="57">
        <v>327500</v>
      </c>
      <c r="W3126" s="57">
        <v>327500</v>
      </c>
      <c r="X3126" s="60">
        <f t="shared" ref="X3126" si="170">W3126*1.12</f>
        <v>366800.00000000006</v>
      </c>
      <c r="Y3126" s="58"/>
      <c r="Z3126" s="50">
        <v>2016</v>
      </c>
      <c r="AA3126" s="50" t="s">
        <v>3861</v>
      </c>
      <c r="AB3126" s="238" t="s">
        <v>2193</v>
      </c>
      <c r="AC3126" s="211" t="s">
        <v>277</v>
      </c>
      <c r="AD3126" s="196"/>
      <c r="AE3126" s="196"/>
      <c r="AF3126" s="196"/>
      <c r="AG3126" s="263"/>
      <c r="AH3126" s="263"/>
      <c r="AI3126" s="263"/>
      <c r="AJ3126" s="263"/>
      <c r="AK3126" s="2" t="s">
        <v>3862</v>
      </c>
      <c r="AL3126" s="190"/>
      <c r="AM3126" s="324"/>
      <c r="AN3126" s="324"/>
    </row>
    <row r="3127" spans="1:40" s="552" customFormat="1" ht="100.5" customHeight="1">
      <c r="A3127" s="540" t="s">
        <v>2611</v>
      </c>
      <c r="B3127" s="493" t="s">
        <v>243</v>
      </c>
      <c r="C3127" s="495" t="s">
        <v>2557</v>
      </c>
      <c r="D3127" s="495" t="s">
        <v>2558</v>
      </c>
      <c r="E3127" s="543" t="s">
        <v>2559</v>
      </c>
      <c r="F3127" s="543" t="s">
        <v>2558</v>
      </c>
      <c r="G3127" s="543" t="s">
        <v>2559</v>
      </c>
      <c r="H3127" s="543" t="s">
        <v>2560</v>
      </c>
      <c r="I3127" s="543" t="s">
        <v>2561</v>
      </c>
      <c r="J3127" s="699" t="s">
        <v>38</v>
      </c>
      <c r="K3127" s="541">
        <v>100</v>
      </c>
      <c r="L3127" s="506">
        <v>711000000</v>
      </c>
      <c r="M3127" s="496" t="s">
        <v>73</v>
      </c>
      <c r="N3127" s="497" t="s">
        <v>1233</v>
      </c>
      <c r="O3127" s="699" t="s">
        <v>2612</v>
      </c>
      <c r="P3127" s="699"/>
      <c r="Q3127" s="494" t="s">
        <v>2192</v>
      </c>
      <c r="R3127" s="493" t="s">
        <v>2404</v>
      </c>
      <c r="S3127" s="721"/>
      <c r="T3127" s="493" t="s">
        <v>51</v>
      </c>
      <c r="U3127" s="721"/>
      <c r="V3127" s="721">
        <v>674200</v>
      </c>
      <c r="W3127" s="703">
        <v>0</v>
      </c>
      <c r="X3127" s="545">
        <v>0</v>
      </c>
      <c r="Y3127" s="546" t="s">
        <v>77</v>
      </c>
      <c r="Z3127" s="495">
        <v>2016</v>
      </c>
      <c r="AA3127" s="495"/>
      <c r="AB3127" s="499" t="s">
        <v>2193</v>
      </c>
      <c r="AC3127" s="547" t="s">
        <v>277</v>
      </c>
      <c r="AD3127" s="548"/>
      <c r="AE3127" s="548"/>
      <c r="AF3127" s="548"/>
      <c r="AG3127" s="549"/>
      <c r="AH3127" s="549"/>
      <c r="AI3127" s="549"/>
      <c r="AJ3127" s="549"/>
      <c r="AK3127" s="501" t="s">
        <v>2371</v>
      </c>
      <c r="AL3127" s="550"/>
      <c r="AM3127" s="551"/>
      <c r="AN3127" s="551"/>
    </row>
    <row r="3128" spans="1:40" s="192" customFormat="1" ht="100.5" customHeight="1">
      <c r="A3128" s="4" t="s">
        <v>3889</v>
      </c>
      <c r="B3128" s="49" t="s">
        <v>243</v>
      </c>
      <c r="C3128" s="50" t="s">
        <v>2557</v>
      </c>
      <c r="D3128" s="50" t="s">
        <v>2558</v>
      </c>
      <c r="E3128" s="51" t="s">
        <v>2559</v>
      </c>
      <c r="F3128" s="51" t="s">
        <v>2558</v>
      </c>
      <c r="G3128" s="51" t="s">
        <v>2559</v>
      </c>
      <c r="H3128" s="51" t="s">
        <v>2560</v>
      </c>
      <c r="I3128" s="51" t="s">
        <v>2561</v>
      </c>
      <c r="J3128" s="98" t="s">
        <v>38</v>
      </c>
      <c r="K3128" s="53">
        <v>100</v>
      </c>
      <c r="L3128" s="95">
        <v>231010000</v>
      </c>
      <c r="M3128" s="5" t="s">
        <v>128</v>
      </c>
      <c r="N3128" s="100" t="s">
        <v>1199</v>
      </c>
      <c r="O3128" s="98" t="s">
        <v>2612</v>
      </c>
      <c r="P3128" s="98"/>
      <c r="Q3128" s="55" t="s">
        <v>2192</v>
      </c>
      <c r="R3128" s="49" t="s">
        <v>2404</v>
      </c>
      <c r="S3128" s="465"/>
      <c r="T3128" s="49" t="s">
        <v>51</v>
      </c>
      <c r="U3128" s="465"/>
      <c r="V3128" s="465">
        <v>674200</v>
      </c>
      <c r="W3128" s="465">
        <v>674200</v>
      </c>
      <c r="X3128" s="60">
        <f t="shared" ref="X3128" si="171">W3128*1.12</f>
        <v>755104.00000000012</v>
      </c>
      <c r="Y3128" s="58"/>
      <c r="Z3128" s="50">
        <v>2016</v>
      </c>
      <c r="AA3128" s="50" t="s">
        <v>3861</v>
      </c>
      <c r="AB3128" s="238" t="s">
        <v>2193</v>
      </c>
      <c r="AC3128" s="211" t="s">
        <v>277</v>
      </c>
      <c r="AD3128" s="196"/>
      <c r="AE3128" s="196"/>
      <c r="AF3128" s="196"/>
      <c r="AG3128" s="263"/>
      <c r="AH3128" s="263"/>
      <c r="AI3128" s="263"/>
      <c r="AJ3128" s="263"/>
      <c r="AK3128" s="2" t="s">
        <v>3862</v>
      </c>
      <c r="AL3128" s="190"/>
      <c r="AM3128" s="324"/>
      <c r="AN3128" s="324"/>
    </row>
    <row r="3129" spans="1:40" s="552" customFormat="1" ht="100.5" customHeight="1">
      <c r="A3129" s="540" t="s">
        <v>2613</v>
      </c>
      <c r="B3129" s="493" t="s">
        <v>243</v>
      </c>
      <c r="C3129" s="495" t="s">
        <v>2557</v>
      </c>
      <c r="D3129" s="495" t="s">
        <v>2558</v>
      </c>
      <c r="E3129" s="543" t="s">
        <v>2559</v>
      </c>
      <c r="F3129" s="543" t="s">
        <v>2558</v>
      </c>
      <c r="G3129" s="543" t="s">
        <v>2559</v>
      </c>
      <c r="H3129" s="543" t="s">
        <v>2560</v>
      </c>
      <c r="I3129" s="543" t="s">
        <v>2561</v>
      </c>
      <c r="J3129" s="699" t="s">
        <v>38</v>
      </c>
      <c r="K3129" s="541">
        <v>100</v>
      </c>
      <c r="L3129" s="506">
        <v>711000000</v>
      </c>
      <c r="M3129" s="496" t="s">
        <v>73</v>
      </c>
      <c r="N3129" s="497" t="s">
        <v>1233</v>
      </c>
      <c r="O3129" s="699" t="s">
        <v>2614</v>
      </c>
      <c r="P3129" s="699"/>
      <c r="Q3129" s="494" t="s">
        <v>2192</v>
      </c>
      <c r="R3129" s="493" t="s">
        <v>2404</v>
      </c>
      <c r="S3129" s="707"/>
      <c r="T3129" s="493" t="s">
        <v>51</v>
      </c>
      <c r="U3129" s="707"/>
      <c r="V3129" s="707">
        <v>812700</v>
      </c>
      <c r="W3129" s="703">
        <v>0</v>
      </c>
      <c r="X3129" s="545">
        <v>0</v>
      </c>
      <c r="Y3129" s="546" t="s">
        <v>77</v>
      </c>
      <c r="Z3129" s="495">
        <v>2016</v>
      </c>
      <c r="AA3129" s="495"/>
      <c r="AB3129" s="499" t="s">
        <v>2193</v>
      </c>
      <c r="AC3129" s="547" t="s">
        <v>277</v>
      </c>
      <c r="AD3129" s="548"/>
      <c r="AE3129" s="548"/>
      <c r="AF3129" s="548"/>
      <c r="AG3129" s="549"/>
      <c r="AH3129" s="549"/>
      <c r="AI3129" s="549"/>
      <c r="AJ3129" s="549"/>
      <c r="AK3129" s="501" t="s">
        <v>2371</v>
      </c>
      <c r="AL3129" s="550"/>
      <c r="AM3129" s="551"/>
      <c r="AN3129" s="551"/>
    </row>
    <row r="3130" spans="1:40" s="192" customFormat="1" ht="100.5" customHeight="1">
      <c r="A3130" s="4" t="s">
        <v>3890</v>
      </c>
      <c r="B3130" s="49" t="s">
        <v>243</v>
      </c>
      <c r="C3130" s="50" t="s">
        <v>2557</v>
      </c>
      <c r="D3130" s="50" t="s">
        <v>2558</v>
      </c>
      <c r="E3130" s="51" t="s">
        <v>2559</v>
      </c>
      <c r="F3130" s="51" t="s">
        <v>2558</v>
      </c>
      <c r="G3130" s="51" t="s">
        <v>2559</v>
      </c>
      <c r="H3130" s="51" t="s">
        <v>2560</v>
      </c>
      <c r="I3130" s="51" t="s">
        <v>2561</v>
      </c>
      <c r="J3130" s="98" t="s">
        <v>38</v>
      </c>
      <c r="K3130" s="53">
        <v>100</v>
      </c>
      <c r="L3130" s="95">
        <v>231010000</v>
      </c>
      <c r="M3130" s="5" t="s">
        <v>128</v>
      </c>
      <c r="N3130" s="100" t="s">
        <v>1199</v>
      </c>
      <c r="O3130" s="98" t="s">
        <v>2614</v>
      </c>
      <c r="P3130" s="98"/>
      <c r="Q3130" s="55" t="s">
        <v>2192</v>
      </c>
      <c r="R3130" s="49" t="s">
        <v>2404</v>
      </c>
      <c r="S3130" s="57"/>
      <c r="T3130" s="49" t="s">
        <v>51</v>
      </c>
      <c r="U3130" s="57"/>
      <c r="V3130" s="57">
        <v>812700</v>
      </c>
      <c r="W3130" s="57">
        <v>812700</v>
      </c>
      <c r="X3130" s="60">
        <f t="shared" ref="X3130" si="172">W3130*1.12</f>
        <v>910224.00000000012</v>
      </c>
      <c r="Y3130" s="58"/>
      <c r="Z3130" s="50">
        <v>2016</v>
      </c>
      <c r="AA3130" s="50" t="s">
        <v>3861</v>
      </c>
      <c r="AB3130" s="238" t="s">
        <v>2193</v>
      </c>
      <c r="AC3130" s="211" t="s">
        <v>277</v>
      </c>
      <c r="AD3130" s="196"/>
      <c r="AE3130" s="196"/>
      <c r="AF3130" s="196"/>
      <c r="AG3130" s="263"/>
      <c r="AH3130" s="263"/>
      <c r="AI3130" s="263"/>
      <c r="AJ3130" s="263"/>
      <c r="AK3130" s="2" t="s">
        <v>3862</v>
      </c>
      <c r="AL3130" s="190"/>
      <c r="AM3130" s="324"/>
      <c r="AN3130" s="324"/>
    </row>
    <row r="3131" spans="1:40" s="552" customFormat="1" ht="100.5" customHeight="1">
      <c r="A3131" s="540" t="s">
        <v>2615</v>
      </c>
      <c r="B3131" s="493" t="s">
        <v>243</v>
      </c>
      <c r="C3131" s="495" t="s">
        <v>2557</v>
      </c>
      <c r="D3131" s="495" t="s">
        <v>2558</v>
      </c>
      <c r="E3131" s="543" t="s">
        <v>2559</v>
      </c>
      <c r="F3131" s="543" t="s">
        <v>2558</v>
      </c>
      <c r="G3131" s="543" t="s">
        <v>2559</v>
      </c>
      <c r="H3131" s="543" t="s">
        <v>2560</v>
      </c>
      <c r="I3131" s="543" t="s">
        <v>2561</v>
      </c>
      <c r="J3131" s="699" t="s">
        <v>38</v>
      </c>
      <c r="K3131" s="541">
        <v>100</v>
      </c>
      <c r="L3131" s="506">
        <v>711000000</v>
      </c>
      <c r="M3131" s="496" t="s">
        <v>73</v>
      </c>
      <c r="N3131" s="497" t="s">
        <v>1233</v>
      </c>
      <c r="O3131" s="699" t="s">
        <v>2616</v>
      </c>
      <c r="P3131" s="699"/>
      <c r="Q3131" s="494" t="s">
        <v>2192</v>
      </c>
      <c r="R3131" s="493" t="s">
        <v>2404</v>
      </c>
      <c r="S3131" s="721"/>
      <c r="T3131" s="493" t="s">
        <v>51</v>
      </c>
      <c r="U3131" s="721"/>
      <c r="V3131" s="721">
        <v>649300</v>
      </c>
      <c r="W3131" s="703">
        <v>0</v>
      </c>
      <c r="X3131" s="545">
        <v>0</v>
      </c>
      <c r="Y3131" s="546" t="s">
        <v>77</v>
      </c>
      <c r="Z3131" s="495">
        <v>2016</v>
      </c>
      <c r="AA3131" s="495"/>
      <c r="AB3131" s="499" t="s">
        <v>2193</v>
      </c>
      <c r="AC3131" s="547" t="s">
        <v>277</v>
      </c>
      <c r="AD3131" s="548"/>
      <c r="AE3131" s="548"/>
      <c r="AF3131" s="548"/>
      <c r="AG3131" s="549"/>
      <c r="AH3131" s="549"/>
      <c r="AI3131" s="549"/>
      <c r="AJ3131" s="549"/>
      <c r="AK3131" s="501" t="s">
        <v>2371</v>
      </c>
      <c r="AL3131" s="550"/>
      <c r="AM3131" s="551"/>
      <c r="AN3131" s="551"/>
    </row>
    <row r="3132" spans="1:40" s="192" customFormat="1" ht="100.5" customHeight="1">
      <c r="A3132" s="4" t="s">
        <v>3891</v>
      </c>
      <c r="B3132" s="49" t="s">
        <v>243</v>
      </c>
      <c r="C3132" s="50" t="s">
        <v>2557</v>
      </c>
      <c r="D3132" s="50" t="s">
        <v>2558</v>
      </c>
      <c r="E3132" s="51" t="s">
        <v>2559</v>
      </c>
      <c r="F3132" s="51" t="s">
        <v>2558</v>
      </c>
      <c r="G3132" s="51" t="s">
        <v>2559</v>
      </c>
      <c r="H3132" s="51" t="s">
        <v>2560</v>
      </c>
      <c r="I3132" s="51" t="s">
        <v>2561</v>
      </c>
      <c r="J3132" s="98" t="s">
        <v>38</v>
      </c>
      <c r="K3132" s="53">
        <v>100</v>
      </c>
      <c r="L3132" s="95">
        <v>231010000</v>
      </c>
      <c r="M3132" s="5" t="s">
        <v>128</v>
      </c>
      <c r="N3132" s="100" t="s">
        <v>1199</v>
      </c>
      <c r="O3132" s="98" t="s">
        <v>2616</v>
      </c>
      <c r="P3132" s="98"/>
      <c r="Q3132" s="55" t="s">
        <v>2192</v>
      </c>
      <c r="R3132" s="49" t="s">
        <v>2404</v>
      </c>
      <c r="S3132" s="465"/>
      <c r="T3132" s="49" t="s">
        <v>51</v>
      </c>
      <c r="U3132" s="465"/>
      <c r="V3132" s="465">
        <v>649300</v>
      </c>
      <c r="W3132" s="465">
        <v>649300</v>
      </c>
      <c r="X3132" s="60">
        <f t="shared" ref="X3132" si="173">W3132*1.12</f>
        <v>727216.00000000012</v>
      </c>
      <c r="Y3132" s="58"/>
      <c r="Z3132" s="50">
        <v>2016</v>
      </c>
      <c r="AA3132" s="50" t="s">
        <v>3861</v>
      </c>
      <c r="AB3132" s="238" t="s">
        <v>2193</v>
      </c>
      <c r="AC3132" s="211" t="s">
        <v>277</v>
      </c>
      <c r="AD3132" s="196"/>
      <c r="AE3132" s="196"/>
      <c r="AF3132" s="196"/>
      <c r="AG3132" s="263"/>
      <c r="AH3132" s="263"/>
      <c r="AI3132" s="263"/>
      <c r="AJ3132" s="263"/>
      <c r="AK3132" s="2" t="s">
        <v>3862</v>
      </c>
      <c r="AL3132" s="190"/>
      <c r="AM3132" s="324"/>
      <c r="AN3132" s="324"/>
    </row>
    <row r="3133" spans="1:40" s="552" customFormat="1" ht="100.5" customHeight="1">
      <c r="A3133" s="540" t="s">
        <v>2617</v>
      </c>
      <c r="B3133" s="493" t="s">
        <v>243</v>
      </c>
      <c r="C3133" s="495" t="s">
        <v>2557</v>
      </c>
      <c r="D3133" s="495" t="s">
        <v>2558</v>
      </c>
      <c r="E3133" s="543" t="s">
        <v>2559</v>
      </c>
      <c r="F3133" s="543" t="s">
        <v>2558</v>
      </c>
      <c r="G3133" s="543" t="s">
        <v>2559</v>
      </c>
      <c r="H3133" s="543" t="s">
        <v>2560</v>
      </c>
      <c r="I3133" s="543" t="s">
        <v>2561</v>
      </c>
      <c r="J3133" s="699" t="s">
        <v>38</v>
      </c>
      <c r="K3133" s="541">
        <v>100</v>
      </c>
      <c r="L3133" s="506">
        <v>711000000</v>
      </c>
      <c r="M3133" s="496" t="s">
        <v>73</v>
      </c>
      <c r="N3133" s="497" t="s">
        <v>1233</v>
      </c>
      <c r="O3133" s="699" t="s">
        <v>2618</v>
      </c>
      <c r="P3133" s="699"/>
      <c r="Q3133" s="494" t="s">
        <v>2192</v>
      </c>
      <c r="R3133" s="493" t="s">
        <v>2404</v>
      </c>
      <c r="S3133" s="722"/>
      <c r="T3133" s="493" t="s">
        <v>51</v>
      </c>
      <c r="U3133" s="722"/>
      <c r="V3133" s="722">
        <v>283000</v>
      </c>
      <c r="W3133" s="703">
        <v>0</v>
      </c>
      <c r="X3133" s="545">
        <v>0</v>
      </c>
      <c r="Y3133" s="546" t="s">
        <v>77</v>
      </c>
      <c r="Z3133" s="495">
        <v>2016</v>
      </c>
      <c r="AA3133" s="495"/>
      <c r="AB3133" s="499" t="s">
        <v>2193</v>
      </c>
      <c r="AC3133" s="547" t="s">
        <v>277</v>
      </c>
      <c r="AD3133" s="548"/>
      <c r="AE3133" s="548"/>
      <c r="AF3133" s="548"/>
      <c r="AG3133" s="549"/>
      <c r="AH3133" s="549"/>
      <c r="AI3133" s="549"/>
      <c r="AJ3133" s="549"/>
      <c r="AK3133" s="501" t="s">
        <v>2371</v>
      </c>
      <c r="AL3133" s="550"/>
      <c r="AM3133" s="551"/>
      <c r="AN3133" s="551"/>
    </row>
    <row r="3134" spans="1:40" s="192" customFormat="1" ht="100.5" customHeight="1">
      <c r="A3134" s="4" t="s">
        <v>3892</v>
      </c>
      <c r="B3134" s="49" t="s">
        <v>243</v>
      </c>
      <c r="C3134" s="50" t="s">
        <v>2557</v>
      </c>
      <c r="D3134" s="50" t="s">
        <v>2558</v>
      </c>
      <c r="E3134" s="51" t="s">
        <v>2559</v>
      </c>
      <c r="F3134" s="51" t="s">
        <v>2558</v>
      </c>
      <c r="G3134" s="51" t="s">
        <v>2559</v>
      </c>
      <c r="H3134" s="51" t="s">
        <v>2560</v>
      </c>
      <c r="I3134" s="51" t="s">
        <v>2561</v>
      </c>
      <c r="J3134" s="98" t="s">
        <v>38</v>
      </c>
      <c r="K3134" s="53">
        <v>100</v>
      </c>
      <c r="L3134" s="95">
        <v>231010000</v>
      </c>
      <c r="M3134" s="5" t="s">
        <v>128</v>
      </c>
      <c r="N3134" s="100" t="s">
        <v>1199</v>
      </c>
      <c r="O3134" s="98" t="s">
        <v>2618</v>
      </c>
      <c r="P3134" s="98"/>
      <c r="Q3134" s="55" t="s">
        <v>2192</v>
      </c>
      <c r="R3134" s="49" t="s">
        <v>2404</v>
      </c>
      <c r="S3134" s="67"/>
      <c r="T3134" s="49" t="s">
        <v>51</v>
      </c>
      <c r="U3134" s="67"/>
      <c r="V3134" s="67">
        <v>283000</v>
      </c>
      <c r="W3134" s="67">
        <v>283000</v>
      </c>
      <c r="X3134" s="60">
        <f t="shared" ref="X3134" si="174">W3134*1.12</f>
        <v>316960.00000000006</v>
      </c>
      <c r="Y3134" s="58"/>
      <c r="Z3134" s="50">
        <v>2016</v>
      </c>
      <c r="AA3134" s="50" t="s">
        <v>3861</v>
      </c>
      <c r="AB3134" s="238" t="s">
        <v>2193</v>
      </c>
      <c r="AC3134" s="211" t="s">
        <v>277</v>
      </c>
      <c r="AD3134" s="196"/>
      <c r="AE3134" s="196"/>
      <c r="AF3134" s="196"/>
      <c r="AG3134" s="263"/>
      <c r="AH3134" s="263"/>
      <c r="AI3134" s="263"/>
      <c r="AJ3134" s="263"/>
      <c r="AK3134" s="2" t="s">
        <v>3862</v>
      </c>
      <c r="AL3134" s="190"/>
      <c r="AM3134" s="324"/>
      <c r="AN3134" s="324"/>
    </row>
    <row r="3135" spans="1:40" s="552" customFormat="1" ht="100.5" customHeight="1">
      <c r="A3135" s="540" t="s">
        <v>2619</v>
      </c>
      <c r="B3135" s="493" t="s">
        <v>243</v>
      </c>
      <c r="C3135" s="495" t="s">
        <v>2557</v>
      </c>
      <c r="D3135" s="495" t="s">
        <v>2558</v>
      </c>
      <c r="E3135" s="543" t="s">
        <v>2559</v>
      </c>
      <c r="F3135" s="543" t="s">
        <v>2558</v>
      </c>
      <c r="G3135" s="543" t="s">
        <v>2559</v>
      </c>
      <c r="H3135" s="543" t="s">
        <v>2560</v>
      </c>
      <c r="I3135" s="543" t="s">
        <v>2561</v>
      </c>
      <c r="J3135" s="699" t="s">
        <v>38</v>
      </c>
      <c r="K3135" s="541">
        <v>100</v>
      </c>
      <c r="L3135" s="506">
        <v>711000000</v>
      </c>
      <c r="M3135" s="496" t="s">
        <v>73</v>
      </c>
      <c r="N3135" s="497" t="s">
        <v>1233</v>
      </c>
      <c r="O3135" s="716" t="s">
        <v>2620</v>
      </c>
      <c r="P3135" s="699"/>
      <c r="Q3135" s="494" t="s">
        <v>2192</v>
      </c>
      <c r="R3135" s="493" t="s">
        <v>2404</v>
      </c>
      <c r="S3135" s="701"/>
      <c r="T3135" s="493" t="s">
        <v>51</v>
      </c>
      <c r="U3135" s="701"/>
      <c r="V3135" s="701">
        <v>160000</v>
      </c>
      <c r="W3135" s="703">
        <v>0</v>
      </c>
      <c r="X3135" s="545">
        <v>0</v>
      </c>
      <c r="Y3135" s="546" t="s">
        <v>77</v>
      </c>
      <c r="Z3135" s="495">
        <v>2016</v>
      </c>
      <c r="AA3135" s="495"/>
      <c r="AB3135" s="499" t="s">
        <v>2193</v>
      </c>
      <c r="AC3135" s="547" t="s">
        <v>277</v>
      </c>
      <c r="AD3135" s="548"/>
      <c r="AE3135" s="548"/>
      <c r="AF3135" s="548"/>
      <c r="AG3135" s="549"/>
      <c r="AH3135" s="549"/>
      <c r="AI3135" s="549"/>
      <c r="AJ3135" s="549"/>
      <c r="AK3135" s="501" t="s">
        <v>2371</v>
      </c>
      <c r="AL3135" s="550"/>
      <c r="AM3135" s="551"/>
      <c r="AN3135" s="551"/>
    </row>
    <row r="3136" spans="1:40" s="192" customFormat="1" ht="100.5" customHeight="1">
      <c r="A3136" s="4" t="s">
        <v>3893</v>
      </c>
      <c r="B3136" s="49" t="s">
        <v>243</v>
      </c>
      <c r="C3136" s="50" t="s">
        <v>2557</v>
      </c>
      <c r="D3136" s="50" t="s">
        <v>2558</v>
      </c>
      <c r="E3136" s="51" t="s">
        <v>2559</v>
      </c>
      <c r="F3136" s="51" t="s">
        <v>2558</v>
      </c>
      <c r="G3136" s="51" t="s">
        <v>2559</v>
      </c>
      <c r="H3136" s="51" t="s">
        <v>2560</v>
      </c>
      <c r="I3136" s="51" t="s">
        <v>2561</v>
      </c>
      <c r="J3136" s="98" t="s">
        <v>38</v>
      </c>
      <c r="K3136" s="53">
        <v>100</v>
      </c>
      <c r="L3136" s="269">
        <v>151010000</v>
      </c>
      <c r="M3136" s="5" t="s">
        <v>82</v>
      </c>
      <c r="N3136" s="100" t="s">
        <v>1199</v>
      </c>
      <c r="O3136" s="421" t="s">
        <v>2620</v>
      </c>
      <c r="P3136" s="98"/>
      <c r="Q3136" s="55" t="s">
        <v>2192</v>
      </c>
      <c r="R3136" s="49" t="s">
        <v>2404</v>
      </c>
      <c r="S3136" s="415"/>
      <c r="T3136" s="49" t="s">
        <v>51</v>
      </c>
      <c r="U3136" s="415"/>
      <c r="V3136" s="415">
        <v>160000</v>
      </c>
      <c r="W3136" s="415">
        <v>160000</v>
      </c>
      <c r="X3136" s="60">
        <f t="shared" ref="X3136" si="175">W3136*1.12</f>
        <v>179200.00000000003</v>
      </c>
      <c r="Y3136" s="58"/>
      <c r="Z3136" s="50">
        <v>2016</v>
      </c>
      <c r="AA3136" s="50" t="s">
        <v>3861</v>
      </c>
      <c r="AB3136" s="238" t="s">
        <v>2193</v>
      </c>
      <c r="AC3136" s="211" t="s">
        <v>277</v>
      </c>
      <c r="AD3136" s="196"/>
      <c r="AE3136" s="196"/>
      <c r="AF3136" s="196"/>
      <c r="AG3136" s="263"/>
      <c r="AH3136" s="263"/>
      <c r="AI3136" s="263"/>
      <c r="AJ3136" s="263"/>
      <c r="AK3136" s="2" t="s">
        <v>3862</v>
      </c>
      <c r="AL3136" s="190"/>
      <c r="AM3136" s="324"/>
      <c r="AN3136" s="324"/>
    </row>
    <row r="3137" spans="1:40" s="552" customFormat="1" ht="100.5" customHeight="1">
      <c r="A3137" s="540" t="s">
        <v>2621</v>
      </c>
      <c r="B3137" s="493" t="s">
        <v>243</v>
      </c>
      <c r="C3137" s="495" t="s">
        <v>2557</v>
      </c>
      <c r="D3137" s="495" t="s">
        <v>2558</v>
      </c>
      <c r="E3137" s="543" t="s">
        <v>2559</v>
      </c>
      <c r="F3137" s="543" t="s">
        <v>2558</v>
      </c>
      <c r="G3137" s="543" t="s">
        <v>2559</v>
      </c>
      <c r="H3137" s="543" t="s">
        <v>2560</v>
      </c>
      <c r="I3137" s="543" t="s">
        <v>2561</v>
      </c>
      <c r="J3137" s="699" t="s">
        <v>38</v>
      </c>
      <c r="K3137" s="541">
        <v>100</v>
      </c>
      <c r="L3137" s="506">
        <v>711000000</v>
      </c>
      <c r="M3137" s="496" t="s">
        <v>73</v>
      </c>
      <c r="N3137" s="497" t="s">
        <v>1233</v>
      </c>
      <c r="O3137" s="716" t="s">
        <v>2622</v>
      </c>
      <c r="P3137" s="699"/>
      <c r="Q3137" s="494" t="s">
        <v>2192</v>
      </c>
      <c r="R3137" s="493" t="s">
        <v>2404</v>
      </c>
      <c r="S3137" s="701"/>
      <c r="T3137" s="493" t="s">
        <v>51</v>
      </c>
      <c r="U3137" s="701"/>
      <c r="V3137" s="701">
        <v>555000</v>
      </c>
      <c r="W3137" s="703">
        <v>0</v>
      </c>
      <c r="X3137" s="545">
        <v>0</v>
      </c>
      <c r="Y3137" s="546" t="s">
        <v>77</v>
      </c>
      <c r="Z3137" s="495">
        <v>2016</v>
      </c>
      <c r="AA3137" s="495"/>
      <c r="AB3137" s="499" t="s">
        <v>2193</v>
      </c>
      <c r="AC3137" s="547" t="s">
        <v>277</v>
      </c>
      <c r="AD3137" s="548"/>
      <c r="AE3137" s="548"/>
      <c r="AF3137" s="548"/>
      <c r="AG3137" s="549"/>
      <c r="AH3137" s="549"/>
      <c r="AI3137" s="549"/>
      <c r="AJ3137" s="549"/>
      <c r="AK3137" s="501" t="s">
        <v>2371</v>
      </c>
      <c r="AL3137" s="550"/>
      <c r="AM3137" s="551"/>
      <c r="AN3137" s="551"/>
    </row>
    <row r="3138" spans="1:40" s="192" customFormat="1" ht="100.5" customHeight="1">
      <c r="A3138" s="4" t="s">
        <v>3894</v>
      </c>
      <c r="B3138" s="49" t="s">
        <v>243</v>
      </c>
      <c r="C3138" s="50" t="s">
        <v>2557</v>
      </c>
      <c r="D3138" s="50" t="s">
        <v>2558</v>
      </c>
      <c r="E3138" s="51" t="s">
        <v>2559</v>
      </c>
      <c r="F3138" s="51" t="s">
        <v>2558</v>
      </c>
      <c r="G3138" s="51" t="s">
        <v>2559</v>
      </c>
      <c r="H3138" s="51" t="s">
        <v>2560</v>
      </c>
      <c r="I3138" s="51" t="s">
        <v>2561</v>
      </c>
      <c r="J3138" s="98" t="s">
        <v>38</v>
      </c>
      <c r="K3138" s="53">
        <v>100</v>
      </c>
      <c r="L3138" s="269">
        <v>151010000</v>
      </c>
      <c r="M3138" s="5" t="s">
        <v>82</v>
      </c>
      <c r="N3138" s="100" t="s">
        <v>1199</v>
      </c>
      <c r="O3138" s="421" t="s">
        <v>2622</v>
      </c>
      <c r="P3138" s="98"/>
      <c r="Q3138" s="55" t="s">
        <v>2192</v>
      </c>
      <c r="R3138" s="49" t="s">
        <v>2404</v>
      </c>
      <c r="S3138" s="415"/>
      <c r="T3138" s="49" t="s">
        <v>51</v>
      </c>
      <c r="U3138" s="415"/>
      <c r="V3138" s="415">
        <v>555000</v>
      </c>
      <c r="W3138" s="415">
        <v>555000</v>
      </c>
      <c r="X3138" s="60">
        <f t="shared" ref="X3138" si="176">W3138*1.12</f>
        <v>621600.00000000012</v>
      </c>
      <c r="Y3138" s="58"/>
      <c r="Z3138" s="50">
        <v>2016</v>
      </c>
      <c r="AA3138" s="50" t="s">
        <v>3861</v>
      </c>
      <c r="AB3138" s="238" t="s">
        <v>2193</v>
      </c>
      <c r="AC3138" s="211" t="s">
        <v>277</v>
      </c>
      <c r="AD3138" s="196"/>
      <c r="AE3138" s="196"/>
      <c r="AF3138" s="196"/>
      <c r="AG3138" s="263"/>
      <c r="AH3138" s="263"/>
      <c r="AI3138" s="263"/>
      <c r="AJ3138" s="263"/>
      <c r="AK3138" s="2" t="s">
        <v>3862</v>
      </c>
      <c r="AL3138" s="190"/>
      <c r="AM3138" s="324"/>
      <c r="AN3138" s="324"/>
    </row>
    <row r="3139" spans="1:40" s="552" customFormat="1" ht="100.5" customHeight="1">
      <c r="A3139" s="540" t="s">
        <v>2623</v>
      </c>
      <c r="B3139" s="493" t="s">
        <v>243</v>
      </c>
      <c r="C3139" s="495" t="s">
        <v>2557</v>
      </c>
      <c r="D3139" s="495" t="s">
        <v>2558</v>
      </c>
      <c r="E3139" s="543" t="s">
        <v>2559</v>
      </c>
      <c r="F3139" s="543" t="s">
        <v>2558</v>
      </c>
      <c r="G3139" s="543" t="s">
        <v>2559</v>
      </c>
      <c r="H3139" s="543" t="s">
        <v>2560</v>
      </c>
      <c r="I3139" s="543" t="s">
        <v>2561</v>
      </c>
      <c r="J3139" s="699" t="s">
        <v>38</v>
      </c>
      <c r="K3139" s="541">
        <v>100</v>
      </c>
      <c r="L3139" s="506">
        <v>711000000</v>
      </c>
      <c r="M3139" s="496" t="s">
        <v>73</v>
      </c>
      <c r="N3139" s="497" t="s">
        <v>1233</v>
      </c>
      <c r="O3139" s="723" t="s">
        <v>2624</v>
      </c>
      <c r="P3139" s="699"/>
      <c r="Q3139" s="494" t="s">
        <v>2192</v>
      </c>
      <c r="R3139" s="493" t="s">
        <v>2404</v>
      </c>
      <c r="S3139" s="701"/>
      <c r="T3139" s="493" t="s">
        <v>51</v>
      </c>
      <c r="U3139" s="701"/>
      <c r="V3139" s="701">
        <v>180000</v>
      </c>
      <c r="W3139" s="703">
        <v>0</v>
      </c>
      <c r="X3139" s="545">
        <v>0</v>
      </c>
      <c r="Y3139" s="546" t="s">
        <v>77</v>
      </c>
      <c r="Z3139" s="495">
        <v>2016</v>
      </c>
      <c r="AA3139" s="495"/>
      <c r="AB3139" s="499" t="s">
        <v>2193</v>
      </c>
      <c r="AC3139" s="547" t="s">
        <v>277</v>
      </c>
      <c r="AD3139" s="548"/>
      <c r="AE3139" s="548"/>
      <c r="AF3139" s="548"/>
      <c r="AG3139" s="549"/>
      <c r="AH3139" s="549"/>
      <c r="AI3139" s="549"/>
      <c r="AJ3139" s="549"/>
      <c r="AK3139" s="501" t="s">
        <v>2371</v>
      </c>
      <c r="AL3139" s="550"/>
      <c r="AM3139" s="551"/>
      <c r="AN3139" s="551"/>
    </row>
    <row r="3140" spans="1:40" s="192" customFormat="1" ht="100.5" customHeight="1">
      <c r="A3140" s="4" t="s">
        <v>3895</v>
      </c>
      <c r="B3140" s="49" t="s">
        <v>243</v>
      </c>
      <c r="C3140" s="50" t="s">
        <v>2557</v>
      </c>
      <c r="D3140" s="50" t="s">
        <v>2558</v>
      </c>
      <c r="E3140" s="51" t="s">
        <v>2559</v>
      </c>
      <c r="F3140" s="51" t="s">
        <v>2558</v>
      </c>
      <c r="G3140" s="51" t="s">
        <v>2559</v>
      </c>
      <c r="H3140" s="51" t="s">
        <v>2560</v>
      </c>
      <c r="I3140" s="51" t="s">
        <v>2561</v>
      </c>
      <c r="J3140" s="98" t="s">
        <v>38</v>
      </c>
      <c r="K3140" s="53">
        <v>100</v>
      </c>
      <c r="L3140" s="269">
        <v>151010000</v>
      </c>
      <c r="M3140" s="5" t="s">
        <v>82</v>
      </c>
      <c r="N3140" s="100" t="s">
        <v>1199</v>
      </c>
      <c r="O3140" s="466" t="s">
        <v>2624</v>
      </c>
      <c r="P3140" s="98"/>
      <c r="Q3140" s="55" t="s">
        <v>2192</v>
      </c>
      <c r="R3140" s="49" t="s">
        <v>2404</v>
      </c>
      <c r="S3140" s="415"/>
      <c r="T3140" s="49" t="s">
        <v>51</v>
      </c>
      <c r="U3140" s="415"/>
      <c r="V3140" s="415">
        <v>180000</v>
      </c>
      <c r="W3140" s="415">
        <v>180000</v>
      </c>
      <c r="X3140" s="60">
        <f t="shared" ref="X3140" si="177">W3140*1.12</f>
        <v>201600.00000000003</v>
      </c>
      <c r="Y3140" s="58"/>
      <c r="Z3140" s="50">
        <v>2016</v>
      </c>
      <c r="AA3140" s="50" t="s">
        <v>3861</v>
      </c>
      <c r="AB3140" s="238" t="s">
        <v>2193</v>
      </c>
      <c r="AC3140" s="211" t="s">
        <v>277</v>
      </c>
      <c r="AD3140" s="196"/>
      <c r="AE3140" s="196"/>
      <c r="AF3140" s="196"/>
      <c r="AG3140" s="263"/>
      <c r="AH3140" s="263"/>
      <c r="AI3140" s="263"/>
      <c r="AJ3140" s="263"/>
      <c r="AK3140" s="2" t="s">
        <v>3862</v>
      </c>
      <c r="AL3140" s="190"/>
      <c r="AM3140" s="324"/>
      <c r="AN3140" s="324"/>
    </row>
    <row r="3141" spans="1:40" s="552" customFormat="1" ht="100.5" customHeight="1">
      <c r="A3141" s="540" t="s">
        <v>2625</v>
      </c>
      <c r="B3141" s="493" t="s">
        <v>243</v>
      </c>
      <c r="C3141" s="495" t="s">
        <v>2557</v>
      </c>
      <c r="D3141" s="495" t="s">
        <v>2558</v>
      </c>
      <c r="E3141" s="543" t="s">
        <v>2559</v>
      </c>
      <c r="F3141" s="543" t="s">
        <v>2558</v>
      </c>
      <c r="G3141" s="543" t="s">
        <v>2559</v>
      </c>
      <c r="H3141" s="543" t="s">
        <v>2560</v>
      </c>
      <c r="I3141" s="543" t="s">
        <v>2561</v>
      </c>
      <c r="J3141" s="699" t="s">
        <v>38</v>
      </c>
      <c r="K3141" s="541">
        <v>100</v>
      </c>
      <c r="L3141" s="506">
        <v>711000000</v>
      </c>
      <c r="M3141" s="496" t="s">
        <v>73</v>
      </c>
      <c r="N3141" s="497" t="s">
        <v>1233</v>
      </c>
      <c r="O3141" s="723" t="s">
        <v>2626</v>
      </c>
      <c r="P3141" s="699"/>
      <c r="Q3141" s="494" t="s">
        <v>2192</v>
      </c>
      <c r="R3141" s="493" t="s">
        <v>2404</v>
      </c>
      <c r="S3141" s="701"/>
      <c r="T3141" s="493" t="s">
        <v>51</v>
      </c>
      <c r="U3141" s="701"/>
      <c r="V3141" s="701">
        <v>95000</v>
      </c>
      <c r="W3141" s="703">
        <v>0</v>
      </c>
      <c r="X3141" s="545">
        <v>0</v>
      </c>
      <c r="Y3141" s="546" t="s">
        <v>77</v>
      </c>
      <c r="Z3141" s="495">
        <v>2016</v>
      </c>
      <c r="AA3141" s="495"/>
      <c r="AB3141" s="499" t="s">
        <v>2193</v>
      </c>
      <c r="AC3141" s="547" t="s">
        <v>277</v>
      </c>
      <c r="AD3141" s="548"/>
      <c r="AE3141" s="548"/>
      <c r="AF3141" s="548"/>
      <c r="AG3141" s="549"/>
      <c r="AH3141" s="549"/>
      <c r="AI3141" s="549"/>
      <c r="AJ3141" s="549"/>
      <c r="AK3141" s="501" t="s">
        <v>2371</v>
      </c>
      <c r="AL3141" s="550"/>
      <c r="AM3141" s="551"/>
      <c r="AN3141" s="551"/>
    </row>
    <row r="3142" spans="1:40" s="192" customFormat="1" ht="100.5" customHeight="1">
      <c r="A3142" s="4" t="s">
        <v>3896</v>
      </c>
      <c r="B3142" s="49" t="s">
        <v>243</v>
      </c>
      <c r="C3142" s="50" t="s">
        <v>2557</v>
      </c>
      <c r="D3142" s="50" t="s">
        <v>2558</v>
      </c>
      <c r="E3142" s="51" t="s">
        <v>2559</v>
      </c>
      <c r="F3142" s="51" t="s">
        <v>2558</v>
      </c>
      <c r="G3142" s="51" t="s">
        <v>2559</v>
      </c>
      <c r="H3142" s="51" t="s">
        <v>2560</v>
      </c>
      <c r="I3142" s="51" t="s">
        <v>2561</v>
      </c>
      <c r="J3142" s="98" t="s">
        <v>38</v>
      </c>
      <c r="K3142" s="53">
        <v>100</v>
      </c>
      <c r="L3142" s="269">
        <v>151010000</v>
      </c>
      <c r="M3142" s="5" t="s">
        <v>82</v>
      </c>
      <c r="N3142" s="100" t="s">
        <v>1199</v>
      </c>
      <c r="O3142" s="466" t="s">
        <v>2626</v>
      </c>
      <c r="P3142" s="98"/>
      <c r="Q3142" s="55" t="s">
        <v>2192</v>
      </c>
      <c r="R3142" s="49" t="s">
        <v>2404</v>
      </c>
      <c r="S3142" s="415"/>
      <c r="T3142" s="49" t="s">
        <v>51</v>
      </c>
      <c r="U3142" s="415"/>
      <c r="V3142" s="415">
        <v>95000</v>
      </c>
      <c r="W3142" s="415">
        <v>95000</v>
      </c>
      <c r="X3142" s="60">
        <f t="shared" ref="X3142" si="178">W3142*1.12</f>
        <v>106400.00000000001</v>
      </c>
      <c r="Y3142" s="58"/>
      <c r="Z3142" s="50">
        <v>2016</v>
      </c>
      <c r="AA3142" s="50" t="s">
        <v>3861</v>
      </c>
      <c r="AB3142" s="238" t="s">
        <v>2193</v>
      </c>
      <c r="AC3142" s="211" t="s">
        <v>277</v>
      </c>
      <c r="AD3142" s="196"/>
      <c r="AE3142" s="196"/>
      <c r="AF3142" s="196"/>
      <c r="AG3142" s="263"/>
      <c r="AH3142" s="263"/>
      <c r="AI3142" s="263"/>
      <c r="AJ3142" s="263"/>
      <c r="AK3142" s="2" t="s">
        <v>3862</v>
      </c>
      <c r="AL3142" s="190"/>
      <c r="AM3142" s="324"/>
      <c r="AN3142" s="324"/>
    </row>
    <row r="3143" spans="1:40" s="552" customFormat="1" ht="100.5" customHeight="1">
      <c r="A3143" s="540" t="s">
        <v>2627</v>
      </c>
      <c r="B3143" s="493" t="s">
        <v>243</v>
      </c>
      <c r="C3143" s="495" t="s">
        <v>2557</v>
      </c>
      <c r="D3143" s="495" t="s">
        <v>2558</v>
      </c>
      <c r="E3143" s="543" t="s">
        <v>2559</v>
      </c>
      <c r="F3143" s="543" t="s">
        <v>2558</v>
      </c>
      <c r="G3143" s="543" t="s">
        <v>2559</v>
      </c>
      <c r="H3143" s="543" t="s">
        <v>2560</v>
      </c>
      <c r="I3143" s="543" t="s">
        <v>2561</v>
      </c>
      <c r="J3143" s="699" t="s">
        <v>38</v>
      </c>
      <c r="K3143" s="541">
        <v>100</v>
      </c>
      <c r="L3143" s="506">
        <v>711000000</v>
      </c>
      <c r="M3143" s="496" t="s">
        <v>73</v>
      </c>
      <c r="N3143" s="497" t="s">
        <v>1233</v>
      </c>
      <c r="O3143" s="724" t="s">
        <v>2628</v>
      </c>
      <c r="P3143" s="699"/>
      <c r="Q3143" s="494" t="s">
        <v>2192</v>
      </c>
      <c r="R3143" s="493" t="s">
        <v>2404</v>
      </c>
      <c r="S3143" s="701"/>
      <c r="T3143" s="493" t="s">
        <v>51</v>
      </c>
      <c r="U3143" s="701"/>
      <c r="V3143" s="701">
        <v>105000</v>
      </c>
      <c r="W3143" s="703">
        <v>0</v>
      </c>
      <c r="X3143" s="545">
        <v>0</v>
      </c>
      <c r="Y3143" s="546" t="s">
        <v>77</v>
      </c>
      <c r="Z3143" s="495">
        <v>2016</v>
      </c>
      <c r="AA3143" s="495"/>
      <c r="AB3143" s="499" t="s">
        <v>2193</v>
      </c>
      <c r="AC3143" s="547" t="s">
        <v>277</v>
      </c>
      <c r="AD3143" s="548"/>
      <c r="AE3143" s="548"/>
      <c r="AF3143" s="548"/>
      <c r="AG3143" s="549"/>
      <c r="AH3143" s="549"/>
      <c r="AI3143" s="549"/>
      <c r="AJ3143" s="549"/>
      <c r="AK3143" s="501" t="s">
        <v>2371</v>
      </c>
      <c r="AL3143" s="550"/>
      <c r="AM3143" s="551"/>
      <c r="AN3143" s="551"/>
    </row>
    <row r="3144" spans="1:40" s="192" customFormat="1" ht="100.5" customHeight="1">
      <c r="A3144" s="4" t="s">
        <v>3897</v>
      </c>
      <c r="B3144" s="49" t="s">
        <v>243</v>
      </c>
      <c r="C3144" s="50" t="s">
        <v>2557</v>
      </c>
      <c r="D3144" s="50" t="s">
        <v>2558</v>
      </c>
      <c r="E3144" s="51" t="s">
        <v>2559</v>
      </c>
      <c r="F3144" s="51" t="s">
        <v>2558</v>
      </c>
      <c r="G3144" s="51" t="s">
        <v>2559</v>
      </c>
      <c r="H3144" s="51" t="s">
        <v>2560</v>
      </c>
      <c r="I3144" s="51" t="s">
        <v>2561</v>
      </c>
      <c r="J3144" s="98" t="s">
        <v>38</v>
      </c>
      <c r="K3144" s="53">
        <v>100</v>
      </c>
      <c r="L3144" s="269">
        <v>151010000</v>
      </c>
      <c r="M3144" s="5" t="s">
        <v>82</v>
      </c>
      <c r="N3144" s="100" t="s">
        <v>1199</v>
      </c>
      <c r="O3144" s="467" t="s">
        <v>2628</v>
      </c>
      <c r="P3144" s="98"/>
      <c r="Q3144" s="55" t="s">
        <v>2192</v>
      </c>
      <c r="R3144" s="49" t="s">
        <v>2404</v>
      </c>
      <c r="S3144" s="415"/>
      <c r="T3144" s="49" t="s">
        <v>51</v>
      </c>
      <c r="U3144" s="415"/>
      <c r="V3144" s="415">
        <v>105000</v>
      </c>
      <c r="W3144" s="415">
        <v>105000</v>
      </c>
      <c r="X3144" s="60">
        <f t="shared" ref="X3144" si="179">W3144*1.12</f>
        <v>117600.00000000001</v>
      </c>
      <c r="Y3144" s="58"/>
      <c r="Z3144" s="50">
        <v>2016</v>
      </c>
      <c r="AA3144" s="50" t="s">
        <v>3861</v>
      </c>
      <c r="AB3144" s="238" t="s">
        <v>2193</v>
      </c>
      <c r="AC3144" s="211" t="s">
        <v>277</v>
      </c>
      <c r="AD3144" s="196"/>
      <c r="AE3144" s="196"/>
      <c r="AF3144" s="196"/>
      <c r="AG3144" s="263"/>
      <c r="AH3144" s="263"/>
      <c r="AI3144" s="263"/>
      <c r="AJ3144" s="263"/>
      <c r="AK3144" s="2" t="s">
        <v>3862</v>
      </c>
      <c r="AL3144" s="190"/>
      <c r="AM3144" s="324"/>
      <c r="AN3144" s="324"/>
    </row>
    <row r="3145" spans="1:40" s="552" customFormat="1" ht="100.5" customHeight="1">
      <c r="A3145" s="540" t="s">
        <v>2629</v>
      </c>
      <c r="B3145" s="493" t="s">
        <v>243</v>
      </c>
      <c r="C3145" s="495" t="s">
        <v>2557</v>
      </c>
      <c r="D3145" s="495" t="s">
        <v>2558</v>
      </c>
      <c r="E3145" s="543" t="s">
        <v>2559</v>
      </c>
      <c r="F3145" s="543" t="s">
        <v>2558</v>
      </c>
      <c r="G3145" s="543" t="s">
        <v>2559</v>
      </c>
      <c r="H3145" s="543" t="s">
        <v>2560</v>
      </c>
      <c r="I3145" s="543" t="s">
        <v>2561</v>
      </c>
      <c r="J3145" s="699" t="s">
        <v>38</v>
      </c>
      <c r="K3145" s="541">
        <v>100</v>
      </c>
      <c r="L3145" s="506">
        <v>711000000</v>
      </c>
      <c r="M3145" s="496" t="s">
        <v>73</v>
      </c>
      <c r="N3145" s="497" t="s">
        <v>1233</v>
      </c>
      <c r="O3145" s="723" t="s">
        <v>2630</v>
      </c>
      <c r="P3145" s="699"/>
      <c r="Q3145" s="494" t="s">
        <v>2192</v>
      </c>
      <c r="R3145" s="493" t="s">
        <v>2404</v>
      </c>
      <c r="S3145" s="701"/>
      <c r="T3145" s="493" t="s">
        <v>51</v>
      </c>
      <c r="U3145" s="701"/>
      <c r="V3145" s="701">
        <v>150000</v>
      </c>
      <c r="W3145" s="703">
        <v>0</v>
      </c>
      <c r="X3145" s="545">
        <v>0</v>
      </c>
      <c r="Y3145" s="546" t="s">
        <v>77</v>
      </c>
      <c r="Z3145" s="495">
        <v>2016</v>
      </c>
      <c r="AA3145" s="495"/>
      <c r="AB3145" s="499" t="s">
        <v>2193</v>
      </c>
      <c r="AC3145" s="547" t="s">
        <v>277</v>
      </c>
      <c r="AD3145" s="548"/>
      <c r="AE3145" s="548"/>
      <c r="AF3145" s="548"/>
      <c r="AG3145" s="549"/>
      <c r="AH3145" s="549"/>
      <c r="AI3145" s="549"/>
      <c r="AJ3145" s="549"/>
      <c r="AK3145" s="501" t="s">
        <v>2371</v>
      </c>
      <c r="AL3145" s="550"/>
      <c r="AM3145" s="551"/>
      <c r="AN3145" s="551"/>
    </row>
    <row r="3146" spans="1:40" s="192" customFormat="1" ht="100.5" customHeight="1">
      <c r="A3146" s="4" t="s">
        <v>3898</v>
      </c>
      <c r="B3146" s="49" t="s">
        <v>243</v>
      </c>
      <c r="C3146" s="50" t="s">
        <v>2557</v>
      </c>
      <c r="D3146" s="50" t="s">
        <v>2558</v>
      </c>
      <c r="E3146" s="51" t="s">
        <v>2559</v>
      </c>
      <c r="F3146" s="51" t="s">
        <v>2558</v>
      </c>
      <c r="G3146" s="51" t="s">
        <v>2559</v>
      </c>
      <c r="H3146" s="51" t="s">
        <v>2560</v>
      </c>
      <c r="I3146" s="51" t="s">
        <v>2561</v>
      </c>
      <c r="J3146" s="98" t="s">
        <v>38</v>
      </c>
      <c r="K3146" s="53">
        <v>100</v>
      </c>
      <c r="L3146" s="269">
        <v>151010000</v>
      </c>
      <c r="M3146" s="5" t="s">
        <v>82</v>
      </c>
      <c r="N3146" s="100" t="s">
        <v>1199</v>
      </c>
      <c r="O3146" s="466" t="s">
        <v>2630</v>
      </c>
      <c r="P3146" s="98"/>
      <c r="Q3146" s="55" t="s">
        <v>2192</v>
      </c>
      <c r="R3146" s="49" t="s">
        <v>2404</v>
      </c>
      <c r="S3146" s="415"/>
      <c r="T3146" s="49" t="s">
        <v>51</v>
      </c>
      <c r="U3146" s="415"/>
      <c r="V3146" s="415">
        <v>150000</v>
      </c>
      <c r="W3146" s="415">
        <v>150000</v>
      </c>
      <c r="X3146" s="60">
        <f t="shared" ref="X3146" si="180">W3146*1.12</f>
        <v>168000.00000000003</v>
      </c>
      <c r="Y3146" s="58"/>
      <c r="Z3146" s="50">
        <v>2016</v>
      </c>
      <c r="AA3146" s="50" t="s">
        <v>3861</v>
      </c>
      <c r="AB3146" s="238" t="s">
        <v>2193</v>
      </c>
      <c r="AC3146" s="211" t="s">
        <v>277</v>
      </c>
      <c r="AD3146" s="196"/>
      <c r="AE3146" s="196"/>
      <c r="AF3146" s="196"/>
      <c r="AG3146" s="263"/>
      <c r="AH3146" s="263"/>
      <c r="AI3146" s="263"/>
      <c r="AJ3146" s="263"/>
      <c r="AK3146" s="2" t="s">
        <v>3862</v>
      </c>
      <c r="AL3146" s="190"/>
      <c r="AM3146" s="324"/>
      <c r="AN3146" s="324"/>
    </row>
    <row r="3147" spans="1:40" s="552" customFormat="1" ht="100.5" customHeight="1">
      <c r="A3147" s="540" t="s">
        <v>2631</v>
      </c>
      <c r="B3147" s="493" t="s">
        <v>243</v>
      </c>
      <c r="C3147" s="495" t="s">
        <v>2557</v>
      </c>
      <c r="D3147" s="495" t="s">
        <v>2558</v>
      </c>
      <c r="E3147" s="543" t="s">
        <v>2559</v>
      </c>
      <c r="F3147" s="543" t="s">
        <v>2558</v>
      </c>
      <c r="G3147" s="543" t="s">
        <v>2559</v>
      </c>
      <c r="H3147" s="543" t="s">
        <v>2560</v>
      </c>
      <c r="I3147" s="543" t="s">
        <v>2561</v>
      </c>
      <c r="J3147" s="699" t="s">
        <v>38</v>
      </c>
      <c r="K3147" s="541">
        <v>100</v>
      </c>
      <c r="L3147" s="506">
        <v>711000000</v>
      </c>
      <c r="M3147" s="496" t="s">
        <v>73</v>
      </c>
      <c r="N3147" s="497" t="s">
        <v>1233</v>
      </c>
      <c r="O3147" s="723" t="s">
        <v>2632</v>
      </c>
      <c r="P3147" s="699"/>
      <c r="Q3147" s="494" t="s">
        <v>2192</v>
      </c>
      <c r="R3147" s="493" t="s">
        <v>2404</v>
      </c>
      <c r="S3147" s="701"/>
      <c r="T3147" s="493" t="s">
        <v>51</v>
      </c>
      <c r="U3147" s="701"/>
      <c r="V3147" s="701">
        <v>100000</v>
      </c>
      <c r="W3147" s="703">
        <v>0</v>
      </c>
      <c r="X3147" s="545">
        <v>0</v>
      </c>
      <c r="Y3147" s="546" t="s">
        <v>77</v>
      </c>
      <c r="Z3147" s="495">
        <v>2016</v>
      </c>
      <c r="AA3147" s="495"/>
      <c r="AB3147" s="499" t="s">
        <v>2193</v>
      </c>
      <c r="AC3147" s="547" t="s">
        <v>277</v>
      </c>
      <c r="AD3147" s="548"/>
      <c r="AE3147" s="548"/>
      <c r="AF3147" s="548"/>
      <c r="AG3147" s="549"/>
      <c r="AH3147" s="549"/>
      <c r="AI3147" s="549"/>
      <c r="AJ3147" s="549"/>
      <c r="AK3147" s="501" t="s">
        <v>2371</v>
      </c>
      <c r="AL3147" s="550"/>
      <c r="AM3147" s="551"/>
      <c r="AN3147" s="551"/>
    </row>
    <row r="3148" spans="1:40" s="192" customFormat="1" ht="100.5" customHeight="1">
      <c r="A3148" s="4" t="s">
        <v>3899</v>
      </c>
      <c r="B3148" s="49" t="s">
        <v>243</v>
      </c>
      <c r="C3148" s="50" t="s">
        <v>2557</v>
      </c>
      <c r="D3148" s="50" t="s">
        <v>2558</v>
      </c>
      <c r="E3148" s="51" t="s">
        <v>2559</v>
      </c>
      <c r="F3148" s="51" t="s">
        <v>2558</v>
      </c>
      <c r="G3148" s="51" t="s">
        <v>2559</v>
      </c>
      <c r="H3148" s="51" t="s">
        <v>2560</v>
      </c>
      <c r="I3148" s="51" t="s">
        <v>2561</v>
      </c>
      <c r="J3148" s="98" t="s">
        <v>38</v>
      </c>
      <c r="K3148" s="53">
        <v>100</v>
      </c>
      <c r="L3148" s="269">
        <v>151010000</v>
      </c>
      <c r="M3148" s="5" t="s">
        <v>82</v>
      </c>
      <c r="N3148" s="100" t="s">
        <v>1199</v>
      </c>
      <c r="O3148" s="466" t="s">
        <v>2632</v>
      </c>
      <c r="P3148" s="98"/>
      <c r="Q3148" s="55" t="s">
        <v>2192</v>
      </c>
      <c r="R3148" s="49" t="s">
        <v>2404</v>
      </c>
      <c r="S3148" s="415"/>
      <c r="T3148" s="49" t="s">
        <v>51</v>
      </c>
      <c r="U3148" s="415"/>
      <c r="V3148" s="415">
        <v>100000</v>
      </c>
      <c r="W3148" s="415">
        <v>100000</v>
      </c>
      <c r="X3148" s="60">
        <f t="shared" ref="X3148" si="181">W3148*1.12</f>
        <v>112000.00000000001</v>
      </c>
      <c r="Y3148" s="58"/>
      <c r="Z3148" s="50">
        <v>2016</v>
      </c>
      <c r="AA3148" s="50" t="s">
        <v>3861</v>
      </c>
      <c r="AB3148" s="238" t="s">
        <v>2193</v>
      </c>
      <c r="AC3148" s="211" t="s">
        <v>277</v>
      </c>
      <c r="AD3148" s="196"/>
      <c r="AE3148" s="196"/>
      <c r="AF3148" s="196"/>
      <c r="AG3148" s="263"/>
      <c r="AH3148" s="263"/>
      <c r="AI3148" s="263"/>
      <c r="AJ3148" s="263"/>
      <c r="AK3148" s="2" t="s">
        <v>3862</v>
      </c>
      <c r="AL3148" s="190"/>
      <c r="AM3148" s="324"/>
      <c r="AN3148" s="324"/>
    </row>
    <row r="3149" spans="1:40" s="552" customFormat="1" ht="100.5" customHeight="1">
      <c r="A3149" s="540" t="s">
        <v>2633</v>
      </c>
      <c r="B3149" s="493" t="s">
        <v>243</v>
      </c>
      <c r="C3149" s="495" t="s">
        <v>2557</v>
      </c>
      <c r="D3149" s="495" t="s">
        <v>2558</v>
      </c>
      <c r="E3149" s="543" t="s">
        <v>2559</v>
      </c>
      <c r="F3149" s="543" t="s">
        <v>2558</v>
      </c>
      <c r="G3149" s="543" t="s">
        <v>2559</v>
      </c>
      <c r="H3149" s="543" t="s">
        <v>2560</v>
      </c>
      <c r="I3149" s="543" t="s">
        <v>2561</v>
      </c>
      <c r="J3149" s="699" t="s">
        <v>38</v>
      </c>
      <c r="K3149" s="541">
        <v>100</v>
      </c>
      <c r="L3149" s="506">
        <v>711000000</v>
      </c>
      <c r="M3149" s="496" t="s">
        <v>73</v>
      </c>
      <c r="N3149" s="497" t="s">
        <v>1233</v>
      </c>
      <c r="O3149" s="723" t="s">
        <v>2634</v>
      </c>
      <c r="P3149" s="699"/>
      <c r="Q3149" s="494" t="s">
        <v>2192</v>
      </c>
      <c r="R3149" s="493" t="s">
        <v>2404</v>
      </c>
      <c r="S3149" s="701"/>
      <c r="T3149" s="493" t="s">
        <v>51</v>
      </c>
      <c r="U3149" s="701"/>
      <c r="V3149" s="701">
        <v>80000</v>
      </c>
      <c r="W3149" s="703">
        <v>0</v>
      </c>
      <c r="X3149" s="545">
        <v>0</v>
      </c>
      <c r="Y3149" s="546" t="s">
        <v>77</v>
      </c>
      <c r="Z3149" s="495">
        <v>2016</v>
      </c>
      <c r="AA3149" s="495"/>
      <c r="AB3149" s="499" t="s">
        <v>2193</v>
      </c>
      <c r="AC3149" s="547" t="s">
        <v>277</v>
      </c>
      <c r="AD3149" s="548"/>
      <c r="AE3149" s="548"/>
      <c r="AF3149" s="548"/>
      <c r="AG3149" s="549"/>
      <c r="AH3149" s="549"/>
      <c r="AI3149" s="549"/>
      <c r="AJ3149" s="549"/>
      <c r="AK3149" s="501" t="s">
        <v>2371</v>
      </c>
      <c r="AL3149" s="550"/>
      <c r="AM3149" s="551"/>
      <c r="AN3149" s="551"/>
    </row>
    <row r="3150" spans="1:40" s="192" customFormat="1" ht="100.5" customHeight="1">
      <c r="A3150" s="4" t="s">
        <v>3900</v>
      </c>
      <c r="B3150" s="49" t="s">
        <v>243</v>
      </c>
      <c r="C3150" s="50" t="s">
        <v>2557</v>
      </c>
      <c r="D3150" s="50" t="s">
        <v>2558</v>
      </c>
      <c r="E3150" s="51" t="s">
        <v>2559</v>
      </c>
      <c r="F3150" s="51" t="s">
        <v>2558</v>
      </c>
      <c r="G3150" s="51" t="s">
        <v>2559</v>
      </c>
      <c r="H3150" s="51" t="s">
        <v>2560</v>
      </c>
      <c r="I3150" s="51" t="s">
        <v>2561</v>
      </c>
      <c r="J3150" s="98" t="s">
        <v>38</v>
      </c>
      <c r="K3150" s="53">
        <v>100</v>
      </c>
      <c r="L3150" s="269">
        <v>151010000</v>
      </c>
      <c r="M3150" s="5" t="s">
        <v>82</v>
      </c>
      <c r="N3150" s="100" t="s">
        <v>1199</v>
      </c>
      <c r="O3150" s="466" t="s">
        <v>2634</v>
      </c>
      <c r="P3150" s="98"/>
      <c r="Q3150" s="55" t="s">
        <v>2192</v>
      </c>
      <c r="R3150" s="49" t="s">
        <v>2404</v>
      </c>
      <c r="S3150" s="415"/>
      <c r="T3150" s="49" t="s">
        <v>51</v>
      </c>
      <c r="U3150" s="415"/>
      <c r="V3150" s="415">
        <v>80000</v>
      </c>
      <c r="W3150" s="415">
        <v>80000</v>
      </c>
      <c r="X3150" s="60">
        <f t="shared" ref="X3150" si="182">W3150*1.12</f>
        <v>89600.000000000015</v>
      </c>
      <c r="Y3150" s="58"/>
      <c r="Z3150" s="50">
        <v>2016</v>
      </c>
      <c r="AA3150" s="50" t="s">
        <v>3861</v>
      </c>
      <c r="AB3150" s="238" t="s">
        <v>2193</v>
      </c>
      <c r="AC3150" s="211" t="s">
        <v>277</v>
      </c>
      <c r="AD3150" s="196"/>
      <c r="AE3150" s="196"/>
      <c r="AF3150" s="196"/>
      <c r="AG3150" s="263"/>
      <c r="AH3150" s="263"/>
      <c r="AI3150" s="263"/>
      <c r="AJ3150" s="263"/>
      <c r="AK3150" s="2" t="s">
        <v>3862</v>
      </c>
      <c r="AL3150" s="190"/>
      <c r="AM3150" s="324"/>
      <c r="AN3150" s="324"/>
    </row>
    <row r="3151" spans="1:40" s="552" customFormat="1" ht="100.5" customHeight="1">
      <c r="A3151" s="540" t="s">
        <v>2635</v>
      </c>
      <c r="B3151" s="493" t="s">
        <v>243</v>
      </c>
      <c r="C3151" s="495" t="s">
        <v>2557</v>
      </c>
      <c r="D3151" s="495" t="s">
        <v>2558</v>
      </c>
      <c r="E3151" s="543" t="s">
        <v>2559</v>
      </c>
      <c r="F3151" s="543" t="s">
        <v>2558</v>
      </c>
      <c r="G3151" s="543" t="s">
        <v>2559</v>
      </c>
      <c r="H3151" s="543" t="s">
        <v>2560</v>
      </c>
      <c r="I3151" s="543" t="s">
        <v>2561</v>
      </c>
      <c r="J3151" s="699" t="s">
        <v>38</v>
      </c>
      <c r="K3151" s="541">
        <v>100</v>
      </c>
      <c r="L3151" s="506">
        <v>711000000</v>
      </c>
      <c r="M3151" s="496" t="s">
        <v>73</v>
      </c>
      <c r="N3151" s="497" t="s">
        <v>1233</v>
      </c>
      <c r="O3151" s="723" t="s">
        <v>2636</v>
      </c>
      <c r="P3151" s="699"/>
      <c r="Q3151" s="494" t="s">
        <v>2192</v>
      </c>
      <c r="R3151" s="493" t="s">
        <v>2404</v>
      </c>
      <c r="S3151" s="701"/>
      <c r="T3151" s="493" t="s">
        <v>51</v>
      </c>
      <c r="U3151" s="701"/>
      <c r="V3151" s="701">
        <v>100000</v>
      </c>
      <c r="W3151" s="703">
        <v>0</v>
      </c>
      <c r="X3151" s="545">
        <v>0</v>
      </c>
      <c r="Y3151" s="546" t="s">
        <v>77</v>
      </c>
      <c r="Z3151" s="495">
        <v>2016</v>
      </c>
      <c r="AA3151" s="495"/>
      <c r="AB3151" s="499" t="s">
        <v>2193</v>
      </c>
      <c r="AC3151" s="547" t="s">
        <v>277</v>
      </c>
      <c r="AD3151" s="548"/>
      <c r="AE3151" s="548"/>
      <c r="AF3151" s="548"/>
      <c r="AG3151" s="549"/>
      <c r="AH3151" s="549"/>
      <c r="AI3151" s="549"/>
      <c r="AJ3151" s="549"/>
      <c r="AK3151" s="501" t="s">
        <v>2371</v>
      </c>
      <c r="AL3151" s="550"/>
      <c r="AM3151" s="551"/>
      <c r="AN3151" s="551"/>
    </row>
    <row r="3152" spans="1:40" s="192" customFormat="1" ht="100.5" customHeight="1">
      <c r="A3152" s="4" t="s">
        <v>3901</v>
      </c>
      <c r="B3152" s="49" t="s">
        <v>243</v>
      </c>
      <c r="C3152" s="50" t="s">
        <v>2557</v>
      </c>
      <c r="D3152" s="50" t="s">
        <v>2558</v>
      </c>
      <c r="E3152" s="51" t="s">
        <v>2559</v>
      </c>
      <c r="F3152" s="51" t="s">
        <v>2558</v>
      </c>
      <c r="G3152" s="51" t="s">
        <v>2559</v>
      </c>
      <c r="H3152" s="51" t="s">
        <v>2560</v>
      </c>
      <c r="I3152" s="51" t="s">
        <v>2561</v>
      </c>
      <c r="J3152" s="98" t="s">
        <v>38</v>
      </c>
      <c r="K3152" s="53">
        <v>100</v>
      </c>
      <c r="L3152" s="269">
        <v>151010000</v>
      </c>
      <c r="M3152" s="5" t="s">
        <v>82</v>
      </c>
      <c r="N3152" s="100" t="s">
        <v>1199</v>
      </c>
      <c r="O3152" s="466" t="s">
        <v>2636</v>
      </c>
      <c r="P3152" s="98"/>
      <c r="Q3152" s="55" t="s">
        <v>2192</v>
      </c>
      <c r="R3152" s="49" t="s">
        <v>2404</v>
      </c>
      <c r="S3152" s="415"/>
      <c r="T3152" s="49" t="s">
        <v>51</v>
      </c>
      <c r="U3152" s="415"/>
      <c r="V3152" s="415">
        <v>100000</v>
      </c>
      <c r="W3152" s="415">
        <v>100000</v>
      </c>
      <c r="X3152" s="60">
        <f t="shared" ref="X3152" si="183">W3152*1.12</f>
        <v>112000.00000000001</v>
      </c>
      <c r="Y3152" s="58"/>
      <c r="Z3152" s="50">
        <v>2016</v>
      </c>
      <c r="AA3152" s="50" t="s">
        <v>3861</v>
      </c>
      <c r="AB3152" s="238" t="s">
        <v>2193</v>
      </c>
      <c r="AC3152" s="211" t="s">
        <v>277</v>
      </c>
      <c r="AD3152" s="196"/>
      <c r="AE3152" s="196"/>
      <c r="AF3152" s="196"/>
      <c r="AG3152" s="263"/>
      <c r="AH3152" s="263"/>
      <c r="AI3152" s="263"/>
      <c r="AJ3152" s="263"/>
      <c r="AK3152" s="2" t="s">
        <v>3862</v>
      </c>
      <c r="AL3152" s="190"/>
      <c r="AM3152" s="324"/>
      <c r="AN3152" s="324"/>
    </row>
    <row r="3153" spans="1:40" s="552" customFormat="1" ht="100.5" customHeight="1">
      <c r="A3153" s="540" t="s">
        <v>2637</v>
      </c>
      <c r="B3153" s="493" t="s">
        <v>243</v>
      </c>
      <c r="C3153" s="495" t="s">
        <v>2557</v>
      </c>
      <c r="D3153" s="495" t="s">
        <v>2558</v>
      </c>
      <c r="E3153" s="543" t="s">
        <v>2559</v>
      </c>
      <c r="F3153" s="543" t="s">
        <v>2558</v>
      </c>
      <c r="G3153" s="543" t="s">
        <v>2559</v>
      </c>
      <c r="H3153" s="543" t="s">
        <v>2560</v>
      </c>
      <c r="I3153" s="543" t="s">
        <v>2561</v>
      </c>
      <c r="J3153" s="699" t="s">
        <v>38</v>
      </c>
      <c r="K3153" s="541">
        <v>100</v>
      </c>
      <c r="L3153" s="506">
        <v>711000000</v>
      </c>
      <c r="M3153" s="496" t="s">
        <v>73</v>
      </c>
      <c r="N3153" s="497" t="s">
        <v>1233</v>
      </c>
      <c r="O3153" s="699" t="s">
        <v>2230</v>
      </c>
      <c r="P3153" s="699"/>
      <c r="Q3153" s="494" t="s">
        <v>2192</v>
      </c>
      <c r="R3153" s="493" t="s">
        <v>2404</v>
      </c>
      <c r="S3153" s="701"/>
      <c r="T3153" s="493" t="s">
        <v>51</v>
      </c>
      <c r="U3153" s="701"/>
      <c r="V3153" s="701">
        <v>900000</v>
      </c>
      <c r="W3153" s="703">
        <v>0</v>
      </c>
      <c r="X3153" s="545">
        <v>0</v>
      </c>
      <c r="Y3153" s="546" t="s">
        <v>77</v>
      </c>
      <c r="Z3153" s="495">
        <v>2016</v>
      </c>
      <c r="AA3153" s="495"/>
      <c r="AB3153" s="499" t="s">
        <v>2193</v>
      </c>
      <c r="AC3153" s="547" t="s">
        <v>277</v>
      </c>
      <c r="AD3153" s="548"/>
      <c r="AE3153" s="548"/>
      <c r="AF3153" s="548"/>
      <c r="AG3153" s="549"/>
      <c r="AH3153" s="549"/>
      <c r="AI3153" s="549"/>
      <c r="AJ3153" s="549"/>
      <c r="AK3153" s="501" t="s">
        <v>2371</v>
      </c>
      <c r="AL3153" s="550"/>
      <c r="AM3153" s="551"/>
      <c r="AN3153" s="551"/>
    </row>
    <row r="3154" spans="1:40" s="192" customFormat="1" ht="100.5" customHeight="1">
      <c r="A3154" s="4" t="s">
        <v>3902</v>
      </c>
      <c r="B3154" s="49" t="s">
        <v>243</v>
      </c>
      <c r="C3154" s="50" t="s">
        <v>2557</v>
      </c>
      <c r="D3154" s="50" t="s">
        <v>2558</v>
      </c>
      <c r="E3154" s="51" t="s">
        <v>2559</v>
      </c>
      <c r="F3154" s="51" t="s">
        <v>2558</v>
      </c>
      <c r="G3154" s="51" t="s">
        <v>2559</v>
      </c>
      <c r="H3154" s="51" t="s">
        <v>2560</v>
      </c>
      <c r="I3154" s="51" t="s">
        <v>2561</v>
      </c>
      <c r="J3154" s="98" t="s">
        <v>38</v>
      </c>
      <c r="K3154" s="53">
        <v>100</v>
      </c>
      <c r="L3154" s="269">
        <v>151010000</v>
      </c>
      <c r="M3154" s="5" t="s">
        <v>82</v>
      </c>
      <c r="N3154" s="100" t="s">
        <v>1199</v>
      </c>
      <c r="O3154" s="98" t="s">
        <v>2230</v>
      </c>
      <c r="P3154" s="98"/>
      <c r="Q3154" s="55" t="s">
        <v>2192</v>
      </c>
      <c r="R3154" s="49" t="s">
        <v>2404</v>
      </c>
      <c r="S3154" s="415"/>
      <c r="T3154" s="49" t="s">
        <v>51</v>
      </c>
      <c r="U3154" s="415"/>
      <c r="V3154" s="415">
        <v>900000</v>
      </c>
      <c r="W3154" s="415">
        <v>900000</v>
      </c>
      <c r="X3154" s="60">
        <f t="shared" ref="X3154" si="184">W3154*1.12</f>
        <v>1008000.0000000001</v>
      </c>
      <c r="Y3154" s="58"/>
      <c r="Z3154" s="50">
        <v>2016</v>
      </c>
      <c r="AA3154" s="50" t="s">
        <v>3861</v>
      </c>
      <c r="AB3154" s="238" t="s">
        <v>2193</v>
      </c>
      <c r="AC3154" s="211" t="s">
        <v>277</v>
      </c>
      <c r="AD3154" s="196"/>
      <c r="AE3154" s="196"/>
      <c r="AF3154" s="196"/>
      <c r="AG3154" s="263"/>
      <c r="AH3154" s="263"/>
      <c r="AI3154" s="263"/>
      <c r="AJ3154" s="263"/>
      <c r="AK3154" s="2" t="s">
        <v>3862</v>
      </c>
      <c r="AL3154" s="190"/>
      <c r="AM3154" s="324"/>
      <c r="AN3154" s="324"/>
    </row>
    <row r="3155" spans="1:40" s="552" customFormat="1" ht="100.5" customHeight="1">
      <c r="A3155" s="540" t="s">
        <v>2638</v>
      </c>
      <c r="B3155" s="493" t="s">
        <v>243</v>
      </c>
      <c r="C3155" s="495" t="s">
        <v>2557</v>
      </c>
      <c r="D3155" s="495" t="s">
        <v>2558</v>
      </c>
      <c r="E3155" s="543" t="s">
        <v>2559</v>
      </c>
      <c r="F3155" s="543" t="s">
        <v>2558</v>
      </c>
      <c r="G3155" s="543" t="s">
        <v>2559</v>
      </c>
      <c r="H3155" s="543" t="s">
        <v>2560</v>
      </c>
      <c r="I3155" s="543" t="s">
        <v>2561</v>
      </c>
      <c r="J3155" s="699" t="s">
        <v>38</v>
      </c>
      <c r="K3155" s="541">
        <v>100</v>
      </c>
      <c r="L3155" s="506">
        <v>711000000</v>
      </c>
      <c r="M3155" s="496" t="s">
        <v>73</v>
      </c>
      <c r="N3155" s="497" t="s">
        <v>1233</v>
      </c>
      <c r="O3155" s="699" t="s">
        <v>2639</v>
      </c>
      <c r="P3155" s="699"/>
      <c r="Q3155" s="494" t="s">
        <v>2192</v>
      </c>
      <c r="R3155" s="493" t="s">
        <v>2404</v>
      </c>
      <c r="S3155" s="701"/>
      <c r="T3155" s="493" t="s">
        <v>51</v>
      </c>
      <c r="U3155" s="701"/>
      <c r="V3155" s="701">
        <v>105000</v>
      </c>
      <c r="W3155" s="703">
        <v>0</v>
      </c>
      <c r="X3155" s="545">
        <v>0</v>
      </c>
      <c r="Y3155" s="546" t="s">
        <v>77</v>
      </c>
      <c r="Z3155" s="495">
        <v>2016</v>
      </c>
      <c r="AA3155" s="495"/>
      <c r="AB3155" s="499" t="s">
        <v>2193</v>
      </c>
      <c r="AC3155" s="547" t="s">
        <v>277</v>
      </c>
      <c r="AD3155" s="548"/>
      <c r="AE3155" s="548"/>
      <c r="AF3155" s="548"/>
      <c r="AG3155" s="549"/>
      <c r="AH3155" s="549"/>
      <c r="AI3155" s="549"/>
      <c r="AJ3155" s="549"/>
      <c r="AK3155" s="501" t="s">
        <v>2371</v>
      </c>
      <c r="AL3155" s="550"/>
      <c r="AM3155" s="551"/>
      <c r="AN3155" s="551"/>
    </row>
    <row r="3156" spans="1:40" s="192" customFormat="1" ht="100.5" customHeight="1">
      <c r="A3156" s="4" t="s">
        <v>3903</v>
      </c>
      <c r="B3156" s="49" t="s">
        <v>243</v>
      </c>
      <c r="C3156" s="50" t="s">
        <v>2557</v>
      </c>
      <c r="D3156" s="50" t="s">
        <v>2558</v>
      </c>
      <c r="E3156" s="51" t="s">
        <v>2559</v>
      </c>
      <c r="F3156" s="51" t="s">
        <v>2558</v>
      </c>
      <c r="G3156" s="51" t="s">
        <v>2559</v>
      </c>
      <c r="H3156" s="51" t="s">
        <v>2560</v>
      </c>
      <c r="I3156" s="51" t="s">
        <v>2561</v>
      </c>
      <c r="J3156" s="98" t="s">
        <v>38</v>
      </c>
      <c r="K3156" s="53">
        <v>100</v>
      </c>
      <c r="L3156" s="269">
        <v>151010000</v>
      </c>
      <c r="M3156" s="5" t="s">
        <v>82</v>
      </c>
      <c r="N3156" s="100" t="s">
        <v>1199</v>
      </c>
      <c r="O3156" s="98" t="s">
        <v>2639</v>
      </c>
      <c r="P3156" s="98"/>
      <c r="Q3156" s="55" t="s">
        <v>2192</v>
      </c>
      <c r="R3156" s="49" t="s">
        <v>2404</v>
      </c>
      <c r="S3156" s="415"/>
      <c r="T3156" s="49" t="s">
        <v>51</v>
      </c>
      <c r="U3156" s="415"/>
      <c r="V3156" s="415">
        <v>105000</v>
      </c>
      <c r="W3156" s="415">
        <v>105000</v>
      </c>
      <c r="X3156" s="60">
        <f t="shared" ref="X3156" si="185">W3156*1.12</f>
        <v>117600.00000000001</v>
      </c>
      <c r="Y3156" s="58"/>
      <c r="Z3156" s="50">
        <v>2016</v>
      </c>
      <c r="AA3156" s="50" t="s">
        <v>3861</v>
      </c>
      <c r="AB3156" s="238" t="s">
        <v>2193</v>
      </c>
      <c r="AC3156" s="211" t="s">
        <v>277</v>
      </c>
      <c r="AD3156" s="196"/>
      <c r="AE3156" s="196"/>
      <c r="AF3156" s="196"/>
      <c r="AG3156" s="263"/>
      <c r="AH3156" s="263"/>
      <c r="AI3156" s="263"/>
      <c r="AJ3156" s="263"/>
      <c r="AK3156" s="2" t="s">
        <v>3862</v>
      </c>
      <c r="AL3156" s="190"/>
      <c r="AM3156" s="324"/>
      <c r="AN3156" s="324"/>
    </row>
    <row r="3157" spans="1:40" s="552" customFormat="1" ht="100.5" customHeight="1">
      <c r="A3157" s="540" t="s">
        <v>2640</v>
      </c>
      <c r="B3157" s="493" t="s">
        <v>243</v>
      </c>
      <c r="C3157" s="495" t="s">
        <v>2557</v>
      </c>
      <c r="D3157" s="495" t="s">
        <v>2558</v>
      </c>
      <c r="E3157" s="543" t="s">
        <v>2559</v>
      </c>
      <c r="F3157" s="543" t="s">
        <v>2558</v>
      </c>
      <c r="G3157" s="543" t="s">
        <v>2559</v>
      </c>
      <c r="H3157" s="543" t="s">
        <v>2560</v>
      </c>
      <c r="I3157" s="543" t="s">
        <v>2561</v>
      </c>
      <c r="J3157" s="699" t="s">
        <v>38</v>
      </c>
      <c r="K3157" s="541">
        <v>100</v>
      </c>
      <c r="L3157" s="506">
        <v>711000000</v>
      </c>
      <c r="M3157" s="496" t="s">
        <v>73</v>
      </c>
      <c r="N3157" s="497" t="s">
        <v>1233</v>
      </c>
      <c r="O3157" s="699" t="s">
        <v>2232</v>
      </c>
      <c r="P3157" s="699"/>
      <c r="Q3157" s="494" t="s">
        <v>2192</v>
      </c>
      <c r="R3157" s="493" t="s">
        <v>2404</v>
      </c>
      <c r="S3157" s="701"/>
      <c r="T3157" s="493" t="s">
        <v>51</v>
      </c>
      <c r="U3157" s="701"/>
      <c r="V3157" s="701">
        <v>445000</v>
      </c>
      <c r="W3157" s="703">
        <v>0</v>
      </c>
      <c r="X3157" s="545">
        <v>0</v>
      </c>
      <c r="Y3157" s="546" t="s">
        <v>77</v>
      </c>
      <c r="Z3157" s="495">
        <v>2016</v>
      </c>
      <c r="AA3157" s="495"/>
      <c r="AB3157" s="499" t="s">
        <v>2193</v>
      </c>
      <c r="AC3157" s="547" t="s">
        <v>277</v>
      </c>
      <c r="AD3157" s="548"/>
      <c r="AE3157" s="548"/>
      <c r="AF3157" s="548"/>
      <c r="AG3157" s="549"/>
      <c r="AH3157" s="549"/>
      <c r="AI3157" s="549"/>
      <c r="AJ3157" s="549"/>
      <c r="AK3157" s="501" t="s">
        <v>2371</v>
      </c>
      <c r="AL3157" s="550"/>
      <c r="AM3157" s="551"/>
      <c r="AN3157" s="551"/>
    </row>
    <row r="3158" spans="1:40" s="192" customFormat="1" ht="100.5" customHeight="1">
      <c r="A3158" s="4" t="s">
        <v>3904</v>
      </c>
      <c r="B3158" s="49" t="s">
        <v>243</v>
      </c>
      <c r="C3158" s="50" t="s">
        <v>2557</v>
      </c>
      <c r="D3158" s="50" t="s">
        <v>2558</v>
      </c>
      <c r="E3158" s="51" t="s">
        <v>2559</v>
      </c>
      <c r="F3158" s="51" t="s">
        <v>2558</v>
      </c>
      <c r="G3158" s="51" t="s">
        <v>2559</v>
      </c>
      <c r="H3158" s="51" t="s">
        <v>2560</v>
      </c>
      <c r="I3158" s="51" t="s">
        <v>2561</v>
      </c>
      <c r="J3158" s="98" t="s">
        <v>38</v>
      </c>
      <c r="K3158" s="53">
        <v>100</v>
      </c>
      <c r="L3158" s="269">
        <v>151010000</v>
      </c>
      <c r="M3158" s="5" t="s">
        <v>82</v>
      </c>
      <c r="N3158" s="100" t="s">
        <v>1199</v>
      </c>
      <c r="O3158" s="98" t="s">
        <v>2232</v>
      </c>
      <c r="P3158" s="98"/>
      <c r="Q3158" s="55" t="s">
        <v>2192</v>
      </c>
      <c r="R3158" s="49" t="s">
        <v>2404</v>
      </c>
      <c r="S3158" s="415"/>
      <c r="T3158" s="49" t="s">
        <v>51</v>
      </c>
      <c r="U3158" s="415"/>
      <c r="V3158" s="415">
        <v>445000</v>
      </c>
      <c r="W3158" s="415">
        <v>445000</v>
      </c>
      <c r="X3158" s="60">
        <f t="shared" ref="X3158" si="186">W3158*1.12</f>
        <v>498400.00000000006</v>
      </c>
      <c r="Y3158" s="58"/>
      <c r="Z3158" s="50">
        <v>2016</v>
      </c>
      <c r="AA3158" s="50" t="s">
        <v>3861</v>
      </c>
      <c r="AB3158" s="238" t="s">
        <v>2193</v>
      </c>
      <c r="AC3158" s="211" t="s">
        <v>277</v>
      </c>
      <c r="AD3158" s="196"/>
      <c r="AE3158" s="196"/>
      <c r="AF3158" s="196"/>
      <c r="AG3158" s="263"/>
      <c r="AH3158" s="263"/>
      <c r="AI3158" s="263"/>
      <c r="AJ3158" s="263"/>
      <c r="AK3158" s="2" t="s">
        <v>3862</v>
      </c>
      <c r="AL3158" s="190"/>
      <c r="AM3158" s="324"/>
      <c r="AN3158" s="324"/>
    </row>
    <row r="3159" spans="1:40" s="552" customFormat="1" ht="100.5" customHeight="1">
      <c r="A3159" s="540" t="s">
        <v>2641</v>
      </c>
      <c r="B3159" s="493" t="s">
        <v>243</v>
      </c>
      <c r="C3159" s="495" t="s">
        <v>2557</v>
      </c>
      <c r="D3159" s="495" t="s">
        <v>2558</v>
      </c>
      <c r="E3159" s="543" t="s">
        <v>2559</v>
      </c>
      <c r="F3159" s="543" t="s">
        <v>2558</v>
      </c>
      <c r="G3159" s="543" t="s">
        <v>2559</v>
      </c>
      <c r="H3159" s="543" t="s">
        <v>2560</v>
      </c>
      <c r="I3159" s="543" t="s">
        <v>2561</v>
      </c>
      <c r="J3159" s="699" t="s">
        <v>38</v>
      </c>
      <c r="K3159" s="541">
        <v>100</v>
      </c>
      <c r="L3159" s="506">
        <v>711000000</v>
      </c>
      <c r="M3159" s="496" t="s">
        <v>73</v>
      </c>
      <c r="N3159" s="497" t="s">
        <v>1233</v>
      </c>
      <c r="O3159" s="699" t="s">
        <v>2234</v>
      </c>
      <c r="P3159" s="699"/>
      <c r="Q3159" s="494" t="s">
        <v>2192</v>
      </c>
      <c r="R3159" s="493" t="s">
        <v>2404</v>
      </c>
      <c r="S3159" s="701"/>
      <c r="T3159" s="493" t="s">
        <v>51</v>
      </c>
      <c r="U3159" s="701"/>
      <c r="V3159" s="701">
        <v>635000</v>
      </c>
      <c r="W3159" s="703">
        <v>0</v>
      </c>
      <c r="X3159" s="545">
        <v>0</v>
      </c>
      <c r="Y3159" s="546" t="s">
        <v>77</v>
      </c>
      <c r="Z3159" s="495">
        <v>2016</v>
      </c>
      <c r="AA3159" s="495"/>
      <c r="AB3159" s="499" t="s">
        <v>2193</v>
      </c>
      <c r="AC3159" s="547" t="s">
        <v>277</v>
      </c>
      <c r="AD3159" s="548"/>
      <c r="AE3159" s="548"/>
      <c r="AF3159" s="548"/>
      <c r="AG3159" s="549"/>
      <c r="AH3159" s="549"/>
      <c r="AI3159" s="549"/>
      <c r="AJ3159" s="549"/>
      <c r="AK3159" s="501" t="s">
        <v>2371</v>
      </c>
      <c r="AL3159" s="550"/>
      <c r="AM3159" s="551"/>
      <c r="AN3159" s="551"/>
    </row>
    <row r="3160" spans="1:40" s="192" customFormat="1" ht="100.5" customHeight="1">
      <c r="A3160" s="4" t="s">
        <v>3905</v>
      </c>
      <c r="B3160" s="49" t="s">
        <v>243</v>
      </c>
      <c r="C3160" s="50" t="s">
        <v>2557</v>
      </c>
      <c r="D3160" s="50" t="s">
        <v>2558</v>
      </c>
      <c r="E3160" s="51" t="s">
        <v>2559</v>
      </c>
      <c r="F3160" s="51" t="s">
        <v>2558</v>
      </c>
      <c r="G3160" s="51" t="s">
        <v>2559</v>
      </c>
      <c r="H3160" s="51" t="s">
        <v>2560</v>
      </c>
      <c r="I3160" s="51" t="s">
        <v>2561</v>
      </c>
      <c r="J3160" s="98" t="s">
        <v>38</v>
      </c>
      <c r="K3160" s="53">
        <v>100</v>
      </c>
      <c r="L3160" s="269">
        <v>151010000</v>
      </c>
      <c r="M3160" s="5" t="s">
        <v>82</v>
      </c>
      <c r="N3160" s="100" t="s">
        <v>1199</v>
      </c>
      <c r="O3160" s="98" t="s">
        <v>2234</v>
      </c>
      <c r="P3160" s="98"/>
      <c r="Q3160" s="55" t="s">
        <v>2192</v>
      </c>
      <c r="R3160" s="49" t="s">
        <v>2404</v>
      </c>
      <c r="S3160" s="415"/>
      <c r="T3160" s="49" t="s">
        <v>51</v>
      </c>
      <c r="U3160" s="415"/>
      <c r="V3160" s="415">
        <v>635000</v>
      </c>
      <c r="W3160" s="415">
        <v>635000</v>
      </c>
      <c r="X3160" s="60">
        <f t="shared" ref="X3160" si="187">W3160*1.12</f>
        <v>711200.00000000012</v>
      </c>
      <c r="Y3160" s="58"/>
      <c r="Z3160" s="50">
        <v>2016</v>
      </c>
      <c r="AA3160" s="50" t="s">
        <v>3861</v>
      </c>
      <c r="AB3160" s="238" t="s">
        <v>2193</v>
      </c>
      <c r="AC3160" s="211" t="s">
        <v>277</v>
      </c>
      <c r="AD3160" s="196"/>
      <c r="AE3160" s="196"/>
      <c r="AF3160" s="196"/>
      <c r="AG3160" s="263"/>
      <c r="AH3160" s="263"/>
      <c r="AI3160" s="263"/>
      <c r="AJ3160" s="263"/>
      <c r="AK3160" s="2" t="s">
        <v>3862</v>
      </c>
      <c r="AL3160" s="190"/>
      <c r="AM3160" s="324"/>
      <c r="AN3160" s="324"/>
    </row>
    <row r="3161" spans="1:40" s="552" customFormat="1" ht="100.5" customHeight="1">
      <c r="A3161" s="540" t="s">
        <v>2642</v>
      </c>
      <c r="B3161" s="493" t="s">
        <v>243</v>
      </c>
      <c r="C3161" s="495" t="s">
        <v>2557</v>
      </c>
      <c r="D3161" s="495" t="s">
        <v>2558</v>
      </c>
      <c r="E3161" s="543" t="s">
        <v>2559</v>
      </c>
      <c r="F3161" s="543" t="s">
        <v>2558</v>
      </c>
      <c r="G3161" s="543" t="s">
        <v>2559</v>
      </c>
      <c r="H3161" s="543" t="s">
        <v>2560</v>
      </c>
      <c r="I3161" s="543" t="s">
        <v>2561</v>
      </c>
      <c r="J3161" s="699" t="s">
        <v>38</v>
      </c>
      <c r="K3161" s="541">
        <v>100</v>
      </c>
      <c r="L3161" s="506">
        <v>711000000</v>
      </c>
      <c r="M3161" s="496" t="s">
        <v>73</v>
      </c>
      <c r="N3161" s="497" t="s">
        <v>1233</v>
      </c>
      <c r="O3161" s="699" t="s">
        <v>2238</v>
      </c>
      <c r="P3161" s="699"/>
      <c r="Q3161" s="494" t="s">
        <v>2192</v>
      </c>
      <c r="R3161" s="493" t="s">
        <v>2404</v>
      </c>
      <c r="S3161" s="701"/>
      <c r="T3161" s="493" t="s">
        <v>51</v>
      </c>
      <c r="U3161" s="701"/>
      <c r="V3161" s="701">
        <v>490000</v>
      </c>
      <c r="W3161" s="703">
        <v>0</v>
      </c>
      <c r="X3161" s="545">
        <v>0</v>
      </c>
      <c r="Y3161" s="546" t="s">
        <v>77</v>
      </c>
      <c r="Z3161" s="495">
        <v>2016</v>
      </c>
      <c r="AA3161" s="495"/>
      <c r="AB3161" s="499" t="s">
        <v>2193</v>
      </c>
      <c r="AC3161" s="547" t="s">
        <v>277</v>
      </c>
      <c r="AD3161" s="548"/>
      <c r="AE3161" s="548"/>
      <c r="AF3161" s="548"/>
      <c r="AG3161" s="549"/>
      <c r="AH3161" s="549"/>
      <c r="AI3161" s="549"/>
      <c r="AJ3161" s="549"/>
      <c r="AK3161" s="501" t="s">
        <v>2371</v>
      </c>
      <c r="AL3161" s="550"/>
      <c r="AM3161" s="551"/>
      <c r="AN3161" s="551"/>
    </row>
    <row r="3162" spans="1:40" s="192" customFormat="1" ht="100.5" customHeight="1">
      <c r="A3162" s="4" t="s">
        <v>3906</v>
      </c>
      <c r="B3162" s="49" t="s">
        <v>243</v>
      </c>
      <c r="C3162" s="50" t="s">
        <v>2557</v>
      </c>
      <c r="D3162" s="50" t="s">
        <v>2558</v>
      </c>
      <c r="E3162" s="51" t="s">
        <v>2559</v>
      </c>
      <c r="F3162" s="51" t="s">
        <v>2558</v>
      </c>
      <c r="G3162" s="51" t="s">
        <v>2559</v>
      </c>
      <c r="H3162" s="51" t="s">
        <v>2560</v>
      </c>
      <c r="I3162" s="51" t="s">
        <v>2561</v>
      </c>
      <c r="J3162" s="98" t="s">
        <v>38</v>
      </c>
      <c r="K3162" s="53">
        <v>100</v>
      </c>
      <c r="L3162" s="269">
        <v>151010000</v>
      </c>
      <c r="M3162" s="5" t="s">
        <v>82</v>
      </c>
      <c r="N3162" s="100" t="s">
        <v>1199</v>
      </c>
      <c r="O3162" s="98" t="s">
        <v>2238</v>
      </c>
      <c r="P3162" s="98"/>
      <c r="Q3162" s="55" t="s">
        <v>2192</v>
      </c>
      <c r="R3162" s="49" t="s">
        <v>2404</v>
      </c>
      <c r="S3162" s="415"/>
      <c r="T3162" s="49" t="s">
        <v>51</v>
      </c>
      <c r="U3162" s="415"/>
      <c r="V3162" s="415">
        <v>490000</v>
      </c>
      <c r="W3162" s="415">
        <v>490000</v>
      </c>
      <c r="X3162" s="60">
        <f t="shared" ref="X3162" si="188">W3162*1.12</f>
        <v>548800</v>
      </c>
      <c r="Y3162" s="58"/>
      <c r="Z3162" s="50">
        <v>2016</v>
      </c>
      <c r="AA3162" s="50" t="s">
        <v>3861</v>
      </c>
      <c r="AB3162" s="238" t="s">
        <v>2193</v>
      </c>
      <c r="AC3162" s="211" t="s">
        <v>277</v>
      </c>
      <c r="AD3162" s="196"/>
      <c r="AE3162" s="196"/>
      <c r="AF3162" s="196"/>
      <c r="AG3162" s="263"/>
      <c r="AH3162" s="263"/>
      <c r="AI3162" s="263"/>
      <c r="AJ3162" s="263"/>
      <c r="AK3162" s="2" t="s">
        <v>3862</v>
      </c>
      <c r="AL3162" s="190"/>
      <c r="AM3162" s="324"/>
      <c r="AN3162" s="324"/>
    </row>
    <row r="3163" spans="1:40" s="552" customFormat="1" ht="100.5" customHeight="1">
      <c r="A3163" s="540" t="s">
        <v>2643</v>
      </c>
      <c r="B3163" s="493" t="s">
        <v>243</v>
      </c>
      <c r="C3163" s="495" t="s">
        <v>2557</v>
      </c>
      <c r="D3163" s="495" t="s">
        <v>2558</v>
      </c>
      <c r="E3163" s="543" t="s">
        <v>2559</v>
      </c>
      <c r="F3163" s="543" t="s">
        <v>2558</v>
      </c>
      <c r="G3163" s="543" t="s">
        <v>2559</v>
      </c>
      <c r="H3163" s="543" t="s">
        <v>2560</v>
      </c>
      <c r="I3163" s="543" t="s">
        <v>2561</v>
      </c>
      <c r="J3163" s="699" t="s">
        <v>38</v>
      </c>
      <c r="K3163" s="541">
        <v>100</v>
      </c>
      <c r="L3163" s="506">
        <v>711000000</v>
      </c>
      <c r="M3163" s="496" t="s">
        <v>73</v>
      </c>
      <c r="N3163" s="497" t="s">
        <v>1233</v>
      </c>
      <c r="O3163" s="716" t="s">
        <v>2644</v>
      </c>
      <c r="P3163" s="699"/>
      <c r="Q3163" s="494" t="s">
        <v>2192</v>
      </c>
      <c r="R3163" s="493" t="s">
        <v>2404</v>
      </c>
      <c r="S3163" s="701"/>
      <c r="T3163" s="493" t="s">
        <v>51</v>
      </c>
      <c r="U3163" s="701"/>
      <c r="V3163" s="701">
        <v>235000</v>
      </c>
      <c r="W3163" s="703">
        <v>0</v>
      </c>
      <c r="X3163" s="545">
        <v>0</v>
      </c>
      <c r="Y3163" s="546" t="s">
        <v>77</v>
      </c>
      <c r="Z3163" s="495">
        <v>2016</v>
      </c>
      <c r="AA3163" s="495"/>
      <c r="AB3163" s="499" t="s">
        <v>2193</v>
      </c>
      <c r="AC3163" s="547" t="s">
        <v>277</v>
      </c>
      <c r="AD3163" s="548"/>
      <c r="AE3163" s="548"/>
      <c r="AF3163" s="548"/>
      <c r="AG3163" s="549"/>
      <c r="AH3163" s="549"/>
      <c r="AI3163" s="549"/>
      <c r="AJ3163" s="549"/>
      <c r="AK3163" s="501" t="s">
        <v>2371</v>
      </c>
      <c r="AL3163" s="550"/>
      <c r="AM3163" s="551"/>
      <c r="AN3163" s="551"/>
    </row>
    <row r="3164" spans="1:40" s="192" customFormat="1" ht="100.5" customHeight="1">
      <c r="A3164" s="4" t="s">
        <v>3907</v>
      </c>
      <c r="B3164" s="49" t="s">
        <v>243</v>
      </c>
      <c r="C3164" s="50" t="s">
        <v>2557</v>
      </c>
      <c r="D3164" s="50" t="s">
        <v>2558</v>
      </c>
      <c r="E3164" s="51" t="s">
        <v>2559</v>
      </c>
      <c r="F3164" s="51" t="s">
        <v>2558</v>
      </c>
      <c r="G3164" s="51" t="s">
        <v>2559</v>
      </c>
      <c r="H3164" s="51" t="s">
        <v>2560</v>
      </c>
      <c r="I3164" s="51" t="s">
        <v>2561</v>
      </c>
      <c r="J3164" s="98" t="s">
        <v>38</v>
      </c>
      <c r="K3164" s="53">
        <v>100</v>
      </c>
      <c r="L3164" s="269">
        <v>151010000</v>
      </c>
      <c r="M3164" s="5" t="s">
        <v>82</v>
      </c>
      <c r="N3164" s="100" t="s">
        <v>1199</v>
      </c>
      <c r="O3164" s="421" t="s">
        <v>2644</v>
      </c>
      <c r="P3164" s="98"/>
      <c r="Q3164" s="55" t="s">
        <v>2192</v>
      </c>
      <c r="R3164" s="49" t="s">
        <v>2404</v>
      </c>
      <c r="S3164" s="415"/>
      <c r="T3164" s="49" t="s">
        <v>51</v>
      </c>
      <c r="U3164" s="415"/>
      <c r="V3164" s="415">
        <v>235000</v>
      </c>
      <c r="W3164" s="415">
        <v>235000</v>
      </c>
      <c r="X3164" s="60">
        <f t="shared" ref="X3164" si="189">W3164*1.12</f>
        <v>263200</v>
      </c>
      <c r="Y3164" s="58"/>
      <c r="Z3164" s="50">
        <v>2016</v>
      </c>
      <c r="AA3164" s="50" t="s">
        <v>3861</v>
      </c>
      <c r="AB3164" s="238" t="s">
        <v>2193</v>
      </c>
      <c r="AC3164" s="211" t="s">
        <v>277</v>
      </c>
      <c r="AD3164" s="196"/>
      <c r="AE3164" s="196"/>
      <c r="AF3164" s="196"/>
      <c r="AG3164" s="263"/>
      <c r="AH3164" s="263"/>
      <c r="AI3164" s="263"/>
      <c r="AJ3164" s="263"/>
      <c r="AK3164" s="2" t="s">
        <v>3862</v>
      </c>
      <c r="AL3164" s="190"/>
      <c r="AM3164" s="324"/>
      <c r="AN3164" s="324"/>
    </row>
    <row r="3165" spans="1:40" s="552" customFormat="1" ht="100.5" customHeight="1">
      <c r="A3165" s="540" t="s">
        <v>2645</v>
      </c>
      <c r="B3165" s="493" t="s">
        <v>243</v>
      </c>
      <c r="C3165" s="495" t="s">
        <v>2557</v>
      </c>
      <c r="D3165" s="495" t="s">
        <v>2558</v>
      </c>
      <c r="E3165" s="543" t="s">
        <v>2559</v>
      </c>
      <c r="F3165" s="543" t="s">
        <v>2558</v>
      </c>
      <c r="G3165" s="543" t="s">
        <v>2559</v>
      </c>
      <c r="H3165" s="543" t="s">
        <v>2560</v>
      </c>
      <c r="I3165" s="543" t="s">
        <v>2561</v>
      </c>
      <c r="J3165" s="699" t="s">
        <v>38</v>
      </c>
      <c r="K3165" s="541">
        <v>100</v>
      </c>
      <c r="L3165" s="506">
        <v>711000000</v>
      </c>
      <c r="M3165" s="496" t="s">
        <v>73</v>
      </c>
      <c r="N3165" s="497" t="s">
        <v>1233</v>
      </c>
      <c r="O3165" s="493" t="s">
        <v>2646</v>
      </c>
      <c r="P3165" s="493"/>
      <c r="Q3165" s="494" t="s">
        <v>2192</v>
      </c>
      <c r="R3165" s="493" t="s">
        <v>2404</v>
      </c>
      <c r="S3165" s="701"/>
      <c r="T3165" s="493" t="s">
        <v>51</v>
      </c>
      <c r="U3165" s="701"/>
      <c r="V3165" s="701">
        <v>254334.02</v>
      </c>
      <c r="W3165" s="703">
        <v>0</v>
      </c>
      <c r="X3165" s="545">
        <v>0</v>
      </c>
      <c r="Y3165" s="546" t="s">
        <v>77</v>
      </c>
      <c r="Z3165" s="495">
        <v>2016</v>
      </c>
      <c r="AA3165" s="495"/>
      <c r="AB3165" s="499" t="s">
        <v>2193</v>
      </c>
      <c r="AC3165" s="547" t="s">
        <v>277</v>
      </c>
      <c r="AD3165" s="548"/>
      <c r="AE3165" s="548"/>
      <c r="AF3165" s="548"/>
      <c r="AG3165" s="549"/>
      <c r="AH3165" s="549"/>
      <c r="AI3165" s="549"/>
      <c r="AJ3165" s="549"/>
      <c r="AK3165" s="501" t="s">
        <v>2371</v>
      </c>
      <c r="AL3165" s="550"/>
      <c r="AM3165" s="551"/>
      <c r="AN3165" s="551"/>
    </row>
    <row r="3166" spans="1:40" s="192" customFormat="1" ht="100.5" customHeight="1">
      <c r="A3166" s="4" t="s">
        <v>3908</v>
      </c>
      <c r="B3166" s="49" t="s">
        <v>243</v>
      </c>
      <c r="C3166" s="50" t="s">
        <v>2557</v>
      </c>
      <c r="D3166" s="50" t="s">
        <v>2558</v>
      </c>
      <c r="E3166" s="51" t="s">
        <v>2559</v>
      </c>
      <c r="F3166" s="51" t="s">
        <v>2558</v>
      </c>
      <c r="G3166" s="51" t="s">
        <v>2559</v>
      </c>
      <c r="H3166" s="51" t="s">
        <v>2560</v>
      </c>
      <c r="I3166" s="51" t="s">
        <v>2561</v>
      </c>
      <c r="J3166" s="98" t="s">
        <v>38</v>
      </c>
      <c r="K3166" s="53">
        <v>100</v>
      </c>
      <c r="L3166" s="5">
        <v>391010000</v>
      </c>
      <c r="M3166" s="5" t="s">
        <v>341</v>
      </c>
      <c r="N3166" s="100" t="s">
        <v>1199</v>
      </c>
      <c r="O3166" s="49" t="s">
        <v>2646</v>
      </c>
      <c r="P3166" s="49"/>
      <c r="Q3166" s="55" t="s">
        <v>2192</v>
      </c>
      <c r="R3166" s="49" t="s">
        <v>2404</v>
      </c>
      <c r="S3166" s="415"/>
      <c r="T3166" s="49" t="s">
        <v>51</v>
      </c>
      <c r="U3166" s="415"/>
      <c r="V3166" s="415">
        <v>254334.02</v>
      </c>
      <c r="W3166" s="415">
        <v>254334.02</v>
      </c>
      <c r="X3166" s="60">
        <f t="shared" ref="X3166" si="190">W3166*1.12</f>
        <v>284854.10240000003</v>
      </c>
      <c r="Y3166" s="58"/>
      <c r="Z3166" s="50">
        <v>2016</v>
      </c>
      <c r="AA3166" s="50" t="s">
        <v>3861</v>
      </c>
      <c r="AB3166" s="238" t="s">
        <v>2193</v>
      </c>
      <c r="AC3166" s="211" t="s">
        <v>277</v>
      </c>
      <c r="AD3166" s="196"/>
      <c r="AE3166" s="196"/>
      <c r="AF3166" s="196"/>
      <c r="AG3166" s="263"/>
      <c r="AH3166" s="263"/>
      <c r="AI3166" s="263"/>
      <c r="AJ3166" s="263"/>
      <c r="AK3166" s="2" t="s">
        <v>3862</v>
      </c>
      <c r="AL3166" s="190"/>
      <c r="AM3166" s="324"/>
      <c r="AN3166" s="324"/>
    </row>
    <row r="3167" spans="1:40" s="552" customFormat="1" ht="100.5" customHeight="1">
      <c r="A3167" s="540" t="s">
        <v>2647</v>
      </c>
      <c r="B3167" s="493" t="s">
        <v>243</v>
      </c>
      <c r="C3167" s="495" t="s">
        <v>2557</v>
      </c>
      <c r="D3167" s="495" t="s">
        <v>2558</v>
      </c>
      <c r="E3167" s="543" t="s">
        <v>2559</v>
      </c>
      <c r="F3167" s="543" t="s">
        <v>2558</v>
      </c>
      <c r="G3167" s="543" t="s">
        <v>2559</v>
      </c>
      <c r="H3167" s="543" t="s">
        <v>2560</v>
      </c>
      <c r="I3167" s="543" t="s">
        <v>2561</v>
      </c>
      <c r="J3167" s="699" t="s">
        <v>38</v>
      </c>
      <c r="K3167" s="541">
        <v>100</v>
      </c>
      <c r="L3167" s="506">
        <v>711000000</v>
      </c>
      <c r="M3167" s="496" t="s">
        <v>73</v>
      </c>
      <c r="N3167" s="497" t="s">
        <v>1233</v>
      </c>
      <c r="O3167" s="493" t="s">
        <v>2648</v>
      </c>
      <c r="P3167" s="493"/>
      <c r="Q3167" s="494" t="s">
        <v>2192</v>
      </c>
      <c r="R3167" s="493" t="s">
        <v>2404</v>
      </c>
      <c r="S3167" s="701"/>
      <c r="T3167" s="493" t="s">
        <v>51</v>
      </c>
      <c r="U3167" s="701"/>
      <c r="V3167" s="701">
        <v>136039.24</v>
      </c>
      <c r="W3167" s="703">
        <v>0</v>
      </c>
      <c r="X3167" s="545">
        <v>0</v>
      </c>
      <c r="Y3167" s="546" t="s">
        <v>77</v>
      </c>
      <c r="Z3167" s="495">
        <v>2016</v>
      </c>
      <c r="AA3167" s="495"/>
      <c r="AB3167" s="499" t="s">
        <v>2193</v>
      </c>
      <c r="AC3167" s="547" t="s">
        <v>277</v>
      </c>
      <c r="AD3167" s="548"/>
      <c r="AE3167" s="548"/>
      <c r="AF3167" s="548"/>
      <c r="AG3167" s="549"/>
      <c r="AH3167" s="549"/>
      <c r="AI3167" s="549"/>
      <c r="AJ3167" s="549"/>
      <c r="AK3167" s="501" t="s">
        <v>2371</v>
      </c>
      <c r="AL3167" s="550"/>
      <c r="AM3167" s="551"/>
      <c r="AN3167" s="551"/>
    </row>
    <row r="3168" spans="1:40" s="192" customFormat="1" ht="100.5" customHeight="1">
      <c r="A3168" s="4" t="s">
        <v>3909</v>
      </c>
      <c r="B3168" s="49" t="s">
        <v>243</v>
      </c>
      <c r="C3168" s="50" t="s">
        <v>2557</v>
      </c>
      <c r="D3168" s="50" t="s">
        <v>2558</v>
      </c>
      <c r="E3168" s="51" t="s">
        <v>2559</v>
      </c>
      <c r="F3168" s="51" t="s">
        <v>2558</v>
      </c>
      <c r="G3168" s="51" t="s">
        <v>2559</v>
      </c>
      <c r="H3168" s="51" t="s">
        <v>2560</v>
      </c>
      <c r="I3168" s="51" t="s">
        <v>2561</v>
      </c>
      <c r="J3168" s="98" t="s">
        <v>38</v>
      </c>
      <c r="K3168" s="53">
        <v>100</v>
      </c>
      <c r="L3168" s="5">
        <v>391010000</v>
      </c>
      <c r="M3168" s="5" t="s">
        <v>341</v>
      </c>
      <c r="N3168" s="100" t="s">
        <v>1199</v>
      </c>
      <c r="O3168" s="49" t="s">
        <v>2648</v>
      </c>
      <c r="P3168" s="49"/>
      <c r="Q3168" s="55" t="s">
        <v>2192</v>
      </c>
      <c r="R3168" s="49" t="s">
        <v>2404</v>
      </c>
      <c r="S3168" s="415"/>
      <c r="T3168" s="49" t="s">
        <v>51</v>
      </c>
      <c r="U3168" s="415"/>
      <c r="V3168" s="415">
        <v>136039.24</v>
      </c>
      <c r="W3168" s="415">
        <v>136039.24</v>
      </c>
      <c r="X3168" s="60">
        <f t="shared" ref="X3168" si="191">W3168*1.12</f>
        <v>152363.94880000001</v>
      </c>
      <c r="Y3168" s="58"/>
      <c r="Z3168" s="50">
        <v>2016</v>
      </c>
      <c r="AA3168" s="50" t="s">
        <v>3861</v>
      </c>
      <c r="AB3168" s="238" t="s">
        <v>2193</v>
      </c>
      <c r="AC3168" s="211" t="s">
        <v>277</v>
      </c>
      <c r="AD3168" s="196"/>
      <c r="AE3168" s="196"/>
      <c r="AF3168" s="196"/>
      <c r="AG3168" s="263"/>
      <c r="AH3168" s="263"/>
      <c r="AI3168" s="263"/>
      <c r="AJ3168" s="263"/>
      <c r="AK3168" s="2" t="s">
        <v>3862</v>
      </c>
      <c r="AL3168" s="190"/>
      <c r="AM3168" s="324"/>
      <c r="AN3168" s="324"/>
    </row>
    <row r="3169" spans="1:40" s="552" customFormat="1" ht="100.5" customHeight="1">
      <c r="A3169" s="540" t="s">
        <v>2649</v>
      </c>
      <c r="B3169" s="493" t="s">
        <v>243</v>
      </c>
      <c r="C3169" s="495" t="s">
        <v>2557</v>
      </c>
      <c r="D3169" s="495" t="s">
        <v>2558</v>
      </c>
      <c r="E3169" s="543" t="s">
        <v>2559</v>
      </c>
      <c r="F3169" s="543" t="s">
        <v>2558</v>
      </c>
      <c r="G3169" s="543" t="s">
        <v>2559</v>
      </c>
      <c r="H3169" s="543" t="s">
        <v>2560</v>
      </c>
      <c r="I3169" s="543" t="s">
        <v>2561</v>
      </c>
      <c r="J3169" s="699" t="s">
        <v>38</v>
      </c>
      <c r="K3169" s="541">
        <v>100</v>
      </c>
      <c r="L3169" s="506">
        <v>711000000</v>
      </c>
      <c r="M3169" s="496" t="s">
        <v>73</v>
      </c>
      <c r="N3169" s="497" t="s">
        <v>1233</v>
      </c>
      <c r="O3169" s="493" t="s">
        <v>2650</v>
      </c>
      <c r="P3169" s="493"/>
      <c r="Q3169" s="494" t="s">
        <v>2192</v>
      </c>
      <c r="R3169" s="493" t="s">
        <v>2404</v>
      </c>
      <c r="S3169" s="701"/>
      <c r="T3169" s="493" t="s">
        <v>51</v>
      </c>
      <c r="U3169" s="701"/>
      <c r="V3169" s="701">
        <v>171527.57</v>
      </c>
      <c r="W3169" s="703">
        <v>0</v>
      </c>
      <c r="X3169" s="545">
        <v>0</v>
      </c>
      <c r="Y3169" s="546" t="s">
        <v>77</v>
      </c>
      <c r="Z3169" s="495">
        <v>2016</v>
      </c>
      <c r="AA3169" s="495"/>
      <c r="AB3169" s="499" t="s">
        <v>2193</v>
      </c>
      <c r="AC3169" s="547" t="s">
        <v>277</v>
      </c>
      <c r="AD3169" s="548"/>
      <c r="AE3169" s="548"/>
      <c r="AF3169" s="548"/>
      <c r="AG3169" s="549"/>
      <c r="AH3169" s="549"/>
      <c r="AI3169" s="549"/>
      <c r="AJ3169" s="549"/>
      <c r="AK3169" s="501" t="s">
        <v>2371</v>
      </c>
      <c r="AL3169" s="550"/>
      <c r="AM3169" s="551"/>
      <c r="AN3169" s="551"/>
    </row>
    <row r="3170" spans="1:40" s="192" customFormat="1" ht="100.5" customHeight="1">
      <c r="A3170" s="4" t="s">
        <v>3910</v>
      </c>
      <c r="B3170" s="49" t="s">
        <v>243</v>
      </c>
      <c r="C3170" s="50" t="s">
        <v>2557</v>
      </c>
      <c r="D3170" s="50" t="s">
        <v>2558</v>
      </c>
      <c r="E3170" s="51" t="s">
        <v>2559</v>
      </c>
      <c r="F3170" s="51" t="s">
        <v>2558</v>
      </c>
      <c r="G3170" s="51" t="s">
        <v>2559</v>
      </c>
      <c r="H3170" s="51" t="s">
        <v>2560</v>
      </c>
      <c r="I3170" s="51" t="s">
        <v>2561</v>
      </c>
      <c r="J3170" s="98" t="s">
        <v>38</v>
      </c>
      <c r="K3170" s="53">
        <v>100</v>
      </c>
      <c r="L3170" s="5">
        <v>391010000</v>
      </c>
      <c r="M3170" s="5" t="s">
        <v>341</v>
      </c>
      <c r="N3170" s="100" t="s">
        <v>1199</v>
      </c>
      <c r="O3170" s="49" t="s">
        <v>2650</v>
      </c>
      <c r="P3170" s="49"/>
      <c r="Q3170" s="55" t="s">
        <v>2192</v>
      </c>
      <c r="R3170" s="49" t="s">
        <v>2404</v>
      </c>
      <c r="S3170" s="415"/>
      <c r="T3170" s="49" t="s">
        <v>51</v>
      </c>
      <c r="U3170" s="415"/>
      <c r="V3170" s="415">
        <v>171527.57</v>
      </c>
      <c r="W3170" s="415">
        <v>171527.57</v>
      </c>
      <c r="X3170" s="60">
        <f t="shared" ref="X3170" si="192">W3170*1.12</f>
        <v>192110.87840000002</v>
      </c>
      <c r="Y3170" s="58"/>
      <c r="Z3170" s="50">
        <v>2016</v>
      </c>
      <c r="AA3170" s="50" t="s">
        <v>3861</v>
      </c>
      <c r="AB3170" s="238" t="s">
        <v>2193</v>
      </c>
      <c r="AC3170" s="211" t="s">
        <v>277</v>
      </c>
      <c r="AD3170" s="196"/>
      <c r="AE3170" s="196"/>
      <c r="AF3170" s="196"/>
      <c r="AG3170" s="263"/>
      <c r="AH3170" s="263"/>
      <c r="AI3170" s="263"/>
      <c r="AJ3170" s="263"/>
      <c r="AK3170" s="2" t="s">
        <v>3862</v>
      </c>
      <c r="AL3170" s="190"/>
      <c r="AM3170" s="324"/>
      <c r="AN3170" s="324"/>
    </row>
    <row r="3171" spans="1:40" s="552" customFormat="1" ht="100.5" customHeight="1">
      <c r="A3171" s="540" t="s">
        <v>2651</v>
      </c>
      <c r="B3171" s="493" t="s">
        <v>243</v>
      </c>
      <c r="C3171" s="495" t="s">
        <v>2557</v>
      </c>
      <c r="D3171" s="495" t="s">
        <v>2558</v>
      </c>
      <c r="E3171" s="543" t="s">
        <v>2559</v>
      </c>
      <c r="F3171" s="543" t="s">
        <v>2558</v>
      </c>
      <c r="G3171" s="543" t="s">
        <v>2559</v>
      </c>
      <c r="H3171" s="543" t="s">
        <v>2560</v>
      </c>
      <c r="I3171" s="543" t="s">
        <v>2561</v>
      </c>
      <c r="J3171" s="699" t="s">
        <v>38</v>
      </c>
      <c r="K3171" s="541">
        <v>100</v>
      </c>
      <c r="L3171" s="506">
        <v>711000000</v>
      </c>
      <c r="M3171" s="496" t="s">
        <v>73</v>
      </c>
      <c r="N3171" s="497" t="s">
        <v>1233</v>
      </c>
      <c r="O3171" s="493" t="s">
        <v>2652</v>
      </c>
      <c r="P3171" s="493"/>
      <c r="Q3171" s="494" t="s">
        <v>2192</v>
      </c>
      <c r="R3171" s="493" t="s">
        <v>2404</v>
      </c>
      <c r="S3171" s="701"/>
      <c r="T3171" s="493" t="s">
        <v>51</v>
      </c>
      <c r="U3171" s="701"/>
      <c r="V3171" s="701">
        <v>283907.82</v>
      </c>
      <c r="W3171" s="703">
        <v>0</v>
      </c>
      <c r="X3171" s="545">
        <v>0</v>
      </c>
      <c r="Y3171" s="546" t="s">
        <v>77</v>
      </c>
      <c r="Z3171" s="495">
        <v>2016</v>
      </c>
      <c r="AA3171" s="495"/>
      <c r="AB3171" s="499" t="s">
        <v>2193</v>
      </c>
      <c r="AC3171" s="547" t="s">
        <v>277</v>
      </c>
      <c r="AD3171" s="548"/>
      <c r="AE3171" s="548"/>
      <c r="AF3171" s="548"/>
      <c r="AG3171" s="549"/>
      <c r="AH3171" s="549"/>
      <c r="AI3171" s="549"/>
      <c r="AJ3171" s="549"/>
      <c r="AK3171" s="501" t="s">
        <v>2371</v>
      </c>
      <c r="AL3171" s="550"/>
      <c r="AM3171" s="551"/>
      <c r="AN3171" s="551"/>
    </row>
    <row r="3172" spans="1:40" s="192" customFormat="1" ht="100.5" customHeight="1">
      <c r="A3172" s="4" t="s">
        <v>3911</v>
      </c>
      <c r="B3172" s="49" t="s">
        <v>243</v>
      </c>
      <c r="C3172" s="50" t="s">
        <v>2557</v>
      </c>
      <c r="D3172" s="50" t="s">
        <v>2558</v>
      </c>
      <c r="E3172" s="51" t="s">
        <v>2559</v>
      </c>
      <c r="F3172" s="51" t="s">
        <v>2558</v>
      </c>
      <c r="G3172" s="51" t="s">
        <v>2559</v>
      </c>
      <c r="H3172" s="51" t="s">
        <v>2560</v>
      </c>
      <c r="I3172" s="51" t="s">
        <v>2561</v>
      </c>
      <c r="J3172" s="98" t="s">
        <v>38</v>
      </c>
      <c r="K3172" s="53">
        <v>100</v>
      </c>
      <c r="L3172" s="5">
        <v>391010000</v>
      </c>
      <c r="M3172" s="5" t="s">
        <v>341</v>
      </c>
      <c r="N3172" s="100" t="s">
        <v>1199</v>
      </c>
      <c r="O3172" s="49" t="s">
        <v>2652</v>
      </c>
      <c r="P3172" s="49"/>
      <c r="Q3172" s="55" t="s">
        <v>2192</v>
      </c>
      <c r="R3172" s="49" t="s">
        <v>2404</v>
      </c>
      <c r="S3172" s="415"/>
      <c r="T3172" s="49" t="s">
        <v>51</v>
      </c>
      <c r="U3172" s="415"/>
      <c r="V3172" s="415">
        <v>283907.82</v>
      </c>
      <c r="W3172" s="415">
        <v>283907.82</v>
      </c>
      <c r="X3172" s="60">
        <f t="shared" ref="X3172" si="193">W3172*1.12</f>
        <v>317976.75840000005</v>
      </c>
      <c r="Y3172" s="58"/>
      <c r="Z3172" s="50">
        <v>2016</v>
      </c>
      <c r="AA3172" s="50" t="s">
        <v>3861</v>
      </c>
      <c r="AB3172" s="238" t="s">
        <v>2193</v>
      </c>
      <c r="AC3172" s="211" t="s">
        <v>277</v>
      </c>
      <c r="AD3172" s="196"/>
      <c r="AE3172" s="196"/>
      <c r="AF3172" s="196"/>
      <c r="AG3172" s="263"/>
      <c r="AH3172" s="263"/>
      <c r="AI3172" s="263"/>
      <c r="AJ3172" s="263"/>
      <c r="AK3172" s="2" t="s">
        <v>3862</v>
      </c>
      <c r="AL3172" s="190"/>
      <c r="AM3172" s="324"/>
      <c r="AN3172" s="324"/>
    </row>
    <row r="3173" spans="1:40" s="552" customFormat="1" ht="100.5" customHeight="1">
      <c r="A3173" s="540" t="s">
        <v>2653</v>
      </c>
      <c r="B3173" s="493" t="s">
        <v>243</v>
      </c>
      <c r="C3173" s="495" t="s">
        <v>2557</v>
      </c>
      <c r="D3173" s="495" t="s">
        <v>2558</v>
      </c>
      <c r="E3173" s="543" t="s">
        <v>2559</v>
      </c>
      <c r="F3173" s="543" t="s">
        <v>2558</v>
      </c>
      <c r="G3173" s="543" t="s">
        <v>2559</v>
      </c>
      <c r="H3173" s="543" t="s">
        <v>2560</v>
      </c>
      <c r="I3173" s="543" t="s">
        <v>2561</v>
      </c>
      <c r="J3173" s="699" t="s">
        <v>38</v>
      </c>
      <c r="K3173" s="541">
        <v>100</v>
      </c>
      <c r="L3173" s="506">
        <v>711000000</v>
      </c>
      <c r="M3173" s="496" t="s">
        <v>73</v>
      </c>
      <c r="N3173" s="497" t="s">
        <v>1233</v>
      </c>
      <c r="O3173" s="493" t="s">
        <v>2654</v>
      </c>
      <c r="P3173" s="493"/>
      <c r="Q3173" s="494" t="s">
        <v>2192</v>
      </c>
      <c r="R3173" s="493" t="s">
        <v>2404</v>
      </c>
      <c r="S3173" s="701"/>
      <c r="T3173" s="493" t="s">
        <v>51</v>
      </c>
      <c r="U3173" s="701"/>
      <c r="V3173" s="701">
        <v>372628.6</v>
      </c>
      <c r="W3173" s="703">
        <v>0</v>
      </c>
      <c r="X3173" s="545">
        <v>0</v>
      </c>
      <c r="Y3173" s="546" t="s">
        <v>77</v>
      </c>
      <c r="Z3173" s="495">
        <v>2016</v>
      </c>
      <c r="AA3173" s="495"/>
      <c r="AB3173" s="499" t="s">
        <v>2193</v>
      </c>
      <c r="AC3173" s="547" t="s">
        <v>277</v>
      </c>
      <c r="AD3173" s="548"/>
      <c r="AE3173" s="548"/>
      <c r="AF3173" s="548"/>
      <c r="AG3173" s="549"/>
      <c r="AH3173" s="549"/>
      <c r="AI3173" s="549"/>
      <c r="AJ3173" s="549"/>
      <c r="AK3173" s="501" t="s">
        <v>2371</v>
      </c>
      <c r="AL3173" s="550"/>
      <c r="AM3173" s="551"/>
      <c r="AN3173" s="551"/>
    </row>
    <row r="3174" spans="1:40" s="192" customFormat="1" ht="100.5" customHeight="1">
      <c r="A3174" s="4" t="s">
        <v>3912</v>
      </c>
      <c r="B3174" s="49" t="s">
        <v>243</v>
      </c>
      <c r="C3174" s="50" t="s">
        <v>2557</v>
      </c>
      <c r="D3174" s="50" t="s">
        <v>2558</v>
      </c>
      <c r="E3174" s="51" t="s">
        <v>2559</v>
      </c>
      <c r="F3174" s="51" t="s">
        <v>2558</v>
      </c>
      <c r="G3174" s="51" t="s">
        <v>2559</v>
      </c>
      <c r="H3174" s="51" t="s">
        <v>2560</v>
      </c>
      <c r="I3174" s="51" t="s">
        <v>2561</v>
      </c>
      <c r="J3174" s="98" t="s">
        <v>38</v>
      </c>
      <c r="K3174" s="53">
        <v>100</v>
      </c>
      <c r="L3174" s="5">
        <v>391010000</v>
      </c>
      <c r="M3174" s="5" t="s">
        <v>341</v>
      </c>
      <c r="N3174" s="100" t="s">
        <v>1199</v>
      </c>
      <c r="O3174" s="49" t="s">
        <v>2654</v>
      </c>
      <c r="P3174" s="49"/>
      <c r="Q3174" s="55" t="s">
        <v>2192</v>
      </c>
      <c r="R3174" s="49" t="s">
        <v>2404</v>
      </c>
      <c r="S3174" s="415"/>
      <c r="T3174" s="49" t="s">
        <v>51</v>
      </c>
      <c r="U3174" s="415"/>
      <c r="V3174" s="415">
        <v>372628.6</v>
      </c>
      <c r="W3174" s="415">
        <v>372628.6</v>
      </c>
      <c r="X3174" s="60">
        <f t="shared" ref="X3174" si="194">W3174*1.12</f>
        <v>417344.03200000001</v>
      </c>
      <c r="Y3174" s="58"/>
      <c r="Z3174" s="50">
        <v>2016</v>
      </c>
      <c r="AA3174" s="50" t="s">
        <v>3861</v>
      </c>
      <c r="AB3174" s="238" t="s">
        <v>2193</v>
      </c>
      <c r="AC3174" s="211" t="s">
        <v>277</v>
      </c>
      <c r="AD3174" s="196"/>
      <c r="AE3174" s="196"/>
      <c r="AF3174" s="196"/>
      <c r="AG3174" s="263"/>
      <c r="AH3174" s="263"/>
      <c r="AI3174" s="263"/>
      <c r="AJ3174" s="263"/>
      <c r="AK3174" s="2" t="s">
        <v>3862</v>
      </c>
      <c r="AL3174" s="190"/>
      <c r="AM3174" s="324"/>
      <c r="AN3174" s="324"/>
    </row>
    <row r="3175" spans="1:40" s="552" customFormat="1" ht="100.5" customHeight="1">
      <c r="A3175" s="540" t="s">
        <v>2655</v>
      </c>
      <c r="B3175" s="493" t="s">
        <v>243</v>
      </c>
      <c r="C3175" s="495" t="s">
        <v>2557</v>
      </c>
      <c r="D3175" s="495" t="s">
        <v>2558</v>
      </c>
      <c r="E3175" s="543" t="s">
        <v>2559</v>
      </c>
      <c r="F3175" s="543" t="s">
        <v>2558</v>
      </c>
      <c r="G3175" s="543" t="s">
        <v>2559</v>
      </c>
      <c r="H3175" s="543" t="s">
        <v>2560</v>
      </c>
      <c r="I3175" s="543" t="s">
        <v>2561</v>
      </c>
      <c r="J3175" s="699" t="s">
        <v>38</v>
      </c>
      <c r="K3175" s="541">
        <v>100</v>
      </c>
      <c r="L3175" s="506">
        <v>711000000</v>
      </c>
      <c r="M3175" s="496" t="s">
        <v>73</v>
      </c>
      <c r="N3175" s="497" t="s">
        <v>1233</v>
      </c>
      <c r="O3175" s="493" t="s">
        <v>2656</v>
      </c>
      <c r="P3175" s="493"/>
      <c r="Q3175" s="494" t="s">
        <v>2192</v>
      </c>
      <c r="R3175" s="493" t="s">
        <v>2404</v>
      </c>
      <c r="S3175" s="701"/>
      <c r="T3175" s="493" t="s">
        <v>51</v>
      </c>
      <c r="U3175" s="701"/>
      <c r="V3175" s="701">
        <v>141953.94</v>
      </c>
      <c r="W3175" s="703">
        <v>0</v>
      </c>
      <c r="X3175" s="545">
        <v>0</v>
      </c>
      <c r="Y3175" s="546" t="s">
        <v>77</v>
      </c>
      <c r="Z3175" s="495">
        <v>2016</v>
      </c>
      <c r="AA3175" s="495"/>
      <c r="AB3175" s="499" t="s">
        <v>2193</v>
      </c>
      <c r="AC3175" s="547" t="s">
        <v>277</v>
      </c>
      <c r="AD3175" s="548"/>
      <c r="AE3175" s="548"/>
      <c r="AF3175" s="548"/>
      <c r="AG3175" s="549"/>
      <c r="AH3175" s="549"/>
      <c r="AI3175" s="549"/>
      <c r="AJ3175" s="549"/>
      <c r="AK3175" s="501" t="s">
        <v>2371</v>
      </c>
      <c r="AL3175" s="550"/>
      <c r="AM3175" s="551"/>
      <c r="AN3175" s="551"/>
    </row>
    <row r="3176" spans="1:40" s="192" customFormat="1" ht="100.5" customHeight="1">
      <c r="A3176" s="4" t="s">
        <v>3913</v>
      </c>
      <c r="B3176" s="49" t="s">
        <v>243</v>
      </c>
      <c r="C3176" s="50" t="s">
        <v>2557</v>
      </c>
      <c r="D3176" s="50" t="s">
        <v>2558</v>
      </c>
      <c r="E3176" s="51" t="s">
        <v>2559</v>
      </c>
      <c r="F3176" s="51" t="s">
        <v>2558</v>
      </c>
      <c r="G3176" s="51" t="s">
        <v>2559</v>
      </c>
      <c r="H3176" s="51" t="s">
        <v>2560</v>
      </c>
      <c r="I3176" s="51" t="s">
        <v>2561</v>
      </c>
      <c r="J3176" s="98" t="s">
        <v>38</v>
      </c>
      <c r="K3176" s="53">
        <v>100</v>
      </c>
      <c r="L3176" s="5">
        <v>391010000</v>
      </c>
      <c r="M3176" s="5" t="s">
        <v>341</v>
      </c>
      <c r="N3176" s="100" t="s">
        <v>1199</v>
      </c>
      <c r="O3176" s="49" t="s">
        <v>2656</v>
      </c>
      <c r="P3176" s="49"/>
      <c r="Q3176" s="55" t="s">
        <v>2192</v>
      </c>
      <c r="R3176" s="49" t="s">
        <v>2404</v>
      </c>
      <c r="S3176" s="415"/>
      <c r="T3176" s="49" t="s">
        <v>51</v>
      </c>
      <c r="U3176" s="415"/>
      <c r="V3176" s="415">
        <v>141953.94</v>
      </c>
      <c r="W3176" s="415">
        <v>141953.94</v>
      </c>
      <c r="X3176" s="60">
        <f t="shared" ref="X3176" si="195">W3176*1.12</f>
        <v>158988.41280000002</v>
      </c>
      <c r="Y3176" s="58"/>
      <c r="Z3176" s="50">
        <v>2016</v>
      </c>
      <c r="AA3176" s="50" t="s">
        <v>3861</v>
      </c>
      <c r="AB3176" s="238" t="s">
        <v>2193</v>
      </c>
      <c r="AC3176" s="211" t="s">
        <v>277</v>
      </c>
      <c r="AD3176" s="196"/>
      <c r="AE3176" s="196"/>
      <c r="AF3176" s="196"/>
      <c r="AG3176" s="263"/>
      <c r="AH3176" s="263"/>
      <c r="AI3176" s="263"/>
      <c r="AJ3176" s="263"/>
      <c r="AK3176" s="2" t="s">
        <v>3862</v>
      </c>
      <c r="AL3176" s="190"/>
      <c r="AM3176" s="324"/>
      <c r="AN3176" s="324"/>
    </row>
    <row r="3177" spans="1:40" s="552" customFormat="1" ht="100.5" customHeight="1">
      <c r="A3177" s="540" t="s">
        <v>2657</v>
      </c>
      <c r="B3177" s="493" t="s">
        <v>243</v>
      </c>
      <c r="C3177" s="495" t="s">
        <v>2557</v>
      </c>
      <c r="D3177" s="495" t="s">
        <v>2558</v>
      </c>
      <c r="E3177" s="543" t="s">
        <v>2559</v>
      </c>
      <c r="F3177" s="543" t="s">
        <v>2558</v>
      </c>
      <c r="G3177" s="543" t="s">
        <v>2559</v>
      </c>
      <c r="H3177" s="543" t="s">
        <v>2560</v>
      </c>
      <c r="I3177" s="543" t="s">
        <v>2561</v>
      </c>
      <c r="J3177" s="699" t="s">
        <v>38</v>
      </c>
      <c r="K3177" s="541">
        <v>100</v>
      </c>
      <c r="L3177" s="506">
        <v>711000000</v>
      </c>
      <c r="M3177" s="496" t="s">
        <v>73</v>
      </c>
      <c r="N3177" s="497" t="s">
        <v>1233</v>
      </c>
      <c r="O3177" s="699" t="s">
        <v>2191</v>
      </c>
      <c r="P3177" s="699"/>
      <c r="Q3177" s="494" t="s">
        <v>2192</v>
      </c>
      <c r="R3177" s="493" t="s">
        <v>2404</v>
      </c>
      <c r="S3177" s="701"/>
      <c r="T3177" s="493" t="s">
        <v>51</v>
      </c>
      <c r="U3177" s="701"/>
      <c r="V3177" s="701">
        <v>783120</v>
      </c>
      <c r="W3177" s="703">
        <v>0</v>
      </c>
      <c r="X3177" s="545">
        <v>0</v>
      </c>
      <c r="Y3177" s="546" t="s">
        <v>77</v>
      </c>
      <c r="Z3177" s="495">
        <v>2016</v>
      </c>
      <c r="AA3177" s="495"/>
      <c r="AB3177" s="499" t="s">
        <v>2193</v>
      </c>
      <c r="AC3177" s="547" t="s">
        <v>277</v>
      </c>
      <c r="AD3177" s="548"/>
      <c r="AE3177" s="548"/>
      <c r="AF3177" s="548"/>
      <c r="AG3177" s="549"/>
      <c r="AH3177" s="549"/>
      <c r="AI3177" s="549"/>
      <c r="AJ3177" s="549"/>
      <c r="AK3177" s="501" t="s">
        <v>2371</v>
      </c>
      <c r="AL3177" s="550"/>
      <c r="AM3177" s="551"/>
      <c r="AN3177" s="551"/>
    </row>
    <row r="3178" spans="1:40" s="192" customFormat="1" ht="100.5" customHeight="1">
      <c r="A3178" s="4" t="s">
        <v>3914</v>
      </c>
      <c r="B3178" s="49" t="s">
        <v>243</v>
      </c>
      <c r="C3178" s="50" t="s">
        <v>2557</v>
      </c>
      <c r="D3178" s="50" t="s">
        <v>2558</v>
      </c>
      <c r="E3178" s="51" t="s">
        <v>2559</v>
      </c>
      <c r="F3178" s="51" t="s">
        <v>2558</v>
      </c>
      <c r="G3178" s="51" t="s">
        <v>2559</v>
      </c>
      <c r="H3178" s="51" t="s">
        <v>2560</v>
      </c>
      <c r="I3178" s="51" t="s">
        <v>2561</v>
      </c>
      <c r="J3178" s="98" t="s">
        <v>38</v>
      </c>
      <c r="K3178" s="53">
        <v>100</v>
      </c>
      <c r="L3178" s="5">
        <v>391010000</v>
      </c>
      <c r="M3178" s="5" t="s">
        <v>341</v>
      </c>
      <c r="N3178" s="100" t="s">
        <v>1199</v>
      </c>
      <c r="O3178" s="98" t="s">
        <v>2191</v>
      </c>
      <c r="P3178" s="98"/>
      <c r="Q3178" s="55" t="s">
        <v>2192</v>
      </c>
      <c r="R3178" s="49" t="s">
        <v>2404</v>
      </c>
      <c r="S3178" s="415"/>
      <c r="T3178" s="49" t="s">
        <v>51</v>
      </c>
      <c r="U3178" s="415"/>
      <c r="V3178" s="415">
        <v>783120</v>
      </c>
      <c r="W3178" s="415">
        <v>783120</v>
      </c>
      <c r="X3178" s="60">
        <f t="shared" ref="X3178" si="196">W3178*1.12</f>
        <v>877094.40000000014</v>
      </c>
      <c r="Y3178" s="58"/>
      <c r="Z3178" s="50">
        <v>2016</v>
      </c>
      <c r="AA3178" s="50" t="s">
        <v>3861</v>
      </c>
      <c r="AB3178" s="238" t="s">
        <v>2193</v>
      </c>
      <c r="AC3178" s="211" t="s">
        <v>277</v>
      </c>
      <c r="AD3178" s="196"/>
      <c r="AE3178" s="196"/>
      <c r="AF3178" s="196"/>
      <c r="AG3178" s="263"/>
      <c r="AH3178" s="263"/>
      <c r="AI3178" s="263"/>
      <c r="AJ3178" s="263"/>
      <c r="AK3178" s="2" t="s">
        <v>3862</v>
      </c>
      <c r="AL3178" s="190"/>
      <c r="AM3178" s="324"/>
      <c r="AN3178" s="324"/>
    </row>
    <row r="3179" spans="1:40" s="552" customFormat="1" ht="100.5" customHeight="1">
      <c r="A3179" s="540" t="s">
        <v>2658</v>
      </c>
      <c r="B3179" s="493" t="s">
        <v>243</v>
      </c>
      <c r="C3179" s="495" t="s">
        <v>2557</v>
      </c>
      <c r="D3179" s="495" t="s">
        <v>2558</v>
      </c>
      <c r="E3179" s="543" t="s">
        <v>2559</v>
      </c>
      <c r="F3179" s="543" t="s">
        <v>2558</v>
      </c>
      <c r="G3179" s="543" t="s">
        <v>2559</v>
      </c>
      <c r="H3179" s="543" t="s">
        <v>2560</v>
      </c>
      <c r="I3179" s="543" t="s">
        <v>2561</v>
      </c>
      <c r="J3179" s="699" t="s">
        <v>38</v>
      </c>
      <c r="K3179" s="541">
        <v>100</v>
      </c>
      <c r="L3179" s="506">
        <v>711000000</v>
      </c>
      <c r="M3179" s="496" t="s">
        <v>73</v>
      </c>
      <c r="N3179" s="497" t="s">
        <v>1233</v>
      </c>
      <c r="O3179" s="555" t="s">
        <v>2659</v>
      </c>
      <c r="P3179" s="699"/>
      <c r="Q3179" s="494" t="s">
        <v>2192</v>
      </c>
      <c r="R3179" s="493" t="s">
        <v>2404</v>
      </c>
      <c r="S3179" s="701"/>
      <c r="T3179" s="493" t="s">
        <v>51</v>
      </c>
      <c r="U3179" s="701"/>
      <c r="V3179" s="701">
        <v>1530111.58</v>
      </c>
      <c r="W3179" s="703">
        <v>0</v>
      </c>
      <c r="X3179" s="545">
        <v>0</v>
      </c>
      <c r="Y3179" s="546" t="s">
        <v>77</v>
      </c>
      <c r="Z3179" s="495">
        <v>2016</v>
      </c>
      <c r="AA3179" s="495"/>
      <c r="AB3179" s="499" t="s">
        <v>2193</v>
      </c>
      <c r="AC3179" s="547" t="s">
        <v>277</v>
      </c>
      <c r="AD3179" s="548"/>
      <c r="AE3179" s="548"/>
      <c r="AF3179" s="548"/>
      <c r="AG3179" s="549"/>
      <c r="AH3179" s="549"/>
      <c r="AI3179" s="549"/>
      <c r="AJ3179" s="549"/>
      <c r="AK3179" s="501" t="s">
        <v>2371</v>
      </c>
      <c r="AL3179" s="550"/>
      <c r="AM3179" s="551"/>
      <c r="AN3179" s="551"/>
    </row>
    <row r="3180" spans="1:40" s="192" customFormat="1" ht="100.5" customHeight="1">
      <c r="A3180" s="4" t="s">
        <v>3915</v>
      </c>
      <c r="B3180" s="49" t="s">
        <v>243</v>
      </c>
      <c r="C3180" s="50" t="s">
        <v>2557</v>
      </c>
      <c r="D3180" s="50" t="s">
        <v>2558</v>
      </c>
      <c r="E3180" s="51" t="s">
        <v>2559</v>
      </c>
      <c r="F3180" s="51" t="s">
        <v>2558</v>
      </c>
      <c r="G3180" s="51" t="s">
        <v>2559</v>
      </c>
      <c r="H3180" s="51" t="s">
        <v>2560</v>
      </c>
      <c r="I3180" s="51" t="s">
        <v>2561</v>
      </c>
      <c r="J3180" s="98" t="s">
        <v>38</v>
      </c>
      <c r="K3180" s="53">
        <v>100</v>
      </c>
      <c r="L3180" s="30">
        <v>751000000</v>
      </c>
      <c r="M3180" s="5" t="s">
        <v>83</v>
      </c>
      <c r="N3180" s="100" t="s">
        <v>1199</v>
      </c>
      <c r="O3180" s="419" t="s">
        <v>2659</v>
      </c>
      <c r="P3180" s="98"/>
      <c r="Q3180" s="55" t="s">
        <v>2192</v>
      </c>
      <c r="R3180" s="49" t="s">
        <v>2404</v>
      </c>
      <c r="S3180" s="415"/>
      <c r="T3180" s="49" t="s">
        <v>51</v>
      </c>
      <c r="U3180" s="415"/>
      <c r="V3180" s="415">
        <v>1530111.58</v>
      </c>
      <c r="W3180" s="415">
        <v>1530111.58</v>
      </c>
      <c r="X3180" s="60">
        <f t="shared" ref="X3180" si="197">W3180*1.12</f>
        <v>1713724.9696000002</v>
      </c>
      <c r="Y3180" s="58"/>
      <c r="Z3180" s="50">
        <v>2016</v>
      </c>
      <c r="AA3180" s="50" t="s">
        <v>3861</v>
      </c>
      <c r="AB3180" s="238" t="s">
        <v>2193</v>
      </c>
      <c r="AC3180" s="211" t="s">
        <v>277</v>
      </c>
      <c r="AD3180" s="196"/>
      <c r="AE3180" s="196"/>
      <c r="AF3180" s="196"/>
      <c r="AG3180" s="263"/>
      <c r="AH3180" s="263"/>
      <c r="AI3180" s="263"/>
      <c r="AJ3180" s="263"/>
      <c r="AK3180" s="2" t="s">
        <v>3862</v>
      </c>
      <c r="AL3180" s="190"/>
      <c r="AM3180" s="324"/>
      <c r="AN3180" s="324"/>
    </row>
    <row r="3181" spans="1:40" s="552" customFormat="1" ht="100.5" customHeight="1">
      <c r="A3181" s="540" t="s">
        <v>2660</v>
      </c>
      <c r="B3181" s="493" t="s">
        <v>243</v>
      </c>
      <c r="C3181" s="495" t="s">
        <v>2557</v>
      </c>
      <c r="D3181" s="495" t="s">
        <v>2558</v>
      </c>
      <c r="E3181" s="543" t="s">
        <v>2559</v>
      </c>
      <c r="F3181" s="543" t="s">
        <v>2558</v>
      </c>
      <c r="G3181" s="543" t="s">
        <v>2559</v>
      </c>
      <c r="H3181" s="543" t="s">
        <v>2560</v>
      </c>
      <c r="I3181" s="543" t="s">
        <v>2561</v>
      </c>
      <c r="J3181" s="699" t="s">
        <v>38</v>
      </c>
      <c r="K3181" s="541">
        <v>100</v>
      </c>
      <c r="L3181" s="506">
        <v>711000000</v>
      </c>
      <c r="M3181" s="496" t="s">
        <v>73</v>
      </c>
      <c r="N3181" s="497" t="s">
        <v>1233</v>
      </c>
      <c r="O3181" s="495" t="s">
        <v>2661</v>
      </c>
      <c r="P3181" s="699"/>
      <c r="Q3181" s="494" t="s">
        <v>2192</v>
      </c>
      <c r="R3181" s="493" t="s">
        <v>2404</v>
      </c>
      <c r="S3181" s="701"/>
      <c r="T3181" s="493" t="s">
        <v>51</v>
      </c>
      <c r="U3181" s="701"/>
      <c r="V3181" s="701">
        <v>3470</v>
      </c>
      <c r="W3181" s="703">
        <v>0</v>
      </c>
      <c r="X3181" s="545">
        <v>0</v>
      </c>
      <c r="Y3181" s="546" t="s">
        <v>77</v>
      </c>
      <c r="Z3181" s="495">
        <v>2016</v>
      </c>
      <c r="AA3181" s="495"/>
      <c r="AB3181" s="499" t="s">
        <v>2193</v>
      </c>
      <c r="AC3181" s="547" t="s">
        <v>277</v>
      </c>
      <c r="AD3181" s="548"/>
      <c r="AE3181" s="548"/>
      <c r="AF3181" s="548"/>
      <c r="AG3181" s="549"/>
      <c r="AH3181" s="549"/>
      <c r="AI3181" s="549"/>
      <c r="AJ3181" s="549"/>
      <c r="AK3181" s="501" t="s">
        <v>2371</v>
      </c>
      <c r="AL3181" s="550"/>
      <c r="AM3181" s="551"/>
      <c r="AN3181" s="551"/>
    </row>
    <row r="3182" spans="1:40" s="192" customFormat="1" ht="100.5" customHeight="1">
      <c r="A3182" s="4" t="s">
        <v>3916</v>
      </c>
      <c r="B3182" s="49" t="s">
        <v>243</v>
      </c>
      <c r="C3182" s="50" t="s">
        <v>2557</v>
      </c>
      <c r="D3182" s="50" t="s">
        <v>2558</v>
      </c>
      <c r="E3182" s="51" t="s">
        <v>2559</v>
      </c>
      <c r="F3182" s="51" t="s">
        <v>2558</v>
      </c>
      <c r="G3182" s="51" t="s">
        <v>2559</v>
      </c>
      <c r="H3182" s="51" t="s">
        <v>2560</v>
      </c>
      <c r="I3182" s="51" t="s">
        <v>2561</v>
      </c>
      <c r="J3182" s="98" t="s">
        <v>38</v>
      </c>
      <c r="K3182" s="53">
        <v>100</v>
      </c>
      <c r="L3182" s="30">
        <v>751000000</v>
      </c>
      <c r="M3182" s="5" t="s">
        <v>83</v>
      </c>
      <c r="N3182" s="100" t="s">
        <v>1199</v>
      </c>
      <c r="O3182" s="50" t="s">
        <v>2661</v>
      </c>
      <c r="P3182" s="98"/>
      <c r="Q3182" s="55" t="s">
        <v>2192</v>
      </c>
      <c r="R3182" s="49" t="s">
        <v>2404</v>
      </c>
      <c r="S3182" s="415"/>
      <c r="T3182" s="49" t="s">
        <v>51</v>
      </c>
      <c r="U3182" s="415"/>
      <c r="V3182" s="415">
        <v>3470</v>
      </c>
      <c r="W3182" s="415">
        <v>3470</v>
      </c>
      <c r="X3182" s="60">
        <f t="shared" ref="X3182" si="198">W3182*1.12</f>
        <v>3886.4000000000005</v>
      </c>
      <c r="Y3182" s="58"/>
      <c r="Z3182" s="50">
        <v>2016</v>
      </c>
      <c r="AA3182" s="50" t="s">
        <v>3861</v>
      </c>
      <c r="AB3182" s="238" t="s">
        <v>2193</v>
      </c>
      <c r="AC3182" s="211" t="s">
        <v>277</v>
      </c>
      <c r="AD3182" s="196"/>
      <c r="AE3182" s="196"/>
      <c r="AF3182" s="196"/>
      <c r="AG3182" s="263"/>
      <c r="AH3182" s="263"/>
      <c r="AI3182" s="263"/>
      <c r="AJ3182" s="263"/>
      <c r="AK3182" s="2" t="s">
        <v>3862</v>
      </c>
      <c r="AL3182" s="190"/>
      <c r="AM3182" s="324"/>
      <c r="AN3182" s="324"/>
    </row>
    <row r="3183" spans="1:40" s="552" customFormat="1" ht="100.5" customHeight="1">
      <c r="A3183" s="540" t="s">
        <v>2662</v>
      </c>
      <c r="B3183" s="493" t="s">
        <v>243</v>
      </c>
      <c r="C3183" s="495" t="s">
        <v>2557</v>
      </c>
      <c r="D3183" s="495" t="s">
        <v>2558</v>
      </c>
      <c r="E3183" s="543" t="s">
        <v>2559</v>
      </c>
      <c r="F3183" s="543" t="s">
        <v>2558</v>
      </c>
      <c r="G3183" s="543" t="s">
        <v>2559</v>
      </c>
      <c r="H3183" s="543" t="s">
        <v>2560</v>
      </c>
      <c r="I3183" s="543" t="s">
        <v>2561</v>
      </c>
      <c r="J3183" s="699" t="s">
        <v>38</v>
      </c>
      <c r="K3183" s="541">
        <v>100</v>
      </c>
      <c r="L3183" s="506">
        <v>711000000</v>
      </c>
      <c r="M3183" s="496" t="s">
        <v>73</v>
      </c>
      <c r="N3183" s="497" t="s">
        <v>1233</v>
      </c>
      <c r="O3183" s="699" t="s">
        <v>2663</v>
      </c>
      <c r="P3183" s="699"/>
      <c r="Q3183" s="494" t="s">
        <v>2192</v>
      </c>
      <c r="R3183" s="493" t="s">
        <v>2404</v>
      </c>
      <c r="S3183" s="707"/>
      <c r="T3183" s="493" t="s">
        <v>51</v>
      </c>
      <c r="U3183" s="707"/>
      <c r="V3183" s="707">
        <v>439700</v>
      </c>
      <c r="W3183" s="703">
        <v>0</v>
      </c>
      <c r="X3183" s="545">
        <v>0</v>
      </c>
      <c r="Y3183" s="546" t="s">
        <v>77</v>
      </c>
      <c r="Z3183" s="495">
        <v>2016</v>
      </c>
      <c r="AA3183" s="495"/>
      <c r="AB3183" s="499" t="s">
        <v>2193</v>
      </c>
      <c r="AC3183" s="547" t="s">
        <v>277</v>
      </c>
      <c r="AD3183" s="548"/>
      <c r="AE3183" s="548"/>
      <c r="AF3183" s="548"/>
      <c r="AG3183" s="549"/>
      <c r="AH3183" s="549"/>
      <c r="AI3183" s="549"/>
      <c r="AJ3183" s="549"/>
      <c r="AK3183" s="501" t="s">
        <v>2371</v>
      </c>
      <c r="AL3183" s="550"/>
      <c r="AM3183" s="551"/>
      <c r="AN3183" s="551"/>
    </row>
    <row r="3184" spans="1:40" s="192" customFormat="1" ht="100.5" customHeight="1">
      <c r="A3184" s="4" t="s">
        <v>3917</v>
      </c>
      <c r="B3184" s="49" t="s">
        <v>243</v>
      </c>
      <c r="C3184" s="50" t="s">
        <v>2557</v>
      </c>
      <c r="D3184" s="50" t="s">
        <v>2558</v>
      </c>
      <c r="E3184" s="51" t="s">
        <v>2559</v>
      </c>
      <c r="F3184" s="51" t="s">
        <v>2558</v>
      </c>
      <c r="G3184" s="51" t="s">
        <v>2559</v>
      </c>
      <c r="H3184" s="51" t="s">
        <v>2560</v>
      </c>
      <c r="I3184" s="51" t="s">
        <v>2561</v>
      </c>
      <c r="J3184" s="98" t="s">
        <v>38</v>
      </c>
      <c r="K3184" s="53">
        <v>100</v>
      </c>
      <c r="L3184" s="30">
        <v>751000000</v>
      </c>
      <c r="M3184" s="5" t="s">
        <v>83</v>
      </c>
      <c r="N3184" s="100" t="s">
        <v>1199</v>
      </c>
      <c r="O3184" s="98" t="s">
        <v>2663</v>
      </c>
      <c r="P3184" s="98"/>
      <c r="Q3184" s="55" t="s">
        <v>2192</v>
      </c>
      <c r="R3184" s="49" t="s">
        <v>2404</v>
      </c>
      <c r="S3184" s="57"/>
      <c r="T3184" s="49" t="s">
        <v>51</v>
      </c>
      <c r="U3184" s="57"/>
      <c r="V3184" s="57">
        <v>439700</v>
      </c>
      <c r="W3184" s="57">
        <v>439700</v>
      </c>
      <c r="X3184" s="60">
        <f t="shared" ref="X3184" si="199">W3184*1.12</f>
        <v>492464.00000000006</v>
      </c>
      <c r="Y3184" s="58"/>
      <c r="Z3184" s="50">
        <v>2016</v>
      </c>
      <c r="AA3184" s="50" t="s">
        <v>3861</v>
      </c>
      <c r="AB3184" s="238" t="s">
        <v>2193</v>
      </c>
      <c r="AC3184" s="211" t="s">
        <v>277</v>
      </c>
      <c r="AD3184" s="196"/>
      <c r="AE3184" s="196"/>
      <c r="AF3184" s="196"/>
      <c r="AG3184" s="263"/>
      <c r="AH3184" s="263"/>
      <c r="AI3184" s="263"/>
      <c r="AJ3184" s="263"/>
      <c r="AK3184" s="2" t="s">
        <v>3862</v>
      </c>
      <c r="AL3184" s="190"/>
      <c r="AM3184" s="324"/>
      <c r="AN3184" s="324"/>
    </row>
    <row r="3185" spans="1:40" s="552" customFormat="1" ht="100.5" customHeight="1">
      <c r="A3185" s="540" t="s">
        <v>2664</v>
      </c>
      <c r="B3185" s="493" t="s">
        <v>243</v>
      </c>
      <c r="C3185" s="495" t="s">
        <v>2557</v>
      </c>
      <c r="D3185" s="495" t="s">
        <v>2558</v>
      </c>
      <c r="E3185" s="543" t="s">
        <v>2559</v>
      </c>
      <c r="F3185" s="543" t="s">
        <v>2558</v>
      </c>
      <c r="G3185" s="543" t="s">
        <v>2559</v>
      </c>
      <c r="H3185" s="543" t="s">
        <v>2560</v>
      </c>
      <c r="I3185" s="543" t="s">
        <v>2561</v>
      </c>
      <c r="J3185" s="699" t="s">
        <v>38</v>
      </c>
      <c r="K3185" s="541">
        <v>100</v>
      </c>
      <c r="L3185" s="506">
        <v>711000000</v>
      </c>
      <c r="M3185" s="496" t="s">
        <v>73</v>
      </c>
      <c r="N3185" s="497" t="s">
        <v>1233</v>
      </c>
      <c r="O3185" s="543" t="s">
        <v>2552</v>
      </c>
      <c r="P3185" s="543"/>
      <c r="Q3185" s="494" t="s">
        <v>2192</v>
      </c>
      <c r="R3185" s="493" t="s">
        <v>2404</v>
      </c>
      <c r="S3185" s="703"/>
      <c r="T3185" s="493" t="s">
        <v>51</v>
      </c>
      <c r="U3185" s="703"/>
      <c r="V3185" s="703">
        <v>1504000</v>
      </c>
      <c r="W3185" s="703">
        <v>0</v>
      </c>
      <c r="X3185" s="545">
        <v>0</v>
      </c>
      <c r="Y3185" s="546" t="s">
        <v>77</v>
      </c>
      <c r="Z3185" s="495">
        <v>2016</v>
      </c>
      <c r="AA3185" s="495"/>
      <c r="AB3185" s="499" t="s">
        <v>2193</v>
      </c>
      <c r="AC3185" s="547" t="s">
        <v>277</v>
      </c>
      <c r="AD3185" s="548"/>
      <c r="AE3185" s="548"/>
      <c r="AF3185" s="548"/>
      <c r="AG3185" s="549"/>
      <c r="AH3185" s="549"/>
      <c r="AI3185" s="549"/>
      <c r="AJ3185" s="549"/>
      <c r="AK3185" s="501" t="s">
        <v>2371</v>
      </c>
      <c r="AL3185" s="550"/>
      <c r="AM3185" s="551"/>
      <c r="AN3185" s="551"/>
    </row>
    <row r="3186" spans="1:40" s="192" customFormat="1" ht="100.5" customHeight="1">
      <c r="A3186" s="4" t="s">
        <v>3918</v>
      </c>
      <c r="B3186" s="49" t="s">
        <v>243</v>
      </c>
      <c r="C3186" s="50" t="s">
        <v>2557</v>
      </c>
      <c r="D3186" s="50" t="s">
        <v>2558</v>
      </c>
      <c r="E3186" s="51" t="s">
        <v>2559</v>
      </c>
      <c r="F3186" s="51" t="s">
        <v>2558</v>
      </c>
      <c r="G3186" s="51" t="s">
        <v>2559</v>
      </c>
      <c r="H3186" s="51" t="s">
        <v>2560</v>
      </c>
      <c r="I3186" s="51" t="s">
        <v>2561</v>
      </c>
      <c r="J3186" s="98" t="s">
        <v>38</v>
      </c>
      <c r="K3186" s="53">
        <v>100</v>
      </c>
      <c r="L3186" s="8">
        <v>511010000</v>
      </c>
      <c r="M3186" s="26" t="s">
        <v>88</v>
      </c>
      <c r="N3186" s="100" t="s">
        <v>1199</v>
      </c>
      <c r="O3186" s="51" t="s">
        <v>2552</v>
      </c>
      <c r="P3186" s="51"/>
      <c r="Q3186" s="55" t="s">
        <v>2192</v>
      </c>
      <c r="R3186" s="49" t="s">
        <v>2404</v>
      </c>
      <c r="S3186" s="412"/>
      <c r="T3186" s="49" t="s">
        <v>51</v>
      </c>
      <c r="U3186" s="412"/>
      <c r="V3186" s="412">
        <v>1504000</v>
      </c>
      <c r="W3186" s="412">
        <v>1504000</v>
      </c>
      <c r="X3186" s="60">
        <f t="shared" ref="X3186" si="200">W3186*1.12</f>
        <v>1684480.0000000002</v>
      </c>
      <c r="Y3186" s="58"/>
      <c r="Z3186" s="50">
        <v>2016</v>
      </c>
      <c r="AA3186" s="50" t="s">
        <v>3861</v>
      </c>
      <c r="AB3186" s="238" t="s">
        <v>2193</v>
      </c>
      <c r="AC3186" s="211" t="s">
        <v>277</v>
      </c>
      <c r="AD3186" s="196"/>
      <c r="AE3186" s="196"/>
      <c r="AF3186" s="196"/>
      <c r="AG3186" s="263"/>
      <c r="AH3186" s="263"/>
      <c r="AI3186" s="263"/>
      <c r="AJ3186" s="263"/>
      <c r="AK3186" s="2" t="s">
        <v>3862</v>
      </c>
      <c r="AL3186" s="190"/>
      <c r="AM3186" s="324"/>
      <c r="AN3186" s="324"/>
    </row>
    <row r="3187" spans="1:40" s="552" customFormat="1" ht="100.5" customHeight="1">
      <c r="A3187" s="540" t="s">
        <v>2665</v>
      </c>
      <c r="B3187" s="493" t="s">
        <v>243</v>
      </c>
      <c r="C3187" s="495" t="s">
        <v>2557</v>
      </c>
      <c r="D3187" s="495" t="s">
        <v>2558</v>
      </c>
      <c r="E3187" s="543" t="s">
        <v>2559</v>
      </c>
      <c r="F3187" s="543" t="s">
        <v>2558</v>
      </c>
      <c r="G3187" s="543" t="s">
        <v>2559</v>
      </c>
      <c r="H3187" s="543" t="s">
        <v>2560</v>
      </c>
      <c r="I3187" s="543" t="s">
        <v>2561</v>
      </c>
      <c r="J3187" s="699" t="s">
        <v>38</v>
      </c>
      <c r="K3187" s="541">
        <v>100</v>
      </c>
      <c r="L3187" s="506">
        <v>711000000</v>
      </c>
      <c r="M3187" s="496" t="s">
        <v>73</v>
      </c>
      <c r="N3187" s="497" t="s">
        <v>1233</v>
      </c>
      <c r="O3187" s="543" t="s">
        <v>2666</v>
      </c>
      <c r="P3187" s="699"/>
      <c r="Q3187" s="494" t="s">
        <v>2192</v>
      </c>
      <c r="R3187" s="493" t="s">
        <v>2404</v>
      </c>
      <c r="S3187" s="701"/>
      <c r="T3187" s="493" t="s">
        <v>51</v>
      </c>
      <c r="U3187" s="701"/>
      <c r="V3187" s="701">
        <v>588090</v>
      </c>
      <c r="W3187" s="703">
        <v>0</v>
      </c>
      <c r="X3187" s="545">
        <v>0</v>
      </c>
      <c r="Y3187" s="546" t="s">
        <v>77</v>
      </c>
      <c r="Z3187" s="495">
        <v>2016</v>
      </c>
      <c r="AA3187" s="495"/>
      <c r="AB3187" s="499" t="s">
        <v>2193</v>
      </c>
      <c r="AC3187" s="547" t="s">
        <v>277</v>
      </c>
      <c r="AD3187" s="548"/>
      <c r="AE3187" s="548"/>
      <c r="AF3187" s="548"/>
      <c r="AG3187" s="549"/>
      <c r="AH3187" s="549"/>
      <c r="AI3187" s="549"/>
      <c r="AJ3187" s="549"/>
      <c r="AK3187" s="501" t="s">
        <v>2371</v>
      </c>
      <c r="AL3187" s="550"/>
      <c r="AM3187" s="551"/>
      <c r="AN3187" s="551"/>
    </row>
    <row r="3188" spans="1:40" s="192" customFormat="1" ht="100.5" customHeight="1">
      <c r="A3188" s="4" t="s">
        <v>3919</v>
      </c>
      <c r="B3188" s="49" t="s">
        <v>243</v>
      </c>
      <c r="C3188" s="50" t="s">
        <v>2557</v>
      </c>
      <c r="D3188" s="50" t="s">
        <v>2558</v>
      </c>
      <c r="E3188" s="51" t="s">
        <v>2559</v>
      </c>
      <c r="F3188" s="51" t="s">
        <v>2558</v>
      </c>
      <c r="G3188" s="51" t="s">
        <v>2559</v>
      </c>
      <c r="H3188" s="51" t="s">
        <v>2560</v>
      </c>
      <c r="I3188" s="51" t="s">
        <v>2561</v>
      </c>
      <c r="J3188" s="98" t="s">
        <v>38</v>
      </c>
      <c r="K3188" s="53">
        <v>100</v>
      </c>
      <c r="L3188" s="8">
        <v>511010000</v>
      </c>
      <c r="M3188" s="26" t="s">
        <v>88</v>
      </c>
      <c r="N3188" s="100" t="s">
        <v>1199</v>
      </c>
      <c r="O3188" s="51" t="s">
        <v>2666</v>
      </c>
      <c r="P3188" s="98"/>
      <c r="Q3188" s="55" t="s">
        <v>2192</v>
      </c>
      <c r="R3188" s="49" t="s">
        <v>2404</v>
      </c>
      <c r="S3188" s="415"/>
      <c r="T3188" s="49" t="s">
        <v>51</v>
      </c>
      <c r="U3188" s="415"/>
      <c r="V3188" s="415">
        <v>588090</v>
      </c>
      <c r="W3188" s="415">
        <v>588090</v>
      </c>
      <c r="X3188" s="60">
        <f t="shared" ref="X3188" si="201">W3188*1.12</f>
        <v>658660.80000000005</v>
      </c>
      <c r="Y3188" s="58"/>
      <c r="Z3188" s="50">
        <v>2016</v>
      </c>
      <c r="AA3188" s="50" t="s">
        <v>3861</v>
      </c>
      <c r="AB3188" s="238" t="s">
        <v>2193</v>
      </c>
      <c r="AC3188" s="211" t="s">
        <v>277</v>
      </c>
      <c r="AD3188" s="196"/>
      <c r="AE3188" s="196"/>
      <c r="AF3188" s="196"/>
      <c r="AG3188" s="263"/>
      <c r="AH3188" s="263"/>
      <c r="AI3188" s="263"/>
      <c r="AJ3188" s="263"/>
      <c r="AK3188" s="2" t="s">
        <v>3862</v>
      </c>
      <c r="AL3188" s="190"/>
      <c r="AM3188" s="324"/>
      <c r="AN3188" s="324"/>
    </row>
    <row r="3189" spans="1:40" s="552" customFormat="1" ht="100.5" customHeight="1">
      <c r="A3189" s="540" t="s">
        <v>2667</v>
      </c>
      <c r="B3189" s="493" t="s">
        <v>243</v>
      </c>
      <c r="C3189" s="495" t="s">
        <v>2557</v>
      </c>
      <c r="D3189" s="495" t="s">
        <v>2558</v>
      </c>
      <c r="E3189" s="543" t="s">
        <v>2559</v>
      </c>
      <c r="F3189" s="543" t="s">
        <v>2558</v>
      </c>
      <c r="G3189" s="543" t="s">
        <v>2559</v>
      </c>
      <c r="H3189" s="543" t="s">
        <v>2560</v>
      </c>
      <c r="I3189" s="543" t="s">
        <v>2561</v>
      </c>
      <c r="J3189" s="699" t="s">
        <v>38</v>
      </c>
      <c r="K3189" s="541">
        <v>100</v>
      </c>
      <c r="L3189" s="506">
        <v>711000000</v>
      </c>
      <c r="M3189" s="496" t="s">
        <v>73</v>
      </c>
      <c r="N3189" s="497" t="s">
        <v>1233</v>
      </c>
      <c r="O3189" s="699" t="s">
        <v>2668</v>
      </c>
      <c r="P3189" s="699"/>
      <c r="Q3189" s="494" t="s">
        <v>2192</v>
      </c>
      <c r="R3189" s="493" t="s">
        <v>2404</v>
      </c>
      <c r="S3189" s="703"/>
      <c r="T3189" s="493" t="s">
        <v>51</v>
      </c>
      <c r="U3189" s="703"/>
      <c r="V3189" s="703">
        <v>267120</v>
      </c>
      <c r="W3189" s="703">
        <v>0</v>
      </c>
      <c r="X3189" s="545">
        <v>0</v>
      </c>
      <c r="Y3189" s="546" t="s">
        <v>77</v>
      </c>
      <c r="Z3189" s="495">
        <v>2016</v>
      </c>
      <c r="AA3189" s="495"/>
      <c r="AB3189" s="499" t="s">
        <v>2193</v>
      </c>
      <c r="AC3189" s="547" t="s">
        <v>277</v>
      </c>
      <c r="AD3189" s="548"/>
      <c r="AE3189" s="548"/>
      <c r="AF3189" s="548"/>
      <c r="AG3189" s="549"/>
      <c r="AH3189" s="549"/>
      <c r="AI3189" s="549"/>
      <c r="AJ3189" s="549"/>
      <c r="AK3189" s="501" t="s">
        <v>2371</v>
      </c>
      <c r="AL3189" s="550"/>
      <c r="AM3189" s="551"/>
      <c r="AN3189" s="551"/>
    </row>
    <row r="3190" spans="1:40" s="192" customFormat="1" ht="100.5" customHeight="1">
      <c r="A3190" s="4" t="s">
        <v>3920</v>
      </c>
      <c r="B3190" s="49" t="s">
        <v>243</v>
      </c>
      <c r="C3190" s="50" t="s">
        <v>2557</v>
      </c>
      <c r="D3190" s="50" t="s">
        <v>2558</v>
      </c>
      <c r="E3190" s="51" t="s">
        <v>2559</v>
      </c>
      <c r="F3190" s="51" t="s">
        <v>2558</v>
      </c>
      <c r="G3190" s="51" t="s">
        <v>2559</v>
      </c>
      <c r="H3190" s="51" t="s">
        <v>2560</v>
      </c>
      <c r="I3190" s="51" t="s">
        <v>2561</v>
      </c>
      <c r="J3190" s="98" t="s">
        <v>38</v>
      </c>
      <c r="K3190" s="53">
        <v>100</v>
      </c>
      <c r="L3190" s="8">
        <v>511010000</v>
      </c>
      <c r="M3190" s="26" t="s">
        <v>88</v>
      </c>
      <c r="N3190" s="100" t="s">
        <v>1199</v>
      </c>
      <c r="O3190" s="98" t="s">
        <v>2668</v>
      </c>
      <c r="P3190" s="98"/>
      <c r="Q3190" s="55" t="s">
        <v>2192</v>
      </c>
      <c r="R3190" s="49" t="s">
        <v>2404</v>
      </c>
      <c r="S3190" s="412"/>
      <c r="T3190" s="49" t="s">
        <v>51</v>
      </c>
      <c r="U3190" s="412"/>
      <c r="V3190" s="412">
        <v>267120</v>
      </c>
      <c r="W3190" s="412">
        <v>267120</v>
      </c>
      <c r="X3190" s="60">
        <f t="shared" ref="X3190" si="202">W3190*1.12</f>
        <v>299174.40000000002</v>
      </c>
      <c r="Y3190" s="58"/>
      <c r="Z3190" s="50">
        <v>2016</v>
      </c>
      <c r="AA3190" s="50" t="s">
        <v>3861</v>
      </c>
      <c r="AB3190" s="238" t="s">
        <v>2193</v>
      </c>
      <c r="AC3190" s="211" t="s">
        <v>277</v>
      </c>
      <c r="AD3190" s="196"/>
      <c r="AE3190" s="196"/>
      <c r="AF3190" s="196"/>
      <c r="AG3190" s="263"/>
      <c r="AH3190" s="263"/>
      <c r="AI3190" s="263"/>
      <c r="AJ3190" s="263"/>
      <c r="AK3190" s="2" t="s">
        <v>3862</v>
      </c>
      <c r="AL3190" s="190"/>
      <c r="AM3190" s="324"/>
      <c r="AN3190" s="324"/>
    </row>
    <row r="3191" spans="1:40" s="552" customFormat="1" ht="100.5" customHeight="1">
      <c r="A3191" s="540" t="s">
        <v>2669</v>
      </c>
      <c r="B3191" s="493" t="s">
        <v>243</v>
      </c>
      <c r="C3191" s="495" t="s">
        <v>2557</v>
      </c>
      <c r="D3191" s="495" t="s">
        <v>2558</v>
      </c>
      <c r="E3191" s="543" t="s">
        <v>2559</v>
      </c>
      <c r="F3191" s="543" t="s">
        <v>2558</v>
      </c>
      <c r="G3191" s="543" t="s">
        <v>2559</v>
      </c>
      <c r="H3191" s="543" t="s">
        <v>2560</v>
      </c>
      <c r="I3191" s="543" t="s">
        <v>2561</v>
      </c>
      <c r="J3191" s="699" t="s">
        <v>38</v>
      </c>
      <c r="K3191" s="541">
        <v>100</v>
      </c>
      <c r="L3191" s="506">
        <v>711000000</v>
      </c>
      <c r="M3191" s="496" t="s">
        <v>73</v>
      </c>
      <c r="N3191" s="497" t="s">
        <v>1233</v>
      </c>
      <c r="O3191" s="543" t="s">
        <v>2299</v>
      </c>
      <c r="P3191" s="699"/>
      <c r="Q3191" s="494" t="s">
        <v>2192</v>
      </c>
      <c r="R3191" s="493" t="s">
        <v>2404</v>
      </c>
      <c r="S3191" s="707"/>
      <c r="T3191" s="493" t="s">
        <v>51</v>
      </c>
      <c r="U3191" s="707"/>
      <c r="V3191" s="707">
        <v>519840</v>
      </c>
      <c r="W3191" s="703">
        <v>0</v>
      </c>
      <c r="X3191" s="545">
        <v>0</v>
      </c>
      <c r="Y3191" s="546" t="s">
        <v>77</v>
      </c>
      <c r="Z3191" s="495">
        <v>2016</v>
      </c>
      <c r="AA3191" s="495"/>
      <c r="AB3191" s="499" t="s">
        <v>2193</v>
      </c>
      <c r="AC3191" s="547" t="s">
        <v>277</v>
      </c>
      <c r="AD3191" s="548"/>
      <c r="AE3191" s="548"/>
      <c r="AF3191" s="548"/>
      <c r="AG3191" s="549"/>
      <c r="AH3191" s="549"/>
      <c r="AI3191" s="549"/>
      <c r="AJ3191" s="549"/>
      <c r="AK3191" s="501" t="s">
        <v>2371</v>
      </c>
      <c r="AL3191" s="550"/>
      <c r="AM3191" s="551"/>
      <c r="AN3191" s="551"/>
    </row>
    <row r="3192" spans="1:40" s="192" customFormat="1" ht="100.5" customHeight="1">
      <c r="A3192" s="4" t="s">
        <v>3921</v>
      </c>
      <c r="B3192" s="49" t="s">
        <v>243</v>
      </c>
      <c r="C3192" s="50" t="s">
        <v>2557</v>
      </c>
      <c r="D3192" s="50" t="s">
        <v>2558</v>
      </c>
      <c r="E3192" s="51" t="s">
        <v>2559</v>
      </c>
      <c r="F3192" s="51" t="s">
        <v>2558</v>
      </c>
      <c r="G3192" s="51" t="s">
        <v>2559</v>
      </c>
      <c r="H3192" s="51" t="s">
        <v>2560</v>
      </c>
      <c r="I3192" s="51" t="s">
        <v>2561</v>
      </c>
      <c r="J3192" s="98" t="s">
        <v>38</v>
      </c>
      <c r="K3192" s="53">
        <v>100</v>
      </c>
      <c r="L3192" s="8">
        <v>511010000</v>
      </c>
      <c r="M3192" s="26" t="s">
        <v>88</v>
      </c>
      <c r="N3192" s="100" t="s">
        <v>1199</v>
      </c>
      <c r="O3192" s="51" t="s">
        <v>2299</v>
      </c>
      <c r="P3192" s="98"/>
      <c r="Q3192" s="55" t="s">
        <v>2192</v>
      </c>
      <c r="R3192" s="49" t="s">
        <v>2404</v>
      </c>
      <c r="S3192" s="57"/>
      <c r="T3192" s="49" t="s">
        <v>51</v>
      </c>
      <c r="U3192" s="57"/>
      <c r="V3192" s="57">
        <v>519840</v>
      </c>
      <c r="W3192" s="57">
        <v>519840</v>
      </c>
      <c r="X3192" s="60">
        <f t="shared" ref="X3192" si="203">W3192*1.12</f>
        <v>582220.80000000005</v>
      </c>
      <c r="Y3192" s="58"/>
      <c r="Z3192" s="50">
        <v>2016</v>
      </c>
      <c r="AA3192" s="50" t="s">
        <v>3861</v>
      </c>
      <c r="AB3192" s="238" t="s">
        <v>2193</v>
      </c>
      <c r="AC3192" s="211" t="s">
        <v>277</v>
      </c>
      <c r="AD3192" s="196"/>
      <c r="AE3192" s="196"/>
      <c r="AF3192" s="196"/>
      <c r="AG3192" s="263"/>
      <c r="AH3192" s="263"/>
      <c r="AI3192" s="263"/>
      <c r="AJ3192" s="263"/>
      <c r="AK3192" s="2" t="s">
        <v>3862</v>
      </c>
      <c r="AL3192" s="190"/>
      <c r="AM3192" s="324"/>
      <c r="AN3192" s="324"/>
    </row>
    <row r="3193" spans="1:40" s="552" customFormat="1" ht="100.5" customHeight="1">
      <c r="A3193" s="540" t="s">
        <v>2670</v>
      </c>
      <c r="B3193" s="493" t="s">
        <v>243</v>
      </c>
      <c r="C3193" s="495" t="s">
        <v>2557</v>
      </c>
      <c r="D3193" s="495" t="s">
        <v>2558</v>
      </c>
      <c r="E3193" s="543" t="s">
        <v>2559</v>
      </c>
      <c r="F3193" s="543" t="s">
        <v>2558</v>
      </c>
      <c r="G3193" s="543" t="s">
        <v>2559</v>
      </c>
      <c r="H3193" s="543" t="s">
        <v>2560</v>
      </c>
      <c r="I3193" s="543" t="s">
        <v>2561</v>
      </c>
      <c r="J3193" s="699" t="s">
        <v>38</v>
      </c>
      <c r="K3193" s="541">
        <v>100</v>
      </c>
      <c r="L3193" s="506">
        <v>711000000</v>
      </c>
      <c r="M3193" s="496" t="s">
        <v>73</v>
      </c>
      <c r="N3193" s="497" t="s">
        <v>1233</v>
      </c>
      <c r="O3193" s="699" t="s">
        <v>2671</v>
      </c>
      <c r="P3193" s="699"/>
      <c r="Q3193" s="494" t="s">
        <v>2192</v>
      </c>
      <c r="R3193" s="493" t="s">
        <v>2404</v>
      </c>
      <c r="S3193" s="707"/>
      <c r="T3193" s="493" t="s">
        <v>51</v>
      </c>
      <c r="U3193" s="707"/>
      <c r="V3193" s="707">
        <v>62060</v>
      </c>
      <c r="W3193" s="703">
        <v>0</v>
      </c>
      <c r="X3193" s="545">
        <v>0</v>
      </c>
      <c r="Y3193" s="546" t="s">
        <v>77</v>
      </c>
      <c r="Z3193" s="495">
        <v>2016</v>
      </c>
      <c r="AA3193" s="495"/>
      <c r="AB3193" s="499" t="s">
        <v>2193</v>
      </c>
      <c r="AC3193" s="547" t="s">
        <v>277</v>
      </c>
      <c r="AD3193" s="548"/>
      <c r="AE3193" s="548"/>
      <c r="AF3193" s="548"/>
      <c r="AG3193" s="549"/>
      <c r="AH3193" s="549"/>
      <c r="AI3193" s="549"/>
      <c r="AJ3193" s="549"/>
      <c r="AK3193" s="501" t="s">
        <v>2371</v>
      </c>
      <c r="AL3193" s="550"/>
      <c r="AM3193" s="551"/>
      <c r="AN3193" s="551"/>
    </row>
    <row r="3194" spans="1:40" s="192" customFormat="1" ht="100.5" customHeight="1">
      <c r="A3194" s="4" t="s">
        <v>3922</v>
      </c>
      <c r="B3194" s="49" t="s">
        <v>243</v>
      </c>
      <c r="C3194" s="50" t="s">
        <v>2557</v>
      </c>
      <c r="D3194" s="50" t="s">
        <v>2558</v>
      </c>
      <c r="E3194" s="51" t="s">
        <v>2559</v>
      </c>
      <c r="F3194" s="51" t="s">
        <v>2558</v>
      </c>
      <c r="G3194" s="51" t="s">
        <v>2559</v>
      </c>
      <c r="H3194" s="51" t="s">
        <v>2560</v>
      </c>
      <c r="I3194" s="51" t="s">
        <v>2561</v>
      </c>
      <c r="J3194" s="98" t="s">
        <v>38</v>
      </c>
      <c r="K3194" s="53">
        <v>100</v>
      </c>
      <c r="L3194" s="8">
        <v>511010000</v>
      </c>
      <c r="M3194" s="26" t="s">
        <v>88</v>
      </c>
      <c r="N3194" s="100" t="s">
        <v>1199</v>
      </c>
      <c r="O3194" s="98" t="s">
        <v>2671</v>
      </c>
      <c r="P3194" s="98"/>
      <c r="Q3194" s="55" t="s">
        <v>2192</v>
      </c>
      <c r="R3194" s="49" t="s">
        <v>2404</v>
      </c>
      <c r="S3194" s="57"/>
      <c r="T3194" s="49" t="s">
        <v>51</v>
      </c>
      <c r="U3194" s="57"/>
      <c r="V3194" s="57">
        <v>62060</v>
      </c>
      <c r="W3194" s="57">
        <v>62060</v>
      </c>
      <c r="X3194" s="60">
        <f t="shared" ref="X3194" si="204">W3194*1.12</f>
        <v>69507.200000000012</v>
      </c>
      <c r="Y3194" s="58"/>
      <c r="Z3194" s="50">
        <v>2016</v>
      </c>
      <c r="AA3194" s="50" t="s">
        <v>3861</v>
      </c>
      <c r="AB3194" s="238" t="s">
        <v>2193</v>
      </c>
      <c r="AC3194" s="211" t="s">
        <v>277</v>
      </c>
      <c r="AD3194" s="196"/>
      <c r="AE3194" s="196"/>
      <c r="AF3194" s="196"/>
      <c r="AG3194" s="263"/>
      <c r="AH3194" s="263"/>
      <c r="AI3194" s="263"/>
      <c r="AJ3194" s="263"/>
      <c r="AK3194" s="2" t="s">
        <v>3862</v>
      </c>
      <c r="AL3194" s="190"/>
      <c r="AM3194" s="324"/>
      <c r="AN3194" s="324"/>
    </row>
    <row r="3195" spans="1:40" s="552" customFormat="1" ht="100.5" customHeight="1">
      <c r="A3195" s="540" t="s">
        <v>2672</v>
      </c>
      <c r="B3195" s="493" t="s">
        <v>243</v>
      </c>
      <c r="C3195" s="495" t="s">
        <v>2557</v>
      </c>
      <c r="D3195" s="495" t="s">
        <v>2558</v>
      </c>
      <c r="E3195" s="543" t="s">
        <v>2559</v>
      </c>
      <c r="F3195" s="543" t="s">
        <v>2558</v>
      </c>
      <c r="G3195" s="543" t="s">
        <v>2559</v>
      </c>
      <c r="H3195" s="543" t="s">
        <v>2560</v>
      </c>
      <c r="I3195" s="543" t="s">
        <v>2561</v>
      </c>
      <c r="J3195" s="699" t="s">
        <v>38</v>
      </c>
      <c r="K3195" s="541">
        <v>100</v>
      </c>
      <c r="L3195" s="506">
        <v>711000000</v>
      </c>
      <c r="M3195" s="496" t="s">
        <v>73</v>
      </c>
      <c r="N3195" s="497" t="s">
        <v>1233</v>
      </c>
      <c r="O3195" s="699" t="s">
        <v>2673</v>
      </c>
      <c r="P3195" s="699"/>
      <c r="Q3195" s="494" t="s">
        <v>2192</v>
      </c>
      <c r="R3195" s="493" t="s">
        <v>2404</v>
      </c>
      <c r="S3195" s="703"/>
      <c r="T3195" s="493" t="s">
        <v>51</v>
      </c>
      <c r="U3195" s="703"/>
      <c r="V3195" s="703">
        <v>52450</v>
      </c>
      <c r="W3195" s="703">
        <v>0</v>
      </c>
      <c r="X3195" s="545">
        <v>0</v>
      </c>
      <c r="Y3195" s="546" t="s">
        <v>77</v>
      </c>
      <c r="Z3195" s="495">
        <v>2016</v>
      </c>
      <c r="AA3195" s="495"/>
      <c r="AB3195" s="499" t="s">
        <v>2193</v>
      </c>
      <c r="AC3195" s="547" t="s">
        <v>277</v>
      </c>
      <c r="AD3195" s="548"/>
      <c r="AE3195" s="548"/>
      <c r="AF3195" s="548"/>
      <c r="AG3195" s="549"/>
      <c r="AH3195" s="549"/>
      <c r="AI3195" s="549"/>
      <c r="AJ3195" s="549"/>
      <c r="AK3195" s="501" t="s">
        <v>2371</v>
      </c>
      <c r="AL3195" s="550"/>
      <c r="AM3195" s="551"/>
      <c r="AN3195" s="551"/>
    </row>
    <row r="3196" spans="1:40" s="192" customFormat="1" ht="100.5" customHeight="1">
      <c r="A3196" s="4" t="s">
        <v>3923</v>
      </c>
      <c r="B3196" s="49" t="s">
        <v>243</v>
      </c>
      <c r="C3196" s="50" t="s">
        <v>2557</v>
      </c>
      <c r="D3196" s="50" t="s">
        <v>2558</v>
      </c>
      <c r="E3196" s="51" t="s">
        <v>2559</v>
      </c>
      <c r="F3196" s="51" t="s">
        <v>2558</v>
      </c>
      <c r="G3196" s="51" t="s">
        <v>2559</v>
      </c>
      <c r="H3196" s="51" t="s">
        <v>2560</v>
      </c>
      <c r="I3196" s="51" t="s">
        <v>2561</v>
      </c>
      <c r="J3196" s="98" t="s">
        <v>38</v>
      </c>
      <c r="K3196" s="53">
        <v>100</v>
      </c>
      <c r="L3196" s="8">
        <v>511010000</v>
      </c>
      <c r="M3196" s="26" t="s">
        <v>88</v>
      </c>
      <c r="N3196" s="100" t="s">
        <v>1199</v>
      </c>
      <c r="O3196" s="98" t="s">
        <v>2673</v>
      </c>
      <c r="P3196" s="98"/>
      <c r="Q3196" s="55" t="s">
        <v>2192</v>
      </c>
      <c r="R3196" s="49" t="s">
        <v>2404</v>
      </c>
      <c r="S3196" s="412"/>
      <c r="T3196" s="49" t="s">
        <v>51</v>
      </c>
      <c r="U3196" s="412"/>
      <c r="V3196" s="412">
        <v>52450</v>
      </c>
      <c r="W3196" s="412">
        <v>52450</v>
      </c>
      <c r="X3196" s="60">
        <f t="shared" ref="X3196" si="205">W3196*1.12</f>
        <v>58744.000000000007</v>
      </c>
      <c r="Y3196" s="58"/>
      <c r="Z3196" s="50">
        <v>2016</v>
      </c>
      <c r="AA3196" s="50" t="s">
        <v>3861</v>
      </c>
      <c r="AB3196" s="238" t="s">
        <v>2193</v>
      </c>
      <c r="AC3196" s="211" t="s">
        <v>277</v>
      </c>
      <c r="AD3196" s="196"/>
      <c r="AE3196" s="196"/>
      <c r="AF3196" s="196"/>
      <c r="AG3196" s="263"/>
      <c r="AH3196" s="263"/>
      <c r="AI3196" s="263"/>
      <c r="AJ3196" s="263"/>
      <c r="AK3196" s="2" t="s">
        <v>3862</v>
      </c>
      <c r="AL3196" s="190"/>
      <c r="AM3196" s="324"/>
      <c r="AN3196" s="324"/>
    </row>
    <row r="3197" spans="1:40" s="552" customFormat="1" ht="100.5" customHeight="1">
      <c r="A3197" s="540" t="s">
        <v>2674</v>
      </c>
      <c r="B3197" s="493" t="s">
        <v>243</v>
      </c>
      <c r="C3197" s="495" t="s">
        <v>2557</v>
      </c>
      <c r="D3197" s="495" t="s">
        <v>2558</v>
      </c>
      <c r="E3197" s="543" t="s">
        <v>2559</v>
      </c>
      <c r="F3197" s="543" t="s">
        <v>2558</v>
      </c>
      <c r="G3197" s="543" t="s">
        <v>2559</v>
      </c>
      <c r="H3197" s="543" t="s">
        <v>2560</v>
      </c>
      <c r="I3197" s="543" t="s">
        <v>2561</v>
      </c>
      <c r="J3197" s="699" t="s">
        <v>38</v>
      </c>
      <c r="K3197" s="541">
        <v>100</v>
      </c>
      <c r="L3197" s="506">
        <v>711000000</v>
      </c>
      <c r="M3197" s="496" t="s">
        <v>73</v>
      </c>
      <c r="N3197" s="497" t="s">
        <v>1233</v>
      </c>
      <c r="O3197" s="699" t="s">
        <v>2515</v>
      </c>
      <c r="P3197" s="699"/>
      <c r="Q3197" s="494" t="s">
        <v>2192</v>
      </c>
      <c r="R3197" s="493" t="s">
        <v>2404</v>
      </c>
      <c r="S3197" s="703"/>
      <c r="T3197" s="493" t="s">
        <v>51</v>
      </c>
      <c r="U3197" s="703"/>
      <c r="V3197" s="703">
        <v>83340</v>
      </c>
      <c r="W3197" s="703">
        <v>0</v>
      </c>
      <c r="X3197" s="545">
        <v>0</v>
      </c>
      <c r="Y3197" s="546" t="s">
        <v>77</v>
      </c>
      <c r="Z3197" s="495">
        <v>2016</v>
      </c>
      <c r="AA3197" s="495"/>
      <c r="AB3197" s="499" t="s">
        <v>2193</v>
      </c>
      <c r="AC3197" s="547" t="s">
        <v>277</v>
      </c>
      <c r="AD3197" s="548"/>
      <c r="AE3197" s="548"/>
      <c r="AF3197" s="548"/>
      <c r="AG3197" s="549"/>
      <c r="AH3197" s="549"/>
      <c r="AI3197" s="549"/>
      <c r="AJ3197" s="549"/>
      <c r="AK3197" s="501" t="s">
        <v>2371</v>
      </c>
      <c r="AL3197" s="550"/>
      <c r="AM3197" s="551"/>
      <c r="AN3197" s="551"/>
    </row>
    <row r="3198" spans="1:40" s="192" customFormat="1" ht="100.5" customHeight="1">
      <c r="A3198" s="4" t="s">
        <v>3924</v>
      </c>
      <c r="B3198" s="49" t="s">
        <v>243</v>
      </c>
      <c r="C3198" s="50" t="s">
        <v>2557</v>
      </c>
      <c r="D3198" s="50" t="s">
        <v>2558</v>
      </c>
      <c r="E3198" s="51" t="s">
        <v>2559</v>
      </c>
      <c r="F3198" s="51" t="s">
        <v>2558</v>
      </c>
      <c r="G3198" s="51" t="s">
        <v>2559</v>
      </c>
      <c r="H3198" s="51" t="s">
        <v>2560</v>
      </c>
      <c r="I3198" s="51" t="s">
        <v>2561</v>
      </c>
      <c r="J3198" s="98" t="s">
        <v>38</v>
      </c>
      <c r="K3198" s="53">
        <v>100</v>
      </c>
      <c r="L3198" s="8">
        <v>511010000</v>
      </c>
      <c r="M3198" s="26" t="s">
        <v>88</v>
      </c>
      <c r="N3198" s="100" t="s">
        <v>1199</v>
      </c>
      <c r="O3198" s="98" t="s">
        <v>2515</v>
      </c>
      <c r="P3198" s="98"/>
      <c r="Q3198" s="55" t="s">
        <v>2192</v>
      </c>
      <c r="R3198" s="49" t="s">
        <v>2404</v>
      </c>
      <c r="S3198" s="412"/>
      <c r="T3198" s="49" t="s">
        <v>51</v>
      </c>
      <c r="U3198" s="412"/>
      <c r="V3198" s="412">
        <v>83340</v>
      </c>
      <c r="W3198" s="412">
        <v>83340</v>
      </c>
      <c r="X3198" s="60">
        <f t="shared" ref="X3198" si="206">W3198*1.12</f>
        <v>93340.800000000003</v>
      </c>
      <c r="Y3198" s="58"/>
      <c r="Z3198" s="50">
        <v>2016</v>
      </c>
      <c r="AA3198" s="50" t="s">
        <v>3861</v>
      </c>
      <c r="AB3198" s="238" t="s">
        <v>2193</v>
      </c>
      <c r="AC3198" s="211" t="s">
        <v>277</v>
      </c>
      <c r="AD3198" s="196"/>
      <c r="AE3198" s="196"/>
      <c r="AF3198" s="196"/>
      <c r="AG3198" s="263"/>
      <c r="AH3198" s="263"/>
      <c r="AI3198" s="263"/>
      <c r="AJ3198" s="263"/>
      <c r="AK3198" s="2" t="s">
        <v>3862</v>
      </c>
      <c r="AL3198" s="190"/>
      <c r="AM3198" s="324"/>
      <c r="AN3198" s="324"/>
    </row>
    <row r="3199" spans="1:40" s="552" customFormat="1" ht="100.5" customHeight="1">
      <c r="A3199" s="540" t="s">
        <v>2675</v>
      </c>
      <c r="B3199" s="493" t="s">
        <v>243</v>
      </c>
      <c r="C3199" s="495" t="s">
        <v>2557</v>
      </c>
      <c r="D3199" s="495" t="s">
        <v>2558</v>
      </c>
      <c r="E3199" s="543" t="s">
        <v>2559</v>
      </c>
      <c r="F3199" s="543" t="s">
        <v>2558</v>
      </c>
      <c r="G3199" s="543" t="s">
        <v>2559</v>
      </c>
      <c r="H3199" s="543" t="s">
        <v>2560</v>
      </c>
      <c r="I3199" s="543" t="s">
        <v>2561</v>
      </c>
      <c r="J3199" s="699" t="s">
        <v>38</v>
      </c>
      <c r="K3199" s="541">
        <v>100</v>
      </c>
      <c r="L3199" s="506">
        <v>711000000</v>
      </c>
      <c r="M3199" s="496" t="s">
        <v>73</v>
      </c>
      <c r="N3199" s="497" t="s">
        <v>1233</v>
      </c>
      <c r="O3199" s="725" t="s">
        <v>2676</v>
      </c>
      <c r="P3199" s="699"/>
      <c r="Q3199" s="494" t="s">
        <v>2192</v>
      </c>
      <c r="R3199" s="493" t="s">
        <v>2404</v>
      </c>
      <c r="S3199" s="701"/>
      <c r="T3199" s="493" t="s">
        <v>51</v>
      </c>
      <c r="U3199" s="701"/>
      <c r="V3199" s="701">
        <v>169472</v>
      </c>
      <c r="W3199" s="703">
        <v>0</v>
      </c>
      <c r="X3199" s="545">
        <v>0</v>
      </c>
      <c r="Y3199" s="546" t="s">
        <v>77</v>
      </c>
      <c r="Z3199" s="495">
        <v>2016</v>
      </c>
      <c r="AA3199" s="495"/>
      <c r="AB3199" s="499" t="s">
        <v>2193</v>
      </c>
      <c r="AC3199" s="547" t="s">
        <v>277</v>
      </c>
      <c r="AD3199" s="548"/>
      <c r="AE3199" s="548"/>
      <c r="AF3199" s="548"/>
      <c r="AG3199" s="549"/>
      <c r="AH3199" s="549"/>
      <c r="AI3199" s="549"/>
      <c r="AJ3199" s="549"/>
      <c r="AK3199" s="501" t="s">
        <v>2371</v>
      </c>
      <c r="AL3199" s="550"/>
      <c r="AM3199" s="551"/>
      <c r="AN3199" s="551"/>
    </row>
    <row r="3200" spans="1:40" s="192" customFormat="1" ht="100.5" customHeight="1">
      <c r="A3200" s="4" t="s">
        <v>3925</v>
      </c>
      <c r="B3200" s="49" t="s">
        <v>243</v>
      </c>
      <c r="C3200" s="50" t="s">
        <v>2557</v>
      </c>
      <c r="D3200" s="50" t="s">
        <v>2558</v>
      </c>
      <c r="E3200" s="51" t="s">
        <v>2559</v>
      </c>
      <c r="F3200" s="51" t="s">
        <v>2558</v>
      </c>
      <c r="G3200" s="51" t="s">
        <v>2559</v>
      </c>
      <c r="H3200" s="51" t="s">
        <v>2560</v>
      </c>
      <c r="I3200" s="51" t="s">
        <v>2561</v>
      </c>
      <c r="J3200" s="98" t="s">
        <v>38</v>
      </c>
      <c r="K3200" s="53">
        <v>100</v>
      </c>
      <c r="L3200" s="95">
        <v>311000000</v>
      </c>
      <c r="M3200" s="8" t="s">
        <v>342</v>
      </c>
      <c r="N3200" s="100" t="s">
        <v>1199</v>
      </c>
      <c r="O3200" s="717" t="s">
        <v>2676</v>
      </c>
      <c r="P3200" s="98"/>
      <c r="Q3200" s="55" t="s">
        <v>2192</v>
      </c>
      <c r="R3200" s="49" t="s">
        <v>2404</v>
      </c>
      <c r="S3200" s="415"/>
      <c r="T3200" s="49" t="s">
        <v>51</v>
      </c>
      <c r="U3200" s="415"/>
      <c r="V3200" s="415">
        <v>169472</v>
      </c>
      <c r="W3200" s="415">
        <v>169472</v>
      </c>
      <c r="X3200" s="60">
        <f t="shared" ref="X3200" si="207">W3200*1.12</f>
        <v>189808.64000000001</v>
      </c>
      <c r="Y3200" s="58"/>
      <c r="Z3200" s="50">
        <v>2016</v>
      </c>
      <c r="AA3200" s="50" t="s">
        <v>3861</v>
      </c>
      <c r="AB3200" s="238" t="s">
        <v>2193</v>
      </c>
      <c r="AC3200" s="211" t="s">
        <v>277</v>
      </c>
      <c r="AD3200" s="196"/>
      <c r="AE3200" s="196"/>
      <c r="AF3200" s="196"/>
      <c r="AG3200" s="263"/>
      <c r="AH3200" s="263"/>
      <c r="AI3200" s="263"/>
      <c r="AJ3200" s="263"/>
      <c r="AK3200" s="2" t="s">
        <v>3862</v>
      </c>
      <c r="AL3200" s="190"/>
      <c r="AM3200" s="324"/>
      <c r="AN3200" s="324"/>
    </row>
    <row r="3201" spans="1:40" s="552" customFormat="1" ht="100.5" customHeight="1">
      <c r="A3201" s="540" t="s">
        <v>2677</v>
      </c>
      <c r="B3201" s="493" t="s">
        <v>243</v>
      </c>
      <c r="C3201" s="495" t="s">
        <v>2557</v>
      </c>
      <c r="D3201" s="495" t="s">
        <v>2558</v>
      </c>
      <c r="E3201" s="543" t="s">
        <v>2559</v>
      </c>
      <c r="F3201" s="543" t="s">
        <v>2558</v>
      </c>
      <c r="G3201" s="543" t="s">
        <v>2559</v>
      </c>
      <c r="H3201" s="543" t="s">
        <v>2560</v>
      </c>
      <c r="I3201" s="543" t="s">
        <v>2561</v>
      </c>
      <c r="J3201" s="699" t="s">
        <v>38</v>
      </c>
      <c r="K3201" s="541">
        <v>100</v>
      </c>
      <c r="L3201" s="506">
        <v>711000000</v>
      </c>
      <c r="M3201" s="496" t="s">
        <v>73</v>
      </c>
      <c r="N3201" s="497" t="s">
        <v>1233</v>
      </c>
      <c r="O3201" s="725" t="s">
        <v>2678</v>
      </c>
      <c r="P3201" s="699"/>
      <c r="Q3201" s="494" t="s">
        <v>2192</v>
      </c>
      <c r="R3201" s="493" t="s">
        <v>2404</v>
      </c>
      <c r="S3201" s="701"/>
      <c r="T3201" s="493" t="s">
        <v>51</v>
      </c>
      <c r="U3201" s="701"/>
      <c r="V3201" s="701">
        <v>106661</v>
      </c>
      <c r="W3201" s="703">
        <v>0</v>
      </c>
      <c r="X3201" s="545">
        <v>0</v>
      </c>
      <c r="Y3201" s="546" t="s">
        <v>77</v>
      </c>
      <c r="Z3201" s="495">
        <v>2016</v>
      </c>
      <c r="AA3201" s="495"/>
      <c r="AB3201" s="499" t="s">
        <v>2193</v>
      </c>
      <c r="AC3201" s="547" t="s">
        <v>277</v>
      </c>
      <c r="AD3201" s="548"/>
      <c r="AE3201" s="548"/>
      <c r="AF3201" s="548"/>
      <c r="AG3201" s="549"/>
      <c r="AH3201" s="549"/>
      <c r="AI3201" s="549"/>
      <c r="AJ3201" s="549"/>
      <c r="AK3201" s="501" t="s">
        <v>2371</v>
      </c>
      <c r="AL3201" s="550"/>
      <c r="AM3201" s="551"/>
      <c r="AN3201" s="551"/>
    </row>
    <row r="3202" spans="1:40" s="192" customFormat="1" ht="100.5" customHeight="1">
      <c r="A3202" s="4" t="s">
        <v>3926</v>
      </c>
      <c r="B3202" s="49" t="s">
        <v>243</v>
      </c>
      <c r="C3202" s="50" t="s">
        <v>2557</v>
      </c>
      <c r="D3202" s="50" t="s">
        <v>2558</v>
      </c>
      <c r="E3202" s="51" t="s">
        <v>2559</v>
      </c>
      <c r="F3202" s="51" t="s">
        <v>2558</v>
      </c>
      <c r="G3202" s="51" t="s">
        <v>2559</v>
      </c>
      <c r="H3202" s="51" t="s">
        <v>2560</v>
      </c>
      <c r="I3202" s="51" t="s">
        <v>2561</v>
      </c>
      <c r="J3202" s="98" t="s">
        <v>38</v>
      </c>
      <c r="K3202" s="53">
        <v>100</v>
      </c>
      <c r="L3202" s="95">
        <v>311000000</v>
      </c>
      <c r="M3202" s="8" t="s">
        <v>342</v>
      </c>
      <c r="N3202" s="100" t="s">
        <v>1199</v>
      </c>
      <c r="O3202" s="717" t="s">
        <v>2678</v>
      </c>
      <c r="P3202" s="98"/>
      <c r="Q3202" s="55" t="s">
        <v>2192</v>
      </c>
      <c r="R3202" s="49" t="s">
        <v>2404</v>
      </c>
      <c r="S3202" s="415"/>
      <c r="T3202" s="49" t="s">
        <v>51</v>
      </c>
      <c r="U3202" s="415"/>
      <c r="V3202" s="415">
        <v>106661</v>
      </c>
      <c r="W3202" s="415">
        <v>106661</v>
      </c>
      <c r="X3202" s="60">
        <f t="shared" ref="X3202" si="208">W3202*1.12</f>
        <v>119460.32</v>
      </c>
      <c r="Y3202" s="58"/>
      <c r="Z3202" s="50">
        <v>2016</v>
      </c>
      <c r="AA3202" s="50" t="s">
        <v>3861</v>
      </c>
      <c r="AB3202" s="238" t="s">
        <v>2193</v>
      </c>
      <c r="AC3202" s="211" t="s">
        <v>277</v>
      </c>
      <c r="AD3202" s="196"/>
      <c r="AE3202" s="196"/>
      <c r="AF3202" s="196"/>
      <c r="AG3202" s="263"/>
      <c r="AH3202" s="263"/>
      <c r="AI3202" s="263"/>
      <c r="AJ3202" s="263"/>
      <c r="AK3202" s="2" t="s">
        <v>3862</v>
      </c>
      <c r="AL3202" s="190"/>
      <c r="AM3202" s="324"/>
      <c r="AN3202" s="324"/>
    </row>
    <row r="3203" spans="1:40" s="552" customFormat="1" ht="100.5" customHeight="1">
      <c r="A3203" s="540" t="s">
        <v>2679</v>
      </c>
      <c r="B3203" s="493" t="s">
        <v>243</v>
      </c>
      <c r="C3203" s="495" t="s">
        <v>2557</v>
      </c>
      <c r="D3203" s="495" t="s">
        <v>2558</v>
      </c>
      <c r="E3203" s="543" t="s">
        <v>2559</v>
      </c>
      <c r="F3203" s="543" t="s">
        <v>2558</v>
      </c>
      <c r="G3203" s="543" t="s">
        <v>2559</v>
      </c>
      <c r="H3203" s="543" t="s">
        <v>2560</v>
      </c>
      <c r="I3203" s="543" t="s">
        <v>2561</v>
      </c>
      <c r="J3203" s="699" t="s">
        <v>38</v>
      </c>
      <c r="K3203" s="541">
        <v>100</v>
      </c>
      <c r="L3203" s="506">
        <v>711000000</v>
      </c>
      <c r="M3203" s="496" t="s">
        <v>73</v>
      </c>
      <c r="N3203" s="497" t="s">
        <v>1233</v>
      </c>
      <c r="O3203" s="725" t="s">
        <v>2680</v>
      </c>
      <c r="P3203" s="699"/>
      <c r="Q3203" s="494" t="s">
        <v>2192</v>
      </c>
      <c r="R3203" s="493" t="s">
        <v>2404</v>
      </c>
      <c r="S3203" s="701"/>
      <c r="T3203" s="493" t="s">
        <v>51</v>
      </c>
      <c r="U3203" s="701"/>
      <c r="V3203" s="701">
        <v>148535</v>
      </c>
      <c r="W3203" s="703">
        <v>0</v>
      </c>
      <c r="X3203" s="545">
        <v>0</v>
      </c>
      <c r="Y3203" s="546" t="s">
        <v>77</v>
      </c>
      <c r="Z3203" s="495">
        <v>2016</v>
      </c>
      <c r="AA3203" s="495"/>
      <c r="AB3203" s="499" t="s">
        <v>2193</v>
      </c>
      <c r="AC3203" s="547" t="s">
        <v>277</v>
      </c>
      <c r="AD3203" s="548"/>
      <c r="AE3203" s="548"/>
      <c r="AF3203" s="548"/>
      <c r="AG3203" s="549"/>
      <c r="AH3203" s="549"/>
      <c r="AI3203" s="549"/>
      <c r="AJ3203" s="549"/>
      <c r="AK3203" s="501" t="s">
        <v>2371</v>
      </c>
      <c r="AL3203" s="550"/>
      <c r="AM3203" s="551"/>
      <c r="AN3203" s="551"/>
    </row>
    <row r="3204" spans="1:40" s="192" customFormat="1" ht="100.5" customHeight="1">
      <c r="A3204" s="4" t="s">
        <v>3927</v>
      </c>
      <c r="B3204" s="49" t="s">
        <v>243</v>
      </c>
      <c r="C3204" s="50" t="s">
        <v>2557</v>
      </c>
      <c r="D3204" s="50" t="s">
        <v>2558</v>
      </c>
      <c r="E3204" s="51" t="s">
        <v>2559</v>
      </c>
      <c r="F3204" s="51" t="s">
        <v>2558</v>
      </c>
      <c r="G3204" s="51" t="s">
        <v>2559</v>
      </c>
      <c r="H3204" s="51" t="s">
        <v>2560</v>
      </c>
      <c r="I3204" s="51" t="s">
        <v>2561</v>
      </c>
      <c r="J3204" s="98" t="s">
        <v>38</v>
      </c>
      <c r="K3204" s="53">
        <v>100</v>
      </c>
      <c r="L3204" s="95">
        <v>311000000</v>
      </c>
      <c r="M3204" s="8" t="s">
        <v>342</v>
      </c>
      <c r="N3204" s="100" t="s">
        <v>1199</v>
      </c>
      <c r="O3204" s="717" t="s">
        <v>2680</v>
      </c>
      <c r="P3204" s="98"/>
      <c r="Q3204" s="55" t="s">
        <v>2192</v>
      </c>
      <c r="R3204" s="49" t="s">
        <v>2404</v>
      </c>
      <c r="S3204" s="415"/>
      <c r="T3204" s="49" t="s">
        <v>51</v>
      </c>
      <c r="U3204" s="415"/>
      <c r="V3204" s="415">
        <v>148535</v>
      </c>
      <c r="W3204" s="415">
        <v>148535</v>
      </c>
      <c r="X3204" s="60">
        <f t="shared" ref="X3204" si="209">W3204*1.12</f>
        <v>166359.20000000001</v>
      </c>
      <c r="Y3204" s="58"/>
      <c r="Z3204" s="50">
        <v>2016</v>
      </c>
      <c r="AA3204" s="50" t="s">
        <v>3861</v>
      </c>
      <c r="AB3204" s="238" t="s">
        <v>2193</v>
      </c>
      <c r="AC3204" s="211" t="s">
        <v>277</v>
      </c>
      <c r="AD3204" s="196"/>
      <c r="AE3204" s="196"/>
      <c r="AF3204" s="196"/>
      <c r="AG3204" s="263"/>
      <c r="AH3204" s="263"/>
      <c r="AI3204" s="263"/>
      <c r="AJ3204" s="263"/>
      <c r="AK3204" s="2" t="s">
        <v>3862</v>
      </c>
      <c r="AL3204" s="190"/>
      <c r="AM3204" s="324"/>
      <c r="AN3204" s="324"/>
    </row>
    <row r="3205" spans="1:40" s="552" customFormat="1" ht="100.5" customHeight="1">
      <c r="A3205" s="540" t="s">
        <v>2681</v>
      </c>
      <c r="B3205" s="493" t="s">
        <v>243</v>
      </c>
      <c r="C3205" s="495" t="s">
        <v>2557</v>
      </c>
      <c r="D3205" s="495" t="s">
        <v>2558</v>
      </c>
      <c r="E3205" s="543" t="s">
        <v>2559</v>
      </c>
      <c r="F3205" s="543" t="s">
        <v>2558</v>
      </c>
      <c r="G3205" s="543" t="s">
        <v>2559</v>
      </c>
      <c r="H3205" s="543" t="s">
        <v>2560</v>
      </c>
      <c r="I3205" s="543" t="s">
        <v>2561</v>
      </c>
      <c r="J3205" s="699" t="s">
        <v>38</v>
      </c>
      <c r="K3205" s="541">
        <v>100</v>
      </c>
      <c r="L3205" s="506">
        <v>711000000</v>
      </c>
      <c r="M3205" s="496" t="s">
        <v>73</v>
      </c>
      <c r="N3205" s="497" t="s">
        <v>1233</v>
      </c>
      <c r="O3205" s="725" t="s">
        <v>2682</v>
      </c>
      <c r="P3205" s="699"/>
      <c r="Q3205" s="494" t="s">
        <v>2192</v>
      </c>
      <c r="R3205" s="493" t="s">
        <v>2404</v>
      </c>
      <c r="S3205" s="701"/>
      <c r="T3205" s="493" t="s">
        <v>51</v>
      </c>
      <c r="U3205" s="701"/>
      <c r="V3205" s="701">
        <v>126249</v>
      </c>
      <c r="W3205" s="703">
        <v>0</v>
      </c>
      <c r="X3205" s="545">
        <v>0</v>
      </c>
      <c r="Y3205" s="546" t="s">
        <v>77</v>
      </c>
      <c r="Z3205" s="495">
        <v>2016</v>
      </c>
      <c r="AA3205" s="495"/>
      <c r="AB3205" s="499" t="s">
        <v>2193</v>
      </c>
      <c r="AC3205" s="547" t="s">
        <v>277</v>
      </c>
      <c r="AD3205" s="548"/>
      <c r="AE3205" s="548"/>
      <c r="AF3205" s="548"/>
      <c r="AG3205" s="549"/>
      <c r="AH3205" s="549"/>
      <c r="AI3205" s="549"/>
      <c r="AJ3205" s="549"/>
      <c r="AK3205" s="501" t="s">
        <v>2371</v>
      </c>
      <c r="AL3205" s="550"/>
      <c r="AM3205" s="551"/>
      <c r="AN3205" s="551"/>
    </row>
    <row r="3206" spans="1:40" s="192" customFormat="1" ht="100.5" customHeight="1">
      <c r="A3206" s="4" t="s">
        <v>3928</v>
      </c>
      <c r="B3206" s="49" t="s">
        <v>243</v>
      </c>
      <c r="C3206" s="50" t="s">
        <v>2557</v>
      </c>
      <c r="D3206" s="50" t="s">
        <v>2558</v>
      </c>
      <c r="E3206" s="51" t="s">
        <v>2559</v>
      </c>
      <c r="F3206" s="51" t="s">
        <v>2558</v>
      </c>
      <c r="G3206" s="51" t="s">
        <v>2559</v>
      </c>
      <c r="H3206" s="51" t="s">
        <v>2560</v>
      </c>
      <c r="I3206" s="51" t="s">
        <v>2561</v>
      </c>
      <c r="J3206" s="98" t="s">
        <v>38</v>
      </c>
      <c r="K3206" s="53">
        <v>100</v>
      </c>
      <c r="L3206" s="95">
        <v>311000000</v>
      </c>
      <c r="M3206" s="8" t="s">
        <v>342</v>
      </c>
      <c r="N3206" s="100" t="s">
        <v>1199</v>
      </c>
      <c r="O3206" s="717" t="s">
        <v>2682</v>
      </c>
      <c r="P3206" s="98"/>
      <c r="Q3206" s="55" t="s">
        <v>2192</v>
      </c>
      <c r="R3206" s="49" t="s">
        <v>2404</v>
      </c>
      <c r="S3206" s="415"/>
      <c r="T3206" s="49" t="s">
        <v>51</v>
      </c>
      <c r="U3206" s="415"/>
      <c r="V3206" s="415">
        <v>126249</v>
      </c>
      <c r="W3206" s="415">
        <v>126249</v>
      </c>
      <c r="X3206" s="60">
        <f t="shared" ref="X3206" si="210">W3206*1.12</f>
        <v>141398.88</v>
      </c>
      <c r="Y3206" s="58"/>
      <c r="Z3206" s="50">
        <v>2016</v>
      </c>
      <c r="AA3206" s="50" t="s">
        <v>3861</v>
      </c>
      <c r="AB3206" s="238" t="s">
        <v>2193</v>
      </c>
      <c r="AC3206" s="211" t="s">
        <v>277</v>
      </c>
      <c r="AD3206" s="196"/>
      <c r="AE3206" s="196"/>
      <c r="AF3206" s="196"/>
      <c r="AG3206" s="263"/>
      <c r="AH3206" s="263"/>
      <c r="AI3206" s="263"/>
      <c r="AJ3206" s="263"/>
      <c r="AK3206" s="2" t="s">
        <v>3862</v>
      </c>
      <c r="AL3206" s="190"/>
      <c r="AM3206" s="324"/>
      <c r="AN3206" s="324"/>
    </row>
    <row r="3207" spans="1:40" s="552" customFormat="1" ht="100.5" customHeight="1">
      <c r="A3207" s="540" t="s">
        <v>2683</v>
      </c>
      <c r="B3207" s="493" t="s">
        <v>243</v>
      </c>
      <c r="C3207" s="495" t="s">
        <v>2557</v>
      </c>
      <c r="D3207" s="495" t="s">
        <v>2558</v>
      </c>
      <c r="E3207" s="543" t="s">
        <v>2559</v>
      </c>
      <c r="F3207" s="543" t="s">
        <v>2558</v>
      </c>
      <c r="G3207" s="543" t="s">
        <v>2559</v>
      </c>
      <c r="H3207" s="543" t="s">
        <v>2560</v>
      </c>
      <c r="I3207" s="543" t="s">
        <v>2561</v>
      </c>
      <c r="J3207" s="699" t="s">
        <v>38</v>
      </c>
      <c r="K3207" s="541">
        <v>100</v>
      </c>
      <c r="L3207" s="506">
        <v>711000000</v>
      </c>
      <c r="M3207" s="496" t="s">
        <v>73</v>
      </c>
      <c r="N3207" s="497" t="s">
        <v>1233</v>
      </c>
      <c r="O3207" s="725" t="s">
        <v>2684</v>
      </c>
      <c r="P3207" s="699"/>
      <c r="Q3207" s="494" t="s">
        <v>2192</v>
      </c>
      <c r="R3207" s="493" t="s">
        <v>2404</v>
      </c>
      <c r="S3207" s="701"/>
      <c r="T3207" s="493" t="s">
        <v>51</v>
      </c>
      <c r="U3207" s="701"/>
      <c r="V3207" s="701">
        <v>154791</v>
      </c>
      <c r="W3207" s="703">
        <v>0</v>
      </c>
      <c r="X3207" s="545">
        <v>0</v>
      </c>
      <c r="Y3207" s="546" t="s">
        <v>77</v>
      </c>
      <c r="Z3207" s="495">
        <v>2016</v>
      </c>
      <c r="AA3207" s="495"/>
      <c r="AB3207" s="499" t="s">
        <v>2193</v>
      </c>
      <c r="AC3207" s="547" t="s">
        <v>277</v>
      </c>
      <c r="AD3207" s="548"/>
      <c r="AE3207" s="548"/>
      <c r="AF3207" s="548"/>
      <c r="AG3207" s="549"/>
      <c r="AH3207" s="549"/>
      <c r="AI3207" s="549"/>
      <c r="AJ3207" s="549"/>
      <c r="AK3207" s="501" t="s">
        <v>2371</v>
      </c>
      <c r="AL3207" s="550"/>
      <c r="AM3207" s="551"/>
      <c r="AN3207" s="551"/>
    </row>
    <row r="3208" spans="1:40" s="192" customFormat="1" ht="100.5" customHeight="1">
      <c r="A3208" s="4" t="s">
        <v>3929</v>
      </c>
      <c r="B3208" s="49" t="s">
        <v>243</v>
      </c>
      <c r="C3208" s="50" t="s">
        <v>2557</v>
      </c>
      <c r="D3208" s="50" t="s">
        <v>2558</v>
      </c>
      <c r="E3208" s="51" t="s">
        <v>2559</v>
      </c>
      <c r="F3208" s="51" t="s">
        <v>2558</v>
      </c>
      <c r="G3208" s="51" t="s">
        <v>2559</v>
      </c>
      <c r="H3208" s="51" t="s">
        <v>2560</v>
      </c>
      <c r="I3208" s="51" t="s">
        <v>2561</v>
      </c>
      <c r="J3208" s="98" t="s">
        <v>38</v>
      </c>
      <c r="K3208" s="53">
        <v>100</v>
      </c>
      <c r="L3208" s="95">
        <v>311000000</v>
      </c>
      <c r="M3208" s="8" t="s">
        <v>342</v>
      </c>
      <c r="N3208" s="100" t="s">
        <v>1199</v>
      </c>
      <c r="O3208" s="717" t="s">
        <v>2684</v>
      </c>
      <c r="P3208" s="98"/>
      <c r="Q3208" s="55" t="s">
        <v>2192</v>
      </c>
      <c r="R3208" s="49" t="s">
        <v>2404</v>
      </c>
      <c r="S3208" s="415"/>
      <c r="T3208" s="49" t="s">
        <v>51</v>
      </c>
      <c r="U3208" s="415"/>
      <c r="V3208" s="415">
        <v>154791</v>
      </c>
      <c r="W3208" s="415">
        <v>154791</v>
      </c>
      <c r="X3208" s="60">
        <f t="shared" ref="X3208" si="211">W3208*1.12</f>
        <v>173365.92</v>
      </c>
      <c r="Y3208" s="58"/>
      <c r="Z3208" s="50">
        <v>2016</v>
      </c>
      <c r="AA3208" s="50" t="s">
        <v>3861</v>
      </c>
      <c r="AB3208" s="238" t="s">
        <v>2193</v>
      </c>
      <c r="AC3208" s="211" t="s">
        <v>277</v>
      </c>
      <c r="AD3208" s="196"/>
      <c r="AE3208" s="196"/>
      <c r="AF3208" s="196"/>
      <c r="AG3208" s="263"/>
      <c r="AH3208" s="263"/>
      <c r="AI3208" s="263"/>
      <c r="AJ3208" s="263"/>
      <c r="AK3208" s="2" t="s">
        <v>3862</v>
      </c>
      <c r="AL3208" s="190"/>
      <c r="AM3208" s="324"/>
      <c r="AN3208" s="324"/>
    </row>
    <row r="3209" spans="1:40" s="552" customFormat="1" ht="100.5" customHeight="1">
      <c r="A3209" s="540" t="s">
        <v>2685</v>
      </c>
      <c r="B3209" s="493" t="s">
        <v>243</v>
      </c>
      <c r="C3209" s="495" t="s">
        <v>2557</v>
      </c>
      <c r="D3209" s="495" t="s">
        <v>2558</v>
      </c>
      <c r="E3209" s="543" t="s">
        <v>2559</v>
      </c>
      <c r="F3209" s="543" t="s">
        <v>2558</v>
      </c>
      <c r="G3209" s="543" t="s">
        <v>2559</v>
      </c>
      <c r="H3209" s="543" t="s">
        <v>2560</v>
      </c>
      <c r="I3209" s="543" t="s">
        <v>2561</v>
      </c>
      <c r="J3209" s="699" t="s">
        <v>38</v>
      </c>
      <c r="K3209" s="541">
        <v>100</v>
      </c>
      <c r="L3209" s="506">
        <v>711000000</v>
      </c>
      <c r="M3209" s="496" t="s">
        <v>73</v>
      </c>
      <c r="N3209" s="497" t="s">
        <v>1233</v>
      </c>
      <c r="O3209" s="699" t="s">
        <v>2686</v>
      </c>
      <c r="P3209" s="699"/>
      <c r="Q3209" s="494" t="s">
        <v>2192</v>
      </c>
      <c r="R3209" s="493" t="s">
        <v>2404</v>
      </c>
      <c r="S3209" s="726"/>
      <c r="T3209" s="493" t="s">
        <v>51</v>
      </c>
      <c r="U3209" s="726"/>
      <c r="V3209" s="726">
        <v>689908</v>
      </c>
      <c r="W3209" s="703">
        <v>0</v>
      </c>
      <c r="X3209" s="545">
        <v>0</v>
      </c>
      <c r="Y3209" s="546" t="s">
        <v>77</v>
      </c>
      <c r="Z3209" s="495">
        <v>2016</v>
      </c>
      <c r="AA3209" s="495"/>
      <c r="AB3209" s="499" t="s">
        <v>2193</v>
      </c>
      <c r="AC3209" s="547" t="s">
        <v>277</v>
      </c>
      <c r="AD3209" s="548"/>
      <c r="AE3209" s="548"/>
      <c r="AF3209" s="548"/>
      <c r="AG3209" s="549"/>
      <c r="AH3209" s="549"/>
      <c r="AI3209" s="549"/>
      <c r="AJ3209" s="549"/>
      <c r="AK3209" s="501" t="s">
        <v>2371</v>
      </c>
      <c r="AL3209" s="550"/>
      <c r="AM3209" s="551"/>
      <c r="AN3209" s="551"/>
    </row>
    <row r="3210" spans="1:40" s="192" customFormat="1" ht="100.5" customHeight="1">
      <c r="A3210" s="4" t="s">
        <v>3930</v>
      </c>
      <c r="B3210" s="49" t="s">
        <v>243</v>
      </c>
      <c r="C3210" s="50" t="s">
        <v>2557</v>
      </c>
      <c r="D3210" s="50" t="s">
        <v>2558</v>
      </c>
      <c r="E3210" s="51" t="s">
        <v>2559</v>
      </c>
      <c r="F3210" s="51" t="s">
        <v>2558</v>
      </c>
      <c r="G3210" s="51" t="s">
        <v>2559</v>
      </c>
      <c r="H3210" s="51" t="s">
        <v>2560</v>
      </c>
      <c r="I3210" s="51" t="s">
        <v>2561</v>
      </c>
      <c r="J3210" s="98" t="s">
        <v>38</v>
      </c>
      <c r="K3210" s="53">
        <v>100</v>
      </c>
      <c r="L3210" s="95">
        <v>311000000</v>
      </c>
      <c r="M3210" s="8" t="s">
        <v>342</v>
      </c>
      <c r="N3210" s="100" t="s">
        <v>1199</v>
      </c>
      <c r="O3210" s="98" t="s">
        <v>2686</v>
      </c>
      <c r="P3210" s="98"/>
      <c r="Q3210" s="55" t="s">
        <v>2192</v>
      </c>
      <c r="R3210" s="49" t="s">
        <v>2404</v>
      </c>
      <c r="S3210" s="468"/>
      <c r="T3210" s="49" t="s">
        <v>51</v>
      </c>
      <c r="U3210" s="468"/>
      <c r="V3210" s="468">
        <v>689908</v>
      </c>
      <c r="W3210" s="468">
        <v>689908</v>
      </c>
      <c r="X3210" s="60">
        <f t="shared" ref="X3210" si="212">W3210*1.12</f>
        <v>772696.96000000008</v>
      </c>
      <c r="Y3210" s="58"/>
      <c r="Z3210" s="50">
        <v>2016</v>
      </c>
      <c r="AA3210" s="50" t="s">
        <v>3861</v>
      </c>
      <c r="AB3210" s="238" t="s">
        <v>2193</v>
      </c>
      <c r="AC3210" s="211" t="s">
        <v>277</v>
      </c>
      <c r="AD3210" s="196"/>
      <c r="AE3210" s="196"/>
      <c r="AF3210" s="196"/>
      <c r="AG3210" s="263"/>
      <c r="AH3210" s="263"/>
      <c r="AI3210" s="263"/>
      <c r="AJ3210" s="263"/>
      <c r="AK3210" s="2" t="s">
        <v>3862</v>
      </c>
      <c r="AL3210" s="190"/>
      <c r="AM3210" s="324"/>
      <c r="AN3210" s="324"/>
    </row>
    <row r="3211" spans="1:40" s="552" customFormat="1" ht="100.5" customHeight="1">
      <c r="A3211" s="540" t="s">
        <v>2687</v>
      </c>
      <c r="B3211" s="493" t="s">
        <v>243</v>
      </c>
      <c r="C3211" s="495" t="s">
        <v>2557</v>
      </c>
      <c r="D3211" s="495" t="s">
        <v>2558</v>
      </c>
      <c r="E3211" s="543" t="s">
        <v>2559</v>
      </c>
      <c r="F3211" s="543" t="s">
        <v>2558</v>
      </c>
      <c r="G3211" s="543" t="s">
        <v>2559</v>
      </c>
      <c r="H3211" s="543" t="s">
        <v>2560</v>
      </c>
      <c r="I3211" s="543" t="s">
        <v>2561</v>
      </c>
      <c r="J3211" s="699" t="s">
        <v>38</v>
      </c>
      <c r="K3211" s="541">
        <v>100</v>
      </c>
      <c r="L3211" s="506">
        <v>711000000</v>
      </c>
      <c r="M3211" s="496" t="s">
        <v>73</v>
      </c>
      <c r="N3211" s="497" t="s">
        <v>1233</v>
      </c>
      <c r="O3211" s="725" t="s">
        <v>2688</v>
      </c>
      <c r="P3211" s="699"/>
      <c r="Q3211" s="494" t="s">
        <v>2192</v>
      </c>
      <c r="R3211" s="493" t="s">
        <v>2404</v>
      </c>
      <c r="S3211" s="701"/>
      <c r="T3211" s="493" t="s">
        <v>51</v>
      </c>
      <c r="U3211" s="701"/>
      <c r="V3211" s="701">
        <v>92703</v>
      </c>
      <c r="W3211" s="703">
        <v>0</v>
      </c>
      <c r="X3211" s="545">
        <v>0</v>
      </c>
      <c r="Y3211" s="546" t="s">
        <v>77</v>
      </c>
      <c r="Z3211" s="495">
        <v>2016</v>
      </c>
      <c r="AA3211" s="495"/>
      <c r="AB3211" s="499" t="s">
        <v>2193</v>
      </c>
      <c r="AC3211" s="547" t="s">
        <v>277</v>
      </c>
      <c r="AD3211" s="548"/>
      <c r="AE3211" s="548"/>
      <c r="AF3211" s="548"/>
      <c r="AG3211" s="549"/>
      <c r="AH3211" s="549"/>
      <c r="AI3211" s="549"/>
      <c r="AJ3211" s="549"/>
      <c r="AK3211" s="501" t="s">
        <v>2371</v>
      </c>
      <c r="AL3211" s="550"/>
      <c r="AM3211" s="551"/>
      <c r="AN3211" s="551"/>
    </row>
    <row r="3212" spans="1:40" s="192" customFormat="1" ht="100.5" customHeight="1">
      <c r="A3212" s="4" t="s">
        <v>3931</v>
      </c>
      <c r="B3212" s="49" t="s">
        <v>243</v>
      </c>
      <c r="C3212" s="50" t="s">
        <v>2557</v>
      </c>
      <c r="D3212" s="50" t="s">
        <v>2558</v>
      </c>
      <c r="E3212" s="51" t="s">
        <v>2559</v>
      </c>
      <c r="F3212" s="51" t="s">
        <v>2558</v>
      </c>
      <c r="G3212" s="51" t="s">
        <v>2559</v>
      </c>
      <c r="H3212" s="51" t="s">
        <v>2560</v>
      </c>
      <c r="I3212" s="51" t="s">
        <v>2561</v>
      </c>
      <c r="J3212" s="98" t="s">
        <v>38</v>
      </c>
      <c r="K3212" s="53">
        <v>100</v>
      </c>
      <c r="L3212" s="95">
        <v>311000000</v>
      </c>
      <c r="M3212" s="8" t="s">
        <v>342</v>
      </c>
      <c r="N3212" s="100" t="s">
        <v>1199</v>
      </c>
      <c r="O3212" s="717" t="s">
        <v>2688</v>
      </c>
      <c r="P3212" s="98"/>
      <c r="Q3212" s="55" t="s">
        <v>2192</v>
      </c>
      <c r="R3212" s="49" t="s">
        <v>2404</v>
      </c>
      <c r="S3212" s="415"/>
      <c r="T3212" s="49" t="s">
        <v>51</v>
      </c>
      <c r="U3212" s="415"/>
      <c r="V3212" s="415">
        <v>92703</v>
      </c>
      <c r="W3212" s="415">
        <v>92703</v>
      </c>
      <c r="X3212" s="60">
        <f t="shared" ref="X3212" si="213">W3212*1.12</f>
        <v>103827.36000000002</v>
      </c>
      <c r="Y3212" s="58"/>
      <c r="Z3212" s="50">
        <v>2016</v>
      </c>
      <c r="AA3212" s="50" t="s">
        <v>3861</v>
      </c>
      <c r="AB3212" s="238" t="s">
        <v>2193</v>
      </c>
      <c r="AC3212" s="211" t="s">
        <v>277</v>
      </c>
      <c r="AD3212" s="196"/>
      <c r="AE3212" s="196"/>
      <c r="AF3212" s="196"/>
      <c r="AG3212" s="263"/>
      <c r="AH3212" s="263"/>
      <c r="AI3212" s="263"/>
      <c r="AJ3212" s="263"/>
      <c r="AK3212" s="2" t="s">
        <v>3862</v>
      </c>
      <c r="AL3212" s="190"/>
      <c r="AM3212" s="324"/>
      <c r="AN3212" s="324"/>
    </row>
    <row r="3213" spans="1:40" s="552" customFormat="1" ht="100.5" customHeight="1">
      <c r="A3213" s="540" t="s">
        <v>2689</v>
      </c>
      <c r="B3213" s="493" t="s">
        <v>243</v>
      </c>
      <c r="C3213" s="495" t="s">
        <v>2557</v>
      </c>
      <c r="D3213" s="495" t="s">
        <v>2558</v>
      </c>
      <c r="E3213" s="543" t="s">
        <v>2559</v>
      </c>
      <c r="F3213" s="543" t="s">
        <v>2558</v>
      </c>
      <c r="G3213" s="543" t="s">
        <v>2559</v>
      </c>
      <c r="H3213" s="543" t="s">
        <v>2560</v>
      </c>
      <c r="I3213" s="543" t="s">
        <v>2561</v>
      </c>
      <c r="J3213" s="699" t="s">
        <v>38</v>
      </c>
      <c r="K3213" s="541">
        <v>100</v>
      </c>
      <c r="L3213" s="506">
        <v>711000000</v>
      </c>
      <c r="M3213" s="496" t="s">
        <v>73</v>
      </c>
      <c r="N3213" s="497" t="s">
        <v>1233</v>
      </c>
      <c r="O3213" s="725" t="s">
        <v>2690</v>
      </c>
      <c r="P3213" s="699"/>
      <c r="Q3213" s="494" t="s">
        <v>2192</v>
      </c>
      <c r="R3213" s="493" t="s">
        <v>2404</v>
      </c>
      <c r="S3213" s="701"/>
      <c r="T3213" s="493" t="s">
        <v>51</v>
      </c>
      <c r="U3213" s="701"/>
      <c r="V3213" s="701">
        <v>96892</v>
      </c>
      <c r="W3213" s="703">
        <v>0</v>
      </c>
      <c r="X3213" s="545">
        <v>0</v>
      </c>
      <c r="Y3213" s="546" t="s">
        <v>77</v>
      </c>
      <c r="Z3213" s="495">
        <v>2016</v>
      </c>
      <c r="AA3213" s="495"/>
      <c r="AB3213" s="499" t="s">
        <v>2193</v>
      </c>
      <c r="AC3213" s="547" t="s">
        <v>277</v>
      </c>
      <c r="AD3213" s="548"/>
      <c r="AE3213" s="548"/>
      <c r="AF3213" s="548"/>
      <c r="AG3213" s="549"/>
      <c r="AH3213" s="549"/>
      <c r="AI3213" s="549"/>
      <c r="AJ3213" s="549"/>
      <c r="AK3213" s="501" t="s">
        <v>2371</v>
      </c>
      <c r="AL3213" s="550"/>
      <c r="AM3213" s="551"/>
      <c r="AN3213" s="551"/>
    </row>
    <row r="3214" spans="1:40" s="192" customFormat="1" ht="100.5" customHeight="1">
      <c r="A3214" s="4" t="s">
        <v>3932</v>
      </c>
      <c r="B3214" s="49" t="s">
        <v>243</v>
      </c>
      <c r="C3214" s="50" t="s">
        <v>2557</v>
      </c>
      <c r="D3214" s="50" t="s">
        <v>2558</v>
      </c>
      <c r="E3214" s="51" t="s">
        <v>2559</v>
      </c>
      <c r="F3214" s="51" t="s">
        <v>2558</v>
      </c>
      <c r="G3214" s="51" t="s">
        <v>2559</v>
      </c>
      <c r="H3214" s="51" t="s">
        <v>2560</v>
      </c>
      <c r="I3214" s="51" t="s">
        <v>2561</v>
      </c>
      <c r="J3214" s="98" t="s">
        <v>38</v>
      </c>
      <c r="K3214" s="53">
        <v>100</v>
      </c>
      <c r="L3214" s="95">
        <v>311000000</v>
      </c>
      <c r="M3214" s="8" t="s">
        <v>342</v>
      </c>
      <c r="N3214" s="100" t="s">
        <v>1199</v>
      </c>
      <c r="O3214" s="717" t="s">
        <v>2690</v>
      </c>
      <c r="P3214" s="98"/>
      <c r="Q3214" s="55" t="s">
        <v>2192</v>
      </c>
      <c r="R3214" s="49" t="s">
        <v>2404</v>
      </c>
      <c r="S3214" s="415"/>
      <c r="T3214" s="49" t="s">
        <v>51</v>
      </c>
      <c r="U3214" s="415"/>
      <c r="V3214" s="415">
        <v>96892</v>
      </c>
      <c r="W3214" s="415">
        <v>96892</v>
      </c>
      <c r="X3214" s="60">
        <f t="shared" ref="X3214" si="214">W3214*1.12</f>
        <v>108519.04000000001</v>
      </c>
      <c r="Y3214" s="58"/>
      <c r="Z3214" s="50">
        <v>2016</v>
      </c>
      <c r="AA3214" s="50" t="s">
        <v>3861</v>
      </c>
      <c r="AB3214" s="238" t="s">
        <v>2193</v>
      </c>
      <c r="AC3214" s="211" t="s">
        <v>277</v>
      </c>
      <c r="AD3214" s="196"/>
      <c r="AE3214" s="196"/>
      <c r="AF3214" s="196"/>
      <c r="AG3214" s="263"/>
      <c r="AH3214" s="263"/>
      <c r="AI3214" s="263"/>
      <c r="AJ3214" s="263"/>
      <c r="AK3214" s="2" t="s">
        <v>3862</v>
      </c>
      <c r="AL3214" s="190"/>
      <c r="AM3214" s="324"/>
      <c r="AN3214" s="324"/>
    </row>
    <row r="3215" spans="1:40" s="552" customFormat="1" ht="100.5" customHeight="1">
      <c r="A3215" s="540" t="s">
        <v>2691</v>
      </c>
      <c r="B3215" s="493" t="s">
        <v>243</v>
      </c>
      <c r="C3215" s="495" t="s">
        <v>2557</v>
      </c>
      <c r="D3215" s="495" t="s">
        <v>2558</v>
      </c>
      <c r="E3215" s="543" t="s">
        <v>2559</v>
      </c>
      <c r="F3215" s="543" t="s">
        <v>2558</v>
      </c>
      <c r="G3215" s="543" t="s">
        <v>2559</v>
      </c>
      <c r="H3215" s="543" t="s">
        <v>2560</v>
      </c>
      <c r="I3215" s="543" t="s">
        <v>2561</v>
      </c>
      <c r="J3215" s="699" t="s">
        <v>38</v>
      </c>
      <c r="K3215" s="541">
        <v>100</v>
      </c>
      <c r="L3215" s="506">
        <v>711000000</v>
      </c>
      <c r="M3215" s="496" t="s">
        <v>73</v>
      </c>
      <c r="N3215" s="497" t="s">
        <v>1233</v>
      </c>
      <c r="O3215" s="725" t="s">
        <v>2692</v>
      </c>
      <c r="P3215" s="699"/>
      <c r="Q3215" s="494" t="s">
        <v>2192</v>
      </c>
      <c r="R3215" s="493" t="s">
        <v>2404</v>
      </c>
      <c r="S3215" s="701"/>
      <c r="T3215" s="493" t="s">
        <v>51</v>
      </c>
      <c r="U3215" s="701"/>
      <c r="V3215" s="701">
        <v>168749</v>
      </c>
      <c r="W3215" s="703">
        <v>0</v>
      </c>
      <c r="X3215" s="545">
        <v>0</v>
      </c>
      <c r="Y3215" s="546" t="s">
        <v>77</v>
      </c>
      <c r="Z3215" s="495">
        <v>2016</v>
      </c>
      <c r="AA3215" s="495"/>
      <c r="AB3215" s="499" t="s">
        <v>2193</v>
      </c>
      <c r="AC3215" s="547" t="s">
        <v>277</v>
      </c>
      <c r="AD3215" s="548"/>
      <c r="AE3215" s="548"/>
      <c r="AF3215" s="548"/>
      <c r="AG3215" s="549"/>
      <c r="AH3215" s="549"/>
      <c r="AI3215" s="549"/>
      <c r="AJ3215" s="549"/>
      <c r="AK3215" s="501" t="s">
        <v>2371</v>
      </c>
      <c r="AL3215" s="550"/>
      <c r="AM3215" s="551"/>
      <c r="AN3215" s="551"/>
    </row>
    <row r="3216" spans="1:40" s="192" customFormat="1" ht="100.5" customHeight="1">
      <c r="A3216" s="4" t="s">
        <v>3933</v>
      </c>
      <c r="B3216" s="49" t="s">
        <v>243</v>
      </c>
      <c r="C3216" s="50" t="s">
        <v>2557</v>
      </c>
      <c r="D3216" s="50" t="s">
        <v>2558</v>
      </c>
      <c r="E3216" s="51" t="s">
        <v>2559</v>
      </c>
      <c r="F3216" s="51" t="s">
        <v>2558</v>
      </c>
      <c r="G3216" s="51" t="s">
        <v>2559</v>
      </c>
      <c r="H3216" s="51" t="s">
        <v>2560</v>
      </c>
      <c r="I3216" s="51" t="s">
        <v>2561</v>
      </c>
      <c r="J3216" s="98" t="s">
        <v>38</v>
      </c>
      <c r="K3216" s="53">
        <v>100</v>
      </c>
      <c r="L3216" s="95">
        <v>311000000</v>
      </c>
      <c r="M3216" s="8" t="s">
        <v>342</v>
      </c>
      <c r="N3216" s="100" t="s">
        <v>1199</v>
      </c>
      <c r="O3216" s="717" t="s">
        <v>2692</v>
      </c>
      <c r="P3216" s="98"/>
      <c r="Q3216" s="55" t="s">
        <v>2192</v>
      </c>
      <c r="R3216" s="49" t="s">
        <v>2404</v>
      </c>
      <c r="S3216" s="415"/>
      <c r="T3216" s="49" t="s">
        <v>51</v>
      </c>
      <c r="U3216" s="415"/>
      <c r="V3216" s="415">
        <v>168749</v>
      </c>
      <c r="W3216" s="415">
        <v>168749</v>
      </c>
      <c r="X3216" s="60">
        <f t="shared" ref="X3216" si="215">W3216*1.12</f>
        <v>188998.88</v>
      </c>
      <c r="Y3216" s="58"/>
      <c r="Z3216" s="50">
        <v>2016</v>
      </c>
      <c r="AA3216" s="50" t="s">
        <v>3861</v>
      </c>
      <c r="AB3216" s="238" t="s">
        <v>2193</v>
      </c>
      <c r="AC3216" s="211" t="s">
        <v>277</v>
      </c>
      <c r="AD3216" s="196"/>
      <c r="AE3216" s="196"/>
      <c r="AF3216" s="196"/>
      <c r="AG3216" s="263"/>
      <c r="AH3216" s="263"/>
      <c r="AI3216" s="263"/>
      <c r="AJ3216" s="263"/>
      <c r="AK3216" s="2" t="s">
        <v>3862</v>
      </c>
      <c r="AL3216" s="190"/>
      <c r="AM3216" s="324"/>
      <c r="AN3216" s="324"/>
    </row>
    <row r="3217" spans="1:40" s="552" customFormat="1" ht="100.5" customHeight="1">
      <c r="A3217" s="540" t="s">
        <v>2693</v>
      </c>
      <c r="B3217" s="493" t="s">
        <v>243</v>
      </c>
      <c r="C3217" s="495" t="s">
        <v>2557</v>
      </c>
      <c r="D3217" s="495" t="s">
        <v>2558</v>
      </c>
      <c r="E3217" s="543" t="s">
        <v>2559</v>
      </c>
      <c r="F3217" s="543" t="s">
        <v>2558</v>
      </c>
      <c r="G3217" s="543" t="s">
        <v>2559</v>
      </c>
      <c r="H3217" s="543" t="s">
        <v>2560</v>
      </c>
      <c r="I3217" s="543" t="s">
        <v>2561</v>
      </c>
      <c r="J3217" s="699" t="s">
        <v>38</v>
      </c>
      <c r="K3217" s="541">
        <v>100</v>
      </c>
      <c r="L3217" s="506">
        <v>711000000</v>
      </c>
      <c r="M3217" s="496" t="s">
        <v>73</v>
      </c>
      <c r="N3217" s="497" t="s">
        <v>1233</v>
      </c>
      <c r="O3217" s="543" t="s">
        <v>2694</v>
      </c>
      <c r="P3217" s="699"/>
      <c r="Q3217" s="494" t="s">
        <v>2192</v>
      </c>
      <c r="R3217" s="493" t="s">
        <v>2404</v>
      </c>
      <c r="S3217" s="707"/>
      <c r="T3217" s="493" t="s">
        <v>51</v>
      </c>
      <c r="U3217" s="707"/>
      <c r="V3217" s="707">
        <v>337298</v>
      </c>
      <c r="W3217" s="703">
        <v>0</v>
      </c>
      <c r="X3217" s="545">
        <v>0</v>
      </c>
      <c r="Y3217" s="546" t="s">
        <v>77</v>
      </c>
      <c r="Z3217" s="495">
        <v>2016</v>
      </c>
      <c r="AA3217" s="495"/>
      <c r="AB3217" s="499" t="s">
        <v>2193</v>
      </c>
      <c r="AC3217" s="547" t="s">
        <v>277</v>
      </c>
      <c r="AD3217" s="548"/>
      <c r="AE3217" s="548"/>
      <c r="AF3217" s="548"/>
      <c r="AG3217" s="549"/>
      <c r="AH3217" s="549"/>
      <c r="AI3217" s="549"/>
      <c r="AJ3217" s="549"/>
      <c r="AK3217" s="501" t="s">
        <v>2371</v>
      </c>
      <c r="AL3217" s="550"/>
      <c r="AM3217" s="551"/>
      <c r="AN3217" s="551"/>
    </row>
    <row r="3218" spans="1:40" s="192" customFormat="1" ht="100.5" customHeight="1">
      <c r="A3218" s="4" t="s">
        <v>3934</v>
      </c>
      <c r="B3218" s="49" t="s">
        <v>243</v>
      </c>
      <c r="C3218" s="50" t="s">
        <v>2557</v>
      </c>
      <c r="D3218" s="50" t="s">
        <v>2558</v>
      </c>
      <c r="E3218" s="51" t="s">
        <v>2559</v>
      </c>
      <c r="F3218" s="51" t="s">
        <v>2558</v>
      </c>
      <c r="G3218" s="51" t="s">
        <v>2559</v>
      </c>
      <c r="H3218" s="51" t="s">
        <v>2560</v>
      </c>
      <c r="I3218" s="51" t="s">
        <v>2561</v>
      </c>
      <c r="J3218" s="98" t="s">
        <v>38</v>
      </c>
      <c r="K3218" s="53">
        <v>100</v>
      </c>
      <c r="L3218" s="95">
        <v>311000000</v>
      </c>
      <c r="M3218" s="8" t="s">
        <v>342</v>
      </c>
      <c r="N3218" s="100" t="s">
        <v>1199</v>
      </c>
      <c r="O3218" s="51" t="s">
        <v>2694</v>
      </c>
      <c r="P3218" s="98"/>
      <c r="Q3218" s="55" t="s">
        <v>2192</v>
      </c>
      <c r="R3218" s="49" t="s">
        <v>2404</v>
      </c>
      <c r="S3218" s="57"/>
      <c r="T3218" s="49" t="s">
        <v>51</v>
      </c>
      <c r="U3218" s="57"/>
      <c r="V3218" s="57">
        <v>337298</v>
      </c>
      <c r="W3218" s="57">
        <v>337298</v>
      </c>
      <c r="X3218" s="60">
        <f t="shared" ref="X3218" si="216">W3218*1.12</f>
        <v>377773.76</v>
      </c>
      <c r="Y3218" s="58"/>
      <c r="Z3218" s="50">
        <v>2016</v>
      </c>
      <c r="AA3218" s="50" t="s">
        <v>3861</v>
      </c>
      <c r="AB3218" s="238" t="s">
        <v>2193</v>
      </c>
      <c r="AC3218" s="211" t="s">
        <v>277</v>
      </c>
      <c r="AD3218" s="196"/>
      <c r="AE3218" s="196"/>
      <c r="AF3218" s="196"/>
      <c r="AG3218" s="263"/>
      <c r="AH3218" s="263"/>
      <c r="AI3218" s="263"/>
      <c r="AJ3218" s="263"/>
      <c r="AK3218" s="2" t="s">
        <v>3862</v>
      </c>
      <c r="AL3218" s="190"/>
      <c r="AM3218" s="324"/>
      <c r="AN3218" s="324"/>
    </row>
    <row r="3219" spans="1:40" s="552" customFormat="1" ht="100.5" customHeight="1">
      <c r="A3219" s="540" t="s">
        <v>2695</v>
      </c>
      <c r="B3219" s="493" t="s">
        <v>243</v>
      </c>
      <c r="C3219" s="495" t="s">
        <v>2557</v>
      </c>
      <c r="D3219" s="495" t="s">
        <v>2558</v>
      </c>
      <c r="E3219" s="543" t="s">
        <v>2559</v>
      </c>
      <c r="F3219" s="543" t="s">
        <v>2558</v>
      </c>
      <c r="G3219" s="543" t="s">
        <v>2559</v>
      </c>
      <c r="H3219" s="543" t="s">
        <v>2560</v>
      </c>
      <c r="I3219" s="543" t="s">
        <v>2561</v>
      </c>
      <c r="J3219" s="699" t="s">
        <v>38</v>
      </c>
      <c r="K3219" s="541">
        <v>100</v>
      </c>
      <c r="L3219" s="506">
        <v>711000000</v>
      </c>
      <c r="M3219" s="496" t="s">
        <v>73</v>
      </c>
      <c r="N3219" s="497" t="s">
        <v>1233</v>
      </c>
      <c r="O3219" s="543" t="s">
        <v>2204</v>
      </c>
      <c r="P3219" s="699"/>
      <c r="Q3219" s="494" t="s">
        <v>2192</v>
      </c>
      <c r="R3219" s="493" t="s">
        <v>2404</v>
      </c>
      <c r="S3219" s="707"/>
      <c r="T3219" s="493" t="s">
        <v>51</v>
      </c>
      <c r="U3219" s="707"/>
      <c r="V3219" s="707">
        <v>1176537</v>
      </c>
      <c r="W3219" s="703">
        <v>0</v>
      </c>
      <c r="X3219" s="545">
        <v>0</v>
      </c>
      <c r="Y3219" s="546" t="s">
        <v>77</v>
      </c>
      <c r="Z3219" s="495">
        <v>2016</v>
      </c>
      <c r="AA3219" s="495"/>
      <c r="AB3219" s="499" t="s">
        <v>2193</v>
      </c>
      <c r="AC3219" s="547" t="s">
        <v>277</v>
      </c>
      <c r="AD3219" s="548"/>
      <c r="AE3219" s="548"/>
      <c r="AF3219" s="548"/>
      <c r="AG3219" s="549"/>
      <c r="AH3219" s="549"/>
      <c r="AI3219" s="549"/>
      <c r="AJ3219" s="549"/>
      <c r="AK3219" s="501" t="s">
        <v>2371</v>
      </c>
      <c r="AL3219" s="550"/>
      <c r="AM3219" s="551"/>
      <c r="AN3219" s="551"/>
    </row>
    <row r="3220" spans="1:40" s="192" customFormat="1" ht="100.5" customHeight="1">
      <c r="A3220" s="4" t="s">
        <v>3935</v>
      </c>
      <c r="B3220" s="49" t="s">
        <v>243</v>
      </c>
      <c r="C3220" s="50" t="s">
        <v>2557</v>
      </c>
      <c r="D3220" s="50" t="s">
        <v>2558</v>
      </c>
      <c r="E3220" s="51" t="s">
        <v>2559</v>
      </c>
      <c r="F3220" s="51" t="s">
        <v>2558</v>
      </c>
      <c r="G3220" s="51" t="s">
        <v>2559</v>
      </c>
      <c r="H3220" s="51" t="s">
        <v>2560</v>
      </c>
      <c r="I3220" s="51" t="s">
        <v>2561</v>
      </c>
      <c r="J3220" s="98" t="s">
        <v>38</v>
      </c>
      <c r="K3220" s="53">
        <v>100</v>
      </c>
      <c r="L3220" s="95">
        <v>311000000</v>
      </c>
      <c r="M3220" s="8" t="s">
        <v>342</v>
      </c>
      <c r="N3220" s="100" t="s">
        <v>1199</v>
      </c>
      <c r="O3220" s="51" t="s">
        <v>2204</v>
      </c>
      <c r="P3220" s="98"/>
      <c r="Q3220" s="55" t="s">
        <v>2192</v>
      </c>
      <c r="R3220" s="49" t="s">
        <v>2404</v>
      </c>
      <c r="S3220" s="57"/>
      <c r="T3220" s="49" t="s">
        <v>51</v>
      </c>
      <c r="U3220" s="57"/>
      <c r="V3220" s="57">
        <v>1176537</v>
      </c>
      <c r="W3220" s="57">
        <v>1176537</v>
      </c>
      <c r="X3220" s="60">
        <f t="shared" ref="X3220" si="217">W3220*1.12</f>
        <v>1317721.4400000002</v>
      </c>
      <c r="Y3220" s="58"/>
      <c r="Z3220" s="50">
        <v>2016</v>
      </c>
      <c r="AA3220" s="50" t="s">
        <v>3861</v>
      </c>
      <c r="AB3220" s="238" t="s">
        <v>2193</v>
      </c>
      <c r="AC3220" s="211" t="s">
        <v>277</v>
      </c>
      <c r="AD3220" s="196"/>
      <c r="AE3220" s="196"/>
      <c r="AF3220" s="196"/>
      <c r="AG3220" s="263"/>
      <c r="AH3220" s="263"/>
      <c r="AI3220" s="263"/>
      <c r="AJ3220" s="263"/>
      <c r="AK3220" s="2" t="s">
        <v>3862</v>
      </c>
      <c r="AL3220" s="190"/>
      <c r="AM3220" s="324"/>
      <c r="AN3220" s="324"/>
    </row>
    <row r="3221" spans="1:40" s="552" customFormat="1" ht="100.5" customHeight="1">
      <c r="A3221" s="540" t="s">
        <v>2696</v>
      </c>
      <c r="B3221" s="493" t="s">
        <v>243</v>
      </c>
      <c r="C3221" s="495" t="s">
        <v>2557</v>
      </c>
      <c r="D3221" s="495" t="s">
        <v>2558</v>
      </c>
      <c r="E3221" s="543" t="s">
        <v>2559</v>
      </c>
      <c r="F3221" s="543" t="s">
        <v>2558</v>
      </c>
      <c r="G3221" s="543" t="s">
        <v>2559</v>
      </c>
      <c r="H3221" s="543" t="s">
        <v>2560</v>
      </c>
      <c r="I3221" s="543" t="s">
        <v>2561</v>
      </c>
      <c r="J3221" s="699" t="s">
        <v>38</v>
      </c>
      <c r="K3221" s="541">
        <v>100</v>
      </c>
      <c r="L3221" s="506">
        <v>711000000</v>
      </c>
      <c r="M3221" s="496" t="s">
        <v>73</v>
      </c>
      <c r="N3221" s="497" t="s">
        <v>1233</v>
      </c>
      <c r="O3221" s="699" t="s">
        <v>2697</v>
      </c>
      <c r="P3221" s="699"/>
      <c r="Q3221" s="494" t="s">
        <v>2192</v>
      </c>
      <c r="R3221" s="493" t="s">
        <v>2404</v>
      </c>
      <c r="S3221" s="707"/>
      <c r="T3221" s="493" t="s">
        <v>51</v>
      </c>
      <c r="U3221" s="707"/>
      <c r="V3221" s="707">
        <v>173626</v>
      </c>
      <c r="W3221" s="703">
        <v>0</v>
      </c>
      <c r="X3221" s="545">
        <v>0</v>
      </c>
      <c r="Y3221" s="546" t="s">
        <v>77</v>
      </c>
      <c r="Z3221" s="495">
        <v>2016</v>
      </c>
      <c r="AA3221" s="495"/>
      <c r="AB3221" s="499" t="s">
        <v>2193</v>
      </c>
      <c r="AC3221" s="547" t="s">
        <v>277</v>
      </c>
      <c r="AD3221" s="548"/>
      <c r="AE3221" s="548"/>
      <c r="AF3221" s="548"/>
      <c r="AG3221" s="549"/>
      <c r="AH3221" s="549"/>
      <c r="AI3221" s="549"/>
      <c r="AJ3221" s="549"/>
      <c r="AK3221" s="501" t="s">
        <v>2371</v>
      </c>
      <c r="AL3221" s="550"/>
      <c r="AM3221" s="551"/>
      <c r="AN3221" s="551"/>
    </row>
    <row r="3222" spans="1:40" s="192" customFormat="1" ht="100.5" customHeight="1">
      <c r="A3222" s="4" t="s">
        <v>3936</v>
      </c>
      <c r="B3222" s="49" t="s">
        <v>243</v>
      </c>
      <c r="C3222" s="50" t="s">
        <v>2557</v>
      </c>
      <c r="D3222" s="50" t="s">
        <v>2558</v>
      </c>
      <c r="E3222" s="51" t="s">
        <v>2559</v>
      </c>
      <c r="F3222" s="51" t="s">
        <v>2558</v>
      </c>
      <c r="G3222" s="51" t="s">
        <v>2559</v>
      </c>
      <c r="H3222" s="51" t="s">
        <v>2560</v>
      </c>
      <c r="I3222" s="51" t="s">
        <v>2561</v>
      </c>
      <c r="J3222" s="98" t="s">
        <v>38</v>
      </c>
      <c r="K3222" s="53">
        <v>100</v>
      </c>
      <c r="L3222" s="95">
        <v>311000000</v>
      </c>
      <c r="M3222" s="8" t="s">
        <v>342</v>
      </c>
      <c r="N3222" s="100" t="s">
        <v>1199</v>
      </c>
      <c r="O3222" s="98" t="s">
        <v>2697</v>
      </c>
      <c r="P3222" s="98"/>
      <c r="Q3222" s="55" t="s">
        <v>2192</v>
      </c>
      <c r="R3222" s="49" t="s">
        <v>2404</v>
      </c>
      <c r="S3222" s="57"/>
      <c r="T3222" s="49" t="s">
        <v>51</v>
      </c>
      <c r="U3222" s="57"/>
      <c r="V3222" s="57">
        <v>173626</v>
      </c>
      <c r="W3222" s="57">
        <v>173626</v>
      </c>
      <c r="X3222" s="60">
        <f t="shared" ref="X3222" si="218">W3222*1.12</f>
        <v>194461.12000000002</v>
      </c>
      <c r="Y3222" s="58"/>
      <c r="Z3222" s="50">
        <v>2016</v>
      </c>
      <c r="AA3222" s="50" t="s">
        <v>3861</v>
      </c>
      <c r="AB3222" s="238" t="s">
        <v>2193</v>
      </c>
      <c r="AC3222" s="211" t="s">
        <v>277</v>
      </c>
      <c r="AD3222" s="196"/>
      <c r="AE3222" s="196"/>
      <c r="AF3222" s="196"/>
      <c r="AG3222" s="263"/>
      <c r="AH3222" s="263"/>
      <c r="AI3222" s="263"/>
      <c r="AJ3222" s="263"/>
      <c r="AK3222" s="2" t="s">
        <v>3862</v>
      </c>
      <c r="AL3222" s="190"/>
      <c r="AM3222" s="324"/>
      <c r="AN3222" s="324"/>
    </row>
    <row r="3223" spans="1:40" s="552" customFormat="1" ht="100.5" customHeight="1">
      <c r="A3223" s="540" t="s">
        <v>2698</v>
      </c>
      <c r="B3223" s="493" t="s">
        <v>243</v>
      </c>
      <c r="C3223" s="495" t="s">
        <v>2557</v>
      </c>
      <c r="D3223" s="495" t="s">
        <v>2558</v>
      </c>
      <c r="E3223" s="543" t="s">
        <v>2559</v>
      </c>
      <c r="F3223" s="543" t="s">
        <v>2558</v>
      </c>
      <c r="G3223" s="543" t="s">
        <v>2559</v>
      </c>
      <c r="H3223" s="543" t="s">
        <v>2560</v>
      </c>
      <c r="I3223" s="543" t="s">
        <v>2561</v>
      </c>
      <c r="J3223" s="559" t="s">
        <v>38</v>
      </c>
      <c r="K3223" s="541">
        <v>100</v>
      </c>
      <c r="L3223" s="506">
        <v>711000000</v>
      </c>
      <c r="M3223" s="496" t="s">
        <v>73</v>
      </c>
      <c r="N3223" s="497" t="s">
        <v>1233</v>
      </c>
      <c r="O3223" s="543" t="s">
        <v>2699</v>
      </c>
      <c r="P3223" s="699"/>
      <c r="Q3223" s="494" t="s">
        <v>2192</v>
      </c>
      <c r="R3223" s="493" t="s">
        <v>2404</v>
      </c>
      <c r="S3223" s="707"/>
      <c r="T3223" s="493" t="s">
        <v>51</v>
      </c>
      <c r="U3223" s="707"/>
      <c r="V3223" s="707">
        <v>805000</v>
      </c>
      <c r="W3223" s="703">
        <v>0</v>
      </c>
      <c r="X3223" s="545">
        <v>0</v>
      </c>
      <c r="Y3223" s="546" t="s">
        <v>77</v>
      </c>
      <c r="Z3223" s="495">
        <v>2016</v>
      </c>
      <c r="AA3223" s="495"/>
      <c r="AB3223" s="499" t="s">
        <v>2193</v>
      </c>
      <c r="AC3223" s="547" t="s">
        <v>277</v>
      </c>
      <c r="AD3223" s="548"/>
      <c r="AE3223" s="548"/>
      <c r="AF3223" s="548"/>
      <c r="AG3223" s="549"/>
      <c r="AH3223" s="549"/>
      <c r="AI3223" s="549"/>
      <c r="AJ3223" s="549"/>
      <c r="AK3223" s="501" t="s">
        <v>2371</v>
      </c>
      <c r="AL3223" s="550"/>
      <c r="AM3223" s="551"/>
      <c r="AN3223" s="551"/>
    </row>
    <row r="3224" spans="1:40" s="192" customFormat="1" ht="100.5" customHeight="1">
      <c r="A3224" s="4" t="s">
        <v>3937</v>
      </c>
      <c r="B3224" s="49" t="s">
        <v>243</v>
      </c>
      <c r="C3224" s="50" t="s">
        <v>2557</v>
      </c>
      <c r="D3224" s="50" t="s">
        <v>2558</v>
      </c>
      <c r="E3224" s="51" t="s">
        <v>2559</v>
      </c>
      <c r="F3224" s="51" t="s">
        <v>2558</v>
      </c>
      <c r="G3224" s="51" t="s">
        <v>2559</v>
      </c>
      <c r="H3224" s="51" t="s">
        <v>2560</v>
      </c>
      <c r="I3224" s="51" t="s">
        <v>2561</v>
      </c>
      <c r="J3224" s="208" t="s">
        <v>38</v>
      </c>
      <c r="K3224" s="53">
        <v>100</v>
      </c>
      <c r="L3224" s="5">
        <v>271034100</v>
      </c>
      <c r="M3224" s="26" t="s">
        <v>84</v>
      </c>
      <c r="N3224" s="100" t="s">
        <v>1199</v>
      </c>
      <c r="O3224" s="51" t="s">
        <v>2699</v>
      </c>
      <c r="P3224" s="98"/>
      <c r="Q3224" s="55" t="s">
        <v>2192</v>
      </c>
      <c r="R3224" s="49" t="s">
        <v>2404</v>
      </c>
      <c r="S3224" s="57"/>
      <c r="T3224" s="49" t="s">
        <v>51</v>
      </c>
      <c r="U3224" s="15"/>
      <c r="V3224" s="718">
        <v>535000</v>
      </c>
      <c r="W3224" s="718">
        <v>535000</v>
      </c>
      <c r="X3224" s="60">
        <f t="shared" ref="X3224" si="219">W3224*1.12</f>
        <v>599200</v>
      </c>
      <c r="Y3224" s="58"/>
      <c r="Z3224" s="50">
        <v>2016</v>
      </c>
      <c r="AA3224" s="50" t="s">
        <v>3938</v>
      </c>
      <c r="AB3224" s="238" t="s">
        <v>2193</v>
      </c>
      <c r="AC3224" s="211" t="s">
        <v>277</v>
      </c>
      <c r="AD3224" s="196"/>
      <c r="AE3224" s="196"/>
      <c r="AF3224" s="196"/>
      <c r="AG3224" s="263"/>
      <c r="AH3224" s="263"/>
      <c r="AI3224" s="263"/>
      <c r="AJ3224" s="263"/>
      <c r="AK3224" s="2" t="s">
        <v>3862</v>
      </c>
      <c r="AL3224" s="190"/>
      <c r="AM3224" s="324"/>
      <c r="AN3224" s="324"/>
    </row>
    <row r="3225" spans="1:40" s="552" customFormat="1" ht="100.5" customHeight="1">
      <c r="A3225" s="540" t="s">
        <v>2700</v>
      </c>
      <c r="B3225" s="493" t="s">
        <v>243</v>
      </c>
      <c r="C3225" s="495" t="s">
        <v>2557</v>
      </c>
      <c r="D3225" s="495" t="s">
        <v>2558</v>
      </c>
      <c r="E3225" s="543" t="s">
        <v>2559</v>
      </c>
      <c r="F3225" s="543" t="s">
        <v>2558</v>
      </c>
      <c r="G3225" s="543" t="s">
        <v>2559</v>
      </c>
      <c r="H3225" s="543" t="s">
        <v>2560</v>
      </c>
      <c r="I3225" s="543" t="s">
        <v>2561</v>
      </c>
      <c r="J3225" s="699" t="s">
        <v>38</v>
      </c>
      <c r="K3225" s="541">
        <v>100</v>
      </c>
      <c r="L3225" s="506">
        <v>711000000</v>
      </c>
      <c r="M3225" s="496" t="s">
        <v>73</v>
      </c>
      <c r="N3225" s="497" t="s">
        <v>1233</v>
      </c>
      <c r="O3225" s="699" t="s">
        <v>2555</v>
      </c>
      <c r="P3225" s="699"/>
      <c r="Q3225" s="494" t="s">
        <v>2192</v>
      </c>
      <c r="R3225" s="493" t="s">
        <v>2404</v>
      </c>
      <c r="S3225" s="701"/>
      <c r="T3225" s="493" t="s">
        <v>51</v>
      </c>
      <c r="U3225" s="701"/>
      <c r="V3225" s="701">
        <v>535000</v>
      </c>
      <c r="W3225" s="703">
        <v>0</v>
      </c>
      <c r="X3225" s="545">
        <v>0</v>
      </c>
      <c r="Y3225" s="546" t="s">
        <v>77</v>
      </c>
      <c r="Z3225" s="495">
        <v>2016</v>
      </c>
      <c r="AA3225" s="495"/>
      <c r="AB3225" s="499" t="s">
        <v>2193</v>
      </c>
      <c r="AC3225" s="547" t="s">
        <v>277</v>
      </c>
      <c r="AD3225" s="548"/>
      <c r="AE3225" s="548"/>
      <c r="AF3225" s="548"/>
      <c r="AG3225" s="549"/>
      <c r="AH3225" s="549"/>
      <c r="AI3225" s="549"/>
      <c r="AJ3225" s="549"/>
      <c r="AK3225" s="501" t="s">
        <v>2371</v>
      </c>
      <c r="AL3225" s="550"/>
      <c r="AM3225" s="551"/>
      <c r="AN3225" s="551"/>
    </row>
    <row r="3226" spans="1:40" s="192" customFormat="1" ht="100.5" customHeight="1">
      <c r="A3226" s="4" t="s">
        <v>3939</v>
      </c>
      <c r="B3226" s="49" t="s">
        <v>243</v>
      </c>
      <c r="C3226" s="50" t="s">
        <v>2557</v>
      </c>
      <c r="D3226" s="50" t="s">
        <v>2558</v>
      </c>
      <c r="E3226" s="51" t="s">
        <v>2559</v>
      </c>
      <c r="F3226" s="51" t="s">
        <v>2558</v>
      </c>
      <c r="G3226" s="51" t="s">
        <v>2559</v>
      </c>
      <c r="H3226" s="51" t="s">
        <v>2560</v>
      </c>
      <c r="I3226" s="51" t="s">
        <v>2561</v>
      </c>
      <c r="J3226" s="98" t="s">
        <v>38</v>
      </c>
      <c r="K3226" s="53">
        <v>100</v>
      </c>
      <c r="L3226" s="5">
        <v>271034100</v>
      </c>
      <c r="M3226" s="26" t="s">
        <v>84</v>
      </c>
      <c r="N3226" s="100" t="s">
        <v>1199</v>
      </c>
      <c r="O3226" s="98" t="s">
        <v>2555</v>
      </c>
      <c r="P3226" s="98"/>
      <c r="Q3226" s="55" t="s">
        <v>2192</v>
      </c>
      <c r="R3226" s="49" t="s">
        <v>2404</v>
      </c>
      <c r="S3226" s="415"/>
      <c r="T3226" s="49" t="s">
        <v>51</v>
      </c>
      <c r="U3226" s="15"/>
      <c r="V3226" s="15">
        <v>805000</v>
      </c>
      <c r="W3226" s="15">
        <v>805000</v>
      </c>
      <c r="X3226" s="60">
        <f t="shared" ref="X3226" si="220">W3226*1.12</f>
        <v>901600.00000000012</v>
      </c>
      <c r="Y3226" s="58"/>
      <c r="Z3226" s="50">
        <v>2016</v>
      </c>
      <c r="AA3226" s="50" t="s">
        <v>3938</v>
      </c>
      <c r="AB3226" s="238" t="s">
        <v>2193</v>
      </c>
      <c r="AC3226" s="211" t="s">
        <v>277</v>
      </c>
      <c r="AD3226" s="196"/>
      <c r="AE3226" s="196"/>
      <c r="AF3226" s="196"/>
      <c r="AG3226" s="263"/>
      <c r="AH3226" s="263"/>
      <c r="AI3226" s="263"/>
      <c r="AJ3226" s="263"/>
      <c r="AK3226" s="2" t="s">
        <v>3862</v>
      </c>
      <c r="AL3226" s="190"/>
      <c r="AM3226" s="324"/>
      <c r="AN3226" s="324"/>
    </row>
    <row r="3227" spans="1:40" s="552" customFormat="1" ht="100.5" customHeight="1">
      <c r="A3227" s="540" t="s">
        <v>2701</v>
      </c>
      <c r="B3227" s="493" t="s">
        <v>243</v>
      </c>
      <c r="C3227" s="495" t="s">
        <v>2557</v>
      </c>
      <c r="D3227" s="495" t="s">
        <v>2558</v>
      </c>
      <c r="E3227" s="543" t="s">
        <v>2559</v>
      </c>
      <c r="F3227" s="543" t="s">
        <v>2558</v>
      </c>
      <c r="G3227" s="543" t="s">
        <v>2559</v>
      </c>
      <c r="H3227" s="543" t="s">
        <v>2560</v>
      </c>
      <c r="I3227" s="543" t="s">
        <v>2561</v>
      </c>
      <c r="J3227" s="699" t="s">
        <v>38</v>
      </c>
      <c r="K3227" s="541">
        <v>100</v>
      </c>
      <c r="L3227" s="506">
        <v>711000000</v>
      </c>
      <c r="M3227" s="496" t="s">
        <v>73</v>
      </c>
      <c r="N3227" s="497" t="s">
        <v>1233</v>
      </c>
      <c r="O3227" s="543" t="s">
        <v>272</v>
      </c>
      <c r="P3227" s="699"/>
      <c r="Q3227" s="494" t="s">
        <v>2192</v>
      </c>
      <c r="R3227" s="493" t="s">
        <v>2404</v>
      </c>
      <c r="S3227" s="701"/>
      <c r="T3227" s="493" t="s">
        <v>51</v>
      </c>
      <c r="U3227" s="701"/>
      <c r="V3227" s="701">
        <v>114200</v>
      </c>
      <c r="W3227" s="703">
        <v>0</v>
      </c>
      <c r="X3227" s="545">
        <v>0</v>
      </c>
      <c r="Y3227" s="546" t="s">
        <v>77</v>
      </c>
      <c r="Z3227" s="495">
        <v>2016</v>
      </c>
      <c r="AA3227" s="495"/>
      <c r="AB3227" s="499" t="s">
        <v>2193</v>
      </c>
      <c r="AC3227" s="547" t="s">
        <v>277</v>
      </c>
      <c r="AD3227" s="548"/>
      <c r="AE3227" s="548"/>
      <c r="AF3227" s="548"/>
      <c r="AG3227" s="549"/>
      <c r="AH3227" s="549"/>
      <c r="AI3227" s="549"/>
      <c r="AJ3227" s="549"/>
      <c r="AK3227" s="501" t="s">
        <v>2371</v>
      </c>
      <c r="AL3227" s="550"/>
      <c r="AM3227" s="551"/>
      <c r="AN3227" s="551"/>
    </row>
    <row r="3228" spans="1:40" s="192" customFormat="1" ht="100.5" customHeight="1">
      <c r="A3228" s="4" t="s">
        <v>3940</v>
      </c>
      <c r="B3228" s="49" t="s">
        <v>243</v>
      </c>
      <c r="C3228" s="50" t="s">
        <v>2557</v>
      </c>
      <c r="D3228" s="50" t="s">
        <v>2558</v>
      </c>
      <c r="E3228" s="51" t="s">
        <v>2559</v>
      </c>
      <c r="F3228" s="51" t="s">
        <v>2558</v>
      </c>
      <c r="G3228" s="51" t="s">
        <v>2559</v>
      </c>
      <c r="H3228" s="51" t="s">
        <v>2560</v>
      </c>
      <c r="I3228" s="51" t="s">
        <v>2561</v>
      </c>
      <c r="J3228" s="98" t="s">
        <v>38</v>
      </c>
      <c r="K3228" s="53">
        <v>100</v>
      </c>
      <c r="L3228" s="30">
        <v>511010000</v>
      </c>
      <c r="M3228" s="5" t="s">
        <v>87</v>
      </c>
      <c r="N3228" s="100" t="s">
        <v>1199</v>
      </c>
      <c r="O3228" s="51" t="s">
        <v>272</v>
      </c>
      <c r="P3228" s="98"/>
      <c r="Q3228" s="55" t="s">
        <v>2192</v>
      </c>
      <c r="R3228" s="49" t="s">
        <v>2404</v>
      </c>
      <c r="S3228" s="415"/>
      <c r="T3228" s="49" t="s">
        <v>51</v>
      </c>
      <c r="U3228" s="415"/>
      <c r="V3228" s="415">
        <v>114200</v>
      </c>
      <c r="W3228" s="415">
        <v>114200</v>
      </c>
      <c r="X3228" s="60">
        <f t="shared" ref="X3228" si="221">W3228*1.12</f>
        <v>127904.00000000001</v>
      </c>
      <c r="Y3228" s="58"/>
      <c r="Z3228" s="50">
        <v>2016</v>
      </c>
      <c r="AA3228" s="50" t="s">
        <v>3861</v>
      </c>
      <c r="AB3228" s="238" t="s">
        <v>2193</v>
      </c>
      <c r="AC3228" s="211" t="s">
        <v>277</v>
      </c>
      <c r="AD3228" s="196"/>
      <c r="AE3228" s="196"/>
      <c r="AF3228" s="196"/>
      <c r="AG3228" s="263"/>
      <c r="AH3228" s="263"/>
      <c r="AI3228" s="263"/>
      <c r="AJ3228" s="263"/>
      <c r="AK3228" s="2" t="s">
        <v>3862</v>
      </c>
      <c r="AL3228" s="190"/>
      <c r="AM3228" s="324"/>
      <c r="AN3228" s="324"/>
    </row>
    <row r="3229" spans="1:40" s="552" customFormat="1" ht="100.5" customHeight="1">
      <c r="A3229" s="540" t="s">
        <v>2702</v>
      </c>
      <c r="B3229" s="493" t="s">
        <v>243</v>
      </c>
      <c r="C3229" s="495" t="s">
        <v>2557</v>
      </c>
      <c r="D3229" s="495" t="s">
        <v>2558</v>
      </c>
      <c r="E3229" s="543" t="s">
        <v>2559</v>
      </c>
      <c r="F3229" s="543" t="s">
        <v>2558</v>
      </c>
      <c r="G3229" s="543" t="s">
        <v>2559</v>
      </c>
      <c r="H3229" s="543" t="s">
        <v>2560</v>
      </c>
      <c r="I3229" s="543" t="s">
        <v>2561</v>
      </c>
      <c r="J3229" s="699" t="s">
        <v>38</v>
      </c>
      <c r="K3229" s="541">
        <v>100</v>
      </c>
      <c r="L3229" s="506">
        <v>711000000</v>
      </c>
      <c r="M3229" s="496" t="s">
        <v>73</v>
      </c>
      <c r="N3229" s="497" t="s">
        <v>1233</v>
      </c>
      <c r="O3229" s="495" t="s">
        <v>2703</v>
      </c>
      <c r="P3229" s="699"/>
      <c r="Q3229" s="494" t="s">
        <v>2192</v>
      </c>
      <c r="R3229" s="493" t="s">
        <v>2404</v>
      </c>
      <c r="S3229" s="701"/>
      <c r="T3229" s="493" t="s">
        <v>51</v>
      </c>
      <c r="U3229" s="701"/>
      <c r="V3229" s="701">
        <v>383040</v>
      </c>
      <c r="W3229" s="703">
        <v>0</v>
      </c>
      <c r="X3229" s="545">
        <v>0</v>
      </c>
      <c r="Y3229" s="546" t="s">
        <v>77</v>
      </c>
      <c r="Z3229" s="495">
        <v>2016</v>
      </c>
      <c r="AA3229" s="495"/>
      <c r="AB3229" s="499" t="s">
        <v>2193</v>
      </c>
      <c r="AC3229" s="547" t="s">
        <v>277</v>
      </c>
      <c r="AD3229" s="548"/>
      <c r="AE3229" s="548"/>
      <c r="AF3229" s="548"/>
      <c r="AG3229" s="549"/>
      <c r="AH3229" s="549"/>
      <c r="AI3229" s="549"/>
      <c r="AJ3229" s="549"/>
      <c r="AK3229" s="501" t="s">
        <v>2371</v>
      </c>
      <c r="AL3229" s="550"/>
      <c r="AM3229" s="551"/>
      <c r="AN3229" s="551"/>
    </row>
    <row r="3230" spans="1:40" s="192" customFormat="1" ht="100.5" customHeight="1">
      <c r="A3230" s="4" t="s">
        <v>3941</v>
      </c>
      <c r="B3230" s="49" t="s">
        <v>243</v>
      </c>
      <c r="C3230" s="50" t="s">
        <v>2557</v>
      </c>
      <c r="D3230" s="50" t="s">
        <v>2558</v>
      </c>
      <c r="E3230" s="51" t="s">
        <v>2559</v>
      </c>
      <c r="F3230" s="51" t="s">
        <v>2558</v>
      </c>
      <c r="G3230" s="51" t="s">
        <v>2559</v>
      </c>
      <c r="H3230" s="51" t="s">
        <v>2560</v>
      </c>
      <c r="I3230" s="51" t="s">
        <v>2561</v>
      </c>
      <c r="J3230" s="98" t="s">
        <v>38</v>
      </c>
      <c r="K3230" s="53">
        <v>100</v>
      </c>
      <c r="L3230" s="5">
        <v>431010000</v>
      </c>
      <c r="M3230" s="5" t="s">
        <v>129</v>
      </c>
      <c r="N3230" s="100" t="s">
        <v>1199</v>
      </c>
      <c r="O3230" s="50" t="s">
        <v>2703</v>
      </c>
      <c r="P3230" s="98"/>
      <c r="Q3230" s="55" t="s">
        <v>2192</v>
      </c>
      <c r="R3230" s="49" t="s">
        <v>2404</v>
      </c>
      <c r="S3230" s="415"/>
      <c r="T3230" s="49" t="s">
        <v>51</v>
      </c>
      <c r="U3230" s="415"/>
      <c r="V3230" s="415">
        <v>383040</v>
      </c>
      <c r="W3230" s="415">
        <v>383040</v>
      </c>
      <c r="X3230" s="60">
        <f t="shared" ref="X3230" si="222">W3230*1.12</f>
        <v>429004.80000000005</v>
      </c>
      <c r="Y3230" s="58"/>
      <c r="Z3230" s="50">
        <v>2016</v>
      </c>
      <c r="AA3230" s="50" t="s">
        <v>3861</v>
      </c>
      <c r="AB3230" s="238" t="s">
        <v>2193</v>
      </c>
      <c r="AC3230" s="211" t="s">
        <v>277</v>
      </c>
      <c r="AD3230" s="196"/>
      <c r="AE3230" s="196"/>
      <c r="AF3230" s="196"/>
      <c r="AG3230" s="263"/>
      <c r="AH3230" s="263"/>
      <c r="AI3230" s="263"/>
      <c r="AJ3230" s="263"/>
      <c r="AK3230" s="2" t="s">
        <v>3862</v>
      </c>
      <c r="AL3230" s="190"/>
      <c r="AM3230" s="324"/>
      <c r="AN3230" s="324"/>
    </row>
    <row r="3231" spans="1:40" s="552" customFormat="1" ht="100.5" customHeight="1">
      <c r="A3231" s="540" t="s">
        <v>2704</v>
      </c>
      <c r="B3231" s="493" t="s">
        <v>243</v>
      </c>
      <c r="C3231" s="495" t="s">
        <v>2557</v>
      </c>
      <c r="D3231" s="495" t="s">
        <v>2558</v>
      </c>
      <c r="E3231" s="543" t="s">
        <v>2559</v>
      </c>
      <c r="F3231" s="543" t="s">
        <v>2558</v>
      </c>
      <c r="G3231" s="543" t="s">
        <v>2559</v>
      </c>
      <c r="H3231" s="543" t="s">
        <v>2560</v>
      </c>
      <c r="I3231" s="543" t="s">
        <v>2561</v>
      </c>
      <c r="J3231" s="699" t="s">
        <v>38</v>
      </c>
      <c r="K3231" s="541">
        <v>100</v>
      </c>
      <c r="L3231" s="506">
        <v>711000000</v>
      </c>
      <c r="M3231" s="496" t="s">
        <v>73</v>
      </c>
      <c r="N3231" s="497" t="s">
        <v>1233</v>
      </c>
      <c r="O3231" s="495" t="s">
        <v>2531</v>
      </c>
      <c r="P3231" s="699"/>
      <c r="Q3231" s="494" t="s">
        <v>2192</v>
      </c>
      <c r="R3231" s="493" t="s">
        <v>2404</v>
      </c>
      <c r="S3231" s="701"/>
      <c r="T3231" s="493" t="s">
        <v>51</v>
      </c>
      <c r="U3231" s="701"/>
      <c r="V3231" s="701">
        <v>105840</v>
      </c>
      <c r="W3231" s="703">
        <v>0</v>
      </c>
      <c r="X3231" s="545">
        <v>0</v>
      </c>
      <c r="Y3231" s="546" t="s">
        <v>77</v>
      </c>
      <c r="Z3231" s="495">
        <v>2016</v>
      </c>
      <c r="AA3231" s="495"/>
      <c r="AB3231" s="499" t="s">
        <v>2193</v>
      </c>
      <c r="AC3231" s="547" t="s">
        <v>277</v>
      </c>
      <c r="AD3231" s="548"/>
      <c r="AE3231" s="548"/>
      <c r="AF3231" s="548"/>
      <c r="AG3231" s="549"/>
      <c r="AH3231" s="549"/>
      <c r="AI3231" s="549"/>
      <c r="AJ3231" s="549"/>
      <c r="AK3231" s="501" t="s">
        <v>2371</v>
      </c>
      <c r="AL3231" s="550"/>
      <c r="AM3231" s="551"/>
      <c r="AN3231" s="551"/>
    </row>
    <row r="3232" spans="1:40" s="192" customFormat="1" ht="100.5" customHeight="1">
      <c r="A3232" s="4" t="s">
        <v>3942</v>
      </c>
      <c r="B3232" s="49" t="s">
        <v>243</v>
      </c>
      <c r="C3232" s="50" t="s">
        <v>2557</v>
      </c>
      <c r="D3232" s="50" t="s">
        <v>2558</v>
      </c>
      <c r="E3232" s="51" t="s">
        <v>2559</v>
      </c>
      <c r="F3232" s="51" t="s">
        <v>2558</v>
      </c>
      <c r="G3232" s="51" t="s">
        <v>2559</v>
      </c>
      <c r="H3232" s="51" t="s">
        <v>2560</v>
      </c>
      <c r="I3232" s="51" t="s">
        <v>2561</v>
      </c>
      <c r="J3232" s="98" t="s">
        <v>38</v>
      </c>
      <c r="K3232" s="53">
        <v>100</v>
      </c>
      <c r="L3232" s="5">
        <v>431010000</v>
      </c>
      <c r="M3232" s="5" t="s">
        <v>129</v>
      </c>
      <c r="N3232" s="100" t="s">
        <v>1199</v>
      </c>
      <c r="O3232" s="50" t="s">
        <v>2531</v>
      </c>
      <c r="P3232" s="98"/>
      <c r="Q3232" s="55" t="s">
        <v>2192</v>
      </c>
      <c r="R3232" s="49" t="s">
        <v>2404</v>
      </c>
      <c r="S3232" s="415"/>
      <c r="T3232" s="49" t="s">
        <v>51</v>
      </c>
      <c r="U3232" s="415"/>
      <c r="V3232" s="415">
        <v>105840</v>
      </c>
      <c r="W3232" s="415">
        <v>105840</v>
      </c>
      <c r="X3232" s="60">
        <f t="shared" ref="X3232" si="223">W3232*1.12</f>
        <v>118540.80000000002</v>
      </c>
      <c r="Y3232" s="58"/>
      <c r="Z3232" s="50">
        <v>2016</v>
      </c>
      <c r="AA3232" s="50" t="s">
        <v>3861</v>
      </c>
      <c r="AB3232" s="238" t="s">
        <v>2193</v>
      </c>
      <c r="AC3232" s="211" t="s">
        <v>277</v>
      </c>
      <c r="AD3232" s="196"/>
      <c r="AE3232" s="196"/>
      <c r="AF3232" s="196"/>
      <c r="AG3232" s="263"/>
      <c r="AH3232" s="263"/>
      <c r="AI3232" s="263"/>
      <c r="AJ3232" s="263"/>
      <c r="AK3232" s="2" t="s">
        <v>3862</v>
      </c>
      <c r="AL3232" s="190"/>
      <c r="AM3232" s="324"/>
      <c r="AN3232" s="324"/>
    </row>
    <row r="3233" spans="1:40" s="552" customFormat="1" ht="100.5" customHeight="1">
      <c r="A3233" s="540" t="s">
        <v>2705</v>
      </c>
      <c r="B3233" s="493" t="s">
        <v>243</v>
      </c>
      <c r="C3233" s="495" t="s">
        <v>2557</v>
      </c>
      <c r="D3233" s="495" t="s">
        <v>2558</v>
      </c>
      <c r="E3233" s="543" t="s">
        <v>2559</v>
      </c>
      <c r="F3233" s="543" t="s">
        <v>2558</v>
      </c>
      <c r="G3233" s="543" t="s">
        <v>2559</v>
      </c>
      <c r="H3233" s="543" t="s">
        <v>2560</v>
      </c>
      <c r="I3233" s="543" t="s">
        <v>2561</v>
      </c>
      <c r="J3233" s="699" t="s">
        <v>38</v>
      </c>
      <c r="K3233" s="541">
        <v>100</v>
      </c>
      <c r="L3233" s="506">
        <v>711000000</v>
      </c>
      <c r="M3233" s="496" t="s">
        <v>73</v>
      </c>
      <c r="N3233" s="497" t="s">
        <v>1233</v>
      </c>
      <c r="O3233" s="495" t="s">
        <v>270</v>
      </c>
      <c r="P3233" s="699"/>
      <c r="Q3233" s="494" t="s">
        <v>2192</v>
      </c>
      <c r="R3233" s="493" t="s">
        <v>2404</v>
      </c>
      <c r="S3233" s="701"/>
      <c r="T3233" s="493" t="s">
        <v>51</v>
      </c>
      <c r="U3233" s="701"/>
      <c r="V3233" s="701">
        <v>367920</v>
      </c>
      <c r="W3233" s="703">
        <v>0</v>
      </c>
      <c r="X3233" s="545">
        <v>0</v>
      </c>
      <c r="Y3233" s="546" t="s">
        <v>77</v>
      </c>
      <c r="Z3233" s="495">
        <v>2016</v>
      </c>
      <c r="AA3233" s="495"/>
      <c r="AB3233" s="499" t="s">
        <v>2193</v>
      </c>
      <c r="AC3233" s="547" t="s">
        <v>277</v>
      </c>
      <c r="AD3233" s="548"/>
      <c r="AE3233" s="548"/>
      <c r="AF3233" s="548"/>
      <c r="AG3233" s="549"/>
      <c r="AH3233" s="549"/>
      <c r="AI3233" s="549"/>
      <c r="AJ3233" s="549"/>
      <c r="AK3233" s="501" t="s">
        <v>2371</v>
      </c>
      <c r="AL3233" s="550"/>
      <c r="AM3233" s="551"/>
      <c r="AN3233" s="551"/>
    </row>
    <row r="3234" spans="1:40" s="192" customFormat="1" ht="100.5" customHeight="1">
      <c r="A3234" s="4" t="s">
        <v>3943</v>
      </c>
      <c r="B3234" s="49" t="s">
        <v>243</v>
      </c>
      <c r="C3234" s="50" t="s">
        <v>2557</v>
      </c>
      <c r="D3234" s="50" t="s">
        <v>2558</v>
      </c>
      <c r="E3234" s="51" t="s">
        <v>2559</v>
      </c>
      <c r="F3234" s="51" t="s">
        <v>2558</v>
      </c>
      <c r="G3234" s="51" t="s">
        <v>2559</v>
      </c>
      <c r="H3234" s="51" t="s">
        <v>2560</v>
      </c>
      <c r="I3234" s="51" t="s">
        <v>2561</v>
      </c>
      <c r="J3234" s="98" t="s">
        <v>38</v>
      </c>
      <c r="K3234" s="53">
        <v>100</v>
      </c>
      <c r="L3234" s="5">
        <v>431010000</v>
      </c>
      <c r="M3234" s="5" t="s">
        <v>129</v>
      </c>
      <c r="N3234" s="100" t="s">
        <v>1199</v>
      </c>
      <c r="O3234" s="50" t="s">
        <v>270</v>
      </c>
      <c r="P3234" s="98"/>
      <c r="Q3234" s="55" t="s">
        <v>2192</v>
      </c>
      <c r="R3234" s="49" t="s">
        <v>2404</v>
      </c>
      <c r="S3234" s="415"/>
      <c r="T3234" s="49" t="s">
        <v>51</v>
      </c>
      <c r="U3234" s="415"/>
      <c r="V3234" s="415">
        <v>367920</v>
      </c>
      <c r="W3234" s="415">
        <v>367920</v>
      </c>
      <c r="X3234" s="60">
        <f t="shared" ref="X3234" si="224">W3234*1.12</f>
        <v>412070.40000000002</v>
      </c>
      <c r="Y3234" s="58"/>
      <c r="Z3234" s="50">
        <v>2016</v>
      </c>
      <c r="AA3234" s="50" t="s">
        <v>3861</v>
      </c>
      <c r="AB3234" s="238" t="s">
        <v>2193</v>
      </c>
      <c r="AC3234" s="211" t="s">
        <v>277</v>
      </c>
      <c r="AD3234" s="196"/>
      <c r="AE3234" s="196"/>
      <c r="AF3234" s="196"/>
      <c r="AG3234" s="263"/>
      <c r="AH3234" s="263"/>
      <c r="AI3234" s="263"/>
      <c r="AJ3234" s="263"/>
      <c r="AK3234" s="2" t="s">
        <v>3862</v>
      </c>
      <c r="AL3234" s="190"/>
      <c r="AM3234" s="324"/>
      <c r="AN3234" s="324"/>
    </row>
    <row r="3235" spans="1:40" s="552" customFormat="1" ht="100.5" customHeight="1">
      <c r="A3235" s="540" t="s">
        <v>2706</v>
      </c>
      <c r="B3235" s="493" t="s">
        <v>243</v>
      </c>
      <c r="C3235" s="495" t="s">
        <v>2557</v>
      </c>
      <c r="D3235" s="495" t="s">
        <v>2558</v>
      </c>
      <c r="E3235" s="543" t="s">
        <v>2559</v>
      </c>
      <c r="F3235" s="543" t="s">
        <v>2558</v>
      </c>
      <c r="G3235" s="543" t="s">
        <v>2559</v>
      </c>
      <c r="H3235" s="543" t="s">
        <v>2560</v>
      </c>
      <c r="I3235" s="543" t="s">
        <v>2561</v>
      </c>
      <c r="J3235" s="699" t="s">
        <v>38</v>
      </c>
      <c r="K3235" s="541">
        <v>100</v>
      </c>
      <c r="L3235" s="506">
        <v>711000000</v>
      </c>
      <c r="M3235" s="496" t="s">
        <v>73</v>
      </c>
      <c r="N3235" s="497" t="s">
        <v>1233</v>
      </c>
      <c r="O3235" s="495" t="s">
        <v>2707</v>
      </c>
      <c r="P3235" s="699"/>
      <c r="Q3235" s="494" t="s">
        <v>2192</v>
      </c>
      <c r="R3235" s="493" t="s">
        <v>2404</v>
      </c>
      <c r="S3235" s="703"/>
      <c r="T3235" s="493" t="s">
        <v>51</v>
      </c>
      <c r="U3235" s="703"/>
      <c r="V3235" s="703">
        <v>1645432</v>
      </c>
      <c r="W3235" s="703">
        <v>0</v>
      </c>
      <c r="X3235" s="545">
        <v>0</v>
      </c>
      <c r="Y3235" s="546" t="s">
        <v>77</v>
      </c>
      <c r="Z3235" s="495">
        <v>2016</v>
      </c>
      <c r="AA3235" s="495"/>
      <c r="AB3235" s="499" t="s">
        <v>2193</v>
      </c>
      <c r="AC3235" s="547" t="s">
        <v>277</v>
      </c>
      <c r="AD3235" s="548"/>
      <c r="AE3235" s="548"/>
      <c r="AF3235" s="548"/>
      <c r="AG3235" s="549"/>
      <c r="AH3235" s="549"/>
      <c r="AI3235" s="549"/>
      <c r="AJ3235" s="549"/>
      <c r="AK3235" s="501" t="s">
        <v>2371</v>
      </c>
      <c r="AL3235" s="550"/>
      <c r="AM3235" s="551"/>
      <c r="AN3235" s="551"/>
    </row>
    <row r="3236" spans="1:40" s="192" customFormat="1" ht="100.5" customHeight="1">
      <c r="A3236" s="4" t="s">
        <v>3944</v>
      </c>
      <c r="B3236" s="49" t="s">
        <v>243</v>
      </c>
      <c r="C3236" s="50" t="s">
        <v>2557</v>
      </c>
      <c r="D3236" s="50" t="s">
        <v>2558</v>
      </c>
      <c r="E3236" s="51" t="s">
        <v>2559</v>
      </c>
      <c r="F3236" s="51" t="s">
        <v>2558</v>
      </c>
      <c r="G3236" s="51" t="s">
        <v>2559</v>
      </c>
      <c r="H3236" s="51" t="s">
        <v>2560</v>
      </c>
      <c r="I3236" s="51" t="s">
        <v>2561</v>
      </c>
      <c r="J3236" s="98" t="s">
        <v>38</v>
      </c>
      <c r="K3236" s="53">
        <v>100</v>
      </c>
      <c r="L3236" s="30">
        <v>471010000</v>
      </c>
      <c r="M3236" s="445" t="s">
        <v>125</v>
      </c>
      <c r="N3236" s="100" t="s">
        <v>1199</v>
      </c>
      <c r="O3236" s="50" t="s">
        <v>2707</v>
      </c>
      <c r="P3236" s="98"/>
      <c r="Q3236" s="55" t="s">
        <v>2192</v>
      </c>
      <c r="R3236" s="49" t="s">
        <v>2404</v>
      </c>
      <c r="S3236" s="412"/>
      <c r="T3236" s="49" t="s">
        <v>51</v>
      </c>
      <c r="U3236" s="412"/>
      <c r="V3236" s="412">
        <v>1645432</v>
      </c>
      <c r="W3236" s="412">
        <v>1645432</v>
      </c>
      <c r="X3236" s="60">
        <f t="shared" ref="X3236" si="225">W3236*1.12</f>
        <v>1842883.84</v>
      </c>
      <c r="Y3236" s="58"/>
      <c r="Z3236" s="50">
        <v>2016</v>
      </c>
      <c r="AA3236" s="50" t="s">
        <v>3861</v>
      </c>
      <c r="AB3236" s="238" t="s">
        <v>2193</v>
      </c>
      <c r="AC3236" s="211" t="s">
        <v>277</v>
      </c>
      <c r="AD3236" s="196"/>
      <c r="AE3236" s="196"/>
      <c r="AF3236" s="196"/>
      <c r="AG3236" s="263"/>
      <c r="AH3236" s="263"/>
      <c r="AI3236" s="263"/>
      <c r="AJ3236" s="263"/>
      <c r="AK3236" s="2" t="s">
        <v>3862</v>
      </c>
      <c r="AL3236" s="190"/>
      <c r="AM3236" s="324"/>
      <c r="AN3236" s="324"/>
    </row>
    <row r="3237" spans="1:40" s="552" customFormat="1" ht="100.5" customHeight="1">
      <c r="A3237" s="540" t="s">
        <v>2708</v>
      </c>
      <c r="B3237" s="493" t="s">
        <v>243</v>
      </c>
      <c r="C3237" s="495" t="s">
        <v>2557</v>
      </c>
      <c r="D3237" s="495" t="s">
        <v>2558</v>
      </c>
      <c r="E3237" s="543" t="s">
        <v>2559</v>
      </c>
      <c r="F3237" s="543" t="s">
        <v>2558</v>
      </c>
      <c r="G3237" s="543" t="s">
        <v>2559</v>
      </c>
      <c r="H3237" s="543" t="s">
        <v>2560</v>
      </c>
      <c r="I3237" s="543" t="s">
        <v>2561</v>
      </c>
      <c r="J3237" s="699" t="s">
        <v>38</v>
      </c>
      <c r="K3237" s="541">
        <v>100</v>
      </c>
      <c r="L3237" s="506">
        <v>711000000</v>
      </c>
      <c r="M3237" s="496" t="s">
        <v>73</v>
      </c>
      <c r="N3237" s="497" t="s">
        <v>1233</v>
      </c>
      <c r="O3237" s="495" t="s">
        <v>2709</v>
      </c>
      <c r="P3237" s="699"/>
      <c r="Q3237" s="494" t="s">
        <v>2192</v>
      </c>
      <c r="R3237" s="493" t="s">
        <v>2404</v>
      </c>
      <c r="S3237" s="701"/>
      <c r="T3237" s="493" t="s">
        <v>51</v>
      </c>
      <c r="U3237" s="701"/>
      <c r="V3237" s="701">
        <v>152368</v>
      </c>
      <c r="W3237" s="703">
        <v>0</v>
      </c>
      <c r="X3237" s="545">
        <v>0</v>
      </c>
      <c r="Y3237" s="546" t="s">
        <v>77</v>
      </c>
      <c r="Z3237" s="495">
        <v>2016</v>
      </c>
      <c r="AA3237" s="495"/>
      <c r="AB3237" s="499" t="s">
        <v>2193</v>
      </c>
      <c r="AC3237" s="547" t="s">
        <v>277</v>
      </c>
      <c r="AD3237" s="548"/>
      <c r="AE3237" s="548"/>
      <c r="AF3237" s="548"/>
      <c r="AG3237" s="549"/>
      <c r="AH3237" s="549"/>
      <c r="AI3237" s="549"/>
      <c r="AJ3237" s="549"/>
      <c r="AK3237" s="501" t="s">
        <v>2371</v>
      </c>
      <c r="AL3237" s="550"/>
      <c r="AM3237" s="551"/>
      <c r="AN3237" s="551"/>
    </row>
    <row r="3238" spans="1:40" s="192" customFormat="1" ht="100.5" customHeight="1">
      <c r="A3238" s="4" t="s">
        <v>3945</v>
      </c>
      <c r="B3238" s="49" t="s">
        <v>243</v>
      </c>
      <c r="C3238" s="50" t="s">
        <v>2557</v>
      </c>
      <c r="D3238" s="50" t="s">
        <v>2558</v>
      </c>
      <c r="E3238" s="51" t="s">
        <v>2559</v>
      </c>
      <c r="F3238" s="51" t="s">
        <v>2558</v>
      </c>
      <c r="G3238" s="51" t="s">
        <v>2559</v>
      </c>
      <c r="H3238" s="51" t="s">
        <v>2560</v>
      </c>
      <c r="I3238" s="51" t="s">
        <v>2561</v>
      </c>
      <c r="J3238" s="98" t="s">
        <v>38</v>
      </c>
      <c r="K3238" s="53">
        <v>100</v>
      </c>
      <c r="L3238" s="30">
        <v>471010000</v>
      </c>
      <c r="M3238" s="445" t="s">
        <v>125</v>
      </c>
      <c r="N3238" s="100" t="s">
        <v>1199</v>
      </c>
      <c r="O3238" s="50" t="s">
        <v>2709</v>
      </c>
      <c r="P3238" s="98"/>
      <c r="Q3238" s="55" t="s">
        <v>2192</v>
      </c>
      <c r="R3238" s="49" t="s">
        <v>2404</v>
      </c>
      <c r="S3238" s="415"/>
      <c r="T3238" s="49" t="s">
        <v>51</v>
      </c>
      <c r="U3238" s="415"/>
      <c r="V3238" s="415">
        <v>152368</v>
      </c>
      <c r="W3238" s="415">
        <v>152368</v>
      </c>
      <c r="X3238" s="60">
        <f t="shared" ref="X3238" si="226">W3238*1.12</f>
        <v>170652.16</v>
      </c>
      <c r="Y3238" s="58"/>
      <c r="Z3238" s="50">
        <v>2016</v>
      </c>
      <c r="AA3238" s="50" t="s">
        <v>3861</v>
      </c>
      <c r="AB3238" s="238" t="s">
        <v>2193</v>
      </c>
      <c r="AC3238" s="211" t="s">
        <v>277</v>
      </c>
      <c r="AD3238" s="196"/>
      <c r="AE3238" s="196"/>
      <c r="AF3238" s="196"/>
      <c r="AG3238" s="263"/>
      <c r="AH3238" s="263"/>
      <c r="AI3238" s="263"/>
      <c r="AJ3238" s="263"/>
      <c r="AK3238" s="2" t="s">
        <v>3862</v>
      </c>
      <c r="AL3238" s="190"/>
      <c r="AM3238" s="324"/>
      <c r="AN3238" s="324"/>
    </row>
    <row r="3239" spans="1:40" s="552" customFormat="1" ht="100.5" customHeight="1">
      <c r="A3239" s="540" t="s">
        <v>2710</v>
      </c>
      <c r="B3239" s="493" t="s">
        <v>243</v>
      </c>
      <c r="C3239" s="495" t="s">
        <v>2557</v>
      </c>
      <c r="D3239" s="495" t="s">
        <v>2558</v>
      </c>
      <c r="E3239" s="543" t="s">
        <v>2559</v>
      </c>
      <c r="F3239" s="543" t="s">
        <v>2558</v>
      </c>
      <c r="G3239" s="543" t="s">
        <v>2559</v>
      </c>
      <c r="H3239" s="543" t="s">
        <v>2560</v>
      </c>
      <c r="I3239" s="543" t="s">
        <v>2561</v>
      </c>
      <c r="J3239" s="699" t="s">
        <v>38</v>
      </c>
      <c r="K3239" s="541">
        <v>100</v>
      </c>
      <c r="L3239" s="506">
        <v>711000000</v>
      </c>
      <c r="M3239" s="496" t="s">
        <v>73</v>
      </c>
      <c r="N3239" s="497" t="s">
        <v>1233</v>
      </c>
      <c r="O3239" s="699" t="s">
        <v>2366</v>
      </c>
      <c r="P3239" s="699"/>
      <c r="Q3239" s="494" t="s">
        <v>2192</v>
      </c>
      <c r="R3239" s="493" t="s">
        <v>2404</v>
      </c>
      <c r="S3239" s="701"/>
      <c r="T3239" s="493" t="s">
        <v>51</v>
      </c>
      <c r="U3239" s="701"/>
      <c r="V3239" s="701">
        <v>776285</v>
      </c>
      <c r="W3239" s="703">
        <v>0</v>
      </c>
      <c r="X3239" s="545">
        <v>0</v>
      </c>
      <c r="Y3239" s="546" t="s">
        <v>77</v>
      </c>
      <c r="Z3239" s="495">
        <v>2016</v>
      </c>
      <c r="AA3239" s="495"/>
      <c r="AB3239" s="499" t="s">
        <v>2193</v>
      </c>
      <c r="AC3239" s="547" t="s">
        <v>277</v>
      </c>
      <c r="AD3239" s="548"/>
      <c r="AE3239" s="548"/>
      <c r="AF3239" s="548"/>
      <c r="AG3239" s="549"/>
      <c r="AH3239" s="549"/>
      <c r="AI3239" s="549"/>
      <c r="AJ3239" s="549"/>
      <c r="AK3239" s="501" t="s">
        <v>2371</v>
      </c>
      <c r="AL3239" s="550"/>
      <c r="AM3239" s="551"/>
      <c r="AN3239" s="551"/>
    </row>
    <row r="3240" spans="1:40" s="192" customFormat="1" ht="100.5" customHeight="1">
      <c r="A3240" s="4" t="s">
        <v>3946</v>
      </c>
      <c r="B3240" s="49" t="s">
        <v>243</v>
      </c>
      <c r="C3240" s="50" t="s">
        <v>2557</v>
      </c>
      <c r="D3240" s="50" t="s">
        <v>2558</v>
      </c>
      <c r="E3240" s="51" t="s">
        <v>2559</v>
      </c>
      <c r="F3240" s="51" t="s">
        <v>2558</v>
      </c>
      <c r="G3240" s="51" t="s">
        <v>2559</v>
      </c>
      <c r="H3240" s="51" t="s">
        <v>2560</v>
      </c>
      <c r="I3240" s="51" t="s">
        <v>2561</v>
      </c>
      <c r="J3240" s="98" t="s">
        <v>38</v>
      </c>
      <c r="K3240" s="53">
        <v>100</v>
      </c>
      <c r="L3240" s="30">
        <v>471010000</v>
      </c>
      <c r="M3240" s="445" t="s">
        <v>125</v>
      </c>
      <c r="N3240" s="100" t="s">
        <v>1199</v>
      </c>
      <c r="O3240" s="98" t="s">
        <v>2366</v>
      </c>
      <c r="P3240" s="98"/>
      <c r="Q3240" s="55" t="s">
        <v>2192</v>
      </c>
      <c r="R3240" s="49" t="s">
        <v>2404</v>
      </c>
      <c r="S3240" s="415"/>
      <c r="T3240" s="49" t="s">
        <v>51</v>
      </c>
      <c r="U3240" s="415"/>
      <c r="V3240" s="415">
        <v>776285</v>
      </c>
      <c r="W3240" s="415">
        <v>776285</v>
      </c>
      <c r="X3240" s="60">
        <f t="shared" ref="X3240" si="227">W3240*1.12</f>
        <v>869439.20000000007</v>
      </c>
      <c r="Y3240" s="58"/>
      <c r="Z3240" s="50">
        <v>2016</v>
      </c>
      <c r="AA3240" s="50" t="s">
        <v>3861</v>
      </c>
      <c r="AB3240" s="238" t="s">
        <v>2193</v>
      </c>
      <c r="AC3240" s="211" t="s">
        <v>277</v>
      </c>
      <c r="AD3240" s="196"/>
      <c r="AE3240" s="196"/>
      <c r="AF3240" s="196"/>
      <c r="AG3240" s="263"/>
      <c r="AH3240" s="263"/>
      <c r="AI3240" s="263"/>
      <c r="AJ3240" s="263"/>
      <c r="AK3240" s="2" t="s">
        <v>3862</v>
      </c>
      <c r="AL3240" s="190"/>
      <c r="AM3240" s="324"/>
      <c r="AN3240" s="324"/>
    </row>
    <row r="3241" spans="1:40" s="552" customFormat="1" ht="100.5" customHeight="1">
      <c r="A3241" s="540" t="s">
        <v>2711</v>
      </c>
      <c r="B3241" s="493" t="s">
        <v>243</v>
      </c>
      <c r="C3241" s="495" t="s">
        <v>2557</v>
      </c>
      <c r="D3241" s="495" t="s">
        <v>2558</v>
      </c>
      <c r="E3241" s="543" t="s">
        <v>2559</v>
      </c>
      <c r="F3241" s="543" t="s">
        <v>2558</v>
      </c>
      <c r="G3241" s="543" t="s">
        <v>2559</v>
      </c>
      <c r="H3241" s="543" t="s">
        <v>2560</v>
      </c>
      <c r="I3241" s="543" t="s">
        <v>2561</v>
      </c>
      <c r="J3241" s="699" t="s">
        <v>38</v>
      </c>
      <c r="K3241" s="541">
        <v>100</v>
      </c>
      <c r="L3241" s="506">
        <v>711000000</v>
      </c>
      <c r="M3241" s="496" t="s">
        <v>73</v>
      </c>
      <c r="N3241" s="497" t="s">
        <v>1233</v>
      </c>
      <c r="O3241" s="699" t="s">
        <v>2368</v>
      </c>
      <c r="P3241" s="699"/>
      <c r="Q3241" s="494" t="s">
        <v>2192</v>
      </c>
      <c r="R3241" s="493" t="s">
        <v>2404</v>
      </c>
      <c r="S3241" s="701"/>
      <c r="T3241" s="493" t="s">
        <v>51</v>
      </c>
      <c r="U3241" s="701"/>
      <c r="V3241" s="701">
        <v>571915</v>
      </c>
      <c r="W3241" s="703">
        <v>0</v>
      </c>
      <c r="X3241" s="545">
        <v>0</v>
      </c>
      <c r="Y3241" s="546" t="s">
        <v>77</v>
      </c>
      <c r="Z3241" s="495">
        <v>2016</v>
      </c>
      <c r="AA3241" s="495"/>
      <c r="AB3241" s="499" t="s">
        <v>2193</v>
      </c>
      <c r="AC3241" s="547" t="s">
        <v>277</v>
      </c>
      <c r="AD3241" s="548"/>
      <c r="AE3241" s="548"/>
      <c r="AF3241" s="548"/>
      <c r="AG3241" s="549"/>
      <c r="AH3241" s="549"/>
      <c r="AI3241" s="549"/>
      <c r="AJ3241" s="549"/>
      <c r="AK3241" s="501" t="s">
        <v>2371</v>
      </c>
      <c r="AL3241" s="550"/>
      <c r="AM3241" s="551"/>
      <c r="AN3241" s="551"/>
    </row>
    <row r="3242" spans="1:40" s="192" customFormat="1" ht="100.5" customHeight="1">
      <c r="A3242" s="4" t="s">
        <v>3947</v>
      </c>
      <c r="B3242" s="49" t="s">
        <v>243</v>
      </c>
      <c r="C3242" s="50" t="s">
        <v>2557</v>
      </c>
      <c r="D3242" s="50" t="s">
        <v>2558</v>
      </c>
      <c r="E3242" s="51" t="s">
        <v>2559</v>
      </c>
      <c r="F3242" s="51" t="s">
        <v>2558</v>
      </c>
      <c r="G3242" s="51" t="s">
        <v>2559</v>
      </c>
      <c r="H3242" s="51" t="s">
        <v>2560</v>
      </c>
      <c r="I3242" s="51" t="s">
        <v>2561</v>
      </c>
      <c r="J3242" s="98" t="s">
        <v>38</v>
      </c>
      <c r="K3242" s="53">
        <v>100</v>
      </c>
      <c r="L3242" s="30">
        <v>471010000</v>
      </c>
      <c r="M3242" s="445" t="s">
        <v>125</v>
      </c>
      <c r="N3242" s="100" t="s">
        <v>1199</v>
      </c>
      <c r="O3242" s="98" t="s">
        <v>2368</v>
      </c>
      <c r="P3242" s="98"/>
      <c r="Q3242" s="55" t="s">
        <v>2192</v>
      </c>
      <c r="R3242" s="49" t="s">
        <v>2404</v>
      </c>
      <c r="S3242" s="415"/>
      <c r="T3242" s="49" t="s">
        <v>51</v>
      </c>
      <c r="U3242" s="415"/>
      <c r="V3242" s="415">
        <v>571915</v>
      </c>
      <c r="W3242" s="415">
        <v>571915</v>
      </c>
      <c r="X3242" s="60">
        <f t="shared" ref="X3242" si="228">W3242*1.12</f>
        <v>640544.80000000005</v>
      </c>
      <c r="Y3242" s="58"/>
      <c r="Z3242" s="50">
        <v>2016</v>
      </c>
      <c r="AA3242" s="50" t="s">
        <v>3861</v>
      </c>
      <c r="AB3242" s="238" t="s">
        <v>2193</v>
      </c>
      <c r="AC3242" s="211" t="s">
        <v>277</v>
      </c>
      <c r="AD3242" s="196"/>
      <c r="AE3242" s="196"/>
      <c r="AF3242" s="196"/>
      <c r="AG3242" s="263"/>
      <c r="AH3242" s="263"/>
      <c r="AI3242" s="263"/>
      <c r="AJ3242" s="263"/>
      <c r="AK3242" s="2" t="s">
        <v>3862</v>
      </c>
      <c r="AL3242" s="190"/>
      <c r="AM3242" s="324"/>
      <c r="AN3242" s="324"/>
    </row>
    <row r="3243" spans="1:40" s="552" customFormat="1" ht="100.5" customHeight="1">
      <c r="A3243" s="540" t="s">
        <v>2712</v>
      </c>
      <c r="B3243" s="493" t="s">
        <v>243</v>
      </c>
      <c r="C3243" s="495" t="s">
        <v>2557</v>
      </c>
      <c r="D3243" s="495" t="s">
        <v>2558</v>
      </c>
      <c r="E3243" s="543" t="s">
        <v>2559</v>
      </c>
      <c r="F3243" s="543" t="s">
        <v>2558</v>
      </c>
      <c r="G3243" s="543" t="s">
        <v>2559</v>
      </c>
      <c r="H3243" s="543" t="s">
        <v>2560</v>
      </c>
      <c r="I3243" s="543" t="s">
        <v>2561</v>
      </c>
      <c r="J3243" s="699" t="s">
        <v>38</v>
      </c>
      <c r="K3243" s="541">
        <v>100</v>
      </c>
      <c r="L3243" s="506">
        <v>711000000</v>
      </c>
      <c r="M3243" s="496" t="s">
        <v>73</v>
      </c>
      <c r="N3243" s="497" t="s">
        <v>1233</v>
      </c>
      <c r="O3243" s="699" t="s">
        <v>2370</v>
      </c>
      <c r="P3243" s="699"/>
      <c r="Q3243" s="494" t="s">
        <v>2192</v>
      </c>
      <c r="R3243" s="493" t="s">
        <v>2404</v>
      </c>
      <c r="S3243" s="701"/>
      <c r="T3243" s="493" t="s">
        <v>51</v>
      </c>
      <c r="U3243" s="701"/>
      <c r="V3243" s="701">
        <v>294143</v>
      </c>
      <c r="W3243" s="703">
        <v>0</v>
      </c>
      <c r="X3243" s="545">
        <v>0</v>
      </c>
      <c r="Y3243" s="546" t="s">
        <v>77</v>
      </c>
      <c r="Z3243" s="495">
        <v>2016</v>
      </c>
      <c r="AA3243" s="495"/>
      <c r="AB3243" s="499" t="s">
        <v>2193</v>
      </c>
      <c r="AC3243" s="547" t="s">
        <v>277</v>
      </c>
      <c r="AD3243" s="548"/>
      <c r="AE3243" s="548"/>
      <c r="AF3243" s="548"/>
      <c r="AG3243" s="549"/>
      <c r="AH3243" s="549"/>
      <c r="AI3243" s="549"/>
      <c r="AJ3243" s="549"/>
      <c r="AK3243" s="501" t="s">
        <v>2371</v>
      </c>
      <c r="AL3243" s="550"/>
      <c r="AM3243" s="551"/>
      <c r="AN3243" s="551"/>
    </row>
    <row r="3244" spans="1:40" s="192" customFormat="1" ht="100.5" customHeight="1">
      <c r="A3244" s="4" t="s">
        <v>3948</v>
      </c>
      <c r="B3244" s="49" t="s">
        <v>243</v>
      </c>
      <c r="C3244" s="50" t="s">
        <v>2557</v>
      </c>
      <c r="D3244" s="50" t="s">
        <v>2558</v>
      </c>
      <c r="E3244" s="51" t="s">
        <v>2559</v>
      </c>
      <c r="F3244" s="51" t="s">
        <v>2558</v>
      </c>
      <c r="G3244" s="51" t="s">
        <v>2559</v>
      </c>
      <c r="H3244" s="51" t="s">
        <v>2560</v>
      </c>
      <c r="I3244" s="51" t="s">
        <v>2561</v>
      </c>
      <c r="J3244" s="98" t="s">
        <v>38</v>
      </c>
      <c r="K3244" s="53">
        <v>100</v>
      </c>
      <c r="L3244" s="30">
        <v>471010000</v>
      </c>
      <c r="M3244" s="445" t="s">
        <v>125</v>
      </c>
      <c r="N3244" s="100" t="s">
        <v>1199</v>
      </c>
      <c r="O3244" s="98" t="s">
        <v>2370</v>
      </c>
      <c r="P3244" s="98"/>
      <c r="Q3244" s="55" t="s">
        <v>2192</v>
      </c>
      <c r="R3244" s="49" t="s">
        <v>2404</v>
      </c>
      <c r="S3244" s="415"/>
      <c r="T3244" s="49" t="s">
        <v>51</v>
      </c>
      <c r="U3244" s="415"/>
      <c r="V3244" s="415">
        <v>294143</v>
      </c>
      <c r="W3244" s="415">
        <v>294143</v>
      </c>
      <c r="X3244" s="60">
        <f t="shared" ref="X3244" si="229">W3244*1.12</f>
        <v>329440.16000000003</v>
      </c>
      <c r="Y3244" s="58"/>
      <c r="Z3244" s="50">
        <v>2016</v>
      </c>
      <c r="AA3244" s="50" t="s">
        <v>3861</v>
      </c>
      <c r="AB3244" s="238" t="s">
        <v>2193</v>
      </c>
      <c r="AC3244" s="211" t="s">
        <v>277</v>
      </c>
      <c r="AD3244" s="196"/>
      <c r="AE3244" s="196"/>
      <c r="AF3244" s="196"/>
      <c r="AG3244" s="263"/>
      <c r="AH3244" s="263"/>
      <c r="AI3244" s="263"/>
      <c r="AJ3244" s="263"/>
      <c r="AK3244" s="2" t="s">
        <v>3862</v>
      </c>
      <c r="AL3244" s="190"/>
      <c r="AM3244" s="324"/>
      <c r="AN3244" s="324"/>
    </row>
    <row r="3245" spans="1:40" s="552" customFormat="1" ht="100.5" customHeight="1">
      <c r="A3245" s="540" t="s">
        <v>2713</v>
      </c>
      <c r="B3245" s="493" t="s">
        <v>243</v>
      </c>
      <c r="C3245" s="495" t="s">
        <v>2557</v>
      </c>
      <c r="D3245" s="495" t="s">
        <v>2558</v>
      </c>
      <c r="E3245" s="543" t="s">
        <v>2559</v>
      </c>
      <c r="F3245" s="543" t="s">
        <v>2558</v>
      </c>
      <c r="G3245" s="543" t="s">
        <v>2559</v>
      </c>
      <c r="H3245" s="543" t="s">
        <v>2560</v>
      </c>
      <c r="I3245" s="543" t="s">
        <v>2561</v>
      </c>
      <c r="J3245" s="699" t="s">
        <v>38</v>
      </c>
      <c r="K3245" s="541">
        <v>100</v>
      </c>
      <c r="L3245" s="506">
        <v>711000000</v>
      </c>
      <c r="M3245" s="496" t="s">
        <v>73</v>
      </c>
      <c r="N3245" s="497" t="s">
        <v>1233</v>
      </c>
      <c r="O3245" s="699" t="s">
        <v>2714</v>
      </c>
      <c r="P3245" s="699"/>
      <c r="Q3245" s="494" t="s">
        <v>2192</v>
      </c>
      <c r="R3245" s="493" t="s">
        <v>2404</v>
      </c>
      <c r="S3245" s="722"/>
      <c r="T3245" s="493" t="s">
        <v>51</v>
      </c>
      <c r="U3245" s="722"/>
      <c r="V3245" s="722">
        <v>139950</v>
      </c>
      <c r="W3245" s="703">
        <v>0</v>
      </c>
      <c r="X3245" s="545">
        <v>0</v>
      </c>
      <c r="Y3245" s="546" t="s">
        <v>77</v>
      </c>
      <c r="Z3245" s="495">
        <v>2016</v>
      </c>
      <c r="AA3245" s="495"/>
      <c r="AB3245" s="499" t="s">
        <v>2193</v>
      </c>
      <c r="AC3245" s="547" t="s">
        <v>277</v>
      </c>
      <c r="AD3245" s="548"/>
      <c r="AE3245" s="548"/>
      <c r="AF3245" s="548"/>
      <c r="AG3245" s="549"/>
      <c r="AH3245" s="549"/>
      <c r="AI3245" s="549"/>
      <c r="AJ3245" s="549"/>
      <c r="AK3245" s="501" t="s">
        <v>2371</v>
      </c>
      <c r="AL3245" s="550"/>
      <c r="AM3245" s="551"/>
      <c r="AN3245" s="551"/>
    </row>
    <row r="3246" spans="1:40" s="192" customFormat="1" ht="100.5" customHeight="1">
      <c r="A3246" s="4" t="s">
        <v>3949</v>
      </c>
      <c r="B3246" s="49" t="s">
        <v>243</v>
      </c>
      <c r="C3246" s="50" t="s">
        <v>2557</v>
      </c>
      <c r="D3246" s="50" t="s">
        <v>2558</v>
      </c>
      <c r="E3246" s="51" t="s">
        <v>2559</v>
      </c>
      <c r="F3246" s="51" t="s">
        <v>2558</v>
      </c>
      <c r="G3246" s="51" t="s">
        <v>2559</v>
      </c>
      <c r="H3246" s="51" t="s">
        <v>2560</v>
      </c>
      <c r="I3246" s="51" t="s">
        <v>2561</v>
      </c>
      <c r="J3246" s="98" t="s">
        <v>38</v>
      </c>
      <c r="K3246" s="53">
        <v>100</v>
      </c>
      <c r="L3246" s="30">
        <v>751000000</v>
      </c>
      <c r="M3246" s="5" t="s">
        <v>83</v>
      </c>
      <c r="N3246" s="100" t="s">
        <v>1199</v>
      </c>
      <c r="O3246" s="98" t="s">
        <v>2714</v>
      </c>
      <c r="P3246" s="98"/>
      <c r="Q3246" s="55" t="s">
        <v>2192</v>
      </c>
      <c r="R3246" s="49" t="s">
        <v>2404</v>
      </c>
      <c r="S3246" s="67"/>
      <c r="T3246" s="49" t="s">
        <v>51</v>
      </c>
      <c r="U3246" s="67"/>
      <c r="V3246" s="67">
        <v>139950</v>
      </c>
      <c r="W3246" s="67">
        <v>139950</v>
      </c>
      <c r="X3246" s="60">
        <f t="shared" ref="X3246" si="230">W3246*1.12</f>
        <v>156744.00000000003</v>
      </c>
      <c r="Y3246" s="58"/>
      <c r="Z3246" s="50">
        <v>2016</v>
      </c>
      <c r="AA3246" s="50" t="s">
        <v>3861</v>
      </c>
      <c r="AB3246" s="238" t="s">
        <v>2193</v>
      </c>
      <c r="AC3246" s="211" t="s">
        <v>277</v>
      </c>
      <c r="AD3246" s="196"/>
      <c r="AE3246" s="196"/>
      <c r="AF3246" s="196"/>
      <c r="AG3246" s="263"/>
      <c r="AH3246" s="263"/>
      <c r="AI3246" s="263"/>
      <c r="AJ3246" s="263"/>
      <c r="AK3246" s="2" t="s">
        <v>3862</v>
      </c>
      <c r="AL3246" s="190"/>
      <c r="AM3246" s="324"/>
      <c r="AN3246" s="324"/>
    </row>
    <row r="3247" spans="1:40" s="552" customFormat="1" ht="100.5" customHeight="1">
      <c r="A3247" s="540" t="s">
        <v>2715</v>
      </c>
      <c r="B3247" s="493" t="s">
        <v>243</v>
      </c>
      <c r="C3247" s="495" t="s">
        <v>2557</v>
      </c>
      <c r="D3247" s="495" t="s">
        <v>2558</v>
      </c>
      <c r="E3247" s="543" t="s">
        <v>2559</v>
      </c>
      <c r="F3247" s="543" t="s">
        <v>2558</v>
      </c>
      <c r="G3247" s="543" t="s">
        <v>2559</v>
      </c>
      <c r="H3247" s="543" t="s">
        <v>2560</v>
      </c>
      <c r="I3247" s="543" t="s">
        <v>2561</v>
      </c>
      <c r="J3247" s="699" t="s">
        <v>38</v>
      </c>
      <c r="K3247" s="541">
        <v>100</v>
      </c>
      <c r="L3247" s="506">
        <v>711000000</v>
      </c>
      <c r="M3247" s="496" t="s">
        <v>73</v>
      </c>
      <c r="N3247" s="497" t="s">
        <v>1233</v>
      </c>
      <c r="O3247" s="699" t="s">
        <v>2716</v>
      </c>
      <c r="P3247" s="699"/>
      <c r="Q3247" s="494" t="s">
        <v>2192</v>
      </c>
      <c r="R3247" s="493" t="s">
        <v>2404</v>
      </c>
      <c r="S3247" s="703"/>
      <c r="T3247" s="493" t="s">
        <v>51</v>
      </c>
      <c r="U3247" s="703"/>
      <c r="V3247" s="703">
        <v>80080</v>
      </c>
      <c r="W3247" s="703">
        <v>0</v>
      </c>
      <c r="X3247" s="545">
        <v>0</v>
      </c>
      <c r="Y3247" s="546" t="s">
        <v>77</v>
      </c>
      <c r="Z3247" s="495">
        <v>2016</v>
      </c>
      <c r="AA3247" s="495"/>
      <c r="AB3247" s="499" t="s">
        <v>2193</v>
      </c>
      <c r="AC3247" s="547" t="s">
        <v>277</v>
      </c>
      <c r="AD3247" s="548"/>
      <c r="AE3247" s="548"/>
      <c r="AF3247" s="548"/>
      <c r="AG3247" s="549"/>
      <c r="AH3247" s="549"/>
      <c r="AI3247" s="549"/>
      <c r="AJ3247" s="549"/>
      <c r="AK3247" s="501" t="s">
        <v>2371</v>
      </c>
      <c r="AL3247" s="550"/>
      <c r="AM3247" s="551"/>
      <c r="AN3247" s="551"/>
    </row>
    <row r="3248" spans="1:40" s="192" customFormat="1" ht="100.5" customHeight="1">
      <c r="A3248" s="4" t="s">
        <v>3950</v>
      </c>
      <c r="B3248" s="49" t="s">
        <v>243</v>
      </c>
      <c r="C3248" s="50" t="s">
        <v>2557</v>
      </c>
      <c r="D3248" s="50" t="s">
        <v>2558</v>
      </c>
      <c r="E3248" s="51" t="s">
        <v>2559</v>
      </c>
      <c r="F3248" s="51" t="s">
        <v>2558</v>
      </c>
      <c r="G3248" s="51" t="s">
        <v>2559</v>
      </c>
      <c r="H3248" s="51" t="s">
        <v>2560</v>
      </c>
      <c r="I3248" s="51" t="s">
        <v>2561</v>
      </c>
      <c r="J3248" s="98" t="s">
        <v>38</v>
      </c>
      <c r="K3248" s="53">
        <v>100</v>
      </c>
      <c r="L3248" s="8">
        <v>511010000</v>
      </c>
      <c r="M3248" s="26" t="s">
        <v>88</v>
      </c>
      <c r="N3248" s="100" t="s">
        <v>1199</v>
      </c>
      <c r="O3248" s="98" t="s">
        <v>2716</v>
      </c>
      <c r="P3248" s="98"/>
      <c r="Q3248" s="55" t="s">
        <v>2192</v>
      </c>
      <c r="R3248" s="49" t="s">
        <v>2404</v>
      </c>
      <c r="S3248" s="412"/>
      <c r="T3248" s="49" t="s">
        <v>51</v>
      </c>
      <c r="U3248" s="412"/>
      <c r="V3248" s="412">
        <v>80080</v>
      </c>
      <c r="W3248" s="412">
        <v>80080</v>
      </c>
      <c r="X3248" s="60">
        <f t="shared" ref="X3248" si="231">W3248*1.12</f>
        <v>89689.600000000006</v>
      </c>
      <c r="Y3248" s="58"/>
      <c r="Z3248" s="50">
        <v>2016</v>
      </c>
      <c r="AA3248" s="50" t="s">
        <v>3861</v>
      </c>
      <c r="AB3248" s="238" t="s">
        <v>2193</v>
      </c>
      <c r="AC3248" s="211" t="s">
        <v>277</v>
      </c>
      <c r="AD3248" s="196"/>
      <c r="AE3248" s="196"/>
      <c r="AF3248" s="196"/>
      <c r="AG3248" s="263"/>
      <c r="AH3248" s="263"/>
      <c r="AI3248" s="263"/>
      <c r="AJ3248" s="263"/>
      <c r="AK3248" s="2" t="s">
        <v>3862</v>
      </c>
      <c r="AL3248" s="190"/>
      <c r="AM3248" s="324"/>
      <c r="AN3248" s="324"/>
    </row>
    <row r="3249" spans="1:40" s="552" customFormat="1" ht="100.5" customHeight="1">
      <c r="A3249" s="540" t="s">
        <v>2717</v>
      </c>
      <c r="B3249" s="493" t="s">
        <v>243</v>
      </c>
      <c r="C3249" s="495" t="s">
        <v>2557</v>
      </c>
      <c r="D3249" s="495" t="s">
        <v>2558</v>
      </c>
      <c r="E3249" s="543" t="s">
        <v>2559</v>
      </c>
      <c r="F3249" s="543" t="s">
        <v>2558</v>
      </c>
      <c r="G3249" s="543" t="s">
        <v>2559</v>
      </c>
      <c r="H3249" s="543" t="s">
        <v>2560</v>
      </c>
      <c r="I3249" s="543" t="s">
        <v>2561</v>
      </c>
      <c r="J3249" s="699" t="s">
        <v>38</v>
      </c>
      <c r="K3249" s="541">
        <v>100</v>
      </c>
      <c r="L3249" s="506">
        <v>711000000</v>
      </c>
      <c r="M3249" s="496" t="s">
        <v>73</v>
      </c>
      <c r="N3249" s="497" t="s">
        <v>1233</v>
      </c>
      <c r="O3249" s="699" t="s">
        <v>2718</v>
      </c>
      <c r="P3249" s="699"/>
      <c r="Q3249" s="494" t="s">
        <v>2192</v>
      </c>
      <c r="R3249" s="493" t="s">
        <v>2404</v>
      </c>
      <c r="S3249" s="703"/>
      <c r="T3249" s="493" t="s">
        <v>51</v>
      </c>
      <c r="U3249" s="703"/>
      <c r="V3249" s="703">
        <v>70570</v>
      </c>
      <c r="W3249" s="703">
        <v>0</v>
      </c>
      <c r="X3249" s="545">
        <v>0</v>
      </c>
      <c r="Y3249" s="546" t="s">
        <v>77</v>
      </c>
      <c r="Z3249" s="495">
        <v>2016</v>
      </c>
      <c r="AA3249" s="495"/>
      <c r="AB3249" s="499" t="s">
        <v>2193</v>
      </c>
      <c r="AC3249" s="547" t="s">
        <v>277</v>
      </c>
      <c r="AD3249" s="548"/>
      <c r="AE3249" s="548"/>
      <c r="AF3249" s="548"/>
      <c r="AG3249" s="549"/>
      <c r="AH3249" s="549"/>
      <c r="AI3249" s="549"/>
      <c r="AJ3249" s="549"/>
      <c r="AK3249" s="501" t="s">
        <v>2371</v>
      </c>
      <c r="AL3249" s="550"/>
      <c r="AM3249" s="551"/>
      <c r="AN3249" s="551"/>
    </row>
    <row r="3250" spans="1:40" s="192" customFormat="1" ht="100.5" customHeight="1">
      <c r="A3250" s="4" t="s">
        <v>3951</v>
      </c>
      <c r="B3250" s="49" t="s">
        <v>243</v>
      </c>
      <c r="C3250" s="50" t="s">
        <v>2557</v>
      </c>
      <c r="D3250" s="50" t="s">
        <v>2558</v>
      </c>
      <c r="E3250" s="51" t="s">
        <v>2559</v>
      </c>
      <c r="F3250" s="51" t="s">
        <v>2558</v>
      </c>
      <c r="G3250" s="51" t="s">
        <v>2559</v>
      </c>
      <c r="H3250" s="51" t="s">
        <v>2560</v>
      </c>
      <c r="I3250" s="51" t="s">
        <v>2561</v>
      </c>
      <c r="J3250" s="98" t="s">
        <v>38</v>
      </c>
      <c r="K3250" s="53">
        <v>100</v>
      </c>
      <c r="L3250" s="8">
        <v>511010000</v>
      </c>
      <c r="M3250" s="26" t="s">
        <v>88</v>
      </c>
      <c r="N3250" s="100" t="s">
        <v>1199</v>
      </c>
      <c r="O3250" s="98" t="s">
        <v>2718</v>
      </c>
      <c r="P3250" s="98"/>
      <c r="Q3250" s="55" t="s">
        <v>2192</v>
      </c>
      <c r="R3250" s="49" t="s">
        <v>2404</v>
      </c>
      <c r="S3250" s="412"/>
      <c r="T3250" s="49" t="s">
        <v>51</v>
      </c>
      <c r="U3250" s="412"/>
      <c r="V3250" s="412">
        <v>70570</v>
      </c>
      <c r="W3250" s="412">
        <v>70570</v>
      </c>
      <c r="X3250" s="60">
        <f t="shared" ref="X3250" si="232">W3250*1.12</f>
        <v>79038.400000000009</v>
      </c>
      <c r="Y3250" s="58"/>
      <c r="Z3250" s="50">
        <v>2016</v>
      </c>
      <c r="AA3250" s="50" t="s">
        <v>3861</v>
      </c>
      <c r="AB3250" s="238" t="s">
        <v>2193</v>
      </c>
      <c r="AC3250" s="211" t="s">
        <v>277</v>
      </c>
      <c r="AD3250" s="196"/>
      <c r="AE3250" s="196"/>
      <c r="AF3250" s="196"/>
      <c r="AG3250" s="263"/>
      <c r="AH3250" s="263"/>
      <c r="AI3250" s="263"/>
      <c r="AJ3250" s="263"/>
      <c r="AK3250" s="2" t="s">
        <v>3862</v>
      </c>
      <c r="AL3250" s="190"/>
      <c r="AM3250" s="324"/>
      <c r="AN3250" s="324"/>
    </row>
    <row r="3251" spans="1:40" s="552" customFormat="1" ht="100.5" customHeight="1">
      <c r="A3251" s="540" t="s">
        <v>2719</v>
      </c>
      <c r="B3251" s="493" t="s">
        <v>243</v>
      </c>
      <c r="C3251" s="495" t="s">
        <v>2066</v>
      </c>
      <c r="D3251" s="495" t="s">
        <v>2067</v>
      </c>
      <c r="E3251" s="495" t="s">
        <v>2549</v>
      </c>
      <c r="F3251" s="495" t="s">
        <v>2067</v>
      </c>
      <c r="G3251" s="495" t="s">
        <v>2549</v>
      </c>
      <c r="H3251" s="543" t="s">
        <v>2550</v>
      </c>
      <c r="I3251" s="543" t="s">
        <v>2551</v>
      </c>
      <c r="J3251" s="699" t="s">
        <v>38</v>
      </c>
      <c r="K3251" s="541">
        <v>100</v>
      </c>
      <c r="L3251" s="542">
        <v>271010000</v>
      </c>
      <c r="M3251" s="495" t="s">
        <v>127</v>
      </c>
      <c r="N3251" s="700" t="s">
        <v>1233</v>
      </c>
      <c r="O3251" s="543" t="s">
        <v>2699</v>
      </c>
      <c r="P3251" s="543"/>
      <c r="Q3251" s="494" t="s">
        <v>2192</v>
      </c>
      <c r="R3251" s="495" t="s">
        <v>2553</v>
      </c>
      <c r="S3251" s="701"/>
      <c r="T3251" s="493" t="s">
        <v>51</v>
      </c>
      <c r="U3251" s="702"/>
      <c r="V3251" s="703">
        <v>94700</v>
      </c>
      <c r="W3251" s="703">
        <v>0</v>
      </c>
      <c r="X3251" s="545">
        <v>0</v>
      </c>
      <c r="Y3251" s="546" t="s">
        <v>2072</v>
      </c>
      <c r="Z3251" s="495">
        <v>2016</v>
      </c>
      <c r="AA3251" s="495"/>
      <c r="AB3251" s="499" t="s">
        <v>2193</v>
      </c>
      <c r="AC3251" s="547" t="s">
        <v>209</v>
      </c>
      <c r="AD3251" s="548"/>
      <c r="AE3251" s="548"/>
      <c r="AF3251" s="548"/>
      <c r="AG3251" s="549"/>
      <c r="AH3251" s="549"/>
      <c r="AI3251" s="549"/>
      <c r="AJ3251" s="549"/>
      <c r="AK3251" s="501" t="s">
        <v>2371</v>
      </c>
      <c r="AL3251" s="550"/>
      <c r="AM3251" s="551"/>
      <c r="AN3251" s="551"/>
    </row>
    <row r="3252" spans="1:40" s="552" customFormat="1" ht="100.5" customHeight="1">
      <c r="A3252" s="540" t="s">
        <v>3849</v>
      </c>
      <c r="B3252" s="493" t="s">
        <v>243</v>
      </c>
      <c r="C3252" s="495" t="s">
        <v>2066</v>
      </c>
      <c r="D3252" s="495" t="s">
        <v>2067</v>
      </c>
      <c r="E3252" s="495" t="s">
        <v>2549</v>
      </c>
      <c r="F3252" s="495" t="s">
        <v>2067</v>
      </c>
      <c r="G3252" s="495" t="s">
        <v>2549</v>
      </c>
      <c r="H3252" s="543" t="s">
        <v>2550</v>
      </c>
      <c r="I3252" s="543" t="s">
        <v>2551</v>
      </c>
      <c r="J3252" s="711" t="s">
        <v>1135</v>
      </c>
      <c r="K3252" s="541">
        <v>100</v>
      </c>
      <c r="L3252" s="493">
        <v>271034100</v>
      </c>
      <c r="M3252" s="496" t="s">
        <v>84</v>
      </c>
      <c r="N3252" s="700" t="s">
        <v>1199</v>
      </c>
      <c r="O3252" s="543" t="s">
        <v>2699</v>
      </c>
      <c r="P3252" s="543"/>
      <c r="Q3252" s="494" t="s">
        <v>2192</v>
      </c>
      <c r="R3252" s="495" t="s">
        <v>3847</v>
      </c>
      <c r="S3252" s="701"/>
      <c r="T3252" s="493" t="s">
        <v>51</v>
      </c>
      <c r="U3252" s="702"/>
      <c r="V3252" s="703">
        <v>94700</v>
      </c>
      <c r="W3252" s="703">
        <v>0</v>
      </c>
      <c r="X3252" s="545">
        <v>0</v>
      </c>
      <c r="Y3252" s="546" t="s">
        <v>2072</v>
      </c>
      <c r="Z3252" s="495">
        <v>2016</v>
      </c>
      <c r="AA3252" s="495" t="s">
        <v>3848</v>
      </c>
      <c r="AB3252" s="499" t="s">
        <v>2193</v>
      </c>
      <c r="AC3252" s="547"/>
      <c r="AD3252" s="548"/>
      <c r="AE3252" s="548"/>
      <c r="AF3252" s="548"/>
      <c r="AG3252" s="549"/>
      <c r="AH3252" s="549"/>
      <c r="AI3252" s="549"/>
      <c r="AJ3252" s="549"/>
      <c r="AK3252" s="501" t="s">
        <v>2371</v>
      </c>
      <c r="AL3252" s="550"/>
      <c r="AM3252" s="551"/>
      <c r="AN3252" s="551"/>
    </row>
    <row r="3253" spans="1:40" s="192" customFormat="1" ht="100.5" customHeight="1">
      <c r="A3253" s="4" t="s">
        <v>4181</v>
      </c>
      <c r="B3253" s="49" t="s">
        <v>243</v>
      </c>
      <c r="C3253" s="50" t="s">
        <v>2066</v>
      </c>
      <c r="D3253" s="50" t="s">
        <v>2067</v>
      </c>
      <c r="E3253" s="50" t="s">
        <v>2549</v>
      </c>
      <c r="F3253" s="50" t="s">
        <v>2067</v>
      </c>
      <c r="G3253" s="50" t="s">
        <v>2549</v>
      </c>
      <c r="H3253" s="51" t="s">
        <v>2550</v>
      </c>
      <c r="I3253" s="51" t="s">
        <v>2551</v>
      </c>
      <c r="J3253" s="27" t="s">
        <v>1135</v>
      </c>
      <c r="K3253" s="53">
        <v>100</v>
      </c>
      <c r="L3253" s="5">
        <v>271034100</v>
      </c>
      <c r="M3253" s="26" t="s">
        <v>84</v>
      </c>
      <c r="N3253" s="54" t="s">
        <v>1199</v>
      </c>
      <c r="O3253" s="51" t="s">
        <v>2699</v>
      </c>
      <c r="P3253" s="51"/>
      <c r="Q3253" s="55" t="s">
        <v>2192</v>
      </c>
      <c r="R3253" s="50" t="s">
        <v>3847</v>
      </c>
      <c r="S3253" s="415"/>
      <c r="T3253" s="49" t="s">
        <v>51</v>
      </c>
      <c r="U3253" s="463"/>
      <c r="V3253" s="412">
        <v>94700</v>
      </c>
      <c r="W3253" s="412">
        <v>94700</v>
      </c>
      <c r="X3253" s="60">
        <f>W3253*1.12</f>
        <v>106064.00000000001</v>
      </c>
      <c r="Y3253" s="58" t="s">
        <v>2072</v>
      </c>
      <c r="Z3253" s="50">
        <v>2016</v>
      </c>
      <c r="AA3253" s="50" t="s">
        <v>4182</v>
      </c>
      <c r="AB3253" s="238" t="s">
        <v>2193</v>
      </c>
      <c r="AC3253" s="211"/>
      <c r="AD3253" s="196"/>
      <c r="AE3253" s="196"/>
      <c r="AF3253" s="196"/>
      <c r="AG3253" s="263"/>
      <c r="AH3253" s="263"/>
      <c r="AI3253" s="263"/>
      <c r="AJ3253" s="263"/>
      <c r="AK3253" s="2"/>
      <c r="AL3253" s="190"/>
      <c r="AM3253" s="324"/>
      <c r="AN3253" s="324"/>
    </row>
    <row r="3254" spans="1:40" s="552" customFormat="1" ht="100.5" customHeight="1">
      <c r="A3254" s="540" t="s">
        <v>2720</v>
      </c>
      <c r="B3254" s="493" t="s">
        <v>243</v>
      </c>
      <c r="C3254" s="495" t="s">
        <v>1574</v>
      </c>
      <c r="D3254" s="495" t="s">
        <v>1575</v>
      </c>
      <c r="E3254" s="495" t="s">
        <v>2721</v>
      </c>
      <c r="F3254" s="495" t="s">
        <v>1575</v>
      </c>
      <c r="G3254" s="495" t="s">
        <v>2721</v>
      </c>
      <c r="H3254" s="543" t="s">
        <v>2722</v>
      </c>
      <c r="I3254" s="543" t="s">
        <v>2723</v>
      </c>
      <c r="J3254" s="559" t="s">
        <v>1135</v>
      </c>
      <c r="K3254" s="541">
        <v>100</v>
      </c>
      <c r="L3254" s="553">
        <v>231010000</v>
      </c>
      <c r="M3254" s="493" t="s">
        <v>128</v>
      </c>
      <c r="N3254" s="711" t="s">
        <v>841</v>
      </c>
      <c r="O3254" s="543" t="s">
        <v>2724</v>
      </c>
      <c r="P3254" s="543"/>
      <c r="Q3254" s="494" t="s">
        <v>2192</v>
      </c>
      <c r="R3254" s="493" t="s">
        <v>2404</v>
      </c>
      <c r="S3254" s="703"/>
      <c r="T3254" s="493" t="s">
        <v>51</v>
      </c>
      <c r="U3254" s="707"/>
      <c r="V3254" s="703">
        <v>444105</v>
      </c>
      <c r="W3254" s="703">
        <v>0</v>
      </c>
      <c r="X3254" s="545">
        <v>0</v>
      </c>
      <c r="Y3254" s="546" t="s">
        <v>77</v>
      </c>
      <c r="Z3254" s="495">
        <v>2016</v>
      </c>
      <c r="AA3254" s="495"/>
      <c r="AB3254" s="499" t="s">
        <v>2193</v>
      </c>
      <c r="AC3254" s="547"/>
      <c r="AD3254" s="548"/>
      <c r="AE3254" s="548"/>
      <c r="AF3254" s="548"/>
      <c r="AG3254" s="549"/>
      <c r="AH3254" s="549"/>
      <c r="AI3254" s="549"/>
      <c r="AJ3254" s="549"/>
      <c r="AK3254" s="501" t="s">
        <v>2371</v>
      </c>
      <c r="AL3254" s="550"/>
      <c r="AM3254" s="551"/>
      <c r="AN3254" s="551"/>
    </row>
    <row r="3255" spans="1:40" s="192" customFormat="1" ht="100.5" customHeight="1">
      <c r="A3255" s="4" t="s">
        <v>4019</v>
      </c>
      <c r="B3255" s="49" t="s">
        <v>243</v>
      </c>
      <c r="C3255" s="50" t="s">
        <v>1574</v>
      </c>
      <c r="D3255" s="50" t="s">
        <v>1575</v>
      </c>
      <c r="E3255" s="50" t="s">
        <v>2721</v>
      </c>
      <c r="F3255" s="50" t="s">
        <v>1575</v>
      </c>
      <c r="G3255" s="50" t="s">
        <v>2721</v>
      </c>
      <c r="H3255" s="51" t="s">
        <v>2722</v>
      </c>
      <c r="I3255" s="51" t="s">
        <v>2723</v>
      </c>
      <c r="J3255" s="208" t="s">
        <v>1135</v>
      </c>
      <c r="K3255" s="53">
        <v>100</v>
      </c>
      <c r="L3255" s="95">
        <v>231010000</v>
      </c>
      <c r="M3255" s="5" t="s">
        <v>128</v>
      </c>
      <c r="N3255" s="51" t="s">
        <v>1199</v>
      </c>
      <c r="O3255" s="51" t="s">
        <v>2724</v>
      </c>
      <c r="P3255" s="51"/>
      <c r="Q3255" s="55" t="s">
        <v>2192</v>
      </c>
      <c r="R3255" s="49" t="s">
        <v>2404</v>
      </c>
      <c r="S3255" s="412"/>
      <c r="T3255" s="49" t="s">
        <v>51</v>
      </c>
      <c r="U3255" s="57"/>
      <c r="V3255" s="412">
        <v>394760</v>
      </c>
      <c r="W3255" s="412">
        <v>394760</v>
      </c>
      <c r="X3255" s="60">
        <f t="shared" ref="X3255" si="233">W3255*1.12</f>
        <v>442131.20000000007</v>
      </c>
      <c r="Y3255" s="58"/>
      <c r="Z3255" s="50">
        <v>2016</v>
      </c>
      <c r="AA3255" s="2" t="s">
        <v>3841</v>
      </c>
      <c r="AB3255" s="238" t="s">
        <v>2193</v>
      </c>
      <c r="AC3255" s="211"/>
      <c r="AD3255" s="196"/>
      <c r="AE3255" s="196"/>
      <c r="AF3255" s="196"/>
      <c r="AG3255" s="263"/>
      <c r="AH3255" s="263"/>
      <c r="AI3255" s="263"/>
      <c r="AJ3255" s="263"/>
      <c r="AK3255" s="2" t="s">
        <v>4012</v>
      </c>
      <c r="AL3255" s="190"/>
      <c r="AM3255" s="324"/>
      <c r="AN3255" s="324"/>
    </row>
    <row r="3256" spans="1:40" s="552" customFormat="1" ht="100.5" customHeight="1">
      <c r="A3256" s="540" t="s">
        <v>2725</v>
      </c>
      <c r="B3256" s="493" t="s">
        <v>243</v>
      </c>
      <c r="C3256" s="495" t="s">
        <v>1574</v>
      </c>
      <c r="D3256" s="495" t="s">
        <v>1575</v>
      </c>
      <c r="E3256" s="495" t="s">
        <v>2721</v>
      </c>
      <c r="F3256" s="495" t="s">
        <v>1575</v>
      </c>
      <c r="G3256" s="495" t="s">
        <v>2721</v>
      </c>
      <c r="H3256" s="543" t="s">
        <v>2722</v>
      </c>
      <c r="I3256" s="543" t="s">
        <v>2723</v>
      </c>
      <c r="J3256" s="559" t="s">
        <v>1135</v>
      </c>
      <c r="K3256" s="541">
        <v>100</v>
      </c>
      <c r="L3256" s="553">
        <v>231010000</v>
      </c>
      <c r="M3256" s="493" t="s">
        <v>128</v>
      </c>
      <c r="N3256" s="711" t="s">
        <v>841</v>
      </c>
      <c r="O3256" s="543" t="s">
        <v>2726</v>
      </c>
      <c r="P3256" s="543"/>
      <c r="Q3256" s="494" t="s">
        <v>2192</v>
      </c>
      <c r="R3256" s="493" t="s">
        <v>2404</v>
      </c>
      <c r="S3256" s="703"/>
      <c r="T3256" s="493" t="s">
        <v>51</v>
      </c>
      <c r="U3256" s="707"/>
      <c r="V3256" s="703">
        <v>444105</v>
      </c>
      <c r="W3256" s="703">
        <v>0</v>
      </c>
      <c r="X3256" s="545">
        <v>0</v>
      </c>
      <c r="Y3256" s="546" t="s">
        <v>77</v>
      </c>
      <c r="Z3256" s="495">
        <v>2016</v>
      </c>
      <c r="AA3256" s="495"/>
      <c r="AB3256" s="499" t="s">
        <v>2193</v>
      </c>
      <c r="AC3256" s="547"/>
      <c r="AD3256" s="548"/>
      <c r="AE3256" s="548"/>
      <c r="AF3256" s="548"/>
      <c r="AG3256" s="549"/>
      <c r="AH3256" s="549"/>
      <c r="AI3256" s="549"/>
      <c r="AJ3256" s="549"/>
      <c r="AK3256" s="501" t="s">
        <v>2371</v>
      </c>
      <c r="AL3256" s="550"/>
      <c r="AM3256" s="551"/>
      <c r="AN3256" s="551"/>
    </row>
    <row r="3257" spans="1:40" s="192" customFormat="1" ht="100.5" customHeight="1">
      <c r="A3257" s="4" t="s">
        <v>4018</v>
      </c>
      <c r="B3257" s="49" t="s">
        <v>243</v>
      </c>
      <c r="C3257" s="50" t="s">
        <v>1574</v>
      </c>
      <c r="D3257" s="50" t="s">
        <v>1575</v>
      </c>
      <c r="E3257" s="50" t="s">
        <v>2721</v>
      </c>
      <c r="F3257" s="50" t="s">
        <v>1575</v>
      </c>
      <c r="G3257" s="50" t="s">
        <v>2721</v>
      </c>
      <c r="H3257" s="51" t="s">
        <v>2722</v>
      </c>
      <c r="I3257" s="51" t="s">
        <v>2723</v>
      </c>
      <c r="J3257" s="208" t="s">
        <v>1135</v>
      </c>
      <c r="K3257" s="53">
        <v>100</v>
      </c>
      <c r="L3257" s="95">
        <v>231010000</v>
      </c>
      <c r="M3257" s="5" t="s">
        <v>128</v>
      </c>
      <c r="N3257" s="51" t="s">
        <v>1199</v>
      </c>
      <c r="O3257" s="51" t="s">
        <v>2726</v>
      </c>
      <c r="P3257" s="51"/>
      <c r="Q3257" s="55" t="s">
        <v>2192</v>
      </c>
      <c r="R3257" s="49" t="s">
        <v>2404</v>
      </c>
      <c r="S3257" s="412"/>
      <c r="T3257" s="49" t="s">
        <v>51</v>
      </c>
      <c r="U3257" s="57"/>
      <c r="V3257" s="412">
        <v>394760</v>
      </c>
      <c r="W3257" s="412">
        <v>394760</v>
      </c>
      <c r="X3257" s="60">
        <f t="shared" ref="X3257" si="234">W3257*1.12</f>
        <v>442131.20000000007</v>
      </c>
      <c r="Y3257" s="58"/>
      <c r="Z3257" s="50">
        <v>2016</v>
      </c>
      <c r="AA3257" s="2" t="s">
        <v>3841</v>
      </c>
      <c r="AB3257" s="238" t="s">
        <v>2193</v>
      </c>
      <c r="AC3257" s="211"/>
      <c r="AD3257" s="196"/>
      <c r="AE3257" s="196"/>
      <c r="AF3257" s="196"/>
      <c r="AG3257" s="263"/>
      <c r="AH3257" s="263"/>
      <c r="AI3257" s="263"/>
      <c r="AJ3257" s="263"/>
      <c r="AK3257" s="2" t="s">
        <v>4012</v>
      </c>
      <c r="AL3257" s="190"/>
      <c r="AM3257" s="324"/>
      <c r="AN3257" s="324"/>
    </row>
    <row r="3258" spans="1:40" s="552" customFormat="1" ht="100.5" customHeight="1">
      <c r="A3258" s="540" t="s">
        <v>2727</v>
      </c>
      <c r="B3258" s="493" t="s">
        <v>243</v>
      </c>
      <c r="C3258" s="495" t="s">
        <v>1574</v>
      </c>
      <c r="D3258" s="495" t="s">
        <v>1575</v>
      </c>
      <c r="E3258" s="495" t="s">
        <v>2721</v>
      </c>
      <c r="F3258" s="495" t="s">
        <v>1575</v>
      </c>
      <c r="G3258" s="495" t="s">
        <v>2721</v>
      </c>
      <c r="H3258" s="543" t="s">
        <v>2722</v>
      </c>
      <c r="I3258" s="543" t="s">
        <v>2723</v>
      </c>
      <c r="J3258" s="559" t="s">
        <v>1135</v>
      </c>
      <c r="K3258" s="541">
        <v>100</v>
      </c>
      <c r="L3258" s="553">
        <v>231010000</v>
      </c>
      <c r="M3258" s="493" t="s">
        <v>128</v>
      </c>
      <c r="N3258" s="711" t="s">
        <v>841</v>
      </c>
      <c r="O3258" s="543" t="s">
        <v>2728</v>
      </c>
      <c r="P3258" s="543"/>
      <c r="Q3258" s="494" t="s">
        <v>2192</v>
      </c>
      <c r="R3258" s="493" t="s">
        <v>2404</v>
      </c>
      <c r="S3258" s="703"/>
      <c r="T3258" s="493" t="s">
        <v>51</v>
      </c>
      <c r="U3258" s="707"/>
      <c r="V3258" s="703">
        <v>561573</v>
      </c>
      <c r="W3258" s="703">
        <v>0</v>
      </c>
      <c r="X3258" s="545">
        <v>0</v>
      </c>
      <c r="Y3258" s="546" t="s">
        <v>77</v>
      </c>
      <c r="Z3258" s="495">
        <v>2016</v>
      </c>
      <c r="AA3258" s="495"/>
      <c r="AB3258" s="499" t="s">
        <v>2193</v>
      </c>
      <c r="AC3258" s="547"/>
      <c r="AD3258" s="548"/>
      <c r="AE3258" s="548"/>
      <c r="AF3258" s="548"/>
      <c r="AG3258" s="549"/>
      <c r="AH3258" s="549"/>
      <c r="AI3258" s="549"/>
      <c r="AJ3258" s="549"/>
      <c r="AK3258" s="501" t="s">
        <v>2371</v>
      </c>
      <c r="AL3258" s="550"/>
      <c r="AM3258" s="551"/>
      <c r="AN3258" s="551"/>
    </row>
    <row r="3259" spans="1:40" s="192" customFormat="1" ht="100.5" customHeight="1">
      <c r="A3259" s="4" t="s">
        <v>4017</v>
      </c>
      <c r="B3259" s="49" t="s">
        <v>243</v>
      </c>
      <c r="C3259" s="50" t="s">
        <v>1574</v>
      </c>
      <c r="D3259" s="50" t="s">
        <v>1575</v>
      </c>
      <c r="E3259" s="50" t="s">
        <v>2721</v>
      </c>
      <c r="F3259" s="50" t="s">
        <v>1575</v>
      </c>
      <c r="G3259" s="50" t="s">
        <v>2721</v>
      </c>
      <c r="H3259" s="51" t="s">
        <v>2722</v>
      </c>
      <c r="I3259" s="51" t="s">
        <v>2723</v>
      </c>
      <c r="J3259" s="208" t="s">
        <v>1135</v>
      </c>
      <c r="K3259" s="53">
        <v>100</v>
      </c>
      <c r="L3259" s="95">
        <v>231010000</v>
      </c>
      <c r="M3259" s="5" t="s">
        <v>128</v>
      </c>
      <c r="N3259" s="51" t="s">
        <v>1199</v>
      </c>
      <c r="O3259" s="51" t="s">
        <v>2728</v>
      </c>
      <c r="P3259" s="51"/>
      <c r="Q3259" s="55" t="s">
        <v>2192</v>
      </c>
      <c r="R3259" s="49" t="s">
        <v>2404</v>
      </c>
      <c r="S3259" s="412"/>
      <c r="T3259" s="49" t="s">
        <v>51</v>
      </c>
      <c r="U3259" s="57"/>
      <c r="V3259" s="412">
        <v>499176</v>
      </c>
      <c r="W3259" s="412">
        <v>499176</v>
      </c>
      <c r="X3259" s="60">
        <f t="shared" ref="X3259" si="235">W3259*1.12</f>
        <v>559077.12</v>
      </c>
      <c r="Y3259" s="58"/>
      <c r="Z3259" s="50">
        <v>2016</v>
      </c>
      <c r="AA3259" s="2" t="s">
        <v>3841</v>
      </c>
      <c r="AB3259" s="238" t="s">
        <v>2193</v>
      </c>
      <c r="AC3259" s="211"/>
      <c r="AD3259" s="196"/>
      <c r="AE3259" s="196"/>
      <c r="AF3259" s="196"/>
      <c r="AG3259" s="263"/>
      <c r="AH3259" s="263"/>
      <c r="AI3259" s="263"/>
      <c r="AJ3259" s="263"/>
      <c r="AK3259" s="2" t="s">
        <v>4012</v>
      </c>
      <c r="AL3259" s="190"/>
      <c r="AM3259" s="324"/>
      <c r="AN3259" s="324"/>
    </row>
    <row r="3260" spans="1:40" s="552" customFormat="1" ht="100.5" customHeight="1">
      <c r="A3260" s="540" t="s">
        <v>2729</v>
      </c>
      <c r="B3260" s="493" t="s">
        <v>243</v>
      </c>
      <c r="C3260" s="495" t="s">
        <v>1574</v>
      </c>
      <c r="D3260" s="495" t="s">
        <v>1575</v>
      </c>
      <c r="E3260" s="495" t="s">
        <v>2721</v>
      </c>
      <c r="F3260" s="495" t="s">
        <v>1575</v>
      </c>
      <c r="G3260" s="495" t="s">
        <v>2721</v>
      </c>
      <c r="H3260" s="543" t="s">
        <v>2722</v>
      </c>
      <c r="I3260" s="543" t="s">
        <v>2723</v>
      </c>
      <c r="J3260" s="559" t="s">
        <v>1135</v>
      </c>
      <c r="K3260" s="541">
        <v>100</v>
      </c>
      <c r="L3260" s="553">
        <v>231010000</v>
      </c>
      <c r="M3260" s="493" t="s">
        <v>128</v>
      </c>
      <c r="N3260" s="711" t="s">
        <v>841</v>
      </c>
      <c r="O3260" s="543" t="s">
        <v>2730</v>
      </c>
      <c r="P3260" s="543"/>
      <c r="Q3260" s="494" t="s">
        <v>2192</v>
      </c>
      <c r="R3260" s="493" t="s">
        <v>2404</v>
      </c>
      <c r="S3260" s="703"/>
      <c r="T3260" s="493" t="s">
        <v>51</v>
      </c>
      <c r="U3260" s="707"/>
      <c r="V3260" s="703">
        <v>561573</v>
      </c>
      <c r="W3260" s="703">
        <v>0</v>
      </c>
      <c r="X3260" s="545">
        <v>0</v>
      </c>
      <c r="Y3260" s="546" t="s">
        <v>77</v>
      </c>
      <c r="Z3260" s="495">
        <v>2016</v>
      </c>
      <c r="AA3260" s="495"/>
      <c r="AB3260" s="499" t="s">
        <v>2193</v>
      </c>
      <c r="AC3260" s="547"/>
      <c r="AD3260" s="548"/>
      <c r="AE3260" s="548"/>
      <c r="AF3260" s="548"/>
      <c r="AG3260" s="549"/>
      <c r="AH3260" s="549"/>
      <c r="AI3260" s="549"/>
      <c r="AJ3260" s="549"/>
      <c r="AK3260" s="501" t="s">
        <v>2371</v>
      </c>
      <c r="AL3260" s="550"/>
      <c r="AM3260" s="551"/>
      <c r="AN3260" s="551"/>
    </row>
    <row r="3261" spans="1:40" s="192" customFormat="1" ht="100.5" customHeight="1">
      <c r="A3261" s="4" t="s">
        <v>4016</v>
      </c>
      <c r="B3261" s="49" t="s">
        <v>243</v>
      </c>
      <c r="C3261" s="50" t="s">
        <v>1574</v>
      </c>
      <c r="D3261" s="50" t="s">
        <v>1575</v>
      </c>
      <c r="E3261" s="50" t="s">
        <v>2721</v>
      </c>
      <c r="F3261" s="50" t="s">
        <v>1575</v>
      </c>
      <c r="G3261" s="50" t="s">
        <v>2721</v>
      </c>
      <c r="H3261" s="51" t="s">
        <v>2722</v>
      </c>
      <c r="I3261" s="51" t="s">
        <v>2723</v>
      </c>
      <c r="J3261" s="208" t="s">
        <v>1135</v>
      </c>
      <c r="K3261" s="53">
        <v>100</v>
      </c>
      <c r="L3261" s="95">
        <v>231010000</v>
      </c>
      <c r="M3261" s="5" t="s">
        <v>128</v>
      </c>
      <c r="N3261" s="51" t="s">
        <v>1199</v>
      </c>
      <c r="O3261" s="51" t="s">
        <v>2730</v>
      </c>
      <c r="P3261" s="51"/>
      <c r="Q3261" s="55" t="s">
        <v>2192</v>
      </c>
      <c r="R3261" s="49" t="s">
        <v>2404</v>
      </c>
      <c r="S3261" s="412"/>
      <c r="T3261" s="49" t="s">
        <v>51</v>
      </c>
      <c r="U3261" s="57"/>
      <c r="V3261" s="412">
        <v>499176</v>
      </c>
      <c r="W3261" s="412">
        <v>499176</v>
      </c>
      <c r="X3261" s="60">
        <f t="shared" ref="X3261" si="236">W3261*1.12</f>
        <v>559077.12</v>
      </c>
      <c r="Y3261" s="58"/>
      <c r="Z3261" s="50">
        <v>2016</v>
      </c>
      <c r="AA3261" s="2" t="s">
        <v>3841</v>
      </c>
      <c r="AB3261" s="238" t="s">
        <v>2193</v>
      </c>
      <c r="AC3261" s="211"/>
      <c r="AD3261" s="196"/>
      <c r="AE3261" s="196"/>
      <c r="AF3261" s="196"/>
      <c r="AG3261" s="263"/>
      <c r="AH3261" s="263"/>
      <c r="AI3261" s="263"/>
      <c r="AJ3261" s="263"/>
      <c r="AK3261" s="2" t="s">
        <v>4012</v>
      </c>
      <c r="AL3261" s="190"/>
      <c r="AM3261" s="324"/>
      <c r="AN3261" s="324"/>
    </row>
    <row r="3262" spans="1:40" s="552" customFormat="1" ht="100.5" customHeight="1">
      <c r="A3262" s="540" t="s">
        <v>2731</v>
      </c>
      <c r="B3262" s="493" t="s">
        <v>243</v>
      </c>
      <c r="C3262" s="495" t="s">
        <v>1574</v>
      </c>
      <c r="D3262" s="495" t="s">
        <v>1575</v>
      </c>
      <c r="E3262" s="495" t="s">
        <v>2721</v>
      </c>
      <c r="F3262" s="495" t="s">
        <v>1575</v>
      </c>
      <c r="G3262" s="495" t="s">
        <v>2721</v>
      </c>
      <c r="H3262" s="543" t="s">
        <v>2722</v>
      </c>
      <c r="I3262" s="543" t="s">
        <v>2723</v>
      </c>
      <c r="J3262" s="559" t="s">
        <v>1135</v>
      </c>
      <c r="K3262" s="541">
        <v>100</v>
      </c>
      <c r="L3262" s="553">
        <v>231010000</v>
      </c>
      <c r="M3262" s="493" t="s">
        <v>128</v>
      </c>
      <c r="N3262" s="711" t="s">
        <v>841</v>
      </c>
      <c r="O3262" s="543" t="s">
        <v>2732</v>
      </c>
      <c r="P3262" s="543"/>
      <c r="Q3262" s="494" t="s">
        <v>2192</v>
      </c>
      <c r="R3262" s="493" t="s">
        <v>2404</v>
      </c>
      <c r="S3262" s="703"/>
      <c r="T3262" s="493" t="s">
        <v>51</v>
      </c>
      <c r="U3262" s="707"/>
      <c r="V3262" s="703">
        <v>620307</v>
      </c>
      <c r="W3262" s="703">
        <v>0</v>
      </c>
      <c r="X3262" s="545">
        <v>0</v>
      </c>
      <c r="Y3262" s="546" t="s">
        <v>77</v>
      </c>
      <c r="Z3262" s="495">
        <v>2016</v>
      </c>
      <c r="AA3262" s="495"/>
      <c r="AB3262" s="499" t="s">
        <v>2193</v>
      </c>
      <c r="AC3262" s="547"/>
      <c r="AD3262" s="548"/>
      <c r="AE3262" s="548"/>
      <c r="AF3262" s="548"/>
      <c r="AG3262" s="549"/>
      <c r="AH3262" s="549"/>
      <c r="AI3262" s="549"/>
      <c r="AJ3262" s="549"/>
      <c r="AK3262" s="501" t="s">
        <v>2371</v>
      </c>
      <c r="AL3262" s="550"/>
      <c r="AM3262" s="551"/>
      <c r="AN3262" s="551"/>
    </row>
    <row r="3263" spans="1:40" s="192" customFormat="1" ht="100.5" customHeight="1">
      <c r="A3263" s="4" t="s">
        <v>4015</v>
      </c>
      <c r="B3263" s="49" t="s">
        <v>243</v>
      </c>
      <c r="C3263" s="50" t="s">
        <v>1574</v>
      </c>
      <c r="D3263" s="50" t="s">
        <v>1575</v>
      </c>
      <c r="E3263" s="50" t="s">
        <v>2721</v>
      </c>
      <c r="F3263" s="50" t="s">
        <v>1575</v>
      </c>
      <c r="G3263" s="50" t="s">
        <v>2721</v>
      </c>
      <c r="H3263" s="51" t="s">
        <v>2722</v>
      </c>
      <c r="I3263" s="51" t="s">
        <v>2723</v>
      </c>
      <c r="J3263" s="208" t="s">
        <v>1135</v>
      </c>
      <c r="K3263" s="53">
        <v>100</v>
      </c>
      <c r="L3263" s="95">
        <v>231010000</v>
      </c>
      <c r="M3263" s="5" t="s">
        <v>128</v>
      </c>
      <c r="N3263" s="51" t="s">
        <v>1199</v>
      </c>
      <c r="O3263" s="51" t="s">
        <v>2732</v>
      </c>
      <c r="P3263" s="51"/>
      <c r="Q3263" s="55" t="s">
        <v>2192</v>
      </c>
      <c r="R3263" s="49" t="s">
        <v>2404</v>
      </c>
      <c r="S3263" s="412"/>
      <c r="T3263" s="49" t="s">
        <v>51</v>
      </c>
      <c r="U3263" s="57"/>
      <c r="V3263" s="412">
        <v>551384</v>
      </c>
      <c r="W3263" s="412">
        <v>551384</v>
      </c>
      <c r="X3263" s="60">
        <f t="shared" ref="X3263" si="237">W3263*1.12</f>
        <v>617550.08000000007</v>
      </c>
      <c r="Y3263" s="58"/>
      <c r="Z3263" s="50">
        <v>2016</v>
      </c>
      <c r="AA3263" s="2" t="s">
        <v>3841</v>
      </c>
      <c r="AB3263" s="238" t="s">
        <v>2193</v>
      </c>
      <c r="AC3263" s="211"/>
      <c r="AD3263" s="196"/>
      <c r="AE3263" s="196"/>
      <c r="AF3263" s="196"/>
      <c r="AG3263" s="263"/>
      <c r="AH3263" s="263"/>
      <c r="AI3263" s="263"/>
      <c r="AJ3263" s="263"/>
      <c r="AK3263" s="2" t="s">
        <v>4012</v>
      </c>
      <c r="AL3263" s="190"/>
      <c r="AM3263" s="324"/>
      <c r="AN3263" s="324"/>
    </row>
    <row r="3264" spans="1:40" s="552" customFormat="1" ht="100.5" customHeight="1">
      <c r="A3264" s="540" t="s">
        <v>2733</v>
      </c>
      <c r="B3264" s="493" t="s">
        <v>243</v>
      </c>
      <c r="C3264" s="495" t="s">
        <v>1574</v>
      </c>
      <c r="D3264" s="495" t="s">
        <v>1575</v>
      </c>
      <c r="E3264" s="495" t="s">
        <v>2721</v>
      </c>
      <c r="F3264" s="495" t="s">
        <v>1575</v>
      </c>
      <c r="G3264" s="495" t="s">
        <v>2721</v>
      </c>
      <c r="H3264" s="543" t="s">
        <v>2722</v>
      </c>
      <c r="I3264" s="543" t="s">
        <v>2723</v>
      </c>
      <c r="J3264" s="559" t="s">
        <v>1135</v>
      </c>
      <c r="K3264" s="541">
        <v>100</v>
      </c>
      <c r="L3264" s="553">
        <v>231010000</v>
      </c>
      <c r="M3264" s="493" t="s">
        <v>128</v>
      </c>
      <c r="N3264" s="711" t="s">
        <v>841</v>
      </c>
      <c r="O3264" s="543" t="s">
        <v>2734</v>
      </c>
      <c r="P3264" s="543"/>
      <c r="Q3264" s="494" t="s">
        <v>2192</v>
      </c>
      <c r="R3264" s="493" t="s">
        <v>2404</v>
      </c>
      <c r="S3264" s="703"/>
      <c r="T3264" s="493" t="s">
        <v>51</v>
      </c>
      <c r="U3264" s="707"/>
      <c r="V3264" s="703">
        <v>561573</v>
      </c>
      <c r="W3264" s="703">
        <v>0</v>
      </c>
      <c r="X3264" s="545">
        <v>0</v>
      </c>
      <c r="Y3264" s="546" t="s">
        <v>77</v>
      </c>
      <c r="Z3264" s="495">
        <v>2016</v>
      </c>
      <c r="AA3264" s="495"/>
      <c r="AB3264" s="499" t="s">
        <v>2193</v>
      </c>
      <c r="AC3264" s="547"/>
      <c r="AD3264" s="548"/>
      <c r="AE3264" s="548"/>
      <c r="AF3264" s="548"/>
      <c r="AG3264" s="549"/>
      <c r="AH3264" s="549"/>
      <c r="AI3264" s="549"/>
      <c r="AJ3264" s="549"/>
      <c r="AK3264" s="501" t="s">
        <v>2371</v>
      </c>
      <c r="AL3264" s="550"/>
      <c r="AM3264" s="551"/>
      <c r="AN3264" s="551"/>
    </row>
    <row r="3265" spans="1:40" s="192" customFormat="1" ht="100.5" customHeight="1">
      <c r="A3265" s="4" t="s">
        <v>4014</v>
      </c>
      <c r="B3265" s="49" t="s">
        <v>243</v>
      </c>
      <c r="C3265" s="50" t="s">
        <v>1574</v>
      </c>
      <c r="D3265" s="50" t="s">
        <v>1575</v>
      </c>
      <c r="E3265" s="50" t="s">
        <v>2721</v>
      </c>
      <c r="F3265" s="50" t="s">
        <v>1575</v>
      </c>
      <c r="G3265" s="50" t="s">
        <v>2721</v>
      </c>
      <c r="H3265" s="51" t="s">
        <v>2722</v>
      </c>
      <c r="I3265" s="51" t="s">
        <v>2723</v>
      </c>
      <c r="J3265" s="208" t="s">
        <v>1135</v>
      </c>
      <c r="K3265" s="53">
        <v>100</v>
      </c>
      <c r="L3265" s="95">
        <v>231010000</v>
      </c>
      <c r="M3265" s="5" t="s">
        <v>128</v>
      </c>
      <c r="N3265" s="51" t="s">
        <v>1199</v>
      </c>
      <c r="O3265" s="51" t="s">
        <v>2734</v>
      </c>
      <c r="P3265" s="51"/>
      <c r="Q3265" s="55" t="s">
        <v>2192</v>
      </c>
      <c r="R3265" s="49" t="s">
        <v>2404</v>
      </c>
      <c r="S3265" s="412"/>
      <c r="T3265" s="49" t="s">
        <v>51</v>
      </c>
      <c r="U3265" s="57"/>
      <c r="V3265" s="412">
        <v>499176</v>
      </c>
      <c r="W3265" s="412">
        <v>499176</v>
      </c>
      <c r="X3265" s="60">
        <f t="shared" ref="X3265" si="238">W3265*1.12</f>
        <v>559077.12</v>
      </c>
      <c r="Y3265" s="58"/>
      <c r="Z3265" s="50">
        <v>2016</v>
      </c>
      <c r="AA3265" s="2" t="s">
        <v>3841</v>
      </c>
      <c r="AB3265" s="238" t="s">
        <v>2193</v>
      </c>
      <c r="AC3265" s="211"/>
      <c r="AD3265" s="196"/>
      <c r="AE3265" s="196"/>
      <c r="AF3265" s="196"/>
      <c r="AG3265" s="263"/>
      <c r="AH3265" s="263"/>
      <c r="AI3265" s="263"/>
      <c r="AJ3265" s="263"/>
      <c r="AK3265" s="2" t="s">
        <v>4012</v>
      </c>
      <c r="AL3265" s="190"/>
      <c r="AM3265" s="324"/>
      <c r="AN3265" s="324"/>
    </row>
    <row r="3266" spans="1:40" s="192" customFormat="1" ht="100.5" customHeight="1">
      <c r="A3266" s="4" t="s">
        <v>2735</v>
      </c>
      <c r="B3266" s="49" t="s">
        <v>243</v>
      </c>
      <c r="C3266" s="50" t="s">
        <v>1574</v>
      </c>
      <c r="D3266" s="50" t="s">
        <v>1575</v>
      </c>
      <c r="E3266" s="50" t="s">
        <v>2721</v>
      </c>
      <c r="F3266" s="50" t="s">
        <v>1575</v>
      </c>
      <c r="G3266" s="50" t="s">
        <v>2721</v>
      </c>
      <c r="H3266" s="51" t="s">
        <v>2722</v>
      </c>
      <c r="I3266" s="51" t="s">
        <v>2723</v>
      </c>
      <c r="J3266" s="208" t="s">
        <v>38</v>
      </c>
      <c r="K3266" s="53">
        <v>100</v>
      </c>
      <c r="L3266" s="269">
        <v>151010000</v>
      </c>
      <c r="M3266" s="5" t="s">
        <v>82</v>
      </c>
      <c r="N3266" s="469" t="s">
        <v>841</v>
      </c>
      <c r="O3266" s="51" t="s">
        <v>2736</v>
      </c>
      <c r="P3266" s="51"/>
      <c r="Q3266" s="55" t="s">
        <v>2192</v>
      </c>
      <c r="R3266" s="49" t="s">
        <v>2404</v>
      </c>
      <c r="S3266" s="470"/>
      <c r="T3266" s="49" t="s">
        <v>51</v>
      </c>
      <c r="U3266" s="57"/>
      <c r="V3266" s="470">
        <v>1020600</v>
      </c>
      <c r="W3266" s="470">
        <v>1020600</v>
      </c>
      <c r="X3266" s="60">
        <f t="shared" ref="X3266:X3284" si="239">W3266*1.12</f>
        <v>1143072</v>
      </c>
      <c r="Y3266" s="58" t="s">
        <v>77</v>
      </c>
      <c r="Z3266" s="50">
        <v>2016</v>
      </c>
      <c r="AA3266" s="50"/>
      <c r="AB3266" s="238" t="s">
        <v>2193</v>
      </c>
      <c r="AC3266" s="211" t="s">
        <v>209</v>
      </c>
      <c r="AD3266" s="196"/>
      <c r="AE3266" s="196"/>
      <c r="AF3266" s="196"/>
      <c r="AG3266" s="263"/>
      <c r="AH3266" s="263"/>
      <c r="AI3266" s="263"/>
      <c r="AJ3266" s="263"/>
      <c r="AK3266" s="2" t="s">
        <v>2371</v>
      </c>
      <c r="AL3266" s="190"/>
      <c r="AM3266" s="324"/>
      <c r="AN3266" s="324"/>
    </row>
    <row r="3267" spans="1:40" s="192" customFormat="1" ht="100.5" customHeight="1">
      <c r="A3267" s="4" t="s">
        <v>2737</v>
      </c>
      <c r="B3267" s="49" t="s">
        <v>243</v>
      </c>
      <c r="C3267" s="50" t="s">
        <v>2738</v>
      </c>
      <c r="D3267" s="51" t="s">
        <v>2739</v>
      </c>
      <c r="E3267" s="51" t="s">
        <v>2739</v>
      </c>
      <c r="F3267" s="51" t="s">
        <v>2739</v>
      </c>
      <c r="G3267" s="51" t="s">
        <v>2739</v>
      </c>
      <c r="H3267" s="51" t="s">
        <v>2740</v>
      </c>
      <c r="I3267" s="51" t="s">
        <v>2741</v>
      </c>
      <c r="J3267" s="51" t="s">
        <v>38</v>
      </c>
      <c r="K3267" s="53">
        <v>100</v>
      </c>
      <c r="L3267" s="269">
        <v>151010000</v>
      </c>
      <c r="M3267" s="5" t="s">
        <v>82</v>
      </c>
      <c r="N3267" s="469" t="s">
        <v>841</v>
      </c>
      <c r="O3267" s="51" t="s">
        <v>2736</v>
      </c>
      <c r="P3267" s="51"/>
      <c r="Q3267" s="55" t="s">
        <v>2192</v>
      </c>
      <c r="R3267" s="49" t="s">
        <v>2404</v>
      </c>
      <c r="S3267" s="415"/>
      <c r="T3267" s="49" t="s">
        <v>51</v>
      </c>
      <c r="U3267" s="57"/>
      <c r="V3267" s="415">
        <v>2100</v>
      </c>
      <c r="W3267" s="415">
        <v>2100</v>
      </c>
      <c r="X3267" s="60">
        <f t="shared" si="239"/>
        <v>2352</v>
      </c>
      <c r="Y3267" s="58" t="s">
        <v>77</v>
      </c>
      <c r="Z3267" s="50">
        <v>2016</v>
      </c>
      <c r="AA3267" s="50"/>
      <c r="AB3267" s="238" t="s">
        <v>2193</v>
      </c>
      <c r="AC3267" s="211" t="s">
        <v>209</v>
      </c>
      <c r="AD3267" s="196"/>
      <c r="AE3267" s="196"/>
      <c r="AF3267" s="196"/>
      <c r="AG3267" s="263"/>
      <c r="AH3267" s="263"/>
      <c r="AI3267" s="263"/>
      <c r="AJ3267" s="263"/>
      <c r="AK3267" s="2" t="s">
        <v>2371</v>
      </c>
      <c r="AL3267" s="190"/>
      <c r="AM3267" s="324"/>
      <c r="AN3267" s="324"/>
    </row>
    <row r="3268" spans="1:40" s="192" customFormat="1" ht="100.5" customHeight="1">
      <c r="A3268" s="4" t="s">
        <v>2742</v>
      </c>
      <c r="B3268" s="49" t="s">
        <v>243</v>
      </c>
      <c r="C3268" s="50" t="s">
        <v>1574</v>
      </c>
      <c r="D3268" s="50" t="s">
        <v>1575</v>
      </c>
      <c r="E3268" s="50" t="s">
        <v>2721</v>
      </c>
      <c r="F3268" s="50" t="s">
        <v>1575</v>
      </c>
      <c r="G3268" s="50" t="s">
        <v>2721</v>
      </c>
      <c r="H3268" s="51" t="s">
        <v>2722</v>
      </c>
      <c r="I3268" s="51" t="s">
        <v>2723</v>
      </c>
      <c r="J3268" s="208" t="s">
        <v>38</v>
      </c>
      <c r="K3268" s="53">
        <v>100</v>
      </c>
      <c r="L3268" s="269">
        <v>151010000</v>
      </c>
      <c r="M3268" s="5" t="s">
        <v>82</v>
      </c>
      <c r="N3268" s="469" t="s">
        <v>841</v>
      </c>
      <c r="O3268" s="51" t="s">
        <v>2743</v>
      </c>
      <c r="P3268" s="51"/>
      <c r="Q3268" s="55" t="s">
        <v>2192</v>
      </c>
      <c r="R3268" s="49" t="s">
        <v>2404</v>
      </c>
      <c r="S3268" s="412"/>
      <c r="T3268" s="49" t="s">
        <v>51</v>
      </c>
      <c r="U3268" s="57"/>
      <c r="V3268" s="412">
        <v>157900</v>
      </c>
      <c r="W3268" s="412">
        <v>157900</v>
      </c>
      <c r="X3268" s="60">
        <f t="shared" si="239"/>
        <v>176848.00000000003</v>
      </c>
      <c r="Y3268" s="58" t="s">
        <v>77</v>
      </c>
      <c r="Z3268" s="50">
        <v>2016</v>
      </c>
      <c r="AA3268" s="50"/>
      <c r="AB3268" s="238" t="s">
        <v>2193</v>
      </c>
      <c r="AC3268" s="211" t="s">
        <v>209</v>
      </c>
      <c r="AD3268" s="196"/>
      <c r="AE3268" s="196"/>
      <c r="AF3268" s="196"/>
      <c r="AG3268" s="263"/>
      <c r="AH3268" s="263"/>
      <c r="AI3268" s="263"/>
      <c r="AJ3268" s="263"/>
      <c r="AK3268" s="2" t="s">
        <v>2371</v>
      </c>
      <c r="AL3268" s="190"/>
      <c r="AM3268" s="324"/>
      <c r="AN3268" s="324"/>
    </row>
    <row r="3269" spans="1:40" s="192" customFormat="1" ht="100.5" customHeight="1">
      <c r="A3269" s="4" t="s">
        <v>2744</v>
      </c>
      <c r="B3269" s="49" t="s">
        <v>243</v>
      </c>
      <c r="C3269" s="50" t="s">
        <v>1574</v>
      </c>
      <c r="D3269" s="50" t="s">
        <v>1575</v>
      </c>
      <c r="E3269" s="50" t="s">
        <v>2721</v>
      </c>
      <c r="F3269" s="50" t="s">
        <v>1575</v>
      </c>
      <c r="G3269" s="50" t="s">
        <v>2721</v>
      </c>
      <c r="H3269" s="51" t="s">
        <v>2722</v>
      </c>
      <c r="I3269" s="51" t="s">
        <v>2723</v>
      </c>
      <c r="J3269" s="208" t="s">
        <v>38</v>
      </c>
      <c r="K3269" s="53">
        <v>100</v>
      </c>
      <c r="L3269" s="269">
        <v>151010000</v>
      </c>
      <c r="M3269" s="5" t="s">
        <v>82</v>
      </c>
      <c r="N3269" s="469" t="s">
        <v>841</v>
      </c>
      <c r="O3269" s="51" t="s">
        <v>2745</v>
      </c>
      <c r="P3269" s="51"/>
      <c r="Q3269" s="55" t="s">
        <v>2192</v>
      </c>
      <c r="R3269" s="49" t="s">
        <v>2404</v>
      </c>
      <c r="S3269" s="57"/>
      <c r="T3269" s="49" t="s">
        <v>51</v>
      </c>
      <c r="U3269" s="57"/>
      <c r="V3269" s="57">
        <v>461700</v>
      </c>
      <c r="W3269" s="57">
        <v>461700</v>
      </c>
      <c r="X3269" s="60">
        <f t="shared" si="239"/>
        <v>517104.00000000006</v>
      </c>
      <c r="Y3269" s="58" t="s">
        <v>77</v>
      </c>
      <c r="Z3269" s="50">
        <v>2016</v>
      </c>
      <c r="AA3269" s="50"/>
      <c r="AB3269" s="238" t="s">
        <v>2193</v>
      </c>
      <c r="AC3269" s="211" t="s">
        <v>209</v>
      </c>
      <c r="AD3269" s="196"/>
      <c r="AE3269" s="196"/>
      <c r="AF3269" s="196"/>
      <c r="AG3269" s="263"/>
      <c r="AH3269" s="263"/>
      <c r="AI3269" s="263"/>
      <c r="AJ3269" s="263"/>
      <c r="AK3269" s="2" t="s">
        <v>2371</v>
      </c>
      <c r="AL3269" s="190"/>
      <c r="AM3269" s="324"/>
      <c r="AN3269" s="324"/>
    </row>
    <row r="3270" spans="1:40" s="192" customFormat="1" ht="100.5" customHeight="1">
      <c r="A3270" s="4" t="s">
        <v>2746</v>
      </c>
      <c r="B3270" s="49" t="s">
        <v>243</v>
      </c>
      <c r="C3270" s="50" t="s">
        <v>2738</v>
      </c>
      <c r="D3270" s="51" t="s">
        <v>2739</v>
      </c>
      <c r="E3270" s="51" t="s">
        <v>2739</v>
      </c>
      <c r="F3270" s="51" t="s">
        <v>2739</v>
      </c>
      <c r="G3270" s="51" t="s">
        <v>2739</v>
      </c>
      <c r="H3270" s="51" t="s">
        <v>2740</v>
      </c>
      <c r="I3270" s="51" t="s">
        <v>2741</v>
      </c>
      <c r="J3270" s="51" t="s">
        <v>38</v>
      </c>
      <c r="K3270" s="53">
        <v>100</v>
      </c>
      <c r="L3270" s="269">
        <v>151010000</v>
      </c>
      <c r="M3270" s="5" t="s">
        <v>82</v>
      </c>
      <c r="N3270" s="469" t="s">
        <v>841</v>
      </c>
      <c r="O3270" s="51" t="s">
        <v>2745</v>
      </c>
      <c r="P3270" s="51"/>
      <c r="Q3270" s="55" t="s">
        <v>2192</v>
      </c>
      <c r="R3270" s="49" t="s">
        <v>2404</v>
      </c>
      <c r="S3270" s="415"/>
      <c r="T3270" s="49" t="s">
        <v>51</v>
      </c>
      <c r="U3270" s="57"/>
      <c r="V3270" s="415">
        <v>2100</v>
      </c>
      <c r="W3270" s="415">
        <v>2100</v>
      </c>
      <c r="X3270" s="60">
        <f t="shared" si="239"/>
        <v>2352</v>
      </c>
      <c r="Y3270" s="58" t="s">
        <v>77</v>
      </c>
      <c r="Z3270" s="50">
        <v>2016</v>
      </c>
      <c r="AA3270" s="50"/>
      <c r="AB3270" s="238" t="s">
        <v>2193</v>
      </c>
      <c r="AC3270" s="211" t="s">
        <v>209</v>
      </c>
      <c r="AD3270" s="196"/>
      <c r="AE3270" s="196"/>
      <c r="AF3270" s="196"/>
      <c r="AG3270" s="263"/>
      <c r="AH3270" s="263"/>
      <c r="AI3270" s="263"/>
      <c r="AJ3270" s="263"/>
      <c r="AK3270" s="2" t="s">
        <v>2371</v>
      </c>
      <c r="AL3270" s="190"/>
      <c r="AM3270" s="324"/>
      <c r="AN3270" s="324"/>
    </row>
    <row r="3271" spans="1:40" s="192" customFormat="1" ht="100.5" customHeight="1">
      <c r="A3271" s="4" t="s">
        <v>2747</v>
      </c>
      <c r="B3271" s="49" t="s">
        <v>243</v>
      </c>
      <c r="C3271" s="50" t="s">
        <v>1574</v>
      </c>
      <c r="D3271" s="50" t="s">
        <v>1575</v>
      </c>
      <c r="E3271" s="50" t="s">
        <v>2721</v>
      </c>
      <c r="F3271" s="50" t="s">
        <v>1575</v>
      </c>
      <c r="G3271" s="50" t="s">
        <v>2721</v>
      </c>
      <c r="H3271" s="51" t="s">
        <v>2722</v>
      </c>
      <c r="I3271" s="51" t="s">
        <v>2723</v>
      </c>
      <c r="J3271" s="208" t="s">
        <v>38</v>
      </c>
      <c r="K3271" s="53">
        <v>100</v>
      </c>
      <c r="L3271" s="269">
        <v>151010000</v>
      </c>
      <c r="M3271" s="5" t="s">
        <v>82</v>
      </c>
      <c r="N3271" s="469" t="s">
        <v>841</v>
      </c>
      <c r="O3271" s="51" t="s">
        <v>2748</v>
      </c>
      <c r="P3271" s="51"/>
      <c r="Q3271" s="55" t="s">
        <v>2192</v>
      </c>
      <c r="R3271" s="49" t="s">
        <v>2404</v>
      </c>
      <c r="S3271" s="57"/>
      <c r="T3271" s="49" t="s">
        <v>51</v>
      </c>
      <c r="U3271" s="57"/>
      <c r="V3271" s="57">
        <v>182300</v>
      </c>
      <c r="W3271" s="57">
        <v>182300</v>
      </c>
      <c r="X3271" s="60">
        <f t="shared" si="239"/>
        <v>204176.00000000003</v>
      </c>
      <c r="Y3271" s="58" t="s">
        <v>77</v>
      </c>
      <c r="Z3271" s="50">
        <v>2016</v>
      </c>
      <c r="AA3271" s="50"/>
      <c r="AB3271" s="238" t="s">
        <v>2193</v>
      </c>
      <c r="AC3271" s="211" t="s">
        <v>209</v>
      </c>
      <c r="AD3271" s="196"/>
      <c r="AE3271" s="196"/>
      <c r="AF3271" s="196"/>
      <c r="AG3271" s="263"/>
      <c r="AH3271" s="263"/>
      <c r="AI3271" s="263"/>
      <c r="AJ3271" s="263"/>
      <c r="AK3271" s="2" t="s">
        <v>2371</v>
      </c>
      <c r="AL3271" s="190"/>
      <c r="AM3271" s="324"/>
      <c r="AN3271" s="324"/>
    </row>
    <row r="3272" spans="1:40" s="192" customFormat="1" ht="100.5" customHeight="1">
      <c r="A3272" s="4" t="s">
        <v>2749</v>
      </c>
      <c r="B3272" s="49" t="s">
        <v>243</v>
      </c>
      <c r="C3272" s="50" t="s">
        <v>2738</v>
      </c>
      <c r="D3272" s="51" t="s">
        <v>2739</v>
      </c>
      <c r="E3272" s="51" t="s">
        <v>2739</v>
      </c>
      <c r="F3272" s="51" t="s">
        <v>2739</v>
      </c>
      <c r="G3272" s="51" t="s">
        <v>2739</v>
      </c>
      <c r="H3272" s="51" t="s">
        <v>2740</v>
      </c>
      <c r="I3272" s="51" t="s">
        <v>2741</v>
      </c>
      <c r="J3272" s="51" t="s">
        <v>38</v>
      </c>
      <c r="K3272" s="53">
        <v>100</v>
      </c>
      <c r="L3272" s="269">
        <v>151010000</v>
      </c>
      <c r="M3272" s="5" t="s">
        <v>82</v>
      </c>
      <c r="N3272" s="469" t="s">
        <v>841</v>
      </c>
      <c r="O3272" s="51" t="s">
        <v>2748</v>
      </c>
      <c r="P3272" s="51"/>
      <c r="Q3272" s="55" t="s">
        <v>2192</v>
      </c>
      <c r="R3272" s="49" t="s">
        <v>2404</v>
      </c>
      <c r="S3272" s="415"/>
      <c r="T3272" s="49" t="s">
        <v>51</v>
      </c>
      <c r="U3272" s="57"/>
      <c r="V3272" s="415">
        <v>2100</v>
      </c>
      <c r="W3272" s="415">
        <v>2100</v>
      </c>
      <c r="X3272" s="60">
        <f t="shared" si="239"/>
        <v>2352</v>
      </c>
      <c r="Y3272" s="58" t="s">
        <v>77</v>
      </c>
      <c r="Z3272" s="50">
        <v>2016</v>
      </c>
      <c r="AA3272" s="50"/>
      <c r="AB3272" s="238" t="s">
        <v>2193</v>
      </c>
      <c r="AC3272" s="211" t="s">
        <v>209</v>
      </c>
      <c r="AD3272" s="196"/>
      <c r="AE3272" s="196"/>
      <c r="AF3272" s="196"/>
      <c r="AG3272" s="263"/>
      <c r="AH3272" s="263"/>
      <c r="AI3272" s="263"/>
      <c r="AJ3272" s="263"/>
      <c r="AK3272" s="2" t="s">
        <v>2371</v>
      </c>
      <c r="AL3272" s="190"/>
      <c r="AM3272" s="324"/>
      <c r="AN3272" s="324"/>
    </row>
    <row r="3273" spans="1:40" s="552" customFormat="1" ht="100.5" customHeight="1">
      <c r="A3273" s="540" t="s">
        <v>2750</v>
      </c>
      <c r="B3273" s="493" t="s">
        <v>243</v>
      </c>
      <c r="C3273" s="495" t="s">
        <v>1574</v>
      </c>
      <c r="D3273" s="495" t="s">
        <v>1575</v>
      </c>
      <c r="E3273" s="495" t="s">
        <v>2721</v>
      </c>
      <c r="F3273" s="495" t="s">
        <v>1575</v>
      </c>
      <c r="G3273" s="495" t="s">
        <v>2721</v>
      </c>
      <c r="H3273" s="543" t="s">
        <v>2722</v>
      </c>
      <c r="I3273" s="543" t="s">
        <v>2723</v>
      </c>
      <c r="J3273" s="543" t="s">
        <v>38</v>
      </c>
      <c r="K3273" s="541">
        <v>100</v>
      </c>
      <c r="L3273" s="495">
        <v>511010000</v>
      </c>
      <c r="M3273" s="496" t="s">
        <v>88</v>
      </c>
      <c r="N3273" s="711" t="s">
        <v>841</v>
      </c>
      <c r="O3273" s="543" t="s">
        <v>2299</v>
      </c>
      <c r="P3273" s="543"/>
      <c r="Q3273" s="494" t="s">
        <v>2192</v>
      </c>
      <c r="R3273" s="493" t="s">
        <v>2404</v>
      </c>
      <c r="S3273" s="707"/>
      <c r="T3273" s="493" t="s">
        <v>51</v>
      </c>
      <c r="U3273" s="707"/>
      <c r="V3273" s="707">
        <v>162640</v>
      </c>
      <c r="W3273" s="707">
        <v>0</v>
      </c>
      <c r="X3273" s="545">
        <v>0</v>
      </c>
      <c r="Y3273" s="546" t="s">
        <v>77</v>
      </c>
      <c r="Z3273" s="495">
        <v>2016</v>
      </c>
      <c r="AA3273" s="495"/>
      <c r="AB3273" s="499" t="s">
        <v>2193</v>
      </c>
      <c r="AC3273" s="547" t="s">
        <v>209</v>
      </c>
      <c r="AD3273" s="548"/>
      <c r="AE3273" s="548"/>
      <c r="AF3273" s="548"/>
      <c r="AG3273" s="549"/>
      <c r="AH3273" s="549"/>
      <c r="AI3273" s="549"/>
      <c r="AJ3273" s="549"/>
      <c r="AK3273" s="501" t="s">
        <v>2371</v>
      </c>
      <c r="AL3273" s="550"/>
      <c r="AM3273" s="551"/>
      <c r="AN3273" s="551"/>
    </row>
    <row r="3274" spans="1:40" s="192" customFormat="1" ht="100.5" customHeight="1">
      <c r="A3274" s="4" t="s">
        <v>4147</v>
      </c>
      <c r="B3274" s="49" t="s">
        <v>243</v>
      </c>
      <c r="C3274" s="50" t="s">
        <v>1574</v>
      </c>
      <c r="D3274" s="50" t="s">
        <v>1575</v>
      </c>
      <c r="E3274" s="50" t="s">
        <v>2721</v>
      </c>
      <c r="F3274" s="50" t="s">
        <v>1575</v>
      </c>
      <c r="G3274" s="50" t="s">
        <v>2721</v>
      </c>
      <c r="H3274" s="51" t="s">
        <v>2722</v>
      </c>
      <c r="I3274" s="51" t="s">
        <v>2723</v>
      </c>
      <c r="J3274" s="51" t="s">
        <v>38</v>
      </c>
      <c r="K3274" s="53">
        <v>100</v>
      </c>
      <c r="L3274" s="8">
        <v>511010000</v>
      </c>
      <c r="M3274" s="26" t="s">
        <v>88</v>
      </c>
      <c r="N3274" s="469" t="s">
        <v>1199</v>
      </c>
      <c r="O3274" s="51" t="s">
        <v>2299</v>
      </c>
      <c r="P3274" s="51"/>
      <c r="Q3274" s="55" t="s">
        <v>2192</v>
      </c>
      <c r="R3274" s="49" t="s">
        <v>2404</v>
      </c>
      <c r="S3274" s="57"/>
      <c r="T3274" s="49" t="s">
        <v>51</v>
      </c>
      <c r="U3274" s="57"/>
      <c r="V3274" s="57">
        <v>162640</v>
      </c>
      <c r="W3274" s="57">
        <v>162640</v>
      </c>
      <c r="X3274" s="60">
        <f t="shared" si="239"/>
        <v>182156.80000000002</v>
      </c>
      <c r="Y3274" s="58"/>
      <c r="Z3274" s="50">
        <v>2016</v>
      </c>
      <c r="AA3274" s="451" t="s">
        <v>3831</v>
      </c>
      <c r="AB3274" s="238" t="s">
        <v>2193</v>
      </c>
      <c r="AC3274" s="211" t="s">
        <v>209</v>
      </c>
      <c r="AD3274" s="196"/>
      <c r="AE3274" s="196"/>
      <c r="AF3274" s="196"/>
      <c r="AG3274" s="263"/>
      <c r="AH3274" s="263"/>
      <c r="AI3274" s="263"/>
      <c r="AJ3274" s="263"/>
      <c r="AK3274" s="2" t="s">
        <v>3862</v>
      </c>
      <c r="AL3274" s="190"/>
      <c r="AM3274" s="324"/>
      <c r="AN3274" s="324"/>
    </row>
    <row r="3275" spans="1:40" s="552" customFormat="1" ht="100.5" customHeight="1">
      <c r="A3275" s="540" t="s">
        <v>2751</v>
      </c>
      <c r="B3275" s="493" t="s">
        <v>243</v>
      </c>
      <c r="C3275" s="495" t="s">
        <v>2738</v>
      </c>
      <c r="D3275" s="543" t="s">
        <v>2739</v>
      </c>
      <c r="E3275" s="543" t="s">
        <v>2739</v>
      </c>
      <c r="F3275" s="543" t="s">
        <v>2739</v>
      </c>
      <c r="G3275" s="543" t="s">
        <v>2739</v>
      </c>
      <c r="H3275" s="543" t="s">
        <v>2740</v>
      </c>
      <c r="I3275" s="543" t="s">
        <v>2741</v>
      </c>
      <c r="J3275" s="543" t="s">
        <v>38</v>
      </c>
      <c r="K3275" s="541">
        <v>100</v>
      </c>
      <c r="L3275" s="495">
        <v>511010000</v>
      </c>
      <c r="M3275" s="496" t="s">
        <v>88</v>
      </c>
      <c r="N3275" s="711" t="s">
        <v>841</v>
      </c>
      <c r="O3275" s="543" t="s">
        <v>2521</v>
      </c>
      <c r="P3275" s="543"/>
      <c r="Q3275" s="494" t="s">
        <v>2192</v>
      </c>
      <c r="R3275" s="493" t="s">
        <v>2404</v>
      </c>
      <c r="S3275" s="707"/>
      <c r="T3275" s="493" t="s">
        <v>51</v>
      </c>
      <c r="U3275" s="707"/>
      <c r="V3275" s="707">
        <v>68480</v>
      </c>
      <c r="W3275" s="707">
        <v>0</v>
      </c>
      <c r="X3275" s="545">
        <v>0</v>
      </c>
      <c r="Y3275" s="546" t="s">
        <v>77</v>
      </c>
      <c r="Z3275" s="495">
        <v>2016</v>
      </c>
      <c r="AA3275" s="495"/>
      <c r="AB3275" s="499" t="s">
        <v>2193</v>
      </c>
      <c r="AC3275" s="547" t="s">
        <v>209</v>
      </c>
      <c r="AD3275" s="548"/>
      <c r="AE3275" s="548"/>
      <c r="AF3275" s="548"/>
      <c r="AG3275" s="549"/>
      <c r="AH3275" s="549"/>
      <c r="AI3275" s="549"/>
      <c r="AJ3275" s="549"/>
      <c r="AK3275" s="501" t="s">
        <v>2371</v>
      </c>
      <c r="AL3275" s="550"/>
      <c r="AM3275" s="551"/>
      <c r="AN3275" s="551"/>
    </row>
    <row r="3276" spans="1:40" s="192" customFormat="1" ht="100.5" customHeight="1">
      <c r="A3276" s="4" t="s">
        <v>4144</v>
      </c>
      <c r="B3276" s="49" t="s">
        <v>243</v>
      </c>
      <c r="C3276" s="50" t="s">
        <v>2738</v>
      </c>
      <c r="D3276" s="51" t="s">
        <v>2739</v>
      </c>
      <c r="E3276" s="51" t="s">
        <v>2739</v>
      </c>
      <c r="F3276" s="51" t="s">
        <v>2739</v>
      </c>
      <c r="G3276" s="51" t="s">
        <v>2739</v>
      </c>
      <c r="H3276" s="51" t="s">
        <v>2740</v>
      </c>
      <c r="I3276" s="51" t="s">
        <v>2741</v>
      </c>
      <c r="J3276" s="51" t="s">
        <v>38</v>
      </c>
      <c r="K3276" s="53">
        <v>100</v>
      </c>
      <c r="L3276" s="8">
        <v>511010000</v>
      </c>
      <c r="M3276" s="26" t="s">
        <v>88</v>
      </c>
      <c r="N3276" s="469" t="s">
        <v>1199</v>
      </c>
      <c r="O3276" s="51" t="s">
        <v>2521</v>
      </c>
      <c r="P3276" s="51"/>
      <c r="Q3276" s="55" t="s">
        <v>2192</v>
      </c>
      <c r="R3276" s="49" t="s">
        <v>2404</v>
      </c>
      <c r="S3276" s="57"/>
      <c r="T3276" s="49" t="s">
        <v>51</v>
      </c>
      <c r="U3276" s="57"/>
      <c r="V3276" s="57">
        <v>68480</v>
      </c>
      <c r="W3276" s="57">
        <v>68480</v>
      </c>
      <c r="X3276" s="60">
        <f t="shared" si="239"/>
        <v>76697.600000000006</v>
      </c>
      <c r="Y3276" s="58"/>
      <c r="Z3276" s="50">
        <v>2016</v>
      </c>
      <c r="AA3276" s="451" t="s">
        <v>3831</v>
      </c>
      <c r="AB3276" s="238" t="s">
        <v>2193</v>
      </c>
      <c r="AC3276" s="211" t="s">
        <v>209</v>
      </c>
      <c r="AD3276" s="196"/>
      <c r="AE3276" s="196"/>
      <c r="AF3276" s="196"/>
      <c r="AG3276" s="263"/>
      <c r="AH3276" s="263"/>
      <c r="AI3276" s="263"/>
      <c r="AJ3276" s="263"/>
      <c r="AK3276" s="2" t="s">
        <v>3862</v>
      </c>
      <c r="AL3276" s="190"/>
      <c r="AM3276" s="324"/>
      <c r="AN3276" s="324"/>
    </row>
    <row r="3277" spans="1:40" s="552" customFormat="1" ht="100.5" customHeight="1">
      <c r="A3277" s="540" t="s">
        <v>2752</v>
      </c>
      <c r="B3277" s="493" t="s">
        <v>243</v>
      </c>
      <c r="C3277" s="495" t="s">
        <v>1574</v>
      </c>
      <c r="D3277" s="495" t="s">
        <v>1575</v>
      </c>
      <c r="E3277" s="495" t="s">
        <v>2721</v>
      </c>
      <c r="F3277" s="495" t="s">
        <v>1575</v>
      </c>
      <c r="G3277" s="495" t="s">
        <v>2721</v>
      </c>
      <c r="H3277" s="543" t="s">
        <v>2722</v>
      </c>
      <c r="I3277" s="543" t="s">
        <v>2723</v>
      </c>
      <c r="J3277" s="543" t="s">
        <v>38</v>
      </c>
      <c r="K3277" s="541">
        <v>100</v>
      </c>
      <c r="L3277" s="495">
        <v>511010000</v>
      </c>
      <c r="M3277" s="496" t="s">
        <v>88</v>
      </c>
      <c r="N3277" s="711" t="s">
        <v>841</v>
      </c>
      <c r="O3277" s="699" t="s">
        <v>2515</v>
      </c>
      <c r="P3277" s="543"/>
      <c r="Q3277" s="494" t="s">
        <v>2192</v>
      </c>
      <c r="R3277" s="493" t="s">
        <v>2404</v>
      </c>
      <c r="S3277" s="707"/>
      <c r="T3277" s="493" t="s">
        <v>51</v>
      </c>
      <c r="U3277" s="707"/>
      <c r="V3277" s="707">
        <v>162640</v>
      </c>
      <c r="W3277" s="707">
        <v>0</v>
      </c>
      <c r="X3277" s="545">
        <v>0</v>
      </c>
      <c r="Y3277" s="546" t="s">
        <v>77</v>
      </c>
      <c r="Z3277" s="495">
        <v>2016</v>
      </c>
      <c r="AA3277" s="495"/>
      <c r="AB3277" s="499" t="s">
        <v>2193</v>
      </c>
      <c r="AC3277" s="547" t="s">
        <v>209</v>
      </c>
      <c r="AD3277" s="548"/>
      <c r="AE3277" s="548"/>
      <c r="AF3277" s="548"/>
      <c r="AG3277" s="549"/>
      <c r="AH3277" s="549"/>
      <c r="AI3277" s="549"/>
      <c r="AJ3277" s="549"/>
      <c r="AK3277" s="501" t="s">
        <v>2371</v>
      </c>
      <c r="AL3277" s="550"/>
      <c r="AM3277" s="551"/>
      <c r="AN3277" s="551"/>
    </row>
    <row r="3278" spans="1:40" s="192" customFormat="1" ht="100.5" customHeight="1">
      <c r="A3278" s="4" t="s">
        <v>4148</v>
      </c>
      <c r="B3278" s="5" t="s">
        <v>243</v>
      </c>
      <c r="C3278" s="8" t="s">
        <v>1574</v>
      </c>
      <c r="D3278" s="8" t="s">
        <v>1575</v>
      </c>
      <c r="E3278" s="8" t="s">
        <v>2721</v>
      </c>
      <c r="F3278" s="8" t="s">
        <v>1575</v>
      </c>
      <c r="G3278" s="8" t="s">
        <v>2721</v>
      </c>
      <c r="H3278" s="3" t="s">
        <v>2722</v>
      </c>
      <c r="I3278" s="3" t="s">
        <v>2723</v>
      </c>
      <c r="J3278" s="3" t="s">
        <v>38</v>
      </c>
      <c r="K3278" s="10">
        <v>100</v>
      </c>
      <c r="L3278" s="8">
        <v>511010000</v>
      </c>
      <c r="M3278" s="26" t="s">
        <v>88</v>
      </c>
      <c r="N3278" s="27" t="s">
        <v>1199</v>
      </c>
      <c r="O3278" s="785" t="s">
        <v>2515</v>
      </c>
      <c r="P3278" s="3"/>
      <c r="Q3278" s="12" t="s">
        <v>2192</v>
      </c>
      <c r="R3278" s="5" t="s">
        <v>2404</v>
      </c>
      <c r="S3278" s="15"/>
      <c r="T3278" s="5" t="s">
        <v>51</v>
      </c>
      <c r="U3278" s="15"/>
      <c r="V3278" s="15">
        <v>162640</v>
      </c>
      <c r="W3278" s="15">
        <v>162640</v>
      </c>
      <c r="X3278" s="60">
        <f t="shared" si="239"/>
        <v>182156.80000000002</v>
      </c>
      <c r="Y3278" s="71"/>
      <c r="Z3278" s="8">
        <v>2016</v>
      </c>
      <c r="AA3278" s="451" t="s">
        <v>3831</v>
      </c>
      <c r="AB3278" s="238" t="s">
        <v>2193</v>
      </c>
      <c r="AC3278" s="845" t="s">
        <v>209</v>
      </c>
      <c r="AD3278" s="433"/>
      <c r="AE3278" s="433"/>
      <c r="AF3278" s="433"/>
      <c r="AG3278" s="263"/>
      <c r="AH3278" s="263"/>
      <c r="AI3278" s="263"/>
      <c r="AJ3278" s="263"/>
      <c r="AK3278" s="2" t="s">
        <v>3862</v>
      </c>
      <c r="AL3278" s="190"/>
      <c r="AM3278" s="324"/>
      <c r="AN3278" s="324"/>
    </row>
    <row r="3279" spans="1:40" s="552" customFormat="1" ht="100.5" customHeight="1">
      <c r="A3279" s="540" t="s">
        <v>2753</v>
      </c>
      <c r="B3279" s="493" t="s">
        <v>243</v>
      </c>
      <c r="C3279" s="495" t="s">
        <v>1574</v>
      </c>
      <c r="D3279" s="495" t="s">
        <v>1575</v>
      </c>
      <c r="E3279" s="495" t="s">
        <v>2721</v>
      </c>
      <c r="F3279" s="495" t="s">
        <v>1575</v>
      </c>
      <c r="G3279" s="495" t="s">
        <v>2721</v>
      </c>
      <c r="H3279" s="543" t="s">
        <v>2722</v>
      </c>
      <c r="I3279" s="543" t="s">
        <v>2723</v>
      </c>
      <c r="J3279" s="543" t="s">
        <v>38</v>
      </c>
      <c r="K3279" s="541">
        <v>100</v>
      </c>
      <c r="L3279" s="495">
        <v>511010000</v>
      </c>
      <c r="M3279" s="496" t="s">
        <v>88</v>
      </c>
      <c r="N3279" s="711" t="s">
        <v>841</v>
      </c>
      <c r="O3279" s="543" t="s">
        <v>2521</v>
      </c>
      <c r="P3279" s="543"/>
      <c r="Q3279" s="494" t="s">
        <v>2192</v>
      </c>
      <c r="R3279" s="493" t="s">
        <v>2404</v>
      </c>
      <c r="S3279" s="707"/>
      <c r="T3279" s="493" t="s">
        <v>51</v>
      </c>
      <c r="U3279" s="707"/>
      <c r="V3279" s="707">
        <v>325280</v>
      </c>
      <c r="W3279" s="707">
        <v>0</v>
      </c>
      <c r="X3279" s="545">
        <v>0</v>
      </c>
      <c r="Y3279" s="546" t="s">
        <v>77</v>
      </c>
      <c r="Z3279" s="495">
        <v>2016</v>
      </c>
      <c r="AA3279" s="495"/>
      <c r="AB3279" s="499" t="s">
        <v>2193</v>
      </c>
      <c r="AC3279" s="547" t="s">
        <v>209</v>
      </c>
      <c r="AD3279" s="548"/>
      <c r="AE3279" s="548"/>
      <c r="AF3279" s="548"/>
      <c r="AG3279" s="549"/>
      <c r="AH3279" s="549"/>
      <c r="AI3279" s="549"/>
      <c r="AJ3279" s="549"/>
      <c r="AK3279" s="501" t="s">
        <v>2371</v>
      </c>
      <c r="AL3279" s="550"/>
      <c r="AM3279" s="551"/>
      <c r="AN3279" s="551"/>
    </row>
    <row r="3280" spans="1:40" s="192" customFormat="1" ht="100.5" customHeight="1">
      <c r="A3280" s="4" t="s">
        <v>4149</v>
      </c>
      <c r="B3280" s="49" t="s">
        <v>243</v>
      </c>
      <c r="C3280" s="50" t="s">
        <v>1574</v>
      </c>
      <c r="D3280" s="50" t="s">
        <v>1575</v>
      </c>
      <c r="E3280" s="50" t="s">
        <v>2721</v>
      </c>
      <c r="F3280" s="50" t="s">
        <v>1575</v>
      </c>
      <c r="G3280" s="50" t="s">
        <v>2721</v>
      </c>
      <c r="H3280" s="51" t="s">
        <v>2722</v>
      </c>
      <c r="I3280" s="51" t="s">
        <v>2723</v>
      </c>
      <c r="J3280" s="51" t="s">
        <v>38</v>
      </c>
      <c r="K3280" s="53">
        <v>100</v>
      </c>
      <c r="L3280" s="8">
        <v>511010000</v>
      </c>
      <c r="M3280" s="26" t="s">
        <v>88</v>
      </c>
      <c r="N3280" s="469" t="s">
        <v>1199</v>
      </c>
      <c r="O3280" s="51" t="s">
        <v>2521</v>
      </c>
      <c r="P3280" s="51"/>
      <c r="Q3280" s="55" t="s">
        <v>2192</v>
      </c>
      <c r="R3280" s="49" t="s">
        <v>2404</v>
      </c>
      <c r="S3280" s="57"/>
      <c r="T3280" s="49" t="s">
        <v>51</v>
      </c>
      <c r="U3280" s="57"/>
      <c r="V3280" s="57">
        <v>325280</v>
      </c>
      <c r="W3280" s="57">
        <v>325280</v>
      </c>
      <c r="X3280" s="60">
        <f t="shared" si="239"/>
        <v>364313.60000000003</v>
      </c>
      <c r="Y3280" s="58"/>
      <c r="Z3280" s="50">
        <v>2016</v>
      </c>
      <c r="AA3280" s="451" t="s">
        <v>3831</v>
      </c>
      <c r="AB3280" s="238" t="s">
        <v>2193</v>
      </c>
      <c r="AC3280" s="211" t="s">
        <v>209</v>
      </c>
      <c r="AD3280" s="196"/>
      <c r="AE3280" s="196"/>
      <c r="AF3280" s="196"/>
      <c r="AG3280" s="263"/>
      <c r="AH3280" s="263"/>
      <c r="AI3280" s="263"/>
      <c r="AJ3280" s="263"/>
      <c r="AK3280" s="2" t="s">
        <v>3862</v>
      </c>
      <c r="AL3280" s="190"/>
      <c r="AM3280" s="324"/>
      <c r="AN3280" s="324"/>
    </row>
    <row r="3281" spans="1:40" s="552" customFormat="1" ht="100.5" customHeight="1">
      <c r="A3281" s="540" t="s">
        <v>2754</v>
      </c>
      <c r="B3281" s="493" t="s">
        <v>243</v>
      </c>
      <c r="C3281" s="495" t="s">
        <v>2738</v>
      </c>
      <c r="D3281" s="543" t="s">
        <v>2739</v>
      </c>
      <c r="E3281" s="543" t="s">
        <v>2739</v>
      </c>
      <c r="F3281" s="543" t="s">
        <v>2739</v>
      </c>
      <c r="G3281" s="543" t="s">
        <v>2739</v>
      </c>
      <c r="H3281" s="543" t="s">
        <v>2740</v>
      </c>
      <c r="I3281" s="543" t="s">
        <v>2741</v>
      </c>
      <c r="J3281" s="543" t="s">
        <v>38</v>
      </c>
      <c r="K3281" s="541">
        <v>100</v>
      </c>
      <c r="L3281" s="495">
        <v>511010000</v>
      </c>
      <c r="M3281" s="496" t="s">
        <v>88</v>
      </c>
      <c r="N3281" s="711" t="s">
        <v>841</v>
      </c>
      <c r="O3281" s="543" t="s">
        <v>2299</v>
      </c>
      <c r="P3281" s="543"/>
      <c r="Q3281" s="494" t="s">
        <v>2192</v>
      </c>
      <c r="R3281" s="493" t="s">
        <v>2404</v>
      </c>
      <c r="S3281" s="707"/>
      <c r="T3281" s="493" t="s">
        <v>51</v>
      </c>
      <c r="U3281" s="707"/>
      <c r="V3281" s="707">
        <v>34240</v>
      </c>
      <c r="W3281" s="707">
        <v>0</v>
      </c>
      <c r="X3281" s="545">
        <v>0</v>
      </c>
      <c r="Y3281" s="546" t="s">
        <v>77</v>
      </c>
      <c r="Z3281" s="495">
        <v>2016</v>
      </c>
      <c r="AA3281" s="495"/>
      <c r="AB3281" s="499" t="s">
        <v>2193</v>
      </c>
      <c r="AC3281" s="547" t="s">
        <v>209</v>
      </c>
      <c r="AD3281" s="548"/>
      <c r="AE3281" s="548"/>
      <c r="AF3281" s="548"/>
      <c r="AG3281" s="549"/>
      <c r="AH3281" s="549"/>
      <c r="AI3281" s="549"/>
      <c r="AJ3281" s="549"/>
      <c r="AK3281" s="501" t="s">
        <v>2371</v>
      </c>
      <c r="AL3281" s="550"/>
      <c r="AM3281" s="551"/>
      <c r="AN3281" s="551"/>
    </row>
    <row r="3282" spans="1:40" s="192" customFormat="1" ht="100.5" customHeight="1">
      <c r="A3282" s="4" t="s">
        <v>4145</v>
      </c>
      <c r="B3282" s="49" t="s">
        <v>243</v>
      </c>
      <c r="C3282" s="50" t="s">
        <v>2738</v>
      </c>
      <c r="D3282" s="51" t="s">
        <v>2739</v>
      </c>
      <c r="E3282" s="51" t="s">
        <v>2739</v>
      </c>
      <c r="F3282" s="51" t="s">
        <v>2739</v>
      </c>
      <c r="G3282" s="51" t="s">
        <v>2739</v>
      </c>
      <c r="H3282" s="51" t="s">
        <v>2740</v>
      </c>
      <c r="I3282" s="51" t="s">
        <v>2741</v>
      </c>
      <c r="J3282" s="51" t="s">
        <v>38</v>
      </c>
      <c r="K3282" s="53">
        <v>100</v>
      </c>
      <c r="L3282" s="8">
        <v>511010000</v>
      </c>
      <c r="M3282" s="26" t="s">
        <v>88</v>
      </c>
      <c r="N3282" s="469" t="s">
        <v>1199</v>
      </c>
      <c r="O3282" s="51" t="s">
        <v>2299</v>
      </c>
      <c r="P3282" s="51"/>
      <c r="Q3282" s="55" t="s">
        <v>2192</v>
      </c>
      <c r="R3282" s="49" t="s">
        <v>2404</v>
      </c>
      <c r="S3282" s="57"/>
      <c r="T3282" s="49" t="s">
        <v>51</v>
      </c>
      <c r="U3282" s="57"/>
      <c r="V3282" s="57">
        <v>34240</v>
      </c>
      <c r="W3282" s="57">
        <v>34240</v>
      </c>
      <c r="X3282" s="60">
        <f t="shared" si="239"/>
        <v>38348.800000000003</v>
      </c>
      <c r="Y3282" s="58"/>
      <c r="Z3282" s="50">
        <v>2016</v>
      </c>
      <c r="AA3282" s="451" t="s">
        <v>3831</v>
      </c>
      <c r="AB3282" s="238" t="s">
        <v>2193</v>
      </c>
      <c r="AC3282" s="211" t="s">
        <v>209</v>
      </c>
      <c r="AD3282" s="196"/>
      <c r="AE3282" s="196"/>
      <c r="AF3282" s="196"/>
      <c r="AG3282" s="263"/>
      <c r="AH3282" s="263"/>
      <c r="AI3282" s="263"/>
      <c r="AJ3282" s="263"/>
      <c r="AK3282" s="2" t="s">
        <v>3862</v>
      </c>
      <c r="AL3282" s="190"/>
      <c r="AM3282" s="324"/>
      <c r="AN3282" s="324"/>
    </row>
    <row r="3283" spans="1:40" s="552" customFormat="1" ht="100.5" customHeight="1">
      <c r="A3283" s="540" t="s">
        <v>2755</v>
      </c>
      <c r="B3283" s="493" t="s">
        <v>243</v>
      </c>
      <c r="C3283" s="495" t="s">
        <v>1574</v>
      </c>
      <c r="D3283" s="495" t="s">
        <v>1575</v>
      </c>
      <c r="E3283" s="495" t="s">
        <v>2721</v>
      </c>
      <c r="F3283" s="495" t="s">
        <v>1575</v>
      </c>
      <c r="G3283" s="495" t="s">
        <v>2721</v>
      </c>
      <c r="H3283" s="543" t="s">
        <v>2722</v>
      </c>
      <c r="I3283" s="543" t="s">
        <v>2723</v>
      </c>
      <c r="J3283" s="543" t="s">
        <v>38</v>
      </c>
      <c r="K3283" s="541">
        <v>100</v>
      </c>
      <c r="L3283" s="542">
        <v>271010000</v>
      </c>
      <c r="M3283" s="495" t="s">
        <v>127</v>
      </c>
      <c r="N3283" s="711" t="s">
        <v>841</v>
      </c>
      <c r="O3283" s="543" t="s">
        <v>2240</v>
      </c>
      <c r="P3283" s="543"/>
      <c r="Q3283" s="494" t="s">
        <v>2192</v>
      </c>
      <c r="R3283" s="493" t="s">
        <v>2404</v>
      </c>
      <c r="S3283" s="707"/>
      <c r="T3283" s="493" t="s">
        <v>51</v>
      </c>
      <c r="U3283" s="707"/>
      <c r="V3283" s="707">
        <v>478984</v>
      </c>
      <c r="W3283" s="707">
        <v>0</v>
      </c>
      <c r="X3283" s="545">
        <v>0</v>
      </c>
      <c r="Y3283" s="546" t="s">
        <v>77</v>
      </c>
      <c r="Z3283" s="495">
        <v>2016</v>
      </c>
      <c r="AA3283" s="495"/>
      <c r="AB3283" s="499" t="s">
        <v>2193</v>
      </c>
      <c r="AC3283" s="547" t="s">
        <v>209</v>
      </c>
      <c r="AD3283" s="548"/>
      <c r="AE3283" s="548"/>
      <c r="AF3283" s="548"/>
      <c r="AG3283" s="549"/>
      <c r="AH3283" s="549"/>
      <c r="AI3283" s="549"/>
      <c r="AJ3283" s="549"/>
      <c r="AK3283" s="501" t="s">
        <v>2371</v>
      </c>
      <c r="AL3283" s="550"/>
      <c r="AM3283" s="551"/>
      <c r="AN3283" s="551"/>
    </row>
    <row r="3284" spans="1:40" s="192" customFormat="1" ht="100.5" customHeight="1">
      <c r="A3284" s="4" t="s">
        <v>4154</v>
      </c>
      <c r="B3284" s="49" t="s">
        <v>243</v>
      </c>
      <c r="C3284" s="50" t="s">
        <v>1574</v>
      </c>
      <c r="D3284" s="50" t="s">
        <v>1575</v>
      </c>
      <c r="E3284" s="50" t="s">
        <v>2721</v>
      </c>
      <c r="F3284" s="50" t="s">
        <v>1575</v>
      </c>
      <c r="G3284" s="50" t="s">
        <v>2721</v>
      </c>
      <c r="H3284" s="51" t="s">
        <v>2722</v>
      </c>
      <c r="I3284" s="51" t="s">
        <v>2723</v>
      </c>
      <c r="J3284" s="51" t="s">
        <v>38</v>
      </c>
      <c r="K3284" s="53">
        <v>100</v>
      </c>
      <c r="L3284" s="30">
        <v>271010000</v>
      </c>
      <c r="M3284" s="8" t="s">
        <v>127</v>
      </c>
      <c r="N3284" s="469" t="s">
        <v>1199</v>
      </c>
      <c r="O3284" s="51" t="s">
        <v>2240</v>
      </c>
      <c r="P3284" s="51"/>
      <c r="Q3284" s="55" t="s">
        <v>2192</v>
      </c>
      <c r="R3284" s="49" t="s">
        <v>2404</v>
      </c>
      <c r="S3284" s="57"/>
      <c r="T3284" s="49" t="s">
        <v>51</v>
      </c>
      <c r="U3284" s="57"/>
      <c r="V3284" s="57">
        <v>478984</v>
      </c>
      <c r="W3284" s="57">
        <v>478984</v>
      </c>
      <c r="X3284" s="60">
        <f t="shared" si="239"/>
        <v>536462.08000000007</v>
      </c>
      <c r="Y3284" s="58"/>
      <c r="Z3284" s="50">
        <v>2016</v>
      </c>
      <c r="AA3284" s="451" t="s">
        <v>3831</v>
      </c>
      <c r="AB3284" s="238" t="s">
        <v>2193</v>
      </c>
      <c r="AC3284" s="211" t="s">
        <v>209</v>
      </c>
      <c r="AD3284" s="196"/>
      <c r="AE3284" s="196"/>
      <c r="AF3284" s="196"/>
      <c r="AG3284" s="263"/>
      <c r="AH3284" s="263"/>
      <c r="AI3284" s="263"/>
      <c r="AJ3284" s="263"/>
      <c r="AK3284" s="2" t="s">
        <v>3862</v>
      </c>
      <c r="AL3284" s="190"/>
      <c r="AM3284" s="324"/>
      <c r="AN3284" s="324"/>
    </row>
    <row r="3285" spans="1:40" s="552" customFormat="1" ht="100.5" customHeight="1">
      <c r="A3285" s="540" t="s">
        <v>2756</v>
      </c>
      <c r="B3285" s="493" t="s">
        <v>243</v>
      </c>
      <c r="C3285" s="495" t="s">
        <v>1574</v>
      </c>
      <c r="D3285" s="495" t="s">
        <v>1575</v>
      </c>
      <c r="E3285" s="495" t="s">
        <v>2721</v>
      </c>
      <c r="F3285" s="495" t="s">
        <v>1575</v>
      </c>
      <c r="G3285" s="495" t="s">
        <v>2721</v>
      </c>
      <c r="H3285" s="543" t="s">
        <v>2722</v>
      </c>
      <c r="I3285" s="543" t="s">
        <v>2723</v>
      </c>
      <c r="J3285" s="543" t="s">
        <v>38</v>
      </c>
      <c r="K3285" s="541">
        <v>100</v>
      </c>
      <c r="L3285" s="542">
        <v>271010000</v>
      </c>
      <c r="M3285" s="495" t="s">
        <v>127</v>
      </c>
      <c r="N3285" s="711" t="s">
        <v>841</v>
      </c>
      <c r="O3285" s="543" t="s">
        <v>2242</v>
      </c>
      <c r="P3285" s="543"/>
      <c r="Q3285" s="494" t="s">
        <v>2192</v>
      </c>
      <c r="R3285" s="493" t="s">
        <v>2404</v>
      </c>
      <c r="S3285" s="707"/>
      <c r="T3285" s="493" t="s">
        <v>51</v>
      </c>
      <c r="U3285" s="707"/>
      <c r="V3285" s="707">
        <v>478984</v>
      </c>
      <c r="W3285" s="707">
        <v>0</v>
      </c>
      <c r="X3285" s="545">
        <v>0</v>
      </c>
      <c r="Y3285" s="546" t="s">
        <v>77</v>
      </c>
      <c r="Z3285" s="495">
        <v>2016</v>
      </c>
      <c r="AA3285" s="495"/>
      <c r="AB3285" s="499" t="s">
        <v>2193</v>
      </c>
      <c r="AC3285" s="547" t="s">
        <v>209</v>
      </c>
      <c r="AD3285" s="548"/>
      <c r="AE3285" s="548"/>
      <c r="AF3285" s="548"/>
      <c r="AG3285" s="549"/>
      <c r="AH3285" s="549"/>
      <c r="AI3285" s="549"/>
      <c r="AJ3285" s="549"/>
      <c r="AK3285" s="501" t="s">
        <v>2371</v>
      </c>
      <c r="AL3285" s="550"/>
      <c r="AM3285" s="551"/>
      <c r="AN3285" s="551"/>
    </row>
    <row r="3286" spans="1:40" s="192" customFormat="1" ht="100.5" customHeight="1">
      <c r="A3286" s="4" t="s">
        <v>4155</v>
      </c>
      <c r="B3286" s="49" t="s">
        <v>243</v>
      </c>
      <c r="C3286" s="50" t="s">
        <v>1574</v>
      </c>
      <c r="D3286" s="50" t="s">
        <v>1575</v>
      </c>
      <c r="E3286" s="50" t="s">
        <v>2721</v>
      </c>
      <c r="F3286" s="50" t="s">
        <v>1575</v>
      </c>
      <c r="G3286" s="50" t="s">
        <v>2721</v>
      </c>
      <c r="H3286" s="51" t="s">
        <v>2722</v>
      </c>
      <c r="I3286" s="51" t="s">
        <v>2723</v>
      </c>
      <c r="J3286" s="51" t="s">
        <v>38</v>
      </c>
      <c r="K3286" s="53">
        <v>100</v>
      </c>
      <c r="L3286" s="30">
        <v>271010000</v>
      </c>
      <c r="M3286" s="8" t="s">
        <v>127</v>
      </c>
      <c r="N3286" s="469" t="s">
        <v>1199</v>
      </c>
      <c r="O3286" s="51" t="s">
        <v>2242</v>
      </c>
      <c r="P3286" s="51"/>
      <c r="Q3286" s="55" t="s">
        <v>2192</v>
      </c>
      <c r="R3286" s="49" t="s">
        <v>2404</v>
      </c>
      <c r="S3286" s="57"/>
      <c r="T3286" s="49" t="s">
        <v>51</v>
      </c>
      <c r="U3286" s="57"/>
      <c r="V3286" s="57">
        <v>478984</v>
      </c>
      <c r="W3286" s="57">
        <v>478984</v>
      </c>
      <c r="X3286" s="60">
        <f t="shared" ref="X3286:X3379" si="240">W3286*1.12</f>
        <v>536462.08000000007</v>
      </c>
      <c r="Y3286" s="58"/>
      <c r="Z3286" s="50">
        <v>2016</v>
      </c>
      <c r="AA3286" s="50" t="s">
        <v>3831</v>
      </c>
      <c r="AB3286" s="238" t="s">
        <v>2193</v>
      </c>
      <c r="AC3286" s="211" t="s">
        <v>209</v>
      </c>
      <c r="AD3286" s="196"/>
      <c r="AE3286" s="196"/>
      <c r="AF3286" s="196"/>
      <c r="AG3286" s="263"/>
      <c r="AH3286" s="263"/>
      <c r="AI3286" s="263"/>
      <c r="AJ3286" s="263"/>
      <c r="AK3286" s="2" t="s">
        <v>3862</v>
      </c>
      <c r="AL3286" s="190"/>
      <c r="AM3286" s="324"/>
      <c r="AN3286" s="324"/>
    </row>
    <row r="3287" spans="1:40" s="552" customFormat="1" ht="100.5" customHeight="1">
      <c r="A3287" s="540" t="s">
        <v>2757</v>
      </c>
      <c r="B3287" s="493" t="s">
        <v>243</v>
      </c>
      <c r="C3287" s="495" t="s">
        <v>1574</v>
      </c>
      <c r="D3287" s="495" t="s">
        <v>1575</v>
      </c>
      <c r="E3287" s="495" t="s">
        <v>2721</v>
      </c>
      <c r="F3287" s="495" t="s">
        <v>1575</v>
      </c>
      <c r="G3287" s="495" t="s">
        <v>2721</v>
      </c>
      <c r="H3287" s="543" t="s">
        <v>2722</v>
      </c>
      <c r="I3287" s="543" t="s">
        <v>2723</v>
      </c>
      <c r="J3287" s="543" t="s">
        <v>38</v>
      </c>
      <c r="K3287" s="541">
        <v>100</v>
      </c>
      <c r="L3287" s="542">
        <v>271010000</v>
      </c>
      <c r="M3287" s="495" t="s">
        <v>127</v>
      </c>
      <c r="N3287" s="711" t="s">
        <v>841</v>
      </c>
      <c r="O3287" s="543" t="s">
        <v>2244</v>
      </c>
      <c r="P3287" s="543"/>
      <c r="Q3287" s="494" t="s">
        <v>2192</v>
      </c>
      <c r="R3287" s="493" t="s">
        <v>2404</v>
      </c>
      <c r="S3287" s="707"/>
      <c r="T3287" s="493" t="s">
        <v>51</v>
      </c>
      <c r="U3287" s="707"/>
      <c r="V3287" s="707">
        <v>478984</v>
      </c>
      <c r="W3287" s="707">
        <v>0</v>
      </c>
      <c r="X3287" s="545">
        <v>0</v>
      </c>
      <c r="Y3287" s="546" t="s">
        <v>77</v>
      </c>
      <c r="Z3287" s="495">
        <v>2016</v>
      </c>
      <c r="AA3287" s="495"/>
      <c r="AB3287" s="499" t="s">
        <v>2193</v>
      </c>
      <c r="AC3287" s="547" t="s">
        <v>209</v>
      </c>
      <c r="AD3287" s="548"/>
      <c r="AE3287" s="548"/>
      <c r="AF3287" s="548"/>
      <c r="AG3287" s="549"/>
      <c r="AH3287" s="549"/>
      <c r="AI3287" s="549"/>
      <c r="AJ3287" s="549"/>
      <c r="AK3287" s="501" t="s">
        <v>2371</v>
      </c>
      <c r="AL3287" s="550"/>
      <c r="AM3287" s="551"/>
      <c r="AN3287" s="551"/>
    </row>
    <row r="3288" spans="1:40" s="192" customFormat="1" ht="100.5" customHeight="1">
      <c r="A3288" s="4" t="s">
        <v>4156</v>
      </c>
      <c r="B3288" s="49" t="s">
        <v>243</v>
      </c>
      <c r="C3288" s="50" t="s">
        <v>1574</v>
      </c>
      <c r="D3288" s="50" t="s">
        <v>1575</v>
      </c>
      <c r="E3288" s="50" t="s">
        <v>2721</v>
      </c>
      <c r="F3288" s="50" t="s">
        <v>1575</v>
      </c>
      <c r="G3288" s="50" t="s">
        <v>2721</v>
      </c>
      <c r="H3288" s="51" t="s">
        <v>2722</v>
      </c>
      <c r="I3288" s="51" t="s">
        <v>2723</v>
      </c>
      <c r="J3288" s="51" t="s">
        <v>38</v>
      </c>
      <c r="K3288" s="53">
        <v>100</v>
      </c>
      <c r="L3288" s="30">
        <v>271010000</v>
      </c>
      <c r="M3288" s="8" t="s">
        <v>127</v>
      </c>
      <c r="N3288" s="469" t="s">
        <v>1199</v>
      </c>
      <c r="O3288" s="51" t="s">
        <v>2244</v>
      </c>
      <c r="P3288" s="51"/>
      <c r="Q3288" s="55" t="s">
        <v>2192</v>
      </c>
      <c r="R3288" s="49" t="s">
        <v>2404</v>
      </c>
      <c r="S3288" s="57"/>
      <c r="T3288" s="49" t="s">
        <v>51</v>
      </c>
      <c r="U3288" s="57"/>
      <c r="V3288" s="57">
        <v>478984</v>
      </c>
      <c r="W3288" s="57">
        <v>478984</v>
      </c>
      <c r="X3288" s="60">
        <f t="shared" si="240"/>
        <v>536462.08000000007</v>
      </c>
      <c r="Y3288" s="58"/>
      <c r="Z3288" s="50">
        <v>2016</v>
      </c>
      <c r="AA3288" s="50" t="s">
        <v>3831</v>
      </c>
      <c r="AB3288" s="238" t="s">
        <v>2193</v>
      </c>
      <c r="AC3288" s="211" t="s">
        <v>209</v>
      </c>
      <c r="AD3288" s="196"/>
      <c r="AE3288" s="196"/>
      <c r="AF3288" s="196"/>
      <c r="AG3288" s="263"/>
      <c r="AH3288" s="263"/>
      <c r="AI3288" s="263"/>
      <c r="AJ3288" s="263"/>
      <c r="AK3288" s="2" t="s">
        <v>3862</v>
      </c>
      <c r="AL3288" s="190"/>
      <c r="AM3288" s="324"/>
      <c r="AN3288" s="324"/>
    </row>
    <row r="3289" spans="1:40" s="552" customFormat="1" ht="100.5" customHeight="1">
      <c r="A3289" s="540" t="s">
        <v>2758</v>
      </c>
      <c r="B3289" s="493" t="s">
        <v>243</v>
      </c>
      <c r="C3289" s="495" t="s">
        <v>1574</v>
      </c>
      <c r="D3289" s="495" t="s">
        <v>1575</v>
      </c>
      <c r="E3289" s="495" t="s">
        <v>2721</v>
      </c>
      <c r="F3289" s="495" t="s">
        <v>1575</v>
      </c>
      <c r="G3289" s="495" t="s">
        <v>2721</v>
      </c>
      <c r="H3289" s="543" t="s">
        <v>2722</v>
      </c>
      <c r="I3289" s="543" t="s">
        <v>2723</v>
      </c>
      <c r="J3289" s="559" t="s">
        <v>38</v>
      </c>
      <c r="K3289" s="541">
        <v>100</v>
      </c>
      <c r="L3289" s="542">
        <v>751000000</v>
      </c>
      <c r="M3289" s="493" t="s">
        <v>83</v>
      </c>
      <c r="N3289" s="711" t="s">
        <v>841</v>
      </c>
      <c r="O3289" s="543" t="s">
        <v>2206</v>
      </c>
      <c r="P3289" s="543"/>
      <c r="Q3289" s="494" t="s">
        <v>2192</v>
      </c>
      <c r="R3289" s="493" t="s">
        <v>2404</v>
      </c>
      <c r="S3289" s="707"/>
      <c r="T3289" s="493" t="s">
        <v>51</v>
      </c>
      <c r="U3289" s="707"/>
      <c r="V3289" s="707">
        <v>162640</v>
      </c>
      <c r="W3289" s="707">
        <v>0</v>
      </c>
      <c r="X3289" s="545">
        <v>0</v>
      </c>
      <c r="Y3289" s="546" t="s">
        <v>77</v>
      </c>
      <c r="Z3289" s="495">
        <v>2016</v>
      </c>
      <c r="AA3289" s="495"/>
      <c r="AB3289" s="499" t="s">
        <v>2193</v>
      </c>
      <c r="AC3289" s="547" t="s">
        <v>209</v>
      </c>
      <c r="AD3289" s="548"/>
      <c r="AE3289" s="548"/>
      <c r="AF3289" s="548"/>
      <c r="AG3289" s="549"/>
      <c r="AH3289" s="549"/>
      <c r="AI3289" s="549"/>
      <c r="AJ3289" s="549"/>
      <c r="AK3289" s="501" t="s">
        <v>2371</v>
      </c>
      <c r="AL3289" s="550"/>
      <c r="AM3289" s="551"/>
      <c r="AN3289" s="551"/>
    </row>
    <row r="3290" spans="1:40" s="552" customFormat="1" ht="100.5" customHeight="1">
      <c r="A3290" s="540" t="s">
        <v>4157</v>
      </c>
      <c r="B3290" s="493" t="s">
        <v>243</v>
      </c>
      <c r="C3290" s="495" t="s">
        <v>1574</v>
      </c>
      <c r="D3290" s="495" t="s">
        <v>1575</v>
      </c>
      <c r="E3290" s="495" t="s">
        <v>2721</v>
      </c>
      <c r="F3290" s="495" t="s">
        <v>1575</v>
      </c>
      <c r="G3290" s="495" t="s">
        <v>2721</v>
      </c>
      <c r="H3290" s="543" t="s">
        <v>2722</v>
      </c>
      <c r="I3290" s="543" t="s">
        <v>2723</v>
      </c>
      <c r="J3290" s="559" t="s">
        <v>38</v>
      </c>
      <c r="K3290" s="541">
        <v>100</v>
      </c>
      <c r="L3290" s="542">
        <v>751000000</v>
      </c>
      <c r="M3290" s="493" t="s">
        <v>83</v>
      </c>
      <c r="N3290" s="711" t="s">
        <v>1199</v>
      </c>
      <c r="O3290" s="543" t="s">
        <v>2206</v>
      </c>
      <c r="P3290" s="543"/>
      <c r="Q3290" s="494" t="s">
        <v>2192</v>
      </c>
      <c r="R3290" s="493" t="s">
        <v>2404</v>
      </c>
      <c r="S3290" s="707"/>
      <c r="T3290" s="493" t="s">
        <v>51</v>
      </c>
      <c r="U3290" s="707"/>
      <c r="V3290" s="707">
        <v>162640</v>
      </c>
      <c r="W3290" s="707">
        <v>0</v>
      </c>
      <c r="X3290" s="545">
        <v>0</v>
      </c>
      <c r="Y3290" s="546"/>
      <c r="Z3290" s="495">
        <v>2016</v>
      </c>
      <c r="AA3290" s="495" t="s">
        <v>3831</v>
      </c>
      <c r="AB3290" s="499" t="s">
        <v>2193</v>
      </c>
      <c r="AC3290" s="547" t="s">
        <v>209</v>
      </c>
      <c r="AD3290" s="548"/>
      <c r="AE3290" s="548"/>
      <c r="AF3290" s="548"/>
      <c r="AG3290" s="549"/>
      <c r="AH3290" s="549"/>
      <c r="AI3290" s="549"/>
      <c r="AJ3290" s="549"/>
      <c r="AK3290" s="501" t="s">
        <v>3862</v>
      </c>
      <c r="AL3290" s="550"/>
      <c r="AM3290" s="551"/>
      <c r="AN3290" s="551"/>
    </row>
    <row r="3291" spans="1:40" s="192" customFormat="1" ht="100.5" customHeight="1">
      <c r="A3291" s="794" t="s">
        <v>4535</v>
      </c>
      <c r="B3291" s="776" t="s">
        <v>243</v>
      </c>
      <c r="C3291" s="777" t="s">
        <v>1574</v>
      </c>
      <c r="D3291" s="777" t="s">
        <v>1575</v>
      </c>
      <c r="E3291" s="777" t="s">
        <v>2721</v>
      </c>
      <c r="F3291" s="777" t="s">
        <v>1575</v>
      </c>
      <c r="G3291" s="777" t="s">
        <v>2721</v>
      </c>
      <c r="H3291" s="778" t="s">
        <v>2722</v>
      </c>
      <c r="I3291" s="778" t="s">
        <v>2723</v>
      </c>
      <c r="J3291" s="768" t="s">
        <v>1135</v>
      </c>
      <c r="K3291" s="780">
        <v>100</v>
      </c>
      <c r="L3291" s="766">
        <v>751000000</v>
      </c>
      <c r="M3291" s="749" t="s">
        <v>83</v>
      </c>
      <c r="N3291" s="991" t="s">
        <v>2115</v>
      </c>
      <c r="O3291" s="778" t="s">
        <v>2206</v>
      </c>
      <c r="P3291" s="778"/>
      <c r="Q3291" s="782" t="s">
        <v>2192</v>
      </c>
      <c r="R3291" s="768" t="s">
        <v>2037</v>
      </c>
      <c r="S3291" s="812"/>
      <c r="T3291" s="776" t="s">
        <v>51</v>
      </c>
      <c r="U3291" s="812"/>
      <c r="V3291" s="812">
        <v>162640</v>
      </c>
      <c r="W3291" s="812">
        <v>162640</v>
      </c>
      <c r="X3291" s="796">
        <f t="shared" ref="X3291" si="241">W3291*1.12</f>
        <v>182156.80000000002</v>
      </c>
      <c r="Y3291" s="797"/>
      <c r="Z3291" s="777">
        <v>2016</v>
      </c>
      <c r="AA3291" s="990" t="s">
        <v>4532</v>
      </c>
      <c r="AB3291" s="798" t="s">
        <v>2193</v>
      </c>
      <c r="AC3291" s="799" t="s">
        <v>209</v>
      </c>
      <c r="AD3291" s="806"/>
      <c r="AE3291" s="806"/>
      <c r="AF3291" s="806"/>
      <c r="AG3291" s="807"/>
      <c r="AH3291" s="807"/>
      <c r="AI3291" s="807"/>
      <c r="AJ3291" s="807"/>
      <c r="AK3291" s="760" t="s">
        <v>4533</v>
      </c>
      <c r="AL3291" s="190"/>
      <c r="AM3291" s="324"/>
      <c r="AN3291" s="324"/>
    </row>
    <row r="3292" spans="1:40" s="552" customFormat="1" ht="100.5" customHeight="1">
      <c r="A3292" s="540" t="s">
        <v>2759</v>
      </c>
      <c r="B3292" s="493" t="s">
        <v>243</v>
      </c>
      <c r="C3292" s="495" t="s">
        <v>2738</v>
      </c>
      <c r="D3292" s="543" t="s">
        <v>2739</v>
      </c>
      <c r="E3292" s="543" t="s">
        <v>2739</v>
      </c>
      <c r="F3292" s="543" t="s">
        <v>2739</v>
      </c>
      <c r="G3292" s="543" t="s">
        <v>2739</v>
      </c>
      <c r="H3292" s="543" t="s">
        <v>2740</v>
      </c>
      <c r="I3292" s="543" t="s">
        <v>2741</v>
      </c>
      <c r="J3292" s="543" t="s">
        <v>38</v>
      </c>
      <c r="K3292" s="541">
        <v>100</v>
      </c>
      <c r="L3292" s="542">
        <v>751000000</v>
      </c>
      <c r="M3292" s="493" t="s">
        <v>83</v>
      </c>
      <c r="N3292" s="711" t="s">
        <v>841</v>
      </c>
      <c r="O3292" s="543" t="s">
        <v>2663</v>
      </c>
      <c r="P3292" s="543"/>
      <c r="Q3292" s="494" t="s">
        <v>2192</v>
      </c>
      <c r="R3292" s="493" t="s">
        <v>2404</v>
      </c>
      <c r="S3292" s="707"/>
      <c r="T3292" s="493" t="s">
        <v>51</v>
      </c>
      <c r="U3292" s="707"/>
      <c r="V3292" s="707">
        <v>34240</v>
      </c>
      <c r="W3292" s="707">
        <v>0</v>
      </c>
      <c r="X3292" s="545">
        <v>0</v>
      </c>
      <c r="Y3292" s="546" t="s">
        <v>77</v>
      </c>
      <c r="Z3292" s="495">
        <v>2016</v>
      </c>
      <c r="AA3292" s="495"/>
      <c r="AB3292" s="499" t="s">
        <v>2193</v>
      </c>
      <c r="AC3292" s="547" t="s">
        <v>209</v>
      </c>
      <c r="AD3292" s="548"/>
      <c r="AE3292" s="548"/>
      <c r="AF3292" s="548"/>
      <c r="AG3292" s="549"/>
      <c r="AH3292" s="549"/>
      <c r="AI3292" s="549"/>
      <c r="AJ3292" s="549"/>
      <c r="AK3292" s="501" t="s">
        <v>2371</v>
      </c>
      <c r="AL3292" s="550"/>
      <c r="AM3292" s="551"/>
      <c r="AN3292" s="551"/>
    </row>
    <row r="3293" spans="1:40" s="192" customFormat="1" ht="100.5" customHeight="1">
      <c r="A3293" s="4" t="s">
        <v>4158</v>
      </c>
      <c r="B3293" s="49" t="s">
        <v>243</v>
      </c>
      <c r="C3293" s="50" t="s">
        <v>2738</v>
      </c>
      <c r="D3293" s="51" t="s">
        <v>2739</v>
      </c>
      <c r="E3293" s="51" t="s">
        <v>2739</v>
      </c>
      <c r="F3293" s="51" t="s">
        <v>2739</v>
      </c>
      <c r="G3293" s="51" t="s">
        <v>2739</v>
      </c>
      <c r="H3293" s="51" t="s">
        <v>2740</v>
      </c>
      <c r="I3293" s="51" t="s">
        <v>2741</v>
      </c>
      <c r="J3293" s="51" t="s">
        <v>38</v>
      </c>
      <c r="K3293" s="53">
        <v>100</v>
      </c>
      <c r="L3293" s="30">
        <v>751000000</v>
      </c>
      <c r="M3293" s="5" t="s">
        <v>83</v>
      </c>
      <c r="N3293" s="469" t="s">
        <v>1199</v>
      </c>
      <c r="O3293" s="51" t="s">
        <v>2663</v>
      </c>
      <c r="P3293" s="51"/>
      <c r="Q3293" s="55" t="s">
        <v>2192</v>
      </c>
      <c r="R3293" s="49" t="s">
        <v>2404</v>
      </c>
      <c r="S3293" s="57"/>
      <c r="T3293" s="49" t="s">
        <v>51</v>
      </c>
      <c r="U3293" s="57"/>
      <c r="V3293" s="57">
        <v>34240</v>
      </c>
      <c r="W3293" s="57">
        <v>34240</v>
      </c>
      <c r="X3293" s="60">
        <f t="shared" si="240"/>
        <v>38348.800000000003</v>
      </c>
      <c r="Y3293" s="58"/>
      <c r="Z3293" s="50">
        <v>2016</v>
      </c>
      <c r="AA3293" s="50" t="s">
        <v>3831</v>
      </c>
      <c r="AB3293" s="238" t="s">
        <v>2193</v>
      </c>
      <c r="AC3293" s="211" t="s">
        <v>209</v>
      </c>
      <c r="AD3293" s="196"/>
      <c r="AE3293" s="196"/>
      <c r="AF3293" s="196"/>
      <c r="AG3293" s="263"/>
      <c r="AH3293" s="263"/>
      <c r="AI3293" s="263"/>
      <c r="AJ3293" s="263"/>
      <c r="AK3293" s="2" t="s">
        <v>3862</v>
      </c>
      <c r="AL3293" s="190"/>
      <c r="AM3293" s="324"/>
      <c r="AN3293" s="324"/>
    </row>
    <row r="3294" spans="1:40" s="552" customFormat="1" ht="100.5" customHeight="1">
      <c r="A3294" s="540" t="s">
        <v>2760</v>
      </c>
      <c r="B3294" s="493" t="s">
        <v>243</v>
      </c>
      <c r="C3294" s="495" t="s">
        <v>1574</v>
      </c>
      <c r="D3294" s="495" t="s">
        <v>1575</v>
      </c>
      <c r="E3294" s="495" t="s">
        <v>2721</v>
      </c>
      <c r="F3294" s="495" t="s">
        <v>1575</v>
      </c>
      <c r="G3294" s="495" t="s">
        <v>2721</v>
      </c>
      <c r="H3294" s="543" t="s">
        <v>2722</v>
      </c>
      <c r="I3294" s="543" t="s">
        <v>2723</v>
      </c>
      <c r="J3294" s="543" t="s">
        <v>38</v>
      </c>
      <c r="K3294" s="541">
        <v>100</v>
      </c>
      <c r="L3294" s="553">
        <v>311000000</v>
      </c>
      <c r="M3294" s="495" t="s">
        <v>342</v>
      </c>
      <c r="N3294" s="711" t="s">
        <v>841</v>
      </c>
      <c r="O3294" s="543" t="s">
        <v>2694</v>
      </c>
      <c r="P3294" s="543"/>
      <c r="Q3294" s="494" t="s">
        <v>2192</v>
      </c>
      <c r="R3294" s="493" t="s">
        <v>2404</v>
      </c>
      <c r="S3294" s="707"/>
      <c r="T3294" s="493" t="s">
        <v>51</v>
      </c>
      <c r="U3294" s="707"/>
      <c r="V3294" s="707">
        <v>174945</v>
      </c>
      <c r="W3294" s="707">
        <v>0</v>
      </c>
      <c r="X3294" s="545">
        <v>0</v>
      </c>
      <c r="Y3294" s="546" t="s">
        <v>77</v>
      </c>
      <c r="Z3294" s="495">
        <v>2016</v>
      </c>
      <c r="AA3294" s="495"/>
      <c r="AB3294" s="499" t="s">
        <v>2193</v>
      </c>
      <c r="AC3294" s="547" t="s">
        <v>209</v>
      </c>
      <c r="AD3294" s="548"/>
      <c r="AE3294" s="548"/>
      <c r="AF3294" s="548"/>
      <c r="AG3294" s="549"/>
      <c r="AH3294" s="549"/>
      <c r="AI3294" s="549"/>
      <c r="AJ3294" s="549"/>
      <c r="AK3294" s="501" t="s">
        <v>2371</v>
      </c>
      <c r="AL3294" s="550"/>
      <c r="AM3294" s="551"/>
      <c r="AN3294" s="551"/>
    </row>
    <row r="3295" spans="1:40" s="192" customFormat="1" ht="100.5" customHeight="1">
      <c r="A3295" s="794" t="s">
        <v>4038</v>
      </c>
      <c r="B3295" s="768" t="s">
        <v>33</v>
      </c>
      <c r="C3295" s="777" t="s">
        <v>1574</v>
      </c>
      <c r="D3295" s="777" t="s">
        <v>1575</v>
      </c>
      <c r="E3295" s="777" t="s">
        <v>2721</v>
      </c>
      <c r="F3295" s="777" t="s">
        <v>1575</v>
      </c>
      <c r="G3295" s="777" t="s">
        <v>2721</v>
      </c>
      <c r="H3295" s="778" t="s">
        <v>2722</v>
      </c>
      <c r="I3295" s="778" t="s">
        <v>2723</v>
      </c>
      <c r="J3295" s="778" t="s">
        <v>38</v>
      </c>
      <c r="K3295" s="780">
        <v>100</v>
      </c>
      <c r="L3295" s="788">
        <v>311000000</v>
      </c>
      <c r="M3295" s="727" t="s">
        <v>342</v>
      </c>
      <c r="N3295" s="754" t="s">
        <v>1199</v>
      </c>
      <c r="O3295" s="778" t="s">
        <v>2694</v>
      </c>
      <c r="P3295" s="778"/>
      <c r="Q3295" s="782" t="s">
        <v>2192</v>
      </c>
      <c r="R3295" s="776" t="s">
        <v>2404</v>
      </c>
      <c r="S3295" s="812"/>
      <c r="T3295" s="776" t="s">
        <v>51</v>
      </c>
      <c r="U3295" s="812"/>
      <c r="V3295" s="812">
        <v>174945</v>
      </c>
      <c r="W3295" s="812">
        <v>174945</v>
      </c>
      <c r="X3295" s="796">
        <f t="shared" ref="X3295" si="242">W3295*1.12</f>
        <v>195938.40000000002</v>
      </c>
      <c r="Y3295" s="797"/>
      <c r="Z3295" s="777">
        <v>2016</v>
      </c>
      <c r="AA3295" s="768" t="s">
        <v>3831</v>
      </c>
      <c r="AB3295" s="798" t="s">
        <v>2193</v>
      </c>
      <c r="AC3295" s="799" t="s">
        <v>209</v>
      </c>
      <c r="AD3295" s="806"/>
      <c r="AE3295" s="806"/>
      <c r="AF3295" s="806"/>
      <c r="AG3295" s="807"/>
      <c r="AH3295" s="807"/>
      <c r="AI3295" s="807"/>
      <c r="AJ3295" s="807"/>
      <c r="AK3295" s="790" t="s">
        <v>4021</v>
      </c>
      <c r="AL3295" s="190"/>
      <c r="AM3295" s="324"/>
      <c r="AN3295" s="324"/>
    </row>
    <row r="3296" spans="1:40" s="552" customFormat="1" ht="100.5" customHeight="1">
      <c r="A3296" s="540" t="s">
        <v>2761</v>
      </c>
      <c r="B3296" s="493" t="s">
        <v>243</v>
      </c>
      <c r="C3296" s="495" t="s">
        <v>2738</v>
      </c>
      <c r="D3296" s="543" t="s">
        <v>2739</v>
      </c>
      <c r="E3296" s="543" t="s">
        <v>2739</v>
      </c>
      <c r="F3296" s="543" t="s">
        <v>2739</v>
      </c>
      <c r="G3296" s="543" t="s">
        <v>2739</v>
      </c>
      <c r="H3296" s="543" t="s">
        <v>2740</v>
      </c>
      <c r="I3296" s="543" t="s">
        <v>2741</v>
      </c>
      <c r="J3296" s="543" t="s">
        <v>38</v>
      </c>
      <c r="K3296" s="541">
        <v>100</v>
      </c>
      <c r="L3296" s="553">
        <v>311000000</v>
      </c>
      <c r="M3296" s="495" t="s">
        <v>342</v>
      </c>
      <c r="N3296" s="711" t="s">
        <v>841</v>
      </c>
      <c r="O3296" s="543" t="s">
        <v>2694</v>
      </c>
      <c r="P3296" s="543"/>
      <c r="Q3296" s="494" t="s">
        <v>2192</v>
      </c>
      <c r="R3296" s="493" t="s">
        <v>2404</v>
      </c>
      <c r="S3296" s="707"/>
      <c r="T3296" s="493" t="s">
        <v>51</v>
      </c>
      <c r="U3296" s="707"/>
      <c r="V3296" s="707">
        <v>8810.4</v>
      </c>
      <c r="W3296" s="707">
        <v>0</v>
      </c>
      <c r="X3296" s="545">
        <v>0</v>
      </c>
      <c r="Y3296" s="546" t="s">
        <v>77</v>
      </c>
      <c r="Z3296" s="495">
        <v>2016</v>
      </c>
      <c r="AA3296" s="495"/>
      <c r="AB3296" s="499" t="s">
        <v>2193</v>
      </c>
      <c r="AC3296" s="547" t="s">
        <v>209</v>
      </c>
      <c r="AD3296" s="548"/>
      <c r="AE3296" s="548"/>
      <c r="AF3296" s="548"/>
      <c r="AG3296" s="549"/>
      <c r="AH3296" s="549"/>
      <c r="AI3296" s="549"/>
      <c r="AJ3296" s="549"/>
      <c r="AK3296" s="501" t="s">
        <v>2371</v>
      </c>
      <c r="AL3296" s="550"/>
      <c r="AM3296" s="551"/>
      <c r="AN3296" s="551"/>
    </row>
    <row r="3297" spans="1:40" s="192" customFormat="1" ht="100.5" customHeight="1">
      <c r="A3297" s="794" t="s">
        <v>4039</v>
      </c>
      <c r="B3297" s="768" t="s">
        <v>33</v>
      </c>
      <c r="C3297" s="777" t="s">
        <v>2738</v>
      </c>
      <c r="D3297" s="778" t="s">
        <v>2739</v>
      </c>
      <c r="E3297" s="778" t="s">
        <v>2739</v>
      </c>
      <c r="F3297" s="778" t="s">
        <v>2739</v>
      </c>
      <c r="G3297" s="778" t="s">
        <v>2739</v>
      </c>
      <c r="H3297" s="778" t="s">
        <v>2740</v>
      </c>
      <c r="I3297" s="778" t="s">
        <v>2741</v>
      </c>
      <c r="J3297" s="778" t="s">
        <v>38</v>
      </c>
      <c r="K3297" s="780">
        <v>100</v>
      </c>
      <c r="L3297" s="788">
        <v>311000000</v>
      </c>
      <c r="M3297" s="727" t="s">
        <v>342</v>
      </c>
      <c r="N3297" s="754" t="s">
        <v>1199</v>
      </c>
      <c r="O3297" s="778" t="s">
        <v>2694</v>
      </c>
      <c r="P3297" s="778"/>
      <c r="Q3297" s="782" t="s">
        <v>2192</v>
      </c>
      <c r="R3297" s="776" t="s">
        <v>2404</v>
      </c>
      <c r="S3297" s="812"/>
      <c r="T3297" s="776" t="s">
        <v>51</v>
      </c>
      <c r="U3297" s="812"/>
      <c r="V3297" s="812">
        <v>8810.4</v>
      </c>
      <c r="W3297" s="812">
        <v>8810.4</v>
      </c>
      <c r="X3297" s="796">
        <f t="shared" ref="X3297" si="243">W3297*1.12</f>
        <v>9867.648000000001</v>
      </c>
      <c r="Y3297" s="797"/>
      <c r="Z3297" s="777">
        <v>2016</v>
      </c>
      <c r="AA3297" s="768" t="s">
        <v>3831</v>
      </c>
      <c r="AB3297" s="798" t="s">
        <v>2193</v>
      </c>
      <c r="AC3297" s="799" t="s">
        <v>209</v>
      </c>
      <c r="AD3297" s="806"/>
      <c r="AE3297" s="806"/>
      <c r="AF3297" s="806"/>
      <c r="AG3297" s="807"/>
      <c r="AH3297" s="807"/>
      <c r="AI3297" s="807"/>
      <c r="AJ3297" s="807"/>
      <c r="AK3297" s="790" t="s">
        <v>4021</v>
      </c>
      <c r="AL3297" s="190"/>
      <c r="AM3297" s="324"/>
      <c r="AN3297" s="324"/>
    </row>
    <row r="3298" spans="1:40" s="552" customFormat="1" ht="100.5" customHeight="1">
      <c r="A3298" s="540" t="s">
        <v>2762</v>
      </c>
      <c r="B3298" s="493" t="s">
        <v>243</v>
      </c>
      <c r="C3298" s="495" t="s">
        <v>1574</v>
      </c>
      <c r="D3298" s="495" t="s">
        <v>1575</v>
      </c>
      <c r="E3298" s="495" t="s">
        <v>2721</v>
      </c>
      <c r="F3298" s="495" t="s">
        <v>1575</v>
      </c>
      <c r="G3298" s="495" t="s">
        <v>2721</v>
      </c>
      <c r="H3298" s="543" t="s">
        <v>2722</v>
      </c>
      <c r="I3298" s="543" t="s">
        <v>2723</v>
      </c>
      <c r="J3298" s="543" t="s">
        <v>38</v>
      </c>
      <c r="K3298" s="541">
        <v>100</v>
      </c>
      <c r="L3298" s="553">
        <v>311000000</v>
      </c>
      <c r="M3298" s="495" t="s">
        <v>342</v>
      </c>
      <c r="N3298" s="711" t="s">
        <v>841</v>
      </c>
      <c r="O3298" s="543" t="s">
        <v>2204</v>
      </c>
      <c r="P3298" s="543"/>
      <c r="Q3298" s="494" t="s">
        <v>2192</v>
      </c>
      <c r="R3298" s="493" t="s">
        <v>2404</v>
      </c>
      <c r="S3298" s="707"/>
      <c r="T3298" s="493" t="s">
        <v>51</v>
      </c>
      <c r="U3298" s="707"/>
      <c r="V3298" s="707">
        <v>314901</v>
      </c>
      <c r="W3298" s="707">
        <v>0</v>
      </c>
      <c r="X3298" s="545">
        <v>0</v>
      </c>
      <c r="Y3298" s="546" t="s">
        <v>77</v>
      </c>
      <c r="Z3298" s="495">
        <v>2016</v>
      </c>
      <c r="AA3298" s="495"/>
      <c r="AB3298" s="499" t="s">
        <v>2193</v>
      </c>
      <c r="AC3298" s="547" t="s">
        <v>209</v>
      </c>
      <c r="AD3298" s="548"/>
      <c r="AE3298" s="548"/>
      <c r="AF3298" s="548"/>
      <c r="AG3298" s="549"/>
      <c r="AH3298" s="549"/>
      <c r="AI3298" s="549"/>
      <c r="AJ3298" s="549"/>
      <c r="AK3298" s="501" t="s">
        <v>2371</v>
      </c>
      <c r="AL3298" s="550"/>
      <c r="AM3298" s="551"/>
      <c r="AN3298" s="551"/>
    </row>
    <row r="3299" spans="1:40" s="192" customFormat="1" ht="100.5" customHeight="1">
      <c r="A3299" s="794" t="s">
        <v>4040</v>
      </c>
      <c r="B3299" s="768" t="s">
        <v>33</v>
      </c>
      <c r="C3299" s="777" t="s">
        <v>1574</v>
      </c>
      <c r="D3299" s="777" t="s">
        <v>1575</v>
      </c>
      <c r="E3299" s="777" t="s">
        <v>2721</v>
      </c>
      <c r="F3299" s="777" t="s">
        <v>1575</v>
      </c>
      <c r="G3299" s="777" t="s">
        <v>2721</v>
      </c>
      <c r="H3299" s="778" t="s">
        <v>2722</v>
      </c>
      <c r="I3299" s="778" t="s">
        <v>2723</v>
      </c>
      <c r="J3299" s="778" t="s">
        <v>38</v>
      </c>
      <c r="K3299" s="780">
        <v>100</v>
      </c>
      <c r="L3299" s="788">
        <v>311000000</v>
      </c>
      <c r="M3299" s="727" t="s">
        <v>342</v>
      </c>
      <c r="N3299" s="754" t="s">
        <v>1199</v>
      </c>
      <c r="O3299" s="778" t="s">
        <v>2204</v>
      </c>
      <c r="P3299" s="778"/>
      <c r="Q3299" s="782" t="s">
        <v>2192</v>
      </c>
      <c r="R3299" s="776" t="s">
        <v>2404</v>
      </c>
      <c r="S3299" s="812"/>
      <c r="T3299" s="776" t="s">
        <v>51</v>
      </c>
      <c r="U3299" s="812"/>
      <c r="V3299" s="812">
        <v>314901</v>
      </c>
      <c r="W3299" s="812">
        <v>314901</v>
      </c>
      <c r="X3299" s="796">
        <f t="shared" ref="X3299" si="244">W3299*1.12</f>
        <v>352689.12000000005</v>
      </c>
      <c r="Y3299" s="797"/>
      <c r="Z3299" s="777">
        <v>2016</v>
      </c>
      <c r="AA3299" s="768" t="s">
        <v>3831</v>
      </c>
      <c r="AB3299" s="798" t="s">
        <v>2193</v>
      </c>
      <c r="AC3299" s="799" t="s">
        <v>209</v>
      </c>
      <c r="AD3299" s="806"/>
      <c r="AE3299" s="806"/>
      <c r="AF3299" s="806"/>
      <c r="AG3299" s="807"/>
      <c r="AH3299" s="807"/>
      <c r="AI3299" s="807"/>
      <c r="AJ3299" s="807"/>
      <c r="AK3299" s="790" t="s">
        <v>4021</v>
      </c>
      <c r="AL3299" s="190"/>
      <c r="AM3299" s="324"/>
      <c r="AN3299" s="324"/>
    </row>
    <row r="3300" spans="1:40" s="552" customFormat="1" ht="100.5" customHeight="1">
      <c r="A3300" s="540" t="s">
        <v>2763</v>
      </c>
      <c r="B3300" s="493" t="s">
        <v>243</v>
      </c>
      <c r="C3300" s="495" t="s">
        <v>2738</v>
      </c>
      <c r="D3300" s="543" t="s">
        <v>2739</v>
      </c>
      <c r="E3300" s="543" t="s">
        <v>2739</v>
      </c>
      <c r="F3300" s="543" t="s">
        <v>2739</v>
      </c>
      <c r="G3300" s="543" t="s">
        <v>2739</v>
      </c>
      <c r="H3300" s="543" t="s">
        <v>2740</v>
      </c>
      <c r="I3300" s="543" t="s">
        <v>2741</v>
      </c>
      <c r="J3300" s="543" t="s">
        <v>38</v>
      </c>
      <c r="K3300" s="541">
        <v>100</v>
      </c>
      <c r="L3300" s="553">
        <v>311000000</v>
      </c>
      <c r="M3300" s="495" t="s">
        <v>342</v>
      </c>
      <c r="N3300" s="711" t="s">
        <v>841</v>
      </c>
      <c r="O3300" s="543" t="s">
        <v>2204</v>
      </c>
      <c r="P3300" s="543"/>
      <c r="Q3300" s="494" t="s">
        <v>2192</v>
      </c>
      <c r="R3300" s="493" t="s">
        <v>2404</v>
      </c>
      <c r="S3300" s="707"/>
      <c r="T3300" s="493" t="s">
        <v>51</v>
      </c>
      <c r="U3300" s="707"/>
      <c r="V3300" s="707">
        <v>17620.8</v>
      </c>
      <c r="W3300" s="707">
        <v>0</v>
      </c>
      <c r="X3300" s="545">
        <v>0</v>
      </c>
      <c r="Y3300" s="546" t="s">
        <v>77</v>
      </c>
      <c r="Z3300" s="495">
        <v>2016</v>
      </c>
      <c r="AA3300" s="495"/>
      <c r="AB3300" s="499" t="s">
        <v>2193</v>
      </c>
      <c r="AC3300" s="547" t="s">
        <v>209</v>
      </c>
      <c r="AD3300" s="548"/>
      <c r="AE3300" s="548"/>
      <c r="AF3300" s="548"/>
      <c r="AG3300" s="549"/>
      <c r="AH3300" s="549"/>
      <c r="AI3300" s="549"/>
      <c r="AJ3300" s="549"/>
      <c r="AK3300" s="501" t="s">
        <v>2371</v>
      </c>
      <c r="AL3300" s="550"/>
      <c r="AM3300" s="551"/>
      <c r="AN3300" s="551"/>
    </row>
    <row r="3301" spans="1:40" s="192" customFormat="1" ht="100.5" customHeight="1">
      <c r="A3301" s="794" t="s">
        <v>4041</v>
      </c>
      <c r="B3301" s="768" t="s">
        <v>33</v>
      </c>
      <c r="C3301" s="777" t="s">
        <v>2738</v>
      </c>
      <c r="D3301" s="778" t="s">
        <v>2739</v>
      </c>
      <c r="E3301" s="778" t="s">
        <v>2739</v>
      </c>
      <c r="F3301" s="778" t="s">
        <v>2739</v>
      </c>
      <c r="G3301" s="778" t="s">
        <v>2739</v>
      </c>
      <c r="H3301" s="778" t="s">
        <v>2740</v>
      </c>
      <c r="I3301" s="778" t="s">
        <v>2741</v>
      </c>
      <c r="J3301" s="778" t="s">
        <v>38</v>
      </c>
      <c r="K3301" s="780">
        <v>100</v>
      </c>
      <c r="L3301" s="788">
        <v>311000000</v>
      </c>
      <c r="M3301" s="727" t="s">
        <v>342</v>
      </c>
      <c r="N3301" s="754" t="s">
        <v>1199</v>
      </c>
      <c r="O3301" s="778" t="s">
        <v>2204</v>
      </c>
      <c r="P3301" s="778"/>
      <c r="Q3301" s="782" t="s">
        <v>2192</v>
      </c>
      <c r="R3301" s="776" t="s">
        <v>2404</v>
      </c>
      <c r="S3301" s="812"/>
      <c r="T3301" s="776" t="s">
        <v>51</v>
      </c>
      <c r="U3301" s="812"/>
      <c r="V3301" s="812">
        <v>17620.8</v>
      </c>
      <c r="W3301" s="812">
        <v>17620.8</v>
      </c>
      <c r="X3301" s="796">
        <f t="shared" ref="X3301" si="245">W3301*1.12</f>
        <v>19735.296000000002</v>
      </c>
      <c r="Y3301" s="797"/>
      <c r="Z3301" s="777">
        <v>2016</v>
      </c>
      <c r="AA3301" s="768" t="s">
        <v>3831</v>
      </c>
      <c r="AB3301" s="798" t="s">
        <v>2193</v>
      </c>
      <c r="AC3301" s="799" t="s">
        <v>209</v>
      </c>
      <c r="AD3301" s="806"/>
      <c r="AE3301" s="806"/>
      <c r="AF3301" s="806"/>
      <c r="AG3301" s="807"/>
      <c r="AH3301" s="807"/>
      <c r="AI3301" s="807"/>
      <c r="AJ3301" s="807"/>
      <c r="AK3301" s="790" t="s">
        <v>4021</v>
      </c>
      <c r="AL3301" s="190"/>
      <c r="AM3301" s="324"/>
      <c r="AN3301" s="324"/>
    </row>
    <row r="3302" spans="1:40" s="552" customFormat="1" ht="100.5" customHeight="1">
      <c r="A3302" s="540" t="s">
        <v>2764</v>
      </c>
      <c r="B3302" s="493" t="s">
        <v>243</v>
      </c>
      <c r="C3302" s="495" t="s">
        <v>1574</v>
      </c>
      <c r="D3302" s="495" t="s">
        <v>1575</v>
      </c>
      <c r="E3302" s="495" t="s">
        <v>2721</v>
      </c>
      <c r="F3302" s="495" t="s">
        <v>1575</v>
      </c>
      <c r="G3302" s="495" t="s">
        <v>2721</v>
      </c>
      <c r="H3302" s="543" t="s">
        <v>2722</v>
      </c>
      <c r="I3302" s="543" t="s">
        <v>2723</v>
      </c>
      <c r="J3302" s="559" t="s">
        <v>38</v>
      </c>
      <c r="K3302" s="541">
        <v>100</v>
      </c>
      <c r="L3302" s="542">
        <v>471010000</v>
      </c>
      <c r="M3302" s="847" t="s">
        <v>125</v>
      </c>
      <c r="N3302" s="711" t="s">
        <v>841</v>
      </c>
      <c r="O3302" s="543" t="s">
        <v>2353</v>
      </c>
      <c r="P3302" s="543"/>
      <c r="Q3302" s="494" t="s">
        <v>2192</v>
      </c>
      <c r="R3302" s="493" t="s">
        <v>2404</v>
      </c>
      <c r="S3302" s="703"/>
      <c r="T3302" s="493" t="s">
        <v>51</v>
      </c>
      <c r="U3302" s="707"/>
      <c r="V3302" s="703">
        <v>365904.18</v>
      </c>
      <c r="W3302" s="707">
        <v>0</v>
      </c>
      <c r="X3302" s="545">
        <v>0</v>
      </c>
      <c r="Y3302" s="546" t="s">
        <v>77</v>
      </c>
      <c r="Z3302" s="495">
        <v>2016</v>
      </c>
      <c r="AA3302" s="495"/>
      <c r="AB3302" s="499" t="s">
        <v>2193</v>
      </c>
      <c r="AC3302" s="547" t="s">
        <v>209</v>
      </c>
      <c r="AD3302" s="548"/>
      <c r="AE3302" s="548"/>
      <c r="AF3302" s="548"/>
      <c r="AG3302" s="549"/>
      <c r="AH3302" s="549"/>
      <c r="AI3302" s="549"/>
      <c r="AJ3302" s="549"/>
      <c r="AK3302" s="501" t="s">
        <v>2371</v>
      </c>
      <c r="AL3302" s="550"/>
      <c r="AM3302" s="551"/>
      <c r="AN3302" s="551"/>
    </row>
    <row r="3303" spans="1:40" s="192" customFormat="1" ht="100.5" customHeight="1">
      <c r="A3303" s="4" t="s">
        <v>4159</v>
      </c>
      <c r="B3303" s="49" t="s">
        <v>243</v>
      </c>
      <c r="C3303" s="50" t="s">
        <v>1574</v>
      </c>
      <c r="D3303" s="50" t="s">
        <v>1575</v>
      </c>
      <c r="E3303" s="50" t="s">
        <v>2721</v>
      </c>
      <c r="F3303" s="50" t="s">
        <v>1575</v>
      </c>
      <c r="G3303" s="50" t="s">
        <v>2721</v>
      </c>
      <c r="H3303" s="51" t="s">
        <v>2722</v>
      </c>
      <c r="I3303" s="51" t="s">
        <v>2723</v>
      </c>
      <c r="J3303" s="208" t="s">
        <v>38</v>
      </c>
      <c r="K3303" s="53">
        <v>100</v>
      </c>
      <c r="L3303" s="30">
        <v>471010000</v>
      </c>
      <c r="M3303" s="445" t="s">
        <v>125</v>
      </c>
      <c r="N3303" s="469" t="s">
        <v>1199</v>
      </c>
      <c r="O3303" s="51" t="s">
        <v>2353</v>
      </c>
      <c r="P3303" s="51"/>
      <c r="Q3303" s="55" t="s">
        <v>2192</v>
      </c>
      <c r="R3303" s="49" t="s">
        <v>2404</v>
      </c>
      <c r="S3303" s="412"/>
      <c r="T3303" s="49" t="s">
        <v>51</v>
      </c>
      <c r="U3303" s="57"/>
      <c r="V3303" s="412">
        <v>365904.18</v>
      </c>
      <c r="W3303" s="412">
        <v>365904.18</v>
      </c>
      <c r="X3303" s="60">
        <f t="shared" si="240"/>
        <v>409812.68160000001</v>
      </c>
      <c r="Y3303" s="58"/>
      <c r="Z3303" s="50">
        <v>2016</v>
      </c>
      <c r="AA3303" s="50" t="s">
        <v>3831</v>
      </c>
      <c r="AB3303" s="238" t="s">
        <v>2193</v>
      </c>
      <c r="AC3303" s="211" t="s">
        <v>209</v>
      </c>
      <c r="AD3303" s="196"/>
      <c r="AE3303" s="196"/>
      <c r="AF3303" s="196"/>
      <c r="AG3303" s="263"/>
      <c r="AH3303" s="263"/>
      <c r="AI3303" s="263"/>
      <c r="AJ3303" s="263"/>
      <c r="AK3303" s="2" t="s">
        <v>3862</v>
      </c>
      <c r="AL3303" s="190"/>
      <c r="AM3303" s="324"/>
      <c r="AN3303" s="324"/>
    </row>
    <row r="3304" spans="1:40" s="552" customFormat="1" ht="100.5" customHeight="1">
      <c r="A3304" s="540" t="s">
        <v>2765</v>
      </c>
      <c r="B3304" s="493" t="s">
        <v>243</v>
      </c>
      <c r="C3304" s="495" t="s">
        <v>1574</v>
      </c>
      <c r="D3304" s="495" t="s">
        <v>1575</v>
      </c>
      <c r="E3304" s="495" t="s">
        <v>2721</v>
      </c>
      <c r="F3304" s="495" t="s">
        <v>1575</v>
      </c>
      <c r="G3304" s="495" t="s">
        <v>2721</v>
      </c>
      <c r="H3304" s="543" t="s">
        <v>2722</v>
      </c>
      <c r="I3304" s="543" t="s">
        <v>2723</v>
      </c>
      <c r="J3304" s="559" t="s">
        <v>38</v>
      </c>
      <c r="K3304" s="541">
        <v>100</v>
      </c>
      <c r="L3304" s="542">
        <v>471010000</v>
      </c>
      <c r="M3304" s="847" t="s">
        <v>125</v>
      </c>
      <c r="N3304" s="711" t="s">
        <v>841</v>
      </c>
      <c r="O3304" s="543" t="s">
        <v>2357</v>
      </c>
      <c r="P3304" s="543"/>
      <c r="Q3304" s="494" t="s">
        <v>2192</v>
      </c>
      <c r="R3304" s="493" t="s">
        <v>2404</v>
      </c>
      <c r="S3304" s="703"/>
      <c r="T3304" s="493" t="s">
        <v>51</v>
      </c>
      <c r="U3304" s="707"/>
      <c r="V3304" s="703">
        <v>365904.17999999993</v>
      </c>
      <c r="W3304" s="707">
        <v>0</v>
      </c>
      <c r="X3304" s="545">
        <v>0</v>
      </c>
      <c r="Y3304" s="546" t="s">
        <v>77</v>
      </c>
      <c r="Z3304" s="495">
        <v>2016</v>
      </c>
      <c r="AA3304" s="495"/>
      <c r="AB3304" s="499" t="s">
        <v>2193</v>
      </c>
      <c r="AC3304" s="547" t="s">
        <v>209</v>
      </c>
      <c r="AD3304" s="548"/>
      <c r="AE3304" s="548"/>
      <c r="AF3304" s="548"/>
      <c r="AG3304" s="549"/>
      <c r="AH3304" s="549"/>
      <c r="AI3304" s="549"/>
      <c r="AJ3304" s="549"/>
      <c r="AK3304" s="501" t="s">
        <v>2371</v>
      </c>
      <c r="AL3304" s="550"/>
      <c r="AM3304" s="551"/>
      <c r="AN3304" s="551"/>
    </row>
    <row r="3305" spans="1:40" s="192" customFormat="1" ht="100.5" customHeight="1">
      <c r="A3305" s="4" t="s">
        <v>4160</v>
      </c>
      <c r="B3305" s="49" t="s">
        <v>243</v>
      </c>
      <c r="C3305" s="50" t="s">
        <v>1574</v>
      </c>
      <c r="D3305" s="50" t="s">
        <v>1575</v>
      </c>
      <c r="E3305" s="50" t="s">
        <v>2721</v>
      </c>
      <c r="F3305" s="50" t="s">
        <v>1575</v>
      </c>
      <c r="G3305" s="50" t="s">
        <v>2721</v>
      </c>
      <c r="H3305" s="51" t="s">
        <v>2722</v>
      </c>
      <c r="I3305" s="51" t="s">
        <v>2723</v>
      </c>
      <c r="J3305" s="208" t="s">
        <v>38</v>
      </c>
      <c r="K3305" s="53">
        <v>100</v>
      </c>
      <c r="L3305" s="30">
        <v>471010000</v>
      </c>
      <c r="M3305" s="445" t="s">
        <v>125</v>
      </c>
      <c r="N3305" s="469" t="s">
        <v>1199</v>
      </c>
      <c r="O3305" s="51" t="s">
        <v>2357</v>
      </c>
      <c r="P3305" s="51"/>
      <c r="Q3305" s="55" t="s">
        <v>2192</v>
      </c>
      <c r="R3305" s="49" t="s">
        <v>2404</v>
      </c>
      <c r="S3305" s="412"/>
      <c r="T3305" s="49" t="s">
        <v>51</v>
      </c>
      <c r="U3305" s="57"/>
      <c r="V3305" s="412">
        <v>365904.17999999993</v>
      </c>
      <c r="W3305" s="412">
        <v>365904.17999999993</v>
      </c>
      <c r="X3305" s="60">
        <f t="shared" si="240"/>
        <v>409812.68159999995</v>
      </c>
      <c r="Y3305" s="58"/>
      <c r="Z3305" s="50">
        <v>2016</v>
      </c>
      <c r="AA3305" s="50" t="s">
        <v>3831</v>
      </c>
      <c r="AB3305" s="238" t="s">
        <v>2193</v>
      </c>
      <c r="AC3305" s="211" t="s">
        <v>209</v>
      </c>
      <c r="AD3305" s="196"/>
      <c r="AE3305" s="196"/>
      <c r="AF3305" s="196"/>
      <c r="AG3305" s="263"/>
      <c r="AH3305" s="263"/>
      <c r="AI3305" s="263"/>
      <c r="AJ3305" s="263"/>
      <c r="AK3305" s="2" t="s">
        <v>3862</v>
      </c>
      <c r="AL3305" s="190"/>
      <c r="AM3305" s="324"/>
      <c r="AN3305" s="324"/>
    </row>
    <row r="3306" spans="1:40" s="552" customFormat="1" ht="100.5" customHeight="1">
      <c r="A3306" s="540" t="s">
        <v>2766</v>
      </c>
      <c r="B3306" s="493" t="s">
        <v>243</v>
      </c>
      <c r="C3306" s="495" t="s">
        <v>1574</v>
      </c>
      <c r="D3306" s="495" t="s">
        <v>1575</v>
      </c>
      <c r="E3306" s="495" t="s">
        <v>2721</v>
      </c>
      <c r="F3306" s="495" t="s">
        <v>1575</v>
      </c>
      <c r="G3306" s="495" t="s">
        <v>2721</v>
      </c>
      <c r="H3306" s="543" t="s">
        <v>2722</v>
      </c>
      <c r="I3306" s="543" t="s">
        <v>2723</v>
      </c>
      <c r="J3306" s="559" t="s">
        <v>38</v>
      </c>
      <c r="K3306" s="541">
        <v>100</v>
      </c>
      <c r="L3306" s="542">
        <v>471010000</v>
      </c>
      <c r="M3306" s="555" t="s">
        <v>125</v>
      </c>
      <c r="N3306" s="711" t="s">
        <v>841</v>
      </c>
      <c r="O3306" s="543" t="s">
        <v>2767</v>
      </c>
      <c r="P3306" s="543"/>
      <c r="Q3306" s="494" t="s">
        <v>2192</v>
      </c>
      <c r="R3306" s="493" t="s">
        <v>2404</v>
      </c>
      <c r="S3306" s="703"/>
      <c r="T3306" s="493" t="s">
        <v>51</v>
      </c>
      <c r="U3306" s="707"/>
      <c r="V3306" s="703">
        <v>365904.18</v>
      </c>
      <c r="W3306" s="707">
        <v>0</v>
      </c>
      <c r="X3306" s="545">
        <v>0</v>
      </c>
      <c r="Y3306" s="546" t="s">
        <v>77</v>
      </c>
      <c r="Z3306" s="495">
        <v>2016</v>
      </c>
      <c r="AA3306" s="495"/>
      <c r="AB3306" s="499" t="s">
        <v>2193</v>
      </c>
      <c r="AC3306" s="547" t="s">
        <v>209</v>
      </c>
      <c r="AD3306" s="548"/>
      <c r="AE3306" s="548"/>
      <c r="AF3306" s="548"/>
      <c r="AG3306" s="549"/>
      <c r="AH3306" s="549"/>
      <c r="AI3306" s="549"/>
      <c r="AJ3306" s="549"/>
      <c r="AK3306" s="501" t="s">
        <v>2371</v>
      </c>
      <c r="AL3306" s="550"/>
      <c r="AM3306" s="551"/>
      <c r="AN3306" s="551"/>
    </row>
    <row r="3307" spans="1:40" s="192" customFormat="1" ht="100.5" customHeight="1">
      <c r="A3307" s="4" t="s">
        <v>4161</v>
      </c>
      <c r="B3307" s="49" t="s">
        <v>243</v>
      </c>
      <c r="C3307" s="50" t="s">
        <v>1574</v>
      </c>
      <c r="D3307" s="50" t="s">
        <v>1575</v>
      </c>
      <c r="E3307" s="50" t="s">
        <v>2721</v>
      </c>
      <c r="F3307" s="50" t="s">
        <v>1575</v>
      </c>
      <c r="G3307" s="50" t="s">
        <v>2721</v>
      </c>
      <c r="H3307" s="51" t="s">
        <v>2722</v>
      </c>
      <c r="I3307" s="51" t="s">
        <v>2723</v>
      </c>
      <c r="J3307" s="208" t="s">
        <v>38</v>
      </c>
      <c r="K3307" s="53">
        <v>100</v>
      </c>
      <c r="L3307" s="30">
        <v>471010000</v>
      </c>
      <c r="M3307" s="445" t="s">
        <v>125</v>
      </c>
      <c r="N3307" s="469" t="s">
        <v>1199</v>
      </c>
      <c r="O3307" s="51" t="s">
        <v>2767</v>
      </c>
      <c r="P3307" s="51"/>
      <c r="Q3307" s="55" t="s">
        <v>2192</v>
      </c>
      <c r="R3307" s="49" t="s">
        <v>2404</v>
      </c>
      <c r="S3307" s="412"/>
      <c r="T3307" s="49" t="s">
        <v>51</v>
      </c>
      <c r="U3307" s="57"/>
      <c r="V3307" s="412">
        <v>365904.18</v>
      </c>
      <c r="W3307" s="412">
        <v>365904.18</v>
      </c>
      <c r="X3307" s="60">
        <f t="shared" si="240"/>
        <v>409812.68160000001</v>
      </c>
      <c r="Y3307" s="58"/>
      <c r="Z3307" s="50">
        <v>2016</v>
      </c>
      <c r="AA3307" s="50"/>
      <c r="AB3307" s="238" t="s">
        <v>2193</v>
      </c>
      <c r="AC3307" s="211" t="s">
        <v>209</v>
      </c>
      <c r="AD3307" s="196"/>
      <c r="AE3307" s="196"/>
      <c r="AF3307" s="196"/>
      <c r="AG3307" s="263"/>
      <c r="AH3307" s="263"/>
      <c r="AI3307" s="263"/>
      <c r="AJ3307" s="263"/>
      <c r="AK3307" s="2" t="s">
        <v>3862</v>
      </c>
      <c r="AL3307" s="190"/>
      <c r="AM3307" s="324"/>
      <c r="AN3307" s="324"/>
    </row>
    <row r="3308" spans="1:40" s="552" customFormat="1" ht="100.5" customHeight="1">
      <c r="A3308" s="540" t="s">
        <v>2768</v>
      </c>
      <c r="B3308" s="493" t="s">
        <v>243</v>
      </c>
      <c r="C3308" s="495" t="s">
        <v>2738</v>
      </c>
      <c r="D3308" s="543" t="s">
        <v>2739</v>
      </c>
      <c r="E3308" s="543" t="s">
        <v>2739</v>
      </c>
      <c r="F3308" s="543" t="s">
        <v>2739</v>
      </c>
      <c r="G3308" s="543" t="s">
        <v>2739</v>
      </c>
      <c r="H3308" s="543" t="s">
        <v>2740</v>
      </c>
      <c r="I3308" s="543" t="s">
        <v>2741</v>
      </c>
      <c r="J3308" s="543" t="s">
        <v>38</v>
      </c>
      <c r="K3308" s="541">
        <v>100</v>
      </c>
      <c r="L3308" s="495">
        <v>511010000</v>
      </c>
      <c r="M3308" s="496" t="s">
        <v>88</v>
      </c>
      <c r="N3308" s="711" t="s">
        <v>841</v>
      </c>
      <c r="O3308" s="699" t="s">
        <v>2515</v>
      </c>
      <c r="P3308" s="699"/>
      <c r="Q3308" s="494" t="s">
        <v>2192</v>
      </c>
      <c r="R3308" s="493" t="s">
        <v>2404</v>
      </c>
      <c r="S3308" s="707"/>
      <c r="T3308" s="493" t="s">
        <v>51</v>
      </c>
      <c r="U3308" s="707"/>
      <c r="V3308" s="707">
        <v>34240</v>
      </c>
      <c r="W3308" s="707">
        <v>0</v>
      </c>
      <c r="X3308" s="545">
        <v>0</v>
      </c>
      <c r="Y3308" s="546" t="s">
        <v>77</v>
      </c>
      <c r="Z3308" s="495">
        <v>2016</v>
      </c>
      <c r="AA3308" s="495"/>
      <c r="AB3308" s="499" t="s">
        <v>2193</v>
      </c>
      <c r="AC3308" s="547" t="s">
        <v>209</v>
      </c>
      <c r="AD3308" s="548"/>
      <c r="AE3308" s="548"/>
      <c r="AF3308" s="548"/>
      <c r="AG3308" s="549"/>
      <c r="AH3308" s="549"/>
      <c r="AI3308" s="549"/>
      <c r="AJ3308" s="549"/>
      <c r="AK3308" s="501" t="s">
        <v>2371</v>
      </c>
      <c r="AL3308" s="550"/>
      <c r="AM3308" s="551"/>
      <c r="AN3308" s="551"/>
    </row>
    <row r="3309" spans="1:40" s="192" customFormat="1" ht="100.5" customHeight="1">
      <c r="A3309" s="4" t="s">
        <v>4146</v>
      </c>
      <c r="B3309" s="49" t="s">
        <v>243</v>
      </c>
      <c r="C3309" s="50" t="s">
        <v>2738</v>
      </c>
      <c r="D3309" s="51" t="s">
        <v>2739</v>
      </c>
      <c r="E3309" s="51" t="s">
        <v>2739</v>
      </c>
      <c r="F3309" s="51" t="s">
        <v>2739</v>
      </c>
      <c r="G3309" s="51" t="s">
        <v>2739</v>
      </c>
      <c r="H3309" s="51" t="s">
        <v>2740</v>
      </c>
      <c r="I3309" s="51" t="s">
        <v>2741</v>
      </c>
      <c r="J3309" s="51" t="s">
        <v>38</v>
      </c>
      <c r="K3309" s="53">
        <v>100</v>
      </c>
      <c r="L3309" s="8">
        <v>511010000</v>
      </c>
      <c r="M3309" s="26" t="s">
        <v>88</v>
      </c>
      <c r="N3309" s="469" t="s">
        <v>1199</v>
      </c>
      <c r="O3309" s="98" t="s">
        <v>2515</v>
      </c>
      <c r="P3309" s="98"/>
      <c r="Q3309" s="55" t="s">
        <v>2192</v>
      </c>
      <c r="R3309" s="49" t="s">
        <v>2404</v>
      </c>
      <c r="S3309" s="57"/>
      <c r="T3309" s="49" t="s">
        <v>51</v>
      </c>
      <c r="U3309" s="57"/>
      <c r="V3309" s="57">
        <v>34240</v>
      </c>
      <c r="W3309" s="57">
        <v>34240</v>
      </c>
      <c r="X3309" s="60">
        <f t="shared" si="240"/>
        <v>38348.800000000003</v>
      </c>
      <c r="Y3309" s="58"/>
      <c r="Z3309" s="50">
        <v>2016</v>
      </c>
      <c r="AA3309" s="451" t="s">
        <v>3831</v>
      </c>
      <c r="AB3309" s="238" t="s">
        <v>2193</v>
      </c>
      <c r="AC3309" s="211" t="s">
        <v>209</v>
      </c>
      <c r="AD3309" s="196"/>
      <c r="AE3309" s="196"/>
      <c r="AF3309" s="196"/>
      <c r="AG3309" s="263"/>
      <c r="AH3309" s="263"/>
      <c r="AI3309" s="263"/>
      <c r="AJ3309" s="263"/>
      <c r="AK3309" s="2" t="s">
        <v>3862</v>
      </c>
      <c r="AL3309" s="190"/>
      <c r="AM3309" s="324"/>
      <c r="AN3309" s="324"/>
    </row>
    <row r="3310" spans="1:40" s="192" customFormat="1" ht="100.5" customHeight="1">
      <c r="A3310" s="4" t="s">
        <v>2769</v>
      </c>
      <c r="B3310" s="49" t="s">
        <v>243</v>
      </c>
      <c r="C3310" s="50" t="s">
        <v>2770</v>
      </c>
      <c r="D3310" s="50" t="s">
        <v>2771</v>
      </c>
      <c r="E3310" s="50" t="s">
        <v>2772</v>
      </c>
      <c r="F3310" s="50" t="s">
        <v>2771</v>
      </c>
      <c r="G3310" s="50" t="s">
        <v>2772</v>
      </c>
      <c r="H3310" s="51" t="s">
        <v>2773</v>
      </c>
      <c r="I3310" s="51" t="s">
        <v>2774</v>
      </c>
      <c r="J3310" s="208" t="s">
        <v>38</v>
      </c>
      <c r="K3310" s="53">
        <v>100</v>
      </c>
      <c r="L3310" s="95">
        <v>231010000</v>
      </c>
      <c r="M3310" s="5" t="s">
        <v>128</v>
      </c>
      <c r="N3310" s="471" t="s">
        <v>1233</v>
      </c>
      <c r="O3310" s="472" t="s">
        <v>2775</v>
      </c>
      <c r="P3310" s="52"/>
      <c r="Q3310" s="55" t="s">
        <v>2192</v>
      </c>
      <c r="R3310" s="49" t="s">
        <v>2404</v>
      </c>
      <c r="S3310" s="415"/>
      <c r="T3310" s="49" t="s">
        <v>51</v>
      </c>
      <c r="U3310" s="463"/>
      <c r="V3310" s="415">
        <v>79319.460000000006</v>
      </c>
      <c r="W3310" s="415">
        <v>79319.460000000006</v>
      </c>
      <c r="X3310" s="60">
        <f t="shared" si="240"/>
        <v>88837.795200000022</v>
      </c>
      <c r="Y3310" s="58" t="s">
        <v>77</v>
      </c>
      <c r="Z3310" s="50">
        <v>2016</v>
      </c>
      <c r="AA3310" s="50"/>
      <c r="AB3310" s="238" t="s">
        <v>2193</v>
      </c>
      <c r="AC3310" s="211" t="s">
        <v>209</v>
      </c>
      <c r="AD3310" s="196"/>
      <c r="AE3310" s="196"/>
      <c r="AF3310" s="196"/>
      <c r="AG3310" s="263"/>
      <c r="AH3310" s="263"/>
      <c r="AI3310" s="263"/>
      <c r="AJ3310" s="263"/>
      <c r="AK3310" s="2" t="s">
        <v>2371</v>
      </c>
      <c r="AL3310" s="190"/>
      <c r="AM3310" s="324"/>
      <c r="AN3310" s="324"/>
    </row>
    <row r="3311" spans="1:40" s="192" customFormat="1" ht="100.5" customHeight="1">
      <c r="A3311" s="4" t="s">
        <v>2776</v>
      </c>
      <c r="B3311" s="49" t="s">
        <v>243</v>
      </c>
      <c r="C3311" s="50" t="s">
        <v>2770</v>
      </c>
      <c r="D3311" s="50" t="s">
        <v>2771</v>
      </c>
      <c r="E3311" s="50" t="s">
        <v>2772</v>
      </c>
      <c r="F3311" s="50" t="s">
        <v>2771</v>
      </c>
      <c r="G3311" s="50" t="s">
        <v>2772</v>
      </c>
      <c r="H3311" s="51" t="s">
        <v>2773</v>
      </c>
      <c r="I3311" s="51" t="s">
        <v>2774</v>
      </c>
      <c r="J3311" s="208" t="s">
        <v>38</v>
      </c>
      <c r="K3311" s="53">
        <v>100</v>
      </c>
      <c r="L3311" s="95">
        <v>231010000</v>
      </c>
      <c r="M3311" s="5" t="s">
        <v>128</v>
      </c>
      <c r="N3311" s="471" t="s">
        <v>1233</v>
      </c>
      <c r="O3311" s="52" t="s">
        <v>2777</v>
      </c>
      <c r="P3311" s="52"/>
      <c r="Q3311" s="55" t="s">
        <v>2192</v>
      </c>
      <c r="R3311" s="49" t="s">
        <v>2404</v>
      </c>
      <c r="S3311" s="415"/>
      <c r="T3311" s="49" t="s">
        <v>51</v>
      </c>
      <c r="U3311" s="463"/>
      <c r="V3311" s="415">
        <v>118082.2</v>
      </c>
      <c r="W3311" s="415">
        <v>118082.2</v>
      </c>
      <c r="X3311" s="60">
        <f t="shared" si="240"/>
        <v>132252.06400000001</v>
      </c>
      <c r="Y3311" s="58" t="s">
        <v>77</v>
      </c>
      <c r="Z3311" s="50">
        <v>2016</v>
      </c>
      <c r="AA3311" s="50"/>
      <c r="AB3311" s="238" t="s">
        <v>2193</v>
      </c>
      <c r="AC3311" s="211" t="s">
        <v>209</v>
      </c>
      <c r="AD3311" s="196"/>
      <c r="AE3311" s="196"/>
      <c r="AF3311" s="196"/>
      <c r="AG3311" s="263"/>
      <c r="AH3311" s="263"/>
      <c r="AI3311" s="263"/>
      <c r="AJ3311" s="263"/>
      <c r="AK3311" s="2" t="s">
        <v>2371</v>
      </c>
      <c r="AL3311" s="190"/>
      <c r="AM3311" s="324"/>
      <c r="AN3311" s="324"/>
    </row>
    <row r="3312" spans="1:40" s="192" customFormat="1" ht="100.5" customHeight="1">
      <c r="A3312" s="4" t="s">
        <v>2778</v>
      </c>
      <c r="B3312" s="49" t="s">
        <v>243</v>
      </c>
      <c r="C3312" s="50" t="s">
        <v>2770</v>
      </c>
      <c r="D3312" s="50" t="s">
        <v>2771</v>
      </c>
      <c r="E3312" s="50" t="s">
        <v>2772</v>
      </c>
      <c r="F3312" s="50" t="s">
        <v>2771</v>
      </c>
      <c r="G3312" s="50" t="s">
        <v>2772</v>
      </c>
      <c r="H3312" s="51" t="s">
        <v>2773</v>
      </c>
      <c r="I3312" s="51" t="s">
        <v>2774</v>
      </c>
      <c r="J3312" s="208" t="s">
        <v>38</v>
      </c>
      <c r="K3312" s="53">
        <v>100</v>
      </c>
      <c r="L3312" s="95">
        <v>231010000</v>
      </c>
      <c r="M3312" s="5" t="s">
        <v>128</v>
      </c>
      <c r="N3312" s="471" t="s">
        <v>1233</v>
      </c>
      <c r="O3312" s="52" t="s">
        <v>2779</v>
      </c>
      <c r="P3312" s="52"/>
      <c r="Q3312" s="55" t="s">
        <v>2192</v>
      </c>
      <c r="R3312" s="49" t="s">
        <v>2404</v>
      </c>
      <c r="S3312" s="415"/>
      <c r="T3312" s="49" t="s">
        <v>51</v>
      </c>
      <c r="U3312" s="463"/>
      <c r="V3312" s="415">
        <v>17712.330000000002</v>
      </c>
      <c r="W3312" s="415">
        <v>17712.330000000002</v>
      </c>
      <c r="X3312" s="60">
        <f t="shared" si="240"/>
        <v>19837.809600000004</v>
      </c>
      <c r="Y3312" s="58" t="s">
        <v>77</v>
      </c>
      <c r="Z3312" s="50">
        <v>2016</v>
      </c>
      <c r="AA3312" s="50"/>
      <c r="AB3312" s="238" t="s">
        <v>2193</v>
      </c>
      <c r="AC3312" s="211" t="s">
        <v>209</v>
      </c>
      <c r="AD3312" s="196"/>
      <c r="AE3312" s="196"/>
      <c r="AF3312" s="196"/>
      <c r="AG3312" s="263"/>
      <c r="AH3312" s="263"/>
      <c r="AI3312" s="263"/>
      <c r="AJ3312" s="263"/>
      <c r="AK3312" s="2" t="s">
        <v>2371</v>
      </c>
      <c r="AL3312" s="190"/>
      <c r="AM3312" s="324"/>
      <c r="AN3312" s="324"/>
    </row>
    <row r="3313" spans="1:40" s="192" customFormat="1" ht="100.5" customHeight="1">
      <c r="A3313" s="4" t="s">
        <v>2780</v>
      </c>
      <c r="B3313" s="49" t="s">
        <v>243</v>
      </c>
      <c r="C3313" s="50" t="s">
        <v>2770</v>
      </c>
      <c r="D3313" s="50" t="s">
        <v>2771</v>
      </c>
      <c r="E3313" s="50" t="s">
        <v>2772</v>
      </c>
      <c r="F3313" s="50" t="s">
        <v>2771</v>
      </c>
      <c r="G3313" s="50" t="s">
        <v>2772</v>
      </c>
      <c r="H3313" s="51" t="s">
        <v>2773</v>
      </c>
      <c r="I3313" s="51" t="s">
        <v>2774</v>
      </c>
      <c r="J3313" s="208" t="s">
        <v>38</v>
      </c>
      <c r="K3313" s="53">
        <v>100</v>
      </c>
      <c r="L3313" s="95">
        <v>231010000</v>
      </c>
      <c r="M3313" s="5" t="s">
        <v>128</v>
      </c>
      <c r="N3313" s="471" t="s">
        <v>1233</v>
      </c>
      <c r="O3313" s="52" t="s">
        <v>2781</v>
      </c>
      <c r="P3313" s="52"/>
      <c r="Q3313" s="55" t="s">
        <v>2192</v>
      </c>
      <c r="R3313" s="49" t="s">
        <v>2404</v>
      </c>
      <c r="S3313" s="415"/>
      <c r="T3313" s="49" t="s">
        <v>51</v>
      </c>
      <c r="U3313" s="463"/>
      <c r="V3313" s="415">
        <v>82142.84</v>
      </c>
      <c r="W3313" s="415">
        <v>82142.84</v>
      </c>
      <c r="X3313" s="60">
        <f t="shared" si="240"/>
        <v>91999.980800000005</v>
      </c>
      <c r="Y3313" s="58" t="s">
        <v>77</v>
      </c>
      <c r="Z3313" s="50">
        <v>2016</v>
      </c>
      <c r="AA3313" s="50"/>
      <c r="AB3313" s="238" t="s">
        <v>2193</v>
      </c>
      <c r="AC3313" s="211" t="s">
        <v>209</v>
      </c>
      <c r="AD3313" s="196"/>
      <c r="AE3313" s="196"/>
      <c r="AF3313" s="196"/>
      <c r="AG3313" s="263"/>
      <c r="AH3313" s="263"/>
      <c r="AI3313" s="263"/>
      <c r="AJ3313" s="263"/>
      <c r="AK3313" s="2" t="s">
        <v>2371</v>
      </c>
      <c r="AL3313" s="190"/>
      <c r="AM3313" s="324"/>
      <c r="AN3313" s="324"/>
    </row>
    <row r="3314" spans="1:40" s="192" customFormat="1" ht="100.5" customHeight="1">
      <c r="A3314" s="4" t="s">
        <v>2782</v>
      </c>
      <c r="B3314" s="49" t="s">
        <v>243</v>
      </c>
      <c r="C3314" s="50" t="s">
        <v>2770</v>
      </c>
      <c r="D3314" s="50" t="s">
        <v>2771</v>
      </c>
      <c r="E3314" s="50" t="s">
        <v>2772</v>
      </c>
      <c r="F3314" s="50" t="s">
        <v>2771</v>
      </c>
      <c r="G3314" s="50" t="s">
        <v>2772</v>
      </c>
      <c r="H3314" s="51" t="s">
        <v>2773</v>
      </c>
      <c r="I3314" s="51" t="s">
        <v>2774</v>
      </c>
      <c r="J3314" s="208" t="s">
        <v>38</v>
      </c>
      <c r="K3314" s="53">
        <v>100</v>
      </c>
      <c r="L3314" s="95">
        <v>231010000</v>
      </c>
      <c r="M3314" s="5" t="s">
        <v>128</v>
      </c>
      <c r="N3314" s="471" t="s">
        <v>1233</v>
      </c>
      <c r="O3314" s="52" t="s">
        <v>2783</v>
      </c>
      <c r="P3314" s="52"/>
      <c r="Q3314" s="55" t="s">
        <v>2192</v>
      </c>
      <c r="R3314" s="49" t="s">
        <v>2404</v>
      </c>
      <c r="S3314" s="415"/>
      <c r="T3314" s="49" t="s">
        <v>51</v>
      </c>
      <c r="U3314" s="463"/>
      <c r="V3314" s="415">
        <v>126294.99</v>
      </c>
      <c r="W3314" s="415">
        <v>126294.99</v>
      </c>
      <c r="X3314" s="60">
        <f t="shared" si="240"/>
        <v>141450.38880000002</v>
      </c>
      <c r="Y3314" s="58" t="s">
        <v>77</v>
      </c>
      <c r="Z3314" s="50">
        <v>2016</v>
      </c>
      <c r="AA3314" s="50"/>
      <c r="AB3314" s="238" t="s">
        <v>2193</v>
      </c>
      <c r="AC3314" s="211" t="s">
        <v>209</v>
      </c>
      <c r="AD3314" s="196"/>
      <c r="AE3314" s="196"/>
      <c r="AF3314" s="196"/>
      <c r="AG3314" s="263"/>
      <c r="AH3314" s="263"/>
      <c r="AI3314" s="263"/>
      <c r="AJ3314" s="263"/>
      <c r="AK3314" s="2" t="s">
        <v>2371</v>
      </c>
      <c r="AL3314" s="190"/>
      <c r="AM3314" s="324"/>
      <c r="AN3314" s="324"/>
    </row>
    <row r="3315" spans="1:40" s="192" customFormat="1" ht="100.5" customHeight="1">
      <c r="A3315" s="4" t="s">
        <v>2784</v>
      </c>
      <c r="B3315" s="49" t="s">
        <v>243</v>
      </c>
      <c r="C3315" s="50" t="s">
        <v>2770</v>
      </c>
      <c r="D3315" s="50" t="s">
        <v>2771</v>
      </c>
      <c r="E3315" s="50" t="s">
        <v>2772</v>
      </c>
      <c r="F3315" s="50" t="s">
        <v>2771</v>
      </c>
      <c r="G3315" s="50" t="s">
        <v>2772</v>
      </c>
      <c r="H3315" s="51" t="s">
        <v>2773</v>
      </c>
      <c r="I3315" s="51" t="s">
        <v>2774</v>
      </c>
      <c r="J3315" s="208" t="s">
        <v>38</v>
      </c>
      <c r="K3315" s="53">
        <v>100</v>
      </c>
      <c r="L3315" s="269">
        <v>151010000</v>
      </c>
      <c r="M3315" s="5" t="s">
        <v>82</v>
      </c>
      <c r="N3315" s="471" t="s">
        <v>1233</v>
      </c>
      <c r="O3315" s="50" t="s">
        <v>2473</v>
      </c>
      <c r="P3315" s="52"/>
      <c r="Q3315" s="55" t="s">
        <v>2192</v>
      </c>
      <c r="R3315" s="49" t="s">
        <v>2404</v>
      </c>
      <c r="S3315" s="415"/>
      <c r="T3315" s="49" t="s">
        <v>51</v>
      </c>
      <c r="U3315" s="463"/>
      <c r="V3315" s="412">
        <v>25000</v>
      </c>
      <c r="W3315" s="412">
        <v>25000</v>
      </c>
      <c r="X3315" s="60">
        <f t="shared" si="240"/>
        <v>28000.000000000004</v>
      </c>
      <c r="Y3315" s="58" t="s">
        <v>77</v>
      </c>
      <c r="Z3315" s="50">
        <v>2016</v>
      </c>
      <c r="AA3315" s="50"/>
      <c r="AB3315" s="238" t="s">
        <v>2193</v>
      </c>
      <c r="AC3315" s="211" t="s">
        <v>209</v>
      </c>
      <c r="AD3315" s="196"/>
      <c r="AE3315" s="196"/>
      <c r="AF3315" s="196"/>
      <c r="AG3315" s="263"/>
      <c r="AH3315" s="263"/>
      <c r="AI3315" s="263"/>
      <c r="AJ3315" s="263"/>
      <c r="AK3315" s="2" t="s">
        <v>2371</v>
      </c>
      <c r="AL3315" s="190"/>
      <c r="AM3315" s="324"/>
      <c r="AN3315" s="324"/>
    </row>
    <row r="3316" spans="1:40" s="192" customFormat="1" ht="100.5" customHeight="1">
      <c r="A3316" s="4" t="s">
        <v>2785</v>
      </c>
      <c r="B3316" s="49" t="s">
        <v>243</v>
      </c>
      <c r="C3316" s="50" t="s">
        <v>2770</v>
      </c>
      <c r="D3316" s="50" t="s">
        <v>2771</v>
      </c>
      <c r="E3316" s="50" t="s">
        <v>2772</v>
      </c>
      <c r="F3316" s="50" t="s">
        <v>2771</v>
      </c>
      <c r="G3316" s="50" t="s">
        <v>2772</v>
      </c>
      <c r="H3316" s="51" t="s">
        <v>2773</v>
      </c>
      <c r="I3316" s="51" t="s">
        <v>2774</v>
      </c>
      <c r="J3316" s="208" t="s">
        <v>38</v>
      </c>
      <c r="K3316" s="53">
        <v>100</v>
      </c>
      <c r="L3316" s="269">
        <v>151010000</v>
      </c>
      <c r="M3316" s="5" t="s">
        <v>82</v>
      </c>
      <c r="N3316" s="471" t="s">
        <v>1233</v>
      </c>
      <c r="O3316" s="473" t="s">
        <v>2230</v>
      </c>
      <c r="P3316" s="52"/>
      <c r="Q3316" s="55" t="s">
        <v>2192</v>
      </c>
      <c r="R3316" s="49" t="s">
        <v>2404</v>
      </c>
      <c r="S3316" s="415"/>
      <c r="T3316" s="49" t="s">
        <v>51</v>
      </c>
      <c r="U3316" s="463"/>
      <c r="V3316" s="412">
        <v>189864</v>
      </c>
      <c r="W3316" s="412">
        <v>189864</v>
      </c>
      <c r="X3316" s="60">
        <f t="shared" si="240"/>
        <v>212647.68000000002</v>
      </c>
      <c r="Y3316" s="58" t="s">
        <v>77</v>
      </c>
      <c r="Z3316" s="50">
        <v>2016</v>
      </c>
      <c r="AA3316" s="50"/>
      <c r="AB3316" s="238" t="s">
        <v>2193</v>
      </c>
      <c r="AC3316" s="211" t="s">
        <v>209</v>
      </c>
      <c r="AD3316" s="196"/>
      <c r="AE3316" s="196"/>
      <c r="AF3316" s="196"/>
      <c r="AG3316" s="263"/>
      <c r="AH3316" s="263"/>
      <c r="AI3316" s="263"/>
      <c r="AJ3316" s="263"/>
      <c r="AK3316" s="2" t="s">
        <v>2371</v>
      </c>
      <c r="AL3316" s="190"/>
      <c r="AM3316" s="324"/>
      <c r="AN3316" s="324"/>
    </row>
    <row r="3317" spans="1:40" s="192" customFormat="1" ht="100.5" customHeight="1">
      <c r="A3317" s="4" t="s">
        <v>2786</v>
      </c>
      <c r="B3317" s="49" t="s">
        <v>243</v>
      </c>
      <c r="C3317" s="50" t="s">
        <v>2770</v>
      </c>
      <c r="D3317" s="50" t="s">
        <v>2771</v>
      </c>
      <c r="E3317" s="50" t="s">
        <v>2772</v>
      </c>
      <c r="F3317" s="50" t="s">
        <v>2771</v>
      </c>
      <c r="G3317" s="50" t="s">
        <v>2772</v>
      </c>
      <c r="H3317" s="51" t="s">
        <v>2773</v>
      </c>
      <c r="I3317" s="51" t="s">
        <v>2774</v>
      </c>
      <c r="J3317" s="208" t="s">
        <v>38</v>
      </c>
      <c r="K3317" s="53">
        <v>100</v>
      </c>
      <c r="L3317" s="269">
        <v>151010000</v>
      </c>
      <c r="M3317" s="5" t="s">
        <v>82</v>
      </c>
      <c r="N3317" s="471" t="s">
        <v>1233</v>
      </c>
      <c r="O3317" s="52" t="s">
        <v>2787</v>
      </c>
      <c r="P3317" s="52"/>
      <c r="Q3317" s="55" t="s">
        <v>2192</v>
      </c>
      <c r="R3317" s="49" t="s">
        <v>2404</v>
      </c>
      <c r="S3317" s="415"/>
      <c r="T3317" s="49" t="s">
        <v>51</v>
      </c>
      <c r="U3317" s="463"/>
      <c r="V3317" s="412">
        <v>83866</v>
      </c>
      <c r="W3317" s="412">
        <v>83866</v>
      </c>
      <c r="X3317" s="60">
        <f t="shared" si="240"/>
        <v>93929.920000000013</v>
      </c>
      <c r="Y3317" s="58" t="s">
        <v>77</v>
      </c>
      <c r="Z3317" s="50">
        <v>2016</v>
      </c>
      <c r="AA3317" s="50"/>
      <c r="AB3317" s="238" t="s">
        <v>2193</v>
      </c>
      <c r="AC3317" s="211" t="s">
        <v>209</v>
      </c>
      <c r="AD3317" s="196"/>
      <c r="AE3317" s="196"/>
      <c r="AF3317" s="196"/>
      <c r="AG3317" s="263"/>
      <c r="AH3317" s="263"/>
      <c r="AI3317" s="263"/>
      <c r="AJ3317" s="263"/>
      <c r="AK3317" s="2" t="s">
        <v>2371</v>
      </c>
      <c r="AL3317" s="190"/>
      <c r="AM3317" s="324"/>
      <c r="AN3317" s="324"/>
    </row>
    <row r="3318" spans="1:40" s="192" customFormat="1" ht="100.5" customHeight="1">
      <c r="A3318" s="4" t="s">
        <v>2788</v>
      </c>
      <c r="B3318" s="49" t="s">
        <v>243</v>
      </c>
      <c r="C3318" s="50" t="s">
        <v>2770</v>
      </c>
      <c r="D3318" s="50" t="s">
        <v>2771</v>
      </c>
      <c r="E3318" s="50" t="s">
        <v>2772</v>
      </c>
      <c r="F3318" s="50" t="s">
        <v>2771</v>
      </c>
      <c r="G3318" s="50" t="s">
        <v>2772</v>
      </c>
      <c r="H3318" s="51" t="s">
        <v>2773</v>
      </c>
      <c r="I3318" s="51" t="s">
        <v>2774</v>
      </c>
      <c r="J3318" s="208" t="s">
        <v>38</v>
      </c>
      <c r="K3318" s="53">
        <v>100</v>
      </c>
      <c r="L3318" s="269">
        <v>151010000</v>
      </c>
      <c r="M3318" s="5" t="s">
        <v>82</v>
      </c>
      <c r="N3318" s="471" t="s">
        <v>1233</v>
      </c>
      <c r="O3318" s="52" t="s">
        <v>2789</v>
      </c>
      <c r="P3318" s="52"/>
      <c r="Q3318" s="55" t="s">
        <v>2192</v>
      </c>
      <c r="R3318" s="49" t="s">
        <v>2404</v>
      </c>
      <c r="S3318" s="415"/>
      <c r="T3318" s="49" t="s">
        <v>51</v>
      </c>
      <c r="U3318" s="463"/>
      <c r="V3318" s="412">
        <v>50000</v>
      </c>
      <c r="W3318" s="412">
        <v>50000</v>
      </c>
      <c r="X3318" s="60">
        <f t="shared" si="240"/>
        <v>56000.000000000007</v>
      </c>
      <c r="Y3318" s="58" t="s">
        <v>77</v>
      </c>
      <c r="Z3318" s="50">
        <v>2016</v>
      </c>
      <c r="AA3318" s="50"/>
      <c r="AB3318" s="238" t="s">
        <v>2193</v>
      </c>
      <c r="AC3318" s="211" t="s">
        <v>209</v>
      </c>
      <c r="AD3318" s="196"/>
      <c r="AE3318" s="196"/>
      <c r="AF3318" s="196"/>
      <c r="AG3318" s="263"/>
      <c r="AH3318" s="263"/>
      <c r="AI3318" s="263"/>
      <c r="AJ3318" s="263"/>
      <c r="AK3318" s="2" t="s">
        <v>2371</v>
      </c>
      <c r="AL3318" s="190"/>
      <c r="AM3318" s="324"/>
      <c r="AN3318" s="324"/>
    </row>
    <row r="3319" spans="1:40" s="192" customFormat="1" ht="100.5" customHeight="1">
      <c r="A3319" s="4" t="s">
        <v>2790</v>
      </c>
      <c r="B3319" s="49" t="s">
        <v>243</v>
      </c>
      <c r="C3319" s="50" t="s">
        <v>2770</v>
      </c>
      <c r="D3319" s="50" t="s">
        <v>2771</v>
      </c>
      <c r="E3319" s="50" t="s">
        <v>2772</v>
      </c>
      <c r="F3319" s="50" t="s">
        <v>2771</v>
      </c>
      <c r="G3319" s="50" t="s">
        <v>2772</v>
      </c>
      <c r="H3319" s="51" t="s">
        <v>2773</v>
      </c>
      <c r="I3319" s="51" t="s">
        <v>2774</v>
      </c>
      <c r="J3319" s="208" t="s">
        <v>38</v>
      </c>
      <c r="K3319" s="53">
        <v>100</v>
      </c>
      <c r="L3319" s="269">
        <v>151010000</v>
      </c>
      <c r="M3319" s="5" t="s">
        <v>82</v>
      </c>
      <c r="N3319" s="471" t="s">
        <v>1233</v>
      </c>
      <c r="O3319" s="473" t="s">
        <v>2791</v>
      </c>
      <c r="P3319" s="52"/>
      <c r="Q3319" s="55" t="s">
        <v>2192</v>
      </c>
      <c r="R3319" s="49" t="s">
        <v>2404</v>
      </c>
      <c r="S3319" s="415"/>
      <c r="T3319" s="49" t="s">
        <v>51</v>
      </c>
      <c r="U3319" s="463"/>
      <c r="V3319" s="412">
        <v>173325</v>
      </c>
      <c r="W3319" s="412">
        <v>173325</v>
      </c>
      <c r="X3319" s="60">
        <f t="shared" si="240"/>
        <v>194124.00000000003</v>
      </c>
      <c r="Y3319" s="58" t="s">
        <v>77</v>
      </c>
      <c r="Z3319" s="50">
        <v>2016</v>
      </c>
      <c r="AA3319" s="50"/>
      <c r="AB3319" s="238" t="s">
        <v>2193</v>
      </c>
      <c r="AC3319" s="211" t="s">
        <v>209</v>
      </c>
      <c r="AD3319" s="196"/>
      <c r="AE3319" s="196"/>
      <c r="AF3319" s="196"/>
      <c r="AG3319" s="263"/>
      <c r="AH3319" s="263"/>
      <c r="AI3319" s="263"/>
      <c r="AJ3319" s="263"/>
      <c r="AK3319" s="2" t="s">
        <v>2371</v>
      </c>
      <c r="AL3319" s="190"/>
      <c r="AM3319" s="324"/>
      <c r="AN3319" s="324"/>
    </row>
    <row r="3320" spans="1:40" s="192" customFormat="1" ht="100.5" customHeight="1">
      <c r="A3320" s="4" t="s">
        <v>2792</v>
      </c>
      <c r="B3320" s="49" t="s">
        <v>243</v>
      </c>
      <c r="C3320" s="50" t="s">
        <v>2770</v>
      </c>
      <c r="D3320" s="50" t="s">
        <v>2771</v>
      </c>
      <c r="E3320" s="50" t="s">
        <v>2772</v>
      </c>
      <c r="F3320" s="50" t="s">
        <v>2771</v>
      </c>
      <c r="G3320" s="50" t="s">
        <v>2772</v>
      </c>
      <c r="H3320" s="51" t="s">
        <v>2773</v>
      </c>
      <c r="I3320" s="51" t="s">
        <v>2774</v>
      </c>
      <c r="J3320" s="208" t="s">
        <v>38</v>
      </c>
      <c r="K3320" s="53">
        <v>100</v>
      </c>
      <c r="L3320" s="5">
        <v>431010000</v>
      </c>
      <c r="M3320" s="5" t="s">
        <v>129</v>
      </c>
      <c r="N3320" s="471" t="s">
        <v>1233</v>
      </c>
      <c r="O3320" s="474" t="s">
        <v>2793</v>
      </c>
      <c r="P3320" s="52"/>
      <c r="Q3320" s="55" t="s">
        <v>2192</v>
      </c>
      <c r="R3320" s="49" t="s">
        <v>2404</v>
      </c>
      <c r="S3320" s="415"/>
      <c r="T3320" s="49" t="s">
        <v>51</v>
      </c>
      <c r="U3320" s="463"/>
      <c r="V3320" s="415">
        <v>405745.2</v>
      </c>
      <c r="W3320" s="415">
        <v>405745.2</v>
      </c>
      <c r="X3320" s="60">
        <f t="shared" si="240"/>
        <v>454434.62400000007</v>
      </c>
      <c r="Y3320" s="58" t="s">
        <v>77</v>
      </c>
      <c r="Z3320" s="50">
        <v>2016</v>
      </c>
      <c r="AA3320" s="50"/>
      <c r="AB3320" s="238" t="s">
        <v>2193</v>
      </c>
      <c r="AC3320" s="211" t="s">
        <v>209</v>
      </c>
      <c r="AD3320" s="196"/>
      <c r="AE3320" s="196"/>
      <c r="AF3320" s="196"/>
      <c r="AG3320" s="263"/>
      <c r="AH3320" s="263"/>
      <c r="AI3320" s="263"/>
      <c r="AJ3320" s="263"/>
      <c r="AK3320" s="2" t="s">
        <v>2371</v>
      </c>
      <c r="AL3320" s="190"/>
      <c r="AM3320" s="324"/>
      <c r="AN3320" s="324"/>
    </row>
    <row r="3321" spans="1:40" s="552" customFormat="1" ht="100.5" customHeight="1">
      <c r="A3321" s="540" t="s">
        <v>2794</v>
      </c>
      <c r="B3321" s="493" t="s">
        <v>243</v>
      </c>
      <c r="C3321" s="495" t="s">
        <v>2770</v>
      </c>
      <c r="D3321" s="495" t="s">
        <v>2771</v>
      </c>
      <c r="E3321" s="495" t="s">
        <v>2772</v>
      </c>
      <c r="F3321" s="495" t="s">
        <v>2771</v>
      </c>
      <c r="G3321" s="495" t="s">
        <v>2772</v>
      </c>
      <c r="H3321" s="543" t="s">
        <v>2773</v>
      </c>
      <c r="I3321" s="543" t="s">
        <v>2774</v>
      </c>
      <c r="J3321" s="559" t="s">
        <v>38</v>
      </c>
      <c r="K3321" s="541">
        <v>100</v>
      </c>
      <c r="L3321" s="542">
        <v>751000000</v>
      </c>
      <c r="M3321" s="493" t="s">
        <v>83</v>
      </c>
      <c r="N3321" s="842" t="s">
        <v>1233</v>
      </c>
      <c r="O3321" s="493" t="s">
        <v>2795</v>
      </c>
      <c r="P3321" s="699"/>
      <c r="Q3321" s="494" t="s">
        <v>2192</v>
      </c>
      <c r="R3321" s="493" t="s">
        <v>2404</v>
      </c>
      <c r="S3321" s="701"/>
      <c r="T3321" s="493" t="s">
        <v>51</v>
      </c>
      <c r="U3321" s="702"/>
      <c r="V3321" s="701">
        <v>254000</v>
      </c>
      <c r="W3321" s="701">
        <v>0</v>
      </c>
      <c r="X3321" s="545">
        <v>0</v>
      </c>
      <c r="Y3321" s="546" t="s">
        <v>77</v>
      </c>
      <c r="Z3321" s="495">
        <v>2016</v>
      </c>
      <c r="AA3321" s="495"/>
      <c r="AB3321" s="499" t="s">
        <v>2193</v>
      </c>
      <c r="AC3321" s="547" t="s">
        <v>209</v>
      </c>
      <c r="AD3321" s="548"/>
      <c r="AE3321" s="548"/>
      <c r="AF3321" s="548"/>
      <c r="AG3321" s="549"/>
      <c r="AH3321" s="549"/>
      <c r="AI3321" s="549"/>
      <c r="AJ3321" s="549"/>
      <c r="AK3321" s="501" t="s">
        <v>2371</v>
      </c>
      <c r="AL3321" s="550"/>
      <c r="AM3321" s="551"/>
      <c r="AN3321" s="551"/>
    </row>
    <row r="3322" spans="1:40" s="192" customFormat="1" ht="100.5" customHeight="1">
      <c r="A3322" s="794" t="s">
        <v>4536</v>
      </c>
      <c r="B3322" s="776" t="s">
        <v>243</v>
      </c>
      <c r="C3322" s="777" t="s">
        <v>2770</v>
      </c>
      <c r="D3322" s="777" t="s">
        <v>2771</v>
      </c>
      <c r="E3322" s="777" t="s">
        <v>2772</v>
      </c>
      <c r="F3322" s="777" t="s">
        <v>2771</v>
      </c>
      <c r="G3322" s="777" t="s">
        <v>2772</v>
      </c>
      <c r="H3322" s="778" t="s">
        <v>2773</v>
      </c>
      <c r="I3322" s="778" t="s">
        <v>2774</v>
      </c>
      <c r="J3322" s="768" t="s">
        <v>1135</v>
      </c>
      <c r="K3322" s="780">
        <v>100</v>
      </c>
      <c r="L3322" s="766">
        <v>751000000</v>
      </c>
      <c r="M3322" s="749" t="s">
        <v>83</v>
      </c>
      <c r="N3322" s="991" t="s">
        <v>2115</v>
      </c>
      <c r="O3322" s="776" t="s">
        <v>2795</v>
      </c>
      <c r="P3322" s="917"/>
      <c r="Q3322" s="782" t="s">
        <v>2192</v>
      </c>
      <c r="R3322" s="768" t="s">
        <v>2037</v>
      </c>
      <c r="S3322" s="415"/>
      <c r="T3322" s="49" t="s">
        <v>51</v>
      </c>
      <c r="U3322" s="463"/>
      <c r="V3322" s="415">
        <v>254000</v>
      </c>
      <c r="W3322" s="415">
        <v>254000</v>
      </c>
      <c r="X3322" s="60">
        <v>284480</v>
      </c>
      <c r="Y3322" s="58"/>
      <c r="Z3322" s="50">
        <v>2016</v>
      </c>
      <c r="AA3322" s="990" t="s">
        <v>4532</v>
      </c>
      <c r="AB3322" s="238" t="s">
        <v>2193</v>
      </c>
      <c r="AC3322" s="211" t="s">
        <v>209</v>
      </c>
      <c r="AD3322" s="196"/>
      <c r="AE3322" s="196"/>
      <c r="AF3322" s="196"/>
      <c r="AG3322" s="263"/>
      <c r="AH3322" s="263"/>
      <c r="AI3322" s="263"/>
      <c r="AJ3322" s="263"/>
      <c r="AK3322" s="2" t="s">
        <v>4533</v>
      </c>
      <c r="AL3322" s="190"/>
      <c r="AM3322" s="324"/>
      <c r="AN3322" s="324"/>
    </row>
    <row r="3323" spans="1:40" s="552" customFormat="1" ht="100.5" customHeight="1">
      <c r="A3323" s="540" t="s">
        <v>2796</v>
      </c>
      <c r="B3323" s="493" t="s">
        <v>243</v>
      </c>
      <c r="C3323" s="495" t="s">
        <v>2770</v>
      </c>
      <c r="D3323" s="495" t="s">
        <v>2771</v>
      </c>
      <c r="E3323" s="495" t="s">
        <v>2772</v>
      </c>
      <c r="F3323" s="495" t="s">
        <v>2771</v>
      </c>
      <c r="G3323" s="495" t="s">
        <v>2772</v>
      </c>
      <c r="H3323" s="543" t="s">
        <v>2773</v>
      </c>
      <c r="I3323" s="543" t="s">
        <v>2774</v>
      </c>
      <c r="J3323" s="559" t="s">
        <v>38</v>
      </c>
      <c r="K3323" s="541">
        <v>100</v>
      </c>
      <c r="L3323" s="542">
        <v>751000000</v>
      </c>
      <c r="M3323" s="493" t="s">
        <v>83</v>
      </c>
      <c r="N3323" s="842" t="s">
        <v>1233</v>
      </c>
      <c r="O3323" s="699" t="s">
        <v>2663</v>
      </c>
      <c r="P3323" s="699"/>
      <c r="Q3323" s="494" t="s">
        <v>2192</v>
      </c>
      <c r="R3323" s="493" t="s">
        <v>2404</v>
      </c>
      <c r="S3323" s="701"/>
      <c r="T3323" s="493" t="s">
        <v>51</v>
      </c>
      <c r="U3323" s="702"/>
      <c r="V3323" s="701">
        <v>293822</v>
      </c>
      <c r="W3323" s="701">
        <v>0</v>
      </c>
      <c r="X3323" s="545">
        <v>0</v>
      </c>
      <c r="Y3323" s="546" t="s">
        <v>77</v>
      </c>
      <c r="Z3323" s="495">
        <v>2016</v>
      </c>
      <c r="AA3323" s="495"/>
      <c r="AB3323" s="499" t="s">
        <v>2193</v>
      </c>
      <c r="AC3323" s="547" t="s">
        <v>209</v>
      </c>
      <c r="AD3323" s="548"/>
      <c r="AE3323" s="548"/>
      <c r="AF3323" s="548"/>
      <c r="AG3323" s="549"/>
      <c r="AH3323" s="549"/>
      <c r="AI3323" s="549"/>
      <c r="AJ3323" s="549"/>
      <c r="AK3323" s="501" t="s">
        <v>2371</v>
      </c>
      <c r="AL3323" s="550"/>
      <c r="AM3323" s="551"/>
      <c r="AN3323" s="551"/>
    </row>
    <row r="3324" spans="1:40" s="192" customFormat="1" ht="100.5" customHeight="1">
      <c r="A3324" s="4" t="s">
        <v>4537</v>
      </c>
      <c r="B3324" s="49" t="s">
        <v>243</v>
      </c>
      <c r="C3324" s="50" t="s">
        <v>2770</v>
      </c>
      <c r="D3324" s="50" t="s">
        <v>2771</v>
      </c>
      <c r="E3324" s="50" t="s">
        <v>2772</v>
      </c>
      <c r="F3324" s="50" t="s">
        <v>2771</v>
      </c>
      <c r="G3324" s="50" t="s">
        <v>2772</v>
      </c>
      <c r="H3324" s="51" t="s">
        <v>2773</v>
      </c>
      <c r="I3324" s="51" t="s">
        <v>2774</v>
      </c>
      <c r="J3324" s="25" t="s">
        <v>1135</v>
      </c>
      <c r="K3324" s="53">
        <v>100</v>
      </c>
      <c r="L3324" s="30">
        <v>751000000</v>
      </c>
      <c r="M3324" s="5" t="s">
        <v>83</v>
      </c>
      <c r="N3324" s="469" t="s">
        <v>2115</v>
      </c>
      <c r="O3324" s="52" t="s">
        <v>2663</v>
      </c>
      <c r="P3324" s="52"/>
      <c r="Q3324" s="55" t="s">
        <v>2192</v>
      </c>
      <c r="R3324" s="25" t="s">
        <v>2037</v>
      </c>
      <c r="S3324" s="415"/>
      <c r="T3324" s="49" t="s">
        <v>51</v>
      </c>
      <c r="U3324" s="463"/>
      <c r="V3324" s="415">
        <v>293822</v>
      </c>
      <c r="W3324" s="415">
        <v>293822</v>
      </c>
      <c r="X3324" s="60">
        <v>329080.64</v>
      </c>
      <c r="Y3324" s="58"/>
      <c r="Z3324" s="50">
        <v>2016</v>
      </c>
      <c r="AA3324" s="990" t="s">
        <v>4532</v>
      </c>
      <c r="AB3324" s="238" t="s">
        <v>2193</v>
      </c>
      <c r="AC3324" s="211" t="s">
        <v>209</v>
      </c>
      <c r="AD3324" s="196"/>
      <c r="AE3324" s="196"/>
      <c r="AF3324" s="196"/>
      <c r="AG3324" s="263"/>
      <c r="AH3324" s="263"/>
      <c r="AI3324" s="263"/>
      <c r="AJ3324" s="263"/>
      <c r="AK3324" s="2" t="s">
        <v>4533</v>
      </c>
      <c r="AL3324" s="190"/>
      <c r="AM3324" s="324"/>
      <c r="AN3324" s="324"/>
    </row>
    <row r="3325" spans="1:40" s="192" customFormat="1" ht="100.5" customHeight="1">
      <c r="A3325" s="4" t="s">
        <v>2797</v>
      </c>
      <c r="B3325" s="49" t="s">
        <v>243</v>
      </c>
      <c r="C3325" s="50" t="s">
        <v>2770</v>
      </c>
      <c r="D3325" s="50" t="s">
        <v>2771</v>
      </c>
      <c r="E3325" s="50" t="s">
        <v>2772</v>
      </c>
      <c r="F3325" s="50" t="s">
        <v>2771</v>
      </c>
      <c r="G3325" s="50" t="s">
        <v>2772</v>
      </c>
      <c r="H3325" s="51" t="s">
        <v>2773</v>
      </c>
      <c r="I3325" s="51" t="s">
        <v>2774</v>
      </c>
      <c r="J3325" s="208" t="s">
        <v>38</v>
      </c>
      <c r="K3325" s="53">
        <v>100</v>
      </c>
      <c r="L3325" s="30">
        <v>471010000</v>
      </c>
      <c r="M3325" s="445" t="s">
        <v>125</v>
      </c>
      <c r="N3325" s="471" t="s">
        <v>1233</v>
      </c>
      <c r="O3325" s="52" t="s">
        <v>2278</v>
      </c>
      <c r="P3325" s="52"/>
      <c r="Q3325" s="55" t="s">
        <v>2192</v>
      </c>
      <c r="R3325" s="49" t="s">
        <v>2404</v>
      </c>
      <c r="S3325" s="415"/>
      <c r="T3325" s="49" t="s">
        <v>51</v>
      </c>
      <c r="U3325" s="463"/>
      <c r="V3325" s="415">
        <v>37782</v>
      </c>
      <c r="W3325" s="415">
        <v>37782</v>
      </c>
      <c r="X3325" s="60">
        <f t="shared" si="240"/>
        <v>42315.840000000004</v>
      </c>
      <c r="Y3325" s="58" t="s">
        <v>77</v>
      </c>
      <c r="Z3325" s="50">
        <v>2016</v>
      </c>
      <c r="AA3325" s="50"/>
      <c r="AB3325" s="238" t="s">
        <v>2193</v>
      </c>
      <c r="AC3325" s="211" t="s">
        <v>209</v>
      </c>
      <c r="AD3325" s="196"/>
      <c r="AE3325" s="196"/>
      <c r="AF3325" s="196"/>
      <c r="AG3325" s="263"/>
      <c r="AH3325" s="263"/>
      <c r="AI3325" s="263"/>
      <c r="AJ3325" s="263"/>
      <c r="AK3325" s="2" t="s">
        <v>2371</v>
      </c>
      <c r="AL3325" s="190"/>
      <c r="AM3325" s="324"/>
      <c r="AN3325" s="324"/>
    </row>
    <row r="3326" spans="1:40" s="192" customFormat="1" ht="100.5" customHeight="1">
      <c r="A3326" s="4" t="s">
        <v>2798</v>
      </c>
      <c r="B3326" s="49" t="s">
        <v>243</v>
      </c>
      <c r="C3326" s="50" t="s">
        <v>2770</v>
      </c>
      <c r="D3326" s="50" t="s">
        <v>2771</v>
      </c>
      <c r="E3326" s="50" t="s">
        <v>2772</v>
      </c>
      <c r="F3326" s="50" t="s">
        <v>2771</v>
      </c>
      <c r="G3326" s="50" t="s">
        <v>2772</v>
      </c>
      <c r="H3326" s="51" t="s">
        <v>2773</v>
      </c>
      <c r="I3326" s="51" t="s">
        <v>2774</v>
      </c>
      <c r="J3326" s="208" t="s">
        <v>38</v>
      </c>
      <c r="K3326" s="53">
        <v>100</v>
      </c>
      <c r="L3326" s="30">
        <v>471010000</v>
      </c>
      <c r="M3326" s="445" t="s">
        <v>125</v>
      </c>
      <c r="N3326" s="471" t="s">
        <v>1233</v>
      </c>
      <c r="O3326" s="52" t="s">
        <v>2280</v>
      </c>
      <c r="P3326" s="52"/>
      <c r="Q3326" s="55" t="s">
        <v>2192</v>
      </c>
      <c r="R3326" s="49" t="s">
        <v>2404</v>
      </c>
      <c r="S3326" s="415"/>
      <c r="T3326" s="49" t="s">
        <v>51</v>
      </c>
      <c r="U3326" s="463"/>
      <c r="V3326" s="415">
        <v>62970</v>
      </c>
      <c r="W3326" s="415">
        <v>62970</v>
      </c>
      <c r="X3326" s="60">
        <f t="shared" si="240"/>
        <v>70526.400000000009</v>
      </c>
      <c r="Y3326" s="58" t="s">
        <v>77</v>
      </c>
      <c r="Z3326" s="50">
        <v>2016</v>
      </c>
      <c r="AA3326" s="50"/>
      <c r="AB3326" s="238" t="s">
        <v>2193</v>
      </c>
      <c r="AC3326" s="211" t="s">
        <v>209</v>
      </c>
      <c r="AD3326" s="196"/>
      <c r="AE3326" s="196"/>
      <c r="AF3326" s="196"/>
      <c r="AG3326" s="263"/>
      <c r="AH3326" s="263"/>
      <c r="AI3326" s="263"/>
      <c r="AJ3326" s="263"/>
      <c r="AK3326" s="2" t="s">
        <v>2371</v>
      </c>
      <c r="AL3326" s="190"/>
      <c r="AM3326" s="324"/>
      <c r="AN3326" s="324"/>
    </row>
    <row r="3327" spans="1:40" s="192" customFormat="1" ht="100.5" customHeight="1">
      <c r="A3327" s="4" t="s">
        <v>2799</v>
      </c>
      <c r="B3327" s="49" t="s">
        <v>243</v>
      </c>
      <c r="C3327" s="50" t="s">
        <v>2770</v>
      </c>
      <c r="D3327" s="50" t="s">
        <v>2771</v>
      </c>
      <c r="E3327" s="50" t="s">
        <v>2772</v>
      </c>
      <c r="F3327" s="50" t="s">
        <v>2771</v>
      </c>
      <c r="G3327" s="50" t="s">
        <v>2772</v>
      </c>
      <c r="H3327" s="51" t="s">
        <v>2773</v>
      </c>
      <c r="I3327" s="51" t="s">
        <v>2774</v>
      </c>
      <c r="J3327" s="208" t="s">
        <v>38</v>
      </c>
      <c r="K3327" s="53">
        <v>100</v>
      </c>
      <c r="L3327" s="30">
        <v>471010000</v>
      </c>
      <c r="M3327" s="445" t="s">
        <v>125</v>
      </c>
      <c r="N3327" s="471" t="s">
        <v>1233</v>
      </c>
      <c r="O3327" s="52" t="s">
        <v>2282</v>
      </c>
      <c r="P3327" s="52"/>
      <c r="Q3327" s="55" t="s">
        <v>2192</v>
      </c>
      <c r="R3327" s="49" t="s">
        <v>2404</v>
      </c>
      <c r="S3327" s="415"/>
      <c r="T3327" s="49" t="s">
        <v>51</v>
      </c>
      <c r="U3327" s="463"/>
      <c r="V3327" s="415">
        <v>69267</v>
      </c>
      <c r="W3327" s="415">
        <v>69267</v>
      </c>
      <c r="X3327" s="60">
        <f t="shared" si="240"/>
        <v>77579.040000000008</v>
      </c>
      <c r="Y3327" s="58" t="s">
        <v>77</v>
      </c>
      <c r="Z3327" s="50">
        <v>2016</v>
      </c>
      <c r="AA3327" s="50"/>
      <c r="AB3327" s="238" t="s">
        <v>2193</v>
      </c>
      <c r="AC3327" s="211" t="s">
        <v>209</v>
      </c>
      <c r="AD3327" s="196"/>
      <c r="AE3327" s="196"/>
      <c r="AF3327" s="196"/>
      <c r="AG3327" s="263"/>
      <c r="AH3327" s="263"/>
      <c r="AI3327" s="263"/>
      <c r="AJ3327" s="263"/>
      <c r="AK3327" s="2" t="s">
        <v>2371</v>
      </c>
      <c r="AL3327" s="190"/>
      <c r="AM3327" s="324"/>
      <c r="AN3327" s="324"/>
    </row>
    <row r="3328" spans="1:40" s="552" customFormat="1" ht="100.5" customHeight="1">
      <c r="A3328" s="540" t="s">
        <v>2800</v>
      </c>
      <c r="B3328" s="493" t="s">
        <v>243</v>
      </c>
      <c r="C3328" s="495" t="s">
        <v>2770</v>
      </c>
      <c r="D3328" s="495" t="s">
        <v>2771</v>
      </c>
      <c r="E3328" s="495" t="s">
        <v>2772</v>
      </c>
      <c r="F3328" s="495" t="s">
        <v>2771</v>
      </c>
      <c r="G3328" s="495" t="s">
        <v>2772</v>
      </c>
      <c r="H3328" s="543" t="s">
        <v>2773</v>
      </c>
      <c r="I3328" s="543" t="s">
        <v>2774</v>
      </c>
      <c r="J3328" s="559" t="s">
        <v>38</v>
      </c>
      <c r="K3328" s="541">
        <v>100</v>
      </c>
      <c r="L3328" s="542">
        <v>751000000</v>
      </c>
      <c r="M3328" s="493" t="s">
        <v>83</v>
      </c>
      <c r="N3328" s="842" t="s">
        <v>1233</v>
      </c>
      <c r="O3328" s="543" t="s">
        <v>2801</v>
      </c>
      <c r="P3328" s="699"/>
      <c r="Q3328" s="494" t="s">
        <v>2192</v>
      </c>
      <c r="R3328" s="493" t="s">
        <v>2404</v>
      </c>
      <c r="S3328" s="701"/>
      <c r="T3328" s="493" t="s">
        <v>51</v>
      </c>
      <c r="U3328" s="702"/>
      <c r="V3328" s="703">
        <v>29960</v>
      </c>
      <c r="W3328" s="701">
        <v>0</v>
      </c>
      <c r="X3328" s="545">
        <v>0</v>
      </c>
      <c r="Y3328" s="546" t="s">
        <v>77</v>
      </c>
      <c r="Z3328" s="495">
        <v>2016</v>
      </c>
      <c r="AA3328" s="495"/>
      <c r="AB3328" s="499" t="s">
        <v>2193</v>
      </c>
      <c r="AC3328" s="547" t="s">
        <v>209</v>
      </c>
      <c r="AD3328" s="548"/>
      <c r="AE3328" s="548"/>
      <c r="AF3328" s="548"/>
      <c r="AG3328" s="549"/>
      <c r="AH3328" s="549"/>
      <c r="AI3328" s="549"/>
      <c r="AJ3328" s="549"/>
      <c r="AK3328" s="501" t="s">
        <v>2371</v>
      </c>
      <c r="AL3328" s="550"/>
      <c r="AM3328" s="551"/>
      <c r="AN3328" s="551"/>
    </row>
    <row r="3329" spans="1:40" s="192" customFormat="1" ht="100.5" customHeight="1">
      <c r="A3329" s="4" t="s">
        <v>4538</v>
      </c>
      <c r="B3329" s="49" t="s">
        <v>243</v>
      </c>
      <c r="C3329" s="50" t="s">
        <v>2770</v>
      </c>
      <c r="D3329" s="50" t="s">
        <v>2771</v>
      </c>
      <c r="E3329" s="50" t="s">
        <v>2772</v>
      </c>
      <c r="F3329" s="50" t="s">
        <v>2771</v>
      </c>
      <c r="G3329" s="50" t="s">
        <v>2772</v>
      </c>
      <c r="H3329" s="51" t="s">
        <v>2773</v>
      </c>
      <c r="I3329" s="51" t="s">
        <v>2774</v>
      </c>
      <c r="J3329" s="25" t="s">
        <v>1135</v>
      </c>
      <c r="K3329" s="53">
        <v>100</v>
      </c>
      <c r="L3329" s="30">
        <v>751000000</v>
      </c>
      <c r="M3329" s="5" t="s">
        <v>83</v>
      </c>
      <c r="N3329" s="469" t="s">
        <v>2115</v>
      </c>
      <c r="O3329" s="51" t="s">
        <v>2801</v>
      </c>
      <c r="P3329" s="52"/>
      <c r="Q3329" s="55" t="s">
        <v>2192</v>
      </c>
      <c r="R3329" s="25" t="s">
        <v>2037</v>
      </c>
      <c r="S3329" s="415"/>
      <c r="T3329" s="49" t="s">
        <v>51</v>
      </c>
      <c r="U3329" s="463"/>
      <c r="V3329" s="412">
        <v>29960</v>
      </c>
      <c r="W3329" s="412">
        <v>29960</v>
      </c>
      <c r="X3329" s="60">
        <v>33555.200000000004</v>
      </c>
      <c r="Y3329" s="58"/>
      <c r="Z3329" s="50">
        <v>2016</v>
      </c>
      <c r="AA3329" s="990" t="s">
        <v>4532</v>
      </c>
      <c r="AB3329" s="238" t="s">
        <v>2193</v>
      </c>
      <c r="AC3329" s="211" t="s">
        <v>209</v>
      </c>
      <c r="AD3329" s="196"/>
      <c r="AE3329" s="196"/>
      <c r="AF3329" s="196"/>
      <c r="AG3329" s="263"/>
      <c r="AH3329" s="263"/>
      <c r="AI3329" s="263"/>
      <c r="AJ3329" s="263"/>
      <c r="AK3329" s="2" t="s">
        <v>4533</v>
      </c>
      <c r="AL3329" s="190"/>
      <c r="AM3329" s="324"/>
      <c r="AN3329" s="324"/>
    </row>
    <row r="3330" spans="1:40" s="552" customFormat="1" ht="100.5" customHeight="1">
      <c r="A3330" s="540" t="s">
        <v>2802</v>
      </c>
      <c r="B3330" s="493" t="s">
        <v>243</v>
      </c>
      <c r="C3330" s="495" t="s">
        <v>2770</v>
      </c>
      <c r="D3330" s="495" t="s">
        <v>2771</v>
      </c>
      <c r="E3330" s="495" t="s">
        <v>2772</v>
      </c>
      <c r="F3330" s="495" t="s">
        <v>2771</v>
      </c>
      <c r="G3330" s="495" t="s">
        <v>2772</v>
      </c>
      <c r="H3330" s="543" t="s">
        <v>2773</v>
      </c>
      <c r="I3330" s="543" t="s">
        <v>2774</v>
      </c>
      <c r="J3330" s="559" t="s">
        <v>38</v>
      </c>
      <c r="K3330" s="541">
        <v>100</v>
      </c>
      <c r="L3330" s="495">
        <v>511010000</v>
      </c>
      <c r="M3330" s="496" t="s">
        <v>88</v>
      </c>
      <c r="N3330" s="842" t="s">
        <v>1233</v>
      </c>
      <c r="O3330" s="543" t="s">
        <v>2521</v>
      </c>
      <c r="P3330" s="699"/>
      <c r="Q3330" s="494" t="s">
        <v>2192</v>
      </c>
      <c r="R3330" s="493" t="s">
        <v>2404</v>
      </c>
      <c r="S3330" s="701"/>
      <c r="T3330" s="493" t="s">
        <v>51</v>
      </c>
      <c r="U3330" s="702"/>
      <c r="V3330" s="701">
        <v>445000</v>
      </c>
      <c r="W3330" s="701">
        <v>0</v>
      </c>
      <c r="X3330" s="545">
        <v>0</v>
      </c>
      <c r="Y3330" s="546" t="s">
        <v>77</v>
      </c>
      <c r="Z3330" s="495">
        <v>2016</v>
      </c>
      <c r="AA3330" s="495"/>
      <c r="AB3330" s="499" t="s">
        <v>2193</v>
      </c>
      <c r="AC3330" s="547" t="s">
        <v>209</v>
      </c>
      <c r="AD3330" s="548"/>
      <c r="AE3330" s="548"/>
      <c r="AF3330" s="548"/>
      <c r="AG3330" s="549"/>
      <c r="AH3330" s="549"/>
      <c r="AI3330" s="549"/>
      <c r="AJ3330" s="549"/>
      <c r="AK3330" s="501" t="s">
        <v>2371</v>
      </c>
      <c r="AL3330" s="550"/>
      <c r="AM3330" s="551"/>
      <c r="AN3330" s="551"/>
    </row>
    <row r="3331" spans="1:40" s="192" customFormat="1" ht="100.5" customHeight="1">
      <c r="A3331" s="4" t="s">
        <v>4138</v>
      </c>
      <c r="B3331" s="49" t="s">
        <v>243</v>
      </c>
      <c r="C3331" s="50" t="s">
        <v>2770</v>
      </c>
      <c r="D3331" s="50" t="s">
        <v>2771</v>
      </c>
      <c r="E3331" s="50" t="s">
        <v>2772</v>
      </c>
      <c r="F3331" s="50" t="s">
        <v>2771</v>
      </c>
      <c r="G3331" s="50" t="s">
        <v>2772</v>
      </c>
      <c r="H3331" s="51" t="s">
        <v>2773</v>
      </c>
      <c r="I3331" s="51" t="s">
        <v>2774</v>
      </c>
      <c r="J3331" s="208" t="s">
        <v>38</v>
      </c>
      <c r="K3331" s="53">
        <v>100</v>
      </c>
      <c r="L3331" s="8">
        <v>511010000</v>
      </c>
      <c r="M3331" s="26" t="s">
        <v>88</v>
      </c>
      <c r="N3331" s="843" t="s">
        <v>1199</v>
      </c>
      <c r="O3331" s="51" t="s">
        <v>2521</v>
      </c>
      <c r="P3331" s="98"/>
      <c r="Q3331" s="55" t="s">
        <v>2192</v>
      </c>
      <c r="R3331" s="49" t="s">
        <v>2404</v>
      </c>
      <c r="S3331" s="844"/>
      <c r="T3331" s="49" t="s">
        <v>51</v>
      </c>
      <c r="U3331" s="412"/>
      <c r="V3331" s="844">
        <v>419000</v>
      </c>
      <c r="W3331" s="844">
        <v>419000</v>
      </c>
      <c r="X3331" s="60">
        <f t="shared" si="240"/>
        <v>469280.00000000006</v>
      </c>
      <c r="Y3331" s="58"/>
      <c r="Z3331" s="50">
        <v>2016</v>
      </c>
      <c r="AA3331" s="451" t="s">
        <v>3841</v>
      </c>
      <c r="AB3331" s="238" t="s">
        <v>2193</v>
      </c>
      <c r="AC3331" s="211" t="s">
        <v>209</v>
      </c>
      <c r="AD3331" s="196"/>
      <c r="AE3331" s="196"/>
      <c r="AF3331" s="196"/>
      <c r="AG3331" s="263"/>
      <c r="AH3331" s="263"/>
      <c r="AI3331" s="263"/>
      <c r="AJ3331" s="263"/>
      <c r="AK3331" s="2" t="s">
        <v>3862</v>
      </c>
      <c r="AL3331" s="190"/>
      <c r="AM3331" s="324"/>
      <c r="AN3331" s="324"/>
    </row>
    <row r="3332" spans="1:40" s="552" customFormat="1" ht="100.5" customHeight="1">
      <c r="A3332" s="540" t="s">
        <v>2803</v>
      </c>
      <c r="B3332" s="493" t="s">
        <v>243</v>
      </c>
      <c r="C3332" s="495" t="s">
        <v>2770</v>
      </c>
      <c r="D3332" s="495" t="s">
        <v>2771</v>
      </c>
      <c r="E3332" s="495" t="s">
        <v>2772</v>
      </c>
      <c r="F3332" s="495" t="s">
        <v>2771</v>
      </c>
      <c r="G3332" s="495" t="s">
        <v>2772</v>
      </c>
      <c r="H3332" s="543" t="s">
        <v>2773</v>
      </c>
      <c r="I3332" s="543" t="s">
        <v>2774</v>
      </c>
      <c r="J3332" s="559" t="s">
        <v>38</v>
      </c>
      <c r="K3332" s="541">
        <v>100</v>
      </c>
      <c r="L3332" s="495">
        <v>511010000</v>
      </c>
      <c r="M3332" s="496" t="s">
        <v>88</v>
      </c>
      <c r="N3332" s="842" t="s">
        <v>1233</v>
      </c>
      <c r="O3332" s="543" t="s">
        <v>2299</v>
      </c>
      <c r="P3332" s="699"/>
      <c r="Q3332" s="494" t="s">
        <v>2192</v>
      </c>
      <c r="R3332" s="493" t="s">
        <v>2404</v>
      </c>
      <c r="S3332" s="701"/>
      <c r="T3332" s="493" t="s">
        <v>51</v>
      </c>
      <c r="U3332" s="702"/>
      <c r="V3332" s="701">
        <v>207000</v>
      </c>
      <c r="W3332" s="701">
        <v>0</v>
      </c>
      <c r="X3332" s="545">
        <v>0</v>
      </c>
      <c r="Y3332" s="546" t="s">
        <v>77</v>
      </c>
      <c r="Z3332" s="495">
        <v>2016</v>
      </c>
      <c r="AA3332" s="495"/>
      <c r="AB3332" s="499" t="s">
        <v>2193</v>
      </c>
      <c r="AC3332" s="547" t="s">
        <v>209</v>
      </c>
      <c r="AD3332" s="548"/>
      <c r="AE3332" s="548"/>
      <c r="AF3332" s="548"/>
      <c r="AG3332" s="549"/>
      <c r="AH3332" s="549"/>
      <c r="AI3332" s="549"/>
      <c r="AJ3332" s="549"/>
      <c r="AK3332" s="501" t="s">
        <v>2371</v>
      </c>
      <c r="AL3332" s="550"/>
      <c r="AM3332" s="551"/>
      <c r="AN3332" s="551"/>
    </row>
    <row r="3333" spans="1:40" s="192" customFormat="1" ht="100.5" customHeight="1">
      <c r="A3333" s="4" t="s">
        <v>4139</v>
      </c>
      <c r="B3333" s="49" t="s">
        <v>243</v>
      </c>
      <c r="C3333" s="50" t="s">
        <v>2770</v>
      </c>
      <c r="D3333" s="50" t="s">
        <v>2771</v>
      </c>
      <c r="E3333" s="50" t="s">
        <v>2772</v>
      </c>
      <c r="F3333" s="50" t="s">
        <v>2771</v>
      </c>
      <c r="G3333" s="50" t="s">
        <v>2772</v>
      </c>
      <c r="H3333" s="51" t="s">
        <v>2773</v>
      </c>
      <c r="I3333" s="51" t="s">
        <v>2774</v>
      </c>
      <c r="J3333" s="208" t="s">
        <v>38</v>
      </c>
      <c r="K3333" s="53">
        <v>100</v>
      </c>
      <c r="L3333" s="8">
        <v>511010000</v>
      </c>
      <c r="M3333" s="26" t="s">
        <v>88</v>
      </c>
      <c r="N3333" s="843" t="s">
        <v>1199</v>
      </c>
      <c r="O3333" s="51" t="s">
        <v>2299</v>
      </c>
      <c r="P3333" s="98"/>
      <c r="Q3333" s="55" t="s">
        <v>2192</v>
      </c>
      <c r="R3333" s="49" t="s">
        <v>2404</v>
      </c>
      <c r="S3333" s="844"/>
      <c r="T3333" s="49" t="s">
        <v>51</v>
      </c>
      <c r="U3333" s="412"/>
      <c r="V3333" s="844">
        <v>208600</v>
      </c>
      <c r="W3333" s="844">
        <v>208600</v>
      </c>
      <c r="X3333" s="60">
        <f t="shared" si="240"/>
        <v>233632.00000000003</v>
      </c>
      <c r="Y3333" s="58"/>
      <c r="Z3333" s="50">
        <v>2016</v>
      </c>
      <c r="AA3333" s="451" t="s">
        <v>3841</v>
      </c>
      <c r="AB3333" s="238" t="s">
        <v>2193</v>
      </c>
      <c r="AC3333" s="211" t="s">
        <v>209</v>
      </c>
      <c r="AD3333" s="196"/>
      <c r="AE3333" s="196"/>
      <c r="AF3333" s="196"/>
      <c r="AG3333" s="263"/>
      <c r="AH3333" s="263"/>
      <c r="AI3333" s="263"/>
      <c r="AJ3333" s="263"/>
      <c r="AK3333" s="2" t="s">
        <v>3862</v>
      </c>
      <c r="AL3333" s="190"/>
      <c r="AM3333" s="324"/>
      <c r="AN3333" s="324"/>
    </row>
    <row r="3334" spans="1:40" s="552" customFormat="1" ht="100.5" customHeight="1">
      <c r="A3334" s="540" t="s">
        <v>2804</v>
      </c>
      <c r="B3334" s="493" t="s">
        <v>243</v>
      </c>
      <c r="C3334" s="495" t="s">
        <v>2770</v>
      </c>
      <c r="D3334" s="495" t="s">
        <v>2771</v>
      </c>
      <c r="E3334" s="495" t="s">
        <v>2772</v>
      </c>
      <c r="F3334" s="495" t="s">
        <v>2771</v>
      </c>
      <c r="G3334" s="495" t="s">
        <v>2772</v>
      </c>
      <c r="H3334" s="543" t="s">
        <v>2773</v>
      </c>
      <c r="I3334" s="543" t="s">
        <v>2774</v>
      </c>
      <c r="J3334" s="559" t="s">
        <v>38</v>
      </c>
      <c r="K3334" s="541">
        <v>100</v>
      </c>
      <c r="L3334" s="495">
        <v>511010000</v>
      </c>
      <c r="M3334" s="496" t="s">
        <v>88</v>
      </c>
      <c r="N3334" s="842" t="s">
        <v>1233</v>
      </c>
      <c r="O3334" s="493" t="s">
        <v>2805</v>
      </c>
      <c r="P3334" s="699"/>
      <c r="Q3334" s="494" t="s">
        <v>2192</v>
      </c>
      <c r="R3334" s="493" t="s">
        <v>2404</v>
      </c>
      <c r="S3334" s="701"/>
      <c r="T3334" s="493" t="s">
        <v>51</v>
      </c>
      <c r="U3334" s="702"/>
      <c r="V3334" s="701">
        <v>695050</v>
      </c>
      <c r="W3334" s="701">
        <v>0</v>
      </c>
      <c r="X3334" s="545">
        <v>0</v>
      </c>
      <c r="Y3334" s="546" t="s">
        <v>77</v>
      </c>
      <c r="Z3334" s="495">
        <v>2016</v>
      </c>
      <c r="AA3334" s="495"/>
      <c r="AB3334" s="499" t="s">
        <v>2193</v>
      </c>
      <c r="AC3334" s="547" t="s">
        <v>209</v>
      </c>
      <c r="AD3334" s="548"/>
      <c r="AE3334" s="548"/>
      <c r="AF3334" s="548"/>
      <c r="AG3334" s="549"/>
      <c r="AH3334" s="549"/>
      <c r="AI3334" s="549"/>
      <c r="AJ3334" s="549"/>
      <c r="AK3334" s="501" t="s">
        <v>2371</v>
      </c>
      <c r="AL3334" s="550"/>
      <c r="AM3334" s="551"/>
      <c r="AN3334" s="551"/>
    </row>
    <row r="3335" spans="1:40" s="192" customFormat="1" ht="100.5" customHeight="1">
      <c r="A3335" s="4" t="s">
        <v>4140</v>
      </c>
      <c r="B3335" s="49" t="s">
        <v>243</v>
      </c>
      <c r="C3335" s="50" t="s">
        <v>2770</v>
      </c>
      <c r="D3335" s="50" t="s">
        <v>2771</v>
      </c>
      <c r="E3335" s="50" t="s">
        <v>2772</v>
      </c>
      <c r="F3335" s="50" t="s">
        <v>2771</v>
      </c>
      <c r="G3335" s="50" t="s">
        <v>2772</v>
      </c>
      <c r="H3335" s="51" t="s">
        <v>2773</v>
      </c>
      <c r="I3335" s="51" t="s">
        <v>2774</v>
      </c>
      <c r="J3335" s="208" t="s">
        <v>38</v>
      </c>
      <c r="K3335" s="53">
        <v>100</v>
      </c>
      <c r="L3335" s="8">
        <v>511010000</v>
      </c>
      <c r="M3335" s="26" t="s">
        <v>88</v>
      </c>
      <c r="N3335" s="843" t="s">
        <v>1199</v>
      </c>
      <c r="O3335" s="49" t="s">
        <v>2805</v>
      </c>
      <c r="P3335" s="98"/>
      <c r="Q3335" s="55" t="s">
        <v>2192</v>
      </c>
      <c r="R3335" s="49" t="s">
        <v>2404</v>
      </c>
      <c r="S3335" s="844"/>
      <c r="T3335" s="49" t="s">
        <v>51</v>
      </c>
      <c r="U3335" s="412"/>
      <c r="V3335" s="844">
        <v>521400</v>
      </c>
      <c r="W3335" s="844">
        <v>521400</v>
      </c>
      <c r="X3335" s="60">
        <f t="shared" si="240"/>
        <v>583968</v>
      </c>
      <c r="Y3335" s="58"/>
      <c r="Z3335" s="50">
        <v>2016</v>
      </c>
      <c r="AA3335" s="451" t="s">
        <v>3841</v>
      </c>
      <c r="AB3335" s="238" t="s">
        <v>2193</v>
      </c>
      <c r="AC3335" s="211" t="s">
        <v>209</v>
      </c>
      <c r="AD3335" s="196"/>
      <c r="AE3335" s="196"/>
      <c r="AF3335" s="196"/>
      <c r="AG3335" s="263"/>
      <c r="AH3335" s="263"/>
      <c r="AI3335" s="263"/>
      <c r="AJ3335" s="263"/>
      <c r="AK3335" s="2" t="s">
        <v>3862</v>
      </c>
      <c r="AL3335" s="190"/>
      <c r="AM3335" s="324"/>
      <c r="AN3335" s="324"/>
    </row>
    <row r="3336" spans="1:40" s="552" customFormat="1" ht="100.5" customHeight="1">
      <c r="A3336" s="540" t="s">
        <v>2806</v>
      </c>
      <c r="B3336" s="493" t="s">
        <v>243</v>
      </c>
      <c r="C3336" s="495" t="s">
        <v>2770</v>
      </c>
      <c r="D3336" s="495" t="s">
        <v>2771</v>
      </c>
      <c r="E3336" s="495" t="s">
        <v>2772</v>
      </c>
      <c r="F3336" s="495" t="s">
        <v>2771</v>
      </c>
      <c r="G3336" s="495" t="s">
        <v>2772</v>
      </c>
      <c r="H3336" s="543" t="s">
        <v>2773</v>
      </c>
      <c r="I3336" s="543" t="s">
        <v>2774</v>
      </c>
      <c r="J3336" s="559" t="s">
        <v>38</v>
      </c>
      <c r="K3336" s="541">
        <v>100</v>
      </c>
      <c r="L3336" s="495">
        <v>511010000</v>
      </c>
      <c r="M3336" s="496" t="s">
        <v>88</v>
      </c>
      <c r="N3336" s="842" t="s">
        <v>1233</v>
      </c>
      <c r="O3336" s="699" t="s">
        <v>2807</v>
      </c>
      <c r="P3336" s="699"/>
      <c r="Q3336" s="494" t="s">
        <v>2192</v>
      </c>
      <c r="R3336" s="493" t="s">
        <v>2404</v>
      </c>
      <c r="S3336" s="701"/>
      <c r="T3336" s="493" t="s">
        <v>51</v>
      </c>
      <c r="U3336" s="702"/>
      <c r="V3336" s="701">
        <v>64000</v>
      </c>
      <c r="W3336" s="701">
        <v>0</v>
      </c>
      <c r="X3336" s="545">
        <v>0</v>
      </c>
      <c r="Y3336" s="546" t="s">
        <v>77</v>
      </c>
      <c r="Z3336" s="495">
        <v>2016</v>
      </c>
      <c r="AA3336" s="495"/>
      <c r="AB3336" s="499" t="s">
        <v>2193</v>
      </c>
      <c r="AC3336" s="547" t="s">
        <v>209</v>
      </c>
      <c r="AD3336" s="548"/>
      <c r="AE3336" s="548"/>
      <c r="AF3336" s="548"/>
      <c r="AG3336" s="549"/>
      <c r="AH3336" s="549"/>
      <c r="AI3336" s="549"/>
      <c r="AJ3336" s="549"/>
      <c r="AK3336" s="501" t="s">
        <v>2371</v>
      </c>
      <c r="AL3336" s="550"/>
      <c r="AM3336" s="551"/>
      <c r="AN3336" s="551"/>
    </row>
    <row r="3337" spans="1:40" s="192" customFormat="1" ht="100.5" customHeight="1">
      <c r="A3337" s="4" t="s">
        <v>4141</v>
      </c>
      <c r="B3337" s="49" t="s">
        <v>243</v>
      </c>
      <c r="C3337" s="50" t="s">
        <v>2770</v>
      </c>
      <c r="D3337" s="50" t="s">
        <v>2771</v>
      </c>
      <c r="E3337" s="50" t="s">
        <v>2772</v>
      </c>
      <c r="F3337" s="50" t="s">
        <v>2771</v>
      </c>
      <c r="G3337" s="50" t="s">
        <v>2772</v>
      </c>
      <c r="H3337" s="51" t="s">
        <v>2773</v>
      </c>
      <c r="I3337" s="51" t="s">
        <v>2774</v>
      </c>
      <c r="J3337" s="208" t="s">
        <v>38</v>
      </c>
      <c r="K3337" s="53">
        <v>100</v>
      </c>
      <c r="L3337" s="8">
        <v>511010000</v>
      </c>
      <c r="M3337" s="26" t="s">
        <v>88</v>
      </c>
      <c r="N3337" s="843" t="s">
        <v>1199</v>
      </c>
      <c r="O3337" s="98" t="s">
        <v>2807</v>
      </c>
      <c r="P3337" s="98"/>
      <c r="Q3337" s="55" t="s">
        <v>2192</v>
      </c>
      <c r="R3337" s="49" t="s">
        <v>2404</v>
      </c>
      <c r="S3337" s="844"/>
      <c r="T3337" s="49" t="s">
        <v>51</v>
      </c>
      <c r="U3337" s="412"/>
      <c r="V3337" s="844">
        <v>64000</v>
      </c>
      <c r="W3337" s="844">
        <v>64000</v>
      </c>
      <c r="X3337" s="60">
        <f t="shared" si="240"/>
        <v>71680</v>
      </c>
      <c r="Y3337" s="58"/>
      <c r="Z3337" s="50">
        <v>2016</v>
      </c>
      <c r="AA3337" s="451" t="s">
        <v>3831</v>
      </c>
      <c r="AB3337" s="238" t="s">
        <v>2193</v>
      </c>
      <c r="AC3337" s="211" t="s">
        <v>209</v>
      </c>
      <c r="AD3337" s="196"/>
      <c r="AE3337" s="196"/>
      <c r="AF3337" s="196"/>
      <c r="AG3337" s="263"/>
      <c r="AH3337" s="263"/>
      <c r="AI3337" s="263"/>
      <c r="AJ3337" s="263"/>
      <c r="AK3337" s="2" t="s">
        <v>3862</v>
      </c>
      <c r="AL3337" s="190"/>
      <c r="AM3337" s="324"/>
      <c r="AN3337" s="324"/>
    </row>
    <row r="3338" spans="1:40" s="552" customFormat="1" ht="100.5" customHeight="1">
      <c r="A3338" s="540" t="s">
        <v>2808</v>
      </c>
      <c r="B3338" s="493" t="s">
        <v>243</v>
      </c>
      <c r="C3338" s="495" t="s">
        <v>2770</v>
      </c>
      <c r="D3338" s="495" t="s">
        <v>2771</v>
      </c>
      <c r="E3338" s="495" t="s">
        <v>2772</v>
      </c>
      <c r="F3338" s="495" t="s">
        <v>2771</v>
      </c>
      <c r="G3338" s="495" t="s">
        <v>2772</v>
      </c>
      <c r="H3338" s="543" t="s">
        <v>2773</v>
      </c>
      <c r="I3338" s="543" t="s">
        <v>2774</v>
      </c>
      <c r="J3338" s="559" t="s">
        <v>38</v>
      </c>
      <c r="K3338" s="541">
        <v>100</v>
      </c>
      <c r="L3338" s="495">
        <v>511010000</v>
      </c>
      <c r="M3338" s="496" t="s">
        <v>88</v>
      </c>
      <c r="N3338" s="842" t="s">
        <v>1233</v>
      </c>
      <c r="O3338" s="699" t="s">
        <v>2809</v>
      </c>
      <c r="P3338" s="699"/>
      <c r="Q3338" s="494" t="s">
        <v>2192</v>
      </c>
      <c r="R3338" s="493" t="s">
        <v>2404</v>
      </c>
      <c r="S3338" s="701"/>
      <c r="T3338" s="493" t="s">
        <v>51</v>
      </c>
      <c r="U3338" s="702"/>
      <c r="V3338" s="701">
        <v>42000</v>
      </c>
      <c r="W3338" s="701">
        <v>0</v>
      </c>
      <c r="X3338" s="545">
        <v>0</v>
      </c>
      <c r="Y3338" s="546" t="s">
        <v>77</v>
      </c>
      <c r="Z3338" s="495">
        <v>2016</v>
      </c>
      <c r="AA3338" s="495"/>
      <c r="AB3338" s="499" t="s">
        <v>2193</v>
      </c>
      <c r="AC3338" s="547" t="s">
        <v>209</v>
      </c>
      <c r="AD3338" s="548"/>
      <c r="AE3338" s="548"/>
      <c r="AF3338" s="548"/>
      <c r="AG3338" s="549"/>
      <c r="AH3338" s="549"/>
      <c r="AI3338" s="549"/>
      <c r="AJ3338" s="549"/>
      <c r="AK3338" s="501" t="s">
        <v>2371</v>
      </c>
      <c r="AL3338" s="550"/>
      <c r="AM3338" s="551"/>
      <c r="AN3338" s="551"/>
    </row>
    <row r="3339" spans="1:40" s="192" customFormat="1" ht="100.5" customHeight="1">
      <c r="A3339" s="4" t="s">
        <v>4142</v>
      </c>
      <c r="B3339" s="49" t="s">
        <v>243</v>
      </c>
      <c r="C3339" s="50" t="s">
        <v>2770</v>
      </c>
      <c r="D3339" s="50" t="s">
        <v>2771</v>
      </c>
      <c r="E3339" s="50" t="s">
        <v>2772</v>
      </c>
      <c r="F3339" s="50" t="s">
        <v>2771</v>
      </c>
      <c r="G3339" s="50" t="s">
        <v>2772</v>
      </c>
      <c r="H3339" s="51" t="s">
        <v>2773</v>
      </c>
      <c r="I3339" s="51" t="s">
        <v>2774</v>
      </c>
      <c r="J3339" s="208" t="s">
        <v>38</v>
      </c>
      <c r="K3339" s="53">
        <v>100</v>
      </c>
      <c r="L3339" s="8">
        <v>511010000</v>
      </c>
      <c r="M3339" s="26" t="s">
        <v>88</v>
      </c>
      <c r="N3339" s="843" t="s">
        <v>1199</v>
      </c>
      <c r="O3339" s="98" t="s">
        <v>2809</v>
      </c>
      <c r="P3339" s="98"/>
      <c r="Q3339" s="55" t="s">
        <v>2192</v>
      </c>
      <c r="R3339" s="49" t="s">
        <v>2404</v>
      </c>
      <c r="S3339" s="844"/>
      <c r="T3339" s="49" t="s">
        <v>51</v>
      </c>
      <c r="U3339" s="412"/>
      <c r="V3339" s="844">
        <v>42000</v>
      </c>
      <c r="W3339" s="844">
        <v>42000</v>
      </c>
      <c r="X3339" s="60">
        <f t="shared" si="240"/>
        <v>47040.000000000007</v>
      </c>
      <c r="Y3339" s="58"/>
      <c r="Z3339" s="50">
        <v>2016</v>
      </c>
      <c r="AA3339" s="451" t="s">
        <v>3831</v>
      </c>
      <c r="AB3339" s="238" t="s">
        <v>2193</v>
      </c>
      <c r="AC3339" s="211" t="s">
        <v>209</v>
      </c>
      <c r="AD3339" s="196"/>
      <c r="AE3339" s="196"/>
      <c r="AF3339" s="196"/>
      <c r="AG3339" s="263"/>
      <c r="AH3339" s="263"/>
      <c r="AI3339" s="263"/>
      <c r="AJ3339" s="263"/>
      <c r="AK3339" s="2" t="s">
        <v>3862</v>
      </c>
      <c r="AL3339" s="190"/>
      <c r="AM3339" s="324"/>
      <c r="AN3339" s="324"/>
    </row>
    <row r="3340" spans="1:40" s="552" customFormat="1" ht="100.5" customHeight="1">
      <c r="A3340" s="540" t="s">
        <v>2810</v>
      </c>
      <c r="B3340" s="493" t="s">
        <v>243</v>
      </c>
      <c r="C3340" s="495" t="s">
        <v>2770</v>
      </c>
      <c r="D3340" s="495" t="s">
        <v>2771</v>
      </c>
      <c r="E3340" s="495" t="s">
        <v>2772</v>
      </c>
      <c r="F3340" s="495" t="s">
        <v>2771</v>
      </c>
      <c r="G3340" s="495" t="s">
        <v>2772</v>
      </c>
      <c r="H3340" s="543" t="s">
        <v>2773</v>
      </c>
      <c r="I3340" s="543" t="s">
        <v>2774</v>
      </c>
      <c r="J3340" s="559" t="s">
        <v>38</v>
      </c>
      <c r="K3340" s="541">
        <v>100</v>
      </c>
      <c r="L3340" s="542">
        <v>271010000</v>
      </c>
      <c r="M3340" s="495" t="s">
        <v>127</v>
      </c>
      <c r="N3340" s="842" t="s">
        <v>1233</v>
      </c>
      <c r="O3340" s="493" t="s">
        <v>264</v>
      </c>
      <c r="P3340" s="703"/>
      <c r="Q3340" s="494" t="s">
        <v>2192</v>
      </c>
      <c r="R3340" s="493" t="s">
        <v>2404</v>
      </c>
      <c r="S3340" s="701"/>
      <c r="T3340" s="493" t="s">
        <v>51</v>
      </c>
      <c r="U3340" s="702"/>
      <c r="V3340" s="701">
        <v>1277720</v>
      </c>
      <c r="W3340" s="701">
        <v>0</v>
      </c>
      <c r="X3340" s="545">
        <v>0</v>
      </c>
      <c r="Y3340" s="546" t="s">
        <v>77</v>
      </c>
      <c r="Z3340" s="495">
        <v>2016</v>
      </c>
      <c r="AA3340" s="495"/>
      <c r="AB3340" s="499" t="s">
        <v>2193</v>
      </c>
      <c r="AC3340" s="547" t="s">
        <v>209</v>
      </c>
      <c r="AD3340" s="548"/>
      <c r="AE3340" s="548"/>
      <c r="AF3340" s="548"/>
      <c r="AG3340" s="549"/>
      <c r="AH3340" s="549"/>
      <c r="AI3340" s="549"/>
      <c r="AJ3340" s="549"/>
      <c r="AK3340" s="501" t="s">
        <v>2371</v>
      </c>
      <c r="AL3340" s="550"/>
      <c r="AM3340" s="551"/>
      <c r="AN3340" s="551"/>
    </row>
    <row r="3341" spans="1:40" s="192" customFormat="1" ht="100.5" customHeight="1">
      <c r="A3341" s="4" t="s">
        <v>4165</v>
      </c>
      <c r="B3341" s="49" t="s">
        <v>243</v>
      </c>
      <c r="C3341" s="50" t="s">
        <v>2770</v>
      </c>
      <c r="D3341" s="50" t="s">
        <v>2771</v>
      </c>
      <c r="E3341" s="50" t="s">
        <v>2772</v>
      </c>
      <c r="F3341" s="50" t="s">
        <v>2771</v>
      </c>
      <c r="G3341" s="50" t="s">
        <v>2772</v>
      </c>
      <c r="H3341" s="51" t="s">
        <v>2773</v>
      </c>
      <c r="I3341" s="51" t="s">
        <v>2774</v>
      </c>
      <c r="J3341" s="208" t="s">
        <v>38</v>
      </c>
      <c r="K3341" s="53">
        <v>100</v>
      </c>
      <c r="L3341" s="30">
        <v>271010000</v>
      </c>
      <c r="M3341" s="8" t="s">
        <v>127</v>
      </c>
      <c r="N3341" s="471" t="s">
        <v>2115</v>
      </c>
      <c r="O3341" s="51" t="s">
        <v>2240</v>
      </c>
      <c r="P3341" s="412"/>
      <c r="Q3341" s="55" t="s">
        <v>2192</v>
      </c>
      <c r="R3341" s="49" t="s">
        <v>2404</v>
      </c>
      <c r="S3341" s="415"/>
      <c r="T3341" s="49" t="s">
        <v>51</v>
      </c>
      <c r="U3341" s="412"/>
      <c r="V3341" s="415">
        <v>810220</v>
      </c>
      <c r="W3341" s="415">
        <v>810220</v>
      </c>
      <c r="X3341" s="60">
        <f t="shared" si="240"/>
        <v>907446.40000000014</v>
      </c>
      <c r="Y3341" s="58"/>
      <c r="Z3341" s="50">
        <v>2016</v>
      </c>
      <c r="AA3341" s="50" t="s">
        <v>4166</v>
      </c>
      <c r="AB3341" s="238" t="s">
        <v>2193</v>
      </c>
      <c r="AC3341" s="211" t="s">
        <v>209</v>
      </c>
      <c r="AD3341" s="196"/>
      <c r="AE3341" s="196"/>
      <c r="AF3341" s="196"/>
      <c r="AG3341" s="263"/>
      <c r="AH3341" s="263"/>
      <c r="AI3341" s="263"/>
      <c r="AJ3341" s="263"/>
      <c r="AK3341" s="2" t="s">
        <v>4114</v>
      </c>
      <c r="AL3341" s="190"/>
      <c r="AM3341" s="324"/>
      <c r="AN3341" s="324"/>
    </row>
    <row r="3342" spans="1:40" s="552" customFormat="1" ht="100.5" customHeight="1">
      <c r="A3342" s="540" t="s">
        <v>2811</v>
      </c>
      <c r="B3342" s="493" t="s">
        <v>243</v>
      </c>
      <c r="C3342" s="495" t="s">
        <v>2770</v>
      </c>
      <c r="D3342" s="495" t="s">
        <v>2771</v>
      </c>
      <c r="E3342" s="495" t="s">
        <v>2772</v>
      </c>
      <c r="F3342" s="495" t="s">
        <v>2771</v>
      </c>
      <c r="G3342" s="495" t="s">
        <v>2772</v>
      </c>
      <c r="H3342" s="543" t="s">
        <v>2773</v>
      </c>
      <c r="I3342" s="543" t="s">
        <v>2774</v>
      </c>
      <c r="J3342" s="559" t="s">
        <v>38</v>
      </c>
      <c r="K3342" s="541">
        <v>100</v>
      </c>
      <c r="L3342" s="495">
        <v>511010000</v>
      </c>
      <c r="M3342" s="496" t="s">
        <v>88</v>
      </c>
      <c r="N3342" s="842" t="s">
        <v>1233</v>
      </c>
      <c r="O3342" s="699" t="s">
        <v>2515</v>
      </c>
      <c r="P3342" s="699"/>
      <c r="Q3342" s="494" t="s">
        <v>2192</v>
      </c>
      <c r="R3342" s="493" t="s">
        <v>2404</v>
      </c>
      <c r="S3342" s="701"/>
      <c r="T3342" s="493" t="s">
        <v>51</v>
      </c>
      <c r="U3342" s="702"/>
      <c r="V3342" s="701">
        <v>31600</v>
      </c>
      <c r="W3342" s="701">
        <v>0</v>
      </c>
      <c r="X3342" s="545">
        <v>0</v>
      </c>
      <c r="Y3342" s="546" t="s">
        <v>77</v>
      </c>
      <c r="Z3342" s="495">
        <v>2016</v>
      </c>
      <c r="AA3342" s="495"/>
      <c r="AB3342" s="499" t="s">
        <v>2193</v>
      </c>
      <c r="AC3342" s="547" t="s">
        <v>209</v>
      </c>
      <c r="AD3342" s="548"/>
      <c r="AE3342" s="548"/>
      <c r="AF3342" s="548"/>
      <c r="AG3342" s="549"/>
      <c r="AH3342" s="549"/>
      <c r="AI3342" s="549"/>
      <c r="AJ3342" s="549"/>
      <c r="AK3342" s="501" t="s">
        <v>2371</v>
      </c>
      <c r="AL3342" s="550"/>
      <c r="AM3342" s="551"/>
      <c r="AN3342" s="551"/>
    </row>
    <row r="3343" spans="1:40" s="192" customFormat="1" ht="100.5" customHeight="1">
      <c r="A3343" s="4" t="s">
        <v>4143</v>
      </c>
      <c r="B3343" s="49" t="s">
        <v>243</v>
      </c>
      <c r="C3343" s="50" t="s">
        <v>2770</v>
      </c>
      <c r="D3343" s="50" t="s">
        <v>2771</v>
      </c>
      <c r="E3343" s="50" t="s">
        <v>2772</v>
      </c>
      <c r="F3343" s="50" t="s">
        <v>2771</v>
      </c>
      <c r="G3343" s="50" t="s">
        <v>2772</v>
      </c>
      <c r="H3343" s="51" t="s">
        <v>2773</v>
      </c>
      <c r="I3343" s="51" t="s">
        <v>2774</v>
      </c>
      <c r="J3343" s="208" t="s">
        <v>38</v>
      </c>
      <c r="K3343" s="53">
        <v>100</v>
      </c>
      <c r="L3343" s="8">
        <v>511010000</v>
      </c>
      <c r="M3343" s="26" t="s">
        <v>88</v>
      </c>
      <c r="N3343" s="843" t="s">
        <v>1199</v>
      </c>
      <c r="O3343" s="98" t="s">
        <v>2515</v>
      </c>
      <c r="P3343" s="98"/>
      <c r="Q3343" s="55" t="s">
        <v>2192</v>
      </c>
      <c r="R3343" s="49" t="s">
        <v>2404</v>
      </c>
      <c r="S3343" s="844"/>
      <c r="T3343" s="49" t="s">
        <v>51</v>
      </c>
      <c r="U3343" s="412"/>
      <c r="V3343" s="844">
        <v>31600</v>
      </c>
      <c r="W3343" s="844">
        <v>31600</v>
      </c>
      <c r="X3343" s="60">
        <f t="shared" si="240"/>
        <v>35392</v>
      </c>
      <c r="Y3343" s="58"/>
      <c r="Z3343" s="50">
        <v>2016</v>
      </c>
      <c r="AA3343" s="451" t="s">
        <v>3831</v>
      </c>
      <c r="AB3343" s="238" t="s">
        <v>2193</v>
      </c>
      <c r="AC3343" s="211" t="s">
        <v>209</v>
      </c>
      <c r="AD3343" s="196"/>
      <c r="AE3343" s="196"/>
      <c r="AF3343" s="196"/>
      <c r="AG3343" s="263"/>
      <c r="AH3343" s="263"/>
      <c r="AI3343" s="263"/>
      <c r="AJ3343" s="263"/>
      <c r="AK3343" s="2" t="s">
        <v>3862</v>
      </c>
      <c r="AL3343" s="190"/>
      <c r="AM3343" s="324"/>
      <c r="AN3343" s="324"/>
    </row>
    <row r="3344" spans="1:40" s="192" customFormat="1" ht="100.5" customHeight="1">
      <c r="A3344" s="4" t="s">
        <v>2812</v>
      </c>
      <c r="B3344" s="49" t="s">
        <v>243</v>
      </c>
      <c r="C3344" s="50" t="s">
        <v>2813</v>
      </c>
      <c r="D3344" s="49" t="s">
        <v>2814</v>
      </c>
      <c r="E3344" s="49" t="s">
        <v>2815</v>
      </c>
      <c r="F3344" s="50" t="s">
        <v>2816</v>
      </c>
      <c r="G3344" s="49" t="s">
        <v>2817</v>
      </c>
      <c r="H3344" s="50" t="s">
        <v>2816</v>
      </c>
      <c r="I3344" s="49" t="s">
        <v>2818</v>
      </c>
      <c r="J3344" s="49" t="s">
        <v>38</v>
      </c>
      <c r="K3344" s="53">
        <v>100</v>
      </c>
      <c r="L3344" s="30">
        <v>471010000</v>
      </c>
      <c r="M3344" s="445" t="s">
        <v>125</v>
      </c>
      <c r="N3344" s="100" t="s">
        <v>841</v>
      </c>
      <c r="O3344" s="52" t="s">
        <v>2366</v>
      </c>
      <c r="P3344" s="52"/>
      <c r="Q3344" s="55" t="s">
        <v>2192</v>
      </c>
      <c r="R3344" s="49" t="s">
        <v>2404</v>
      </c>
      <c r="S3344" s="93"/>
      <c r="T3344" s="49" t="s">
        <v>51</v>
      </c>
      <c r="U3344" s="93"/>
      <c r="V3344" s="93">
        <v>868000</v>
      </c>
      <c r="W3344" s="93">
        <v>868000</v>
      </c>
      <c r="X3344" s="60">
        <f t="shared" si="240"/>
        <v>972160.00000000012</v>
      </c>
      <c r="Y3344" s="58" t="s">
        <v>77</v>
      </c>
      <c r="Z3344" s="50">
        <v>2016</v>
      </c>
      <c r="AA3344" s="50"/>
      <c r="AB3344" s="238" t="s">
        <v>2193</v>
      </c>
      <c r="AC3344" s="211" t="s">
        <v>209</v>
      </c>
      <c r="AD3344" s="196"/>
      <c r="AE3344" s="196"/>
      <c r="AF3344" s="196"/>
      <c r="AG3344" s="263"/>
      <c r="AH3344" s="263"/>
      <c r="AI3344" s="263"/>
      <c r="AJ3344" s="263"/>
      <c r="AK3344" s="2" t="s">
        <v>2371</v>
      </c>
      <c r="AL3344" s="190"/>
      <c r="AM3344" s="324"/>
      <c r="AN3344" s="324"/>
    </row>
    <row r="3345" spans="1:40" s="192" customFormat="1" ht="100.5" customHeight="1">
      <c r="A3345" s="4" t="s">
        <v>2819</v>
      </c>
      <c r="B3345" s="49" t="s">
        <v>243</v>
      </c>
      <c r="C3345" s="50" t="s">
        <v>2813</v>
      </c>
      <c r="D3345" s="49" t="s">
        <v>2814</v>
      </c>
      <c r="E3345" s="49" t="s">
        <v>2815</v>
      </c>
      <c r="F3345" s="50" t="s">
        <v>2816</v>
      </c>
      <c r="G3345" s="49" t="s">
        <v>2817</v>
      </c>
      <c r="H3345" s="50" t="s">
        <v>2816</v>
      </c>
      <c r="I3345" s="49" t="s">
        <v>2818</v>
      </c>
      <c r="J3345" s="49" t="s">
        <v>38</v>
      </c>
      <c r="K3345" s="53">
        <v>100</v>
      </c>
      <c r="L3345" s="30">
        <v>471010000</v>
      </c>
      <c r="M3345" s="445" t="s">
        <v>125</v>
      </c>
      <c r="N3345" s="100" t="s">
        <v>841</v>
      </c>
      <c r="O3345" s="52" t="s">
        <v>2368</v>
      </c>
      <c r="P3345" s="52"/>
      <c r="Q3345" s="55" t="s">
        <v>2192</v>
      </c>
      <c r="R3345" s="49" t="s">
        <v>2404</v>
      </c>
      <c r="S3345" s="412"/>
      <c r="T3345" s="49" t="s">
        <v>51</v>
      </c>
      <c r="U3345" s="412"/>
      <c r="V3345" s="412">
        <v>280000</v>
      </c>
      <c r="W3345" s="412">
        <v>280000</v>
      </c>
      <c r="X3345" s="60">
        <f t="shared" si="240"/>
        <v>313600.00000000006</v>
      </c>
      <c r="Y3345" s="58" t="s">
        <v>77</v>
      </c>
      <c r="Z3345" s="50">
        <v>2016</v>
      </c>
      <c r="AA3345" s="50"/>
      <c r="AB3345" s="238" t="s">
        <v>2193</v>
      </c>
      <c r="AC3345" s="211" t="s">
        <v>209</v>
      </c>
      <c r="AD3345" s="196"/>
      <c r="AE3345" s="196"/>
      <c r="AF3345" s="196"/>
      <c r="AG3345" s="263"/>
      <c r="AH3345" s="263"/>
      <c r="AI3345" s="263"/>
      <c r="AJ3345" s="263"/>
      <c r="AK3345" s="2" t="s">
        <v>2371</v>
      </c>
      <c r="AL3345" s="190"/>
      <c r="AM3345" s="324"/>
      <c r="AN3345" s="324"/>
    </row>
    <row r="3346" spans="1:40" s="192" customFormat="1" ht="100.5" customHeight="1">
      <c r="A3346" s="4" t="s">
        <v>2820</v>
      </c>
      <c r="B3346" s="49" t="s">
        <v>243</v>
      </c>
      <c r="C3346" s="50" t="s">
        <v>2813</v>
      </c>
      <c r="D3346" s="49" t="s">
        <v>2814</v>
      </c>
      <c r="E3346" s="49" t="s">
        <v>2815</v>
      </c>
      <c r="F3346" s="50" t="s">
        <v>2816</v>
      </c>
      <c r="G3346" s="49" t="s">
        <v>2817</v>
      </c>
      <c r="H3346" s="50" t="s">
        <v>2816</v>
      </c>
      <c r="I3346" s="49" t="s">
        <v>2818</v>
      </c>
      <c r="J3346" s="49" t="s">
        <v>38</v>
      </c>
      <c r="K3346" s="53">
        <v>100</v>
      </c>
      <c r="L3346" s="30">
        <v>471010000</v>
      </c>
      <c r="M3346" s="445" t="s">
        <v>125</v>
      </c>
      <c r="N3346" s="100" t="s">
        <v>841</v>
      </c>
      <c r="O3346" s="52" t="s">
        <v>2370</v>
      </c>
      <c r="P3346" s="52"/>
      <c r="Q3346" s="55" t="s">
        <v>2192</v>
      </c>
      <c r="R3346" s="49" t="s">
        <v>2404</v>
      </c>
      <c r="S3346" s="412"/>
      <c r="T3346" s="49" t="s">
        <v>51</v>
      </c>
      <c r="U3346" s="412"/>
      <c r="V3346" s="412">
        <v>378000</v>
      </c>
      <c r="W3346" s="412">
        <v>378000</v>
      </c>
      <c r="X3346" s="60">
        <f t="shared" si="240"/>
        <v>423360.00000000006</v>
      </c>
      <c r="Y3346" s="58" t="s">
        <v>77</v>
      </c>
      <c r="Z3346" s="50">
        <v>2016</v>
      </c>
      <c r="AA3346" s="50"/>
      <c r="AB3346" s="238" t="s">
        <v>2193</v>
      </c>
      <c r="AC3346" s="211" t="s">
        <v>209</v>
      </c>
      <c r="AD3346" s="196"/>
      <c r="AE3346" s="196"/>
      <c r="AF3346" s="196"/>
      <c r="AG3346" s="263"/>
      <c r="AH3346" s="263"/>
      <c r="AI3346" s="263"/>
      <c r="AJ3346" s="263"/>
      <c r="AK3346" s="2" t="s">
        <v>2371</v>
      </c>
      <c r="AL3346" s="190"/>
      <c r="AM3346" s="324"/>
      <c r="AN3346" s="324"/>
    </row>
    <row r="3347" spans="1:40" s="552" customFormat="1" ht="100.5" customHeight="1">
      <c r="A3347" s="540" t="s">
        <v>2821</v>
      </c>
      <c r="B3347" s="493" t="s">
        <v>243</v>
      </c>
      <c r="C3347" s="495" t="s">
        <v>2813</v>
      </c>
      <c r="D3347" s="493" t="s">
        <v>2814</v>
      </c>
      <c r="E3347" s="493" t="s">
        <v>2815</v>
      </c>
      <c r="F3347" s="495" t="s">
        <v>2816</v>
      </c>
      <c r="G3347" s="493" t="s">
        <v>2817</v>
      </c>
      <c r="H3347" s="495" t="s">
        <v>2816</v>
      </c>
      <c r="I3347" s="493" t="s">
        <v>2818</v>
      </c>
      <c r="J3347" s="493" t="s">
        <v>1135</v>
      </c>
      <c r="K3347" s="541">
        <v>100</v>
      </c>
      <c r="L3347" s="553">
        <v>231010000</v>
      </c>
      <c r="M3347" s="493" t="s">
        <v>128</v>
      </c>
      <c r="N3347" s="497" t="s">
        <v>841</v>
      </c>
      <c r="O3347" s="699" t="s">
        <v>2248</v>
      </c>
      <c r="P3347" s="699"/>
      <c r="Q3347" s="494" t="s">
        <v>2192</v>
      </c>
      <c r="R3347" s="493" t="s">
        <v>2404</v>
      </c>
      <c r="S3347" s="703"/>
      <c r="T3347" s="493" t="s">
        <v>51</v>
      </c>
      <c r="U3347" s="703"/>
      <c r="V3347" s="703">
        <v>592200</v>
      </c>
      <c r="W3347" s="707">
        <v>0</v>
      </c>
      <c r="X3347" s="545">
        <v>0</v>
      </c>
      <c r="Y3347" s="546" t="s">
        <v>77</v>
      </c>
      <c r="Z3347" s="495">
        <v>2016</v>
      </c>
      <c r="AA3347" s="495"/>
      <c r="AB3347" s="499" t="s">
        <v>2193</v>
      </c>
      <c r="AC3347" s="547"/>
      <c r="AD3347" s="548"/>
      <c r="AE3347" s="548"/>
      <c r="AF3347" s="548"/>
      <c r="AG3347" s="549"/>
      <c r="AH3347" s="549"/>
      <c r="AI3347" s="549"/>
      <c r="AJ3347" s="549"/>
      <c r="AK3347" s="501" t="s">
        <v>2371</v>
      </c>
      <c r="AL3347" s="550"/>
      <c r="AM3347" s="551"/>
      <c r="AN3347" s="551"/>
    </row>
    <row r="3348" spans="1:40" s="192" customFormat="1" ht="100.5" customHeight="1">
      <c r="A3348" s="794" t="s">
        <v>4286</v>
      </c>
      <c r="B3348" s="776" t="s">
        <v>243</v>
      </c>
      <c r="C3348" s="777" t="s">
        <v>2813</v>
      </c>
      <c r="D3348" s="776" t="s">
        <v>2814</v>
      </c>
      <c r="E3348" s="776" t="s">
        <v>2815</v>
      </c>
      <c r="F3348" s="777" t="s">
        <v>2816</v>
      </c>
      <c r="G3348" s="776" t="s">
        <v>2817</v>
      </c>
      <c r="H3348" s="777" t="s">
        <v>2816</v>
      </c>
      <c r="I3348" s="776" t="s">
        <v>2818</v>
      </c>
      <c r="J3348" s="776" t="s">
        <v>1135</v>
      </c>
      <c r="K3348" s="780">
        <v>100</v>
      </c>
      <c r="L3348" s="788">
        <v>231010000</v>
      </c>
      <c r="M3348" s="749" t="s">
        <v>128</v>
      </c>
      <c r="N3348" s="918" t="s">
        <v>1199</v>
      </c>
      <c r="O3348" s="917" t="s">
        <v>2248</v>
      </c>
      <c r="P3348" s="917"/>
      <c r="Q3348" s="782" t="s">
        <v>2192</v>
      </c>
      <c r="R3348" s="776" t="s">
        <v>2404</v>
      </c>
      <c r="S3348" s="412"/>
      <c r="T3348" s="49" t="s">
        <v>51</v>
      </c>
      <c r="U3348" s="412"/>
      <c r="V3348" s="412">
        <v>592200</v>
      </c>
      <c r="W3348" s="412">
        <v>592200</v>
      </c>
      <c r="X3348" s="60">
        <f t="shared" si="240"/>
        <v>663264.00000000012</v>
      </c>
      <c r="Y3348" s="58"/>
      <c r="Z3348" s="50">
        <v>2016</v>
      </c>
      <c r="AA3348" s="50" t="s">
        <v>3831</v>
      </c>
      <c r="AB3348" s="238" t="s">
        <v>2193</v>
      </c>
      <c r="AC3348" s="211"/>
      <c r="AD3348" s="196"/>
      <c r="AE3348" s="196"/>
      <c r="AF3348" s="196"/>
      <c r="AG3348" s="263"/>
      <c r="AH3348" s="263"/>
      <c r="AI3348" s="263"/>
      <c r="AJ3348" s="263"/>
      <c r="AK3348" s="2" t="s">
        <v>4287</v>
      </c>
      <c r="AL3348" s="190"/>
      <c r="AM3348" s="324"/>
      <c r="AN3348" s="324"/>
    </row>
    <row r="3349" spans="1:40" s="552" customFormat="1" ht="100.5" customHeight="1">
      <c r="A3349" s="540" t="s">
        <v>2822</v>
      </c>
      <c r="B3349" s="493" t="s">
        <v>243</v>
      </c>
      <c r="C3349" s="495" t="s">
        <v>2813</v>
      </c>
      <c r="D3349" s="493" t="s">
        <v>2814</v>
      </c>
      <c r="E3349" s="493" t="s">
        <v>2815</v>
      </c>
      <c r="F3349" s="495" t="s">
        <v>2816</v>
      </c>
      <c r="G3349" s="493" t="s">
        <v>2817</v>
      </c>
      <c r="H3349" s="495" t="s">
        <v>2816</v>
      </c>
      <c r="I3349" s="493" t="s">
        <v>2818</v>
      </c>
      <c r="J3349" s="493" t="s">
        <v>1135</v>
      </c>
      <c r="K3349" s="541">
        <v>100</v>
      </c>
      <c r="L3349" s="553">
        <v>231010000</v>
      </c>
      <c r="M3349" s="493" t="s">
        <v>128</v>
      </c>
      <c r="N3349" s="497" t="s">
        <v>841</v>
      </c>
      <c r="O3349" s="699" t="s">
        <v>2823</v>
      </c>
      <c r="P3349" s="699"/>
      <c r="Q3349" s="494" t="s">
        <v>2192</v>
      </c>
      <c r="R3349" s="493" t="s">
        <v>2404</v>
      </c>
      <c r="S3349" s="703"/>
      <c r="T3349" s="493" t="s">
        <v>51</v>
      </c>
      <c r="U3349" s="703"/>
      <c r="V3349" s="703">
        <v>296100</v>
      </c>
      <c r="W3349" s="707">
        <v>0</v>
      </c>
      <c r="X3349" s="545">
        <v>0</v>
      </c>
      <c r="Y3349" s="546" t="s">
        <v>77</v>
      </c>
      <c r="Z3349" s="495">
        <v>2016</v>
      </c>
      <c r="AA3349" s="495"/>
      <c r="AB3349" s="499" t="s">
        <v>2193</v>
      </c>
      <c r="AC3349" s="547"/>
      <c r="AD3349" s="548"/>
      <c r="AE3349" s="548"/>
      <c r="AF3349" s="548"/>
      <c r="AG3349" s="549"/>
      <c r="AH3349" s="549"/>
      <c r="AI3349" s="549"/>
      <c r="AJ3349" s="549"/>
      <c r="AK3349" s="501" t="s">
        <v>2371</v>
      </c>
      <c r="AL3349" s="550"/>
      <c r="AM3349" s="551"/>
      <c r="AN3349" s="551"/>
    </row>
    <row r="3350" spans="1:40" s="192" customFormat="1" ht="100.5" customHeight="1">
      <c r="A3350" s="4" t="s">
        <v>4288</v>
      </c>
      <c r="B3350" s="49" t="s">
        <v>243</v>
      </c>
      <c r="C3350" s="50" t="s">
        <v>2813</v>
      </c>
      <c r="D3350" s="49" t="s">
        <v>2814</v>
      </c>
      <c r="E3350" s="49" t="s">
        <v>2815</v>
      </c>
      <c r="F3350" s="50" t="s">
        <v>2816</v>
      </c>
      <c r="G3350" s="49" t="s">
        <v>2817</v>
      </c>
      <c r="H3350" s="50" t="s">
        <v>2816</v>
      </c>
      <c r="I3350" s="49" t="s">
        <v>2818</v>
      </c>
      <c r="J3350" s="49" t="s">
        <v>1135</v>
      </c>
      <c r="K3350" s="53">
        <v>100</v>
      </c>
      <c r="L3350" s="95">
        <v>231010000</v>
      </c>
      <c r="M3350" s="5" t="s">
        <v>128</v>
      </c>
      <c r="N3350" s="100" t="s">
        <v>1199</v>
      </c>
      <c r="O3350" s="52" t="s">
        <v>2823</v>
      </c>
      <c r="P3350" s="52"/>
      <c r="Q3350" s="55" t="s">
        <v>2192</v>
      </c>
      <c r="R3350" s="49" t="s">
        <v>2404</v>
      </c>
      <c r="S3350" s="412"/>
      <c r="T3350" s="49" t="s">
        <v>51</v>
      </c>
      <c r="U3350" s="412"/>
      <c r="V3350" s="412">
        <v>296100</v>
      </c>
      <c r="W3350" s="412">
        <v>296100</v>
      </c>
      <c r="X3350" s="60">
        <f t="shared" si="240"/>
        <v>331632.00000000006</v>
      </c>
      <c r="Y3350" s="58"/>
      <c r="Z3350" s="50">
        <v>2016</v>
      </c>
      <c r="AA3350" s="50" t="s">
        <v>3831</v>
      </c>
      <c r="AB3350" s="238" t="s">
        <v>2193</v>
      </c>
      <c r="AC3350" s="211"/>
      <c r="AD3350" s="196"/>
      <c r="AE3350" s="196"/>
      <c r="AF3350" s="196"/>
      <c r="AG3350" s="263"/>
      <c r="AH3350" s="263"/>
      <c r="AI3350" s="263"/>
      <c r="AJ3350" s="263"/>
      <c r="AK3350" s="2" t="s">
        <v>4287</v>
      </c>
      <c r="AL3350" s="190"/>
      <c r="AM3350" s="324"/>
      <c r="AN3350" s="324"/>
    </row>
    <row r="3351" spans="1:40" s="552" customFormat="1" ht="100.5" customHeight="1">
      <c r="A3351" s="540" t="s">
        <v>2824</v>
      </c>
      <c r="B3351" s="493" t="s">
        <v>243</v>
      </c>
      <c r="C3351" s="495" t="s">
        <v>2813</v>
      </c>
      <c r="D3351" s="493" t="s">
        <v>2814</v>
      </c>
      <c r="E3351" s="493" t="s">
        <v>2815</v>
      </c>
      <c r="F3351" s="495" t="s">
        <v>2816</v>
      </c>
      <c r="G3351" s="493" t="s">
        <v>2817</v>
      </c>
      <c r="H3351" s="495" t="s">
        <v>2816</v>
      </c>
      <c r="I3351" s="493" t="s">
        <v>2818</v>
      </c>
      <c r="J3351" s="493" t="s">
        <v>1135</v>
      </c>
      <c r="K3351" s="541">
        <v>100</v>
      </c>
      <c r="L3351" s="553">
        <v>231010000</v>
      </c>
      <c r="M3351" s="493" t="s">
        <v>128</v>
      </c>
      <c r="N3351" s="497" t="s">
        <v>841</v>
      </c>
      <c r="O3351" s="699" t="s">
        <v>2825</v>
      </c>
      <c r="P3351" s="699"/>
      <c r="Q3351" s="494" t="s">
        <v>2192</v>
      </c>
      <c r="R3351" s="493" t="s">
        <v>2404</v>
      </c>
      <c r="S3351" s="703"/>
      <c r="T3351" s="493" t="s">
        <v>51</v>
      </c>
      <c r="U3351" s="703"/>
      <c r="V3351" s="703">
        <v>592200</v>
      </c>
      <c r="W3351" s="707">
        <v>0</v>
      </c>
      <c r="X3351" s="545">
        <v>0</v>
      </c>
      <c r="Y3351" s="546" t="s">
        <v>77</v>
      </c>
      <c r="Z3351" s="495">
        <v>2016</v>
      </c>
      <c r="AA3351" s="495"/>
      <c r="AB3351" s="499" t="s">
        <v>2193</v>
      </c>
      <c r="AC3351" s="547"/>
      <c r="AD3351" s="548"/>
      <c r="AE3351" s="548"/>
      <c r="AF3351" s="548"/>
      <c r="AG3351" s="549"/>
      <c r="AH3351" s="549"/>
      <c r="AI3351" s="549"/>
      <c r="AJ3351" s="549"/>
      <c r="AK3351" s="501" t="s">
        <v>2371</v>
      </c>
      <c r="AL3351" s="550"/>
      <c r="AM3351" s="551"/>
      <c r="AN3351" s="551"/>
    </row>
    <row r="3352" spans="1:40" s="192" customFormat="1" ht="100.5" customHeight="1">
      <c r="A3352" s="4" t="s">
        <v>4289</v>
      </c>
      <c r="B3352" s="49" t="s">
        <v>243</v>
      </c>
      <c r="C3352" s="50" t="s">
        <v>2813</v>
      </c>
      <c r="D3352" s="49" t="s">
        <v>2814</v>
      </c>
      <c r="E3352" s="49" t="s">
        <v>2815</v>
      </c>
      <c r="F3352" s="50" t="s">
        <v>2816</v>
      </c>
      <c r="G3352" s="49" t="s">
        <v>2817</v>
      </c>
      <c r="H3352" s="50" t="s">
        <v>2816</v>
      </c>
      <c r="I3352" s="49" t="s">
        <v>2818</v>
      </c>
      <c r="J3352" s="49" t="s">
        <v>1135</v>
      </c>
      <c r="K3352" s="53">
        <v>100</v>
      </c>
      <c r="L3352" s="95">
        <v>231010000</v>
      </c>
      <c r="M3352" s="5" t="s">
        <v>128</v>
      </c>
      <c r="N3352" s="100" t="s">
        <v>1199</v>
      </c>
      <c r="O3352" s="52" t="s">
        <v>2825</v>
      </c>
      <c r="P3352" s="52"/>
      <c r="Q3352" s="55" t="s">
        <v>2192</v>
      </c>
      <c r="R3352" s="49" t="s">
        <v>2404</v>
      </c>
      <c r="S3352" s="412"/>
      <c r="T3352" s="49" t="s">
        <v>51</v>
      </c>
      <c r="U3352" s="412"/>
      <c r="V3352" s="412">
        <v>592200</v>
      </c>
      <c r="W3352" s="412">
        <v>592200</v>
      </c>
      <c r="X3352" s="60">
        <f t="shared" si="240"/>
        <v>663264.00000000012</v>
      </c>
      <c r="Y3352" s="58"/>
      <c r="Z3352" s="50">
        <v>2016</v>
      </c>
      <c r="AA3352" s="50" t="s">
        <v>3831</v>
      </c>
      <c r="AB3352" s="238" t="s">
        <v>2193</v>
      </c>
      <c r="AC3352" s="211"/>
      <c r="AD3352" s="196"/>
      <c r="AE3352" s="196"/>
      <c r="AF3352" s="196"/>
      <c r="AG3352" s="263"/>
      <c r="AH3352" s="263"/>
      <c r="AI3352" s="263"/>
      <c r="AJ3352" s="263"/>
      <c r="AK3352" s="2" t="s">
        <v>4287</v>
      </c>
      <c r="AL3352" s="190"/>
      <c r="AM3352" s="324"/>
      <c r="AN3352" s="324"/>
    </row>
    <row r="3353" spans="1:40" s="552" customFormat="1" ht="100.5" customHeight="1">
      <c r="A3353" s="540" t="s">
        <v>2826</v>
      </c>
      <c r="B3353" s="493" t="s">
        <v>243</v>
      </c>
      <c r="C3353" s="495" t="s">
        <v>2813</v>
      </c>
      <c r="D3353" s="493" t="s">
        <v>2814</v>
      </c>
      <c r="E3353" s="493" t="s">
        <v>2815</v>
      </c>
      <c r="F3353" s="495" t="s">
        <v>2816</v>
      </c>
      <c r="G3353" s="493" t="s">
        <v>2817</v>
      </c>
      <c r="H3353" s="495" t="s">
        <v>2816</v>
      </c>
      <c r="I3353" s="493" t="s">
        <v>2818</v>
      </c>
      <c r="J3353" s="493" t="s">
        <v>1135</v>
      </c>
      <c r="K3353" s="541">
        <v>100</v>
      </c>
      <c r="L3353" s="553">
        <v>231010000</v>
      </c>
      <c r="M3353" s="493" t="s">
        <v>128</v>
      </c>
      <c r="N3353" s="497" t="s">
        <v>841</v>
      </c>
      <c r="O3353" s="699" t="s">
        <v>2252</v>
      </c>
      <c r="P3353" s="699"/>
      <c r="Q3353" s="494" t="s">
        <v>2192</v>
      </c>
      <c r="R3353" s="493" t="s">
        <v>2404</v>
      </c>
      <c r="S3353" s="703"/>
      <c r="T3353" s="493" t="s">
        <v>51</v>
      </c>
      <c r="U3353" s="703"/>
      <c r="V3353" s="703">
        <v>620400</v>
      </c>
      <c r="W3353" s="707">
        <v>0</v>
      </c>
      <c r="X3353" s="545">
        <v>0</v>
      </c>
      <c r="Y3353" s="546" t="s">
        <v>77</v>
      </c>
      <c r="Z3353" s="495">
        <v>2016</v>
      </c>
      <c r="AA3353" s="495"/>
      <c r="AB3353" s="499" t="s">
        <v>2193</v>
      </c>
      <c r="AC3353" s="547"/>
      <c r="AD3353" s="548"/>
      <c r="AE3353" s="548"/>
      <c r="AF3353" s="548"/>
      <c r="AG3353" s="549"/>
      <c r="AH3353" s="549"/>
      <c r="AI3353" s="549"/>
      <c r="AJ3353" s="549"/>
      <c r="AK3353" s="501" t="s">
        <v>2371</v>
      </c>
      <c r="AL3353" s="550"/>
      <c r="AM3353" s="551"/>
      <c r="AN3353" s="551"/>
    </row>
    <row r="3354" spans="1:40" s="192" customFormat="1" ht="100.5" customHeight="1">
      <c r="A3354" s="4" t="s">
        <v>4290</v>
      </c>
      <c r="B3354" s="49" t="s">
        <v>243</v>
      </c>
      <c r="C3354" s="50" t="s">
        <v>2813</v>
      </c>
      <c r="D3354" s="49" t="s">
        <v>2814</v>
      </c>
      <c r="E3354" s="49" t="s">
        <v>2815</v>
      </c>
      <c r="F3354" s="50" t="s">
        <v>2816</v>
      </c>
      <c r="G3354" s="49" t="s">
        <v>2817</v>
      </c>
      <c r="H3354" s="50" t="s">
        <v>2816</v>
      </c>
      <c r="I3354" s="49" t="s">
        <v>2818</v>
      </c>
      <c r="J3354" s="49" t="s">
        <v>1135</v>
      </c>
      <c r="K3354" s="53">
        <v>100</v>
      </c>
      <c r="L3354" s="95">
        <v>231010000</v>
      </c>
      <c r="M3354" s="5" t="s">
        <v>128</v>
      </c>
      <c r="N3354" s="100" t="s">
        <v>1199</v>
      </c>
      <c r="O3354" s="52" t="s">
        <v>2252</v>
      </c>
      <c r="P3354" s="52"/>
      <c r="Q3354" s="55" t="s">
        <v>2192</v>
      </c>
      <c r="R3354" s="49" t="s">
        <v>2404</v>
      </c>
      <c r="S3354" s="412"/>
      <c r="T3354" s="49" t="s">
        <v>51</v>
      </c>
      <c r="U3354" s="412"/>
      <c r="V3354" s="412">
        <v>620400</v>
      </c>
      <c r="W3354" s="412">
        <v>620400</v>
      </c>
      <c r="X3354" s="60">
        <f t="shared" si="240"/>
        <v>694848.00000000012</v>
      </c>
      <c r="Y3354" s="58"/>
      <c r="Z3354" s="50">
        <v>2016</v>
      </c>
      <c r="AA3354" s="50" t="s">
        <v>3831</v>
      </c>
      <c r="AB3354" s="238" t="s">
        <v>2193</v>
      </c>
      <c r="AC3354" s="211"/>
      <c r="AD3354" s="196"/>
      <c r="AE3354" s="196"/>
      <c r="AF3354" s="196"/>
      <c r="AG3354" s="263"/>
      <c r="AH3354" s="263"/>
      <c r="AI3354" s="263"/>
      <c r="AJ3354" s="263"/>
      <c r="AK3354" s="2" t="s">
        <v>4287</v>
      </c>
      <c r="AL3354" s="190"/>
      <c r="AM3354" s="324"/>
      <c r="AN3354" s="324"/>
    </row>
    <row r="3355" spans="1:40" s="552" customFormat="1" ht="100.5" customHeight="1">
      <c r="A3355" s="540" t="s">
        <v>2827</v>
      </c>
      <c r="B3355" s="493" t="s">
        <v>243</v>
      </c>
      <c r="C3355" s="495" t="s">
        <v>2813</v>
      </c>
      <c r="D3355" s="493" t="s">
        <v>2814</v>
      </c>
      <c r="E3355" s="493" t="s">
        <v>2815</v>
      </c>
      <c r="F3355" s="495" t="s">
        <v>2816</v>
      </c>
      <c r="G3355" s="493" t="s">
        <v>2817</v>
      </c>
      <c r="H3355" s="495" t="s">
        <v>2816</v>
      </c>
      <c r="I3355" s="493" t="s">
        <v>2818</v>
      </c>
      <c r="J3355" s="493" t="s">
        <v>1135</v>
      </c>
      <c r="K3355" s="541">
        <v>100</v>
      </c>
      <c r="L3355" s="553">
        <v>231010000</v>
      </c>
      <c r="M3355" s="493" t="s">
        <v>128</v>
      </c>
      <c r="N3355" s="497" t="s">
        <v>841</v>
      </c>
      <c r="O3355" s="699" t="s">
        <v>2254</v>
      </c>
      <c r="P3355" s="699"/>
      <c r="Q3355" s="494" t="s">
        <v>2192</v>
      </c>
      <c r="R3355" s="493" t="s">
        <v>2404</v>
      </c>
      <c r="S3355" s="703"/>
      <c r="T3355" s="493" t="s">
        <v>51</v>
      </c>
      <c r="U3355" s="703"/>
      <c r="V3355" s="703">
        <v>676800</v>
      </c>
      <c r="W3355" s="707">
        <v>0</v>
      </c>
      <c r="X3355" s="545">
        <v>0</v>
      </c>
      <c r="Y3355" s="546" t="s">
        <v>77</v>
      </c>
      <c r="Z3355" s="495">
        <v>2016</v>
      </c>
      <c r="AA3355" s="495"/>
      <c r="AB3355" s="499" t="s">
        <v>2193</v>
      </c>
      <c r="AC3355" s="547"/>
      <c r="AD3355" s="548"/>
      <c r="AE3355" s="548"/>
      <c r="AF3355" s="548"/>
      <c r="AG3355" s="549"/>
      <c r="AH3355" s="549"/>
      <c r="AI3355" s="549"/>
      <c r="AJ3355" s="549"/>
      <c r="AK3355" s="501" t="s">
        <v>2371</v>
      </c>
      <c r="AL3355" s="550"/>
      <c r="AM3355" s="551"/>
      <c r="AN3355" s="551"/>
    </row>
    <row r="3356" spans="1:40" s="192" customFormat="1" ht="100.5" customHeight="1">
      <c r="A3356" s="4" t="s">
        <v>4291</v>
      </c>
      <c r="B3356" s="49" t="s">
        <v>243</v>
      </c>
      <c r="C3356" s="50" t="s">
        <v>2813</v>
      </c>
      <c r="D3356" s="49" t="s">
        <v>2814</v>
      </c>
      <c r="E3356" s="49" t="s">
        <v>2815</v>
      </c>
      <c r="F3356" s="50" t="s">
        <v>2816</v>
      </c>
      <c r="G3356" s="49" t="s">
        <v>2817</v>
      </c>
      <c r="H3356" s="50" t="s">
        <v>2816</v>
      </c>
      <c r="I3356" s="49" t="s">
        <v>2818</v>
      </c>
      <c r="J3356" s="49" t="s">
        <v>1135</v>
      </c>
      <c r="K3356" s="53">
        <v>100</v>
      </c>
      <c r="L3356" s="95">
        <v>231010000</v>
      </c>
      <c r="M3356" s="5" t="s">
        <v>128</v>
      </c>
      <c r="N3356" s="100" t="s">
        <v>1199</v>
      </c>
      <c r="O3356" s="52" t="s">
        <v>2254</v>
      </c>
      <c r="P3356" s="52"/>
      <c r="Q3356" s="55" t="s">
        <v>2192</v>
      </c>
      <c r="R3356" s="49" t="s">
        <v>2404</v>
      </c>
      <c r="S3356" s="412"/>
      <c r="T3356" s="49" t="s">
        <v>51</v>
      </c>
      <c r="U3356" s="412"/>
      <c r="V3356" s="412">
        <v>676800</v>
      </c>
      <c r="W3356" s="412">
        <v>676800</v>
      </c>
      <c r="X3356" s="60">
        <f t="shared" si="240"/>
        <v>758016.00000000012</v>
      </c>
      <c r="Y3356" s="58"/>
      <c r="Z3356" s="50">
        <v>2016</v>
      </c>
      <c r="AA3356" s="50" t="s">
        <v>3831</v>
      </c>
      <c r="AB3356" s="238" t="s">
        <v>2193</v>
      </c>
      <c r="AC3356" s="211"/>
      <c r="AD3356" s="196"/>
      <c r="AE3356" s="196"/>
      <c r="AF3356" s="196"/>
      <c r="AG3356" s="263"/>
      <c r="AH3356" s="263"/>
      <c r="AI3356" s="263"/>
      <c r="AJ3356" s="263"/>
      <c r="AK3356" s="2" t="s">
        <v>4287</v>
      </c>
      <c r="AL3356" s="190"/>
      <c r="AM3356" s="324"/>
      <c r="AN3356" s="324"/>
    </row>
    <row r="3357" spans="1:40" s="552" customFormat="1" ht="100.5" customHeight="1">
      <c r="A3357" s="540" t="s">
        <v>2828</v>
      </c>
      <c r="B3357" s="493" t="s">
        <v>243</v>
      </c>
      <c r="C3357" s="495" t="s">
        <v>2813</v>
      </c>
      <c r="D3357" s="493" t="s">
        <v>2814</v>
      </c>
      <c r="E3357" s="493" t="s">
        <v>2815</v>
      </c>
      <c r="F3357" s="495" t="s">
        <v>2816</v>
      </c>
      <c r="G3357" s="493" t="s">
        <v>2817</v>
      </c>
      <c r="H3357" s="495" t="s">
        <v>2816</v>
      </c>
      <c r="I3357" s="493" t="s">
        <v>2818</v>
      </c>
      <c r="J3357" s="493" t="s">
        <v>1135</v>
      </c>
      <c r="K3357" s="541">
        <v>100</v>
      </c>
      <c r="L3357" s="553">
        <v>231010000</v>
      </c>
      <c r="M3357" s="493" t="s">
        <v>128</v>
      </c>
      <c r="N3357" s="497" t="s">
        <v>841</v>
      </c>
      <c r="O3357" s="699" t="s">
        <v>2256</v>
      </c>
      <c r="P3357" s="699"/>
      <c r="Q3357" s="494" t="s">
        <v>2192</v>
      </c>
      <c r="R3357" s="493" t="s">
        <v>2404</v>
      </c>
      <c r="S3357" s="703"/>
      <c r="T3357" s="493" t="s">
        <v>51</v>
      </c>
      <c r="U3357" s="703"/>
      <c r="V3357" s="703">
        <v>592200</v>
      </c>
      <c r="W3357" s="707">
        <v>0</v>
      </c>
      <c r="X3357" s="545">
        <v>0</v>
      </c>
      <c r="Y3357" s="546" t="s">
        <v>77</v>
      </c>
      <c r="Z3357" s="495">
        <v>2016</v>
      </c>
      <c r="AA3357" s="495"/>
      <c r="AB3357" s="499" t="s">
        <v>2193</v>
      </c>
      <c r="AC3357" s="547"/>
      <c r="AD3357" s="548"/>
      <c r="AE3357" s="548"/>
      <c r="AF3357" s="548"/>
      <c r="AG3357" s="549"/>
      <c r="AH3357" s="549"/>
      <c r="AI3357" s="549"/>
      <c r="AJ3357" s="549"/>
      <c r="AK3357" s="501" t="s">
        <v>2371</v>
      </c>
      <c r="AL3357" s="550"/>
      <c r="AM3357" s="551"/>
      <c r="AN3357" s="551"/>
    </row>
    <row r="3358" spans="1:40" s="192" customFormat="1" ht="100.5" customHeight="1">
      <c r="A3358" s="4" t="s">
        <v>4292</v>
      </c>
      <c r="B3358" s="49" t="s">
        <v>243</v>
      </c>
      <c r="C3358" s="50" t="s">
        <v>2813</v>
      </c>
      <c r="D3358" s="49" t="s">
        <v>2814</v>
      </c>
      <c r="E3358" s="49" t="s">
        <v>2815</v>
      </c>
      <c r="F3358" s="50" t="s">
        <v>2816</v>
      </c>
      <c r="G3358" s="49" t="s">
        <v>2817</v>
      </c>
      <c r="H3358" s="50" t="s">
        <v>2816</v>
      </c>
      <c r="I3358" s="49" t="s">
        <v>2818</v>
      </c>
      <c r="J3358" s="49" t="s">
        <v>1135</v>
      </c>
      <c r="K3358" s="53">
        <v>100</v>
      </c>
      <c r="L3358" s="95">
        <v>231010000</v>
      </c>
      <c r="M3358" s="5" t="s">
        <v>128</v>
      </c>
      <c r="N3358" s="100" t="s">
        <v>1199</v>
      </c>
      <c r="O3358" s="52" t="s">
        <v>2256</v>
      </c>
      <c r="P3358" s="52"/>
      <c r="Q3358" s="55" t="s">
        <v>2192</v>
      </c>
      <c r="R3358" s="49" t="s">
        <v>2404</v>
      </c>
      <c r="S3358" s="412"/>
      <c r="T3358" s="49" t="s">
        <v>51</v>
      </c>
      <c r="U3358" s="412"/>
      <c r="V3358" s="412">
        <v>592200</v>
      </c>
      <c r="W3358" s="412">
        <v>592200</v>
      </c>
      <c r="X3358" s="60">
        <f t="shared" si="240"/>
        <v>663264.00000000012</v>
      </c>
      <c r="Y3358" s="58"/>
      <c r="Z3358" s="50">
        <v>2016</v>
      </c>
      <c r="AA3358" s="50" t="s">
        <v>3831</v>
      </c>
      <c r="AB3358" s="238" t="s">
        <v>2193</v>
      </c>
      <c r="AC3358" s="211"/>
      <c r="AD3358" s="196"/>
      <c r="AE3358" s="196"/>
      <c r="AF3358" s="196"/>
      <c r="AG3358" s="263"/>
      <c r="AH3358" s="263"/>
      <c r="AI3358" s="263"/>
      <c r="AJ3358" s="263"/>
      <c r="AK3358" s="2" t="s">
        <v>4287</v>
      </c>
      <c r="AL3358" s="190"/>
      <c r="AM3358" s="324"/>
      <c r="AN3358" s="324"/>
    </row>
    <row r="3359" spans="1:40" s="192" customFormat="1" ht="100.5" customHeight="1">
      <c r="A3359" s="4" t="s">
        <v>2829</v>
      </c>
      <c r="B3359" s="49" t="s">
        <v>243</v>
      </c>
      <c r="C3359" s="50" t="s">
        <v>2813</v>
      </c>
      <c r="D3359" s="49" t="s">
        <v>2814</v>
      </c>
      <c r="E3359" s="49" t="s">
        <v>2815</v>
      </c>
      <c r="F3359" s="50" t="s">
        <v>2816</v>
      </c>
      <c r="G3359" s="49" t="s">
        <v>2817</v>
      </c>
      <c r="H3359" s="50" t="s">
        <v>2816</v>
      </c>
      <c r="I3359" s="49" t="s">
        <v>2818</v>
      </c>
      <c r="J3359" s="49" t="s">
        <v>38</v>
      </c>
      <c r="K3359" s="53">
        <v>100</v>
      </c>
      <c r="L3359" s="5">
        <v>431010000</v>
      </c>
      <c r="M3359" s="5" t="s">
        <v>129</v>
      </c>
      <c r="N3359" s="100" t="s">
        <v>841</v>
      </c>
      <c r="O3359" s="50" t="s">
        <v>2531</v>
      </c>
      <c r="P3359" s="52"/>
      <c r="Q3359" s="55" t="s">
        <v>2192</v>
      </c>
      <c r="R3359" s="49" t="s">
        <v>2404</v>
      </c>
      <c r="S3359" s="412"/>
      <c r="T3359" s="49" t="s">
        <v>51</v>
      </c>
      <c r="U3359" s="412"/>
      <c r="V3359" s="412">
        <v>65600</v>
      </c>
      <c r="W3359" s="412">
        <v>65600</v>
      </c>
      <c r="X3359" s="60">
        <f t="shared" si="240"/>
        <v>73472</v>
      </c>
      <c r="Y3359" s="58" t="s">
        <v>77</v>
      </c>
      <c r="Z3359" s="50">
        <v>2016</v>
      </c>
      <c r="AA3359" s="50"/>
      <c r="AB3359" s="238" t="s">
        <v>2193</v>
      </c>
      <c r="AC3359" s="211" t="s">
        <v>209</v>
      </c>
      <c r="AD3359" s="196"/>
      <c r="AE3359" s="196"/>
      <c r="AF3359" s="196"/>
      <c r="AG3359" s="263"/>
      <c r="AH3359" s="263"/>
      <c r="AI3359" s="263"/>
      <c r="AJ3359" s="263"/>
      <c r="AK3359" s="2" t="s">
        <v>2371</v>
      </c>
      <c r="AL3359" s="190"/>
      <c r="AM3359" s="324"/>
      <c r="AN3359" s="324"/>
    </row>
    <row r="3360" spans="1:40" s="552" customFormat="1" ht="100.5" customHeight="1">
      <c r="A3360" s="540" t="s">
        <v>2830</v>
      </c>
      <c r="B3360" s="493" t="s">
        <v>243</v>
      </c>
      <c r="C3360" s="495" t="s">
        <v>2813</v>
      </c>
      <c r="D3360" s="493" t="s">
        <v>2814</v>
      </c>
      <c r="E3360" s="493" t="s">
        <v>2815</v>
      </c>
      <c r="F3360" s="495" t="s">
        <v>2816</v>
      </c>
      <c r="G3360" s="493" t="s">
        <v>2817</v>
      </c>
      <c r="H3360" s="495" t="s">
        <v>2816</v>
      </c>
      <c r="I3360" s="493" t="s">
        <v>2818</v>
      </c>
      <c r="J3360" s="493" t="s">
        <v>1135</v>
      </c>
      <c r="K3360" s="541">
        <v>100</v>
      </c>
      <c r="L3360" s="542">
        <v>271010000</v>
      </c>
      <c r="M3360" s="495" t="s">
        <v>127</v>
      </c>
      <c r="N3360" s="497" t="s">
        <v>841</v>
      </c>
      <c r="O3360" s="493" t="s">
        <v>264</v>
      </c>
      <c r="P3360" s="699"/>
      <c r="Q3360" s="494" t="s">
        <v>2192</v>
      </c>
      <c r="R3360" s="493" t="s">
        <v>2404</v>
      </c>
      <c r="S3360" s="707"/>
      <c r="T3360" s="493" t="s">
        <v>51</v>
      </c>
      <c r="U3360" s="707"/>
      <c r="V3360" s="707">
        <v>107761.2</v>
      </c>
      <c r="W3360" s="707">
        <v>0</v>
      </c>
      <c r="X3360" s="545">
        <v>0</v>
      </c>
      <c r="Y3360" s="546" t="s">
        <v>77</v>
      </c>
      <c r="Z3360" s="495">
        <v>2016</v>
      </c>
      <c r="AA3360" s="495"/>
      <c r="AB3360" s="499" t="s">
        <v>2193</v>
      </c>
      <c r="AC3360" s="547"/>
      <c r="AD3360" s="548"/>
      <c r="AE3360" s="548"/>
      <c r="AF3360" s="548"/>
      <c r="AG3360" s="549"/>
      <c r="AH3360" s="549"/>
      <c r="AI3360" s="549"/>
      <c r="AJ3360" s="549"/>
      <c r="AK3360" s="501" t="s">
        <v>2371</v>
      </c>
      <c r="AL3360" s="550"/>
      <c r="AM3360" s="551"/>
      <c r="AN3360" s="551"/>
    </row>
    <row r="3361" spans="1:40" s="192" customFormat="1" ht="100.5" customHeight="1">
      <c r="A3361" s="4" t="s">
        <v>4150</v>
      </c>
      <c r="B3361" s="49" t="s">
        <v>243</v>
      </c>
      <c r="C3361" s="50" t="s">
        <v>2813</v>
      </c>
      <c r="D3361" s="49" t="s">
        <v>2814</v>
      </c>
      <c r="E3361" s="49" t="s">
        <v>2815</v>
      </c>
      <c r="F3361" s="50" t="s">
        <v>2816</v>
      </c>
      <c r="G3361" s="49" t="s">
        <v>2817</v>
      </c>
      <c r="H3361" s="50" t="s">
        <v>2816</v>
      </c>
      <c r="I3361" s="49" t="s">
        <v>2818</v>
      </c>
      <c r="J3361" s="49" t="s">
        <v>1135</v>
      </c>
      <c r="K3361" s="53">
        <v>100</v>
      </c>
      <c r="L3361" s="30">
        <v>271010000</v>
      </c>
      <c r="M3361" s="8" t="s">
        <v>127</v>
      </c>
      <c r="N3361" s="100" t="s">
        <v>1199</v>
      </c>
      <c r="O3361" s="49" t="s">
        <v>264</v>
      </c>
      <c r="P3361" s="98"/>
      <c r="Q3361" s="55" t="s">
        <v>2192</v>
      </c>
      <c r="R3361" s="49" t="s">
        <v>2404</v>
      </c>
      <c r="S3361" s="57"/>
      <c r="T3361" s="49" t="s">
        <v>51</v>
      </c>
      <c r="U3361" s="57"/>
      <c r="V3361" s="57">
        <v>107761.2</v>
      </c>
      <c r="W3361" s="57">
        <v>107761.2</v>
      </c>
      <c r="X3361" s="60">
        <f t="shared" si="240"/>
        <v>120692.54400000001</v>
      </c>
      <c r="Y3361" s="58"/>
      <c r="Z3361" s="50">
        <v>2016</v>
      </c>
      <c r="AA3361" s="451" t="s">
        <v>3831</v>
      </c>
      <c r="AB3361" s="238" t="s">
        <v>2193</v>
      </c>
      <c r="AC3361" s="211"/>
      <c r="AD3361" s="196"/>
      <c r="AE3361" s="196"/>
      <c r="AF3361" s="196"/>
      <c r="AG3361" s="263"/>
      <c r="AH3361" s="263"/>
      <c r="AI3361" s="263"/>
      <c r="AJ3361" s="263"/>
      <c r="AK3361" s="2" t="s">
        <v>3862</v>
      </c>
      <c r="AL3361" s="190"/>
      <c r="AM3361" s="324"/>
      <c r="AN3361" s="324"/>
    </row>
    <row r="3362" spans="1:40" s="552" customFormat="1" ht="100.5" customHeight="1">
      <c r="A3362" s="540" t="s">
        <v>2831</v>
      </c>
      <c r="B3362" s="493" t="s">
        <v>243</v>
      </c>
      <c r="C3362" s="495" t="s">
        <v>2813</v>
      </c>
      <c r="D3362" s="493" t="s">
        <v>2814</v>
      </c>
      <c r="E3362" s="493" t="s">
        <v>2815</v>
      </c>
      <c r="F3362" s="495" t="s">
        <v>2816</v>
      </c>
      <c r="G3362" s="493" t="s">
        <v>2817</v>
      </c>
      <c r="H3362" s="495" t="s">
        <v>2816</v>
      </c>
      <c r="I3362" s="493" t="s">
        <v>2818</v>
      </c>
      <c r="J3362" s="493" t="s">
        <v>1135</v>
      </c>
      <c r="K3362" s="541">
        <v>100</v>
      </c>
      <c r="L3362" s="542">
        <v>271010000</v>
      </c>
      <c r="M3362" s="495" t="s">
        <v>127</v>
      </c>
      <c r="N3362" s="497" t="s">
        <v>841</v>
      </c>
      <c r="O3362" s="495" t="s">
        <v>2240</v>
      </c>
      <c r="P3362" s="699"/>
      <c r="Q3362" s="494" t="s">
        <v>2192</v>
      </c>
      <c r="R3362" s="493" t="s">
        <v>2404</v>
      </c>
      <c r="S3362" s="703"/>
      <c r="T3362" s="493" t="s">
        <v>51</v>
      </c>
      <c r="U3362" s="703"/>
      <c r="V3362" s="703">
        <v>1827056.7</v>
      </c>
      <c r="W3362" s="703">
        <v>0</v>
      </c>
      <c r="X3362" s="545">
        <v>0</v>
      </c>
      <c r="Y3362" s="546" t="s">
        <v>77</v>
      </c>
      <c r="Z3362" s="495">
        <v>2016</v>
      </c>
      <c r="AA3362" s="495"/>
      <c r="AB3362" s="499" t="s">
        <v>2193</v>
      </c>
      <c r="AC3362" s="547"/>
      <c r="AD3362" s="548"/>
      <c r="AE3362" s="548"/>
      <c r="AF3362" s="548"/>
      <c r="AG3362" s="549"/>
      <c r="AH3362" s="549"/>
      <c r="AI3362" s="549"/>
      <c r="AJ3362" s="549"/>
      <c r="AK3362" s="501" t="s">
        <v>2371</v>
      </c>
      <c r="AL3362" s="550"/>
      <c r="AM3362" s="551"/>
      <c r="AN3362" s="551"/>
    </row>
    <row r="3363" spans="1:40" s="192" customFormat="1" ht="100.5" customHeight="1">
      <c r="A3363" s="4" t="s">
        <v>4151</v>
      </c>
      <c r="B3363" s="5" t="s">
        <v>243</v>
      </c>
      <c r="C3363" s="8" t="s">
        <v>2813</v>
      </c>
      <c r="D3363" s="5" t="s">
        <v>2814</v>
      </c>
      <c r="E3363" s="5" t="s">
        <v>2815</v>
      </c>
      <c r="F3363" s="8" t="s">
        <v>2816</v>
      </c>
      <c r="G3363" s="5" t="s">
        <v>2817</v>
      </c>
      <c r="H3363" s="8" t="s">
        <v>2816</v>
      </c>
      <c r="I3363" s="5" t="s">
        <v>2818</v>
      </c>
      <c r="J3363" s="5" t="s">
        <v>1135</v>
      </c>
      <c r="K3363" s="10">
        <v>100</v>
      </c>
      <c r="L3363" s="30">
        <v>271010000</v>
      </c>
      <c r="M3363" s="8" t="s">
        <v>127</v>
      </c>
      <c r="N3363" s="160" t="s">
        <v>1199</v>
      </c>
      <c r="O3363" s="8" t="s">
        <v>2240</v>
      </c>
      <c r="P3363" s="785"/>
      <c r="Q3363" s="12" t="s">
        <v>2192</v>
      </c>
      <c r="R3363" s="5" t="s">
        <v>2404</v>
      </c>
      <c r="S3363" s="846"/>
      <c r="T3363" s="5" t="s">
        <v>51</v>
      </c>
      <c r="U3363" s="846"/>
      <c r="V3363" s="846">
        <v>1827056.7</v>
      </c>
      <c r="W3363" s="846">
        <v>1827056.7</v>
      </c>
      <c r="X3363" s="60">
        <f t="shared" ref="X3363" si="246">W3363*1.12</f>
        <v>2046303.5040000002</v>
      </c>
      <c r="Y3363" s="71"/>
      <c r="Z3363" s="8">
        <v>2016</v>
      </c>
      <c r="AA3363" s="451" t="s">
        <v>3831</v>
      </c>
      <c r="AB3363" s="238" t="s">
        <v>2193</v>
      </c>
      <c r="AC3363" s="845"/>
      <c r="AD3363" s="433"/>
      <c r="AE3363" s="433"/>
      <c r="AF3363" s="433"/>
      <c r="AG3363" s="263"/>
      <c r="AH3363" s="263"/>
      <c r="AI3363" s="263"/>
      <c r="AJ3363" s="263"/>
      <c r="AK3363" s="2" t="s">
        <v>3862</v>
      </c>
      <c r="AL3363" s="190"/>
      <c r="AM3363" s="324"/>
      <c r="AN3363" s="324"/>
    </row>
    <row r="3364" spans="1:40" s="552" customFormat="1" ht="100.5" customHeight="1">
      <c r="A3364" s="540" t="s">
        <v>2832</v>
      </c>
      <c r="B3364" s="493" t="s">
        <v>243</v>
      </c>
      <c r="C3364" s="495" t="s">
        <v>2813</v>
      </c>
      <c r="D3364" s="493" t="s">
        <v>2814</v>
      </c>
      <c r="E3364" s="493" t="s">
        <v>2815</v>
      </c>
      <c r="F3364" s="495" t="s">
        <v>2816</v>
      </c>
      <c r="G3364" s="493" t="s">
        <v>2817</v>
      </c>
      <c r="H3364" s="495" t="s">
        <v>2816</v>
      </c>
      <c r="I3364" s="493" t="s">
        <v>2818</v>
      </c>
      <c r="J3364" s="493" t="s">
        <v>1135</v>
      </c>
      <c r="K3364" s="541">
        <v>100</v>
      </c>
      <c r="L3364" s="542">
        <v>271010000</v>
      </c>
      <c r="M3364" s="495" t="s">
        <v>127</v>
      </c>
      <c r="N3364" s="497" t="s">
        <v>841</v>
      </c>
      <c r="O3364" s="495" t="s">
        <v>2244</v>
      </c>
      <c r="P3364" s="699"/>
      <c r="Q3364" s="494" t="s">
        <v>2192</v>
      </c>
      <c r="R3364" s="493" t="s">
        <v>2404</v>
      </c>
      <c r="S3364" s="703"/>
      <c r="T3364" s="493" t="s">
        <v>51</v>
      </c>
      <c r="U3364" s="703"/>
      <c r="V3364" s="703">
        <v>1902980.7</v>
      </c>
      <c r="W3364" s="703">
        <v>0</v>
      </c>
      <c r="X3364" s="545">
        <v>0</v>
      </c>
      <c r="Y3364" s="546" t="s">
        <v>77</v>
      </c>
      <c r="Z3364" s="495">
        <v>2016</v>
      </c>
      <c r="AA3364" s="495"/>
      <c r="AB3364" s="499" t="s">
        <v>2193</v>
      </c>
      <c r="AC3364" s="547"/>
      <c r="AD3364" s="548"/>
      <c r="AE3364" s="548"/>
      <c r="AF3364" s="548"/>
      <c r="AG3364" s="549"/>
      <c r="AH3364" s="549"/>
      <c r="AI3364" s="549"/>
      <c r="AJ3364" s="549"/>
      <c r="AK3364" s="501" t="s">
        <v>2371</v>
      </c>
      <c r="AL3364" s="550"/>
      <c r="AM3364" s="551"/>
      <c r="AN3364" s="551"/>
    </row>
    <row r="3365" spans="1:40" s="192" customFormat="1" ht="100.5" customHeight="1">
      <c r="A3365" s="4" t="s">
        <v>4152</v>
      </c>
      <c r="B3365" s="49" t="s">
        <v>243</v>
      </c>
      <c r="C3365" s="50" t="s">
        <v>2813</v>
      </c>
      <c r="D3365" s="49" t="s">
        <v>2814</v>
      </c>
      <c r="E3365" s="49" t="s">
        <v>2815</v>
      </c>
      <c r="F3365" s="50" t="s">
        <v>2816</v>
      </c>
      <c r="G3365" s="49" t="s">
        <v>2817</v>
      </c>
      <c r="H3365" s="50" t="s">
        <v>2816</v>
      </c>
      <c r="I3365" s="49" t="s">
        <v>2818</v>
      </c>
      <c r="J3365" s="49" t="s">
        <v>1135</v>
      </c>
      <c r="K3365" s="53">
        <v>100</v>
      </c>
      <c r="L3365" s="30">
        <v>271010000</v>
      </c>
      <c r="M3365" s="8" t="s">
        <v>127</v>
      </c>
      <c r="N3365" s="100" t="s">
        <v>1199</v>
      </c>
      <c r="O3365" s="50" t="s">
        <v>2244</v>
      </c>
      <c r="P3365" s="98"/>
      <c r="Q3365" s="55" t="s">
        <v>2192</v>
      </c>
      <c r="R3365" s="49" t="s">
        <v>2404</v>
      </c>
      <c r="S3365" s="412"/>
      <c r="T3365" s="49" t="s">
        <v>51</v>
      </c>
      <c r="U3365" s="412"/>
      <c r="V3365" s="412">
        <v>1902980.7</v>
      </c>
      <c r="W3365" s="412">
        <v>1902980.7</v>
      </c>
      <c r="X3365" s="60">
        <f t="shared" si="240"/>
        <v>2131338.3840000001</v>
      </c>
      <c r="Y3365" s="58"/>
      <c r="Z3365" s="50">
        <v>2016</v>
      </c>
      <c r="AA3365" s="451" t="s">
        <v>3831</v>
      </c>
      <c r="AB3365" s="238" t="s">
        <v>2193</v>
      </c>
      <c r="AC3365" s="211"/>
      <c r="AD3365" s="196"/>
      <c r="AE3365" s="196"/>
      <c r="AF3365" s="196"/>
      <c r="AG3365" s="263"/>
      <c r="AH3365" s="263"/>
      <c r="AI3365" s="263"/>
      <c r="AJ3365" s="263"/>
      <c r="AK3365" s="2" t="s">
        <v>3862</v>
      </c>
      <c r="AL3365" s="190"/>
      <c r="AM3365" s="324"/>
      <c r="AN3365" s="324"/>
    </row>
    <row r="3366" spans="1:40" s="552" customFormat="1" ht="100.5" customHeight="1">
      <c r="A3366" s="540" t="s">
        <v>2833</v>
      </c>
      <c r="B3366" s="493" t="s">
        <v>243</v>
      </c>
      <c r="C3366" s="495" t="s">
        <v>2813</v>
      </c>
      <c r="D3366" s="493" t="s">
        <v>2814</v>
      </c>
      <c r="E3366" s="493" t="s">
        <v>2815</v>
      </c>
      <c r="F3366" s="495" t="s">
        <v>2816</v>
      </c>
      <c r="G3366" s="493" t="s">
        <v>2817</v>
      </c>
      <c r="H3366" s="495" t="s">
        <v>2816</v>
      </c>
      <c r="I3366" s="493" t="s">
        <v>2818</v>
      </c>
      <c r="J3366" s="493" t="s">
        <v>1135</v>
      </c>
      <c r="K3366" s="541">
        <v>100</v>
      </c>
      <c r="L3366" s="542">
        <v>271010000</v>
      </c>
      <c r="M3366" s="495" t="s">
        <v>127</v>
      </c>
      <c r="N3366" s="497" t="s">
        <v>841</v>
      </c>
      <c r="O3366" s="495" t="s">
        <v>2242</v>
      </c>
      <c r="P3366" s="699"/>
      <c r="Q3366" s="494" t="s">
        <v>2192</v>
      </c>
      <c r="R3366" s="493" t="s">
        <v>2404</v>
      </c>
      <c r="S3366" s="703"/>
      <c r="T3366" s="493" t="s">
        <v>51</v>
      </c>
      <c r="U3366" s="703"/>
      <c r="V3366" s="703">
        <v>2145031</v>
      </c>
      <c r="W3366" s="703">
        <v>0</v>
      </c>
      <c r="X3366" s="545">
        <v>0</v>
      </c>
      <c r="Y3366" s="546" t="s">
        <v>77</v>
      </c>
      <c r="Z3366" s="495">
        <v>2016</v>
      </c>
      <c r="AA3366" s="495"/>
      <c r="AB3366" s="499" t="s">
        <v>2193</v>
      </c>
      <c r="AC3366" s="547"/>
      <c r="AD3366" s="548"/>
      <c r="AE3366" s="548"/>
      <c r="AF3366" s="548"/>
      <c r="AG3366" s="549"/>
      <c r="AH3366" s="549"/>
      <c r="AI3366" s="549"/>
      <c r="AJ3366" s="549"/>
      <c r="AK3366" s="501" t="s">
        <v>2371</v>
      </c>
      <c r="AL3366" s="550"/>
      <c r="AM3366" s="551"/>
      <c r="AN3366" s="551"/>
    </row>
    <row r="3367" spans="1:40" s="192" customFormat="1" ht="100.5" customHeight="1">
      <c r="A3367" s="4" t="s">
        <v>4153</v>
      </c>
      <c r="B3367" s="49" t="s">
        <v>243</v>
      </c>
      <c r="C3367" s="50" t="s">
        <v>2813</v>
      </c>
      <c r="D3367" s="49" t="s">
        <v>2814</v>
      </c>
      <c r="E3367" s="49" t="s">
        <v>2815</v>
      </c>
      <c r="F3367" s="50" t="s">
        <v>2816</v>
      </c>
      <c r="G3367" s="49" t="s">
        <v>2817</v>
      </c>
      <c r="H3367" s="50" t="s">
        <v>2816</v>
      </c>
      <c r="I3367" s="49" t="s">
        <v>2818</v>
      </c>
      <c r="J3367" s="49" t="s">
        <v>1135</v>
      </c>
      <c r="K3367" s="53">
        <v>100</v>
      </c>
      <c r="L3367" s="30">
        <v>271010000</v>
      </c>
      <c r="M3367" s="8" t="s">
        <v>127</v>
      </c>
      <c r="N3367" s="100" t="s">
        <v>1199</v>
      </c>
      <c r="O3367" s="50" t="s">
        <v>2242</v>
      </c>
      <c r="P3367" s="98"/>
      <c r="Q3367" s="55" t="s">
        <v>2192</v>
      </c>
      <c r="R3367" s="49" t="s">
        <v>2404</v>
      </c>
      <c r="S3367" s="412"/>
      <c r="T3367" s="49" t="s">
        <v>51</v>
      </c>
      <c r="U3367" s="412"/>
      <c r="V3367" s="412">
        <v>2145031</v>
      </c>
      <c r="W3367" s="412">
        <v>2145031</v>
      </c>
      <c r="X3367" s="60">
        <f t="shared" si="240"/>
        <v>2402434.7200000002</v>
      </c>
      <c r="Y3367" s="58"/>
      <c r="Z3367" s="50">
        <v>2016</v>
      </c>
      <c r="AA3367" s="451" t="s">
        <v>3831</v>
      </c>
      <c r="AB3367" s="238" t="s">
        <v>2193</v>
      </c>
      <c r="AC3367" s="211"/>
      <c r="AD3367" s="196"/>
      <c r="AE3367" s="196"/>
      <c r="AF3367" s="196"/>
      <c r="AG3367" s="263"/>
      <c r="AH3367" s="263"/>
      <c r="AI3367" s="263"/>
      <c r="AJ3367" s="263"/>
      <c r="AK3367" s="2" t="s">
        <v>3862</v>
      </c>
      <c r="AL3367" s="190"/>
      <c r="AM3367" s="324"/>
      <c r="AN3367" s="324"/>
    </row>
    <row r="3368" spans="1:40" s="192" customFormat="1" ht="100.5" customHeight="1">
      <c r="A3368" s="4" t="s">
        <v>2834</v>
      </c>
      <c r="B3368" s="49" t="s">
        <v>243</v>
      </c>
      <c r="C3368" s="50" t="s">
        <v>2813</v>
      </c>
      <c r="D3368" s="49" t="s">
        <v>2814</v>
      </c>
      <c r="E3368" s="49" t="s">
        <v>2815</v>
      </c>
      <c r="F3368" s="50" t="s">
        <v>2816</v>
      </c>
      <c r="G3368" s="49" t="s">
        <v>2817</v>
      </c>
      <c r="H3368" s="50" t="s">
        <v>2816</v>
      </c>
      <c r="I3368" s="49" t="s">
        <v>2818</v>
      </c>
      <c r="J3368" s="49" t="s">
        <v>38</v>
      </c>
      <c r="K3368" s="53">
        <v>100</v>
      </c>
      <c r="L3368" s="5">
        <v>431010000</v>
      </c>
      <c r="M3368" s="5" t="s">
        <v>129</v>
      </c>
      <c r="N3368" s="100" t="s">
        <v>841</v>
      </c>
      <c r="O3368" s="50" t="s">
        <v>2835</v>
      </c>
      <c r="P3368" s="52"/>
      <c r="Q3368" s="55" t="s">
        <v>2192</v>
      </c>
      <c r="R3368" s="49" t="s">
        <v>2404</v>
      </c>
      <c r="S3368" s="412"/>
      <c r="T3368" s="49" t="s">
        <v>51</v>
      </c>
      <c r="U3368" s="412"/>
      <c r="V3368" s="412">
        <v>90200</v>
      </c>
      <c r="W3368" s="412">
        <v>90200</v>
      </c>
      <c r="X3368" s="60">
        <f t="shared" si="240"/>
        <v>101024.00000000001</v>
      </c>
      <c r="Y3368" s="58" t="s">
        <v>77</v>
      </c>
      <c r="Z3368" s="50">
        <v>2016</v>
      </c>
      <c r="AA3368" s="50"/>
      <c r="AB3368" s="238" t="s">
        <v>2193</v>
      </c>
      <c r="AC3368" s="211" t="s">
        <v>209</v>
      </c>
      <c r="AD3368" s="196"/>
      <c r="AE3368" s="196"/>
      <c r="AF3368" s="196"/>
      <c r="AG3368" s="263"/>
      <c r="AH3368" s="263"/>
      <c r="AI3368" s="263"/>
      <c r="AJ3368" s="263"/>
      <c r="AK3368" s="2" t="s">
        <v>2371</v>
      </c>
      <c r="AL3368" s="190"/>
      <c r="AM3368" s="324"/>
      <c r="AN3368" s="324"/>
    </row>
    <row r="3369" spans="1:40" s="552" customFormat="1" ht="100.5" customHeight="1">
      <c r="A3369" s="540" t="s">
        <v>2836</v>
      </c>
      <c r="B3369" s="493" t="s">
        <v>243</v>
      </c>
      <c r="C3369" s="495" t="s">
        <v>2066</v>
      </c>
      <c r="D3369" s="495" t="s">
        <v>2067</v>
      </c>
      <c r="E3369" s="495" t="s">
        <v>2549</v>
      </c>
      <c r="F3369" s="495" t="s">
        <v>2067</v>
      </c>
      <c r="G3369" s="495" t="s">
        <v>2549</v>
      </c>
      <c r="H3369" s="543" t="s">
        <v>2550</v>
      </c>
      <c r="I3369" s="543" t="s">
        <v>2551</v>
      </c>
      <c r="J3369" s="699" t="s">
        <v>38</v>
      </c>
      <c r="K3369" s="541">
        <v>100</v>
      </c>
      <c r="L3369" s="542">
        <v>471010000</v>
      </c>
      <c r="M3369" s="533" t="s">
        <v>125</v>
      </c>
      <c r="N3369" s="700" t="s">
        <v>1233</v>
      </c>
      <c r="O3369" s="495" t="s">
        <v>2837</v>
      </c>
      <c r="P3369" s="493"/>
      <c r="Q3369" s="494" t="s">
        <v>2192</v>
      </c>
      <c r="R3369" s="495" t="s">
        <v>2553</v>
      </c>
      <c r="S3369" s="701"/>
      <c r="T3369" s="493" t="s">
        <v>51</v>
      </c>
      <c r="U3369" s="702"/>
      <c r="V3369" s="701">
        <v>1415000</v>
      </c>
      <c r="W3369" s="701">
        <v>0</v>
      </c>
      <c r="X3369" s="545">
        <v>0</v>
      </c>
      <c r="Y3369" s="546" t="s">
        <v>2072</v>
      </c>
      <c r="Z3369" s="495">
        <v>2016</v>
      </c>
      <c r="AA3369" s="495"/>
      <c r="AB3369" s="499" t="s">
        <v>2193</v>
      </c>
      <c r="AC3369" s="547" t="s">
        <v>209</v>
      </c>
      <c r="AD3369" s="548"/>
      <c r="AE3369" s="548"/>
      <c r="AF3369" s="548"/>
      <c r="AG3369" s="549"/>
      <c r="AH3369" s="549"/>
      <c r="AI3369" s="549"/>
      <c r="AJ3369" s="549"/>
      <c r="AK3369" s="501" t="s">
        <v>2371</v>
      </c>
      <c r="AL3369" s="550"/>
      <c r="AM3369" s="551"/>
      <c r="AN3369" s="551"/>
    </row>
    <row r="3370" spans="1:40" s="192" customFormat="1" ht="100.5" customHeight="1">
      <c r="A3370" s="4" t="s">
        <v>4162</v>
      </c>
      <c r="B3370" s="49" t="s">
        <v>243</v>
      </c>
      <c r="C3370" s="50" t="s">
        <v>2066</v>
      </c>
      <c r="D3370" s="50" t="s">
        <v>2067</v>
      </c>
      <c r="E3370" s="50" t="s">
        <v>2549</v>
      </c>
      <c r="F3370" s="50" t="s">
        <v>2067</v>
      </c>
      <c r="G3370" s="50" t="s">
        <v>2549</v>
      </c>
      <c r="H3370" s="51" t="s">
        <v>2550</v>
      </c>
      <c r="I3370" s="51" t="s">
        <v>2551</v>
      </c>
      <c r="J3370" s="98" t="s">
        <v>38</v>
      </c>
      <c r="K3370" s="53">
        <v>100</v>
      </c>
      <c r="L3370" s="30">
        <v>471010000</v>
      </c>
      <c r="M3370" s="445" t="s">
        <v>125</v>
      </c>
      <c r="N3370" s="54" t="s">
        <v>2115</v>
      </c>
      <c r="O3370" s="50" t="s">
        <v>2837</v>
      </c>
      <c r="P3370" s="49"/>
      <c r="Q3370" s="55" t="s">
        <v>2192</v>
      </c>
      <c r="R3370" s="50" t="s">
        <v>2553</v>
      </c>
      <c r="S3370" s="844"/>
      <c r="T3370" s="49" t="s">
        <v>51</v>
      </c>
      <c r="U3370" s="412"/>
      <c r="V3370" s="844">
        <v>1415000</v>
      </c>
      <c r="W3370" s="844">
        <v>1415000</v>
      </c>
      <c r="X3370" s="60">
        <f t="shared" si="240"/>
        <v>1584800.0000000002</v>
      </c>
      <c r="Y3370" s="58" t="s">
        <v>2072</v>
      </c>
      <c r="Z3370" s="50">
        <v>2016</v>
      </c>
      <c r="AA3370" s="50">
        <v>11</v>
      </c>
      <c r="AB3370" s="238" t="s">
        <v>2193</v>
      </c>
      <c r="AC3370" s="211" t="s">
        <v>209</v>
      </c>
      <c r="AD3370" s="196"/>
      <c r="AE3370" s="196"/>
      <c r="AF3370" s="196"/>
      <c r="AG3370" s="263"/>
      <c r="AH3370" s="263"/>
      <c r="AI3370" s="263"/>
      <c r="AJ3370" s="263"/>
      <c r="AK3370" s="2" t="s">
        <v>3862</v>
      </c>
      <c r="AL3370" s="190"/>
      <c r="AM3370" s="324"/>
      <c r="AN3370" s="324"/>
    </row>
    <row r="3371" spans="1:40" s="552" customFormat="1" ht="100.5" customHeight="1">
      <c r="A3371" s="540" t="s">
        <v>2838</v>
      </c>
      <c r="B3371" s="493" t="s">
        <v>243</v>
      </c>
      <c r="C3371" s="495" t="s">
        <v>2066</v>
      </c>
      <c r="D3371" s="495" t="s">
        <v>2067</v>
      </c>
      <c r="E3371" s="495" t="s">
        <v>2549</v>
      </c>
      <c r="F3371" s="495" t="s">
        <v>2067</v>
      </c>
      <c r="G3371" s="495" t="s">
        <v>2549</v>
      </c>
      <c r="H3371" s="543" t="s">
        <v>2550</v>
      </c>
      <c r="I3371" s="543" t="s">
        <v>2551</v>
      </c>
      <c r="J3371" s="699" t="s">
        <v>38</v>
      </c>
      <c r="K3371" s="541">
        <v>100</v>
      </c>
      <c r="L3371" s="542">
        <v>471010000</v>
      </c>
      <c r="M3371" s="533" t="s">
        <v>125</v>
      </c>
      <c r="N3371" s="700" t="s">
        <v>1233</v>
      </c>
      <c r="O3371" s="495" t="s">
        <v>2709</v>
      </c>
      <c r="P3371" s="493"/>
      <c r="Q3371" s="494" t="s">
        <v>2192</v>
      </c>
      <c r="R3371" s="495" t="s">
        <v>2553</v>
      </c>
      <c r="S3371" s="701"/>
      <c r="T3371" s="493" t="s">
        <v>51</v>
      </c>
      <c r="U3371" s="702"/>
      <c r="V3371" s="544">
        <v>406500</v>
      </c>
      <c r="W3371" s="544">
        <v>0</v>
      </c>
      <c r="X3371" s="545">
        <v>0</v>
      </c>
      <c r="Y3371" s="546" t="s">
        <v>2072</v>
      </c>
      <c r="Z3371" s="495">
        <v>2016</v>
      </c>
      <c r="AA3371" s="495"/>
      <c r="AB3371" s="499" t="s">
        <v>2193</v>
      </c>
      <c r="AC3371" s="547" t="s">
        <v>209</v>
      </c>
      <c r="AD3371" s="548"/>
      <c r="AE3371" s="548"/>
      <c r="AF3371" s="548"/>
      <c r="AG3371" s="549"/>
      <c r="AH3371" s="549"/>
      <c r="AI3371" s="549"/>
      <c r="AJ3371" s="549"/>
      <c r="AK3371" s="501" t="s">
        <v>2371</v>
      </c>
      <c r="AL3371" s="550"/>
      <c r="AM3371" s="551"/>
      <c r="AN3371" s="551"/>
    </row>
    <row r="3372" spans="1:40" s="192" customFormat="1" ht="100.5" customHeight="1">
      <c r="A3372" s="4" t="s">
        <v>4163</v>
      </c>
      <c r="B3372" s="49" t="s">
        <v>243</v>
      </c>
      <c r="C3372" s="50" t="s">
        <v>2066</v>
      </c>
      <c r="D3372" s="50" t="s">
        <v>2067</v>
      </c>
      <c r="E3372" s="50" t="s">
        <v>2549</v>
      </c>
      <c r="F3372" s="50" t="s">
        <v>2067</v>
      </c>
      <c r="G3372" s="50" t="s">
        <v>2549</v>
      </c>
      <c r="H3372" s="51" t="s">
        <v>2550</v>
      </c>
      <c r="I3372" s="51" t="s">
        <v>2551</v>
      </c>
      <c r="J3372" s="98" t="s">
        <v>38</v>
      </c>
      <c r="K3372" s="53">
        <v>100</v>
      </c>
      <c r="L3372" s="30">
        <v>471010000</v>
      </c>
      <c r="M3372" s="445" t="s">
        <v>125</v>
      </c>
      <c r="N3372" s="54" t="s">
        <v>2115</v>
      </c>
      <c r="O3372" s="50" t="s">
        <v>2709</v>
      </c>
      <c r="P3372" s="49"/>
      <c r="Q3372" s="55" t="s">
        <v>2192</v>
      </c>
      <c r="R3372" s="50" t="s">
        <v>2553</v>
      </c>
      <c r="S3372" s="844"/>
      <c r="T3372" s="49" t="s">
        <v>51</v>
      </c>
      <c r="U3372" s="412"/>
      <c r="V3372" s="93">
        <v>406500</v>
      </c>
      <c r="W3372" s="93">
        <v>406500</v>
      </c>
      <c r="X3372" s="60">
        <f t="shared" si="240"/>
        <v>455280.00000000006</v>
      </c>
      <c r="Y3372" s="58" t="s">
        <v>2072</v>
      </c>
      <c r="Z3372" s="50">
        <v>2016</v>
      </c>
      <c r="AA3372" s="50">
        <v>11</v>
      </c>
      <c r="AB3372" s="238" t="s">
        <v>2193</v>
      </c>
      <c r="AC3372" s="211" t="s">
        <v>209</v>
      </c>
      <c r="AD3372" s="196"/>
      <c r="AE3372" s="196"/>
      <c r="AF3372" s="196"/>
      <c r="AG3372" s="263"/>
      <c r="AH3372" s="263"/>
      <c r="AI3372" s="263"/>
      <c r="AJ3372" s="263"/>
      <c r="AK3372" s="2" t="s">
        <v>3862</v>
      </c>
      <c r="AL3372" s="190"/>
      <c r="AM3372" s="324"/>
      <c r="AN3372" s="324"/>
    </row>
    <row r="3373" spans="1:40" s="192" customFormat="1" ht="100.5" customHeight="1">
      <c r="A3373" s="4" t="s">
        <v>2839</v>
      </c>
      <c r="B3373" s="49" t="s">
        <v>243</v>
      </c>
      <c r="C3373" s="50" t="s">
        <v>2066</v>
      </c>
      <c r="D3373" s="50" t="s">
        <v>2067</v>
      </c>
      <c r="E3373" s="50" t="s">
        <v>2549</v>
      </c>
      <c r="F3373" s="50" t="s">
        <v>2067</v>
      </c>
      <c r="G3373" s="50" t="s">
        <v>2549</v>
      </c>
      <c r="H3373" s="51" t="s">
        <v>2550</v>
      </c>
      <c r="I3373" s="51" t="s">
        <v>2551</v>
      </c>
      <c r="J3373" s="52" t="s">
        <v>38</v>
      </c>
      <c r="K3373" s="53">
        <v>100</v>
      </c>
      <c r="L3373" s="95">
        <v>231010000</v>
      </c>
      <c r="M3373" s="5" t="s">
        <v>128</v>
      </c>
      <c r="N3373" s="54" t="s">
        <v>1233</v>
      </c>
      <c r="O3373" s="52" t="s">
        <v>2840</v>
      </c>
      <c r="P3373" s="49"/>
      <c r="Q3373" s="55" t="s">
        <v>2192</v>
      </c>
      <c r="R3373" s="50" t="s">
        <v>2553</v>
      </c>
      <c r="S3373" s="415"/>
      <c r="T3373" s="49" t="s">
        <v>51</v>
      </c>
      <c r="U3373" s="463"/>
      <c r="V3373" s="415">
        <v>338000</v>
      </c>
      <c r="W3373" s="415">
        <v>338000</v>
      </c>
      <c r="X3373" s="60">
        <f t="shared" si="240"/>
        <v>378560.00000000006</v>
      </c>
      <c r="Y3373" s="58" t="s">
        <v>2072</v>
      </c>
      <c r="Z3373" s="50">
        <v>2016</v>
      </c>
      <c r="AA3373" s="50"/>
      <c r="AB3373" s="238" t="s">
        <v>2193</v>
      </c>
      <c r="AC3373" s="211" t="s">
        <v>209</v>
      </c>
      <c r="AD3373" s="196"/>
      <c r="AE3373" s="196"/>
      <c r="AF3373" s="196"/>
      <c r="AG3373" s="263"/>
      <c r="AH3373" s="263"/>
      <c r="AI3373" s="263"/>
      <c r="AJ3373" s="263"/>
      <c r="AK3373" s="2" t="s">
        <v>2371</v>
      </c>
      <c r="AL3373" s="190"/>
      <c r="AM3373" s="324"/>
      <c r="AN3373" s="324"/>
    </row>
    <row r="3374" spans="1:40" s="192" customFormat="1" ht="100.5" customHeight="1">
      <c r="A3374" s="4" t="s">
        <v>2841</v>
      </c>
      <c r="B3374" s="49" t="s">
        <v>243</v>
      </c>
      <c r="C3374" s="50" t="s">
        <v>2066</v>
      </c>
      <c r="D3374" s="50" t="s">
        <v>2067</v>
      </c>
      <c r="E3374" s="50" t="s">
        <v>2549</v>
      </c>
      <c r="F3374" s="50" t="s">
        <v>2067</v>
      </c>
      <c r="G3374" s="50" t="s">
        <v>2549</v>
      </c>
      <c r="H3374" s="51" t="s">
        <v>2550</v>
      </c>
      <c r="I3374" s="51" t="s">
        <v>2551</v>
      </c>
      <c r="J3374" s="52" t="s">
        <v>38</v>
      </c>
      <c r="K3374" s="53">
        <v>100</v>
      </c>
      <c r="L3374" s="95">
        <v>231010000</v>
      </c>
      <c r="M3374" s="5" t="s">
        <v>128</v>
      </c>
      <c r="N3374" s="54" t="s">
        <v>1233</v>
      </c>
      <c r="O3374" s="49" t="s">
        <v>2431</v>
      </c>
      <c r="P3374" s="49"/>
      <c r="Q3374" s="55" t="s">
        <v>2192</v>
      </c>
      <c r="R3374" s="50" t="s">
        <v>2553</v>
      </c>
      <c r="S3374" s="415"/>
      <c r="T3374" s="49" t="s">
        <v>51</v>
      </c>
      <c r="U3374" s="463"/>
      <c r="V3374" s="415">
        <v>361100</v>
      </c>
      <c r="W3374" s="415">
        <v>361100</v>
      </c>
      <c r="X3374" s="60">
        <f t="shared" si="240"/>
        <v>404432.00000000006</v>
      </c>
      <c r="Y3374" s="58" t="s">
        <v>2072</v>
      </c>
      <c r="Z3374" s="50">
        <v>2016</v>
      </c>
      <c r="AA3374" s="50"/>
      <c r="AB3374" s="238" t="s">
        <v>2193</v>
      </c>
      <c r="AC3374" s="211" t="s">
        <v>209</v>
      </c>
      <c r="AD3374" s="196"/>
      <c r="AE3374" s="196"/>
      <c r="AF3374" s="196"/>
      <c r="AG3374" s="263"/>
      <c r="AH3374" s="263"/>
      <c r="AI3374" s="263"/>
      <c r="AJ3374" s="263"/>
      <c r="AK3374" s="2" t="s">
        <v>2371</v>
      </c>
      <c r="AL3374" s="190"/>
      <c r="AM3374" s="324"/>
      <c r="AN3374" s="324"/>
    </row>
    <row r="3375" spans="1:40" s="552" customFormat="1" ht="100.5" customHeight="1">
      <c r="A3375" s="540" t="s">
        <v>2842</v>
      </c>
      <c r="B3375" s="493" t="s">
        <v>243</v>
      </c>
      <c r="C3375" s="495" t="s">
        <v>2066</v>
      </c>
      <c r="D3375" s="495" t="s">
        <v>2067</v>
      </c>
      <c r="E3375" s="495" t="s">
        <v>2549</v>
      </c>
      <c r="F3375" s="495" t="s">
        <v>2067</v>
      </c>
      <c r="G3375" s="495" t="s">
        <v>2549</v>
      </c>
      <c r="H3375" s="543" t="s">
        <v>2550</v>
      </c>
      <c r="I3375" s="543" t="s">
        <v>2551</v>
      </c>
      <c r="J3375" s="699" t="s">
        <v>38</v>
      </c>
      <c r="K3375" s="541">
        <v>100</v>
      </c>
      <c r="L3375" s="542">
        <v>271010000</v>
      </c>
      <c r="M3375" s="495" t="s">
        <v>127</v>
      </c>
      <c r="N3375" s="700" t="s">
        <v>1233</v>
      </c>
      <c r="O3375" s="493" t="s">
        <v>2843</v>
      </c>
      <c r="P3375" s="493"/>
      <c r="Q3375" s="494" t="s">
        <v>2192</v>
      </c>
      <c r="R3375" s="495" t="s">
        <v>2553</v>
      </c>
      <c r="S3375" s="701"/>
      <c r="T3375" s="493" t="s">
        <v>51</v>
      </c>
      <c r="U3375" s="702"/>
      <c r="V3375" s="701">
        <v>42073</v>
      </c>
      <c r="W3375" s="701">
        <v>0</v>
      </c>
      <c r="X3375" s="545">
        <v>0</v>
      </c>
      <c r="Y3375" s="546" t="s">
        <v>2072</v>
      </c>
      <c r="Z3375" s="495">
        <v>2016</v>
      </c>
      <c r="AA3375" s="495"/>
      <c r="AB3375" s="499" t="s">
        <v>2193</v>
      </c>
      <c r="AC3375" s="547" t="s">
        <v>209</v>
      </c>
      <c r="AD3375" s="548"/>
      <c r="AE3375" s="548"/>
      <c r="AF3375" s="548"/>
      <c r="AG3375" s="549"/>
      <c r="AH3375" s="549"/>
      <c r="AI3375" s="549"/>
      <c r="AJ3375" s="549"/>
      <c r="AK3375" s="501" t="s">
        <v>2371</v>
      </c>
      <c r="AL3375" s="550"/>
      <c r="AM3375" s="551"/>
      <c r="AN3375" s="551"/>
    </row>
    <row r="3376" spans="1:40" s="192" customFormat="1" ht="100.5" customHeight="1">
      <c r="A3376" s="4" t="s">
        <v>3850</v>
      </c>
      <c r="B3376" s="49" t="s">
        <v>243</v>
      </c>
      <c r="C3376" s="50" t="s">
        <v>2066</v>
      </c>
      <c r="D3376" s="50" t="s">
        <v>2067</v>
      </c>
      <c r="E3376" s="50" t="s">
        <v>2549</v>
      </c>
      <c r="F3376" s="50" t="s">
        <v>2067</v>
      </c>
      <c r="G3376" s="50" t="s">
        <v>2549</v>
      </c>
      <c r="H3376" s="51" t="s">
        <v>2550</v>
      </c>
      <c r="I3376" s="51" t="s">
        <v>2551</v>
      </c>
      <c r="J3376" s="98" t="s">
        <v>1135</v>
      </c>
      <c r="K3376" s="53">
        <v>100</v>
      </c>
      <c r="L3376" s="30">
        <v>271010000</v>
      </c>
      <c r="M3376" s="8" t="s">
        <v>127</v>
      </c>
      <c r="N3376" s="54" t="s">
        <v>1233</v>
      </c>
      <c r="O3376" s="49" t="s">
        <v>2843</v>
      </c>
      <c r="P3376" s="49"/>
      <c r="Q3376" s="55" t="s">
        <v>2192</v>
      </c>
      <c r="R3376" s="50" t="s">
        <v>3847</v>
      </c>
      <c r="S3376" s="415"/>
      <c r="T3376" s="49" t="s">
        <v>51</v>
      </c>
      <c r="U3376" s="412"/>
      <c r="V3376" s="415">
        <v>42073</v>
      </c>
      <c r="W3376" s="415">
        <v>42073</v>
      </c>
      <c r="X3376" s="60">
        <f t="shared" ref="X3376" si="247">W3376*1.12</f>
        <v>47121.760000000002</v>
      </c>
      <c r="Y3376" s="58" t="s">
        <v>2072</v>
      </c>
      <c r="Z3376" s="50">
        <v>2016</v>
      </c>
      <c r="AA3376" s="50" t="s">
        <v>3851</v>
      </c>
      <c r="AB3376" s="238" t="s">
        <v>2193</v>
      </c>
      <c r="AC3376" s="211"/>
      <c r="AD3376" s="196"/>
      <c r="AE3376" s="196"/>
      <c r="AF3376" s="196"/>
      <c r="AG3376" s="263"/>
      <c r="AH3376" s="263"/>
      <c r="AI3376" s="263"/>
      <c r="AJ3376" s="263"/>
      <c r="AK3376" s="2" t="s">
        <v>2371</v>
      </c>
      <c r="AL3376" s="190"/>
      <c r="AM3376" s="324"/>
      <c r="AN3376" s="324"/>
    </row>
    <row r="3377" spans="1:40" s="552" customFormat="1" ht="100.5" customHeight="1">
      <c r="A3377" s="540" t="s">
        <v>2844</v>
      </c>
      <c r="B3377" s="493" t="s">
        <v>243</v>
      </c>
      <c r="C3377" s="495" t="s">
        <v>2066</v>
      </c>
      <c r="D3377" s="495" t="s">
        <v>2067</v>
      </c>
      <c r="E3377" s="495" t="s">
        <v>2549</v>
      </c>
      <c r="F3377" s="495" t="s">
        <v>2067</v>
      </c>
      <c r="G3377" s="495" t="s">
        <v>2549</v>
      </c>
      <c r="H3377" s="543" t="s">
        <v>2550</v>
      </c>
      <c r="I3377" s="543" t="s">
        <v>2551</v>
      </c>
      <c r="J3377" s="699" t="s">
        <v>38</v>
      </c>
      <c r="K3377" s="541">
        <v>100</v>
      </c>
      <c r="L3377" s="542">
        <v>271010000</v>
      </c>
      <c r="M3377" s="495" t="s">
        <v>127</v>
      </c>
      <c r="N3377" s="700" t="s">
        <v>1233</v>
      </c>
      <c r="O3377" s="493" t="s">
        <v>264</v>
      </c>
      <c r="P3377" s="493"/>
      <c r="Q3377" s="494" t="s">
        <v>2192</v>
      </c>
      <c r="R3377" s="495" t="s">
        <v>2553</v>
      </c>
      <c r="S3377" s="701"/>
      <c r="T3377" s="493" t="s">
        <v>51</v>
      </c>
      <c r="U3377" s="702"/>
      <c r="V3377" s="701">
        <v>373500</v>
      </c>
      <c r="W3377" s="701">
        <v>0</v>
      </c>
      <c r="X3377" s="545">
        <v>0</v>
      </c>
      <c r="Y3377" s="546" t="s">
        <v>2072</v>
      </c>
      <c r="Z3377" s="495">
        <v>2016</v>
      </c>
      <c r="AA3377" s="495"/>
      <c r="AB3377" s="499" t="s">
        <v>2193</v>
      </c>
      <c r="AC3377" s="547" t="s">
        <v>209</v>
      </c>
      <c r="AD3377" s="548"/>
      <c r="AE3377" s="548"/>
      <c r="AF3377" s="548"/>
      <c r="AG3377" s="549"/>
      <c r="AH3377" s="549"/>
      <c r="AI3377" s="549"/>
      <c r="AJ3377" s="549"/>
      <c r="AK3377" s="501" t="s">
        <v>2371</v>
      </c>
      <c r="AL3377" s="550"/>
      <c r="AM3377" s="551"/>
      <c r="AN3377" s="551"/>
    </row>
    <row r="3378" spans="1:40" s="192" customFormat="1" ht="100.5" customHeight="1">
      <c r="A3378" s="4" t="s">
        <v>3852</v>
      </c>
      <c r="B3378" s="49" t="s">
        <v>243</v>
      </c>
      <c r="C3378" s="50" t="s">
        <v>2066</v>
      </c>
      <c r="D3378" s="50" t="s">
        <v>2067</v>
      </c>
      <c r="E3378" s="50" t="s">
        <v>2549</v>
      </c>
      <c r="F3378" s="50" t="s">
        <v>2067</v>
      </c>
      <c r="G3378" s="50" t="s">
        <v>2549</v>
      </c>
      <c r="H3378" s="51" t="s">
        <v>2550</v>
      </c>
      <c r="I3378" s="51" t="s">
        <v>2551</v>
      </c>
      <c r="J3378" s="98" t="s">
        <v>1135</v>
      </c>
      <c r="K3378" s="53">
        <v>100</v>
      </c>
      <c r="L3378" s="30">
        <v>271010000</v>
      </c>
      <c r="M3378" s="8" t="s">
        <v>127</v>
      </c>
      <c r="N3378" s="54" t="s">
        <v>1233</v>
      </c>
      <c r="O3378" s="49" t="s">
        <v>264</v>
      </c>
      <c r="P3378" s="49"/>
      <c r="Q3378" s="55" t="s">
        <v>2192</v>
      </c>
      <c r="R3378" s="50" t="s">
        <v>3847</v>
      </c>
      <c r="S3378" s="415"/>
      <c r="T3378" s="49" t="s">
        <v>51</v>
      </c>
      <c r="U3378" s="463"/>
      <c r="V3378" s="415">
        <v>373500</v>
      </c>
      <c r="W3378" s="415">
        <v>373500</v>
      </c>
      <c r="X3378" s="60">
        <f t="shared" ref="X3378" si="248">W3378*1.12</f>
        <v>418320.00000000006</v>
      </c>
      <c r="Y3378" s="58" t="s">
        <v>2072</v>
      </c>
      <c r="Z3378" s="50">
        <v>2016</v>
      </c>
      <c r="AA3378" s="50" t="s">
        <v>3851</v>
      </c>
      <c r="AB3378" s="238" t="s">
        <v>2193</v>
      </c>
      <c r="AC3378" s="211"/>
      <c r="AD3378" s="196"/>
      <c r="AE3378" s="196"/>
      <c r="AF3378" s="196"/>
      <c r="AG3378" s="263"/>
      <c r="AH3378" s="263"/>
      <c r="AI3378" s="263"/>
      <c r="AJ3378" s="263"/>
      <c r="AK3378" s="2" t="s">
        <v>2371</v>
      </c>
      <c r="AL3378" s="190"/>
      <c r="AM3378" s="324"/>
      <c r="AN3378" s="324"/>
    </row>
    <row r="3379" spans="1:40" s="192" customFormat="1" ht="100.5" customHeight="1">
      <c r="A3379" s="74" t="s">
        <v>2957</v>
      </c>
      <c r="B3379" s="359" t="s">
        <v>33</v>
      </c>
      <c r="C3379" s="359" t="s">
        <v>1552</v>
      </c>
      <c r="D3379" s="359" t="s">
        <v>1553</v>
      </c>
      <c r="E3379" s="359" t="s">
        <v>1554</v>
      </c>
      <c r="F3379" s="359" t="s">
        <v>1561</v>
      </c>
      <c r="G3379" s="359" t="s">
        <v>1554</v>
      </c>
      <c r="H3379" s="359" t="s">
        <v>2958</v>
      </c>
      <c r="I3379" s="359" t="s">
        <v>2959</v>
      </c>
      <c r="J3379" s="359" t="s">
        <v>38</v>
      </c>
      <c r="K3379" s="359">
        <v>0</v>
      </c>
      <c r="L3379" s="294">
        <v>711000000</v>
      </c>
      <c r="M3379" s="295" t="s">
        <v>73</v>
      </c>
      <c r="N3379" s="329" t="s">
        <v>841</v>
      </c>
      <c r="O3379" s="359" t="s">
        <v>2960</v>
      </c>
      <c r="P3379" s="359"/>
      <c r="Q3379" s="359" t="s">
        <v>2961</v>
      </c>
      <c r="R3379" s="359" t="s">
        <v>2962</v>
      </c>
      <c r="S3379" s="359"/>
      <c r="T3379" s="326" t="s">
        <v>51</v>
      </c>
      <c r="U3379" s="308"/>
      <c r="V3379" s="625">
        <v>77112000</v>
      </c>
      <c r="W3379" s="625">
        <v>77112000</v>
      </c>
      <c r="X3379" s="625">
        <f t="shared" si="240"/>
        <v>86365440.000000015</v>
      </c>
      <c r="Y3379" s="332"/>
      <c r="Z3379" s="359">
        <v>2016</v>
      </c>
      <c r="AA3379" s="332"/>
      <c r="AB3379" s="356" t="s">
        <v>720</v>
      </c>
      <c r="AC3379" s="356" t="s">
        <v>1225</v>
      </c>
      <c r="AD3379" s="290"/>
      <c r="AE3379" s="290"/>
      <c r="AF3379" s="290"/>
      <c r="AG3379" s="290"/>
      <c r="AH3379" s="290"/>
      <c r="AI3379" s="290"/>
      <c r="AJ3379" s="290"/>
      <c r="AK3379" s="290" t="s">
        <v>2963</v>
      </c>
      <c r="AL3379" s="99"/>
      <c r="AM3379" s="190"/>
      <c r="AN3379" s="191"/>
    </row>
    <row r="3380" spans="1:40" s="552" customFormat="1" ht="100.5" customHeight="1">
      <c r="A3380" s="515" t="s">
        <v>2964</v>
      </c>
      <c r="B3380" s="536" t="s">
        <v>33</v>
      </c>
      <c r="C3380" s="533" t="s">
        <v>2965</v>
      </c>
      <c r="D3380" s="533" t="s">
        <v>2966</v>
      </c>
      <c r="E3380" s="533" t="s">
        <v>2966</v>
      </c>
      <c r="F3380" s="533" t="s">
        <v>2967</v>
      </c>
      <c r="G3380" s="533" t="s">
        <v>2967</v>
      </c>
      <c r="H3380" s="636" t="s">
        <v>2968</v>
      </c>
      <c r="I3380" s="636" t="s">
        <v>2969</v>
      </c>
      <c r="J3380" s="635" t="s">
        <v>1135</v>
      </c>
      <c r="K3380" s="637">
        <v>100</v>
      </c>
      <c r="L3380" s="739">
        <v>711000000</v>
      </c>
      <c r="M3380" s="693" t="s">
        <v>73</v>
      </c>
      <c r="N3380" s="732" t="s">
        <v>1233</v>
      </c>
      <c r="O3380" s="693" t="s">
        <v>73</v>
      </c>
      <c r="P3380" s="584"/>
      <c r="Q3380" s="534" t="s">
        <v>642</v>
      </c>
      <c r="R3380" s="584" t="s">
        <v>643</v>
      </c>
      <c r="S3380" s="584"/>
      <c r="T3380" s="587" t="s">
        <v>51</v>
      </c>
      <c r="U3380" s="524"/>
      <c r="V3380" s="524">
        <v>5000000</v>
      </c>
      <c r="W3380" s="524">
        <v>0</v>
      </c>
      <c r="X3380" s="524">
        <v>0</v>
      </c>
      <c r="Y3380" s="635"/>
      <c r="Z3380" s="638">
        <v>2016</v>
      </c>
      <c r="AA3380" s="536"/>
      <c r="AB3380" s="595" t="s">
        <v>2970</v>
      </c>
      <c r="AC3380" s="595"/>
      <c r="AD3380" s="595"/>
      <c r="AE3380" s="595"/>
      <c r="AF3380" s="595"/>
      <c r="AG3380" s="595"/>
      <c r="AH3380" s="595"/>
      <c r="AI3380" s="595"/>
      <c r="AJ3380" s="595"/>
      <c r="AK3380" s="881" t="s">
        <v>4245</v>
      </c>
      <c r="AL3380" s="555"/>
      <c r="AM3380" s="555"/>
    </row>
    <row r="3381" spans="1:40" s="552" customFormat="1" ht="100.5" customHeight="1">
      <c r="A3381" s="515" t="s">
        <v>4250</v>
      </c>
      <c r="B3381" s="536" t="s">
        <v>33</v>
      </c>
      <c r="C3381" s="533" t="s">
        <v>2965</v>
      </c>
      <c r="D3381" s="533" t="s">
        <v>2966</v>
      </c>
      <c r="E3381" s="533" t="s">
        <v>2966</v>
      </c>
      <c r="F3381" s="533" t="s">
        <v>2967</v>
      </c>
      <c r="G3381" s="533" t="s">
        <v>2967</v>
      </c>
      <c r="H3381" s="636" t="s">
        <v>2968</v>
      </c>
      <c r="I3381" s="636" t="s">
        <v>2969</v>
      </c>
      <c r="J3381" s="635" t="s">
        <v>1135</v>
      </c>
      <c r="K3381" s="637">
        <v>100</v>
      </c>
      <c r="L3381" s="739">
        <v>711000000</v>
      </c>
      <c r="M3381" s="693" t="s">
        <v>73</v>
      </c>
      <c r="N3381" s="732" t="s">
        <v>1233</v>
      </c>
      <c r="O3381" s="693" t="s">
        <v>73</v>
      </c>
      <c r="P3381" s="584"/>
      <c r="Q3381" s="534" t="s">
        <v>642</v>
      </c>
      <c r="R3381" s="584" t="s">
        <v>643</v>
      </c>
      <c r="S3381" s="584"/>
      <c r="T3381" s="587" t="s">
        <v>51</v>
      </c>
      <c r="U3381" s="524"/>
      <c r="V3381" s="524">
        <v>5000000</v>
      </c>
      <c r="W3381" s="524">
        <v>0</v>
      </c>
      <c r="X3381" s="524">
        <v>0</v>
      </c>
      <c r="Y3381" s="635"/>
      <c r="Z3381" s="638">
        <v>2016</v>
      </c>
      <c r="AA3381" s="536" t="s">
        <v>3133</v>
      </c>
      <c r="AB3381" s="595" t="s">
        <v>2970</v>
      </c>
      <c r="AC3381" s="595"/>
      <c r="AD3381" s="595"/>
      <c r="AE3381" s="595"/>
      <c r="AF3381" s="595"/>
      <c r="AG3381" s="595"/>
      <c r="AH3381" s="595"/>
      <c r="AI3381" s="595"/>
      <c r="AJ3381" s="595"/>
      <c r="AK3381" s="881" t="s">
        <v>4245</v>
      </c>
      <c r="AL3381" s="555"/>
      <c r="AM3381" s="555"/>
    </row>
    <row r="3382" spans="1:40" s="192" customFormat="1" ht="100.5" customHeight="1">
      <c r="A3382" s="74" t="s">
        <v>2972</v>
      </c>
      <c r="B3382" s="620" t="s">
        <v>33</v>
      </c>
      <c r="C3382" s="288" t="s">
        <v>2973</v>
      </c>
      <c r="D3382" s="288" t="s">
        <v>500</v>
      </c>
      <c r="E3382" s="288" t="s">
        <v>500</v>
      </c>
      <c r="F3382" s="288" t="s">
        <v>500</v>
      </c>
      <c r="G3382" s="288" t="s">
        <v>500</v>
      </c>
      <c r="H3382" s="357" t="s">
        <v>2974</v>
      </c>
      <c r="I3382" s="357" t="s">
        <v>2975</v>
      </c>
      <c r="J3382" s="355" t="s">
        <v>1135</v>
      </c>
      <c r="K3382" s="358">
        <v>100</v>
      </c>
      <c r="L3382" s="626">
        <v>711000000</v>
      </c>
      <c r="M3382" s="624" t="s">
        <v>73</v>
      </c>
      <c r="N3382" s="331" t="s">
        <v>1233</v>
      </c>
      <c r="O3382" s="624" t="s">
        <v>73</v>
      </c>
      <c r="P3382" s="359"/>
      <c r="Q3382" s="308" t="s">
        <v>642</v>
      </c>
      <c r="R3382" s="359" t="s">
        <v>643</v>
      </c>
      <c r="S3382" s="359"/>
      <c r="T3382" s="326" t="s">
        <v>51</v>
      </c>
      <c r="U3382" s="625"/>
      <c r="V3382" s="625">
        <v>1160402.3399999999</v>
      </c>
      <c r="W3382" s="625">
        <v>1160402.3399999999</v>
      </c>
      <c r="X3382" s="625">
        <f t="shared" ref="X3382" si="249">W3382*1.12</f>
        <v>1299650.6207999999</v>
      </c>
      <c r="Y3382" s="355"/>
      <c r="Z3382" s="360">
        <v>2016</v>
      </c>
      <c r="AA3382" s="620"/>
      <c r="AB3382" s="623" t="s">
        <v>2970</v>
      </c>
      <c r="AC3382" s="623"/>
      <c r="AD3382" s="623"/>
      <c r="AE3382" s="623"/>
      <c r="AF3382" s="623"/>
      <c r="AG3382" s="623"/>
      <c r="AH3382" s="623"/>
      <c r="AI3382" s="623"/>
      <c r="AJ3382" s="623"/>
      <c r="AK3382" s="623" t="s">
        <v>2971</v>
      </c>
      <c r="AL3382" s="99"/>
      <c r="AM3382" s="99"/>
    </row>
    <row r="3383" spans="1:40" s="192" customFormat="1" ht="100.5" customHeight="1">
      <c r="A3383" s="74" t="s">
        <v>2976</v>
      </c>
      <c r="B3383" s="620" t="s">
        <v>33</v>
      </c>
      <c r="C3383" s="288" t="s">
        <v>2973</v>
      </c>
      <c r="D3383" s="288" t="s">
        <v>500</v>
      </c>
      <c r="E3383" s="288" t="s">
        <v>500</v>
      </c>
      <c r="F3383" s="288" t="s">
        <v>500</v>
      </c>
      <c r="G3383" s="288" t="s">
        <v>500</v>
      </c>
      <c r="H3383" s="357" t="s">
        <v>2974</v>
      </c>
      <c r="I3383" s="357" t="s">
        <v>2975</v>
      </c>
      <c r="J3383" s="355" t="s">
        <v>1135</v>
      </c>
      <c r="K3383" s="358">
        <v>100</v>
      </c>
      <c r="L3383" s="621">
        <v>271010000</v>
      </c>
      <c r="M3383" s="288" t="s">
        <v>127</v>
      </c>
      <c r="N3383" s="331" t="s">
        <v>1233</v>
      </c>
      <c r="O3383" s="624" t="s">
        <v>2977</v>
      </c>
      <c r="P3383" s="359"/>
      <c r="Q3383" s="308" t="s">
        <v>642</v>
      </c>
      <c r="R3383" s="359" t="s">
        <v>643</v>
      </c>
      <c r="S3383" s="359"/>
      <c r="T3383" s="326" t="s">
        <v>51</v>
      </c>
      <c r="U3383" s="625"/>
      <c r="V3383" s="625">
        <v>613000</v>
      </c>
      <c r="W3383" s="625">
        <v>613000</v>
      </c>
      <c r="X3383" s="625">
        <f>W3383*1.12</f>
        <v>686560.00000000012</v>
      </c>
      <c r="Y3383" s="355"/>
      <c r="Z3383" s="360">
        <v>2016</v>
      </c>
      <c r="AA3383" s="620"/>
      <c r="AB3383" s="623" t="s">
        <v>2970</v>
      </c>
      <c r="AC3383" s="623"/>
      <c r="AD3383" s="623"/>
      <c r="AE3383" s="623"/>
      <c r="AF3383" s="623"/>
      <c r="AG3383" s="623"/>
      <c r="AH3383" s="623"/>
      <c r="AI3383" s="623"/>
      <c r="AJ3383" s="623"/>
      <c r="AK3383" s="623" t="s">
        <v>2971</v>
      </c>
      <c r="AL3383" s="99"/>
      <c r="AM3383" s="99"/>
    </row>
    <row r="3384" spans="1:40" s="192" customFormat="1" ht="100.5" customHeight="1">
      <c r="A3384" s="74" t="s">
        <v>2978</v>
      </c>
      <c r="B3384" s="620" t="s">
        <v>33</v>
      </c>
      <c r="C3384" s="288" t="s">
        <v>2973</v>
      </c>
      <c r="D3384" s="288" t="s">
        <v>500</v>
      </c>
      <c r="E3384" s="288" t="s">
        <v>500</v>
      </c>
      <c r="F3384" s="288" t="s">
        <v>500</v>
      </c>
      <c r="G3384" s="288" t="s">
        <v>500</v>
      </c>
      <c r="H3384" s="357" t="s">
        <v>2974</v>
      </c>
      <c r="I3384" s="357" t="s">
        <v>2975</v>
      </c>
      <c r="J3384" s="355" t="s">
        <v>1135</v>
      </c>
      <c r="K3384" s="358">
        <v>100</v>
      </c>
      <c r="L3384" s="309">
        <v>231010000</v>
      </c>
      <c r="M3384" s="620" t="s">
        <v>128</v>
      </c>
      <c r="N3384" s="331" t="s">
        <v>1233</v>
      </c>
      <c r="O3384" s="624" t="s">
        <v>2979</v>
      </c>
      <c r="P3384" s="359"/>
      <c r="Q3384" s="308" t="s">
        <v>642</v>
      </c>
      <c r="R3384" s="359" t="s">
        <v>643</v>
      </c>
      <c r="S3384" s="359"/>
      <c r="T3384" s="326" t="s">
        <v>51</v>
      </c>
      <c r="U3384" s="625"/>
      <c r="V3384" s="625">
        <v>531000</v>
      </c>
      <c r="W3384" s="625">
        <v>531000</v>
      </c>
      <c r="X3384" s="625">
        <f t="shared" ref="X3384:X3424" si="250">W3384*1.12</f>
        <v>594720</v>
      </c>
      <c r="Y3384" s="355"/>
      <c r="Z3384" s="360">
        <v>2016</v>
      </c>
      <c r="AA3384" s="620"/>
      <c r="AB3384" s="623" t="s">
        <v>2970</v>
      </c>
      <c r="AC3384" s="623"/>
      <c r="AD3384" s="623"/>
      <c r="AE3384" s="623"/>
      <c r="AF3384" s="623"/>
      <c r="AG3384" s="623"/>
      <c r="AH3384" s="623"/>
      <c r="AI3384" s="623"/>
      <c r="AJ3384" s="623"/>
      <c r="AK3384" s="623" t="s">
        <v>2971</v>
      </c>
      <c r="AL3384" s="99"/>
      <c r="AM3384" s="99"/>
    </row>
    <row r="3385" spans="1:40" s="192" customFormat="1" ht="100.5" customHeight="1">
      <c r="A3385" s="74" t="s">
        <v>2980</v>
      </c>
      <c r="B3385" s="620" t="s">
        <v>33</v>
      </c>
      <c r="C3385" s="288" t="s">
        <v>2973</v>
      </c>
      <c r="D3385" s="288" t="s">
        <v>500</v>
      </c>
      <c r="E3385" s="288" t="s">
        <v>500</v>
      </c>
      <c r="F3385" s="288" t="s">
        <v>500</v>
      </c>
      <c r="G3385" s="288" t="s">
        <v>500</v>
      </c>
      <c r="H3385" s="357" t="s">
        <v>2974</v>
      </c>
      <c r="I3385" s="357" t="s">
        <v>2975</v>
      </c>
      <c r="J3385" s="355" t="s">
        <v>1135</v>
      </c>
      <c r="K3385" s="358">
        <v>100</v>
      </c>
      <c r="L3385" s="441">
        <v>151010000</v>
      </c>
      <c r="M3385" s="620" t="s">
        <v>82</v>
      </c>
      <c r="N3385" s="331" t="s">
        <v>1233</v>
      </c>
      <c r="O3385" s="624" t="s">
        <v>2981</v>
      </c>
      <c r="P3385" s="359"/>
      <c r="Q3385" s="308" t="s">
        <v>642</v>
      </c>
      <c r="R3385" s="359" t="s">
        <v>643</v>
      </c>
      <c r="S3385" s="359"/>
      <c r="T3385" s="326" t="s">
        <v>51</v>
      </c>
      <c r="U3385" s="625"/>
      <c r="V3385" s="625">
        <v>499176.4</v>
      </c>
      <c r="W3385" s="625">
        <v>499176.4</v>
      </c>
      <c r="X3385" s="625">
        <f t="shared" si="250"/>
        <v>559077.56800000009</v>
      </c>
      <c r="Y3385" s="355"/>
      <c r="Z3385" s="360">
        <v>2016</v>
      </c>
      <c r="AA3385" s="620"/>
      <c r="AB3385" s="623" t="s">
        <v>2970</v>
      </c>
      <c r="AC3385" s="623"/>
      <c r="AD3385" s="623"/>
      <c r="AE3385" s="623"/>
      <c r="AF3385" s="623"/>
      <c r="AG3385" s="623"/>
      <c r="AH3385" s="623"/>
      <c r="AI3385" s="623"/>
      <c r="AJ3385" s="623"/>
      <c r="AK3385" s="623" t="s">
        <v>2971</v>
      </c>
      <c r="AL3385" s="99"/>
      <c r="AM3385" s="99"/>
    </row>
    <row r="3386" spans="1:40" s="192" customFormat="1" ht="100.5" customHeight="1">
      <c r="A3386" s="74" t="s">
        <v>2982</v>
      </c>
      <c r="B3386" s="620" t="s">
        <v>33</v>
      </c>
      <c r="C3386" s="288" t="s">
        <v>2973</v>
      </c>
      <c r="D3386" s="288" t="s">
        <v>500</v>
      </c>
      <c r="E3386" s="288" t="s">
        <v>500</v>
      </c>
      <c r="F3386" s="288" t="s">
        <v>500</v>
      </c>
      <c r="G3386" s="288" t="s">
        <v>500</v>
      </c>
      <c r="H3386" s="357" t="s">
        <v>2974</v>
      </c>
      <c r="I3386" s="357" t="s">
        <v>2975</v>
      </c>
      <c r="J3386" s="355" t="s">
        <v>1135</v>
      </c>
      <c r="K3386" s="358">
        <v>100</v>
      </c>
      <c r="L3386" s="620">
        <v>271034100</v>
      </c>
      <c r="M3386" s="624" t="s">
        <v>84</v>
      </c>
      <c r="N3386" s="331" t="s">
        <v>1233</v>
      </c>
      <c r="O3386" s="624" t="s">
        <v>2983</v>
      </c>
      <c r="P3386" s="359"/>
      <c r="Q3386" s="308" t="s">
        <v>642</v>
      </c>
      <c r="R3386" s="359" t="s">
        <v>643</v>
      </c>
      <c r="S3386" s="359"/>
      <c r="T3386" s="326" t="s">
        <v>51</v>
      </c>
      <c r="U3386" s="625"/>
      <c r="V3386" s="625">
        <v>552530</v>
      </c>
      <c r="W3386" s="625">
        <v>552530</v>
      </c>
      <c r="X3386" s="625">
        <f t="shared" si="250"/>
        <v>618833.60000000009</v>
      </c>
      <c r="Y3386" s="355"/>
      <c r="Z3386" s="360">
        <v>2016</v>
      </c>
      <c r="AA3386" s="620"/>
      <c r="AB3386" s="623" t="s">
        <v>2970</v>
      </c>
      <c r="AC3386" s="623"/>
      <c r="AD3386" s="623"/>
      <c r="AE3386" s="623"/>
      <c r="AF3386" s="623"/>
      <c r="AG3386" s="623"/>
      <c r="AH3386" s="623"/>
      <c r="AI3386" s="623"/>
      <c r="AJ3386" s="623"/>
      <c r="AK3386" s="623" t="s">
        <v>2971</v>
      </c>
      <c r="AL3386" s="99"/>
      <c r="AM3386" s="99"/>
    </row>
    <row r="3387" spans="1:40" s="192" customFormat="1" ht="100.5" customHeight="1">
      <c r="A3387" s="74" t="s">
        <v>2984</v>
      </c>
      <c r="B3387" s="620" t="s">
        <v>33</v>
      </c>
      <c r="C3387" s="288" t="s">
        <v>2973</v>
      </c>
      <c r="D3387" s="288" t="s">
        <v>500</v>
      </c>
      <c r="E3387" s="288" t="s">
        <v>500</v>
      </c>
      <c r="F3387" s="288" t="s">
        <v>500</v>
      </c>
      <c r="G3387" s="288" t="s">
        <v>500</v>
      </c>
      <c r="H3387" s="357" t="s">
        <v>2974</v>
      </c>
      <c r="I3387" s="357" t="s">
        <v>2975</v>
      </c>
      <c r="J3387" s="355" t="s">
        <v>1135</v>
      </c>
      <c r="K3387" s="358">
        <v>100</v>
      </c>
      <c r="L3387" s="621">
        <v>471010000</v>
      </c>
      <c r="M3387" s="288" t="s">
        <v>125</v>
      </c>
      <c r="N3387" s="331" t="s">
        <v>1233</v>
      </c>
      <c r="O3387" s="624" t="s">
        <v>1541</v>
      </c>
      <c r="P3387" s="359"/>
      <c r="Q3387" s="308" t="s">
        <v>642</v>
      </c>
      <c r="R3387" s="359" t="s">
        <v>643</v>
      </c>
      <c r="S3387" s="359"/>
      <c r="T3387" s="326" t="s">
        <v>51</v>
      </c>
      <c r="U3387" s="625"/>
      <c r="V3387" s="625">
        <v>395200</v>
      </c>
      <c r="W3387" s="625">
        <v>395200</v>
      </c>
      <c r="X3387" s="625">
        <f t="shared" si="250"/>
        <v>442624.00000000006</v>
      </c>
      <c r="Y3387" s="355"/>
      <c r="Z3387" s="360">
        <v>2016</v>
      </c>
      <c r="AA3387" s="620"/>
      <c r="AB3387" s="623" t="s">
        <v>2970</v>
      </c>
      <c r="AC3387" s="623"/>
      <c r="AD3387" s="623"/>
      <c r="AE3387" s="623"/>
      <c r="AF3387" s="623"/>
      <c r="AG3387" s="623"/>
      <c r="AH3387" s="623"/>
      <c r="AI3387" s="623"/>
      <c r="AJ3387" s="623"/>
      <c r="AK3387" s="623" t="s">
        <v>2971</v>
      </c>
      <c r="AL3387" s="99"/>
      <c r="AM3387" s="99"/>
    </row>
    <row r="3388" spans="1:40" s="192" customFormat="1" ht="100.5" customHeight="1">
      <c r="A3388" s="74" t="s">
        <v>2985</v>
      </c>
      <c r="B3388" s="620" t="s">
        <v>33</v>
      </c>
      <c r="C3388" s="288" t="s">
        <v>2973</v>
      </c>
      <c r="D3388" s="288" t="s">
        <v>500</v>
      </c>
      <c r="E3388" s="288" t="s">
        <v>500</v>
      </c>
      <c r="F3388" s="288" t="s">
        <v>500</v>
      </c>
      <c r="G3388" s="288" t="s">
        <v>500</v>
      </c>
      <c r="H3388" s="357" t="s">
        <v>2974</v>
      </c>
      <c r="I3388" s="357" t="s">
        <v>2975</v>
      </c>
      <c r="J3388" s="355" t="s">
        <v>1135</v>
      </c>
      <c r="K3388" s="358">
        <v>100</v>
      </c>
      <c r="L3388" s="620">
        <v>511010000</v>
      </c>
      <c r="M3388" s="620" t="s">
        <v>87</v>
      </c>
      <c r="N3388" s="331" t="s">
        <v>1233</v>
      </c>
      <c r="O3388" s="624" t="s">
        <v>2986</v>
      </c>
      <c r="P3388" s="359"/>
      <c r="Q3388" s="308" t="s">
        <v>642</v>
      </c>
      <c r="R3388" s="359" t="s">
        <v>643</v>
      </c>
      <c r="S3388" s="359"/>
      <c r="T3388" s="326" t="s">
        <v>51</v>
      </c>
      <c r="U3388" s="625"/>
      <c r="V3388" s="625">
        <v>490506</v>
      </c>
      <c r="W3388" s="625">
        <v>490506</v>
      </c>
      <c r="X3388" s="625">
        <f t="shared" si="250"/>
        <v>549366.72000000009</v>
      </c>
      <c r="Y3388" s="355"/>
      <c r="Z3388" s="360">
        <v>2016</v>
      </c>
      <c r="AA3388" s="620"/>
      <c r="AB3388" s="623" t="s">
        <v>2970</v>
      </c>
      <c r="AC3388" s="623"/>
      <c r="AD3388" s="623"/>
      <c r="AE3388" s="623"/>
      <c r="AF3388" s="623"/>
      <c r="AG3388" s="623"/>
      <c r="AH3388" s="623"/>
      <c r="AI3388" s="623"/>
      <c r="AJ3388" s="623"/>
      <c r="AK3388" s="623" t="s">
        <v>2971</v>
      </c>
      <c r="AL3388" s="99"/>
      <c r="AM3388" s="99"/>
    </row>
    <row r="3389" spans="1:40" s="271" customFormat="1" ht="100.5" customHeight="1">
      <c r="A3389" s="74" t="s">
        <v>2987</v>
      </c>
      <c r="B3389" s="620" t="s">
        <v>33</v>
      </c>
      <c r="C3389" s="484" t="s">
        <v>2988</v>
      </c>
      <c r="D3389" s="484" t="s">
        <v>2989</v>
      </c>
      <c r="E3389" s="484" t="s">
        <v>2989</v>
      </c>
      <c r="F3389" s="484" t="s">
        <v>2989</v>
      </c>
      <c r="G3389" s="484" t="s">
        <v>2989</v>
      </c>
      <c r="H3389" s="484" t="s">
        <v>2990</v>
      </c>
      <c r="I3389" s="484" t="s">
        <v>2991</v>
      </c>
      <c r="J3389" s="308" t="s">
        <v>38</v>
      </c>
      <c r="K3389" s="358">
        <v>100</v>
      </c>
      <c r="L3389" s="621">
        <v>751000000</v>
      </c>
      <c r="M3389" s="620" t="s">
        <v>83</v>
      </c>
      <c r="N3389" s="331" t="s">
        <v>1199</v>
      </c>
      <c r="O3389" s="624" t="s">
        <v>83</v>
      </c>
      <c r="P3389" s="308"/>
      <c r="Q3389" s="308" t="s">
        <v>642</v>
      </c>
      <c r="R3389" s="359" t="s">
        <v>643</v>
      </c>
      <c r="S3389" s="359"/>
      <c r="T3389" s="326" t="s">
        <v>51</v>
      </c>
      <c r="U3389" s="625"/>
      <c r="V3389" s="287">
        <v>1224000</v>
      </c>
      <c r="W3389" s="287">
        <v>1224000</v>
      </c>
      <c r="X3389" s="625">
        <f t="shared" si="250"/>
        <v>1370880.0000000002</v>
      </c>
      <c r="Y3389" s="355"/>
      <c r="Z3389" s="360">
        <v>2016</v>
      </c>
      <c r="AA3389" s="289"/>
      <c r="AB3389" s="623" t="s">
        <v>2970</v>
      </c>
      <c r="AC3389" s="485" t="s">
        <v>2992</v>
      </c>
      <c r="AD3389" s="290"/>
      <c r="AE3389" s="290"/>
      <c r="AF3389" s="290" t="s">
        <v>123</v>
      </c>
      <c r="AG3389" s="290"/>
      <c r="AH3389" s="290"/>
      <c r="AI3389" s="290"/>
      <c r="AJ3389" s="623"/>
      <c r="AK3389" s="623" t="s">
        <v>2971</v>
      </c>
      <c r="AL3389" s="270"/>
      <c r="AM3389" s="270"/>
    </row>
    <row r="3390" spans="1:40" s="271" customFormat="1" ht="100.5" customHeight="1">
      <c r="A3390" s="74" t="s">
        <v>2993</v>
      </c>
      <c r="B3390" s="620" t="s">
        <v>33</v>
      </c>
      <c r="C3390" s="355" t="s">
        <v>644</v>
      </c>
      <c r="D3390" s="355" t="s">
        <v>645</v>
      </c>
      <c r="E3390" s="308" t="s">
        <v>2994</v>
      </c>
      <c r="F3390" s="355" t="s">
        <v>645</v>
      </c>
      <c r="G3390" s="308" t="s">
        <v>2994</v>
      </c>
      <c r="H3390" s="355" t="s">
        <v>2995</v>
      </c>
      <c r="I3390" s="308" t="s">
        <v>2996</v>
      </c>
      <c r="J3390" s="620" t="s">
        <v>38</v>
      </c>
      <c r="K3390" s="358">
        <v>100</v>
      </c>
      <c r="L3390" s="621">
        <v>271010000</v>
      </c>
      <c r="M3390" s="288" t="s">
        <v>127</v>
      </c>
      <c r="N3390" s="331" t="s">
        <v>1199</v>
      </c>
      <c r="O3390" s="355" t="s">
        <v>145</v>
      </c>
      <c r="P3390" s="355"/>
      <c r="Q3390" s="308" t="s">
        <v>642</v>
      </c>
      <c r="R3390" s="359" t="s">
        <v>643</v>
      </c>
      <c r="S3390" s="359"/>
      <c r="T3390" s="326" t="s">
        <v>51</v>
      </c>
      <c r="U3390" s="625"/>
      <c r="V3390" s="287">
        <v>16421865.6</v>
      </c>
      <c r="W3390" s="287">
        <v>16421865.6</v>
      </c>
      <c r="X3390" s="625">
        <f t="shared" si="250"/>
        <v>18392489.472000003</v>
      </c>
      <c r="Y3390" s="355"/>
      <c r="Z3390" s="360">
        <v>2016</v>
      </c>
      <c r="AA3390" s="332"/>
      <c r="AB3390" s="623" t="s">
        <v>2970</v>
      </c>
      <c r="AC3390" s="290" t="s">
        <v>2992</v>
      </c>
      <c r="AD3390" s="290"/>
      <c r="AE3390" s="290"/>
      <c r="AF3390" s="290"/>
      <c r="AG3390" s="290"/>
      <c r="AH3390" s="290"/>
      <c r="AI3390" s="290"/>
      <c r="AJ3390" s="623"/>
      <c r="AK3390" s="623" t="s">
        <v>2971</v>
      </c>
      <c r="AL3390" s="270"/>
      <c r="AM3390" s="270"/>
    </row>
    <row r="3391" spans="1:40" s="271" customFormat="1" ht="100.5" customHeight="1">
      <c r="A3391" s="74" t="s">
        <v>2997</v>
      </c>
      <c r="B3391" s="620" t="s">
        <v>33</v>
      </c>
      <c r="C3391" s="355" t="s">
        <v>644</v>
      </c>
      <c r="D3391" s="355" t="s">
        <v>645</v>
      </c>
      <c r="E3391" s="308" t="s">
        <v>2994</v>
      </c>
      <c r="F3391" s="355" t="s">
        <v>645</v>
      </c>
      <c r="G3391" s="308" t="s">
        <v>2994</v>
      </c>
      <c r="H3391" s="355" t="s">
        <v>2995</v>
      </c>
      <c r="I3391" s="308" t="s">
        <v>2996</v>
      </c>
      <c r="J3391" s="620" t="s">
        <v>38</v>
      </c>
      <c r="K3391" s="358">
        <v>100</v>
      </c>
      <c r="L3391" s="441">
        <v>151010000</v>
      </c>
      <c r="M3391" s="620" t="s">
        <v>82</v>
      </c>
      <c r="N3391" s="331" t="s">
        <v>1199</v>
      </c>
      <c r="O3391" s="620" t="s">
        <v>82</v>
      </c>
      <c r="P3391" s="355"/>
      <c r="Q3391" s="308" t="s">
        <v>642</v>
      </c>
      <c r="R3391" s="359" t="s">
        <v>643</v>
      </c>
      <c r="S3391" s="359"/>
      <c r="T3391" s="326" t="s">
        <v>51</v>
      </c>
      <c r="U3391" s="625"/>
      <c r="V3391" s="287">
        <v>8022407.46</v>
      </c>
      <c r="W3391" s="287">
        <v>8022407.46</v>
      </c>
      <c r="X3391" s="625">
        <f t="shared" si="250"/>
        <v>8985096.3552000001</v>
      </c>
      <c r="Y3391" s="355"/>
      <c r="Z3391" s="360">
        <v>2016</v>
      </c>
      <c r="AA3391" s="332"/>
      <c r="AB3391" s="623" t="s">
        <v>2970</v>
      </c>
      <c r="AC3391" s="290" t="s">
        <v>2992</v>
      </c>
      <c r="AD3391" s="290"/>
      <c r="AE3391" s="290"/>
      <c r="AF3391" s="290"/>
      <c r="AG3391" s="290"/>
      <c r="AH3391" s="290"/>
      <c r="AI3391" s="290"/>
      <c r="AJ3391" s="623"/>
      <c r="AK3391" s="623" t="s">
        <v>2971</v>
      </c>
      <c r="AL3391" s="270"/>
      <c r="AM3391" s="270"/>
    </row>
    <row r="3392" spans="1:40" s="552" customFormat="1" ht="100.5" customHeight="1">
      <c r="A3392" s="515" t="s">
        <v>2998</v>
      </c>
      <c r="B3392" s="536" t="s">
        <v>33</v>
      </c>
      <c r="C3392" s="635" t="s">
        <v>644</v>
      </c>
      <c r="D3392" s="635" t="s">
        <v>645</v>
      </c>
      <c r="E3392" s="534" t="s">
        <v>2994</v>
      </c>
      <c r="F3392" s="635" t="s">
        <v>645</v>
      </c>
      <c r="G3392" s="635" t="s">
        <v>645</v>
      </c>
      <c r="H3392" s="635" t="s">
        <v>2995</v>
      </c>
      <c r="I3392" s="534" t="s">
        <v>2996</v>
      </c>
      <c r="J3392" s="536" t="s">
        <v>38</v>
      </c>
      <c r="K3392" s="637">
        <v>100</v>
      </c>
      <c r="L3392" s="599">
        <v>751000000</v>
      </c>
      <c r="M3392" s="536" t="s">
        <v>83</v>
      </c>
      <c r="N3392" s="732" t="s">
        <v>1199</v>
      </c>
      <c r="O3392" s="536" t="s">
        <v>83</v>
      </c>
      <c r="P3392" s="635"/>
      <c r="Q3392" s="534" t="s">
        <v>642</v>
      </c>
      <c r="R3392" s="584" t="s">
        <v>643</v>
      </c>
      <c r="S3392" s="584"/>
      <c r="T3392" s="587" t="s">
        <v>51</v>
      </c>
      <c r="U3392" s="524"/>
      <c r="V3392" s="537">
        <v>81360000</v>
      </c>
      <c r="W3392" s="537">
        <v>0</v>
      </c>
      <c r="X3392" s="524">
        <v>0</v>
      </c>
      <c r="Y3392" s="635"/>
      <c r="Z3392" s="638">
        <v>2016</v>
      </c>
      <c r="AA3392" s="588"/>
      <c r="AB3392" s="595" t="s">
        <v>2970</v>
      </c>
      <c r="AC3392" s="531" t="s">
        <v>2992</v>
      </c>
      <c r="AD3392" s="531"/>
      <c r="AE3392" s="531"/>
      <c r="AF3392" s="531"/>
      <c r="AG3392" s="531"/>
      <c r="AH3392" s="531"/>
      <c r="AI3392" s="531"/>
      <c r="AJ3392" s="595"/>
      <c r="AK3392" s="595" t="s">
        <v>2971</v>
      </c>
      <c r="AL3392" s="555"/>
      <c r="AM3392" s="555"/>
    </row>
    <row r="3393" spans="1:39" s="192" customFormat="1" ht="100.5" customHeight="1">
      <c r="A3393" s="74" t="s">
        <v>4282</v>
      </c>
      <c r="B3393" s="5" t="s">
        <v>33</v>
      </c>
      <c r="C3393" s="27" t="s">
        <v>644</v>
      </c>
      <c r="D3393" s="27" t="s">
        <v>645</v>
      </c>
      <c r="E3393" s="25" t="s">
        <v>2994</v>
      </c>
      <c r="F3393" s="27" t="s">
        <v>645</v>
      </c>
      <c r="G3393" s="27" t="s">
        <v>645</v>
      </c>
      <c r="H3393" s="27" t="s">
        <v>2995</v>
      </c>
      <c r="I3393" s="25" t="s">
        <v>2996</v>
      </c>
      <c r="J3393" s="11" t="s">
        <v>227</v>
      </c>
      <c r="K3393" s="29">
        <v>100</v>
      </c>
      <c r="L3393" s="30">
        <v>751000000</v>
      </c>
      <c r="M3393" s="5" t="s">
        <v>83</v>
      </c>
      <c r="N3393" s="160" t="s">
        <v>1199</v>
      </c>
      <c r="O3393" s="5" t="s">
        <v>4267</v>
      </c>
      <c r="P3393" s="27"/>
      <c r="Q3393" s="25" t="s">
        <v>642</v>
      </c>
      <c r="R3393" s="3" t="s">
        <v>643</v>
      </c>
      <c r="S3393" s="3"/>
      <c r="T3393" s="13" t="s">
        <v>51</v>
      </c>
      <c r="U3393" s="7"/>
      <c r="V3393" s="15">
        <v>26566250</v>
      </c>
      <c r="W3393" s="15">
        <v>26566250</v>
      </c>
      <c r="X3393" s="15">
        <f>W3393*1.12</f>
        <v>29754200.000000004</v>
      </c>
      <c r="Y3393" s="27"/>
      <c r="Z3393" s="161">
        <v>2016</v>
      </c>
      <c r="AA3393" s="19" t="s">
        <v>4283</v>
      </c>
      <c r="AB3393" s="1" t="s">
        <v>2970</v>
      </c>
      <c r="AC3393" s="2"/>
      <c r="AD3393" s="2"/>
      <c r="AE3393" s="2"/>
      <c r="AF3393" s="2"/>
      <c r="AG3393" s="2"/>
      <c r="AH3393" s="2"/>
      <c r="AI3393" s="2"/>
      <c r="AJ3393" s="1"/>
      <c r="AK3393" s="1" t="s">
        <v>4268</v>
      </c>
      <c r="AL3393" s="99"/>
      <c r="AM3393" s="99"/>
    </row>
    <row r="3394" spans="1:39" s="192" customFormat="1" ht="100.5" customHeight="1">
      <c r="A3394" s="74" t="s">
        <v>2999</v>
      </c>
      <c r="B3394" s="620" t="s">
        <v>33</v>
      </c>
      <c r="C3394" s="355" t="s">
        <v>644</v>
      </c>
      <c r="D3394" s="355" t="s">
        <v>645</v>
      </c>
      <c r="E3394" s="308" t="s">
        <v>2994</v>
      </c>
      <c r="F3394" s="355" t="s">
        <v>645</v>
      </c>
      <c r="G3394" s="355" t="s">
        <v>645</v>
      </c>
      <c r="H3394" s="355" t="s">
        <v>2995</v>
      </c>
      <c r="I3394" s="308" t="s">
        <v>2996</v>
      </c>
      <c r="J3394" s="620" t="s">
        <v>38</v>
      </c>
      <c r="K3394" s="358">
        <v>100</v>
      </c>
      <c r="L3394" s="621">
        <v>471010000</v>
      </c>
      <c r="M3394" s="288" t="s">
        <v>125</v>
      </c>
      <c r="N3394" s="331" t="s">
        <v>1233</v>
      </c>
      <c r="O3394" s="288" t="s">
        <v>125</v>
      </c>
      <c r="P3394" s="355"/>
      <c r="Q3394" s="308" t="s">
        <v>642</v>
      </c>
      <c r="R3394" s="359" t="s">
        <v>643</v>
      </c>
      <c r="S3394" s="359"/>
      <c r="T3394" s="326" t="s">
        <v>51</v>
      </c>
      <c r="U3394" s="625"/>
      <c r="V3394" s="287">
        <v>21870416.800000001</v>
      </c>
      <c r="W3394" s="287">
        <v>21870416.800000001</v>
      </c>
      <c r="X3394" s="625">
        <f t="shared" si="250"/>
        <v>24494866.816000003</v>
      </c>
      <c r="Y3394" s="355"/>
      <c r="Z3394" s="360">
        <v>2016</v>
      </c>
      <c r="AA3394" s="332"/>
      <c r="AB3394" s="623" t="s">
        <v>2970</v>
      </c>
      <c r="AC3394" s="290" t="s">
        <v>2992</v>
      </c>
      <c r="AD3394" s="290"/>
      <c r="AE3394" s="290"/>
      <c r="AF3394" s="290"/>
      <c r="AG3394" s="290"/>
      <c r="AH3394" s="290"/>
      <c r="AI3394" s="290"/>
      <c r="AJ3394" s="623"/>
      <c r="AK3394" s="623" t="s">
        <v>2971</v>
      </c>
      <c r="AL3394" s="99"/>
      <c r="AM3394" s="99"/>
    </row>
    <row r="3395" spans="1:39" s="192" customFormat="1" ht="100.5" customHeight="1">
      <c r="A3395" s="74" t="s">
        <v>3000</v>
      </c>
      <c r="B3395" s="620" t="s">
        <v>33</v>
      </c>
      <c r="C3395" s="355" t="s">
        <v>644</v>
      </c>
      <c r="D3395" s="355" t="s">
        <v>645</v>
      </c>
      <c r="E3395" s="308" t="s">
        <v>2994</v>
      </c>
      <c r="F3395" s="355" t="s">
        <v>645</v>
      </c>
      <c r="G3395" s="308" t="s">
        <v>2994</v>
      </c>
      <c r="H3395" s="355" t="s">
        <v>2995</v>
      </c>
      <c r="I3395" s="308" t="s">
        <v>2996</v>
      </c>
      <c r="J3395" s="620" t="s">
        <v>38</v>
      </c>
      <c r="K3395" s="358">
        <v>100</v>
      </c>
      <c r="L3395" s="309">
        <v>311000000</v>
      </c>
      <c r="M3395" s="288" t="s">
        <v>342</v>
      </c>
      <c r="N3395" s="331" t="s">
        <v>1233</v>
      </c>
      <c r="O3395" s="355" t="s">
        <v>342</v>
      </c>
      <c r="P3395" s="355"/>
      <c r="Q3395" s="308" t="s">
        <v>642</v>
      </c>
      <c r="R3395" s="359" t="s">
        <v>643</v>
      </c>
      <c r="S3395" s="359"/>
      <c r="T3395" s="326" t="s">
        <v>51</v>
      </c>
      <c r="U3395" s="625"/>
      <c r="V3395" s="287">
        <v>13043310</v>
      </c>
      <c r="W3395" s="287">
        <v>13043310</v>
      </c>
      <c r="X3395" s="625">
        <f t="shared" si="250"/>
        <v>14608507.200000001</v>
      </c>
      <c r="Y3395" s="355"/>
      <c r="Z3395" s="360">
        <v>2016</v>
      </c>
      <c r="AA3395" s="332"/>
      <c r="AB3395" s="623" t="s">
        <v>2970</v>
      </c>
      <c r="AC3395" s="290" t="s">
        <v>2992</v>
      </c>
      <c r="AD3395" s="290"/>
      <c r="AE3395" s="290"/>
      <c r="AF3395" s="290"/>
      <c r="AG3395" s="290"/>
      <c r="AH3395" s="290"/>
      <c r="AI3395" s="290"/>
      <c r="AJ3395" s="623"/>
      <c r="AK3395" s="623" t="s">
        <v>2971</v>
      </c>
      <c r="AL3395" s="99"/>
      <c r="AM3395" s="99"/>
    </row>
    <row r="3396" spans="1:39" s="192" customFormat="1" ht="100.5" customHeight="1">
      <c r="A3396" s="74" t="s">
        <v>3001</v>
      </c>
      <c r="B3396" s="620" t="s">
        <v>33</v>
      </c>
      <c r="C3396" s="355" t="s">
        <v>644</v>
      </c>
      <c r="D3396" s="355" t="s">
        <v>645</v>
      </c>
      <c r="E3396" s="308" t="s">
        <v>2994</v>
      </c>
      <c r="F3396" s="355" t="s">
        <v>645</v>
      </c>
      <c r="G3396" s="308" t="s">
        <v>2994</v>
      </c>
      <c r="H3396" s="355" t="s">
        <v>2995</v>
      </c>
      <c r="I3396" s="308" t="s">
        <v>2996</v>
      </c>
      <c r="J3396" s="620" t="s">
        <v>38</v>
      </c>
      <c r="K3396" s="358">
        <v>100</v>
      </c>
      <c r="L3396" s="620">
        <v>391010000</v>
      </c>
      <c r="M3396" s="620" t="s">
        <v>341</v>
      </c>
      <c r="N3396" s="331" t="s">
        <v>1233</v>
      </c>
      <c r="O3396" s="620" t="s">
        <v>89</v>
      </c>
      <c r="P3396" s="355"/>
      <c r="Q3396" s="308" t="s">
        <v>642</v>
      </c>
      <c r="R3396" s="359" t="s">
        <v>643</v>
      </c>
      <c r="S3396" s="359"/>
      <c r="T3396" s="326" t="s">
        <v>51</v>
      </c>
      <c r="U3396" s="625"/>
      <c r="V3396" s="287">
        <v>1348360.5000000002</v>
      </c>
      <c r="W3396" s="287">
        <v>1348360.5000000002</v>
      </c>
      <c r="X3396" s="625">
        <f t="shared" si="250"/>
        <v>1510163.7600000005</v>
      </c>
      <c r="Y3396" s="355"/>
      <c r="Z3396" s="360">
        <v>2016</v>
      </c>
      <c r="AA3396" s="332"/>
      <c r="AB3396" s="623" t="s">
        <v>2970</v>
      </c>
      <c r="AC3396" s="290" t="s">
        <v>2992</v>
      </c>
      <c r="AD3396" s="290"/>
      <c r="AE3396" s="290"/>
      <c r="AF3396" s="290"/>
      <c r="AG3396" s="290"/>
      <c r="AH3396" s="290"/>
      <c r="AI3396" s="290"/>
      <c r="AJ3396" s="623"/>
      <c r="AK3396" s="623" t="s">
        <v>2971</v>
      </c>
      <c r="AL3396" s="99"/>
      <c r="AM3396" s="99"/>
    </row>
    <row r="3397" spans="1:39" s="192" customFormat="1" ht="100.5" customHeight="1">
      <c r="A3397" s="74" t="s">
        <v>3002</v>
      </c>
      <c r="B3397" s="620" t="s">
        <v>33</v>
      </c>
      <c r="C3397" s="355" t="s">
        <v>644</v>
      </c>
      <c r="D3397" s="355" t="s">
        <v>645</v>
      </c>
      <c r="E3397" s="308" t="s">
        <v>2994</v>
      </c>
      <c r="F3397" s="355" t="s">
        <v>645</v>
      </c>
      <c r="G3397" s="308" t="s">
        <v>2994</v>
      </c>
      <c r="H3397" s="355" t="s">
        <v>2995</v>
      </c>
      <c r="I3397" s="308" t="s">
        <v>2996</v>
      </c>
      <c r="J3397" s="620" t="s">
        <v>38</v>
      </c>
      <c r="K3397" s="358">
        <v>100</v>
      </c>
      <c r="L3397" s="288">
        <v>511010000</v>
      </c>
      <c r="M3397" s="624" t="s">
        <v>88</v>
      </c>
      <c r="N3397" s="331" t="s">
        <v>1233</v>
      </c>
      <c r="O3397" s="620" t="s">
        <v>131</v>
      </c>
      <c r="P3397" s="355"/>
      <c r="Q3397" s="308" t="s">
        <v>642</v>
      </c>
      <c r="R3397" s="359" t="s">
        <v>643</v>
      </c>
      <c r="S3397" s="359"/>
      <c r="T3397" s="326" t="s">
        <v>51</v>
      </c>
      <c r="U3397" s="625"/>
      <c r="V3397" s="287">
        <v>19114480</v>
      </c>
      <c r="W3397" s="287">
        <v>19114480</v>
      </c>
      <c r="X3397" s="625">
        <f t="shared" si="250"/>
        <v>21408217.600000001</v>
      </c>
      <c r="Y3397" s="355"/>
      <c r="Z3397" s="360">
        <v>2016</v>
      </c>
      <c r="AA3397" s="332"/>
      <c r="AB3397" s="623" t="s">
        <v>2970</v>
      </c>
      <c r="AC3397" s="290" t="s">
        <v>2992</v>
      </c>
      <c r="AD3397" s="290"/>
      <c r="AE3397" s="290"/>
      <c r="AF3397" s="290"/>
      <c r="AG3397" s="290"/>
      <c r="AH3397" s="290"/>
      <c r="AI3397" s="290"/>
      <c r="AJ3397" s="623"/>
      <c r="AK3397" s="623" t="s">
        <v>2971</v>
      </c>
      <c r="AL3397" s="99"/>
      <c r="AM3397" s="99"/>
    </row>
    <row r="3398" spans="1:39" s="552" customFormat="1" ht="100.5" customHeight="1">
      <c r="A3398" s="515" t="s">
        <v>3003</v>
      </c>
      <c r="B3398" s="536" t="s">
        <v>33</v>
      </c>
      <c r="C3398" s="533" t="s">
        <v>2066</v>
      </c>
      <c r="D3398" s="533" t="s">
        <v>2067</v>
      </c>
      <c r="E3398" s="533" t="s">
        <v>2067</v>
      </c>
      <c r="F3398" s="533" t="s">
        <v>2067</v>
      </c>
      <c r="G3398" s="533" t="s">
        <v>2067</v>
      </c>
      <c r="H3398" s="636" t="s">
        <v>3004</v>
      </c>
      <c r="I3398" s="636" t="s">
        <v>3005</v>
      </c>
      <c r="J3398" s="635" t="s">
        <v>1135</v>
      </c>
      <c r="K3398" s="637">
        <v>100</v>
      </c>
      <c r="L3398" s="739">
        <v>711000000</v>
      </c>
      <c r="M3398" s="693" t="s">
        <v>73</v>
      </c>
      <c r="N3398" s="732" t="s">
        <v>1233</v>
      </c>
      <c r="O3398" s="693" t="s">
        <v>73</v>
      </c>
      <c r="P3398" s="584"/>
      <c r="Q3398" s="534" t="s">
        <v>642</v>
      </c>
      <c r="R3398" s="584" t="s">
        <v>643</v>
      </c>
      <c r="S3398" s="584"/>
      <c r="T3398" s="587" t="s">
        <v>51</v>
      </c>
      <c r="U3398" s="524"/>
      <c r="V3398" s="524">
        <v>5401306.5</v>
      </c>
      <c r="W3398" s="524">
        <v>0</v>
      </c>
      <c r="X3398" s="524">
        <v>0</v>
      </c>
      <c r="Y3398" s="635" t="s">
        <v>2072</v>
      </c>
      <c r="Z3398" s="638">
        <v>2016</v>
      </c>
      <c r="AA3398" s="536"/>
      <c r="AB3398" s="595" t="s">
        <v>2970</v>
      </c>
      <c r="AC3398" s="595"/>
      <c r="AD3398" s="595"/>
      <c r="AE3398" s="595"/>
      <c r="AF3398" s="595"/>
      <c r="AG3398" s="595"/>
      <c r="AH3398" s="595"/>
      <c r="AI3398" s="595"/>
      <c r="AJ3398" s="595"/>
      <c r="AK3398" s="595" t="s">
        <v>2971</v>
      </c>
      <c r="AL3398" s="555"/>
      <c r="AM3398" s="555"/>
    </row>
    <row r="3399" spans="1:39" s="192" customFormat="1" ht="100.5" customHeight="1">
      <c r="A3399" s="8" t="s">
        <v>4614</v>
      </c>
      <c r="B3399" s="5" t="s">
        <v>33</v>
      </c>
      <c r="C3399" s="8" t="s">
        <v>2066</v>
      </c>
      <c r="D3399" s="8" t="s">
        <v>2067</v>
      </c>
      <c r="E3399" s="8" t="s">
        <v>2067</v>
      </c>
      <c r="F3399" s="8" t="s">
        <v>2067</v>
      </c>
      <c r="G3399" s="8" t="s">
        <v>2067</v>
      </c>
      <c r="H3399" s="159" t="s">
        <v>3004</v>
      </c>
      <c r="I3399" s="159" t="s">
        <v>3005</v>
      </c>
      <c r="J3399" s="27" t="s">
        <v>227</v>
      </c>
      <c r="K3399" s="29">
        <v>100</v>
      </c>
      <c r="L3399" s="94">
        <v>711000000</v>
      </c>
      <c r="M3399" s="26" t="s">
        <v>73</v>
      </c>
      <c r="N3399" s="160" t="s">
        <v>2115</v>
      </c>
      <c r="O3399" s="26" t="s">
        <v>73</v>
      </c>
      <c r="P3399" s="3"/>
      <c r="Q3399" s="25" t="s">
        <v>642</v>
      </c>
      <c r="R3399" s="3" t="s">
        <v>643</v>
      </c>
      <c r="S3399" s="3"/>
      <c r="T3399" s="13" t="s">
        <v>51</v>
      </c>
      <c r="U3399" s="7"/>
      <c r="V3399" s="7">
        <v>5282906.5</v>
      </c>
      <c r="W3399" s="7">
        <v>5282906.5</v>
      </c>
      <c r="X3399" s="7">
        <f>W3399*1.12</f>
        <v>5916855.2800000003</v>
      </c>
      <c r="Y3399" s="27" t="s">
        <v>2072</v>
      </c>
      <c r="Z3399" s="161">
        <v>2016</v>
      </c>
      <c r="AA3399" s="5" t="s">
        <v>4615</v>
      </c>
      <c r="AB3399" s="1" t="s">
        <v>2970</v>
      </c>
      <c r="AC3399" s="1" t="s">
        <v>4615</v>
      </c>
      <c r="AD3399" s="1"/>
      <c r="AE3399" s="1"/>
      <c r="AF3399" s="1"/>
      <c r="AG3399" s="1"/>
      <c r="AH3399" s="1"/>
      <c r="AI3399" s="1"/>
      <c r="AJ3399" s="1"/>
      <c r="AK3399" s="1" t="s">
        <v>4616</v>
      </c>
      <c r="AL3399" s="99"/>
      <c r="AM3399" s="99"/>
    </row>
    <row r="3400" spans="1:39" s="192" customFormat="1" ht="100.5" customHeight="1">
      <c r="A3400" s="74" t="s">
        <v>3006</v>
      </c>
      <c r="B3400" s="620" t="s">
        <v>33</v>
      </c>
      <c r="C3400" s="355" t="s">
        <v>2066</v>
      </c>
      <c r="D3400" s="355" t="s">
        <v>2067</v>
      </c>
      <c r="E3400" s="308" t="s">
        <v>2067</v>
      </c>
      <c r="F3400" s="355" t="s">
        <v>2067</v>
      </c>
      <c r="G3400" s="308" t="s">
        <v>2067</v>
      </c>
      <c r="H3400" s="357" t="s">
        <v>3004</v>
      </c>
      <c r="I3400" s="357" t="s">
        <v>3005</v>
      </c>
      <c r="J3400" s="355" t="s">
        <v>1135</v>
      </c>
      <c r="K3400" s="358">
        <v>100</v>
      </c>
      <c r="L3400" s="621">
        <v>271010000</v>
      </c>
      <c r="M3400" s="288" t="s">
        <v>127</v>
      </c>
      <c r="N3400" s="331" t="s">
        <v>1233</v>
      </c>
      <c r="O3400" s="620" t="s">
        <v>2977</v>
      </c>
      <c r="P3400" s="355"/>
      <c r="Q3400" s="308" t="s">
        <v>642</v>
      </c>
      <c r="R3400" s="359" t="s">
        <v>643</v>
      </c>
      <c r="S3400" s="359"/>
      <c r="T3400" s="326" t="s">
        <v>51</v>
      </c>
      <c r="U3400" s="625"/>
      <c r="V3400" s="287">
        <v>303000</v>
      </c>
      <c r="W3400" s="287">
        <v>303000</v>
      </c>
      <c r="X3400" s="625">
        <f t="shared" si="250"/>
        <v>339360.00000000006</v>
      </c>
      <c r="Y3400" s="355" t="s">
        <v>2072</v>
      </c>
      <c r="Z3400" s="360">
        <v>2016</v>
      </c>
      <c r="AA3400" s="332"/>
      <c r="AB3400" s="623" t="s">
        <v>2970</v>
      </c>
      <c r="AC3400" s="623"/>
      <c r="AD3400" s="290"/>
      <c r="AE3400" s="290"/>
      <c r="AF3400" s="290"/>
      <c r="AG3400" s="290"/>
      <c r="AH3400" s="290"/>
      <c r="AI3400" s="290"/>
      <c r="AJ3400" s="623"/>
      <c r="AK3400" s="623" t="s">
        <v>2971</v>
      </c>
      <c r="AL3400" s="99"/>
      <c r="AM3400" s="99"/>
    </row>
    <row r="3401" spans="1:39" s="192" customFormat="1" ht="100.5" customHeight="1">
      <c r="A3401" s="74" t="s">
        <v>3007</v>
      </c>
      <c r="B3401" s="620" t="s">
        <v>33</v>
      </c>
      <c r="C3401" s="355" t="s">
        <v>2066</v>
      </c>
      <c r="D3401" s="355" t="s">
        <v>2067</v>
      </c>
      <c r="E3401" s="308" t="s">
        <v>2067</v>
      </c>
      <c r="F3401" s="355" t="s">
        <v>2067</v>
      </c>
      <c r="G3401" s="308" t="s">
        <v>2067</v>
      </c>
      <c r="H3401" s="357" t="s">
        <v>3004</v>
      </c>
      <c r="I3401" s="357" t="s">
        <v>3005</v>
      </c>
      <c r="J3401" s="355" t="s">
        <v>1135</v>
      </c>
      <c r="K3401" s="358">
        <v>100</v>
      </c>
      <c r="L3401" s="309">
        <v>231010000</v>
      </c>
      <c r="M3401" s="620" t="s">
        <v>128</v>
      </c>
      <c r="N3401" s="331" t="s">
        <v>1233</v>
      </c>
      <c r="O3401" s="620" t="s">
        <v>2979</v>
      </c>
      <c r="P3401" s="355"/>
      <c r="Q3401" s="308" t="s">
        <v>642</v>
      </c>
      <c r="R3401" s="359" t="s">
        <v>643</v>
      </c>
      <c r="S3401" s="359"/>
      <c r="T3401" s="326" t="s">
        <v>51</v>
      </c>
      <c r="U3401" s="625"/>
      <c r="V3401" s="287">
        <v>491000</v>
      </c>
      <c r="W3401" s="287">
        <v>491000</v>
      </c>
      <c r="X3401" s="625">
        <f t="shared" si="250"/>
        <v>549920</v>
      </c>
      <c r="Y3401" s="355" t="s">
        <v>2072</v>
      </c>
      <c r="Z3401" s="360">
        <v>2016</v>
      </c>
      <c r="AA3401" s="332"/>
      <c r="AB3401" s="623" t="s">
        <v>2970</v>
      </c>
      <c r="AC3401" s="623"/>
      <c r="AD3401" s="290"/>
      <c r="AE3401" s="290"/>
      <c r="AF3401" s="290"/>
      <c r="AG3401" s="290"/>
      <c r="AH3401" s="290"/>
      <c r="AI3401" s="290"/>
      <c r="AJ3401" s="623"/>
      <c r="AK3401" s="623" t="s">
        <v>2971</v>
      </c>
      <c r="AL3401" s="99"/>
      <c r="AM3401" s="99"/>
    </row>
    <row r="3402" spans="1:39" s="192" customFormat="1" ht="100.5" customHeight="1">
      <c r="A3402" s="74" t="s">
        <v>3008</v>
      </c>
      <c r="B3402" s="620" t="s">
        <v>33</v>
      </c>
      <c r="C3402" s="355" t="s">
        <v>2066</v>
      </c>
      <c r="D3402" s="355" t="s">
        <v>2067</v>
      </c>
      <c r="E3402" s="308" t="s">
        <v>2067</v>
      </c>
      <c r="F3402" s="355" t="s">
        <v>2067</v>
      </c>
      <c r="G3402" s="308" t="s">
        <v>2067</v>
      </c>
      <c r="H3402" s="357" t="s">
        <v>3004</v>
      </c>
      <c r="I3402" s="357" t="s">
        <v>3005</v>
      </c>
      <c r="J3402" s="355" t="s">
        <v>1135</v>
      </c>
      <c r="K3402" s="358">
        <v>100</v>
      </c>
      <c r="L3402" s="441">
        <v>151010000</v>
      </c>
      <c r="M3402" s="620" t="s">
        <v>82</v>
      </c>
      <c r="N3402" s="331" t="s">
        <v>1233</v>
      </c>
      <c r="O3402" s="620" t="s">
        <v>82</v>
      </c>
      <c r="P3402" s="355"/>
      <c r="Q3402" s="308" t="s">
        <v>642</v>
      </c>
      <c r="R3402" s="359" t="s">
        <v>643</v>
      </c>
      <c r="S3402" s="359"/>
      <c r="T3402" s="326" t="s">
        <v>51</v>
      </c>
      <c r="U3402" s="625"/>
      <c r="V3402" s="287">
        <v>379400</v>
      </c>
      <c r="W3402" s="287">
        <v>379400</v>
      </c>
      <c r="X3402" s="625">
        <f t="shared" si="250"/>
        <v>424928.00000000006</v>
      </c>
      <c r="Y3402" s="355" t="s">
        <v>2072</v>
      </c>
      <c r="Z3402" s="360">
        <v>2016</v>
      </c>
      <c r="AA3402" s="332"/>
      <c r="AB3402" s="623" t="s">
        <v>2970</v>
      </c>
      <c r="AC3402" s="623"/>
      <c r="AD3402" s="290"/>
      <c r="AE3402" s="290"/>
      <c r="AF3402" s="290"/>
      <c r="AG3402" s="290"/>
      <c r="AH3402" s="290"/>
      <c r="AI3402" s="290"/>
      <c r="AJ3402" s="623"/>
      <c r="AK3402" s="623" t="s">
        <v>2971</v>
      </c>
      <c r="AL3402" s="99"/>
      <c r="AM3402" s="99"/>
    </row>
    <row r="3403" spans="1:39" s="192" customFormat="1" ht="100.5" customHeight="1">
      <c r="A3403" s="74" t="s">
        <v>3009</v>
      </c>
      <c r="B3403" s="620" t="s">
        <v>33</v>
      </c>
      <c r="C3403" s="355" t="s">
        <v>2066</v>
      </c>
      <c r="D3403" s="355" t="s">
        <v>2067</v>
      </c>
      <c r="E3403" s="308" t="s">
        <v>2067</v>
      </c>
      <c r="F3403" s="355" t="s">
        <v>2067</v>
      </c>
      <c r="G3403" s="308" t="s">
        <v>2067</v>
      </c>
      <c r="H3403" s="357" t="s">
        <v>3004</v>
      </c>
      <c r="I3403" s="357" t="s">
        <v>3005</v>
      </c>
      <c r="J3403" s="355" t="s">
        <v>1135</v>
      </c>
      <c r="K3403" s="358">
        <v>100</v>
      </c>
      <c r="L3403" s="441">
        <v>151010000</v>
      </c>
      <c r="M3403" s="620" t="s">
        <v>82</v>
      </c>
      <c r="N3403" s="331" t="s">
        <v>1233</v>
      </c>
      <c r="O3403" s="620" t="s">
        <v>3010</v>
      </c>
      <c r="P3403" s="355"/>
      <c r="Q3403" s="308" t="s">
        <v>642</v>
      </c>
      <c r="R3403" s="359" t="s">
        <v>643</v>
      </c>
      <c r="S3403" s="359"/>
      <c r="T3403" s="326" t="s">
        <v>51</v>
      </c>
      <c r="U3403" s="625"/>
      <c r="V3403" s="287">
        <v>120300</v>
      </c>
      <c r="W3403" s="287">
        <v>120300</v>
      </c>
      <c r="X3403" s="625">
        <f t="shared" si="250"/>
        <v>134736</v>
      </c>
      <c r="Y3403" s="355" t="s">
        <v>2072</v>
      </c>
      <c r="Z3403" s="620">
        <v>2016</v>
      </c>
      <c r="AA3403" s="332"/>
      <c r="AB3403" s="623" t="s">
        <v>2970</v>
      </c>
      <c r="AC3403" s="623"/>
      <c r="AD3403" s="290"/>
      <c r="AE3403" s="290"/>
      <c r="AF3403" s="290"/>
      <c r="AG3403" s="290"/>
      <c r="AH3403" s="290"/>
      <c r="AI3403" s="290"/>
      <c r="AJ3403" s="623"/>
      <c r="AK3403" s="623" t="s">
        <v>2971</v>
      </c>
      <c r="AL3403" s="99"/>
      <c r="AM3403" s="99"/>
    </row>
    <row r="3404" spans="1:39" s="192" customFormat="1" ht="100.5" customHeight="1">
      <c r="A3404" s="74" t="s">
        <v>3011</v>
      </c>
      <c r="B3404" s="620" t="s">
        <v>33</v>
      </c>
      <c r="C3404" s="355" t="s">
        <v>2066</v>
      </c>
      <c r="D3404" s="355" t="s">
        <v>2067</v>
      </c>
      <c r="E3404" s="308" t="s">
        <v>2067</v>
      </c>
      <c r="F3404" s="355" t="s">
        <v>2067</v>
      </c>
      <c r="G3404" s="308" t="s">
        <v>2067</v>
      </c>
      <c r="H3404" s="357" t="s">
        <v>3004</v>
      </c>
      <c r="I3404" s="357" t="s">
        <v>3005</v>
      </c>
      <c r="J3404" s="355" t="s">
        <v>1135</v>
      </c>
      <c r="K3404" s="358">
        <v>100</v>
      </c>
      <c r="L3404" s="621">
        <v>751000000</v>
      </c>
      <c r="M3404" s="620" t="s">
        <v>83</v>
      </c>
      <c r="N3404" s="331" t="s">
        <v>1233</v>
      </c>
      <c r="O3404" s="288" t="s">
        <v>83</v>
      </c>
      <c r="P3404" s="355"/>
      <c r="Q3404" s="308" t="s">
        <v>642</v>
      </c>
      <c r="R3404" s="359" t="s">
        <v>643</v>
      </c>
      <c r="S3404" s="359"/>
      <c r="T3404" s="326" t="s">
        <v>51</v>
      </c>
      <c r="U3404" s="625"/>
      <c r="V3404" s="287">
        <v>173367.5</v>
      </c>
      <c r="W3404" s="287">
        <v>173367.5</v>
      </c>
      <c r="X3404" s="625">
        <f t="shared" si="250"/>
        <v>194171.6</v>
      </c>
      <c r="Y3404" s="355" t="s">
        <v>2072</v>
      </c>
      <c r="Z3404" s="360">
        <v>2016</v>
      </c>
      <c r="AA3404" s="332"/>
      <c r="AB3404" s="623" t="s">
        <v>2970</v>
      </c>
      <c r="AC3404" s="623"/>
      <c r="AD3404" s="290"/>
      <c r="AE3404" s="290"/>
      <c r="AF3404" s="290"/>
      <c r="AG3404" s="290"/>
      <c r="AH3404" s="290"/>
      <c r="AI3404" s="290"/>
      <c r="AJ3404" s="623"/>
      <c r="AK3404" s="623" t="s">
        <v>2971</v>
      </c>
      <c r="AL3404" s="99"/>
      <c r="AM3404" s="99"/>
    </row>
    <row r="3405" spans="1:39" s="192" customFormat="1" ht="100.5" customHeight="1">
      <c r="A3405" s="74" t="s">
        <v>3012</v>
      </c>
      <c r="B3405" s="620" t="s">
        <v>33</v>
      </c>
      <c r="C3405" s="355" t="s">
        <v>2066</v>
      </c>
      <c r="D3405" s="355" t="s">
        <v>2067</v>
      </c>
      <c r="E3405" s="308" t="s">
        <v>2067</v>
      </c>
      <c r="F3405" s="355" t="s">
        <v>2067</v>
      </c>
      <c r="G3405" s="308" t="s">
        <v>2067</v>
      </c>
      <c r="H3405" s="357" t="s">
        <v>3004</v>
      </c>
      <c r="I3405" s="357" t="s">
        <v>3005</v>
      </c>
      <c r="J3405" s="355" t="s">
        <v>1135</v>
      </c>
      <c r="K3405" s="358">
        <v>100</v>
      </c>
      <c r="L3405" s="621">
        <v>751000000</v>
      </c>
      <c r="M3405" s="620" t="s">
        <v>83</v>
      </c>
      <c r="N3405" s="331" t="s">
        <v>1233</v>
      </c>
      <c r="O3405" s="288" t="s">
        <v>3013</v>
      </c>
      <c r="P3405" s="355"/>
      <c r="Q3405" s="308" t="s">
        <v>642</v>
      </c>
      <c r="R3405" s="359" t="s">
        <v>643</v>
      </c>
      <c r="S3405" s="359"/>
      <c r="T3405" s="326" t="s">
        <v>51</v>
      </c>
      <c r="U3405" s="625"/>
      <c r="V3405" s="287">
        <v>47536</v>
      </c>
      <c r="W3405" s="287">
        <v>47536</v>
      </c>
      <c r="X3405" s="625">
        <f t="shared" si="250"/>
        <v>53240.320000000007</v>
      </c>
      <c r="Y3405" s="355" t="s">
        <v>2072</v>
      </c>
      <c r="Z3405" s="620">
        <v>2016</v>
      </c>
      <c r="AA3405" s="332"/>
      <c r="AB3405" s="623" t="s">
        <v>2970</v>
      </c>
      <c r="AC3405" s="623"/>
      <c r="AD3405" s="290"/>
      <c r="AE3405" s="290"/>
      <c r="AF3405" s="290"/>
      <c r="AG3405" s="290"/>
      <c r="AH3405" s="290"/>
      <c r="AI3405" s="290"/>
      <c r="AJ3405" s="623"/>
      <c r="AK3405" s="623" t="s">
        <v>2971</v>
      </c>
      <c r="AL3405" s="99"/>
      <c r="AM3405" s="99"/>
    </row>
    <row r="3406" spans="1:39" s="192" customFormat="1" ht="100.5" customHeight="1">
      <c r="A3406" s="74" t="s">
        <v>3014</v>
      </c>
      <c r="B3406" s="620" t="s">
        <v>33</v>
      </c>
      <c r="C3406" s="355" t="s">
        <v>2066</v>
      </c>
      <c r="D3406" s="355" t="s">
        <v>2067</v>
      </c>
      <c r="E3406" s="308" t="s">
        <v>2067</v>
      </c>
      <c r="F3406" s="355" t="s">
        <v>2067</v>
      </c>
      <c r="G3406" s="308" t="s">
        <v>2067</v>
      </c>
      <c r="H3406" s="357" t="s">
        <v>3004</v>
      </c>
      <c r="I3406" s="357" t="s">
        <v>3005</v>
      </c>
      <c r="J3406" s="355" t="s">
        <v>1135</v>
      </c>
      <c r="K3406" s="358">
        <v>100</v>
      </c>
      <c r="L3406" s="621">
        <v>751000000</v>
      </c>
      <c r="M3406" s="620" t="s">
        <v>83</v>
      </c>
      <c r="N3406" s="331" t="s">
        <v>1233</v>
      </c>
      <c r="O3406" s="288" t="s">
        <v>3015</v>
      </c>
      <c r="P3406" s="355"/>
      <c r="Q3406" s="308" t="s">
        <v>642</v>
      </c>
      <c r="R3406" s="359" t="s">
        <v>643</v>
      </c>
      <c r="S3406" s="359"/>
      <c r="T3406" s="326" t="s">
        <v>51</v>
      </c>
      <c r="U3406" s="625"/>
      <c r="V3406" s="287">
        <v>210041</v>
      </c>
      <c r="W3406" s="287">
        <v>210041</v>
      </c>
      <c r="X3406" s="625">
        <f t="shared" si="250"/>
        <v>235245.92</v>
      </c>
      <c r="Y3406" s="355" t="s">
        <v>2072</v>
      </c>
      <c r="Z3406" s="620">
        <v>2016</v>
      </c>
      <c r="AA3406" s="332"/>
      <c r="AB3406" s="623" t="s">
        <v>2970</v>
      </c>
      <c r="AC3406" s="623"/>
      <c r="AD3406" s="290"/>
      <c r="AE3406" s="290"/>
      <c r="AF3406" s="290"/>
      <c r="AG3406" s="290"/>
      <c r="AH3406" s="290"/>
      <c r="AI3406" s="290"/>
      <c r="AJ3406" s="623"/>
      <c r="AK3406" s="623" t="s">
        <v>2971</v>
      </c>
      <c r="AL3406" s="99"/>
      <c r="AM3406" s="99"/>
    </row>
    <row r="3407" spans="1:39" s="192" customFormat="1" ht="100.5" customHeight="1">
      <c r="A3407" s="74" t="s">
        <v>3016</v>
      </c>
      <c r="B3407" s="620" t="s">
        <v>33</v>
      </c>
      <c r="C3407" s="355" t="s">
        <v>2066</v>
      </c>
      <c r="D3407" s="355" t="s">
        <v>2067</v>
      </c>
      <c r="E3407" s="308" t="s">
        <v>2067</v>
      </c>
      <c r="F3407" s="355" t="s">
        <v>2067</v>
      </c>
      <c r="G3407" s="308" t="s">
        <v>2067</v>
      </c>
      <c r="H3407" s="357" t="s">
        <v>3004</v>
      </c>
      <c r="I3407" s="357" t="s">
        <v>3005</v>
      </c>
      <c r="J3407" s="355" t="s">
        <v>1135</v>
      </c>
      <c r="K3407" s="358">
        <v>100</v>
      </c>
      <c r="L3407" s="620">
        <v>271034100</v>
      </c>
      <c r="M3407" s="624" t="s">
        <v>84</v>
      </c>
      <c r="N3407" s="331" t="s">
        <v>1233</v>
      </c>
      <c r="O3407" s="620" t="s">
        <v>2983</v>
      </c>
      <c r="P3407" s="355"/>
      <c r="Q3407" s="308" t="s">
        <v>642</v>
      </c>
      <c r="R3407" s="359" t="s">
        <v>643</v>
      </c>
      <c r="S3407" s="359"/>
      <c r="T3407" s="326" t="s">
        <v>51</v>
      </c>
      <c r="U3407" s="625"/>
      <c r="V3407" s="287">
        <v>353258</v>
      </c>
      <c r="W3407" s="287">
        <v>353258</v>
      </c>
      <c r="X3407" s="625">
        <f t="shared" si="250"/>
        <v>395648.96</v>
      </c>
      <c r="Y3407" s="355" t="s">
        <v>2072</v>
      </c>
      <c r="Z3407" s="360">
        <v>2016</v>
      </c>
      <c r="AA3407" s="332"/>
      <c r="AB3407" s="623" t="s">
        <v>2970</v>
      </c>
      <c r="AC3407" s="623"/>
      <c r="AD3407" s="290"/>
      <c r="AE3407" s="290"/>
      <c r="AF3407" s="290"/>
      <c r="AG3407" s="290"/>
      <c r="AH3407" s="290"/>
      <c r="AI3407" s="290"/>
      <c r="AJ3407" s="623"/>
      <c r="AK3407" s="623" t="s">
        <v>2971</v>
      </c>
      <c r="AL3407" s="99"/>
      <c r="AM3407" s="99"/>
    </row>
    <row r="3408" spans="1:39" s="192" customFormat="1" ht="100.5" customHeight="1">
      <c r="A3408" s="74" t="s">
        <v>3017</v>
      </c>
      <c r="B3408" s="620" t="s">
        <v>33</v>
      </c>
      <c r="C3408" s="355" t="s">
        <v>2066</v>
      </c>
      <c r="D3408" s="355" t="s">
        <v>2067</v>
      </c>
      <c r="E3408" s="308" t="s">
        <v>2067</v>
      </c>
      <c r="F3408" s="355" t="s">
        <v>2067</v>
      </c>
      <c r="G3408" s="308" t="s">
        <v>2067</v>
      </c>
      <c r="H3408" s="357" t="s">
        <v>3004</v>
      </c>
      <c r="I3408" s="357" t="s">
        <v>3005</v>
      </c>
      <c r="J3408" s="355" t="s">
        <v>1135</v>
      </c>
      <c r="K3408" s="358">
        <v>100</v>
      </c>
      <c r="L3408" s="309">
        <v>431010000</v>
      </c>
      <c r="M3408" s="620" t="s">
        <v>129</v>
      </c>
      <c r="N3408" s="331" t="s">
        <v>1233</v>
      </c>
      <c r="O3408" s="620" t="s">
        <v>3018</v>
      </c>
      <c r="P3408" s="355"/>
      <c r="Q3408" s="308" t="s">
        <v>642</v>
      </c>
      <c r="R3408" s="359" t="s">
        <v>643</v>
      </c>
      <c r="S3408" s="359"/>
      <c r="T3408" s="326" t="s">
        <v>51</v>
      </c>
      <c r="U3408" s="625"/>
      <c r="V3408" s="287">
        <v>179000</v>
      </c>
      <c r="W3408" s="287">
        <v>179000</v>
      </c>
      <c r="X3408" s="625">
        <f t="shared" si="250"/>
        <v>200480.00000000003</v>
      </c>
      <c r="Y3408" s="355" t="s">
        <v>2072</v>
      </c>
      <c r="Z3408" s="360">
        <v>2016</v>
      </c>
      <c r="AA3408" s="332"/>
      <c r="AB3408" s="623" t="s">
        <v>2970</v>
      </c>
      <c r="AC3408" s="623"/>
      <c r="AD3408" s="290"/>
      <c r="AE3408" s="290"/>
      <c r="AF3408" s="290"/>
      <c r="AG3408" s="290"/>
      <c r="AH3408" s="290"/>
      <c r="AI3408" s="290"/>
      <c r="AJ3408" s="623"/>
      <c r="AK3408" s="623" t="s">
        <v>2971</v>
      </c>
      <c r="AL3408" s="99"/>
      <c r="AM3408" s="99"/>
    </row>
    <row r="3409" spans="1:40" s="192" customFormat="1" ht="100.5" customHeight="1">
      <c r="A3409" s="74" t="s">
        <v>3019</v>
      </c>
      <c r="B3409" s="620" t="s">
        <v>33</v>
      </c>
      <c r="C3409" s="355" t="s">
        <v>2066</v>
      </c>
      <c r="D3409" s="355" t="s">
        <v>2067</v>
      </c>
      <c r="E3409" s="308" t="s">
        <v>2067</v>
      </c>
      <c r="F3409" s="355" t="s">
        <v>2067</v>
      </c>
      <c r="G3409" s="308" t="s">
        <v>2067</v>
      </c>
      <c r="H3409" s="357" t="s">
        <v>3004</v>
      </c>
      <c r="I3409" s="357" t="s">
        <v>3005</v>
      </c>
      <c r="J3409" s="355" t="s">
        <v>1135</v>
      </c>
      <c r="K3409" s="358">
        <v>100</v>
      </c>
      <c r="L3409" s="309">
        <v>431010000</v>
      </c>
      <c r="M3409" s="620" t="s">
        <v>129</v>
      </c>
      <c r="N3409" s="331" t="s">
        <v>1233</v>
      </c>
      <c r="O3409" s="620" t="s">
        <v>3020</v>
      </c>
      <c r="P3409" s="355"/>
      <c r="Q3409" s="308" t="s">
        <v>642</v>
      </c>
      <c r="R3409" s="359" t="s">
        <v>643</v>
      </c>
      <c r="S3409" s="359"/>
      <c r="T3409" s="326" t="s">
        <v>51</v>
      </c>
      <c r="U3409" s="625"/>
      <c r="V3409" s="287">
        <v>638500</v>
      </c>
      <c r="W3409" s="287">
        <v>638500</v>
      </c>
      <c r="X3409" s="625">
        <f>W3409*1.12</f>
        <v>715120.00000000012</v>
      </c>
      <c r="Y3409" s="355" t="s">
        <v>2072</v>
      </c>
      <c r="Z3409" s="620">
        <v>2016</v>
      </c>
      <c r="AA3409" s="332"/>
      <c r="AB3409" s="623" t="s">
        <v>2970</v>
      </c>
      <c r="AC3409" s="623"/>
      <c r="AD3409" s="290"/>
      <c r="AE3409" s="290"/>
      <c r="AF3409" s="290"/>
      <c r="AG3409" s="290"/>
      <c r="AH3409" s="290"/>
      <c r="AI3409" s="290"/>
      <c r="AJ3409" s="623"/>
      <c r="AK3409" s="623" t="s">
        <v>2971</v>
      </c>
      <c r="AL3409" s="99"/>
      <c r="AM3409" s="99"/>
    </row>
    <row r="3410" spans="1:40" s="192" customFormat="1" ht="100.5" customHeight="1">
      <c r="A3410" s="74" t="s">
        <v>3021</v>
      </c>
      <c r="B3410" s="620" t="s">
        <v>33</v>
      </c>
      <c r="C3410" s="355" t="s">
        <v>2066</v>
      </c>
      <c r="D3410" s="355" t="s">
        <v>2067</v>
      </c>
      <c r="E3410" s="308" t="s">
        <v>2067</v>
      </c>
      <c r="F3410" s="355" t="s">
        <v>2067</v>
      </c>
      <c r="G3410" s="308" t="s">
        <v>2067</v>
      </c>
      <c r="H3410" s="357" t="s">
        <v>3004</v>
      </c>
      <c r="I3410" s="357" t="s">
        <v>3005</v>
      </c>
      <c r="J3410" s="355" t="s">
        <v>1135</v>
      </c>
      <c r="K3410" s="358">
        <v>100</v>
      </c>
      <c r="L3410" s="621">
        <v>471010000</v>
      </c>
      <c r="M3410" s="288" t="s">
        <v>125</v>
      </c>
      <c r="N3410" s="331" t="s">
        <v>1233</v>
      </c>
      <c r="O3410" s="620" t="s">
        <v>3022</v>
      </c>
      <c r="P3410" s="355"/>
      <c r="Q3410" s="308" t="s">
        <v>642</v>
      </c>
      <c r="R3410" s="359" t="s">
        <v>643</v>
      </c>
      <c r="S3410" s="359"/>
      <c r="T3410" s="326" t="s">
        <v>51</v>
      </c>
      <c r="U3410" s="625"/>
      <c r="V3410" s="287">
        <v>400000</v>
      </c>
      <c r="W3410" s="287">
        <v>400000</v>
      </c>
      <c r="X3410" s="625">
        <f t="shared" si="250"/>
        <v>448000.00000000006</v>
      </c>
      <c r="Y3410" s="355" t="s">
        <v>2072</v>
      </c>
      <c r="Z3410" s="360">
        <v>2016</v>
      </c>
      <c r="AA3410" s="332"/>
      <c r="AB3410" s="623" t="s">
        <v>2970</v>
      </c>
      <c r="AC3410" s="623"/>
      <c r="AD3410" s="290"/>
      <c r="AE3410" s="290"/>
      <c r="AF3410" s="290"/>
      <c r="AG3410" s="290"/>
      <c r="AH3410" s="290"/>
      <c r="AI3410" s="290"/>
      <c r="AJ3410" s="623"/>
      <c r="AK3410" s="623" t="s">
        <v>2971</v>
      </c>
      <c r="AL3410" s="99"/>
      <c r="AM3410" s="99"/>
    </row>
    <row r="3411" spans="1:40" s="192" customFormat="1" ht="100.5" customHeight="1">
      <c r="A3411" s="74" t="s">
        <v>3023</v>
      </c>
      <c r="B3411" s="620" t="s">
        <v>33</v>
      </c>
      <c r="C3411" s="355" t="s">
        <v>2066</v>
      </c>
      <c r="D3411" s="355" t="s">
        <v>2067</v>
      </c>
      <c r="E3411" s="308" t="s">
        <v>2067</v>
      </c>
      <c r="F3411" s="355" t="s">
        <v>2067</v>
      </c>
      <c r="G3411" s="308" t="s">
        <v>2067</v>
      </c>
      <c r="H3411" s="357" t="s">
        <v>3004</v>
      </c>
      <c r="I3411" s="357" t="s">
        <v>3005</v>
      </c>
      <c r="J3411" s="355" t="s">
        <v>1135</v>
      </c>
      <c r="K3411" s="358">
        <v>100</v>
      </c>
      <c r="L3411" s="309">
        <v>311000000</v>
      </c>
      <c r="M3411" s="288" t="s">
        <v>342</v>
      </c>
      <c r="N3411" s="331" t="s">
        <v>1233</v>
      </c>
      <c r="O3411" s="620" t="s">
        <v>342</v>
      </c>
      <c r="P3411" s="355"/>
      <c r="Q3411" s="308" t="s">
        <v>642</v>
      </c>
      <c r="R3411" s="359" t="s">
        <v>643</v>
      </c>
      <c r="S3411" s="359"/>
      <c r="T3411" s="326" t="s">
        <v>51</v>
      </c>
      <c r="U3411" s="625"/>
      <c r="V3411" s="287">
        <v>188334</v>
      </c>
      <c r="W3411" s="287">
        <v>188334</v>
      </c>
      <c r="X3411" s="625">
        <f t="shared" si="250"/>
        <v>210934.08000000002</v>
      </c>
      <c r="Y3411" s="355" t="s">
        <v>2072</v>
      </c>
      <c r="Z3411" s="360">
        <v>2016</v>
      </c>
      <c r="AA3411" s="332"/>
      <c r="AB3411" s="623" t="s">
        <v>2970</v>
      </c>
      <c r="AC3411" s="623"/>
      <c r="AD3411" s="290"/>
      <c r="AE3411" s="290"/>
      <c r="AF3411" s="290"/>
      <c r="AG3411" s="290"/>
      <c r="AH3411" s="290"/>
      <c r="AI3411" s="290"/>
      <c r="AJ3411" s="623"/>
      <c r="AK3411" s="623" t="s">
        <v>2971</v>
      </c>
      <c r="AL3411" s="99"/>
      <c r="AM3411" s="99"/>
    </row>
    <row r="3412" spans="1:40" s="192" customFormat="1" ht="100.5" customHeight="1">
      <c r="A3412" s="74" t="s">
        <v>3024</v>
      </c>
      <c r="B3412" s="620" t="s">
        <v>33</v>
      </c>
      <c r="C3412" s="355" t="s">
        <v>2066</v>
      </c>
      <c r="D3412" s="355" t="s">
        <v>2067</v>
      </c>
      <c r="E3412" s="308" t="s">
        <v>2067</v>
      </c>
      <c r="F3412" s="355" t="s">
        <v>2067</v>
      </c>
      <c r="G3412" s="308" t="s">
        <v>2067</v>
      </c>
      <c r="H3412" s="357" t="s">
        <v>3004</v>
      </c>
      <c r="I3412" s="357" t="s">
        <v>3005</v>
      </c>
      <c r="J3412" s="355" t="s">
        <v>1135</v>
      </c>
      <c r="K3412" s="358">
        <v>100</v>
      </c>
      <c r="L3412" s="620">
        <v>511010000</v>
      </c>
      <c r="M3412" s="620" t="s">
        <v>87</v>
      </c>
      <c r="N3412" s="331" t="s">
        <v>1233</v>
      </c>
      <c r="O3412" s="620" t="s">
        <v>3025</v>
      </c>
      <c r="P3412" s="355"/>
      <c r="Q3412" s="308" t="s">
        <v>642</v>
      </c>
      <c r="R3412" s="359" t="s">
        <v>643</v>
      </c>
      <c r="S3412" s="359"/>
      <c r="T3412" s="326" t="s">
        <v>51</v>
      </c>
      <c r="U3412" s="625"/>
      <c r="V3412" s="287">
        <v>1291946</v>
      </c>
      <c r="W3412" s="287">
        <v>1291946</v>
      </c>
      <c r="X3412" s="625">
        <f t="shared" si="250"/>
        <v>1446979.5200000003</v>
      </c>
      <c r="Y3412" s="355" t="s">
        <v>2072</v>
      </c>
      <c r="Z3412" s="360">
        <v>2016</v>
      </c>
      <c r="AA3412" s="332"/>
      <c r="AB3412" s="623" t="s">
        <v>2970</v>
      </c>
      <c r="AC3412" s="623"/>
      <c r="AD3412" s="290"/>
      <c r="AE3412" s="290"/>
      <c r="AF3412" s="290"/>
      <c r="AG3412" s="290"/>
      <c r="AH3412" s="290"/>
      <c r="AI3412" s="290"/>
      <c r="AJ3412" s="623"/>
      <c r="AK3412" s="623" t="s">
        <v>2971</v>
      </c>
      <c r="AL3412" s="99"/>
      <c r="AM3412" s="99"/>
    </row>
    <row r="3413" spans="1:40" s="192" customFormat="1" ht="100.5" customHeight="1">
      <c r="A3413" s="74" t="s">
        <v>3026</v>
      </c>
      <c r="B3413" s="620" t="s">
        <v>33</v>
      </c>
      <c r="C3413" s="355" t="s">
        <v>2066</v>
      </c>
      <c r="D3413" s="355" t="s">
        <v>2067</v>
      </c>
      <c r="E3413" s="308" t="s">
        <v>2067</v>
      </c>
      <c r="F3413" s="355" t="s">
        <v>2067</v>
      </c>
      <c r="G3413" s="308" t="s">
        <v>2067</v>
      </c>
      <c r="H3413" s="357" t="s">
        <v>3004</v>
      </c>
      <c r="I3413" s="357" t="s">
        <v>3005</v>
      </c>
      <c r="J3413" s="355" t="s">
        <v>1135</v>
      </c>
      <c r="K3413" s="358">
        <v>100</v>
      </c>
      <c r="L3413" s="620">
        <v>391010000</v>
      </c>
      <c r="M3413" s="620" t="s">
        <v>341</v>
      </c>
      <c r="N3413" s="331" t="s">
        <v>1233</v>
      </c>
      <c r="O3413" s="620" t="s">
        <v>3027</v>
      </c>
      <c r="P3413" s="355"/>
      <c r="Q3413" s="308" t="s">
        <v>642</v>
      </c>
      <c r="R3413" s="359" t="s">
        <v>643</v>
      </c>
      <c r="S3413" s="359"/>
      <c r="T3413" s="326" t="s">
        <v>51</v>
      </c>
      <c r="U3413" s="625"/>
      <c r="V3413" s="287">
        <v>71000</v>
      </c>
      <c r="W3413" s="287">
        <v>71000</v>
      </c>
      <c r="X3413" s="625">
        <f t="shared" si="250"/>
        <v>79520.000000000015</v>
      </c>
      <c r="Y3413" s="355" t="s">
        <v>2072</v>
      </c>
      <c r="Z3413" s="360">
        <v>2016</v>
      </c>
      <c r="AA3413" s="332"/>
      <c r="AB3413" s="623" t="s">
        <v>2970</v>
      </c>
      <c r="AC3413" s="623"/>
      <c r="AD3413" s="290"/>
      <c r="AE3413" s="290"/>
      <c r="AF3413" s="290"/>
      <c r="AG3413" s="290"/>
      <c r="AH3413" s="290"/>
      <c r="AI3413" s="290"/>
      <c r="AJ3413" s="623"/>
      <c r="AK3413" s="623" t="s">
        <v>2971</v>
      </c>
      <c r="AL3413" s="99"/>
      <c r="AM3413" s="99"/>
    </row>
    <row r="3414" spans="1:40" s="192" customFormat="1" ht="100.5" customHeight="1">
      <c r="A3414" s="74" t="s">
        <v>3028</v>
      </c>
      <c r="B3414" s="620" t="s">
        <v>33</v>
      </c>
      <c r="C3414" s="355" t="s">
        <v>2066</v>
      </c>
      <c r="D3414" s="355" t="s">
        <v>2067</v>
      </c>
      <c r="E3414" s="308" t="s">
        <v>2067</v>
      </c>
      <c r="F3414" s="355" t="s">
        <v>2067</v>
      </c>
      <c r="G3414" s="308" t="s">
        <v>2067</v>
      </c>
      <c r="H3414" s="357" t="s">
        <v>3004</v>
      </c>
      <c r="I3414" s="357" t="s">
        <v>3005</v>
      </c>
      <c r="J3414" s="355" t="s">
        <v>1135</v>
      </c>
      <c r="K3414" s="358">
        <v>100</v>
      </c>
      <c r="L3414" s="288">
        <v>511010000</v>
      </c>
      <c r="M3414" s="624" t="s">
        <v>88</v>
      </c>
      <c r="N3414" s="331" t="s">
        <v>1233</v>
      </c>
      <c r="O3414" s="620" t="s">
        <v>131</v>
      </c>
      <c r="P3414" s="355"/>
      <c r="Q3414" s="308" t="s">
        <v>642</v>
      </c>
      <c r="R3414" s="359" t="s">
        <v>643</v>
      </c>
      <c r="S3414" s="359"/>
      <c r="T3414" s="326" t="s">
        <v>51</v>
      </c>
      <c r="U3414" s="625"/>
      <c r="V3414" s="287">
        <v>119701.91</v>
      </c>
      <c r="W3414" s="287">
        <v>119701.91</v>
      </c>
      <c r="X3414" s="625">
        <f t="shared" si="250"/>
        <v>134066.13920000001</v>
      </c>
      <c r="Y3414" s="355" t="s">
        <v>2072</v>
      </c>
      <c r="Z3414" s="360">
        <v>2016</v>
      </c>
      <c r="AA3414" s="332"/>
      <c r="AB3414" s="623" t="s">
        <v>2970</v>
      </c>
      <c r="AC3414" s="623"/>
      <c r="AD3414" s="290"/>
      <c r="AE3414" s="290"/>
      <c r="AF3414" s="290"/>
      <c r="AG3414" s="290"/>
      <c r="AH3414" s="290"/>
      <c r="AI3414" s="290"/>
      <c r="AJ3414" s="623"/>
      <c r="AK3414" s="623" t="s">
        <v>2971</v>
      </c>
      <c r="AL3414" s="99"/>
      <c r="AM3414" s="99"/>
    </row>
    <row r="3415" spans="1:40" s="192" customFormat="1" ht="100.5" customHeight="1">
      <c r="A3415" s="74" t="s">
        <v>3029</v>
      </c>
      <c r="B3415" s="620" t="s">
        <v>33</v>
      </c>
      <c r="C3415" s="355" t="s">
        <v>2066</v>
      </c>
      <c r="D3415" s="355" t="s">
        <v>2067</v>
      </c>
      <c r="E3415" s="308" t="s">
        <v>2067</v>
      </c>
      <c r="F3415" s="355" t="s">
        <v>2067</v>
      </c>
      <c r="G3415" s="308" t="s">
        <v>2067</v>
      </c>
      <c r="H3415" s="357" t="s">
        <v>3004</v>
      </c>
      <c r="I3415" s="357" t="s">
        <v>3005</v>
      </c>
      <c r="J3415" s="355" t="s">
        <v>1135</v>
      </c>
      <c r="K3415" s="358">
        <v>100</v>
      </c>
      <c r="L3415" s="288">
        <v>511010000</v>
      </c>
      <c r="M3415" s="624" t="s">
        <v>88</v>
      </c>
      <c r="N3415" s="331" t="s">
        <v>1233</v>
      </c>
      <c r="O3415" s="620" t="s">
        <v>3030</v>
      </c>
      <c r="P3415" s="355"/>
      <c r="Q3415" s="308" t="s">
        <v>642</v>
      </c>
      <c r="R3415" s="359" t="s">
        <v>643</v>
      </c>
      <c r="S3415" s="359"/>
      <c r="T3415" s="326" t="s">
        <v>51</v>
      </c>
      <c r="U3415" s="625"/>
      <c r="V3415" s="287">
        <v>125465.35</v>
      </c>
      <c r="W3415" s="287">
        <v>125465.35</v>
      </c>
      <c r="X3415" s="625">
        <f t="shared" si="250"/>
        <v>140521.19200000001</v>
      </c>
      <c r="Y3415" s="355" t="s">
        <v>2072</v>
      </c>
      <c r="Z3415" s="360">
        <v>2016</v>
      </c>
      <c r="AA3415" s="332"/>
      <c r="AB3415" s="623" t="s">
        <v>2970</v>
      </c>
      <c r="AC3415" s="623"/>
      <c r="AD3415" s="290"/>
      <c r="AE3415" s="290"/>
      <c r="AF3415" s="290"/>
      <c r="AG3415" s="290"/>
      <c r="AH3415" s="290"/>
      <c r="AI3415" s="290"/>
      <c r="AJ3415" s="623"/>
      <c r="AK3415" s="623" t="s">
        <v>2971</v>
      </c>
      <c r="AL3415" s="99"/>
      <c r="AM3415" s="99"/>
    </row>
    <row r="3416" spans="1:40" s="192" customFormat="1" ht="100.5" customHeight="1">
      <c r="A3416" s="74" t="s">
        <v>3031</v>
      </c>
      <c r="B3416" s="620" t="s">
        <v>33</v>
      </c>
      <c r="C3416" s="355" t="s">
        <v>2066</v>
      </c>
      <c r="D3416" s="355" t="s">
        <v>2067</v>
      </c>
      <c r="E3416" s="308" t="s">
        <v>2067</v>
      </c>
      <c r="F3416" s="355" t="s">
        <v>2067</v>
      </c>
      <c r="G3416" s="308" t="s">
        <v>2067</v>
      </c>
      <c r="H3416" s="357" t="s">
        <v>3004</v>
      </c>
      <c r="I3416" s="357" t="s">
        <v>3005</v>
      </c>
      <c r="J3416" s="355" t="s">
        <v>1135</v>
      </c>
      <c r="K3416" s="358">
        <v>100</v>
      </c>
      <c r="L3416" s="288">
        <v>511010000</v>
      </c>
      <c r="M3416" s="624" t="s">
        <v>88</v>
      </c>
      <c r="N3416" s="331" t="s">
        <v>1233</v>
      </c>
      <c r="O3416" s="620" t="s">
        <v>3032</v>
      </c>
      <c r="P3416" s="355"/>
      <c r="Q3416" s="308" t="s">
        <v>642</v>
      </c>
      <c r="R3416" s="359" t="s">
        <v>643</v>
      </c>
      <c r="S3416" s="359"/>
      <c r="T3416" s="326" t="s">
        <v>51</v>
      </c>
      <c r="U3416" s="625"/>
      <c r="V3416" s="287">
        <v>43394.91</v>
      </c>
      <c r="W3416" s="287">
        <v>43394.91</v>
      </c>
      <c r="X3416" s="625">
        <f t="shared" si="250"/>
        <v>48602.299200000009</v>
      </c>
      <c r="Y3416" s="355" t="s">
        <v>2072</v>
      </c>
      <c r="Z3416" s="360">
        <v>2016</v>
      </c>
      <c r="AA3416" s="332"/>
      <c r="AB3416" s="623" t="s">
        <v>2970</v>
      </c>
      <c r="AC3416" s="623"/>
      <c r="AD3416" s="290"/>
      <c r="AE3416" s="290"/>
      <c r="AF3416" s="290"/>
      <c r="AG3416" s="290"/>
      <c r="AH3416" s="290"/>
      <c r="AI3416" s="290"/>
      <c r="AJ3416" s="623"/>
      <c r="AK3416" s="623" t="s">
        <v>2971</v>
      </c>
      <c r="AL3416" s="99"/>
      <c r="AM3416" s="99"/>
    </row>
    <row r="3417" spans="1:40" s="192" customFormat="1" ht="100.5" customHeight="1">
      <c r="A3417" s="74" t="s">
        <v>3033</v>
      </c>
      <c r="B3417" s="620" t="s">
        <v>345</v>
      </c>
      <c r="C3417" s="355" t="s">
        <v>132</v>
      </c>
      <c r="D3417" s="355" t="s">
        <v>133</v>
      </c>
      <c r="E3417" s="355" t="s">
        <v>133</v>
      </c>
      <c r="F3417" s="355" t="s">
        <v>133</v>
      </c>
      <c r="G3417" s="355" t="s">
        <v>133</v>
      </c>
      <c r="H3417" s="355" t="s">
        <v>134</v>
      </c>
      <c r="I3417" s="355" t="s">
        <v>135</v>
      </c>
      <c r="J3417" s="620" t="s">
        <v>38</v>
      </c>
      <c r="K3417" s="358">
        <v>100</v>
      </c>
      <c r="L3417" s="621">
        <v>751000000</v>
      </c>
      <c r="M3417" s="620" t="s">
        <v>83</v>
      </c>
      <c r="N3417" s="331" t="s">
        <v>1233</v>
      </c>
      <c r="O3417" s="620" t="s">
        <v>83</v>
      </c>
      <c r="P3417" s="355"/>
      <c r="Q3417" s="308" t="s">
        <v>3034</v>
      </c>
      <c r="R3417" s="359" t="s">
        <v>643</v>
      </c>
      <c r="S3417" s="317"/>
      <c r="T3417" s="326" t="s">
        <v>51</v>
      </c>
      <c r="U3417" s="287"/>
      <c r="V3417" s="287">
        <v>2750220</v>
      </c>
      <c r="W3417" s="625">
        <v>2750220</v>
      </c>
      <c r="X3417" s="625">
        <f t="shared" si="250"/>
        <v>3080246.4000000004</v>
      </c>
      <c r="Y3417" s="338" t="s">
        <v>40</v>
      </c>
      <c r="Z3417" s="360">
        <v>2016</v>
      </c>
      <c r="AA3417" s="332"/>
      <c r="AB3417" s="623" t="s">
        <v>2970</v>
      </c>
      <c r="AC3417" s="290" t="s">
        <v>67</v>
      </c>
      <c r="AD3417" s="290"/>
      <c r="AE3417" s="290"/>
      <c r="AF3417" s="290"/>
      <c r="AG3417" s="290"/>
      <c r="AH3417" s="290"/>
      <c r="AI3417" s="290"/>
      <c r="AJ3417" s="290"/>
      <c r="AK3417" s="623" t="s">
        <v>3035</v>
      </c>
      <c r="AL3417" s="99"/>
      <c r="AM3417" s="99"/>
    </row>
    <row r="3418" spans="1:40" s="552" customFormat="1" ht="100.5" customHeight="1">
      <c r="A3418" s="515" t="s">
        <v>3036</v>
      </c>
      <c r="B3418" s="584" t="s">
        <v>33</v>
      </c>
      <c r="C3418" s="584" t="s">
        <v>1552</v>
      </c>
      <c r="D3418" s="584" t="s">
        <v>1553</v>
      </c>
      <c r="E3418" s="584" t="s">
        <v>1554</v>
      </c>
      <c r="F3418" s="584" t="s">
        <v>1553</v>
      </c>
      <c r="G3418" s="584" t="s">
        <v>1554</v>
      </c>
      <c r="H3418" s="584" t="s">
        <v>3037</v>
      </c>
      <c r="I3418" s="584" t="s">
        <v>3038</v>
      </c>
      <c r="J3418" s="584" t="s">
        <v>38</v>
      </c>
      <c r="K3418" s="584">
        <v>0</v>
      </c>
      <c r="L3418" s="585">
        <v>711000000</v>
      </c>
      <c r="M3418" s="520" t="s">
        <v>73</v>
      </c>
      <c r="N3418" s="586" t="s">
        <v>841</v>
      </c>
      <c r="O3418" s="584" t="s">
        <v>2960</v>
      </c>
      <c r="P3418" s="584"/>
      <c r="Q3418" s="584" t="s">
        <v>3039</v>
      </c>
      <c r="R3418" s="584" t="s">
        <v>1886</v>
      </c>
      <c r="S3418" s="584"/>
      <c r="T3418" s="587" t="s">
        <v>51</v>
      </c>
      <c r="U3418" s="534"/>
      <c r="V3418" s="524">
        <v>77112000</v>
      </c>
      <c r="W3418" s="524">
        <v>0</v>
      </c>
      <c r="X3418" s="524">
        <v>0</v>
      </c>
      <c r="Y3418" s="588"/>
      <c r="Z3418" s="584">
        <v>2016</v>
      </c>
      <c r="AA3418" s="588"/>
      <c r="AB3418" s="589" t="s">
        <v>720</v>
      </c>
      <c r="AC3418" s="589" t="s">
        <v>1225</v>
      </c>
      <c r="AD3418" s="531"/>
      <c r="AE3418" s="531"/>
      <c r="AF3418" s="531"/>
      <c r="AG3418" s="531"/>
      <c r="AH3418" s="531"/>
      <c r="AI3418" s="531"/>
      <c r="AJ3418" s="531"/>
      <c r="AK3418" s="531" t="s">
        <v>2963</v>
      </c>
      <c r="AL3418" s="555"/>
      <c r="AM3418" s="555"/>
    </row>
    <row r="3419" spans="1:40" s="552" customFormat="1" ht="100.5" customHeight="1">
      <c r="A3419" s="515" t="s">
        <v>4060</v>
      </c>
      <c r="B3419" s="584" t="s">
        <v>33</v>
      </c>
      <c r="C3419" s="584" t="s">
        <v>1552</v>
      </c>
      <c r="D3419" s="584" t="s">
        <v>1553</v>
      </c>
      <c r="E3419" s="584" t="s">
        <v>1554</v>
      </c>
      <c r="F3419" s="584" t="s">
        <v>1553</v>
      </c>
      <c r="G3419" s="584" t="s">
        <v>1554</v>
      </c>
      <c r="H3419" s="584" t="s">
        <v>3037</v>
      </c>
      <c r="I3419" s="584" t="s">
        <v>3038</v>
      </c>
      <c r="J3419" s="584" t="s">
        <v>38</v>
      </c>
      <c r="K3419" s="584">
        <v>0</v>
      </c>
      <c r="L3419" s="585">
        <v>711000000</v>
      </c>
      <c r="M3419" s="520" t="s">
        <v>73</v>
      </c>
      <c r="N3419" s="586" t="s">
        <v>841</v>
      </c>
      <c r="O3419" s="584" t="s">
        <v>2960</v>
      </c>
      <c r="P3419" s="584"/>
      <c r="Q3419" s="584" t="s">
        <v>3039</v>
      </c>
      <c r="R3419" s="584" t="s">
        <v>1886</v>
      </c>
      <c r="S3419" s="584"/>
      <c r="T3419" s="587" t="s">
        <v>51</v>
      </c>
      <c r="U3419" s="534"/>
      <c r="V3419" s="524">
        <v>77112000</v>
      </c>
      <c r="W3419" s="524">
        <v>0</v>
      </c>
      <c r="X3419" s="524">
        <v>0</v>
      </c>
      <c r="Y3419" s="588"/>
      <c r="Z3419" s="584">
        <v>2016</v>
      </c>
      <c r="AA3419" s="588" t="s">
        <v>3133</v>
      </c>
      <c r="AB3419" s="589" t="s">
        <v>720</v>
      </c>
      <c r="AC3419" s="589" t="s">
        <v>1225</v>
      </c>
      <c r="AD3419" s="531"/>
      <c r="AE3419" s="531"/>
      <c r="AF3419" s="531"/>
      <c r="AG3419" s="531"/>
      <c r="AH3419" s="531"/>
      <c r="AI3419" s="531"/>
      <c r="AJ3419" s="531"/>
      <c r="AK3419" s="531" t="s">
        <v>2963</v>
      </c>
      <c r="AL3419" s="555"/>
      <c r="AM3419" s="555"/>
    </row>
    <row r="3420" spans="1:40" s="192" customFormat="1" ht="100.5" customHeight="1">
      <c r="A3420" s="74" t="s">
        <v>3040</v>
      </c>
      <c r="B3420" s="432" t="s">
        <v>819</v>
      </c>
      <c r="C3420" s="620" t="s">
        <v>836</v>
      </c>
      <c r="D3420" s="361" t="s">
        <v>837</v>
      </c>
      <c r="E3420" s="361" t="s">
        <v>838</v>
      </c>
      <c r="F3420" s="361" t="s">
        <v>837</v>
      </c>
      <c r="G3420" s="361" t="s">
        <v>838</v>
      </c>
      <c r="H3420" s="385" t="s">
        <v>3041</v>
      </c>
      <c r="I3420" s="385" t="s">
        <v>3041</v>
      </c>
      <c r="J3420" s="410" t="s">
        <v>38</v>
      </c>
      <c r="K3420" s="336">
        <v>100</v>
      </c>
      <c r="L3420" s="437">
        <v>271010000</v>
      </c>
      <c r="M3420" s="288" t="s">
        <v>127</v>
      </c>
      <c r="N3420" s="406" t="s">
        <v>707</v>
      </c>
      <c r="O3420" s="620" t="s">
        <v>3042</v>
      </c>
      <c r="P3420" s="486"/>
      <c r="Q3420" s="326" t="s">
        <v>842</v>
      </c>
      <c r="R3420" s="385" t="s">
        <v>843</v>
      </c>
      <c r="S3420" s="486"/>
      <c r="T3420" s="410" t="s">
        <v>51</v>
      </c>
      <c r="U3420" s="411"/>
      <c r="V3420" s="487">
        <v>1035000</v>
      </c>
      <c r="W3420" s="487">
        <v>1035000</v>
      </c>
      <c r="X3420" s="424">
        <f t="shared" si="250"/>
        <v>1159200</v>
      </c>
      <c r="Y3420" s="332"/>
      <c r="Z3420" s="359">
        <v>2016</v>
      </c>
      <c r="AA3420" s="486"/>
      <c r="AB3420" s="623" t="s">
        <v>3043</v>
      </c>
      <c r="AC3420" s="426" t="s">
        <v>209</v>
      </c>
      <c r="AD3420" s="427"/>
      <c r="AE3420" s="623"/>
      <c r="AF3420" s="427"/>
      <c r="AG3420" s="623" t="s">
        <v>3044</v>
      </c>
      <c r="AH3420" s="293"/>
      <c r="AI3420" s="293"/>
      <c r="AJ3420" s="293"/>
      <c r="AK3420" s="290" t="s">
        <v>3045</v>
      </c>
      <c r="AL3420" s="190"/>
      <c r="AM3420" s="324"/>
      <c r="AN3420" s="324"/>
    </row>
    <row r="3421" spans="1:40" s="192" customFormat="1" ht="100.5" customHeight="1">
      <c r="A3421" s="74" t="s">
        <v>3046</v>
      </c>
      <c r="B3421" s="432" t="s">
        <v>819</v>
      </c>
      <c r="C3421" s="620" t="s">
        <v>836</v>
      </c>
      <c r="D3421" s="361" t="s">
        <v>837</v>
      </c>
      <c r="E3421" s="361" t="s">
        <v>838</v>
      </c>
      <c r="F3421" s="361" t="s">
        <v>837</v>
      </c>
      <c r="G3421" s="361" t="s">
        <v>838</v>
      </c>
      <c r="H3421" s="336" t="s">
        <v>3047</v>
      </c>
      <c r="I3421" s="336" t="s">
        <v>3047</v>
      </c>
      <c r="J3421" s="410" t="s">
        <v>38</v>
      </c>
      <c r="K3421" s="336">
        <v>100</v>
      </c>
      <c r="L3421" s="437">
        <v>271010000</v>
      </c>
      <c r="M3421" s="288" t="s">
        <v>127</v>
      </c>
      <c r="N3421" s="406" t="s">
        <v>707</v>
      </c>
      <c r="O3421" s="620" t="s">
        <v>3048</v>
      </c>
      <c r="P3421" s="486"/>
      <c r="Q3421" s="326" t="s">
        <v>842</v>
      </c>
      <c r="R3421" s="385" t="s">
        <v>843</v>
      </c>
      <c r="S3421" s="486"/>
      <c r="T3421" s="410" t="s">
        <v>51</v>
      </c>
      <c r="U3421" s="411"/>
      <c r="V3421" s="487">
        <v>1035000</v>
      </c>
      <c r="W3421" s="487">
        <v>1035000</v>
      </c>
      <c r="X3421" s="424">
        <f t="shared" si="250"/>
        <v>1159200</v>
      </c>
      <c r="Y3421" s="332"/>
      <c r="Z3421" s="359">
        <v>2016</v>
      </c>
      <c r="AA3421" s="486"/>
      <c r="AB3421" s="623" t="s">
        <v>3043</v>
      </c>
      <c r="AC3421" s="426" t="s">
        <v>209</v>
      </c>
      <c r="AD3421" s="427"/>
      <c r="AE3421" s="623"/>
      <c r="AF3421" s="427"/>
      <c r="AG3421" s="623" t="s">
        <v>3044</v>
      </c>
      <c r="AH3421" s="293"/>
      <c r="AI3421" s="293"/>
      <c r="AJ3421" s="293"/>
      <c r="AK3421" s="290" t="s">
        <v>3045</v>
      </c>
      <c r="AL3421" s="190"/>
      <c r="AM3421" s="324"/>
      <c r="AN3421" s="324"/>
    </row>
    <row r="3422" spans="1:40" s="192" customFormat="1" ht="100.5" customHeight="1">
      <c r="A3422" s="74" t="s">
        <v>3049</v>
      </c>
      <c r="B3422" s="432" t="s">
        <v>819</v>
      </c>
      <c r="C3422" s="620" t="s">
        <v>836</v>
      </c>
      <c r="D3422" s="361" t="s">
        <v>837</v>
      </c>
      <c r="E3422" s="361" t="s">
        <v>838</v>
      </c>
      <c r="F3422" s="361" t="s">
        <v>837</v>
      </c>
      <c r="G3422" s="361" t="s">
        <v>838</v>
      </c>
      <c r="H3422" s="385" t="s">
        <v>3050</v>
      </c>
      <c r="I3422" s="385" t="s">
        <v>3050</v>
      </c>
      <c r="J3422" s="410" t="s">
        <v>38</v>
      </c>
      <c r="K3422" s="336">
        <v>100</v>
      </c>
      <c r="L3422" s="437">
        <v>271010000</v>
      </c>
      <c r="M3422" s="288" t="s">
        <v>127</v>
      </c>
      <c r="N3422" s="406" t="s">
        <v>707</v>
      </c>
      <c r="O3422" s="620" t="s">
        <v>3051</v>
      </c>
      <c r="P3422" s="486"/>
      <c r="Q3422" s="326" t="s">
        <v>842</v>
      </c>
      <c r="R3422" s="385" t="s">
        <v>843</v>
      </c>
      <c r="S3422" s="486"/>
      <c r="T3422" s="410" t="s">
        <v>51</v>
      </c>
      <c r="U3422" s="411"/>
      <c r="V3422" s="487">
        <v>1840000</v>
      </c>
      <c r="W3422" s="487">
        <v>1840000</v>
      </c>
      <c r="X3422" s="424">
        <f t="shared" si="250"/>
        <v>2060800.0000000002</v>
      </c>
      <c r="Y3422" s="332"/>
      <c r="Z3422" s="359">
        <v>2016</v>
      </c>
      <c r="AA3422" s="486"/>
      <c r="AB3422" s="623" t="s">
        <v>3043</v>
      </c>
      <c r="AC3422" s="426" t="s">
        <v>209</v>
      </c>
      <c r="AD3422" s="427"/>
      <c r="AE3422" s="623"/>
      <c r="AF3422" s="427"/>
      <c r="AG3422" s="623" t="s">
        <v>3044</v>
      </c>
      <c r="AH3422" s="293"/>
      <c r="AI3422" s="293"/>
      <c r="AJ3422" s="293"/>
      <c r="AK3422" s="290" t="s">
        <v>3045</v>
      </c>
      <c r="AL3422" s="190"/>
      <c r="AM3422" s="324"/>
      <c r="AN3422" s="324"/>
    </row>
    <row r="3423" spans="1:40" s="192" customFormat="1" ht="100.5" customHeight="1">
      <c r="A3423" s="74" t="s">
        <v>3052</v>
      </c>
      <c r="B3423" s="622" t="s">
        <v>481</v>
      </c>
      <c r="C3423" s="288" t="s">
        <v>3053</v>
      </c>
      <c r="D3423" s="288" t="s">
        <v>3054</v>
      </c>
      <c r="E3423" s="288" t="s">
        <v>3054</v>
      </c>
      <c r="F3423" s="288" t="s">
        <v>3054</v>
      </c>
      <c r="G3423" s="288" t="s">
        <v>3054</v>
      </c>
      <c r="H3423" s="656" t="s">
        <v>3055</v>
      </c>
      <c r="I3423" s="620" t="s">
        <v>3056</v>
      </c>
      <c r="J3423" s="622" t="s">
        <v>38</v>
      </c>
      <c r="K3423" s="126">
        <v>100</v>
      </c>
      <c r="L3423" s="620">
        <v>311010000</v>
      </c>
      <c r="M3423" s="288" t="s">
        <v>342</v>
      </c>
      <c r="N3423" s="622" t="s">
        <v>761</v>
      </c>
      <c r="O3423" s="622" t="s">
        <v>3057</v>
      </c>
      <c r="P3423" s="353"/>
      <c r="Q3423" s="288" t="s">
        <v>3058</v>
      </c>
      <c r="R3423" s="288" t="s">
        <v>3059</v>
      </c>
      <c r="S3423" s="353"/>
      <c r="T3423" s="125" t="s">
        <v>51</v>
      </c>
      <c r="U3423" s="940"/>
      <c r="V3423" s="315">
        <v>910714</v>
      </c>
      <c r="W3423" s="315">
        <v>910714</v>
      </c>
      <c r="X3423" s="424">
        <f t="shared" si="250"/>
        <v>1019999.68</v>
      </c>
      <c r="Y3423" s="131"/>
      <c r="Z3423" s="622">
        <v>2016</v>
      </c>
      <c r="AA3423" s="488"/>
      <c r="AB3423" s="623" t="s">
        <v>3043</v>
      </c>
      <c r="AC3423" s="489" t="s">
        <v>1225</v>
      </c>
      <c r="AD3423" s="293"/>
      <c r="AE3423" s="293"/>
      <c r="AF3423" s="383" t="s">
        <v>3060</v>
      </c>
      <c r="AG3423" s="290" t="s">
        <v>3061</v>
      </c>
      <c r="AH3423" s="290"/>
      <c r="AI3423" s="293"/>
      <c r="AJ3423" s="293"/>
      <c r="AK3423" s="290" t="s">
        <v>3045</v>
      </c>
      <c r="AL3423" s="490"/>
      <c r="AM3423" s="491"/>
    </row>
    <row r="3424" spans="1:40" s="192" customFormat="1" ht="100.5" customHeight="1">
      <c r="A3424" s="74" t="s">
        <v>3062</v>
      </c>
      <c r="B3424" s="432" t="s">
        <v>243</v>
      </c>
      <c r="C3424" s="385" t="s">
        <v>2381</v>
      </c>
      <c r="D3424" s="492" t="s">
        <v>2382</v>
      </c>
      <c r="E3424" s="288" t="s">
        <v>2383</v>
      </c>
      <c r="F3424" s="492" t="s">
        <v>2382</v>
      </c>
      <c r="G3424" s="288" t="s">
        <v>2383</v>
      </c>
      <c r="H3424" s="492" t="s">
        <v>2382</v>
      </c>
      <c r="I3424" s="288" t="s">
        <v>2383</v>
      </c>
      <c r="J3424" s="432" t="s">
        <v>38</v>
      </c>
      <c r="K3424" s="407">
        <v>100</v>
      </c>
      <c r="L3424" s="288" t="s">
        <v>2059</v>
      </c>
      <c r="M3424" s="624" t="s">
        <v>341</v>
      </c>
      <c r="N3424" s="406" t="s">
        <v>761</v>
      </c>
      <c r="O3424" s="308" t="s">
        <v>2376</v>
      </c>
      <c r="P3424" s="432"/>
      <c r="Q3424" s="432" t="s">
        <v>2323</v>
      </c>
      <c r="R3424" s="432" t="s">
        <v>2377</v>
      </c>
      <c r="S3424" s="432"/>
      <c r="T3424" s="432" t="s">
        <v>51</v>
      </c>
      <c r="U3424" s="452"/>
      <c r="V3424" s="625">
        <v>284693.09999999998</v>
      </c>
      <c r="W3424" s="625">
        <v>284693.09999999998</v>
      </c>
      <c r="X3424" s="424">
        <f t="shared" si="250"/>
        <v>318856.272</v>
      </c>
      <c r="Y3424" s="432"/>
      <c r="Z3424" s="385">
        <v>2016</v>
      </c>
      <c r="AA3424" s="303"/>
      <c r="AB3424" s="290" t="s">
        <v>2193</v>
      </c>
      <c r="AC3424" s="303" t="s">
        <v>209</v>
      </c>
      <c r="AD3424" s="427"/>
      <c r="AE3424" s="427"/>
      <c r="AF3424" s="427"/>
      <c r="AG3424" s="293"/>
      <c r="AH3424" s="293"/>
      <c r="AI3424" s="293"/>
      <c r="AJ3424" s="293"/>
      <c r="AK3424" s="293"/>
      <c r="AL3424" s="190"/>
      <c r="AM3424" s="324"/>
      <c r="AN3424" s="324"/>
    </row>
    <row r="3425" spans="1:40" s="552" customFormat="1" ht="100.5" customHeight="1">
      <c r="A3425" s="515" t="s">
        <v>3063</v>
      </c>
      <c r="B3425" s="536" t="s">
        <v>243</v>
      </c>
      <c r="C3425" s="1052" t="s">
        <v>3064</v>
      </c>
      <c r="D3425" s="533" t="s">
        <v>3065</v>
      </c>
      <c r="E3425" s="533" t="s">
        <v>3065</v>
      </c>
      <c r="F3425" s="533" t="s">
        <v>3065</v>
      </c>
      <c r="G3425" s="533" t="s">
        <v>3065</v>
      </c>
      <c r="H3425" s="533"/>
      <c r="I3425" s="533"/>
      <c r="J3425" s="536" t="s">
        <v>227</v>
      </c>
      <c r="K3425" s="535"/>
      <c r="L3425" s="585">
        <v>711000000</v>
      </c>
      <c r="M3425" s="520" t="s">
        <v>73</v>
      </c>
      <c r="N3425" s="586" t="s">
        <v>1199</v>
      </c>
      <c r="O3425" s="520" t="s">
        <v>73</v>
      </c>
      <c r="P3425" s="536"/>
      <c r="Q3425" s="536" t="s">
        <v>3066</v>
      </c>
      <c r="R3425" s="536" t="s">
        <v>2377</v>
      </c>
      <c r="S3425" s="536"/>
      <c r="T3425" s="536" t="s">
        <v>51</v>
      </c>
      <c r="U3425" s="1053"/>
      <c r="V3425" s="524">
        <v>20000000</v>
      </c>
      <c r="W3425" s="524">
        <v>0</v>
      </c>
      <c r="X3425" s="524">
        <v>0</v>
      </c>
      <c r="Y3425" s="536"/>
      <c r="Z3425" s="533">
        <v>2016</v>
      </c>
      <c r="AA3425" s="529"/>
      <c r="AB3425" s="531" t="s">
        <v>3067</v>
      </c>
      <c r="AC3425" s="529"/>
      <c r="AD3425" s="529"/>
      <c r="AE3425" s="529"/>
      <c r="AF3425" s="529"/>
      <c r="AG3425" s="583"/>
      <c r="AH3425" s="583"/>
      <c r="AI3425" s="583"/>
      <c r="AJ3425" s="583"/>
      <c r="AK3425" s="531" t="s">
        <v>3068</v>
      </c>
      <c r="AL3425" s="550"/>
      <c r="AM3425" s="551"/>
      <c r="AN3425" s="551"/>
    </row>
    <row r="3426" spans="1:40" s="192" customFormat="1" ht="100.5" customHeight="1">
      <c r="A3426" s="74" t="s">
        <v>4639</v>
      </c>
      <c r="B3426" s="776" t="s">
        <v>243</v>
      </c>
      <c r="C3426" s="1050" t="s">
        <v>3064</v>
      </c>
      <c r="D3426" s="830" t="s">
        <v>3065</v>
      </c>
      <c r="E3426" s="830" t="s">
        <v>3065</v>
      </c>
      <c r="F3426" s="830" t="s">
        <v>3065</v>
      </c>
      <c r="G3426" s="830" t="s">
        <v>3065</v>
      </c>
      <c r="H3426" s="830"/>
      <c r="I3426" s="727"/>
      <c r="J3426" s="776" t="s">
        <v>227</v>
      </c>
      <c r="K3426" s="780"/>
      <c r="L3426" s="794">
        <v>711000000</v>
      </c>
      <c r="M3426" s="813" t="s">
        <v>73</v>
      </c>
      <c r="N3426" s="777" t="s">
        <v>2115</v>
      </c>
      <c r="O3426" s="813" t="s">
        <v>73</v>
      </c>
      <c r="P3426" s="776"/>
      <c r="Q3426" s="776" t="s">
        <v>3066</v>
      </c>
      <c r="R3426" s="776" t="s">
        <v>2377</v>
      </c>
      <c r="S3426" s="776"/>
      <c r="T3426" s="776" t="s">
        <v>51</v>
      </c>
      <c r="U3426" s="1051"/>
      <c r="V3426" s="769">
        <v>20000000</v>
      </c>
      <c r="W3426" s="769">
        <v>20000000</v>
      </c>
      <c r="X3426" s="796">
        <f t="shared" ref="X3426" si="251">W3426*1.12</f>
        <v>22400000.000000004</v>
      </c>
      <c r="Y3426" s="776"/>
      <c r="Z3426" s="777">
        <v>2016</v>
      </c>
      <c r="AA3426" s="768">
        <v>11</v>
      </c>
      <c r="AB3426" s="760" t="s">
        <v>3067</v>
      </c>
      <c r="AC3426" s="790"/>
      <c r="AD3426" s="806"/>
      <c r="AE3426" s="806"/>
      <c r="AF3426" s="806"/>
      <c r="AG3426" s="807"/>
      <c r="AH3426" s="807"/>
      <c r="AI3426" s="807"/>
      <c r="AJ3426" s="807"/>
      <c r="AK3426" s="760" t="s">
        <v>4640</v>
      </c>
      <c r="AL3426" s="190"/>
      <c r="AM3426" s="324"/>
      <c r="AN3426" s="324"/>
    </row>
    <row r="3427" spans="1:40" s="633" customFormat="1" ht="100.5" customHeight="1">
      <c r="A3427" s="515" t="s">
        <v>3704</v>
      </c>
      <c r="B3427" s="688" t="s">
        <v>33</v>
      </c>
      <c r="C3427" s="889" t="s">
        <v>3705</v>
      </c>
      <c r="D3427" s="889" t="s">
        <v>3706</v>
      </c>
      <c r="E3427" s="889" t="s">
        <v>3707</v>
      </c>
      <c r="F3427" s="688" t="s">
        <v>3708</v>
      </c>
      <c r="G3427" s="889" t="s">
        <v>3707</v>
      </c>
      <c r="H3427" s="871" t="s">
        <v>3709</v>
      </c>
      <c r="I3427" s="536" t="s">
        <v>3710</v>
      </c>
      <c r="J3427" s="598" t="s">
        <v>227</v>
      </c>
      <c r="K3427" s="598">
        <v>30</v>
      </c>
      <c r="L3427" s="793">
        <v>231010000</v>
      </c>
      <c r="M3427" s="536" t="s">
        <v>128</v>
      </c>
      <c r="N3427" s="598" t="s">
        <v>1233</v>
      </c>
      <c r="O3427" s="533" t="s">
        <v>3711</v>
      </c>
      <c r="P3427" s="853"/>
      <c r="Q3427" s="587" t="s">
        <v>3712</v>
      </c>
      <c r="R3427" s="536" t="s">
        <v>379</v>
      </c>
      <c r="S3427" s="853"/>
      <c r="T3427" s="536" t="s">
        <v>51</v>
      </c>
      <c r="U3427" s="536"/>
      <c r="V3427" s="524">
        <v>10000000</v>
      </c>
      <c r="W3427" s="524">
        <v>0</v>
      </c>
      <c r="X3427" s="524">
        <v>0</v>
      </c>
      <c r="Y3427" s="854"/>
      <c r="Z3427" s="584">
        <v>2016</v>
      </c>
      <c r="AA3427" s="584"/>
      <c r="AB3427" s="872" t="s">
        <v>3043</v>
      </c>
      <c r="AC3427" s="872"/>
      <c r="AD3427" s="872"/>
      <c r="AE3427" s="595"/>
      <c r="AF3427" s="657"/>
      <c r="AG3427" s="595" t="s">
        <v>3713</v>
      </c>
      <c r="AH3427" s="657"/>
      <c r="AI3427" s="657"/>
      <c r="AJ3427" s="657"/>
      <c r="AK3427" s="595" t="s">
        <v>3368</v>
      </c>
    </row>
    <row r="3428" spans="1:40" s="649" customFormat="1" ht="100.5" customHeight="1">
      <c r="A3428" s="8" t="s">
        <v>4606</v>
      </c>
      <c r="B3428" s="207" t="s">
        <v>33</v>
      </c>
      <c r="C3428" s="887" t="s">
        <v>3705</v>
      </c>
      <c r="D3428" s="887" t="s">
        <v>3706</v>
      </c>
      <c r="E3428" s="887" t="s">
        <v>3707</v>
      </c>
      <c r="F3428" s="207" t="s">
        <v>3708</v>
      </c>
      <c r="G3428" s="887" t="s">
        <v>3707</v>
      </c>
      <c r="H3428" s="1035" t="s">
        <v>3709</v>
      </c>
      <c r="I3428" s="49" t="s">
        <v>3710</v>
      </c>
      <c r="J3428" s="11" t="s">
        <v>227</v>
      </c>
      <c r="K3428" s="11">
        <v>30</v>
      </c>
      <c r="L3428" s="95">
        <v>231010000</v>
      </c>
      <c r="M3428" s="5" t="s">
        <v>128</v>
      </c>
      <c r="N3428" s="11" t="s">
        <v>2115</v>
      </c>
      <c r="O3428" s="50" t="s">
        <v>3711</v>
      </c>
      <c r="P3428" s="264"/>
      <c r="Q3428" s="13" t="s">
        <v>3712</v>
      </c>
      <c r="R3428" s="5" t="s">
        <v>379</v>
      </c>
      <c r="S3428" s="264"/>
      <c r="T3428" s="35" t="s">
        <v>51</v>
      </c>
      <c r="U3428" s="5"/>
      <c r="V3428" s="7">
        <v>10000000</v>
      </c>
      <c r="W3428" s="7">
        <v>10000000</v>
      </c>
      <c r="X3428" s="7">
        <f>W3428*1.12</f>
        <v>11200000.000000002</v>
      </c>
      <c r="Y3428" s="888"/>
      <c r="Z3428" s="3">
        <v>2016</v>
      </c>
      <c r="AA3428" s="3">
        <v>11</v>
      </c>
      <c r="AB3428" s="913" t="s">
        <v>3043</v>
      </c>
      <c r="AC3428" s="913"/>
      <c r="AD3428" s="913"/>
      <c r="AE3428" s="1"/>
      <c r="AF3428" s="1036"/>
      <c r="AG3428" s="1" t="s">
        <v>3713</v>
      </c>
      <c r="AH3428" s="1036"/>
      <c r="AI3428" s="1036"/>
      <c r="AJ3428" s="1036"/>
      <c r="AK3428" s="1" t="s">
        <v>4577</v>
      </c>
    </row>
    <row r="3429" spans="1:40" s="633" customFormat="1" ht="100.5" customHeight="1">
      <c r="A3429" s="515" t="s">
        <v>3714</v>
      </c>
      <c r="B3429" s="688" t="s">
        <v>33</v>
      </c>
      <c r="C3429" s="889" t="s">
        <v>3705</v>
      </c>
      <c r="D3429" s="889" t="s">
        <v>3706</v>
      </c>
      <c r="E3429" s="889" t="s">
        <v>3707</v>
      </c>
      <c r="F3429" s="688" t="s">
        <v>3708</v>
      </c>
      <c r="G3429" s="889" t="s">
        <v>3707</v>
      </c>
      <c r="H3429" s="871" t="s">
        <v>3715</v>
      </c>
      <c r="I3429" s="536" t="s">
        <v>3716</v>
      </c>
      <c r="J3429" s="598" t="s">
        <v>227</v>
      </c>
      <c r="K3429" s="598">
        <v>30</v>
      </c>
      <c r="L3429" s="793">
        <v>231010000</v>
      </c>
      <c r="M3429" s="536" t="s">
        <v>128</v>
      </c>
      <c r="N3429" s="598" t="s">
        <v>1233</v>
      </c>
      <c r="O3429" s="536" t="s">
        <v>3717</v>
      </c>
      <c r="P3429" s="853"/>
      <c r="Q3429" s="587" t="s">
        <v>3712</v>
      </c>
      <c r="R3429" s="536" t="s">
        <v>379</v>
      </c>
      <c r="S3429" s="853"/>
      <c r="T3429" s="536" t="s">
        <v>51</v>
      </c>
      <c r="U3429" s="536"/>
      <c r="V3429" s="524">
        <v>10000000</v>
      </c>
      <c r="W3429" s="524">
        <v>0</v>
      </c>
      <c r="X3429" s="524">
        <v>0</v>
      </c>
      <c r="Y3429" s="854"/>
      <c r="Z3429" s="584">
        <v>2016</v>
      </c>
      <c r="AA3429" s="584"/>
      <c r="AB3429" s="872" t="s">
        <v>3043</v>
      </c>
      <c r="AC3429" s="872"/>
      <c r="AD3429" s="872"/>
      <c r="AE3429" s="595"/>
      <c r="AF3429" s="657"/>
      <c r="AG3429" s="595" t="s">
        <v>3718</v>
      </c>
      <c r="AH3429" s="657"/>
      <c r="AI3429" s="657"/>
      <c r="AJ3429" s="657"/>
      <c r="AK3429" s="595" t="s">
        <v>3368</v>
      </c>
    </row>
    <row r="3430" spans="1:40" s="649" customFormat="1" ht="100.5" customHeight="1">
      <c r="A3430" s="8" t="s">
        <v>4607</v>
      </c>
      <c r="B3430" s="207" t="s">
        <v>33</v>
      </c>
      <c r="C3430" s="887" t="s">
        <v>3705</v>
      </c>
      <c r="D3430" s="887" t="s">
        <v>3706</v>
      </c>
      <c r="E3430" s="887" t="s">
        <v>3707</v>
      </c>
      <c r="F3430" s="207" t="s">
        <v>3708</v>
      </c>
      <c r="G3430" s="887" t="s">
        <v>3707</v>
      </c>
      <c r="H3430" s="1035" t="s">
        <v>3715</v>
      </c>
      <c r="I3430" s="49" t="s">
        <v>3716</v>
      </c>
      <c r="J3430" s="11" t="s">
        <v>227</v>
      </c>
      <c r="K3430" s="11">
        <v>30</v>
      </c>
      <c r="L3430" s="95">
        <v>231010000</v>
      </c>
      <c r="M3430" s="5" t="s">
        <v>128</v>
      </c>
      <c r="N3430" s="11" t="s">
        <v>2115</v>
      </c>
      <c r="O3430" s="5" t="s">
        <v>3717</v>
      </c>
      <c r="P3430" s="264"/>
      <c r="Q3430" s="13" t="s">
        <v>3712</v>
      </c>
      <c r="R3430" s="5" t="s">
        <v>379</v>
      </c>
      <c r="S3430" s="264"/>
      <c r="T3430" s="35" t="s">
        <v>51</v>
      </c>
      <c r="U3430" s="5"/>
      <c r="V3430" s="7">
        <v>10000000</v>
      </c>
      <c r="W3430" s="7">
        <v>10000000</v>
      </c>
      <c r="X3430" s="7">
        <f>W3430*1.12</f>
        <v>11200000.000000002</v>
      </c>
      <c r="Y3430" s="888"/>
      <c r="Z3430" s="3">
        <v>2016</v>
      </c>
      <c r="AA3430" s="3">
        <v>11</v>
      </c>
      <c r="AB3430" s="913" t="s">
        <v>3043</v>
      </c>
      <c r="AC3430" s="913"/>
      <c r="AD3430" s="913"/>
      <c r="AE3430" s="1"/>
      <c r="AF3430" s="1036"/>
      <c r="AG3430" s="1" t="s">
        <v>3718</v>
      </c>
      <c r="AH3430" s="1036"/>
      <c r="AI3430" s="1036"/>
      <c r="AJ3430" s="1036"/>
      <c r="AK3430" s="1" t="s">
        <v>4577</v>
      </c>
    </row>
    <row r="3431" spans="1:40" s="633" customFormat="1" ht="100.5" customHeight="1">
      <c r="A3431" s="515" t="s">
        <v>3719</v>
      </c>
      <c r="B3431" s="688" t="s">
        <v>33</v>
      </c>
      <c r="C3431" s="889" t="s">
        <v>3705</v>
      </c>
      <c r="D3431" s="889" t="s">
        <v>3706</v>
      </c>
      <c r="E3431" s="889" t="s">
        <v>3707</v>
      </c>
      <c r="F3431" s="688" t="s">
        <v>3708</v>
      </c>
      <c r="G3431" s="889" t="s">
        <v>3707</v>
      </c>
      <c r="H3431" s="871" t="s">
        <v>3720</v>
      </c>
      <c r="I3431" s="536" t="s">
        <v>3721</v>
      </c>
      <c r="J3431" s="598" t="s">
        <v>227</v>
      </c>
      <c r="K3431" s="598">
        <v>30</v>
      </c>
      <c r="L3431" s="519">
        <v>711000000</v>
      </c>
      <c r="M3431" s="520" t="s">
        <v>73</v>
      </c>
      <c r="N3431" s="598" t="s">
        <v>1199</v>
      </c>
      <c r="O3431" s="1037" t="s">
        <v>3722</v>
      </c>
      <c r="P3431" s="853"/>
      <c r="Q3431" s="587" t="s">
        <v>3366</v>
      </c>
      <c r="R3431" s="536" t="s">
        <v>379</v>
      </c>
      <c r="S3431" s="853"/>
      <c r="T3431" s="536" t="s">
        <v>51</v>
      </c>
      <c r="U3431" s="536"/>
      <c r="V3431" s="524">
        <v>63384571</v>
      </c>
      <c r="W3431" s="524">
        <v>0</v>
      </c>
      <c r="X3431" s="524">
        <v>0</v>
      </c>
      <c r="Y3431" s="854"/>
      <c r="Z3431" s="584">
        <v>2016</v>
      </c>
      <c r="AA3431" s="584"/>
      <c r="AB3431" s="872" t="s">
        <v>3043</v>
      </c>
      <c r="AC3431" s="872"/>
      <c r="AD3431" s="872"/>
      <c r="AE3431" s="595"/>
      <c r="AF3431" s="657"/>
      <c r="AG3431" s="595" t="s">
        <v>3723</v>
      </c>
      <c r="AH3431" s="657"/>
      <c r="AI3431" s="657"/>
      <c r="AJ3431" s="657"/>
      <c r="AK3431" s="595" t="s">
        <v>3368</v>
      </c>
    </row>
    <row r="3432" spans="1:40" s="649" customFormat="1" ht="100.5" customHeight="1">
      <c r="A3432" s="8" t="s">
        <v>4608</v>
      </c>
      <c r="B3432" s="207" t="s">
        <v>33</v>
      </c>
      <c r="C3432" s="887" t="s">
        <v>3705</v>
      </c>
      <c r="D3432" s="887" t="s">
        <v>3706</v>
      </c>
      <c r="E3432" s="887" t="s">
        <v>3707</v>
      </c>
      <c r="F3432" s="207" t="s">
        <v>3708</v>
      </c>
      <c r="G3432" s="887" t="s">
        <v>3707</v>
      </c>
      <c r="H3432" s="1035" t="s">
        <v>3720</v>
      </c>
      <c r="I3432" s="49" t="s">
        <v>3721</v>
      </c>
      <c r="J3432" s="11" t="s">
        <v>227</v>
      </c>
      <c r="K3432" s="11">
        <v>30</v>
      </c>
      <c r="L3432" s="235">
        <v>711000000</v>
      </c>
      <c r="M3432" s="628" t="s">
        <v>73</v>
      </c>
      <c r="N3432" s="11" t="s">
        <v>2115</v>
      </c>
      <c r="O3432" s="1039" t="s">
        <v>3722</v>
      </c>
      <c r="P3432" s="264"/>
      <c r="Q3432" s="13" t="s">
        <v>1190</v>
      </c>
      <c r="R3432" s="5" t="s">
        <v>4609</v>
      </c>
      <c r="S3432" s="264"/>
      <c r="T3432" s="35" t="s">
        <v>51</v>
      </c>
      <c r="U3432" s="5"/>
      <c r="V3432" s="7">
        <v>63384571</v>
      </c>
      <c r="W3432" s="7">
        <v>63384571</v>
      </c>
      <c r="X3432" s="7">
        <f>W3432*1.12</f>
        <v>70990719.520000011</v>
      </c>
      <c r="Y3432" s="888"/>
      <c r="Z3432" s="3">
        <v>2016</v>
      </c>
      <c r="AA3432" s="3" t="s">
        <v>4576</v>
      </c>
      <c r="AB3432" s="913" t="s">
        <v>3043</v>
      </c>
      <c r="AC3432" s="913"/>
      <c r="AD3432" s="913"/>
      <c r="AE3432" s="1"/>
      <c r="AF3432" s="1036"/>
      <c r="AG3432" s="1" t="s">
        <v>3723</v>
      </c>
      <c r="AH3432" s="1036"/>
      <c r="AI3432" s="1036"/>
      <c r="AJ3432" s="1036"/>
      <c r="AK3432" s="1" t="s">
        <v>4577</v>
      </c>
    </row>
    <row r="3433" spans="1:40" s="633" customFormat="1" ht="100.5" customHeight="1">
      <c r="A3433" s="74" t="s">
        <v>3724</v>
      </c>
      <c r="B3433" s="361" t="s">
        <v>33</v>
      </c>
      <c r="C3433" s="659" t="s">
        <v>3725</v>
      </c>
      <c r="D3433" s="658" t="s">
        <v>3726</v>
      </c>
      <c r="E3433" s="361" t="s">
        <v>3727</v>
      </c>
      <c r="F3433" s="658" t="s">
        <v>3728</v>
      </c>
      <c r="G3433" s="658" t="s">
        <v>3729</v>
      </c>
      <c r="H3433" s="361" t="s">
        <v>3730</v>
      </c>
      <c r="I3433" s="478" t="s">
        <v>3731</v>
      </c>
      <c r="J3433" s="432" t="s">
        <v>1135</v>
      </c>
      <c r="K3433" s="336">
        <v>100</v>
      </c>
      <c r="L3433" s="288">
        <v>511010000</v>
      </c>
      <c r="M3433" s="624" t="s">
        <v>88</v>
      </c>
      <c r="N3433" s="336" t="s">
        <v>1199</v>
      </c>
      <c r="O3433" s="385" t="s">
        <v>3426</v>
      </c>
      <c r="P3433" s="653"/>
      <c r="Q3433" s="326" t="s">
        <v>3366</v>
      </c>
      <c r="R3433" s="620" t="s">
        <v>379</v>
      </c>
      <c r="S3433" s="362"/>
      <c r="T3433" s="437" t="s">
        <v>51</v>
      </c>
      <c r="U3433" s="620"/>
      <c r="V3433" s="625">
        <v>2000000</v>
      </c>
      <c r="W3433" s="625">
        <v>2000000</v>
      </c>
      <c r="X3433" s="625">
        <f t="shared" ref="X3433:X3434" si="252">W3433*1.12</f>
        <v>2240000</v>
      </c>
      <c r="Y3433" s="363"/>
      <c r="Z3433" s="359">
        <v>2016</v>
      </c>
      <c r="AA3433" s="359"/>
      <c r="AB3433" s="368" t="s">
        <v>3043</v>
      </c>
      <c r="AC3433" s="368"/>
      <c r="AD3433" s="368"/>
      <c r="AE3433" s="623"/>
      <c r="AF3433" s="657"/>
      <c r="AG3433" s="623" t="s">
        <v>3732</v>
      </c>
      <c r="AH3433" s="657"/>
      <c r="AI3433" s="657"/>
      <c r="AJ3433" s="657"/>
      <c r="AK3433" s="623" t="s">
        <v>3368</v>
      </c>
    </row>
    <row r="3434" spans="1:40" s="633" customFormat="1" ht="100.5" customHeight="1">
      <c r="A3434" s="74" t="s">
        <v>3733</v>
      </c>
      <c r="B3434" s="361" t="s">
        <v>33</v>
      </c>
      <c r="C3434" s="659" t="s">
        <v>3725</v>
      </c>
      <c r="D3434" s="658" t="s">
        <v>3726</v>
      </c>
      <c r="E3434" s="361" t="s">
        <v>3727</v>
      </c>
      <c r="F3434" s="658" t="s">
        <v>3728</v>
      </c>
      <c r="G3434" s="658" t="s">
        <v>3729</v>
      </c>
      <c r="H3434" s="361" t="s">
        <v>3734</v>
      </c>
      <c r="I3434" s="478" t="s">
        <v>3735</v>
      </c>
      <c r="J3434" s="432" t="s">
        <v>1135</v>
      </c>
      <c r="K3434" s="336">
        <v>100</v>
      </c>
      <c r="L3434" s="288">
        <v>511010000</v>
      </c>
      <c r="M3434" s="624" t="s">
        <v>88</v>
      </c>
      <c r="N3434" s="336" t="s">
        <v>1199</v>
      </c>
      <c r="O3434" s="385" t="s">
        <v>3736</v>
      </c>
      <c r="P3434" s="653"/>
      <c r="Q3434" s="326" t="s">
        <v>3366</v>
      </c>
      <c r="R3434" s="620" t="s">
        <v>379</v>
      </c>
      <c r="S3434" s="362"/>
      <c r="T3434" s="437" t="s">
        <v>51</v>
      </c>
      <c r="U3434" s="620"/>
      <c r="V3434" s="625">
        <v>2000000</v>
      </c>
      <c r="W3434" s="625">
        <v>2000000</v>
      </c>
      <c r="X3434" s="625">
        <f t="shared" si="252"/>
        <v>2240000</v>
      </c>
      <c r="Y3434" s="363"/>
      <c r="Z3434" s="359">
        <v>2016</v>
      </c>
      <c r="AA3434" s="359"/>
      <c r="AB3434" s="368" t="s">
        <v>3043</v>
      </c>
      <c r="AC3434" s="368"/>
      <c r="AD3434" s="368"/>
      <c r="AE3434" s="623"/>
      <c r="AF3434" s="657"/>
      <c r="AG3434" s="623" t="s">
        <v>3737</v>
      </c>
      <c r="AH3434" s="657"/>
      <c r="AI3434" s="657"/>
      <c r="AJ3434" s="657"/>
      <c r="AK3434" s="623" t="s">
        <v>3368</v>
      </c>
    </row>
    <row r="3435" spans="1:40" s="633" customFormat="1" ht="100.5" customHeight="1">
      <c r="A3435" s="74" t="s">
        <v>3738</v>
      </c>
      <c r="B3435" s="361" t="s">
        <v>33</v>
      </c>
      <c r="C3435" s="665" t="s">
        <v>3053</v>
      </c>
      <c r="D3435" s="665" t="s">
        <v>3054</v>
      </c>
      <c r="E3435" s="665" t="s">
        <v>3054</v>
      </c>
      <c r="F3435" s="665" t="s">
        <v>3054</v>
      </c>
      <c r="G3435" s="665" t="s">
        <v>3054</v>
      </c>
      <c r="H3435" s="656" t="s">
        <v>3739</v>
      </c>
      <c r="I3435" s="620" t="s">
        <v>3740</v>
      </c>
      <c r="J3435" s="437" t="s">
        <v>38</v>
      </c>
      <c r="K3435" s="437">
        <v>100</v>
      </c>
      <c r="L3435" s="441">
        <v>151010000</v>
      </c>
      <c r="M3435" s="620" t="s">
        <v>82</v>
      </c>
      <c r="N3435" s="437" t="s">
        <v>327</v>
      </c>
      <c r="O3435" s="437" t="s">
        <v>3482</v>
      </c>
      <c r="P3435" s="346"/>
      <c r="Q3435" s="332" t="s">
        <v>3741</v>
      </c>
      <c r="R3435" s="666" t="s">
        <v>3059</v>
      </c>
      <c r="S3435" s="667"/>
      <c r="T3435" s="437" t="s">
        <v>51</v>
      </c>
      <c r="U3435" s="620"/>
      <c r="V3435" s="668">
        <v>636000</v>
      </c>
      <c r="W3435" s="668">
        <v>636000</v>
      </c>
      <c r="X3435" s="669">
        <v>712320.00000000012</v>
      </c>
      <c r="Y3435" s="437"/>
      <c r="Z3435" s="437">
        <v>2016</v>
      </c>
      <c r="AA3435" s="346"/>
      <c r="AB3435" s="368" t="s">
        <v>3043</v>
      </c>
      <c r="AC3435" s="335"/>
      <c r="AD3435" s="335"/>
      <c r="AE3435" s="670"/>
      <c r="AF3435" s="671"/>
      <c r="AG3435" s="672" t="s">
        <v>3742</v>
      </c>
      <c r="AH3435" s="671"/>
      <c r="AI3435" s="657"/>
      <c r="AJ3435" s="657"/>
      <c r="AK3435" s="623" t="s">
        <v>3368</v>
      </c>
    </row>
    <row r="3436" spans="1:40" s="633" customFormat="1" ht="100.5" customHeight="1">
      <c r="A3436" s="74" t="s">
        <v>3743</v>
      </c>
      <c r="B3436" s="361" t="s">
        <v>33</v>
      </c>
      <c r="C3436" s="665" t="s">
        <v>3053</v>
      </c>
      <c r="D3436" s="665" t="s">
        <v>3054</v>
      </c>
      <c r="E3436" s="665" t="s">
        <v>3054</v>
      </c>
      <c r="F3436" s="665" t="s">
        <v>3054</v>
      </c>
      <c r="G3436" s="665" t="s">
        <v>3054</v>
      </c>
      <c r="H3436" s="656" t="s">
        <v>3744</v>
      </c>
      <c r="I3436" s="620" t="s">
        <v>3745</v>
      </c>
      <c r="J3436" s="437" t="s">
        <v>38</v>
      </c>
      <c r="K3436" s="437">
        <v>100</v>
      </c>
      <c r="L3436" s="441">
        <v>151010000</v>
      </c>
      <c r="M3436" s="620" t="s">
        <v>82</v>
      </c>
      <c r="N3436" s="437" t="s">
        <v>327</v>
      </c>
      <c r="O3436" s="437" t="s">
        <v>3482</v>
      </c>
      <c r="P3436" s="346"/>
      <c r="Q3436" s="332" t="s">
        <v>3741</v>
      </c>
      <c r="R3436" s="666" t="s">
        <v>3059</v>
      </c>
      <c r="S3436" s="667"/>
      <c r="T3436" s="437" t="s">
        <v>51</v>
      </c>
      <c r="U3436" s="620"/>
      <c r="V3436" s="668">
        <v>636000</v>
      </c>
      <c r="W3436" s="668">
        <v>636000</v>
      </c>
      <c r="X3436" s="669">
        <v>712320.00000000012</v>
      </c>
      <c r="Y3436" s="437"/>
      <c r="Z3436" s="437">
        <v>2016</v>
      </c>
      <c r="AA3436" s="346"/>
      <c r="AB3436" s="368" t="s">
        <v>3043</v>
      </c>
      <c r="AC3436" s="335"/>
      <c r="AD3436" s="335"/>
      <c r="AE3436" s="670"/>
      <c r="AF3436" s="671"/>
      <c r="AG3436" s="672" t="s">
        <v>3746</v>
      </c>
      <c r="AH3436" s="671"/>
      <c r="AI3436" s="657"/>
      <c r="AJ3436" s="657"/>
      <c r="AK3436" s="623" t="s">
        <v>3368</v>
      </c>
    </row>
    <row r="3437" spans="1:40" s="633" customFormat="1" ht="100.5" customHeight="1">
      <c r="A3437" s="515" t="s">
        <v>3747</v>
      </c>
      <c r="B3437" s="1019" t="s">
        <v>33</v>
      </c>
      <c r="C3437" s="1038" t="s">
        <v>1574</v>
      </c>
      <c r="D3437" s="1038" t="s">
        <v>1575</v>
      </c>
      <c r="E3437" s="1038" t="s">
        <v>3748</v>
      </c>
      <c r="F3437" s="1019" t="s">
        <v>1575</v>
      </c>
      <c r="G3437" s="1038" t="s">
        <v>3748</v>
      </c>
      <c r="H3437" s="1019" t="s">
        <v>3749</v>
      </c>
      <c r="I3437" s="1019" t="s">
        <v>3750</v>
      </c>
      <c r="J3437" s="1020" t="s">
        <v>227</v>
      </c>
      <c r="K3437" s="1020">
        <v>0</v>
      </c>
      <c r="L3437" s="1040">
        <v>711000000</v>
      </c>
      <c r="M3437" s="1022" t="s">
        <v>73</v>
      </c>
      <c r="N3437" s="1020" t="s">
        <v>1233</v>
      </c>
      <c r="O3437" s="993" t="s">
        <v>3751</v>
      </c>
      <c r="P3437" s="1023"/>
      <c r="Q3437" s="1041" t="s">
        <v>3366</v>
      </c>
      <c r="R3437" s="742" t="s">
        <v>379</v>
      </c>
      <c r="S3437" s="1023"/>
      <c r="T3437" s="742" t="s">
        <v>51</v>
      </c>
      <c r="U3437" s="742"/>
      <c r="V3437" s="1024">
        <v>15000000</v>
      </c>
      <c r="W3437" s="1024">
        <v>0</v>
      </c>
      <c r="X3437" s="1024">
        <v>0</v>
      </c>
      <c r="Y3437" s="1025"/>
      <c r="Z3437" s="1026">
        <v>2016</v>
      </c>
      <c r="AA3437" s="1026"/>
      <c r="AB3437" s="1027" t="s">
        <v>3043</v>
      </c>
      <c r="AC3437" s="1027"/>
      <c r="AD3437" s="1027"/>
      <c r="AE3437" s="747"/>
      <c r="AF3437" s="663"/>
      <c r="AG3437" s="747" t="s">
        <v>3752</v>
      </c>
      <c r="AH3437" s="663"/>
      <c r="AI3437" s="663"/>
      <c r="AJ3437" s="663"/>
      <c r="AK3437" s="595" t="s">
        <v>3368</v>
      </c>
      <c r="AL3437" s="664"/>
      <c r="AM3437" s="664"/>
    </row>
    <row r="3438" spans="1:40" s="633" customFormat="1" ht="100.5" customHeight="1">
      <c r="A3438" s="8" t="s">
        <v>4611</v>
      </c>
      <c r="B3438" s="207" t="s">
        <v>33</v>
      </c>
      <c r="C3438" s="207" t="s">
        <v>1574</v>
      </c>
      <c r="D3438" s="207" t="s">
        <v>1575</v>
      </c>
      <c r="E3438" s="207" t="s">
        <v>3748</v>
      </c>
      <c r="F3438" s="207" t="s">
        <v>1575</v>
      </c>
      <c r="G3438" s="207" t="s">
        <v>3748</v>
      </c>
      <c r="H3438" s="207" t="s">
        <v>3749</v>
      </c>
      <c r="I3438" s="207" t="s">
        <v>3750</v>
      </c>
      <c r="J3438" s="11" t="s">
        <v>227</v>
      </c>
      <c r="K3438" s="11">
        <v>0</v>
      </c>
      <c r="L3438" s="235">
        <v>711000000</v>
      </c>
      <c r="M3438" s="628" t="s">
        <v>73</v>
      </c>
      <c r="N3438" s="11" t="s">
        <v>2115</v>
      </c>
      <c r="O3438" s="8" t="s">
        <v>3751</v>
      </c>
      <c r="P3438" s="264"/>
      <c r="Q3438" s="13" t="s">
        <v>3366</v>
      </c>
      <c r="R3438" s="5" t="s">
        <v>379</v>
      </c>
      <c r="S3438" s="264"/>
      <c r="T3438" s="35" t="s">
        <v>51</v>
      </c>
      <c r="U3438" s="5"/>
      <c r="V3438" s="7">
        <v>15000000</v>
      </c>
      <c r="W3438" s="7">
        <v>15000000</v>
      </c>
      <c r="X3438" s="7">
        <f t="shared" ref="X3438" si="253">W3438*1.12</f>
        <v>16800000</v>
      </c>
      <c r="Y3438" s="19"/>
      <c r="Z3438" s="3">
        <v>2016</v>
      </c>
      <c r="AA3438" s="3">
        <v>11</v>
      </c>
      <c r="AB3438" s="913" t="s">
        <v>3043</v>
      </c>
      <c r="AC3438" s="913"/>
      <c r="AD3438" s="913"/>
      <c r="AE3438" s="1"/>
      <c r="AF3438" s="914"/>
      <c r="AG3438" s="1" t="s">
        <v>3752</v>
      </c>
      <c r="AH3438" s="914"/>
      <c r="AI3438" s="914"/>
      <c r="AJ3438" s="914"/>
      <c r="AK3438" s="1" t="s">
        <v>4577</v>
      </c>
      <c r="AL3438" s="664"/>
      <c r="AM3438" s="664"/>
    </row>
    <row r="3439" spans="1:40" s="664" customFormat="1" ht="100.5" customHeight="1">
      <c r="A3439" s="515" t="s">
        <v>3753</v>
      </c>
      <c r="B3439" s="688" t="s">
        <v>33</v>
      </c>
      <c r="C3439" s="688" t="s">
        <v>1574</v>
      </c>
      <c r="D3439" s="688" t="s">
        <v>1575</v>
      </c>
      <c r="E3439" s="688" t="s">
        <v>3748</v>
      </c>
      <c r="F3439" s="688" t="s">
        <v>1575</v>
      </c>
      <c r="G3439" s="688" t="s">
        <v>3748</v>
      </c>
      <c r="H3439" s="688" t="s">
        <v>3754</v>
      </c>
      <c r="I3439" s="688" t="s">
        <v>3755</v>
      </c>
      <c r="J3439" s="598" t="s">
        <v>227</v>
      </c>
      <c r="K3439" s="598">
        <v>0</v>
      </c>
      <c r="L3439" s="519">
        <v>711000000</v>
      </c>
      <c r="M3439" s="520" t="s">
        <v>73</v>
      </c>
      <c r="N3439" s="598" t="s">
        <v>1199</v>
      </c>
      <c r="O3439" s="533" t="s">
        <v>3751</v>
      </c>
      <c r="P3439" s="853"/>
      <c r="Q3439" s="587" t="s">
        <v>3366</v>
      </c>
      <c r="R3439" s="536" t="s">
        <v>379</v>
      </c>
      <c r="S3439" s="853"/>
      <c r="T3439" s="536" t="s">
        <v>51</v>
      </c>
      <c r="U3439" s="536"/>
      <c r="V3439" s="524">
        <v>15000000</v>
      </c>
      <c r="W3439" s="524">
        <v>0</v>
      </c>
      <c r="X3439" s="524">
        <v>0</v>
      </c>
      <c r="Y3439" s="588"/>
      <c r="Z3439" s="584">
        <v>2016</v>
      </c>
      <c r="AA3439" s="584"/>
      <c r="AB3439" s="872" t="s">
        <v>3043</v>
      </c>
      <c r="AC3439" s="872"/>
      <c r="AD3439" s="872"/>
      <c r="AE3439" s="595"/>
      <c r="AF3439" s="657"/>
      <c r="AG3439" s="595" t="s">
        <v>3756</v>
      </c>
      <c r="AH3439" s="657"/>
      <c r="AI3439" s="657"/>
      <c r="AJ3439" s="657"/>
      <c r="AK3439" s="595" t="s">
        <v>3368</v>
      </c>
    </row>
    <row r="3440" spans="1:40" s="664" customFormat="1" ht="100.5" customHeight="1">
      <c r="A3440" s="74" t="s">
        <v>4612</v>
      </c>
      <c r="B3440" s="207" t="s">
        <v>33</v>
      </c>
      <c r="C3440" s="207" t="s">
        <v>1574</v>
      </c>
      <c r="D3440" s="207" t="s">
        <v>1575</v>
      </c>
      <c r="E3440" s="207" t="s">
        <v>3748</v>
      </c>
      <c r="F3440" s="207" t="s">
        <v>1575</v>
      </c>
      <c r="G3440" s="207" t="s">
        <v>3748</v>
      </c>
      <c r="H3440" s="207" t="s">
        <v>3754</v>
      </c>
      <c r="I3440" s="207" t="s">
        <v>3755</v>
      </c>
      <c r="J3440" s="11" t="s">
        <v>227</v>
      </c>
      <c r="K3440" s="11">
        <v>0</v>
      </c>
      <c r="L3440" s="235">
        <v>711000000</v>
      </c>
      <c r="M3440" s="628" t="s">
        <v>73</v>
      </c>
      <c r="N3440" s="11" t="s">
        <v>2115</v>
      </c>
      <c r="O3440" s="8" t="s">
        <v>3751</v>
      </c>
      <c r="P3440" s="264"/>
      <c r="Q3440" s="13" t="s">
        <v>3366</v>
      </c>
      <c r="R3440" s="5" t="s">
        <v>379</v>
      </c>
      <c r="S3440" s="264"/>
      <c r="T3440" s="35" t="s">
        <v>51</v>
      </c>
      <c r="U3440" s="5"/>
      <c r="V3440" s="7">
        <v>15000000</v>
      </c>
      <c r="W3440" s="7">
        <v>15000000</v>
      </c>
      <c r="X3440" s="7">
        <f t="shared" ref="X3440" si="254">W3440*1.12</f>
        <v>16800000</v>
      </c>
      <c r="Y3440" s="19"/>
      <c r="Z3440" s="3">
        <v>2016</v>
      </c>
      <c r="AA3440" s="3">
        <v>11</v>
      </c>
      <c r="AB3440" s="913" t="s">
        <v>3043</v>
      </c>
      <c r="AC3440" s="913"/>
      <c r="AD3440" s="913"/>
      <c r="AE3440" s="1"/>
      <c r="AF3440" s="914"/>
      <c r="AG3440" s="1" t="s">
        <v>3756</v>
      </c>
      <c r="AH3440" s="914"/>
      <c r="AI3440" s="914"/>
      <c r="AJ3440" s="914"/>
      <c r="AK3440" s="1" t="s">
        <v>4577</v>
      </c>
    </row>
    <row r="3441" spans="1:40" s="633" customFormat="1" ht="100.5" customHeight="1">
      <c r="A3441" s="74" t="s">
        <v>3757</v>
      </c>
      <c r="B3441" s="658" t="s">
        <v>33</v>
      </c>
      <c r="C3441" s="659" t="s">
        <v>836</v>
      </c>
      <c r="D3441" s="658" t="s">
        <v>837</v>
      </c>
      <c r="E3441" s="658" t="s">
        <v>838</v>
      </c>
      <c r="F3441" s="658" t="s">
        <v>837</v>
      </c>
      <c r="G3441" s="658" t="s">
        <v>838</v>
      </c>
      <c r="H3441" s="478" t="s">
        <v>3758</v>
      </c>
      <c r="I3441" s="478" t="s">
        <v>3759</v>
      </c>
      <c r="J3441" s="336" t="s">
        <v>227</v>
      </c>
      <c r="K3441" s="478">
        <v>100</v>
      </c>
      <c r="L3441" s="317">
        <v>711000000</v>
      </c>
      <c r="M3441" s="295" t="s">
        <v>73</v>
      </c>
      <c r="N3441" s="336" t="s">
        <v>707</v>
      </c>
      <c r="O3441" s="620" t="s">
        <v>3760</v>
      </c>
      <c r="P3441" s="653"/>
      <c r="Q3441" s="326" t="s">
        <v>842</v>
      </c>
      <c r="R3441" s="620" t="s">
        <v>3761</v>
      </c>
      <c r="S3441" s="653"/>
      <c r="T3441" s="620" t="s">
        <v>51</v>
      </c>
      <c r="U3441" s="659"/>
      <c r="V3441" s="660">
        <v>6656558</v>
      </c>
      <c r="W3441" s="660">
        <v>6656558</v>
      </c>
      <c r="X3441" s="424">
        <v>7455344.9600000009</v>
      </c>
      <c r="Y3441" s="363"/>
      <c r="Z3441" s="662">
        <v>2016</v>
      </c>
      <c r="AA3441" s="653"/>
      <c r="AB3441" s="623" t="s">
        <v>3043</v>
      </c>
      <c r="AC3441" s="645"/>
      <c r="AD3441" s="645"/>
      <c r="AE3441" s="645"/>
      <c r="AF3441" s="623"/>
      <c r="AG3441" s="623" t="s">
        <v>3762</v>
      </c>
      <c r="AH3441" s="645"/>
      <c r="AI3441" s="645"/>
      <c r="AJ3441" s="645"/>
      <c r="AK3441" s="623" t="s">
        <v>3523</v>
      </c>
      <c r="AL3441" s="215"/>
      <c r="AM3441" s="673"/>
      <c r="AN3441" s="632"/>
    </row>
    <row r="3442" spans="1:40" s="633" customFormat="1" ht="100.5" customHeight="1">
      <c r="A3442" s="74" t="s">
        <v>3763</v>
      </c>
      <c r="B3442" s="658" t="s">
        <v>33</v>
      </c>
      <c r="C3442" s="659" t="s">
        <v>836</v>
      </c>
      <c r="D3442" s="658" t="s">
        <v>837</v>
      </c>
      <c r="E3442" s="658" t="s">
        <v>838</v>
      </c>
      <c r="F3442" s="658" t="s">
        <v>837</v>
      </c>
      <c r="G3442" s="658" t="s">
        <v>838</v>
      </c>
      <c r="H3442" s="478" t="s">
        <v>3764</v>
      </c>
      <c r="I3442" s="478" t="s">
        <v>3765</v>
      </c>
      <c r="J3442" s="336" t="s">
        <v>227</v>
      </c>
      <c r="K3442" s="478">
        <v>100</v>
      </c>
      <c r="L3442" s="317">
        <v>711000000</v>
      </c>
      <c r="M3442" s="295" t="s">
        <v>73</v>
      </c>
      <c r="N3442" s="336" t="s">
        <v>707</v>
      </c>
      <c r="O3442" s="620" t="s">
        <v>3766</v>
      </c>
      <c r="P3442" s="653"/>
      <c r="Q3442" s="326" t="s">
        <v>842</v>
      </c>
      <c r="R3442" s="620" t="s">
        <v>3761</v>
      </c>
      <c r="S3442" s="653"/>
      <c r="T3442" s="620" t="s">
        <v>51</v>
      </c>
      <c r="U3442" s="659"/>
      <c r="V3442" s="660">
        <v>11438000</v>
      </c>
      <c r="W3442" s="660">
        <v>11438000</v>
      </c>
      <c r="X3442" s="424">
        <v>12810560.000000002</v>
      </c>
      <c r="Y3442" s="363"/>
      <c r="Z3442" s="662">
        <v>2016</v>
      </c>
      <c r="AA3442" s="653"/>
      <c r="AB3442" s="623" t="s">
        <v>3043</v>
      </c>
      <c r="AC3442" s="674"/>
      <c r="AD3442" s="645"/>
      <c r="AE3442" s="645"/>
      <c r="AF3442" s="623"/>
      <c r="AG3442" s="623" t="s">
        <v>3767</v>
      </c>
      <c r="AH3442" s="645"/>
      <c r="AI3442" s="645"/>
      <c r="AJ3442" s="645"/>
      <c r="AK3442" s="623" t="s">
        <v>3523</v>
      </c>
      <c r="AL3442" s="215"/>
      <c r="AM3442" s="673"/>
      <c r="AN3442" s="632"/>
    </row>
    <row r="3443" spans="1:40" s="633" customFormat="1" ht="100.5" customHeight="1">
      <c r="A3443" s="74" t="s">
        <v>3768</v>
      </c>
      <c r="B3443" s="658" t="s">
        <v>33</v>
      </c>
      <c r="C3443" s="659" t="s">
        <v>836</v>
      </c>
      <c r="D3443" s="658" t="s">
        <v>837</v>
      </c>
      <c r="E3443" s="658" t="s">
        <v>838</v>
      </c>
      <c r="F3443" s="658" t="s">
        <v>837</v>
      </c>
      <c r="G3443" s="658" t="s">
        <v>838</v>
      </c>
      <c r="H3443" s="478" t="s">
        <v>3769</v>
      </c>
      <c r="I3443" s="478" t="s">
        <v>3770</v>
      </c>
      <c r="J3443" s="336" t="s">
        <v>227</v>
      </c>
      <c r="K3443" s="478">
        <v>100</v>
      </c>
      <c r="L3443" s="317">
        <v>711000000</v>
      </c>
      <c r="M3443" s="295" t="s">
        <v>73</v>
      </c>
      <c r="N3443" s="336" t="s">
        <v>707</v>
      </c>
      <c r="O3443" s="385" t="s">
        <v>3771</v>
      </c>
      <c r="P3443" s="653"/>
      <c r="Q3443" s="326" t="s">
        <v>842</v>
      </c>
      <c r="R3443" s="620" t="s">
        <v>3761</v>
      </c>
      <c r="S3443" s="486"/>
      <c r="T3443" s="620" t="s">
        <v>51</v>
      </c>
      <c r="U3443" s="620"/>
      <c r="V3443" s="625">
        <v>4955000</v>
      </c>
      <c r="W3443" s="625">
        <v>4955000</v>
      </c>
      <c r="X3443" s="424">
        <v>5549600.0000000009</v>
      </c>
      <c r="Y3443" s="332"/>
      <c r="Z3443" s="359">
        <v>2016</v>
      </c>
      <c r="AA3443" s="486"/>
      <c r="AB3443" s="623" t="s">
        <v>3043</v>
      </c>
      <c r="AC3443" s="645"/>
      <c r="AD3443" s="645"/>
      <c r="AE3443" s="645"/>
      <c r="AF3443" s="623"/>
      <c r="AG3443" s="623" t="s">
        <v>3772</v>
      </c>
      <c r="AH3443" s="645"/>
      <c r="AI3443" s="645"/>
      <c r="AJ3443" s="645"/>
      <c r="AK3443" s="623" t="s">
        <v>3523</v>
      </c>
      <c r="AL3443" s="215"/>
      <c r="AM3443" s="673"/>
      <c r="AN3443" s="632"/>
    </row>
    <row r="3444" spans="1:40" s="633" customFormat="1" ht="100.5" customHeight="1">
      <c r="A3444" s="515" t="s">
        <v>3773</v>
      </c>
      <c r="B3444" s="688" t="s">
        <v>33</v>
      </c>
      <c r="C3444" s="889" t="s">
        <v>3705</v>
      </c>
      <c r="D3444" s="889" t="s">
        <v>3706</v>
      </c>
      <c r="E3444" s="889" t="s">
        <v>3707</v>
      </c>
      <c r="F3444" s="688" t="s">
        <v>3708</v>
      </c>
      <c r="G3444" s="889" t="s">
        <v>3707</v>
      </c>
      <c r="H3444" s="688" t="s">
        <v>3774</v>
      </c>
      <c r="I3444" s="688" t="s">
        <v>3775</v>
      </c>
      <c r="J3444" s="598" t="s">
        <v>227</v>
      </c>
      <c r="K3444" s="1020">
        <v>50</v>
      </c>
      <c r="L3444" s="585">
        <v>711000000</v>
      </c>
      <c r="M3444" s="520" t="s">
        <v>73</v>
      </c>
      <c r="N3444" s="598" t="s">
        <v>1199</v>
      </c>
      <c r="O3444" s="536" t="s">
        <v>3776</v>
      </c>
      <c r="P3444" s="853"/>
      <c r="Q3444" s="587" t="s">
        <v>3668</v>
      </c>
      <c r="R3444" s="536" t="s">
        <v>3761</v>
      </c>
      <c r="S3444" s="486"/>
      <c r="T3444" s="536" t="s">
        <v>51</v>
      </c>
      <c r="U3444" s="536"/>
      <c r="V3444" s="524">
        <v>40000000</v>
      </c>
      <c r="W3444" s="696">
        <v>0</v>
      </c>
      <c r="X3444" s="524">
        <v>0</v>
      </c>
      <c r="Y3444" s="588"/>
      <c r="Z3444" s="584">
        <v>2016</v>
      </c>
      <c r="AA3444" s="486"/>
      <c r="AB3444" s="595" t="s">
        <v>3043</v>
      </c>
      <c r="AC3444" s="657"/>
      <c r="AD3444" s="595"/>
      <c r="AE3444" s="595"/>
      <c r="AF3444" s="595"/>
      <c r="AG3444" s="595" t="s">
        <v>3777</v>
      </c>
      <c r="AH3444" s="657"/>
      <c r="AI3444" s="657"/>
      <c r="AJ3444" s="657"/>
      <c r="AK3444" s="595" t="s">
        <v>3523</v>
      </c>
      <c r="AL3444" s="890"/>
      <c r="AM3444" s="664"/>
    </row>
    <row r="3445" spans="1:40" s="633" customFormat="1" ht="100.5" customHeight="1">
      <c r="A3445" s="74" t="s">
        <v>4613</v>
      </c>
      <c r="B3445" s="207" t="s">
        <v>33</v>
      </c>
      <c r="C3445" s="887" t="s">
        <v>3705</v>
      </c>
      <c r="D3445" s="887" t="s">
        <v>3706</v>
      </c>
      <c r="E3445" s="887" t="s">
        <v>3707</v>
      </c>
      <c r="F3445" s="207" t="s">
        <v>3708</v>
      </c>
      <c r="G3445" s="887" t="s">
        <v>3707</v>
      </c>
      <c r="H3445" s="207" t="s">
        <v>3774</v>
      </c>
      <c r="I3445" s="207" t="s">
        <v>3775</v>
      </c>
      <c r="J3445" s="11" t="s">
        <v>227</v>
      </c>
      <c r="K3445" s="11">
        <v>50</v>
      </c>
      <c r="L3445" s="4">
        <v>711000000</v>
      </c>
      <c r="M3445" s="628" t="s">
        <v>73</v>
      </c>
      <c r="N3445" s="11" t="s">
        <v>2115</v>
      </c>
      <c r="O3445" s="5" t="s">
        <v>3776</v>
      </c>
      <c r="P3445" s="264"/>
      <c r="Q3445" s="13" t="s">
        <v>3668</v>
      </c>
      <c r="R3445" s="5" t="s">
        <v>4609</v>
      </c>
      <c r="S3445" s="209"/>
      <c r="T3445" s="5" t="s">
        <v>51</v>
      </c>
      <c r="U3445" s="5"/>
      <c r="V3445" s="7">
        <v>40000000</v>
      </c>
      <c r="W3445" s="7">
        <v>40000000</v>
      </c>
      <c r="X3445" s="60">
        <f t="shared" ref="X3445" si="255">W3445*1.12</f>
        <v>44800000.000000007</v>
      </c>
      <c r="Y3445" s="19"/>
      <c r="Z3445" s="3">
        <v>2016</v>
      </c>
      <c r="AA3445" s="3">
        <v>11</v>
      </c>
      <c r="AB3445" s="1" t="s">
        <v>3043</v>
      </c>
      <c r="AC3445" s="630"/>
      <c r="AD3445" s="1"/>
      <c r="AE3445" s="1"/>
      <c r="AF3445" s="1"/>
      <c r="AG3445" s="1" t="s">
        <v>3777</v>
      </c>
      <c r="AH3445" s="914"/>
      <c r="AI3445" s="914"/>
      <c r="AJ3445" s="914"/>
      <c r="AK3445" s="1" t="s">
        <v>4577</v>
      </c>
      <c r="AL3445" s="215"/>
      <c r="AM3445" s="664"/>
    </row>
    <row r="3446" spans="1:40" s="633" customFormat="1" ht="100.5" customHeight="1">
      <c r="A3446" s="515" t="s">
        <v>3778</v>
      </c>
      <c r="B3446" s="688" t="s">
        <v>33</v>
      </c>
      <c r="C3446" s="889" t="s">
        <v>3705</v>
      </c>
      <c r="D3446" s="889" t="s">
        <v>3706</v>
      </c>
      <c r="E3446" s="889" t="s">
        <v>3707</v>
      </c>
      <c r="F3446" s="688" t="s">
        <v>3708</v>
      </c>
      <c r="G3446" s="889" t="s">
        <v>3707</v>
      </c>
      <c r="H3446" s="688" t="s">
        <v>3779</v>
      </c>
      <c r="I3446" s="688" t="s">
        <v>3780</v>
      </c>
      <c r="J3446" s="598" t="s">
        <v>227</v>
      </c>
      <c r="K3446" s="598">
        <v>50</v>
      </c>
      <c r="L3446" s="585">
        <v>711000000</v>
      </c>
      <c r="M3446" s="520" t="s">
        <v>73</v>
      </c>
      <c r="N3446" s="598" t="s">
        <v>1199</v>
      </c>
      <c r="O3446" s="598" t="s">
        <v>3686</v>
      </c>
      <c r="P3446" s="853"/>
      <c r="Q3446" s="587" t="s">
        <v>3668</v>
      </c>
      <c r="R3446" s="536" t="s">
        <v>3761</v>
      </c>
      <c r="S3446" s="486"/>
      <c r="T3446" s="536" t="s">
        <v>51</v>
      </c>
      <c r="U3446" s="536"/>
      <c r="V3446" s="524">
        <v>47538500</v>
      </c>
      <c r="W3446" s="696">
        <v>0</v>
      </c>
      <c r="X3446" s="524">
        <v>0</v>
      </c>
      <c r="Y3446" s="588"/>
      <c r="Z3446" s="584">
        <v>2016</v>
      </c>
      <c r="AA3446" s="486"/>
      <c r="AB3446" s="595" t="s">
        <v>3043</v>
      </c>
      <c r="AC3446" s="657"/>
      <c r="AD3446" s="595"/>
      <c r="AE3446" s="595"/>
      <c r="AF3446" s="595"/>
      <c r="AG3446" s="595" t="s">
        <v>3781</v>
      </c>
      <c r="AH3446" s="657"/>
      <c r="AI3446" s="657"/>
      <c r="AJ3446" s="657"/>
      <c r="AK3446" s="595" t="s">
        <v>3523</v>
      </c>
      <c r="AL3446" s="890"/>
      <c r="AM3446" s="664"/>
    </row>
    <row r="3447" spans="1:40" s="633" customFormat="1" ht="100.5" customHeight="1">
      <c r="A3447" s="8" t="s">
        <v>4610</v>
      </c>
      <c r="B3447" s="207" t="s">
        <v>33</v>
      </c>
      <c r="C3447" s="887" t="s">
        <v>3705</v>
      </c>
      <c r="D3447" s="887" t="s">
        <v>3706</v>
      </c>
      <c r="E3447" s="887" t="s">
        <v>3707</v>
      </c>
      <c r="F3447" s="207" t="s">
        <v>3708</v>
      </c>
      <c r="G3447" s="887" t="s">
        <v>3707</v>
      </c>
      <c r="H3447" s="207" t="s">
        <v>3779</v>
      </c>
      <c r="I3447" s="207" t="s">
        <v>3780</v>
      </c>
      <c r="J3447" s="11" t="s">
        <v>227</v>
      </c>
      <c r="K3447" s="11">
        <v>50</v>
      </c>
      <c r="L3447" s="4">
        <v>711000000</v>
      </c>
      <c r="M3447" s="628" t="s">
        <v>73</v>
      </c>
      <c r="N3447" s="11" t="s">
        <v>2115</v>
      </c>
      <c r="O3447" s="11" t="s">
        <v>3686</v>
      </c>
      <c r="P3447" s="264"/>
      <c r="Q3447" s="13" t="s">
        <v>1190</v>
      </c>
      <c r="R3447" s="5" t="s">
        <v>4609</v>
      </c>
      <c r="S3447" s="209"/>
      <c r="T3447" s="5" t="s">
        <v>51</v>
      </c>
      <c r="U3447" s="5"/>
      <c r="V3447" s="7">
        <v>47538500</v>
      </c>
      <c r="W3447" s="7">
        <v>47538500</v>
      </c>
      <c r="X3447" s="60">
        <f t="shared" ref="X3447" si="256">W3447*1.12</f>
        <v>53243120.000000007</v>
      </c>
      <c r="Y3447" s="19"/>
      <c r="Z3447" s="3">
        <v>2016</v>
      </c>
      <c r="AA3447" s="3" t="s">
        <v>4576</v>
      </c>
      <c r="AB3447" s="1" t="s">
        <v>3043</v>
      </c>
      <c r="AC3447" s="630"/>
      <c r="AD3447" s="1"/>
      <c r="AE3447" s="1"/>
      <c r="AF3447" s="1"/>
      <c r="AG3447" s="1" t="s">
        <v>3781</v>
      </c>
      <c r="AH3447" s="914"/>
      <c r="AI3447" s="914"/>
      <c r="AJ3447" s="914"/>
      <c r="AK3447" s="1" t="s">
        <v>4577</v>
      </c>
      <c r="AL3447" s="215"/>
      <c r="AM3447" s="664"/>
    </row>
    <row r="3448" spans="1:40" s="552" customFormat="1" ht="100.5" customHeight="1">
      <c r="A3448" s="515" t="s">
        <v>3782</v>
      </c>
      <c r="B3448" s="521" t="s">
        <v>33</v>
      </c>
      <c r="C3448" s="516" t="s">
        <v>364</v>
      </c>
      <c r="D3448" s="516" t="s">
        <v>365</v>
      </c>
      <c r="E3448" s="516" t="s">
        <v>369</v>
      </c>
      <c r="F3448" s="516" t="s">
        <v>365</v>
      </c>
      <c r="G3448" s="516" t="s">
        <v>369</v>
      </c>
      <c r="H3448" s="516" t="s">
        <v>771</v>
      </c>
      <c r="I3448" s="516" t="s">
        <v>772</v>
      </c>
      <c r="J3448" s="516" t="s">
        <v>38</v>
      </c>
      <c r="K3448" s="522">
        <v>100</v>
      </c>
      <c r="L3448" s="585">
        <v>711000000</v>
      </c>
      <c r="M3448" s="520" t="s">
        <v>73</v>
      </c>
      <c r="N3448" s="598" t="s">
        <v>1199</v>
      </c>
      <c r="O3448" s="536" t="s">
        <v>73</v>
      </c>
      <c r="P3448" s="516"/>
      <c r="Q3448" s="516" t="s">
        <v>3783</v>
      </c>
      <c r="R3448" s="516" t="s">
        <v>379</v>
      </c>
      <c r="S3448" s="516"/>
      <c r="T3448" s="521" t="s">
        <v>51</v>
      </c>
      <c r="U3448" s="516"/>
      <c r="V3448" s="696">
        <v>20330038</v>
      </c>
      <c r="W3448" s="696">
        <v>0</v>
      </c>
      <c r="X3448" s="524">
        <v>0</v>
      </c>
      <c r="Y3448" s="697"/>
      <c r="Z3448" s="516">
        <v>2016</v>
      </c>
      <c r="AA3448" s="534"/>
      <c r="AB3448" s="529" t="s">
        <v>366</v>
      </c>
      <c r="AC3448" s="595" t="s">
        <v>79</v>
      </c>
      <c r="AD3448" s="529"/>
      <c r="AE3448" s="529" t="s">
        <v>503</v>
      </c>
      <c r="AF3448" s="683"/>
      <c r="AG3448" s="683"/>
      <c r="AH3448" s="683"/>
      <c r="AI3448" s="683"/>
      <c r="AJ3448" s="683"/>
      <c r="AK3448" s="531" t="s">
        <v>3784</v>
      </c>
    </row>
    <row r="3449" spans="1:40" s="192" customFormat="1" ht="100.5" customHeight="1">
      <c r="A3449" s="74" t="s">
        <v>4365</v>
      </c>
      <c r="B3449" s="73" t="s">
        <v>33</v>
      </c>
      <c r="C3449" s="622" t="s">
        <v>364</v>
      </c>
      <c r="D3449" s="622" t="s">
        <v>365</v>
      </c>
      <c r="E3449" s="622" t="s">
        <v>369</v>
      </c>
      <c r="F3449" s="622" t="s">
        <v>365</v>
      </c>
      <c r="G3449" s="622" t="s">
        <v>369</v>
      </c>
      <c r="H3449" s="622" t="s">
        <v>771</v>
      </c>
      <c r="I3449" s="622" t="s">
        <v>772</v>
      </c>
      <c r="J3449" s="622" t="s">
        <v>38</v>
      </c>
      <c r="K3449" s="314">
        <v>100</v>
      </c>
      <c r="L3449" s="317">
        <v>711000000</v>
      </c>
      <c r="M3449" s="295" t="s">
        <v>73</v>
      </c>
      <c r="N3449" s="336" t="s">
        <v>1199</v>
      </c>
      <c r="O3449" s="620" t="s">
        <v>73</v>
      </c>
      <c r="P3449" s="622"/>
      <c r="Q3449" s="622" t="s">
        <v>4366</v>
      </c>
      <c r="R3449" s="622" t="s">
        <v>379</v>
      </c>
      <c r="S3449" s="622"/>
      <c r="T3449" s="73" t="s">
        <v>51</v>
      </c>
      <c r="U3449" s="622"/>
      <c r="V3449" s="344">
        <v>20330038</v>
      </c>
      <c r="W3449" s="344">
        <v>20330038</v>
      </c>
      <c r="X3449" s="625">
        <f t="shared" ref="X3449" si="257">W3449*1.12</f>
        <v>22769642.560000002</v>
      </c>
      <c r="Y3449" s="339"/>
      <c r="Z3449" s="622">
        <v>2016</v>
      </c>
      <c r="AA3449" s="308">
        <v>14</v>
      </c>
      <c r="AB3449" s="303" t="s">
        <v>366</v>
      </c>
      <c r="AC3449" s="623" t="s">
        <v>79</v>
      </c>
      <c r="AD3449" s="303"/>
      <c r="AE3449" s="303" t="s">
        <v>503</v>
      </c>
      <c r="AF3449" s="292"/>
      <c r="AG3449" s="292"/>
      <c r="AH3449" s="292"/>
      <c r="AI3449" s="292"/>
      <c r="AJ3449" s="292"/>
      <c r="AK3449" s="290" t="s">
        <v>3784</v>
      </c>
    </row>
    <row r="3450" spans="1:40" s="633" customFormat="1" ht="100.5" customHeight="1">
      <c r="A3450" s="74" t="s">
        <v>3785</v>
      </c>
      <c r="B3450" s="361" t="s">
        <v>33</v>
      </c>
      <c r="C3450" s="620" t="s">
        <v>3786</v>
      </c>
      <c r="D3450" s="361" t="s">
        <v>3787</v>
      </c>
      <c r="E3450" s="361" t="s">
        <v>3788</v>
      </c>
      <c r="F3450" s="361" t="s">
        <v>3787</v>
      </c>
      <c r="G3450" s="361" t="s">
        <v>3788</v>
      </c>
      <c r="H3450" s="336" t="s">
        <v>3789</v>
      </c>
      <c r="I3450" s="336" t="s">
        <v>3790</v>
      </c>
      <c r="J3450" s="336" t="s">
        <v>38</v>
      </c>
      <c r="K3450" s="336">
        <v>0</v>
      </c>
      <c r="L3450" s="317">
        <v>711000000</v>
      </c>
      <c r="M3450" s="295" t="s">
        <v>73</v>
      </c>
      <c r="N3450" s="336" t="s">
        <v>707</v>
      </c>
      <c r="O3450" s="336" t="s">
        <v>3686</v>
      </c>
      <c r="P3450" s="362"/>
      <c r="Q3450" s="326" t="s">
        <v>842</v>
      </c>
      <c r="R3450" s="620" t="s">
        <v>3761</v>
      </c>
      <c r="S3450" s="362"/>
      <c r="T3450" s="620" t="s">
        <v>51</v>
      </c>
      <c r="U3450" s="620"/>
      <c r="V3450" s="625">
        <v>21400000</v>
      </c>
      <c r="W3450" s="625">
        <v>21400000</v>
      </c>
      <c r="X3450" s="424">
        <f t="shared" ref="X3450:X3455" si="258">W3450*1.12</f>
        <v>23968000.000000004</v>
      </c>
      <c r="Y3450" s="675"/>
      <c r="Z3450" s="359">
        <v>2016</v>
      </c>
      <c r="AA3450" s="359"/>
      <c r="AB3450" s="623" t="s">
        <v>3687</v>
      </c>
      <c r="AC3450" s="335" t="s">
        <v>3791</v>
      </c>
      <c r="AD3450" s="645"/>
      <c r="AE3450" s="645"/>
      <c r="AF3450" s="623"/>
      <c r="AG3450" s="623" t="s">
        <v>3792</v>
      </c>
      <c r="AH3450" s="645"/>
      <c r="AI3450" s="645"/>
      <c r="AJ3450" s="645"/>
      <c r="AK3450" s="623" t="s">
        <v>3689</v>
      </c>
      <c r="AL3450" s="631"/>
      <c r="AM3450" s="632"/>
      <c r="AN3450" s="632"/>
    </row>
    <row r="3451" spans="1:40" s="633" customFormat="1" ht="100.5" customHeight="1">
      <c r="A3451" s="74" t="s">
        <v>3793</v>
      </c>
      <c r="B3451" s="361" t="s">
        <v>33</v>
      </c>
      <c r="C3451" s="620" t="s">
        <v>3786</v>
      </c>
      <c r="D3451" s="361" t="s">
        <v>3787</v>
      </c>
      <c r="E3451" s="361" t="s">
        <v>3788</v>
      </c>
      <c r="F3451" s="361" t="s">
        <v>3787</v>
      </c>
      <c r="G3451" s="361" t="s">
        <v>3788</v>
      </c>
      <c r="H3451" s="336" t="s">
        <v>3794</v>
      </c>
      <c r="I3451" s="336" t="s">
        <v>3795</v>
      </c>
      <c r="J3451" s="336" t="s">
        <v>38</v>
      </c>
      <c r="K3451" s="336">
        <v>0</v>
      </c>
      <c r="L3451" s="317">
        <v>711000000</v>
      </c>
      <c r="M3451" s="295" t="s">
        <v>73</v>
      </c>
      <c r="N3451" s="336" t="s">
        <v>707</v>
      </c>
      <c r="O3451" s="336" t="s">
        <v>3693</v>
      </c>
      <c r="P3451" s="362"/>
      <c r="Q3451" s="326" t="s">
        <v>842</v>
      </c>
      <c r="R3451" s="620" t="s">
        <v>3761</v>
      </c>
      <c r="S3451" s="362"/>
      <c r="T3451" s="620" t="s">
        <v>51</v>
      </c>
      <c r="U3451" s="620"/>
      <c r="V3451" s="625">
        <v>5885000</v>
      </c>
      <c r="W3451" s="625">
        <v>5885000</v>
      </c>
      <c r="X3451" s="424">
        <f t="shared" si="258"/>
        <v>6591200.0000000009</v>
      </c>
      <c r="Y3451" s="675"/>
      <c r="Z3451" s="359">
        <v>2016</v>
      </c>
      <c r="AA3451" s="359"/>
      <c r="AB3451" s="623" t="s">
        <v>3687</v>
      </c>
      <c r="AC3451" s="335" t="s">
        <v>3791</v>
      </c>
      <c r="AD3451" s="645"/>
      <c r="AE3451" s="645"/>
      <c r="AF3451" s="623"/>
      <c r="AG3451" s="623" t="s">
        <v>3796</v>
      </c>
      <c r="AH3451" s="645"/>
      <c r="AI3451" s="645"/>
      <c r="AJ3451" s="645"/>
      <c r="AK3451" s="623" t="s">
        <v>3689</v>
      </c>
      <c r="AL3451" s="631"/>
      <c r="AM3451" s="632"/>
      <c r="AN3451" s="632"/>
    </row>
    <row r="3452" spans="1:40" s="633" customFormat="1" ht="100.5" customHeight="1">
      <c r="A3452" s="74" t="s">
        <v>3797</v>
      </c>
      <c r="B3452" s="361" t="s">
        <v>33</v>
      </c>
      <c r="C3452" s="620" t="s">
        <v>3786</v>
      </c>
      <c r="D3452" s="361" t="s">
        <v>3787</v>
      </c>
      <c r="E3452" s="361" t="s">
        <v>3788</v>
      </c>
      <c r="F3452" s="361" t="s">
        <v>3787</v>
      </c>
      <c r="G3452" s="361" t="s">
        <v>3788</v>
      </c>
      <c r="H3452" s="336" t="s">
        <v>3798</v>
      </c>
      <c r="I3452" s="336" t="s">
        <v>3799</v>
      </c>
      <c r="J3452" s="336" t="s">
        <v>38</v>
      </c>
      <c r="K3452" s="336">
        <v>0</v>
      </c>
      <c r="L3452" s="317">
        <v>711000000</v>
      </c>
      <c r="M3452" s="295" t="s">
        <v>73</v>
      </c>
      <c r="N3452" s="336" t="s">
        <v>707</v>
      </c>
      <c r="O3452" s="336" t="s">
        <v>3699</v>
      </c>
      <c r="P3452" s="362"/>
      <c r="Q3452" s="326" t="s">
        <v>842</v>
      </c>
      <c r="R3452" s="620" t="s">
        <v>3761</v>
      </c>
      <c r="S3452" s="362"/>
      <c r="T3452" s="620" t="s">
        <v>51</v>
      </c>
      <c r="U3452" s="620"/>
      <c r="V3452" s="625">
        <v>9000000</v>
      </c>
      <c r="W3452" s="625">
        <v>9000000</v>
      </c>
      <c r="X3452" s="424">
        <f t="shared" si="258"/>
        <v>10080000.000000002</v>
      </c>
      <c r="Y3452" s="675"/>
      <c r="Z3452" s="359">
        <v>2016</v>
      </c>
      <c r="AA3452" s="359"/>
      <c r="AB3452" s="623" t="s">
        <v>3687</v>
      </c>
      <c r="AC3452" s="335" t="s">
        <v>3791</v>
      </c>
      <c r="AD3452" s="645"/>
      <c r="AE3452" s="645"/>
      <c r="AF3452" s="623"/>
      <c r="AG3452" s="623" t="s">
        <v>3800</v>
      </c>
      <c r="AH3452" s="645"/>
      <c r="AI3452" s="645"/>
      <c r="AJ3452" s="645"/>
      <c r="AK3452" s="623" t="s">
        <v>3689</v>
      </c>
      <c r="AL3452" s="631"/>
      <c r="AM3452" s="632"/>
      <c r="AN3452" s="632"/>
    </row>
    <row r="3453" spans="1:40" s="192" customFormat="1" ht="100.5" customHeight="1">
      <c r="A3453" s="74" t="s">
        <v>3801</v>
      </c>
      <c r="B3453" s="288" t="s">
        <v>33</v>
      </c>
      <c r="C3453" s="620" t="s">
        <v>3802</v>
      </c>
      <c r="D3453" s="361" t="s">
        <v>3803</v>
      </c>
      <c r="E3453" s="361" t="s">
        <v>3803</v>
      </c>
      <c r="F3453" s="361" t="s">
        <v>3803</v>
      </c>
      <c r="G3453" s="361" t="s">
        <v>3803</v>
      </c>
      <c r="H3453" s="336" t="s">
        <v>3804</v>
      </c>
      <c r="I3453" s="361" t="s">
        <v>3805</v>
      </c>
      <c r="J3453" s="336" t="s">
        <v>227</v>
      </c>
      <c r="K3453" s="336">
        <v>100</v>
      </c>
      <c r="L3453" s="309">
        <v>151010000</v>
      </c>
      <c r="M3453" s="620" t="s">
        <v>82</v>
      </c>
      <c r="N3453" s="331" t="s">
        <v>707</v>
      </c>
      <c r="O3453" s="336" t="s">
        <v>3686</v>
      </c>
      <c r="P3453" s="362"/>
      <c r="Q3453" s="326" t="s">
        <v>842</v>
      </c>
      <c r="R3453" s="620" t="s">
        <v>3622</v>
      </c>
      <c r="S3453" s="362"/>
      <c r="T3453" s="73" t="s">
        <v>51</v>
      </c>
      <c r="U3453" s="620"/>
      <c r="V3453" s="625">
        <v>53367212</v>
      </c>
      <c r="W3453" s="625">
        <v>53367212</v>
      </c>
      <c r="X3453" s="424">
        <f t="shared" si="258"/>
        <v>59771277.440000005</v>
      </c>
      <c r="Y3453" s="332"/>
      <c r="Z3453" s="359">
        <v>2016</v>
      </c>
      <c r="AA3453" s="359"/>
      <c r="AB3453" s="303" t="s">
        <v>682</v>
      </c>
      <c r="AC3453" s="290"/>
      <c r="AD3453" s="293"/>
      <c r="AE3453" s="293"/>
      <c r="AF3453" s="623"/>
      <c r="AG3453" s="623" t="s">
        <v>3806</v>
      </c>
      <c r="AH3453" s="293"/>
      <c r="AI3453" s="293"/>
      <c r="AJ3453" s="293"/>
      <c r="AK3453" s="623" t="s">
        <v>3689</v>
      </c>
      <c r="AL3453" s="631"/>
      <c r="AM3453" s="324"/>
      <c r="AN3453" s="324"/>
    </row>
    <row r="3454" spans="1:40" s="192" customFormat="1" ht="100.5" customHeight="1">
      <c r="A3454" s="74" t="s">
        <v>3807</v>
      </c>
      <c r="B3454" s="288" t="s">
        <v>33</v>
      </c>
      <c r="C3454" s="620" t="s">
        <v>3802</v>
      </c>
      <c r="D3454" s="361" t="s">
        <v>3803</v>
      </c>
      <c r="E3454" s="361" t="s">
        <v>3803</v>
      </c>
      <c r="F3454" s="361" t="s">
        <v>3803</v>
      </c>
      <c r="G3454" s="361" t="s">
        <v>3803</v>
      </c>
      <c r="H3454" s="336" t="s">
        <v>3808</v>
      </c>
      <c r="I3454" s="361" t="s">
        <v>3809</v>
      </c>
      <c r="J3454" s="336" t="s">
        <v>227</v>
      </c>
      <c r="K3454" s="336">
        <v>100</v>
      </c>
      <c r="L3454" s="288">
        <v>511010000</v>
      </c>
      <c r="M3454" s="624" t="s">
        <v>88</v>
      </c>
      <c r="N3454" s="331" t="s">
        <v>707</v>
      </c>
      <c r="O3454" s="336" t="s">
        <v>3693</v>
      </c>
      <c r="P3454" s="362"/>
      <c r="Q3454" s="326" t="s">
        <v>842</v>
      </c>
      <c r="R3454" s="620" t="s">
        <v>3622</v>
      </c>
      <c r="S3454" s="362"/>
      <c r="T3454" s="73" t="s">
        <v>51</v>
      </c>
      <c r="U3454" s="620"/>
      <c r="V3454" s="625">
        <v>20000000</v>
      </c>
      <c r="W3454" s="625">
        <v>20000000</v>
      </c>
      <c r="X3454" s="424">
        <f t="shared" si="258"/>
        <v>22400000.000000004</v>
      </c>
      <c r="Y3454" s="363"/>
      <c r="Z3454" s="359">
        <v>2016</v>
      </c>
      <c r="AA3454" s="359"/>
      <c r="AB3454" s="303" t="s">
        <v>682</v>
      </c>
      <c r="AC3454" s="290"/>
      <c r="AD3454" s="293"/>
      <c r="AE3454" s="293"/>
      <c r="AF3454" s="623"/>
      <c r="AG3454" s="623" t="s">
        <v>3810</v>
      </c>
      <c r="AH3454" s="293"/>
      <c r="AI3454" s="293"/>
      <c r="AJ3454" s="293"/>
      <c r="AK3454" s="623" t="s">
        <v>3689</v>
      </c>
      <c r="AL3454" s="631"/>
      <c r="AM3454" s="324"/>
      <c r="AN3454" s="324"/>
    </row>
    <row r="3455" spans="1:40" s="192" customFormat="1" ht="100.5" customHeight="1">
      <c r="A3455" s="74" t="s">
        <v>3811</v>
      </c>
      <c r="B3455" s="288" t="s">
        <v>33</v>
      </c>
      <c r="C3455" s="620" t="s">
        <v>3802</v>
      </c>
      <c r="D3455" s="361" t="s">
        <v>3803</v>
      </c>
      <c r="E3455" s="361" t="s">
        <v>3803</v>
      </c>
      <c r="F3455" s="361" t="s">
        <v>3803</v>
      </c>
      <c r="G3455" s="361" t="s">
        <v>3803</v>
      </c>
      <c r="H3455" s="336" t="s">
        <v>3812</v>
      </c>
      <c r="I3455" s="361" t="s">
        <v>3813</v>
      </c>
      <c r="J3455" s="336" t="s">
        <v>227</v>
      </c>
      <c r="K3455" s="336">
        <v>100</v>
      </c>
      <c r="L3455" s="620">
        <v>311010000</v>
      </c>
      <c r="M3455" s="288" t="s">
        <v>342</v>
      </c>
      <c r="N3455" s="331" t="s">
        <v>707</v>
      </c>
      <c r="O3455" s="656" t="s">
        <v>3699</v>
      </c>
      <c r="P3455" s="362"/>
      <c r="Q3455" s="326" t="s">
        <v>842</v>
      </c>
      <c r="R3455" s="620" t="s">
        <v>3622</v>
      </c>
      <c r="S3455" s="362"/>
      <c r="T3455" s="73" t="s">
        <v>51</v>
      </c>
      <c r="U3455" s="620"/>
      <c r="V3455" s="625">
        <v>10100000</v>
      </c>
      <c r="W3455" s="625">
        <v>10100000</v>
      </c>
      <c r="X3455" s="424">
        <f t="shared" si="258"/>
        <v>11312000.000000002</v>
      </c>
      <c r="Y3455" s="363"/>
      <c r="Z3455" s="359">
        <v>2016</v>
      </c>
      <c r="AA3455" s="359"/>
      <c r="AB3455" s="303" t="s">
        <v>682</v>
      </c>
      <c r="AC3455" s="290"/>
      <c r="AD3455" s="293"/>
      <c r="AE3455" s="293"/>
      <c r="AF3455" s="623"/>
      <c r="AG3455" s="623" t="s">
        <v>3814</v>
      </c>
      <c r="AH3455" s="293"/>
      <c r="AI3455" s="293"/>
      <c r="AJ3455" s="293"/>
      <c r="AK3455" s="623" t="s">
        <v>3689</v>
      </c>
      <c r="AL3455" s="631"/>
      <c r="AM3455" s="324"/>
      <c r="AN3455" s="324"/>
    </row>
    <row r="3456" spans="1:40" s="192" customFormat="1" ht="100.5" customHeight="1">
      <c r="A3456" s="74" t="s">
        <v>3815</v>
      </c>
      <c r="B3456" s="288" t="s">
        <v>33</v>
      </c>
      <c r="C3456" s="288" t="s">
        <v>68</v>
      </c>
      <c r="D3456" s="288" t="s">
        <v>69</v>
      </c>
      <c r="E3456" s="288" t="s">
        <v>69</v>
      </c>
      <c r="F3456" s="359" t="s">
        <v>70</v>
      </c>
      <c r="G3456" s="288" t="s">
        <v>70</v>
      </c>
      <c r="H3456" s="288" t="s">
        <v>3816</v>
      </c>
      <c r="I3456" s="288" t="s">
        <v>72</v>
      </c>
      <c r="J3456" s="676" t="s">
        <v>38</v>
      </c>
      <c r="K3456" s="316">
        <v>100</v>
      </c>
      <c r="L3456" s="317">
        <v>711000000</v>
      </c>
      <c r="M3456" s="295" t="s">
        <v>73</v>
      </c>
      <c r="N3456" s="288" t="s">
        <v>248</v>
      </c>
      <c r="O3456" s="620" t="s">
        <v>74</v>
      </c>
      <c r="P3456" s="620"/>
      <c r="Q3456" s="622" t="s">
        <v>3817</v>
      </c>
      <c r="R3456" s="288" t="s">
        <v>76</v>
      </c>
      <c r="S3456" s="620"/>
      <c r="T3456" s="326" t="s">
        <v>51</v>
      </c>
      <c r="U3456" s="620"/>
      <c r="V3456" s="322">
        <v>171280542</v>
      </c>
      <c r="W3456" s="322">
        <v>171280542</v>
      </c>
      <c r="X3456" s="625">
        <v>191834207.04000002</v>
      </c>
      <c r="Y3456" s="287" t="s">
        <v>40</v>
      </c>
      <c r="Z3456" s="288">
        <v>2016</v>
      </c>
      <c r="AA3456" s="288"/>
      <c r="AB3456" s="290" t="s">
        <v>1279</v>
      </c>
      <c r="AC3456" s="290" t="s">
        <v>67</v>
      </c>
      <c r="AD3456" s="293"/>
      <c r="AE3456" s="293"/>
      <c r="AF3456" s="623"/>
      <c r="AG3456" s="293"/>
      <c r="AH3456" s="293"/>
      <c r="AI3456" s="293"/>
      <c r="AJ3456" s="293"/>
      <c r="AK3456" s="290" t="s">
        <v>3818</v>
      </c>
      <c r="AL3456" s="631"/>
      <c r="AM3456" s="324"/>
      <c r="AN3456" s="324"/>
    </row>
    <row r="3457" spans="1:40" s="192" customFormat="1" ht="100.5" customHeight="1">
      <c r="A3457" s="74" t="s">
        <v>3819</v>
      </c>
      <c r="B3457" s="288" t="s">
        <v>33</v>
      </c>
      <c r="C3457" s="288" t="s">
        <v>68</v>
      </c>
      <c r="D3457" s="288" t="s">
        <v>69</v>
      </c>
      <c r="E3457" s="288" t="s">
        <v>69</v>
      </c>
      <c r="F3457" s="359" t="s">
        <v>70</v>
      </c>
      <c r="G3457" s="288" t="s">
        <v>70</v>
      </c>
      <c r="H3457" s="288" t="s">
        <v>71</v>
      </c>
      <c r="I3457" s="288" t="s">
        <v>72</v>
      </c>
      <c r="J3457" s="676" t="s">
        <v>38</v>
      </c>
      <c r="K3457" s="316">
        <v>100</v>
      </c>
      <c r="L3457" s="317">
        <v>711000000</v>
      </c>
      <c r="M3457" s="295" t="s">
        <v>73</v>
      </c>
      <c r="N3457" s="288" t="s">
        <v>248</v>
      </c>
      <c r="O3457" s="620" t="s">
        <v>80</v>
      </c>
      <c r="P3457" s="318" t="s">
        <v>81</v>
      </c>
      <c r="Q3457" s="622" t="s">
        <v>3817</v>
      </c>
      <c r="R3457" s="288" t="s">
        <v>76</v>
      </c>
      <c r="S3457" s="325" t="s">
        <v>81</v>
      </c>
      <c r="T3457" s="326" t="s">
        <v>51</v>
      </c>
      <c r="U3457" s="325" t="s">
        <v>81</v>
      </c>
      <c r="V3457" s="322">
        <v>199737237.59999999</v>
      </c>
      <c r="W3457" s="322">
        <v>199737237.59999999</v>
      </c>
      <c r="X3457" s="625">
        <v>223705706.11200002</v>
      </c>
      <c r="Y3457" s="287" t="s">
        <v>40</v>
      </c>
      <c r="Z3457" s="288">
        <v>2016</v>
      </c>
      <c r="AA3457" s="288"/>
      <c r="AB3457" s="290" t="s">
        <v>1279</v>
      </c>
      <c r="AC3457" s="290" t="s">
        <v>67</v>
      </c>
      <c r="AD3457" s="293"/>
      <c r="AE3457" s="293"/>
      <c r="AF3457" s="623"/>
      <c r="AG3457" s="293"/>
      <c r="AH3457" s="293"/>
      <c r="AI3457" s="293"/>
      <c r="AJ3457" s="293"/>
      <c r="AK3457" s="290" t="s">
        <v>3818</v>
      </c>
      <c r="AL3457" s="631"/>
      <c r="AM3457" s="324"/>
      <c r="AN3457" s="324"/>
    </row>
    <row r="3458" spans="1:40" s="192" customFormat="1" ht="100.5" customHeight="1">
      <c r="A3458" s="74" t="s">
        <v>3820</v>
      </c>
      <c r="B3458" s="288" t="s">
        <v>33</v>
      </c>
      <c r="C3458" s="288" t="s">
        <v>68</v>
      </c>
      <c r="D3458" s="288" t="s">
        <v>69</v>
      </c>
      <c r="E3458" s="288" t="s">
        <v>69</v>
      </c>
      <c r="F3458" s="359" t="s">
        <v>70</v>
      </c>
      <c r="G3458" s="288" t="s">
        <v>70</v>
      </c>
      <c r="H3458" s="288" t="s">
        <v>71</v>
      </c>
      <c r="I3458" s="288" t="s">
        <v>72</v>
      </c>
      <c r="J3458" s="676" t="s">
        <v>38</v>
      </c>
      <c r="K3458" s="316">
        <v>100</v>
      </c>
      <c r="L3458" s="317">
        <v>711000000</v>
      </c>
      <c r="M3458" s="295" t="s">
        <v>73</v>
      </c>
      <c r="N3458" s="288" t="s">
        <v>248</v>
      </c>
      <c r="O3458" s="620" t="s">
        <v>82</v>
      </c>
      <c r="P3458" s="318"/>
      <c r="Q3458" s="622" t="s">
        <v>3817</v>
      </c>
      <c r="R3458" s="288" t="s">
        <v>76</v>
      </c>
      <c r="S3458" s="325"/>
      <c r="T3458" s="326" t="s">
        <v>51</v>
      </c>
      <c r="U3458" s="325"/>
      <c r="V3458" s="322">
        <v>230739879.59999999</v>
      </c>
      <c r="W3458" s="322">
        <v>230739879.59999999</v>
      </c>
      <c r="X3458" s="625">
        <v>258428665.15200001</v>
      </c>
      <c r="Y3458" s="287" t="s">
        <v>40</v>
      </c>
      <c r="Z3458" s="288">
        <v>2016</v>
      </c>
      <c r="AA3458" s="288"/>
      <c r="AB3458" s="290" t="s">
        <v>1279</v>
      </c>
      <c r="AC3458" s="290" t="s">
        <v>67</v>
      </c>
      <c r="AD3458" s="293"/>
      <c r="AE3458" s="293"/>
      <c r="AF3458" s="623"/>
      <c r="AG3458" s="293"/>
      <c r="AH3458" s="293"/>
      <c r="AI3458" s="293"/>
      <c r="AJ3458" s="293"/>
      <c r="AK3458" s="290" t="s">
        <v>3818</v>
      </c>
      <c r="AL3458" s="631"/>
      <c r="AM3458" s="324"/>
      <c r="AN3458" s="324"/>
    </row>
    <row r="3459" spans="1:40" s="192" customFormat="1" ht="100.5" customHeight="1">
      <c r="A3459" s="74" t="s">
        <v>3821</v>
      </c>
      <c r="B3459" s="288" t="s">
        <v>33</v>
      </c>
      <c r="C3459" s="288" t="s">
        <v>68</v>
      </c>
      <c r="D3459" s="288" t="s">
        <v>69</v>
      </c>
      <c r="E3459" s="288" t="s">
        <v>69</v>
      </c>
      <c r="F3459" s="359" t="s">
        <v>70</v>
      </c>
      <c r="G3459" s="288" t="s">
        <v>70</v>
      </c>
      <c r="H3459" s="288" t="s">
        <v>71</v>
      </c>
      <c r="I3459" s="288" t="s">
        <v>72</v>
      </c>
      <c r="J3459" s="676" t="s">
        <v>38</v>
      </c>
      <c r="K3459" s="316">
        <v>100</v>
      </c>
      <c r="L3459" s="317">
        <v>711000000</v>
      </c>
      <c r="M3459" s="295" t="s">
        <v>73</v>
      </c>
      <c r="N3459" s="288" t="s">
        <v>248</v>
      </c>
      <c r="O3459" s="620" t="s">
        <v>83</v>
      </c>
      <c r="P3459" s="318"/>
      <c r="Q3459" s="622" t="s">
        <v>3817</v>
      </c>
      <c r="R3459" s="288" t="s">
        <v>76</v>
      </c>
      <c r="S3459" s="325"/>
      <c r="T3459" s="326" t="s">
        <v>51</v>
      </c>
      <c r="U3459" s="325"/>
      <c r="V3459" s="322">
        <v>76999642.799999997</v>
      </c>
      <c r="W3459" s="322">
        <v>76999642.799999997</v>
      </c>
      <c r="X3459" s="625">
        <v>86239599.936000004</v>
      </c>
      <c r="Y3459" s="287" t="s">
        <v>40</v>
      </c>
      <c r="Z3459" s="288">
        <v>2016</v>
      </c>
      <c r="AA3459" s="288"/>
      <c r="AB3459" s="290" t="s">
        <v>1279</v>
      </c>
      <c r="AC3459" s="290" t="s">
        <v>67</v>
      </c>
      <c r="AD3459" s="293"/>
      <c r="AE3459" s="293"/>
      <c r="AF3459" s="623"/>
      <c r="AG3459" s="293"/>
      <c r="AH3459" s="293"/>
      <c r="AI3459" s="293"/>
      <c r="AJ3459" s="293"/>
      <c r="AK3459" s="290" t="s">
        <v>3818</v>
      </c>
      <c r="AL3459" s="631"/>
      <c r="AM3459" s="324"/>
      <c r="AN3459" s="324"/>
    </row>
    <row r="3460" spans="1:40" s="192" customFormat="1" ht="100.5" customHeight="1">
      <c r="A3460" s="74" t="s">
        <v>3822</v>
      </c>
      <c r="B3460" s="288" t="s">
        <v>33</v>
      </c>
      <c r="C3460" s="288" t="s">
        <v>68</v>
      </c>
      <c r="D3460" s="288" t="s">
        <v>69</v>
      </c>
      <c r="E3460" s="288" t="s">
        <v>69</v>
      </c>
      <c r="F3460" s="359" t="s">
        <v>70</v>
      </c>
      <c r="G3460" s="288" t="s">
        <v>70</v>
      </c>
      <c r="H3460" s="288" t="s">
        <v>71</v>
      </c>
      <c r="I3460" s="288" t="s">
        <v>72</v>
      </c>
      <c r="J3460" s="676" t="s">
        <v>38</v>
      </c>
      <c r="K3460" s="316">
        <v>100</v>
      </c>
      <c r="L3460" s="317">
        <v>711000000</v>
      </c>
      <c r="M3460" s="295" t="s">
        <v>73</v>
      </c>
      <c r="N3460" s="288" t="s">
        <v>248</v>
      </c>
      <c r="O3460" s="620" t="s">
        <v>84</v>
      </c>
      <c r="P3460" s="318"/>
      <c r="Q3460" s="622" t="s">
        <v>3817</v>
      </c>
      <c r="R3460" s="288" t="s">
        <v>76</v>
      </c>
      <c r="S3460" s="325"/>
      <c r="T3460" s="326" t="s">
        <v>51</v>
      </c>
      <c r="U3460" s="325"/>
      <c r="V3460" s="322">
        <v>17562978</v>
      </c>
      <c r="W3460" s="322">
        <v>17562978</v>
      </c>
      <c r="X3460" s="625">
        <v>19670535.360000003</v>
      </c>
      <c r="Y3460" s="287" t="s">
        <v>40</v>
      </c>
      <c r="Z3460" s="288">
        <v>2016</v>
      </c>
      <c r="AA3460" s="288"/>
      <c r="AB3460" s="290" t="s">
        <v>1279</v>
      </c>
      <c r="AC3460" s="290" t="s">
        <v>67</v>
      </c>
      <c r="AD3460" s="293"/>
      <c r="AE3460" s="293"/>
      <c r="AF3460" s="623"/>
      <c r="AG3460" s="293"/>
      <c r="AH3460" s="293"/>
      <c r="AI3460" s="293"/>
      <c r="AJ3460" s="293"/>
      <c r="AK3460" s="290" t="s">
        <v>3818</v>
      </c>
      <c r="AL3460" s="631"/>
      <c r="AM3460" s="324"/>
      <c r="AN3460" s="324"/>
    </row>
    <row r="3461" spans="1:40" s="192" customFormat="1" ht="100.5" customHeight="1">
      <c r="A3461" s="74" t="s">
        <v>3823</v>
      </c>
      <c r="B3461" s="288" t="s">
        <v>33</v>
      </c>
      <c r="C3461" s="288" t="s">
        <v>68</v>
      </c>
      <c r="D3461" s="288" t="s">
        <v>69</v>
      </c>
      <c r="E3461" s="288" t="s">
        <v>69</v>
      </c>
      <c r="F3461" s="359" t="s">
        <v>70</v>
      </c>
      <c r="G3461" s="288" t="s">
        <v>70</v>
      </c>
      <c r="H3461" s="288" t="s">
        <v>71</v>
      </c>
      <c r="I3461" s="288" t="s">
        <v>72</v>
      </c>
      <c r="J3461" s="676" t="s">
        <v>38</v>
      </c>
      <c r="K3461" s="316">
        <v>100</v>
      </c>
      <c r="L3461" s="317">
        <v>711000000</v>
      </c>
      <c r="M3461" s="295" t="s">
        <v>73</v>
      </c>
      <c r="N3461" s="288" t="s">
        <v>248</v>
      </c>
      <c r="O3461" s="620" t="s">
        <v>85</v>
      </c>
      <c r="P3461" s="318"/>
      <c r="Q3461" s="622" t="s">
        <v>3817</v>
      </c>
      <c r="R3461" s="288" t="s">
        <v>76</v>
      </c>
      <c r="S3461" s="325"/>
      <c r="T3461" s="326" t="s">
        <v>51</v>
      </c>
      <c r="U3461" s="325"/>
      <c r="V3461" s="322">
        <v>31002642</v>
      </c>
      <c r="W3461" s="322">
        <v>31002642</v>
      </c>
      <c r="X3461" s="625">
        <v>34722959.040000007</v>
      </c>
      <c r="Y3461" s="287" t="s">
        <v>40</v>
      </c>
      <c r="Z3461" s="288">
        <v>2016</v>
      </c>
      <c r="AA3461" s="288"/>
      <c r="AB3461" s="290" t="s">
        <v>1279</v>
      </c>
      <c r="AC3461" s="290" t="s">
        <v>67</v>
      </c>
      <c r="AD3461" s="293"/>
      <c r="AE3461" s="293"/>
      <c r="AF3461" s="623"/>
      <c r="AG3461" s="293"/>
      <c r="AH3461" s="293"/>
      <c r="AI3461" s="293"/>
      <c r="AJ3461" s="293"/>
      <c r="AK3461" s="290" t="s">
        <v>3818</v>
      </c>
      <c r="AL3461" s="631"/>
      <c r="AM3461" s="324"/>
      <c r="AN3461" s="324"/>
    </row>
    <row r="3462" spans="1:40" s="192" customFormat="1" ht="100.5" customHeight="1">
      <c r="A3462" s="74" t="s">
        <v>3824</v>
      </c>
      <c r="B3462" s="288" t="s">
        <v>33</v>
      </c>
      <c r="C3462" s="288" t="s">
        <v>68</v>
      </c>
      <c r="D3462" s="288" t="s">
        <v>69</v>
      </c>
      <c r="E3462" s="288" t="s">
        <v>69</v>
      </c>
      <c r="F3462" s="359" t="s">
        <v>70</v>
      </c>
      <c r="G3462" s="288" t="s">
        <v>70</v>
      </c>
      <c r="H3462" s="288" t="s">
        <v>71</v>
      </c>
      <c r="I3462" s="288" t="s">
        <v>72</v>
      </c>
      <c r="J3462" s="676" t="s">
        <v>38</v>
      </c>
      <c r="K3462" s="316">
        <v>100</v>
      </c>
      <c r="L3462" s="317">
        <v>711000000</v>
      </c>
      <c r="M3462" s="295" t="s">
        <v>73</v>
      </c>
      <c r="N3462" s="288" t="s">
        <v>248</v>
      </c>
      <c r="O3462" s="620" t="s">
        <v>125</v>
      </c>
      <c r="P3462" s="318"/>
      <c r="Q3462" s="622" t="s">
        <v>3817</v>
      </c>
      <c r="R3462" s="288" t="s">
        <v>76</v>
      </c>
      <c r="S3462" s="325"/>
      <c r="T3462" s="326" t="s">
        <v>51</v>
      </c>
      <c r="U3462" s="325"/>
      <c r="V3462" s="322">
        <v>114862977.59999999</v>
      </c>
      <c r="W3462" s="322">
        <v>114862977.59999999</v>
      </c>
      <c r="X3462" s="625">
        <v>128646534.912</v>
      </c>
      <c r="Y3462" s="287" t="s">
        <v>40</v>
      </c>
      <c r="Z3462" s="288">
        <v>2016</v>
      </c>
      <c r="AA3462" s="288"/>
      <c r="AB3462" s="290" t="s">
        <v>1279</v>
      </c>
      <c r="AC3462" s="290" t="s">
        <v>67</v>
      </c>
      <c r="AD3462" s="293"/>
      <c r="AE3462" s="293"/>
      <c r="AF3462" s="623"/>
      <c r="AG3462" s="293"/>
      <c r="AH3462" s="293"/>
      <c r="AI3462" s="293"/>
      <c r="AJ3462" s="293"/>
      <c r="AK3462" s="290" t="s">
        <v>3818</v>
      </c>
      <c r="AL3462" s="631"/>
      <c r="AM3462" s="324"/>
      <c r="AN3462" s="324"/>
    </row>
    <row r="3463" spans="1:40" s="192" customFormat="1" ht="100.5" customHeight="1">
      <c r="A3463" s="74" t="s">
        <v>3825</v>
      </c>
      <c r="B3463" s="288" t="s">
        <v>33</v>
      </c>
      <c r="C3463" s="288" t="s">
        <v>68</v>
      </c>
      <c r="D3463" s="288" t="s">
        <v>69</v>
      </c>
      <c r="E3463" s="288" t="s">
        <v>69</v>
      </c>
      <c r="F3463" s="359" t="s">
        <v>70</v>
      </c>
      <c r="G3463" s="288" t="s">
        <v>70</v>
      </c>
      <c r="H3463" s="288" t="s">
        <v>71</v>
      </c>
      <c r="I3463" s="288" t="s">
        <v>72</v>
      </c>
      <c r="J3463" s="676" t="s">
        <v>38</v>
      </c>
      <c r="K3463" s="316">
        <v>100</v>
      </c>
      <c r="L3463" s="317">
        <v>711000000</v>
      </c>
      <c r="M3463" s="295" t="s">
        <v>73</v>
      </c>
      <c r="N3463" s="288" t="s">
        <v>248</v>
      </c>
      <c r="O3463" s="620" t="s">
        <v>86</v>
      </c>
      <c r="P3463" s="318"/>
      <c r="Q3463" s="622" t="s">
        <v>3817</v>
      </c>
      <c r="R3463" s="288" t="s">
        <v>76</v>
      </c>
      <c r="S3463" s="325"/>
      <c r="T3463" s="326" t="s">
        <v>51</v>
      </c>
      <c r="U3463" s="325"/>
      <c r="V3463" s="322">
        <v>95553872.400000006</v>
      </c>
      <c r="W3463" s="322">
        <v>95553872.400000006</v>
      </c>
      <c r="X3463" s="625">
        <v>107020337.08800001</v>
      </c>
      <c r="Y3463" s="287" t="s">
        <v>40</v>
      </c>
      <c r="Z3463" s="288">
        <v>2016</v>
      </c>
      <c r="AA3463" s="288"/>
      <c r="AB3463" s="290" t="s">
        <v>1279</v>
      </c>
      <c r="AC3463" s="290" t="s">
        <v>67</v>
      </c>
      <c r="AD3463" s="293"/>
      <c r="AE3463" s="293"/>
      <c r="AF3463" s="623"/>
      <c r="AG3463" s="293"/>
      <c r="AH3463" s="293"/>
      <c r="AI3463" s="293"/>
      <c r="AJ3463" s="293"/>
      <c r="AK3463" s="290" t="s">
        <v>3818</v>
      </c>
      <c r="AL3463" s="631"/>
      <c r="AM3463" s="324"/>
      <c r="AN3463" s="324"/>
    </row>
    <row r="3464" spans="1:40" s="192" customFormat="1" ht="100.5" customHeight="1">
      <c r="A3464" s="74" t="s">
        <v>3826</v>
      </c>
      <c r="B3464" s="288" t="s">
        <v>33</v>
      </c>
      <c r="C3464" s="288" t="s">
        <v>68</v>
      </c>
      <c r="D3464" s="288" t="s">
        <v>69</v>
      </c>
      <c r="E3464" s="288" t="s">
        <v>69</v>
      </c>
      <c r="F3464" s="359" t="s">
        <v>70</v>
      </c>
      <c r="G3464" s="288" t="s">
        <v>70</v>
      </c>
      <c r="H3464" s="288" t="s">
        <v>71</v>
      </c>
      <c r="I3464" s="288" t="s">
        <v>72</v>
      </c>
      <c r="J3464" s="676" t="s">
        <v>38</v>
      </c>
      <c r="K3464" s="316">
        <v>100</v>
      </c>
      <c r="L3464" s="317">
        <v>711000000</v>
      </c>
      <c r="M3464" s="295" t="s">
        <v>73</v>
      </c>
      <c r="N3464" s="288" t="s">
        <v>248</v>
      </c>
      <c r="O3464" s="620" t="s">
        <v>87</v>
      </c>
      <c r="P3464" s="318"/>
      <c r="Q3464" s="622" t="s">
        <v>3817</v>
      </c>
      <c r="R3464" s="288" t="s">
        <v>76</v>
      </c>
      <c r="S3464" s="325"/>
      <c r="T3464" s="326" t="s">
        <v>51</v>
      </c>
      <c r="U3464" s="325"/>
      <c r="V3464" s="322">
        <v>9147590.4000000004</v>
      </c>
      <c r="W3464" s="322">
        <v>9147590.4000000004</v>
      </c>
      <c r="X3464" s="625">
        <v>10245301.248000002</v>
      </c>
      <c r="Y3464" s="287" t="s">
        <v>40</v>
      </c>
      <c r="Z3464" s="288">
        <v>2016</v>
      </c>
      <c r="AA3464" s="288"/>
      <c r="AB3464" s="290" t="s">
        <v>1279</v>
      </c>
      <c r="AC3464" s="290" t="s">
        <v>67</v>
      </c>
      <c r="AD3464" s="293"/>
      <c r="AE3464" s="293"/>
      <c r="AF3464" s="623"/>
      <c r="AG3464" s="293"/>
      <c r="AH3464" s="293"/>
      <c r="AI3464" s="293"/>
      <c r="AJ3464" s="293"/>
      <c r="AK3464" s="290" t="s">
        <v>3818</v>
      </c>
      <c r="AL3464" s="631"/>
      <c r="AM3464" s="324"/>
      <c r="AN3464" s="324"/>
    </row>
    <row r="3465" spans="1:40" s="552" customFormat="1" ht="100.5" customHeight="1">
      <c r="A3465" s="515" t="s">
        <v>3827</v>
      </c>
      <c r="B3465" s="533" t="s">
        <v>33</v>
      </c>
      <c r="C3465" s="533" t="s">
        <v>68</v>
      </c>
      <c r="D3465" s="533" t="s">
        <v>69</v>
      </c>
      <c r="E3465" s="533" t="s">
        <v>69</v>
      </c>
      <c r="F3465" s="584" t="s">
        <v>70</v>
      </c>
      <c r="G3465" s="533" t="s">
        <v>70</v>
      </c>
      <c r="H3465" s="533" t="s">
        <v>71</v>
      </c>
      <c r="I3465" s="533" t="s">
        <v>72</v>
      </c>
      <c r="J3465" s="879" t="s">
        <v>38</v>
      </c>
      <c r="K3465" s="535">
        <v>100</v>
      </c>
      <c r="L3465" s="585">
        <v>711000000</v>
      </c>
      <c r="M3465" s="520" t="s">
        <v>73</v>
      </c>
      <c r="N3465" s="533" t="s">
        <v>248</v>
      </c>
      <c r="O3465" s="536" t="s">
        <v>88</v>
      </c>
      <c r="P3465" s="677"/>
      <c r="Q3465" s="516" t="s">
        <v>3817</v>
      </c>
      <c r="R3465" s="533" t="s">
        <v>76</v>
      </c>
      <c r="S3465" s="880"/>
      <c r="T3465" s="587" t="s">
        <v>51</v>
      </c>
      <c r="U3465" s="880"/>
      <c r="V3465" s="681">
        <v>117408924</v>
      </c>
      <c r="W3465" s="681">
        <v>0</v>
      </c>
      <c r="X3465" s="524">
        <v>0</v>
      </c>
      <c r="Y3465" s="537" t="s">
        <v>40</v>
      </c>
      <c r="Z3465" s="533">
        <v>2016</v>
      </c>
      <c r="AA3465" s="533"/>
      <c r="AB3465" s="531" t="s">
        <v>1279</v>
      </c>
      <c r="AC3465" s="531" t="s">
        <v>67</v>
      </c>
      <c r="AD3465" s="583"/>
      <c r="AE3465" s="583"/>
      <c r="AF3465" s="595"/>
      <c r="AG3465" s="583"/>
      <c r="AH3465" s="583"/>
      <c r="AI3465" s="583"/>
      <c r="AJ3465" s="583"/>
      <c r="AK3465" s="531" t="s">
        <v>3818</v>
      </c>
      <c r="AL3465" s="856"/>
      <c r="AM3465" s="551"/>
      <c r="AN3465" s="551"/>
    </row>
    <row r="3466" spans="1:40" s="192" customFormat="1" ht="100.5" customHeight="1">
      <c r="A3466" s="74" t="s">
        <v>4228</v>
      </c>
      <c r="B3466" s="727" t="s">
        <v>33</v>
      </c>
      <c r="C3466" s="727" t="s">
        <v>68</v>
      </c>
      <c r="D3466" s="727" t="s">
        <v>69</v>
      </c>
      <c r="E3466" s="727" t="s">
        <v>69</v>
      </c>
      <c r="F3466" s="751" t="s">
        <v>70</v>
      </c>
      <c r="G3466" s="727" t="s">
        <v>70</v>
      </c>
      <c r="H3466" s="727" t="s">
        <v>71</v>
      </c>
      <c r="I3466" s="727" t="s">
        <v>72</v>
      </c>
      <c r="J3466" s="874" t="s">
        <v>38</v>
      </c>
      <c r="K3466" s="787">
        <v>100</v>
      </c>
      <c r="L3466" s="794">
        <v>711000000</v>
      </c>
      <c r="M3466" s="813" t="s">
        <v>73</v>
      </c>
      <c r="N3466" s="727" t="s">
        <v>248</v>
      </c>
      <c r="O3466" s="749" t="s">
        <v>88</v>
      </c>
      <c r="P3466" s="875"/>
      <c r="Q3466" s="786" t="s">
        <v>3817</v>
      </c>
      <c r="R3466" s="727" t="s">
        <v>76</v>
      </c>
      <c r="S3466" s="876"/>
      <c r="T3466" s="767" t="s">
        <v>51</v>
      </c>
      <c r="U3466" s="876"/>
      <c r="V3466" s="877">
        <v>120319520.95</v>
      </c>
      <c r="W3466" s="877">
        <v>120319520.95</v>
      </c>
      <c r="X3466" s="769">
        <f>W3466*1.12</f>
        <v>134757863.46400002</v>
      </c>
      <c r="Y3466" s="789" t="s">
        <v>40</v>
      </c>
      <c r="Z3466" s="727">
        <v>2016</v>
      </c>
      <c r="AA3466" s="727"/>
      <c r="AB3466" s="760" t="s">
        <v>1279</v>
      </c>
      <c r="AC3466" s="760" t="s">
        <v>67</v>
      </c>
      <c r="AD3466" s="807"/>
      <c r="AE3466" s="807"/>
      <c r="AF3466" s="878"/>
      <c r="AG3466" s="807"/>
      <c r="AH3466" s="807"/>
      <c r="AI3466" s="807"/>
      <c r="AJ3466" s="807"/>
      <c r="AK3466" s="760" t="s">
        <v>4229</v>
      </c>
      <c r="AL3466" s="631"/>
      <c r="AM3466" s="324"/>
      <c r="AN3466" s="324"/>
    </row>
    <row r="3467" spans="1:40" s="192" customFormat="1" ht="100.5" customHeight="1">
      <c r="A3467" s="74" t="s">
        <v>3828</v>
      </c>
      <c r="B3467" s="288" t="s">
        <v>33</v>
      </c>
      <c r="C3467" s="288" t="s">
        <v>68</v>
      </c>
      <c r="D3467" s="288" t="s">
        <v>69</v>
      </c>
      <c r="E3467" s="288" t="s">
        <v>69</v>
      </c>
      <c r="F3467" s="359" t="s">
        <v>70</v>
      </c>
      <c r="G3467" s="288" t="s">
        <v>70</v>
      </c>
      <c r="H3467" s="288" t="s">
        <v>71</v>
      </c>
      <c r="I3467" s="288" t="s">
        <v>72</v>
      </c>
      <c r="J3467" s="676" t="s">
        <v>38</v>
      </c>
      <c r="K3467" s="316">
        <v>100</v>
      </c>
      <c r="L3467" s="317">
        <v>711000000</v>
      </c>
      <c r="M3467" s="295" t="s">
        <v>73</v>
      </c>
      <c r="N3467" s="288" t="s">
        <v>248</v>
      </c>
      <c r="O3467" s="620" t="s">
        <v>89</v>
      </c>
      <c r="P3467" s="318" t="s">
        <v>81</v>
      </c>
      <c r="Q3467" s="622" t="s">
        <v>3817</v>
      </c>
      <c r="R3467" s="288" t="s">
        <v>76</v>
      </c>
      <c r="S3467" s="325"/>
      <c r="T3467" s="326" t="s">
        <v>51</v>
      </c>
      <c r="U3467" s="325" t="s">
        <v>81</v>
      </c>
      <c r="V3467" s="322">
        <v>43710103.200000003</v>
      </c>
      <c r="W3467" s="322">
        <v>43710103.200000003</v>
      </c>
      <c r="X3467" s="625">
        <v>48955315.584000006</v>
      </c>
      <c r="Y3467" s="287" t="s">
        <v>40</v>
      </c>
      <c r="Z3467" s="288">
        <v>2016</v>
      </c>
      <c r="AA3467" s="288"/>
      <c r="AB3467" s="290" t="s">
        <v>1279</v>
      </c>
      <c r="AC3467" s="290" t="s">
        <v>67</v>
      </c>
      <c r="AD3467" s="293"/>
      <c r="AE3467" s="293"/>
      <c r="AF3467" s="623"/>
      <c r="AG3467" s="293"/>
      <c r="AH3467" s="293"/>
      <c r="AI3467" s="293"/>
      <c r="AJ3467" s="293"/>
      <c r="AK3467" s="290" t="s">
        <v>3818</v>
      </c>
      <c r="AL3467" s="631"/>
      <c r="AM3467" s="324"/>
      <c r="AN3467" s="324"/>
    </row>
    <row r="3468" spans="1:40" s="192" customFormat="1" ht="100.5" customHeight="1">
      <c r="A3468" s="74" t="s">
        <v>4112</v>
      </c>
      <c r="B3468" s="776" t="s">
        <v>243</v>
      </c>
      <c r="C3468" s="777" t="s">
        <v>2381</v>
      </c>
      <c r="D3468" s="830" t="s">
        <v>2382</v>
      </c>
      <c r="E3468" s="727" t="s">
        <v>2383</v>
      </c>
      <c r="F3468" s="830" t="s">
        <v>2382</v>
      </c>
      <c r="G3468" s="727" t="s">
        <v>2383</v>
      </c>
      <c r="H3468" s="830" t="s">
        <v>2382</v>
      </c>
      <c r="I3468" s="727" t="s">
        <v>2383</v>
      </c>
      <c r="J3468" s="776" t="s">
        <v>38</v>
      </c>
      <c r="K3468" s="780">
        <v>100</v>
      </c>
      <c r="L3468" s="749">
        <v>431010000</v>
      </c>
      <c r="M3468" s="749" t="s">
        <v>129</v>
      </c>
      <c r="N3468" s="778" t="s">
        <v>1199</v>
      </c>
      <c r="O3468" s="776" t="s">
        <v>129</v>
      </c>
      <c r="P3468" s="776"/>
      <c r="Q3468" s="776" t="s">
        <v>2323</v>
      </c>
      <c r="R3468" s="776" t="s">
        <v>2377</v>
      </c>
      <c r="S3468" s="776"/>
      <c r="T3468" s="776" t="s">
        <v>51</v>
      </c>
      <c r="U3468" s="452"/>
      <c r="V3468" s="796">
        <v>73273.600000000006</v>
      </c>
      <c r="W3468" s="796">
        <v>73273.600000000006</v>
      </c>
      <c r="X3468" s="796">
        <f>W3468*1.12</f>
        <v>82066.432000000015</v>
      </c>
      <c r="Y3468" s="804"/>
      <c r="Z3468" s="805">
        <v>2016</v>
      </c>
      <c r="AA3468" s="805"/>
      <c r="AB3468" s="798" t="s">
        <v>2193</v>
      </c>
      <c r="AC3468" s="799" t="s">
        <v>209</v>
      </c>
      <c r="AD3468" s="806"/>
      <c r="AE3468" s="806"/>
      <c r="AF3468" s="806"/>
      <c r="AG3468" s="807"/>
      <c r="AH3468" s="807"/>
      <c r="AI3468" s="807"/>
      <c r="AJ3468" s="807"/>
      <c r="AK3468" s="760" t="s">
        <v>3862</v>
      </c>
      <c r="AL3468" s="190"/>
      <c r="AM3468" s="324"/>
      <c r="AN3468" s="324"/>
    </row>
    <row r="3469" spans="1:40" s="192" customFormat="1" ht="100.5" customHeight="1">
      <c r="A3469" s="74" t="s">
        <v>4113</v>
      </c>
      <c r="B3469" s="776" t="s">
        <v>243</v>
      </c>
      <c r="C3469" s="777" t="s">
        <v>2770</v>
      </c>
      <c r="D3469" s="777" t="s">
        <v>2771</v>
      </c>
      <c r="E3469" s="777" t="s">
        <v>2772</v>
      </c>
      <c r="F3469" s="777" t="s">
        <v>2771</v>
      </c>
      <c r="G3469" s="777" t="s">
        <v>2772</v>
      </c>
      <c r="H3469" s="778" t="s">
        <v>2773</v>
      </c>
      <c r="I3469" s="778" t="s">
        <v>2774</v>
      </c>
      <c r="J3469" s="783" t="s">
        <v>38</v>
      </c>
      <c r="K3469" s="780">
        <v>100</v>
      </c>
      <c r="L3469" s="766">
        <v>271010000</v>
      </c>
      <c r="M3469" s="727" t="s">
        <v>127</v>
      </c>
      <c r="N3469" s="831" t="s">
        <v>2115</v>
      </c>
      <c r="O3469" s="778" t="s">
        <v>2242</v>
      </c>
      <c r="P3469" s="412"/>
      <c r="Q3469" s="55" t="s">
        <v>2192</v>
      </c>
      <c r="R3469" s="49" t="s">
        <v>2404</v>
      </c>
      <c r="S3469" s="415"/>
      <c r="T3469" s="49" t="s">
        <v>51</v>
      </c>
      <c r="U3469" s="463"/>
      <c r="V3469" s="415">
        <v>155700</v>
      </c>
      <c r="W3469" s="415">
        <v>155700</v>
      </c>
      <c r="X3469" s="60">
        <f t="shared" ref="X3469:X3473" si="259">W3469*1.12</f>
        <v>174384.00000000003</v>
      </c>
      <c r="Y3469" s="58"/>
      <c r="Z3469" s="50">
        <v>2016</v>
      </c>
      <c r="AA3469" s="50"/>
      <c r="AB3469" s="238" t="s">
        <v>2193</v>
      </c>
      <c r="AC3469" s="211" t="s">
        <v>209</v>
      </c>
      <c r="AD3469" s="196"/>
      <c r="AE3469" s="196"/>
      <c r="AF3469" s="196"/>
      <c r="AG3469" s="263"/>
      <c r="AH3469" s="263"/>
      <c r="AI3469" s="263"/>
      <c r="AJ3469" s="263"/>
      <c r="AK3469" s="2" t="s">
        <v>4114</v>
      </c>
      <c r="AL3469" s="190"/>
      <c r="AM3469" s="324"/>
      <c r="AN3469" s="324"/>
    </row>
    <row r="3470" spans="1:40" s="192" customFormat="1" ht="100.5" customHeight="1">
      <c r="A3470" s="74" t="s">
        <v>4115</v>
      </c>
      <c r="B3470" s="49" t="s">
        <v>243</v>
      </c>
      <c r="C3470" s="50" t="s">
        <v>2770</v>
      </c>
      <c r="D3470" s="50" t="s">
        <v>2771</v>
      </c>
      <c r="E3470" s="50" t="s">
        <v>2772</v>
      </c>
      <c r="F3470" s="50" t="s">
        <v>2771</v>
      </c>
      <c r="G3470" s="50" t="s">
        <v>2772</v>
      </c>
      <c r="H3470" s="51" t="s">
        <v>2773</v>
      </c>
      <c r="I3470" s="51" t="s">
        <v>2774</v>
      </c>
      <c r="J3470" s="208" t="s">
        <v>38</v>
      </c>
      <c r="K3470" s="53">
        <v>100</v>
      </c>
      <c r="L3470" s="30">
        <v>271010000</v>
      </c>
      <c r="M3470" s="8" t="s">
        <v>127</v>
      </c>
      <c r="N3470" s="471" t="s">
        <v>2115</v>
      </c>
      <c r="O3470" s="51" t="s">
        <v>2244</v>
      </c>
      <c r="P3470" s="412"/>
      <c r="Q3470" s="55" t="s">
        <v>2192</v>
      </c>
      <c r="R3470" s="49" t="s">
        <v>2404</v>
      </c>
      <c r="S3470" s="415"/>
      <c r="T3470" s="49" t="s">
        <v>51</v>
      </c>
      <c r="U3470" s="463"/>
      <c r="V3470" s="415">
        <v>311800</v>
      </c>
      <c r="W3470" s="415">
        <v>311800</v>
      </c>
      <c r="X3470" s="60">
        <f t="shared" si="259"/>
        <v>349216.00000000006</v>
      </c>
      <c r="Y3470" s="58"/>
      <c r="Z3470" s="50">
        <v>2016</v>
      </c>
      <c r="AA3470" s="50"/>
      <c r="AB3470" s="238" t="s">
        <v>2193</v>
      </c>
      <c r="AC3470" s="211" t="s">
        <v>209</v>
      </c>
      <c r="AD3470" s="196"/>
      <c r="AE3470" s="196"/>
      <c r="AF3470" s="196"/>
      <c r="AG3470" s="263"/>
      <c r="AH3470" s="263"/>
      <c r="AI3470" s="263"/>
      <c r="AJ3470" s="263"/>
      <c r="AK3470" s="2" t="s">
        <v>4114</v>
      </c>
      <c r="AL3470" s="190"/>
      <c r="AM3470" s="324"/>
      <c r="AN3470" s="324"/>
    </row>
    <row r="3471" spans="1:40" s="192" customFormat="1" ht="100.5" customHeight="1">
      <c r="A3471" s="74" t="s">
        <v>4230</v>
      </c>
      <c r="B3471" s="49" t="s">
        <v>243</v>
      </c>
      <c r="C3471" s="50" t="s">
        <v>4231</v>
      </c>
      <c r="D3471" s="50" t="s">
        <v>4232</v>
      </c>
      <c r="E3471" s="50" t="s">
        <v>4232</v>
      </c>
      <c r="F3471" s="50" t="s">
        <v>4232</v>
      </c>
      <c r="G3471" s="50" t="s">
        <v>4232</v>
      </c>
      <c r="H3471" s="51" t="s">
        <v>4233</v>
      </c>
      <c r="I3471" s="159" t="s">
        <v>4246</v>
      </c>
      <c r="J3471" s="208" t="s">
        <v>38</v>
      </c>
      <c r="K3471" s="53">
        <v>100</v>
      </c>
      <c r="L3471" s="235">
        <v>711000000</v>
      </c>
      <c r="M3471" s="628" t="s">
        <v>73</v>
      </c>
      <c r="N3471" s="8" t="s">
        <v>1199</v>
      </c>
      <c r="O3471" s="628" t="s">
        <v>73</v>
      </c>
      <c r="P3471" s="882"/>
      <c r="Q3471" s="55" t="s">
        <v>4234</v>
      </c>
      <c r="R3471" s="49" t="s">
        <v>2404</v>
      </c>
      <c r="S3471" s="415"/>
      <c r="T3471" s="49" t="s">
        <v>51</v>
      </c>
      <c r="U3471" s="883"/>
      <c r="V3471" s="415">
        <v>1700000</v>
      </c>
      <c r="W3471" s="415">
        <v>1700000</v>
      </c>
      <c r="X3471" s="60">
        <f t="shared" si="259"/>
        <v>1904000.0000000002</v>
      </c>
      <c r="Y3471" s="884"/>
      <c r="Z3471" s="50">
        <v>2016</v>
      </c>
      <c r="AA3471" s="885"/>
      <c r="AB3471" s="238" t="s">
        <v>300</v>
      </c>
      <c r="AC3471" s="211" t="s">
        <v>209</v>
      </c>
      <c r="AD3471" s="196"/>
      <c r="AE3471" s="196"/>
      <c r="AF3471" s="196"/>
      <c r="AG3471" s="263"/>
      <c r="AH3471" s="263"/>
      <c r="AI3471" s="263"/>
      <c r="AJ3471" s="263"/>
      <c r="AK3471" s="1" t="s">
        <v>4245</v>
      </c>
      <c r="AL3471" s="190"/>
      <c r="AM3471" s="324"/>
      <c r="AN3471" s="324"/>
    </row>
    <row r="3472" spans="1:40" s="192" customFormat="1" ht="100.5" customHeight="1">
      <c r="A3472" s="74" t="s">
        <v>4235</v>
      </c>
      <c r="B3472" s="49" t="s">
        <v>243</v>
      </c>
      <c r="C3472" s="50" t="s">
        <v>4236</v>
      </c>
      <c r="D3472" s="50" t="s">
        <v>4237</v>
      </c>
      <c r="E3472" s="50" t="s">
        <v>4237</v>
      </c>
      <c r="F3472" s="50" t="s">
        <v>4237</v>
      </c>
      <c r="G3472" s="50" t="s">
        <v>4237</v>
      </c>
      <c r="H3472" s="51" t="s">
        <v>4238</v>
      </c>
      <c r="I3472" s="159" t="s">
        <v>4246</v>
      </c>
      <c r="J3472" s="208" t="s">
        <v>38</v>
      </c>
      <c r="K3472" s="53">
        <v>100</v>
      </c>
      <c r="L3472" s="235">
        <v>711000000</v>
      </c>
      <c r="M3472" s="628" t="s">
        <v>73</v>
      </c>
      <c r="N3472" s="8" t="s">
        <v>1199</v>
      </c>
      <c r="O3472" s="628" t="s">
        <v>73</v>
      </c>
      <c r="P3472" s="412"/>
      <c r="Q3472" s="55" t="s">
        <v>4234</v>
      </c>
      <c r="R3472" s="49" t="s">
        <v>2404</v>
      </c>
      <c r="S3472" s="415"/>
      <c r="T3472" s="49" t="s">
        <v>51</v>
      </c>
      <c r="U3472" s="883"/>
      <c r="V3472" s="415">
        <v>1700000</v>
      </c>
      <c r="W3472" s="415">
        <v>1700000</v>
      </c>
      <c r="X3472" s="60">
        <f t="shared" si="259"/>
        <v>1904000.0000000002</v>
      </c>
      <c r="Y3472" s="884"/>
      <c r="Z3472" s="50">
        <v>2016</v>
      </c>
      <c r="AA3472" s="885"/>
      <c r="AB3472" s="238" t="s">
        <v>300</v>
      </c>
      <c r="AC3472" s="211" t="s">
        <v>209</v>
      </c>
      <c r="AD3472" s="196"/>
      <c r="AE3472" s="196"/>
      <c r="AF3472" s="196"/>
      <c r="AG3472" s="263"/>
      <c r="AH3472" s="263"/>
      <c r="AI3472" s="263"/>
      <c r="AJ3472" s="263"/>
      <c r="AK3472" s="1" t="s">
        <v>4245</v>
      </c>
      <c r="AL3472" s="190"/>
      <c r="AM3472" s="324"/>
      <c r="AN3472" s="324"/>
    </row>
    <row r="3473" spans="1:43" s="192" customFormat="1" ht="100.5" customHeight="1">
      <c r="A3473" s="74" t="s">
        <v>4239</v>
      </c>
      <c r="B3473" s="49" t="s">
        <v>243</v>
      </c>
      <c r="C3473" s="50" t="s">
        <v>4240</v>
      </c>
      <c r="D3473" s="50" t="s">
        <v>4241</v>
      </c>
      <c r="E3473" s="50" t="s">
        <v>4241</v>
      </c>
      <c r="F3473" s="50" t="s">
        <v>4241</v>
      </c>
      <c r="G3473" s="50" t="s">
        <v>4241</v>
      </c>
      <c r="H3473" s="159" t="s">
        <v>4247</v>
      </c>
      <c r="I3473" s="159" t="s">
        <v>4248</v>
      </c>
      <c r="J3473" s="208" t="s">
        <v>38</v>
      </c>
      <c r="K3473" s="53">
        <v>100</v>
      </c>
      <c r="L3473" s="235">
        <v>711000000</v>
      </c>
      <c r="M3473" s="628" t="s">
        <v>73</v>
      </c>
      <c r="N3473" s="8" t="s">
        <v>1199</v>
      </c>
      <c r="O3473" s="628" t="s">
        <v>73</v>
      </c>
      <c r="P3473" s="412"/>
      <c r="Q3473" s="55" t="s">
        <v>4234</v>
      </c>
      <c r="R3473" s="49" t="s">
        <v>2404</v>
      </c>
      <c r="S3473" s="415"/>
      <c r="T3473" s="49" t="s">
        <v>51</v>
      </c>
      <c r="U3473" s="883"/>
      <c r="V3473" s="415">
        <v>1600000</v>
      </c>
      <c r="W3473" s="415">
        <v>1600000</v>
      </c>
      <c r="X3473" s="60">
        <f t="shared" si="259"/>
        <v>1792000.0000000002</v>
      </c>
      <c r="Y3473" s="884"/>
      <c r="Z3473" s="50">
        <v>2016</v>
      </c>
      <c r="AA3473" s="885"/>
      <c r="AB3473" s="238" t="s">
        <v>300</v>
      </c>
      <c r="AC3473" s="211" t="s">
        <v>209</v>
      </c>
      <c r="AD3473" s="196"/>
      <c r="AE3473" s="196"/>
      <c r="AF3473" s="196"/>
      <c r="AG3473" s="263"/>
      <c r="AH3473" s="263"/>
      <c r="AI3473" s="263"/>
      <c r="AJ3473" s="263"/>
      <c r="AK3473" s="1" t="s">
        <v>4245</v>
      </c>
      <c r="AL3473" s="190"/>
      <c r="AM3473" s="324"/>
      <c r="AN3473" s="324"/>
    </row>
    <row r="3474" spans="1:43" s="390" customFormat="1" ht="100.5" customHeight="1">
      <c r="A3474" s="8" t="s">
        <v>4257</v>
      </c>
      <c r="B3474" s="8" t="s">
        <v>33</v>
      </c>
      <c r="C3474" s="25" t="s">
        <v>4260</v>
      </c>
      <c r="D3474" s="25" t="s">
        <v>4261</v>
      </c>
      <c r="E3474" s="25" t="s">
        <v>4262</v>
      </c>
      <c r="F3474" s="25" t="s">
        <v>4261</v>
      </c>
      <c r="G3474" s="25" t="s">
        <v>4262</v>
      </c>
      <c r="H3474" s="5" t="s">
        <v>4263</v>
      </c>
      <c r="I3474" s="25" t="s">
        <v>4264</v>
      </c>
      <c r="J3474" s="11" t="s">
        <v>38</v>
      </c>
      <c r="K3474" s="10">
        <v>100</v>
      </c>
      <c r="L3474" s="30">
        <v>711000000</v>
      </c>
      <c r="M3474" s="628" t="s">
        <v>73</v>
      </c>
      <c r="N3474" s="11" t="s">
        <v>2115</v>
      </c>
      <c r="O3474" s="5" t="s">
        <v>4265</v>
      </c>
      <c r="P3474" s="25"/>
      <c r="Q3474" s="25" t="s">
        <v>4266</v>
      </c>
      <c r="R3474" s="273" t="s">
        <v>1930</v>
      </c>
      <c r="S3474" s="25"/>
      <c r="T3474" s="273" t="s">
        <v>51</v>
      </c>
      <c r="U3474" s="8"/>
      <c r="V3474" s="15">
        <v>700000</v>
      </c>
      <c r="W3474" s="15">
        <v>700000</v>
      </c>
      <c r="X3474" s="88">
        <f>W3474*1.12</f>
        <v>784000.00000000012</v>
      </c>
      <c r="Y3474" s="19"/>
      <c r="Z3474" s="3">
        <v>2016</v>
      </c>
      <c r="AA3474" s="759"/>
      <c r="AB3474" s="2" t="s">
        <v>1202</v>
      </c>
      <c r="AC3474" s="2" t="s">
        <v>209</v>
      </c>
      <c r="AD3474" s="891">
        <v>8401260408</v>
      </c>
      <c r="AE3474" s="2" t="s">
        <v>1420</v>
      </c>
      <c r="AF3474" s="892" t="s">
        <v>1605</v>
      </c>
      <c r="AG3474" s="864"/>
      <c r="AH3474" s="864"/>
      <c r="AI3474" s="864"/>
      <c r="AJ3474" s="864"/>
      <c r="AK3474" s="2" t="s">
        <v>4258</v>
      </c>
      <c r="AL3474" s="378"/>
      <c r="AM3474" s="378"/>
      <c r="AN3474" s="378"/>
    </row>
    <row r="3475" spans="1:43" s="192" customFormat="1" ht="100.5" customHeight="1">
      <c r="A3475" s="8" t="s">
        <v>4259</v>
      </c>
      <c r="B3475" s="5" t="s">
        <v>33</v>
      </c>
      <c r="C3475" s="27" t="s">
        <v>644</v>
      </c>
      <c r="D3475" s="27" t="s">
        <v>645</v>
      </c>
      <c r="E3475" s="25" t="s">
        <v>2994</v>
      </c>
      <c r="F3475" s="27" t="s">
        <v>645</v>
      </c>
      <c r="G3475" s="27" t="s">
        <v>645</v>
      </c>
      <c r="H3475" s="27" t="s">
        <v>2995</v>
      </c>
      <c r="I3475" s="25" t="s">
        <v>2996</v>
      </c>
      <c r="J3475" s="11" t="s">
        <v>38</v>
      </c>
      <c r="K3475" s="29">
        <v>100</v>
      </c>
      <c r="L3475" s="30">
        <v>751000000</v>
      </c>
      <c r="M3475" s="5" t="s">
        <v>83</v>
      </c>
      <c r="N3475" s="160" t="s">
        <v>1199</v>
      </c>
      <c r="O3475" s="5" t="s">
        <v>4267</v>
      </c>
      <c r="P3475" s="27"/>
      <c r="Q3475" s="25" t="s">
        <v>4293</v>
      </c>
      <c r="R3475" s="3" t="s">
        <v>643</v>
      </c>
      <c r="S3475" s="3"/>
      <c r="T3475" s="13" t="s">
        <v>51</v>
      </c>
      <c r="U3475" s="7"/>
      <c r="V3475" s="15">
        <v>10626500</v>
      </c>
      <c r="W3475" s="15">
        <v>10626500</v>
      </c>
      <c r="X3475" s="15">
        <f>W3475*1.12</f>
        <v>11901680.000000002</v>
      </c>
      <c r="Y3475" s="27"/>
      <c r="Z3475" s="161">
        <v>2016</v>
      </c>
      <c r="AA3475" s="19"/>
      <c r="AB3475" s="1" t="s">
        <v>2970</v>
      </c>
      <c r="AC3475" s="2" t="s">
        <v>79</v>
      </c>
      <c r="AD3475" s="2"/>
      <c r="AE3475" s="2"/>
      <c r="AF3475" s="2"/>
      <c r="AG3475" s="2"/>
      <c r="AH3475" s="2"/>
      <c r="AI3475" s="2"/>
      <c r="AJ3475" s="1"/>
      <c r="AK3475" s="1" t="s">
        <v>4268</v>
      </c>
      <c r="AL3475" s="99"/>
      <c r="AM3475" s="99"/>
    </row>
    <row r="3476" spans="1:43" s="405" customFormat="1" ht="100.5" customHeight="1">
      <c r="A3476" s="8" t="s">
        <v>4335</v>
      </c>
      <c r="B3476" s="768" t="s">
        <v>33</v>
      </c>
      <c r="C3476" s="768" t="s">
        <v>2041</v>
      </c>
      <c r="D3476" s="768" t="s">
        <v>2042</v>
      </c>
      <c r="E3476" s="768" t="s">
        <v>2043</v>
      </c>
      <c r="F3476" s="768" t="s">
        <v>2042</v>
      </c>
      <c r="G3476" s="768" t="s">
        <v>2043</v>
      </c>
      <c r="H3476" s="768" t="s">
        <v>4330</v>
      </c>
      <c r="I3476" s="768" t="s">
        <v>4331</v>
      </c>
      <c r="J3476" s="768" t="s">
        <v>38</v>
      </c>
      <c r="K3476" s="787">
        <v>100</v>
      </c>
      <c r="L3476" s="621">
        <v>471010000</v>
      </c>
      <c r="M3476" s="288" t="s">
        <v>125</v>
      </c>
      <c r="N3476" s="754" t="s">
        <v>1199</v>
      </c>
      <c r="O3476" s="749" t="s">
        <v>4334</v>
      </c>
      <c r="P3476" s="768"/>
      <c r="Q3476" s="768" t="s">
        <v>669</v>
      </c>
      <c r="R3476" s="768" t="s">
        <v>2037</v>
      </c>
      <c r="S3476" s="768"/>
      <c r="T3476" s="768" t="s">
        <v>51</v>
      </c>
      <c r="U3476" s="768"/>
      <c r="V3476" s="789">
        <v>150000</v>
      </c>
      <c r="W3476" s="789">
        <v>150000</v>
      </c>
      <c r="X3476" s="789">
        <f>W3476*1.12</f>
        <v>168000.00000000003</v>
      </c>
      <c r="Y3476" s="768"/>
      <c r="Z3476" s="768">
        <v>2016</v>
      </c>
      <c r="AA3476" s="768"/>
      <c r="AB3476" s="790" t="s">
        <v>3323</v>
      </c>
      <c r="AC3476" s="790" t="s">
        <v>209</v>
      </c>
      <c r="AD3476" s="790">
        <v>8401260405</v>
      </c>
      <c r="AE3476" s="790"/>
      <c r="AF3476" s="790" t="s">
        <v>2047</v>
      </c>
      <c r="AG3476" s="790"/>
      <c r="AH3476" s="791"/>
      <c r="AI3476" s="791"/>
      <c r="AJ3476" s="791"/>
      <c r="AK3476" s="790" t="s">
        <v>4333</v>
      </c>
      <c r="AL3476" s="376"/>
      <c r="AM3476" s="376"/>
      <c r="AN3476" s="376"/>
      <c r="AO3476" s="376"/>
      <c r="AP3476" s="376"/>
      <c r="AQ3476" s="376"/>
    </row>
    <row r="3477" spans="1:43" s="192" customFormat="1" ht="100.5" customHeight="1">
      <c r="A3477" s="794" t="s">
        <v>4493</v>
      </c>
      <c r="B3477" s="922" t="s">
        <v>33</v>
      </c>
      <c r="C3477" s="749" t="s">
        <v>3786</v>
      </c>
      <c r="D3477" s="749" t="s">
        <v>3787</v>
      </c>
      <c r="E3477" s="749" t="s">
        <v>3787</v>
      </c>
      <c r="F3477" s="749" t="s">
        <v>3787</v>
      </c>
      <c r="G3477" s="749" t="s">
        <v>3787</v>
      </c>
      <c r="H3477" s="962" t="s">
        <v>4494</v>
      </c>
      <c r="I3477" s="749" t="s">
        <v>4495</v>
      </c>
      <c r="J3477" s="749" t="s">
        <v>38</v>
      </c>
      <c r="K3477" s="749">
        <v>100</v>
      </c>
      <c r="L3477" s="788">
        <v>231010000</v>
      </c>
      <c r="M3477" s="749" t="s">
        <v>128</v>
      </c>
      <c r="N3477" s="727" t="s">
        <v>248</v>
      </c>
      <c r="O3477" s="749" t="s">
        <v>4496</v>
      </c>
      <c r="P3477" s="963"/>
      <c r="Q3477" s="770" t="s">
        <v>4497</v>
      </c>
      <c r="R3477" s="964" t="s">
        <v>4498</v>
      </c>
      <c r="S3477" s="963"/>
      <c r="T3477" s="751" t="s">
        <v>51</v>
      </c>
      <c r="U3477" s="751"/>
      <c r="V3477" s="965" t="s">
        <v>4499</v>
      </c>
      <c r="W3477" s="965">
        <v>1343604</v>
      </c>
      <c r="X3477" s="796">
        <f t="shared" ref="X3477" si="260">W3477*1.12</f>
        <v>1504836.4800000002</v>
      </c>
      <c r="Y3477" s="749"/>
      <c r="Z3477" s="749">
        <v>2016</v>
      </c>
      <c r="AA3477" s="963"/>
      <c r="AB3477" s="878" t="s">
        <v>3043</v>
      </c>
      <c r="AC3477" s="878"/>
      <c r="AD3477" s="966"/>
      <c r="AE3477" s="878"/>
      <c r="AF3477" s="807"/>
      <c r="AG3477" s="878" t="s">
        <v>3060</v>
      </c>
      <c r="AH3477" s="966" t="s">
        <v>4500</v>
      </c>
      <c r="AI3477" s="878" t="s">
        <v>4442</v>
      </c>
      <c r="AJ3477" s="807"/>
      <c r="AK3477" s="2" t="s">
        <v>4545</v>
      </c>
    </row>
    <row r="3478" spans="1:43" s="491" customFormat="1" ht="100.5" customHeight="1">
      <c r="A3478" s="495" t="s">
        <v>4617</v>
      </c>
      <c r="B3478" s="540" t="s">
        <v>33</v>
      </c>
      <c r="C3478" s="495" t="s">
        <v>308</v>
      </c>
      <c r="D3478" s="495" t="s">
        <v>309</v>
      </c>
      <c r="E3478" s="495" t="s">
        <v>4618</v>
      </c>
      <c r="F3478" s="495" t="s">
        <v>309</v>
      </c>
      <c r="G3478" s="495" t="s">
        <v>4618</v>
      </c>
      <c r="H3478" s="607" t="s">
        <v>4619</v>
      </c>
      <c r="I3478" s="607" t="s">
        <v>1883</v>
      </c>
      <c r="J3478" s="493" t="s">
        <v>38</v>
      </c>
      <c r="K3478" s="495">
        <v>100</v>
      </c>
      <c r="L3478" s="553">
        <v>231010000</v>
      </c>
      <c r="M3478" s="493" t="s">
        <v>128</v>
      </c>
      <c r="N3478" s="495" t="s">
        <v>2115</v>
      </c>
      <c r="O3478" s="494" t="s">
        <v>1884</v>
      </c>
      <c r="P3478" s="495"/>
      <c r="Q3478" s="495" t="s">
        <v>4620</v>
      </c>
      <c r="R3478" s="495" t="s">
        <v>1886</v>
      </c>
      <c r="S3478" s="495"/>
      <c r="T3478" s="495" t="s">
        <v>51</v>
      </c>
      <c r="U3478" s="495"/>
      <c r="V3478" s="707">
        <v>671255</v>
      </c>
      <c r="W3478" s="707">
        <v>0</v>
      </c>
      <c r="X3478" s="707">
        <v>0</v>
      </c>
      <c r="Y3478" s="936"/>
      <c r="Z3478" s="495">
        <v>2016</v>
      </c>
      <c r="AA3478" s="495"/>
      <c r="AB3478" s="501" t="s">
        <v>1202</v>
      </c>
      <c r="AC3478" s="501" t="s">
        <v>340</v>
      </c>
      <c r="AD3478" s="1042"/>
      <c r="AE3478" s="501"/>
      <c r="AF3478" s="1043"/>
      <c r="AG3478" s="1044"/>
      <c r="AH3478" s="1044"/>
      <c r="AI3478" s="1044"/>
      <c r="AJ3478" s="1044"/>
      <c r="AK3478" s="501" t="s">
        <v>4621</v>
      </c>
      <c r="AL3478" s="604"/>
      <c r="AM3478" s="604"/>
      <c r="AN3478" s="604"/>
    </row>
    <row r="3479" spans="1:43" s="390" customFormat="1" ht="100.5" customHeight="1">
      <c r="A3479" s="8" t="s">
        <v>4630</v>
      </c>
      <c r="B3479" s="4" t="s">
        <v>33</v>
      </c>
      <c r="C3479" s="8" t="s">
        <v>308</v>
      </c>
      <c r="D3479" s="8" t="s">
        <v>309</v>
      </c>
      <c r="E3479" s="8" t="s">
        <v>4618</v>
      </c>
      <c r="F3479" s="8" t="s">
        <v>309</v>
      </c>
      <c r="G3479" s="8" t="s">
        <v>4618</v>
      </c>
      <c r="H3479" s="25" t="s">
        <v>4619</v>
      </c>
      <c r="I3479" s="25" t="s">
        <v>1883</v>
      </c>
      <c r="J3479" s="5" t="s">
        <v>38</v>
      </c>
      <c r="K3479" s="8">
        <v>100</v>
      </c>
      <c r="L3479" s="4" t="s">
        <v>1908</v>
      </c>
      <c r="M3479" s="628" t="s">
        <v>73</v>
      </c>
      <c r="N3479" s="8" t="s">
        <v>2115</v>
      </c>
      <c r="O3479" s="12" t="s">
        <v>1884</v>
      </c>
      <c r="P3479" s="8"/>
      <c r="Q3479" s="8" t="s">
        <v>4620</v>
      </c>
      <c r="R3479" s="8" t="s">
        <v>1886</v>
      </c>
      <c r="S3479" s="8"/>
      <c r="T3479" s="8" t="s">
        <v>51</v>
      </c>
      <c r="U3479" s="8"/>
      <c r="V3479" s="15">
        <v>671255</v>
      </c>
      <c r="W3479" s="15">
        <v>671255</v>
      </c>
      <c r="X3479" s="15">
        <v>671255</v>
      </c>
      <c r="Y3479" s="260"/>
      <c r="Z3479" s="8">
        <v>2016</v>
      </c>
      <c r="AA3479" s="8" t="s">
        <v>4254</v>
      </c>
      <c r="AB3479" s="2" t="s">
        <v>1202</v>
      </c>
      <c r="AC3479" s="2" t="s">
        <v>340</v>
      </c>
      <c r="AD3479" s="891"/>
      <c r="AE3479" s="2"/>
      <c r="AF3479" s="892"/>
      <c r="AG3479" s="864"/>
      <c r="AH3479" s="864"/>
      <c r="AI3479" s="864"/>
      <c r="AJ3479" s="864"/>
      <c r="AK3479" s="2" t="s">
        <v>4596</v>
      </c>
      <c r="AL3479" s="378"/>
      <c r="AM3479" s="378"/>
      <c r="AN3479" s="378"/>
    </row>
    <row r="3480" spans="1:43" s="491" customFormat="1" ht="100.5" customHeight="1">
      <c r="A3480" s="495" t="s">
        <v>4622</v>
      </c>
      <c r="B3480" s="540" t="s">
        <v>33</v>
      </c>
      <c r="C3480" s="495" t="s">
        <v>308</v>
      </c>
      <c r="D3480" s="495" t="s">
        <v>309</v>
      </c>
      <c r="E3480" s="495" t="s">
        <v>4618</v>
      </c>
      <c r="F3480" s="495" t="s">
        <v>309</v>
      </c>
      <c r="G3480" s="495" t="s">
        <v>4618</v>
      </c>
      <c r="H3480" s="607" t="s">
        <v>4619</v>
      </c>
      <c r="I3480" s="607" t="s">
        <v>1883</v>
      </c>
      <c r="J3480" s="493" t="s">
        <v>38</v>
      </c>
      <c r="K3480" s="495">
        <v>100</v>
      </c>
      <c r="L3480" s="542">
        <v>751000000</v>
      </c>
      <c r="M3480" s="493" t="s">
        <v>83</v>
      </c>
      <c r="N3480" s="495" t="s">
        <v>2115</v>
      </c>
      <c r="O3480" s="607" t="s">
        <v>1888</v>
      </c>
      <c r="P3480" s="495"/>
      <c r="Q3480" s="495" t="s">
        <v>4620</v>
      </c>
      <c r="R3480" s="495" t="s">
        <v>1886</v>
      </c>
      <c r="S3480" s="495"/>
      <c r="T3480" s="495" t="s">
        <v>51</v>
      </c>
      <c r="U3480" s="495"/>
      <c r="V3480" s="707">
        <v>381780</v>
      </c>
      <c r="W3480" s="707">
        <v>0</v>
      </c>
      <c r="X3480" s="707">
        <v>0</v>
      </c>
      <c r="Y3480" s="936"/>
      <c r="Z3480" s="495">
        <v>2016</v>
      </c>
      <c r="AA3480" s="495"/>
      <c r="AB3480" s="501" t="s">
        <v>1202</v>
      </c>
      <c r="AC3480" s="501" t="s">
        <v>340</v>
      </c>
      <c r="AD3480" s="1042"/>
      <c r="AE3480" s="501"/>
      <c r="AF3480" s="1043"/>
      <c r="AG3480" s="1044"/>
      <c r="AH3480" s="1044"/>
      <c r="AI3480" s="1044"/>
      <c r="AJ3480" s="1044"/>
      <c r="AK3480" s="501" t="s">
        <v>4621</v>
      </c>
      <c r="AL3480" s="604"/>
      <c r="AM3480" s="604"/>
      <c r="AN3480" s="604"/>
    </row>
    <row r="3481" spans="1:43" s="390" customFormat="1" ht="100.5" customHeight="1">
      <c r="A3481" s="8" t="s">
        <v>4631</v>
      </c>
      <c r="B3481" s="4" t="s">
        <v>33</v>
      </c>
      <c r="C3481" s="8" t="s">
        <v>308</v>
      </c>
      <c r="D3481" s="8" t="s">
        <v>309</v>
      </c>
      <c r="E3481" s="8" t="s">
        <v>4618</v>
      </c>
      <c r="F3481" s="8" t="s">
        <v>309</v>
      </c>
      <c r="G3481" s="8" t="s">
        <v>4618</v>
      </c>
      <c r="H3481" s="25" t="s">
        <v>4619</v>
      </c>
      <c r="I3481" s="25" t="s">
        <v>1883</v>
      </c>
      <c r="J3481" s="5" t="s">
        <v>38</v>
      </c>
      <c r="K3481" s="8">
        <v>100</v>
      </c>
      <c r="L3481" s="4">
        <v>711000000</v>
      </c>
      <c r="M3481" s="628" t="s">
        <v>73</v>
      </c>
      <c r="N3481" s="8" t="s">
        <v>2115</v>
      </c>
      <c r="O3481" s="25" t="s">
        <v>1888</v>
      </c>
      <c r="P3481" s="8"/>
      <c r="Q3481" s="8" t="s">
        <v>4620</v>
      </c>
      <c r="R3481" s="8" t="s">
        <v>1886</v>
      </c>
      <c r="S3481" s="8"/>
      <c r="T3481" s="8" t="s">
        <v>51</v>
      </c>
      <c r="U3481" s="8"/>
      <c r="V3481" s="15">
        <v>381780</v>
      </c>
      <c r="W3481" s="15">
        <v>381780</v>
      </c>
      <c r="X3481" s="15">
        <v>381780</v>
      </c>
      <c r="Y3481" s="260"/>
      <c r="Z3481" s="8">
        <v>2016</v>
      </c>
      <c r="AA3481" s="8" t="s">
        <v>4254</v>
      </c>
      <c r="AB3481" s="2" t="s">
        <v>1202</v>
      </c>
      <c r="AC3481" s="2" t="s">
        <v>340</v>
      </c>
      <c r="AD3481" s="891"/>
      <c r="AE3481" s="2"/>
      <c r="AF3481" s="892"/>
      <c r="AG3481" s="864"/>
      <c r="AH3481" s="864"/>
      <c r="AI3481" s="864"/>
      <c r="AJ3481" s="864"/>
      <c r="AK3481" s="2" t="s">
        <v>4596</v>
      </c>
      <c r="AL3481" s="378"/>
      <c r="AM3481" s="378"/>
      <c r="AN3481" s="378"/>
    </row>
    <row r="3482" spans="1:43" s="491" customFormat="1" ht="100.5" customHeight="1">
      <c r="A3482" s="495" t="s">
        <v>4623</v>
      </c>
      <c r="B3482" s="540" t="s">
        <v>33</v>
      </c>
      <c r="C3482" s="495" t="s">
        <v>308</v>
      </c>
      <c r="D3482" s="495" t="s">
        <v>309</v>
      </c>
      <c r="E3482" s="495" t="s">
        <v>4618</v>
      </c>
      <c r="F3482" s="495" t="s">
        <v>309</v>
      </c>
      <c r="G3482" s="495" t="s">
        <v>4618</v>
      </c>
      <c r="H3482" s="607" t="s">
        <v>4619</v>
      </c>
      <c r="I3482" s="607" t="s">
        <v>1883</v>
      </c>
      <c r="J3482" s="493" t="s">
        <v>38</v>
      </c>
      <c r="K3482" s="495">
        <v>100</v>
      </c>
      <c r="L3482" s="553">
        <v>311000000</v>
      </c>
      <c r="M3482" s="495" t="s">
        <v>342</v>
      </c>
      <c r="N3482" s="495" t="s">
        <v>2115</v>
      </c>
      <c r="O3482" s="607" t="s">
        <v>1890</v>
      </c>
      <c r="P3482" s="495"/>
      <c r="Q3482" s="495" t="s">
        <v>4620</v>
      </c>
      <c r="R3482" s="495" t="s">
        <v>1886</v>
      </c>
      <c r="S3482" s="495"/>
      <c r="T3482" s="495" t="s">
        <v>51</v>
      </c>
      <c r="U3482" s="495"/>
      <c r="V3482" s="707">
        <v>763466.4</v>
      </c>
      <c r="W3482" s="707">
        <v>0</v>
      </c>
      <c r="X3482" s="707">
        <v>0</v>
      </c>
      <c r="Y3482" s="936"/>
      <c r="Z3482" s="495">
        <v>2016</v>
      </c>
      <c r="AA3482" s="495"/>
      <c r="AB3482" s="501" t="s">
        <v>1202</v>
      </c>
      <c r="AC3482" s="501" t="s">
        <v>340</v>
      </c>
      <c r="AD3482" s="1042"/>
      <c r="AE3482" s="501"/>
      <c r="AF3482" s="1043"/>
      <c r="AG3482" s="1044"/>
      <c r="AH3482" s="1044"/>
      <c r="AI3482" s="1044"/>
      <c r="AJ3482" s="1044"/>
      <c r="AK3482" s="501" t="s">
        <v>4621</v>
      </c>
      <c r="AL3482" s="604"/>
      <c r="AM3482" s="604"/>
      <c r="AN3482" s="604"/>
    </row>
    <row r="3483" spans="1:43" s="390" customFormat="1" ht="100.5" customHeight="1">
      <c r="A3483" s="8" t="s">
        <v>4632</v>
      </c>
      <c r="B3483" s="4" t="s">
        <v>33</v>
      </c>
      <c r="C3483" s="8" t="s">
        <v>308</v>
      </c>
      <c r="D3483" s="8" t="s">
        <v>309</v>
      </c>
      <c r="E3483" s="8" t="s">
        <v>4618</v>
      </c>
      <c r="F3483" s="8" t="s">
        <v>309</v>
      </c>
      <c r="G3483" s="8" t="s">
        <v>4618</v>
      </c>
      <c r="H3483" s="25" t="s">
        <v>4619</v>
      </c>
      <c r="I3483" s="25" t="s">
        <v>1883</v>
      </c>
      <c r="J3483" s="5" t="s">
        <v>38</v>
      </c>
      <c r="K3483" s="8">
        <v>100</v>
      </c>
      <c r="L3483" s="4">
        <v>711000000</v>
      </c>
      <c r="M3483" s="628" t="s">
        <v>73</v>
      </c>
      <c r="N3483" s="8" t="s">
        <v>2115</v>
      </c>
      <c r="O3483" s="25" t="s">
        <v>1890</v>
      </c>
      <c r="P3483" s="8"/>
      <c r="Q3483" s="8" t="s">
        <v>4620</v>
      </c>
      <c r="R3483" s="8" t="s">
        <v>1886</v>
      </c>
      <c r="S3483" s="8"/>
      <c r="T3483" s="8" t="s">
        <v>51</v>
      </c>
      <c r="U3483" s="8"/>
      <c r="V3483" s="15">
        <v>763466.4</v>
      </c>
      <c r="W3483" s="15">
        <v>763466.4</v>
      </c>
      <c r="X3483" s="15">
        <v>763466.4</v>
      </c>
      <c r="Y3483" s="260"/>
      <c r="Z3483" s="8">
        <v>2016</v>
      </c>
      <c r="AA3483" s="8" t="s">
        <v>4254</v>
      </c>
      <c r="AB3483" s="2" t="s">
        <v>1202</v>
      </c>
      <c r="AC3483" s="2" t="s">
        <v>340</v>
      </c>
      <c r="AD3483" s="891"/>
      <c r="AE3483" s="2"/>
      <c r="AF3483" s="892"/>
      <c r="AG3483" s="864"/>
      <c r="AH3483" s="864"/>
      <c r="AI3483" s="864"/>
      <c r="AJ3483" s="864"/>
      <c r="AK3483" s="2" t="s">
        <v>4596</v>
      </c>
      <c r="AL3483" s="378"/>
      <c r="AM3483" s="378"/>
      <c r="AN3483" s="378"/>
    </row>
    <row r="3484" spans="1:43" s="491" customFormat="1" ht="100.5" customHeight="1">
      <c r="A3484" s="495" t="s">
        <v>4624</v>
      </c>
      <c r="B3484" s="540" t="s">
        <v>33</v>
      </c>
      <c r="C3484" s="495" t="s">
        <v>308</v>
      </c>
      <c r="D3484" s="495" t="s">
        <v>309</v>
      </c>
      <c r="E3484" s="495" t="s">
        <v>4618</v>
      </c>
      <c r="F3484" s="495" t="s">
        <v>309</v>
      </c>
      <c r="G3484" s="495" t="s">
        <v>4618</v>
      </c>
      <c r="H3484" s="607" t="s">
        <v>4619</v>
      </c>
      <c r="I3484" s="607" t="s">
        <v>1883</v>
      </c>
      <c r="J3484" s="493" t="s">
        <v>38</v>
      </c>
      <c r="K3484" s="495">
        <v>100</v>
      </c>
      <c r="L3484" s="554">
        <v>151010000</v>
      </c>
      <c r="M3484" s="493" t="s">
        <v>82</v>
      </c>
      <c r="N3484" s="495" t="s">
        <v>2115</v>
      </c>
      <c r="O3484" s="607" t="s">
        <v>1892</v>
      </c>
      <c r="P3484" s="495"/>
      <c r="Q3484" s="495" t="s">
        <v>4620</v>
      </c>
      <c r="R3484" s="495" t="s">
        <v>1886</v>
      </c>
      <c r="S3484" s="495"/>
      <c r="T3484" s="495" t="s">
        <v>51</v>
      </c>
      <c r="U3484" s="495"/>
      <c r="V3484" s="707">
        <v>458136</v>
      </c>
      <c r="W3484" s="707">
        <v>0</v>
      </c>
      <c r="X3484" s="707">
        <v>0</v>
      </c>
      <c r="Y3484" s="936"/>
      <c r="Z3484" s="495">
        <v>2016</v>
      </c>
      <c r="AA3484" s="495"/>
      <c r="AB3484" s="501" t="s">
        <v>1202</v>
      </c>
      <c r="AC3484" s="501" t="s">
        <v>340</v>
      </c>
      <c r="AD3484" s="1042"/>
      <c r="AE3484" s="501"/>
      <c r="AF3484" s="1043"/>
      <c r="AG3484" s="1044"/>
      <c r="AH3484" s="1044"/>
      <c r="AI3484" s="1044"/>
      <c r="AJ3484" s="1044"/>
      <c r="AK3484" s="501" t="s">
        <v>4621</v>
      </c>
      <c r="AL3484" s="604"/>
      <c r="AM3484" s="604"/>
      <c r="AN3484" s="604"/>
    </row>
    <row r="3485" spans="1:43" s="390" customFormat="1" ht="100.5" customHeight="1">
      <c r="A3485" s="8" t="s">
        <v>4633</v>
      </c>
      <c r="B3485" s="4" t="s">
        <v>33</v>
      </c>
      <c r="C3485" s="8" t="s">
        <v>308</v>
      </c>
      <c r="D3485" s="8" t="s">
        <v>309</v>
      </c>
      <c r="E3485" s="8" t="s">
        <v>4618</v>
      </c>
      <c r="F3485" s="8" t="s">
        <v>309</v>
      </c>
      <c r="G3485" s="8" t="s">
        <v>4618</v>
      </c>
      <c r="H3485" s="25" t="s">
        <v>4619</v>
      </c>
      <c r="I3485" s="25" t="s">
        <v>1883</v>
      </c>
      <c r="J3485" s="5" t="s">
        <v>38</v>
      </c>
      <c r="K3485" s="8">
        <v>100</v>
      </c>
      <c r="L3485" s="4" t="s">
        <v>1908</v>
      </c>
      <c r="M3485" s="628" t="s">
        <v>73</v>
      </c>
      <c r="N3485" s="8" t="s">
        <v>2115</v>
      </c>
      <c r="O3485" s="25" t="s">
        <v>1892</v>
      </c>
      <c r="P3485" s="8"/>
      <c r="Q3485" s="8" t="s">
        <v>4620</v>
      </c>
      <c r="R3485" s="8" t="s">
        <v>1886</v>
      </c>
      <c r="S3485" s="8"/>
      <c r="T3485" s="8" t="s">
        <v>51</v>
      </c>
      <c r="U3485" s="8"/>
      <c r="V3485" s="15">
        <v>458136</v>
      </c>
      <c r="W3485" s="15">
        <v>458136</v>
      </c>
      <c r="X3485" s="15">
        <v>458136</v>
      </c>
      <c r="Y3485" s="260"/>
      <c r="Z3485" s="8">
        <v>2016</v>
      </c>
      <c r="AA3485" s="8" t="s">
        <v>4254</v>
      </c>
      <c r="AB3485" s="2" t="s">
        <v>1202</v>
      </c>
      <c r="AC3485" s="2" t="s">
        <v>340</v>
      </c>
      <c r="AD3485" s="891"/>
      <c r="AE3485" s="2"/>
      <c r="AF3485" s="892"/>
      <c r="AG3485" s="864"/>
      <c r="AH3485" s="864"/>
      <c r="AI3485" s="864"/>
      <c r="AJ3485" s="864"/>
      <c r="AK3485" s="2" t="s">
        <v>4596</v>
      </c>
      <c r="AL3485" s="378"/>
      <c r="AM3485" s="378"/>
      <c r="AN3485" s="378"/>
    </row>
    <row r="3486" spans="1:43" s="491" customFormat="1" ht="100.5" customHeight="1">
      <c r="A3486" s="495" t="s">
        <v>4625</v>
      </c>
      <c r="B3486" s="540" t="s">
        <v>33</v>
      </c>
      <c r="C3486" s="495" t="s">
        <v>308</v>
      </c>
      <c r="D3486" s="495" t="s">
        <v>309</v>
      </c>
      <c r="E3486" s="495" t="s">
        <v>4618</v>
      </c>
      <c r="F3486" s="495" t="s">
        <v>309</v>
      </c>
      <c r="G3486" s="495" t="s">
        <v>4618</v>
      </c>
      <c r="H3486" s="607" t="s">
        <v>4619</v>
      </c>
      <c r="I3486" s="607" t="s">
        <v>1883</v>
      </c>
      <c r="J3486" s="493" t="s">
        <v>38</v>
      </c>
      <c r="K3486" s="495">
        <v>100</v>
      </c>
      <c r="L3486" s="542">
        <v>271010000</v>
      </c>
      <c r="M3486" s="495" t="s">
        <v>127</v>
      </c>
      <c r="N3486" s="495" t="s">
        <v>2115</v>
      </c>
      <c r="O3486" s="494" t="s">
        <v>1200</v>
      </c>
      <c r="P3486" s="495"/>
      <c r="Q3486" s="495" t="s">
        <v>4620</v>
      </c>
      <c r="R3486" s="495" t="s">
        <v>1886</v>
      </c>
      <c r="S3486" s="495"/>
      <c r="T3486" s="495" t="s">
        <v>51</v>
      </c>
      <c r="U3486" s="495"/>
      <c r="V3486" s="707">
        <v>763560</v>
      </c>
      <c r="W3486" s="707">
        <v>0</v>
      </c>
      <c r="X3486" s="707">
        <v>0</v>
      </c>
      <c r="Y3486" s="936"/>
      <c r="Z3486" s="495">
        <v>2016</v>
      </c>
      <c r="AA3486" s="495"/>
      <c r="AB3486" s="501" t="s">
        <v>1202</v>
      </c>
      <c r="AC3486" s="501" t="s">
        <v>340</v>
      </c>
      <c r="AD3486" s="1042"/>
      <c r="AE3486" s="501"/>
      <c r="AF3486" s="1043"/>
      <c r="AG3486" s="1044"/>
      <c r="AH3486" s="1044"/>
      <c r="AI3486" s="1044"/>
      <c r="AJ3486" s="1044"/>
      <c r="AK3486" s="501" t="s">
        <v>4621</v>
      </c>
      <c r="AL3486" s="604"/>
      <c r="AM3486" s="604"/>
      <c r="AN3486" s="604"/>
    </row>
    <row r="3487" spans="1:43" s="390" customFormat="1" ht="100.5" customHeight="1">
      <c r="A3487" s="8" t="s">
        <v>4634</v>
      </c>
      <c r="B3487" s="4" t="s">
        <v>33</v>
      </c>
      <c r="C3487" s="8" t="s">
        <v>308</v>
      </c>
      <c r="D3487" s="8" t="s">
        <v>309</v>
      </c>
      <c r="E3487" s="8" t="s">
        <v>4618</v>
      </c>
      <c r="F3487" s="8" t="s">
        <v>309</v>
      </c>
      <c r="G3487" s="8" t="s">
        <v>4618</v>
      </c>
      <c r="H3487" s="25" t="s">
        <v>4619</v>
      </c>
      <c r="I3487" s="25" t="s">
        <v>1883</v>
      </c>
      <c r="J3487" s="5" t="s">
        <v>38</v>
      </c>
      <c r="K3487" s="8">
        <v>100</v>
      </c>
      <c r="L3487" s="4">
        <v>711000000</v>
      </c>
      <c r="M3487" s="628" t="s">
        <v>73</v>
      </c>
      <c r="N3487" s="8" t="s">
        <v>2115</v>
      </c>
      <c r="O3487" s="12" t="s">
        <v>1200</v>
      </c>
      <c r="P3487" s="8"/>
      <c r="Q3487" s="8" t="s">
        <v>4620</v>
      </c>
      <c r="R3487" s="8" t="s">
        <v>1886</v>
      </c>
      <c r="S3487" s="8"/>
      <c r="T3487" s="8" t="s">
        <v>51</v>
      </c>
      <c r="U3487" s="8"/>
      <c r="V3487" s="15">
        <v>763560</v>
      </c>
      <c r="W3487" s="15">
        <v>763560</v>
      </c>
      <c r="X3487" s="15">
        <v>763560</v>
      </c>
      <c r="Y3487" s="260"/>
      <c r="Z3487" s="8">
        <v>2016</v>
      </c>
      <c r="AA3487" s="8" t="s">
        <v>4254</v>
      </c>
      <c r="AB3487" s="2" t="s">
        <v>1202</v>
      </c>
      <c r="AC3487" s="2" t="s">
        <v>340</v>
      </c>
      <c r="AD3487" s="891"/>
      <c r="AE3487" s="2"/>
      <c r="AF3487" s="892"/>
      <c r="AG3487" s="864"/>
      <c r="AH3487" s="864"/>
      <c r="AI3487" s="864"/>
      <c r="AJ3487" s="864"/>
      <c r="AK3487" s="2" t="s">
        <v>4596</v>
      </c>
      <c r="AL3487" s="378"/>
      <c r="AM3487" s="378"/>
      <c r="AN3487" s="378"/>
    </row>
    <row r="3488" spans="1:43" s="491" customFormat="1" ht="100.5" customHeight="1">
      <c r="A3488" s="495" t="s">
        <v>4626</v>
      </c>
      <c r="B3488" s="540" t="s">
        <v>33</v>
      </c>
      <c r="C3488" s="495" t="s">
        <v>308</v>
      </c>
      <c r="D3488" s="495" t="s">
        <v>309</v>
      </c>
      <c r="E3488" s="495" t="s">
        <v>4618</v>
      </c>
      <c r="F3488" s="495" t="s">
        <v>309</v>
      </c>
      <c r="G3488" s="495" t="s">
        <v>4618</v>
      </c>
      <c r="H3488" s="607" t="s">
        <v>4619</v>
      </c>
      <c r="I3488" s="607" t="s">
        <v>1883</v>
      </c>
      <c r="J3488" s="493" t="s">
        <v>38</v>
      </c>
      <c r="K3488" s="495">
        <v>100</v>
      </c>
      <c r="L3488" s="542">
        <v>471010000</v>
      </c>
      <c r="M3488" s="495" t="s">
        <v>125</v>
      </c>
      <c r="N3488" s="495" t="s">
        <v>2115</v>
      </c>
      <c r="O3488" s="495" t="s">
        <v>1895</v>
      </c>
      <c r="P3488" s="495"/>
      <c r="Q3488" s="495" t="s">
        <v>4620</v>
      </c>
      <c r="R3488" s="495" t="s">
        <v>1886</v>
      </c>
      <c r="S3488" s="495"/>
      <c r="T3488" s="495" t="s">
        <v>51</v>
      </c>
      <c r="U3488" s="495"/>
      <c r="V3488" s="707">
        <v>713456</v>
      </c>
      <c r="W3488" s="707">
        <v>0</v>
      </c>
      <c r="X3488" s="707">
        <v>0</v>
      </c>
      <c r="Y3488" s="936"/>
      <c r="Z3488" s="495">
        <v>2016</v>
      </c>
      <c r="AA3488" s="495"/>
      <c r="AB3488" s="501" t="s">
        <v>1202</v>
      </c>
      <c r="AC3488" s="501" t="s">
        <v>340</v>
      </c>
      <c r="AD3488" s="1042"/>
      <c r="AE3488" s="501"/>
      <c r="AF3488" s="1043"/>
      <c r="AG3488" s="1044"/>
      <c r="AH3488" s="1044"/>
      <c r="AI3488" s="1044"/>
      <c r="AJ3488" s="1044"/>
      <c r="AK3488" s="501" t="s">
        <v>4621</v>
      </c>
      <c r="AL3488" s="604"/>
      <c r="AM3488" s="604"/>
      <c r="AN3488" s="604"/>
    </row>
    <row r="3489" spans="1:40" s="390" customFormat="1" ht="100.5" customHeight="1">
      <c r="A3489" s="8" t="s">
        <v>4635</v>
      </c>
      <c r="B3489" s="4" t="s">
        <v>33</v>
      </c>
      <c r="C3489" s="8" t="s">
        <v>308</v>
      </c>
      <c r="D3489" s="8" t="s">
        <v>309</v>
      </c>
      <c r="E3489" s="8" t="s">
        <v>4618</v>
      </c>
      <c r="F3489" s="8" t="s">
        <v>309</v>
      </c>
      <c r="G3489" s="8" t="s">
        <v>4618</v>
      </c>
      <c r="H3489" s="25" t="s">
        <v>4619</v>
      </c>
      <c r="I3489" s="25" t="s">
        <v>1883</v>
      </c>
      <c r="J3489" s="5" t="s">
        <v>38</v>
      </c>
      <c r="K3489" s="8">
        <v>100</v>
      </c>
      <c r="L3489" s="4">
        <v>711000000</v>
      </c>
      <c r="M3489" s="628" t="s">
        <v>73</v>
      </c>
      <c r="N3489" s="8" t="s">
        <v>2115</v>
      </c>
      <c r="O3489" s="8" t="s">
        <v>1895</v>
      </c>
      <c r="P3489" s="8"/>
      <c r="Q3489" s="8" t="s">
        <v>4620</v>
      </c>
      <c r="R3489" s="8" t="s">
        <v>1886</v>
      </c>
      <c r="S3489" s="8"/>
      <c r="T3489" s="8" t="s">
        <v>51</v>
      </c>
      <c r="U3489" s="8"/>
      <c r="V3489" s="15">
        <v>713456</v>
      </c>
      <c r="W3489" s="15">
        <v>713456</v>
      </c>
      <c r="X3489" s="15">
        <v>713456</v>
      </c>
      <c r="Y3489" s="260"/>
      <c r="Z3489" s="8">
        <v>2016</v>
      </c>
      <c r="AA3489" s="8" t="s">
        <v>4254</v>
      </c>
      <c r="AB3489" s="2" t="s">
        <v>1202</v>
      </c>
      <c r="AC3489" s="2" t="s">
        <v>340</v>
      </c>
      <c r="AD3489" s="891"/>
      <c r="AE3489" s="2"/>
      <c r="AF3489" s="892"/>
      <c r="AG3489" s="864"/>
      <c r="AH3489" s="864"/>
      <c r="AI3489" s="864"/>
      <c r="AJ3489" s="864"/>
      <c r="AK3489" s="2" t="s">
        <v>4596</v>
      </c>
      <c r="AL3489" s="378"/>
      <c r="AM3489" s="378"/>
      <c r="AN3489" s="378"/>
    </row>
    <row r="3490" spans="1:40" s="491" customFormat="1" ht="100.5" customHeight="1">
      <c r="A3490" s="495" t="s">
        <v>4627</v>
      </c>
      <c r="B3490" s="540" t="s">
        <v>33</v>
      </c>
      <c r="C3490" s="495" t="s">
        <v>308</v>
      </c>
      <c r="D3490" s="495" t="s">
        <v>309</v>
      </c>
      <c r="E3490" s="495" t="s">
        <v>4618</v>
      </c>
      <c r="F3490" s="495" t="s">
        <v>309</v>
      </c>
      <c r="G3490" s="495" t="s">
        <v>4618</v>
      </c>
      <c r="H3490" s="607" t="s">
        <v>4619</v>
      </c>
      <c r="I3490" s="607" t="s">
        <v>1883</v>
      </c>
      <c r="J3490" s="493" t="s">
        <v>38</v>
      </c>
      <c r="K3490" s="495">
        <v>100</v>
      </c>
      <c r="L3490" s="553">
        <v>431010000</v>
      </c>
      <c r="M3490" s="493" t="s">
        <v>129</v>
      </c>
      <c r="N3490" s="495" t="s">
        <v>2115</v>
      </c>
      <c r="O3490" s="495" t="s">
        <v>1897</v>
      </c>
      <c r="P3490" s="495"/>
      <c r="Q3490" s="495" t="s">
        <v>4620</v>
      </c>
      <c r="R3490" s="495" t="s">
        <v>1886</v>
      </c>
      <c r="S3490" s="495"/>
      <c r="T3490" s="495" t="s">
        <v>51</v>
      </c>
      <c r="U3490" s="495"/>
      <c r="V3490" s="707">
        <v>763560</v>
      </c>
      <c r="W3490" s="707">
        <v>0</v>
      </c>
      <c r="X3490" s="707">
        <v>0</v>
      </c>
      <c r="Y3490" s="936"/>
      <c r="Z3490" s="495">
        <v>2016</v>
      </c>
      <c r="AA3490" s="495"/>
      <c r="AB3490" s="501" t="s">
        <v>1202</v>
      </c>
      <c r="AC3490" s="501" t="s">
        <v>340</v>
      </c>
      <c r="AD3490" s="1042"/>
      <c r="AE3490" s="501"/>
      <c r="AF3490" s="1043"/>
      <c r="AG3490" s="1044"/>
      <c r="AH3490" s="1044"/>
      <c r="AI3490" s="1044"/>
      <c r="AJ3490" s="1044"/>
      <c r="AK3490" s="501" t="s">
        <v>4621</v>
      </c>
      <c r="AL3490" s="604"/>
      <c r="AM3490" s="604"/>
      <c r="AN3490" s="604"/>
    </row>
    <row r="3491" spans="1:40" s="390" customFormat="1" ht="100.5" customHeight="1">
      <c r="A3491" s="8" t="s">
        <v>4636</v>
      </c>
      <c r="B3491" s="4" t="s">
        <v>33</v>
      </c>
      <c r="C3491" s="8" t="s">
        <v>308</v>
      </c>
      <c r="D3491" s="8" t="s">
        <v>309</v>
      </c>
      <c r="E3491" s="8" t="s">
        <v>4618</v>
      </c>
      <c r="F3491" s="8" t="s">
        <v>309</v>
      </c>
      <c r="G3491" s="8" t="s">
        <v>4618</v>
      </c>
      <c r="H3491" s="25" t="s">
        <v>4619</v>
      </c>
      <c r="I3491" s="25" t="s">
        <v>1883</v>
      </c>
      <c r="J3491" s="5" t="s">
        <v>38</v>
      </c>
      <c r="K3491" s="8">
        <v>100</v>
      </c>
      <c r="L3491" s="4">
        <v>711000000</v>
      </c>
      <c r="M3491" s="628" t="s">
        <v>73</v>
      </c>
      <c r="N3491" s="8" t="s">
        <v>2115</v>
      </c>
      <c r="O3491" s="8" t="s">
        <v>1897</v>
      </c>
      <c r="P3491" s="8"/>
      <c r="Q3491" s="8" t="s">
        <v>4620</v>
      </c>
      <c r="R3491" s="8" t="s">
        <v>1886</v>
      </c>
      <c r="S3491" s="8"/>
      <c r="T3491" s="8" t="s">
        <v>51</v>
      </c>
      <c r="U3491" s="8"/>
      <c r="V3491" s="15">
        <v>763560</v>
      </c>
      <c r="W3491" s="15">
        <v>763560</v>
      </c>
      <c r="X3491" s="15">
        <v>763560</v>
      </c>
      <c r="Y3491" s="260"/>
      <c r="Z3491" s="8">
        <v>2016</v>
      </c>
      <c r="AA3491" s="8" t="s">
        <v>4254</v>
      </c>
      <c r="AB3491" s="2" t="s">
        <v>1202</v>
      </c>
      <c r="AC3491" s="2" t="s">
        <v>340</v>
      </c>
      <c r="AD3491" s="891"/>
      <c r="AE3491" s="2"/>
      <c r="AF3491" s="892"/>
      <c r="AG3491" s="864"/>
      <c r="AH3491" s="864"/>
      <c r="AI3491" s="864"/>
      <c r="AJ3491" s="864"/>
      <c r="AK3491" s="2" t="s">
        <v>4596</v>
      </c>
      <c r="AL3491" s="378"/>
      <c r="AM3491" s="378"/>
      <c r="AN3491" s="378"/>
    </row>
    <row r="3492" spans="1:40" s="491" customFormat="1" ht="100.5" customHeight="1">
      <c r="A3492" s="495" t="s">
        <v>4628</v>
      </c>
      <c r="B3492" s="540" t="s">
        <v>33</v>
      </c>
      <c r="C3492" s="495" t="s">
        <v>308</v>
      </c>
      <c r="D3492" s="495" t="s">
        <v>309</v>
      </c>
      <c r="E3492" s="495" t="s">
        <v>4618</v>
      </c>
      <c r="F3492" s="495" t="s">
        <v>309</v>
      </c>
      <c r="G3492" s="495" t="s">
        <v>4618</v>
      </c>
      <c r="H3492" s="607" t="s">
        <v>4619</v>
      </c>
      <c r="I3492" s="607" t="s">
        <v>1883</v>
      </c>
      <c r="J3492" s="493" t="s">
        <v>38</v>
      </c>
      <c r="K3492" s="495">
        <v>100</v>
      </c>
      <c r="L3492" s="493">
        <v>391010000</v>
      </c>
      <c r="M3492" s="493" t="s">
        <v>341</v>
      </c>
      <c r="N3492" s="495" t="s">
        <v>2115</v>
      </c>
      <c r="O3492" s="495" t="s">
        <v>1899</v>
      </c>
      <c r="P3492" s="495"/>
      <c r="Q3492" s="495" t="s">
        <v>4620</v>
      </c>
      <c r="R3492" s="495" t="s">
        <v>1886</v>
      </c>
      <c r="S3492" s="495"/>
      <c r="T3492" s="495" t="s">
        <v>51</v>
      </c>
      <c r="U3492" s="495"/>
      <c r="V3492" s="707">
        <v>774165</v>
      </c>
      <c r="W3492" s="707">
        <v>0</v>
      </c>
      <c r="X3492" s="707">
        <v>0</v>
      </c>
      <c r="Y3492" s="936"/>
      <c r="Z3492" s="495">
        <v>2016</v>
      </c>
      <c r="AA3492" s="495"/>
      <c r="AB3492" s="501" t="s">
        <v>1202</v>
      </c>
      <c r="AC3492" s="501" t="s">
        <v>340</v>
      </c>
      <c r="AD3492" s="1042"/>
      <c r="AE3492" s="501"/>
      <c r="AF3492" s="1043"/>
      <c r="AG3492" s="1044"/>
      <c r="AH3492" s="1044"/>
      <c r="AI3492" s="1044"/>
      <c r="AJ3492" s="1044"/>
      <c r="AK3492" s="501" t="s">
        <v>4621</v>
      </c>
      <c r="AL3492" s="604"/>
      <c r="AM3492" s="604"/>
      <c r="AN3492" s="604"/>
    </row>
    <row r="3493" spans="1:40" s="390" customFormat="1" ht="100.5" customHeight="1">
      <c r="A3493" s="8" t="s">
        <v>4637</v>
      </c>
      <c r="B3493" s="4" t="s">
        <v>33</v>
      </c>
      <c r="C3493" s="8" t="s">
        <v>308</v>
      </c>
      <c r="D3493" s="8" t="s">
        <v>309</v>
      </c>
      <c r="E3493" s="8" t="s">
        <v>4618</v>
      </c>
      <c r="F3493" s="8" t="s">
        <v>309</v>
      </c>
      <c r="G3493" s="8" t="s">
        <v>4618</v>
      </c>
      <c r="H3493" s="25" t="s">
        <v>4619</v>
      </c>
      <c r="I3493" s="25" t="s">
        <v>1883</v>
      </c>
      <c r="J3493" s="5" t="s">
        <v>38</v>
      </c>
      <c r="K3493" s="8">
        <v>100</v>
      </c>
      <c r="L3493" s="4">
        <v>711000000</v>
      </c>
      <c r="M3493" s="628" t="s">
        <v>73</v>
      </c>
      <c r="N3493" s="8" t="s">
        <v>2115</v>
      </c>
      <c r="O3493" s="8" t="s">
        <v>1899</v>
      </c>
      <c r="P3493" s="8"/>
      <c r="Q3493" s="8" t="s">
        <v>4620</v>
      </c>
      <c r="R3493" s="8" t="s">
        <v>1886</v>
      </c>
      <c r="S3493" s="8"/>
      <c r="T3493" s="8" t="s">
        <v>51</v>
      </c>
      <c r="U3493" s="8"/>
      <c r="V3493" s="15">
        <v>774165</v>
      </c>
      <c r="W3493" s="15">
        <v>774165</v>
      </c>
      <c r="X3493" s="15">
        <v>774165</v>
      </c>
      <c r="Y3493" s="260"/>
      <c r="Z3493" s="8">
        <v>2016</v>
      </c>
      <c r="AA3493" s="8" t="s">
        <v>4254</v>
      </c>
      <c r="AB3493" s="2" t="s">
        <v>1202</v>
      </c>
      <c r="AC3493" s="2" t="s">
        <v>340</v>
      </c>
      <c r="AD3493" s="891"/>
      <c r="AE3493" s="2"/>
      <c r="AF3493" s="892"/>
      <c r="AG3493" s="864"/>
      <c r="AH3493" s="864"/>
      <c r="AI3493" s="864"/>
      <c r="AJ3493" s="864"/>
      <c r="AK3493" s="2" t="s">
        <v>4596</v>
      </c>
      <c r="AL3493" s="378"/>
      <c r="AM3493" s="378"/>
      <c r="AN3493" s="378"/>
    </row>
    <row r="3494" spans="1:40" s="491" customFormat="1" ht="100.5" customHeight="1">
      <c r="A3494" s="495" t="s">
        <v>4629</v>
      </c>
      <c r="B3494" s="540" t="s">
        <v>33</v>
      </c>
      <c r="C3494" s="495" t="s">
        <v>308</v>
      </c>
      <c r="D3494" s="495" t="s">
        <v>309</v>
      </c>
      <c r="E3494" s="495" t="s">
        <v>4618</v>
      </c>
      <c r="F3494" s="495" t="s">
        <v>309</v>
      </c>
      <c r="G3494" s="495" t="s">
        <v>4618</v>
      </c>
      <c r="H3494" s="607" t="s">
        <v>4619</v>
      </c>
      <c r="I3494" s="607" t="s">
        <v>1883</v>
      </c>
      <c r="J3494" s="493" t="s">
        <v>38</v>
      </c>
      <c r="K3494" s="495">
        <v>1000</v>
      </c>
      <c r="L3494" s="495">
        <v>511010000</v>
      </c>
      <c r="M3494" s="496" t="s">
        <v>88</v>
      </c>
      <c r="N3494" s="495" t="s">
        <v>2115</v>
      </c>
      <c r="O3494" s="495" t="s">
        <v>1901</v>
      </c>
      <c r="P3494" s="495"/>
      <c r="Q3494" s="495" t="s">
        <v>4620</v>
      </c>
      <c r="R3494" s="495" t="s">
        <v>1886</v>
      </c>
      <c r="S3494" s="495"/>
      <c r="T3494" s="495" t="s">
        <v>51</v>
      </c>
      <c r="U3494" s="495"/>
      <c r="V3494" s="1045">
        <v>101359</v>
      </c>
      <c r="W3494" s="707">
        <v>0</v>
      </c>
      <c r="X3494" s="707">
        <v>0</v>
      </c>
      <c r="Y3494" s="936"/>
      <c r="Z3494" s="495">
        <v>2016</v>
      </c>
      <c r="AA3494" s="495"/>
      <c r="AB3494" s="501" t="s">
        <v>1202</v>
      </c>
      <c r="AC3494" s="501" t="s">
        <v>340</v>
      </c>
      <c r="AD3494" s="1042"/>
      <c r="AE3494" s="501"/>
      <c r="AF3494" s="1043"/>
      <c r="AG3494" s="1044"/>
      <c r="AH3494" s="1044"/>
      <c r="AI3494" s="1044"/>
      <c r="AJ3494" s="1044"/>
      <c r="AK3494" s="501" t="s">
        <v>4621</v>
      </c>
      <c r="AL3494" s="604"/>
      <c r="AM3494" s="604"/>
      <c r="AN3494" s="604"/>
    </row>
    <row r="3495" spans="1:40" s="390" customFormat="1" ht="100.5" customHeight="1">
      <c r="A3495" s="8" t="s">
        <v>4638</v>
      </c>
      <c r="B3495" s="4" t="s">
        <v>33</v>
      </c>
      <c r="C3495" s="8" t="s">
        <v>308</v>
      </c>
      <c r="D3495" s="8" t="s">
        <v>309</v>
      </c>
      <c r="E3495" s="8" t="s">
        <v>4618</v>
      </c>
      <c r="F3495" s="8" t="s">
        <v>309</v>
      </c>
      <c r="G3495" s="8" t="s">
        <v>4618</v>
      </c>
      <c r="H3495" s="25" t="s">
        <v>4619</v>
      </c>
      <c r="I3495" s="25" t="s">
        <v>1883</v>
      </c>
      <c r="J3495" s="5" t="s">
        <v>38</v>
      </c>
      <c r="K3495" s="8">
        <v>1000</v>
      </c>
      <c r="L3495" s="4">
        <v>711000000</v>
      </c>
      <c r="M3495" s="628" t="s">
        <v>73</v>
      </c>
      <c r="N3495" s="8" t="s">
        <v>2115</v>
      </c>
      <c r="O3495" s="8" t="s">
        <v>1901</v>
      </c>
      <c r="P3495" s="8"/>
      <c r="Q3495" s="8" t="s">
        <v>4620</v>
      </c>
      <c r="R3495" s="8" t="s">
        <v>1886</v>
      </c>
      <c r="S3495" s="8"/>
      <c r="T3495" s="8" t="s">
        <v>51</v>
      </c>
      <c r="U3495" s="8"/>
      <c r="V3495" s="1082">
        <v>101359</v>
      </c>
      <c r="W3495" s="1082">
        <v>101359</v>
      </c>
      <c r="X3495" s="1082">
        <v>101359</v>
      </c>
      <c r="Y3495" s="260"/>
      <c r="Z3495" s="8">
        <v>2016</v>
      </c>
      <c r="AA3495" s="8" t="s">
        <v>4254</v>
      </c>
      <c r="AB3495" s="2" t="s">
        <v>1202</v>
      </c>
      <c r="AC3495" s="2" t="s">
        <v>340</v>
      </c>
      <c r="AD3495" s="891"/>
      <c r="AE3495" s="2"/>
      <c r="AF3495" s="892"/>
      <c r="AG3495" s="864"/>
      <c r="AH3495" s="864"/>
      <c r="AI3495" s="864"/>
      <c r="AJ3495" s="864"/>
      <c r="AK3495" s="2" t="s">
        <v>4596</v>
      </c>
      <c r="AL3495" s="378"/>
      <c r="AM3495" s="378"/>
      <c r="AN3495" s="378"/>
    </row>
    <row r="3496" spans="1:40" s="192" customFormat="1" ht="100.5" customHeight="1">
      <c r="A3496" s="727" t="s">
        <v>4644</v>
      </c>
      <c r="B3496" s="794" t="s">
        <v>33</v>
      </c>
      <c r="C3496" s="976" t="s">
        <v>4645</v>
      </c>
      <c r="D3496" s="976" t="s">
        <v>4646</v>
      </c>
      <c r="E3496" s="976" t="s">
        <v>4647</v>
      </c>
      <c r="F3496" s="976" t="s">
        <v>4646</v>
      </c>
      <c r="G3496" s="976" t="s">
        <v>4647</v>
      </c>
      <c r="H3496" s="976" t="s">
        <v>4648</v>
      </c>
      <c r="I3496" s="976" t="s">
        <v>4649</v>
      </c>
      <c r="J3496" s="976" t="s">
        <v>38</v>
      </c>
      <c r="K3496" s="1055">
        <v>100</v>
      </c>
      <c r="L3496" s="794">
        <v>711000000</v>
      </c>
      <c r="M3496" s="813" t="s">
        <v>73</v>
      </c>
      <c r="N3496" s="923" t="s">
        <v>2115</v>
      </c>
      <c r="O3496" s="813" t="s">
        <v>73</v>
      </c>
      <c r="P3496" s="786"/>
      <c r="Q3496" s="786" t="s">
        <v>4650</v>
      </c>
      <c r="R3496" s="976" t="s">
        <v>379</v>
      </c>
      <c r="S3496" s="786"/>
      <c r="T3496" s="786" t="s">
        <v>51</v>
      </c>
      <c r="U3496" s="786"/>
      <c r="V3496" s="769">
        <v>3000000</v>
      </c>
      <c r="W3496" s="769">
        <v>3000000</v>
      </c>
      <c r="X3496" s="142">
        <f t="shared" ref="X3496" si="261">W3496*1.12</f>
        <v>3360000.0000000005</v>
      </c>
      <c r="Y3496" s="143"/>
      <c r="Z3496" s="786">
        <v>2016</v>
      </c>
      <c r="AA3496" s="976"/>
      <c r="AB3496" s="1056" t="s">
        <v>366</v>
      </c>
      <c r="AC3496" s="1057"/>
      <c r="AD3496" s="806"/>
      <c r="AE3496" s="806" t="s">
        <v>503</v>
      </c>
      <c r="AF3496" s="814"/>
      <c r="AG3496" s="814"/>
      <c r="AH3496" s="814"/>
      <c r="AI3496" s="814"/>
      <c r="AJ3496" s="814"/>
      <c r="AK3496" s="1058" t="s">
        <v>4651</v>
      </c>
      <c r="AL3496" s="324"/>
    </row>
    <row r="3497" spans="1:40" s="33" customFormat="1" ht="17.25" customHeight="1">
      <c r="A3497" s="182" t="s">
        <v>655</v>
      </c>
      <c r="B3497" s="183"/>
      <c r="C3497" s="183"/>
      <c r="D3497" s="183"/>
      <c r="E3497" s="183"/>
      <c r="F3497" s="183"/>
      <c r="G3497" s="183"/>
      <c r="H3497" s="183"/>
      <c r="I3497" s="183"/>
      <c r="J3497" s="183"/>
      <c r="K3497" s="183"/>
      <c r="L3497" s="183"/>
      <c r="M3497" s="183"/>
      <c r="N3497" s="183"/>
      <c r="O3497" s="183"/>
      <c r="P3497" s="183"/>
      <c r="Q3497" s="183"/>
      <c r="R3497" s="183"/>
      <c r="S3497" s="183"/>
      <c r="T3497" s="183"/>
      <c r="U3497" s="183"/>
      <c r="V3497" s="183"/>
      <c r="W3497" s="184">
        <f>SUM(W2255:W3496)</f>
        <v>10196892681.628004</v>
      </c>
      <c r="X3497" s="184">
        <f>W3497*1.12</f>
        <v>11420519803.423367</v>
      </c>
      <c r="Y3497" s="183"/>
      <c r="Z3497" s="183"/>
      <c r="AA3497" s="233"/>
      <c r="AB3497" s="21"/>
      <c r="AC3497" s="21"/>
      <c r="AD3497" s="21"/>
      <c r="AE3497" s="21"/>
      <c r="AF3497" s="21"/>
      <c r="AG3497" s="21"/>
      <c r="AH3497" s="21"/>
      <c r="AI3497" s="21"/>
      <c r="AJ3497" s="21"/>
      <c r="AK3497" s="21"/>
    </row>
    <row r="3498" spans="1:40" ht="17.25" customHeight="1">
      <c r="A3498" s="173" t="s">
        <v>656</v>
      </c>
      <c r="B3498" s="81"/>
      <c r="C3498" s="81"/>
      <c r="D3498" s="81"/>
      <c r="E3498" s="81"/>
      <c r="F3498" s="81"/>
      <c r="G3498" s="81"/>
      <c r="H3498" s="81"/>
      <c r="I3498" s="81"/>
      <c r="J3498" s="81"/>
      <c r="K3498" s="81"/>
      <c r="L3498" s="81"/>
      <c r="M3498" s="81"/>
      <c r="N3498" s="81"/>
      <c r="O3498" s="81"/>
      <c r="P3498" s="81"/>
      <c r="Q3498" s="81"/>
      <c r="R3498" s="81"/>
      <c r="S3498" s="81"/>
      <c r="T3498" s="81"/>
      <c r="U3498" s="34"/>
      <c r="V3498" s="34"/>
      <c r="W3498" s="171">
        <f>W3497+W2253+W2090</f>
        <v>72461741852.169998</v>
      </c>
      <c r="X3498" s="171">
        <f>W3498*1.12</f>
        <v>81157150874.430405</v>
      </c>
      <c r="Y3498" s="81"/>
      <c r="Z3498" s="81"/>
      <c r="AA3498" s="228"/>
      <c r="AB3498" s="24"/>
      <c r="AC3498" s="24"/>
      <c r="AD3498" s="24"/>
      <c r="AE3498" s="24"/>
      <c r="AF3498" s="24"/>
      <c r="AG3498" s="24"/>
      <c r="AH3498" s="24"/>
      <c r="AI3498" s="24"/>
      <c r="AJ3498" s="24"/>
      <c r="AK3498" s="24"/>
    </row>
    <row r="3500" spans="1:40" ht="100.5" customHeight="1">
      <c r="A3500" s="23" t="s">
        <v>659</v>
      </c>
    </row>
  </sheetData>
  <autoFilter ref="A14:AS3498"/>
  <mergeCells count="2">
    <mergeCell ref="A4:AA4"/>
    <mergeCell ref="A2091:AA2091"/>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2016-07-05T04:54:23Z</dcterms:modified>
</cp:coreProperties>
</file>